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umniEI SIGARRA" sheetId="1" r:id="rId4"/>
    <sheet state="visible" name="Inscrições" sheetId="2" r:id="rId5"/>
    <sheet state="visible" name="AlumniEIWorldData" sheetId="3" r:id="rId6"/>
    <sheet state="visible" name="ALumniEI LinkedIn" sheetId="4" r:id="rId7"/>
    <sheet state="visible" name="Conclusões cursos SIGARRA" sheetId="5" r:id="rId8"/>
    <sheet state="visible" name="Estatisticas conclusões" sheetId="6" r:id="rId9"/>
    <sheet state="visible" name="Inquérito" sheetId="7" r:id="rId10"/>
    <sheet state="visible" name="SemTelefone" sheetId="8" r:id="rId11"/>
    <sheet state="visible" name="Contactos Fernando Pires 2008" sheetId="9" r:id="rId12"/>
    <sheet state="visible" name="Amilcar" sheetId="10" r:id="rId13"/>
  </sheets>
  <definedNames>
    <definedName hidden="1" localSheetId="3" name="_xlnm._FilterDatabase">'ALumniEI LinkedIn'!$A$1:$B$839</definedName>
  </definedNames>
  <calcPr/>
  <extLst>
    <ext uri="GoogleSheetsCustomDataVersion2">
      <go:sheetsCustomData xmlns:go="http://customooxmlschemas.google.com/" r:id="rId14" roundtripDataChecksum="egH4PDvM4e9ZwV3J87qxpkJ3zEAfT4Gs8XwRtdnYu7o="/>
    </ext>
  </extLst>
</workbook>
</file>

<file path=xl/sharedStrings.xml><?xml version="1.0" encoding="utf-8"?>
<sst xmlns="http://schemas.openxmlformats.org/spreadsheetml/2006/main" count="32119" uniqueCount="9345">
  <si>
    <t>LEIC</t>
  </si>
  <si>
    <t>MEI</t>
  </si>
  <si>
    <t>MIEIC</t>
  </si>
  <si>
    <t>L.EIC</t>
  </si>
  <si>
    <t>M.EIC</t>
  </si>
  <si>
    <t>Número</t>
  </si>
  <si>
    <t>Nome</t>
  </si>
  <si>
    <t>Email</t>
  </si>
  <si>
    <t>Validade</t>
  </si>
  <si>
    <t>Linkedin Inicial ou Pag. SIGARRA ou Amilcar</t>
  </si>
  <si>
    <t>Lookup key</t>
  </si>
  <si>
    <t>Email alternativo</t>
  </si>
  <si>
    <t>Página pessoal</t>
  </si>
  <si>
    <t>Link Após Inquérito e Pag. SIGARRA</t>
  </si>
  <si>
    <t>Curso(s)</t>
  </si>
  <si>
    <t>1ª Inscrição</t>
  </si>
  <si>
    <t>Conclusão</t>
  </si>
  <si>
    <t>Cursos</t>
  </si>
  <si>
    <t>Abel Almeida Maio</t>
  </si>
  <si>
    <t>ei07102@fe.up.pt</t>
  </si>
  <si>
    <t>Inválido</t>
  </si>
  <si>
    <t/>
  </si>
  <si>
    <t>am.abel.maio@gmail.com</t>
  </si>
  <si>
    <t>http://paginas.fe.up.pt/~ei07102/</t>
  </si>
  <si>
    <t>Abel Augusto Dias Tiago</t>
  </si>
  <si>
    <t>up201107963@edu.fe.up.pt</t>
  </si>
  <si>
    <t>Ok</t>
  </si>
  <si>
    <t>abeltiago1@gmail.com</t>
  </si>
  <si>
    <t>Abel Fernando Neto Moreira dos Santos</t>
  </si>
  <si>
    <t>ei04103@fe.up.pt</t>
  </si>
  <si>
    <t>abelfernando@gmail.com</t>
  </si>
  <si>
    <t>Abel Francisco Ferreira Dantas</t>
  </si>
  <si>
    <t>ei07103@fe.up.pt</t>
  </si>
  <si>
    <t>dantas.abel@fe.up.pt</t>
  </si>
  <si>
    <t>http://abeldantas.pt.vc/</t>
  </si>
  <si>
    <t>Adam Gershenson Nogueira</t>
  </si>
  <si>
    <t>up202007519@edu.fe.up.pt</t>
  </si>
  <si>
    <t>Adelaide Isabel Miranda dos Santos</t>
  </si>
  <si>
    <t>up201907487@edu.fe.up.pt</t>
  </si>
  <si>
    <t>Adelino Canísio Carvalho</t>
  </si>
  <si>
    <t>ei94051@fe.up.pt</t>
  </si>
  <si>
    <t>http://paginas.fe.up.pt/~ei94051/</t>
  </si>
  <si>
    <t>Adelino Manuel de Sousa Lobão</t>
  </si>
  <si>
    <t>ei06004@fe.up.pt</t>
  </si>
  <si>
    <t>http://paginas.fe.up.pt/~ei06004/</t>
  </si>
  <si>
    <t>Admilo Élvio Mendes Ribeiro</t>
  </si>
  <si>
    <t>ei06133@fe.up.pt</t>
  </si>
  <si>
    <t>https://www.linkedin.com/in/ribadmilo/</t>
  </si>
  <si>
    <t>ribadmilo@gmail.com</t>
  </si>
  <si>
    <t>Adriana Sofia Fernandes Costa</t>
  </si>
  <si>
    <t>ei02012@fe.up.pt</t>
  </si>
  <si>
    <t>Adriano Filipe Pinheiro Teixeira</t>
  </si>
  <si>
    <t>mei05022@fe.up.pt</t>
  </si>
  <si>
    <t>https://www.linkedin.com/in/adrianoteixeira/</t>
  </si>
  <si>
    <t>http://www.fe.up.pt/~ei00010</t>
  </si>
  <si>
    <t>Adriano Filipe Ribeiro Soares</t>
  </si>
  <si>
    <t>up201904873@edu.fe.up.pt</t>
  </si>
  <si>
    <t>adrianosoares35@gmail.com</t>
  </si>
  <si>
    <t>Adriano José da Fonte Meira</t>
  </si>
  <si>
    <t>ei00036@fe.up.pt</t>
  </si>
  <si>
    <t>https://www.linkedin.com/in/adriano-meira-1b660917/</t>
  </si>
  <si>
    <t>Afonso Bernardino da Silva Pinto</t>
  </si>
  <si>
    <t>up201503316@fe.up.pt</t>
  </si>
  <si>
    <t>Afonso Carvalho Pereira de Sá</t>
  </si>
  <si>
    <t>up201604605@edu.fe.up.pt</t>
  </si>
  <si>
    <t>Afonso Castanheira de Abreu Nabais Baldo</t>
  </si>
  <si>
    <t>up202004598@edu.fe.up.pt</t>
  </si>
  <si>
    <t>Afonso da Rocha Graça</t>
  </si>
  <si>
    <t>ei07104@fe.up.pt</t>
  </si>
  <si>
    <t>https://www.linkedin.com/in/afonsograca/</t>
  </si>
  <si>
    <t>afonso.graca@outlook.com</t>
  </si>
  <si>
    <t>Afonso da Silva Pinto</t>
  </si>
  <si>
    <t>up202008014@edu.fe.up.pt</t>
  </si>
  <si>
    <t>afpinto02@gmail.com</t>
  </si>
  <si>
    <t>Afonso Duarte de Carvalho Monteiro</t>
  </si>
  <si>
    <t>up201907284@edu.fe.up.pt</t>
  </si>
  <si>
    <t>afonso.dc.monteiro@outlook.pt</t>
  </si>
  <si>
    <t>Afonso Jorge Farroco Martins</t>
  </si>
  <si>
    <t>up202005900@edu.fe.up.pt</t>
  </si>
  <si>
    <t>Afonso Jorge Moreira Maia Ramos</t>
  </si>
  <si>
    <t>up201506239@fe.up.pt</t>
  </si>
  <si>
    <t>afonsojorgeramos@gmail.com</t>
  </si>
  <si>
    <t>https://afonsojramos.me</t>
  </si>
  <si>
    <t>Afonso José Guerra da Mota de Almeida Azevedo</t>
  </si>
  <si>
    <t>up201603523@edu.fe.up.pt</t>
  </si>
  <si>
    <t>Afonso José Pinheiro Oliveira Esteves Abreu</t>
  </si>
  <si>
    <t>up202008552@edu.fe.up.pt</t>
  </si>
  <si>
    <t>Afonso Manuel Duarte de Melo Rosa</t>
  </si>
  <si>
    <t>ei09106@fe.up.pt</t>
  </si>
  <si>
    <t>https://www.linkedin.com/in/afonso-rosa-35325376/</t>
  </si>
  <si>
    <t>afonso_rosa_1@hotmail.com</t>
  </si>
  <si>
    <t>http://paginas.fe.up.pt/~ei09106/</t>
  </si>
  <si>
    <t>Afonso Manuel Maia Lopes Salgado de Sousa</t>
  </si>
  <si>
    <t>up201709001@edu.fe.up.pt</t>
  </si>
  <si>
    <t>Afonso Maria Rebordão Caiado de Sousa</t>
  </si>
  <si>
    <t>up201806789@edu.fe.up.pt</t>
  </si>
  <si>
    <t>Afonso Neves Caldas</t>
  </si>
  <si>
    <t>ei10051@fe.up.pt</t>
  </si>
  <si>
    <t>https://www.linkedin.com/in/afonso-caldas/</t>
  </si>
  <si>
    <t>afonso7caldas@gmail.com</t>
  </si>
  <si>
    <t>Afonso Soares Mendonça</t>
  </si>
  <si>
    <t>up201706708@edu.fe.up.pt</t>
  </si>
  <si>
    <t>Agripino José Monteiro Lima</t>
  </si>
  <si>
    <t>ei98017@fe.up.pt</t>
  </si>
  <si>
    <t>Alberto José Alves de Lemos</t>
  </si>
  <si>
    <t>ei00023@fe.up.pt</t>
  </si>
  <si>
    <t>https://www.linkedin.com/in/alberto-lemos-995a971/</t>
  </si>
  <si>
    <t>http://paginas.fe.up.pt/~ei00023</t>
  </si>
  <si>
    <t>Alberto José Ferreira Soares da Mota</t>
  </si>
  <si>
    <t>ei95022@fe.up.pt</t>
  </si>
  <si>
    <t>https://www.linkedin.com/in/albertomota/</t>
  </si>
  <si>
    <t>http://paginas.fe.up.pt/~ei95022</t>
  </si>
  <si>
    <t>Alberto José Ribeiro da Cunha</t>
  </si>
  <si>
    <t>up201906325@edu.fe.up.pt</t>
  </si>
  <si>
    <t>Alberto Manuel Torres de Carvalho</t>
  </si>
  <si>
    <t>ei99015@fe.up.pt</t>
  </si>
  <si>
    <t>http://gnomo.fe.up.pt/~ei99015</t>
  </si>
  <si>
    <t>Alcino João Silva de Sousa</t>
  </si>
  <si>
    <t>ei12075@fe.up.pt</t>
  </si>
  <si>
    <t>Alexandra Isabel Vieites Mendes</t>
  </si>
  <si>
    <t>up201604741@edu.fe.up.pt</t>
  </si>
  <si>
    <t>Alexandra Matilde Santos Ferreira</t>
  </si>
  <si>
    <t>up201806784@edu.fe.up.pt</t>
  </si>
  <si>
    <t>xana.ferreira2000@hotmail.com</t>
  </si>
  <si>
    <t>Alexandre Almeida de Abreu Filho</t>
  </si>
  <si>
    <t>up201800168@edu.fe.up.pt</t>
  </si>
  <si>
    <t>Alexandre Campos Perez</t>
  </si>
  <si>
    <t>pro12004@fe.up.pt</t>
  </si>
  <si>
    <t>https://www.linkedin.com/in/alexandrecperez/</t>
  </si>
  <si>
    <t>Alexandre da Silva Lima</t>
  </si>
  <si>
    <t>up200503841@fe.up.pt</t>
  </si>
  <si>
    <t>infus0815@gmail.com</t>
  </si>
  <si>
    <t>Alexandre de Oliveira Lopes</t>
  </si>
  <si>
    <t>ei07100@fe.up.pt</t>
  </si>
  <si>
    <t>Alexandre Ferreira Nunes</t>
  </si>
  <si>
    <t>up202005358@edu.fe.up.pt</t>
  </si>
  <si>
    <t>Alexandre Jorge Teixeira Miranda Pinto</t>
  </si>
  <si>
    <t>up199400152@fc.up.pt</t>
  </si>
  <si>
    <t>https://www.linkedin.com/in/alexandre-miranda-pinto/</t>
  </si>
  <si>
    <t>alex.miranda.pinto@gmail.com</t>
  </si>
  <si>
    <t>Alexandre José Monteiro Rodrigues</t>
  </si>
  <si>
    <t>ei06036@fe.up.pt</t>
  </si>
  <si>
    <t>https://www.linkedin.com/in/ajrodrigues/</t>
  </si>
  <si>
    <t>alex@arodrigues.com</t>
  </si>
  <si>
    <t>http://www.arodrigues.com/</t>
  </si>
  <si>
    <t>Alexandre Manuel Luz Rodrigues da Costa</t>
  </si>
  <si>
    <t>up202005319@edu.fe.up.pt</t>
  </si>
  <si>
    <t>Alexandre Marques de Castro Ribeiro</t>
  </si>
  <si>
    <t>ee12288@fe.up.pt</t>
  </si>
  <si>
    <t>up201205024@fe.up.pt</t>
  </si>
  <si>
    <t>Alexandre Miguel de Araújo Carqueja</t>
  </si>
  <si>
    <t>up201705049@edu.fe.up.pt</t>
  </si>
  <si>
    <t>Alexandre Miguel Fragueiro Gonçalves</t>
  </si>
  <si>
    <t>ei00006@fe.up.pt</t>
  </si>
  <si>
    <t>goncalves.alex@gmail.com</t>
  </si>
  <si>
    <t>http://paginas.fe.up.pt/~ei00006</t>
  </si>
  <si>
    <t>Alexandre Saraiva Moreira</t>
  </si>
  <si>
    <t>up201303281@fe.up.pt</t>
  </si>
  <si>
    <t>Alexey Seliverstov</t>
  </si>
  <si>
    <t>ei10063@fe.up.pt</t>
  </si>
  <si>
    <t>https://www.linkedin.com/in/alexeyseliverstov/</t>
  </si>
  <si>
    <t>aleksey.weblancer@gmail.com</t>
  </si>
  <si>
    <t>http://paginas.fe.up.pt/~ei10063/</t>
  </si>
  <si>
    <t>Alfredo Miguel da Cunha Silvestre</t>
  </si>
  <si>
    <t>ei05086@fe.up.pt</t>
  </si>
  <si>
    <t>https://www.linkedin.com/in/alfredo-silvestre-43b52b1/</t>
  </si>
  <si>
    <t>Alice Clemente Perpétua</t>
  </si>
  <si>
    <t>ei08060@fe.up.pt</t>
  </si>
  <si>
    <t>https://www.linkedin.com/in/aliceperpetua/</t>
  </si>
  <si>
    <t>Allan Borges de Sousa</t>
  </si>
  <si>
    <t>up201800149@edu.fe.up.pt</t>
  </si>
  <si>
    <t>allanbp.br@gmail.com</t>
  </si>
  <si>
    <t>Álvaro Francisco Barbosa Miranda</t>
  </si>
  <si>
    <t>up201603694@edu.fe.up.pt</t>
  </si>
  <si>
    <t>Álvaro Gabriel Machado Caldas</t>
  </si>
  <si>
    <t>ei01044@fe.up.pt</t>
  </si>
  <si>
    <t>https://www.linkedin.com/in/%C3%A1lvaro-caldas-pmp%C2%AE-7a31b711/</t>
  </si>
  <si>
    <t>http://paginas.fe.up.pt/~ei01044/</t>
  </si>
  <si>
    <t>Álvaro José Valente Vasconcelos</t>
  </si>
  <si>
    <t>ei02013@fe.up.pt</t>
  </si>
  <si>
    <t>https://www.linkedin.com/in/alvarovasconcelos/</t>
  </si>
  <si>
    <t>http://paginas.fe.up.pt/~ei02013</t>
  </si>
  <si>
    <t>Álvaro Manuel da Silva Monteiro</t>
  </si>
  <si>
    <t>ei05016@fe.up.pt</t>
  </si>
  <si>
    <t>https://www.linkedin.com/in/alvarosilvamonteiro/</t>
  </si>
  <si>
    <t>http://paginas.fe.up.pt/~ei05016</t>
  </si>
  <si>
    <t>Amadeu Prazeres Pereira</t>
  </si>
  <si>
    <t>up201605646@edu.fe.up.pt</t>
  </si>
  <si>
    <t>amadeu.dx1@gmail.com</t>
  </si>
  <si>
    <t>Amândio José Carvalho Alves da Silva</t>
  </si>
  <si>
    <t>ei97047@fe.up.pt</t>
  </si>
  <si>
    <t>http://paginas.fe.up.pt/~ei97047</t>
  </si>
  <si>
    <t>Amaro Gonzaga Martins da Silva</t>
  </si>
  <si>
    <t>ei08144@fe.up.pt</t>
  </si>
  <si>
    <t>https://www.linkedin.com/in/zagasilva/</t>
  </si>
  <si>
    <t>zaga.silva@gmail.com</t>
  </si>
  <si>
    <t>http://paginas.fe.up.pt/~ei08144</t>
  </si>
  <si>
    <t>Ana Araújo do Pombal</t>
  </si>
  <si>
    <t>ei03017@fe.up.pt</t>
  </si>
  <si>
    <t>http://paginas.fe.up.pt/~ei03017/</t>
  </si>
  <si>
    <t>Ana Bárbara Carvalho Barbosa</t>
  </si>
  <si>
    <t>up201906704@edu.fc.up.pt</t>
  </si>
  <si>
    <t>Ana Bárbara Monteiro Casimiro</t>
  </si>
  <si>
    <t>up201306354@fe.up.pt</t>
  </si>
  <si>
    <t>ana.casimiro@fe.up.pt</t>
  </si>
  <si>
    <t>Ana Beatriz Cruz Fontão</t>
  </si>
  <si>
    <t>up202003574@edu.fe.up.pt</t>
  </si>
  <si>
    <t>Ana Beatriz Furtado Stone</t>
  </si>
  <si>
    <t>ei95002@fe.up.pt</t>
  </si>
  <si>
    <t>Ana Beatriz Melo Aguiar</t>
  </si>
  <si>
    <t>up201906230@edu.fe.up.pt</t>
  </si>
  <si>
    <t>Ana Carolina Ribeiro Moura</t>
  </si>
  <si>
    <t>ei12065@fe.up.pt</t>
  </si>
  <si>
    <t>https://www.linkedin.com/in/ana-moura/</t>
  </si>
  <si>
    <t>ana.carolina.r.m@hotmail.com</t>
  </si>
  <si>
    <t>Ana Catarina Dias Amaral</t>
  </si>
  <si>
    <t>up201303169@fe.up.pt</t>
  </si>
  <si>
    <t>Ana Catarina Gonçalves Gomes</t>
  </si>
  <si>
    <t>ei10052@fe.up.pt</t>
  </si>
  <si>
    <t>https://www.linkedin.com/in/anaggomes/</t>
  </si>
  <si>
    <t>Ana Catarina Lucas Saraiva</t>
  </si>
  <si>
    <t>ei05087@fe.up.pt</t>
  </si>
  <si>
    <t>https://www.linkedin.com/in/saraivacatarina/</t>
  </si>
  <si>
    <t>saraivota@gmail.com</t>
  </si>
  <si>
    <t>Ana Catarina Silva Carvalho</t>
  </si>
  <si>
    <t>ei07106@fe.up.pt</t>
  </si>
  <si>
    <t>https://www.linkedin.com/in/carvalhocatarina/</t>
  </si>
  <si>
    <t>acatarinacarv@gmail.com</t>
  </si>
  <si>
    <t>Ana Clara Fernandes de Castro</t>
  </si>
  <si>
    <t>ei07169@fe.up.pt</t>
  </si>
  <si>
    <t>anaclcastro@gmail.com</t>
  </si>
  <si>
    <t>Ana Clara Moreira Gadelho</t>
  </si>
  <si>
    <t>up201806309@edu.fe.up.pt</t>
  </si>
  <si>
    <t>Ana Cláudia Fonseca Santos</t>
  </si>
  <si>
    <t>up200700742@edu.letras.up.pt</t>
  </si>
  <si>
    <t>anaezes@gmail.com</t>
  </si>
  <si>
    <t>Ana Cláudia Pereira Santos</t>
  </si>
  <si>
    <t>ei00130@fe.up.pt</t>
  </si>
  <si>
    <t>https://www.linkedin.com/in/ana-cláudia-santos-8124aa17/</t>
  </si>
  <si>
    <t>http://www.acpsantos.com</t>
  </si>
  <si>
    <t>Ana Filipa Barroso Pinto</t>
  </si>
  <si>
    <t>up201307852@fe.up.pt</t>
  </si>
  <si>
    <t>Ana Filipa Campos Senra</t>
  </si>
  <si>
    <t>up201704077@edu.fe.up.pt</t>
  </si>
  <si>
    <t>filipasenra4@gmail.com</t>
  </si>
  <si>
    <t>Ana Filipa Ferreira Vasconcelos</t>
  </si>
  <si>
    <t>ei05088@fe.up.pt</t>
  </si>
  <si>
    <t>https://www.linkedin.com/in/ana-vasconcelos-35134118/</t>
  </si>
  <si>
    <t>Ana Gabriela Teixeira Soares</t>
  </si>
  <si>
    <t>up200204550@fc.up.pt</t>
  </si>
  <si>
    <t>gabrielasoares.pt@gmail.com</t>
  </si>
  <si>
    <t>Ana Inês Oliveira de Barros</t>
  </si>
  <si>
    <t>up201806593@edu.fe.up.pt</t>
  </si>
  <si>
    <t>anaiobarros2014@gmail.com</t>
  </si>
  <si>
    <t>Ana Isabel Ferreira Maia</t>
  </si>
  <si>
    <t>up201504108@edu.fe.up.pt</t>
  </si>
  <si>
    <t>Ana Isabel Gaspar Freitas</t>
  </si>
  <si>
    <t>ei01028@fe.up.pt</t>
  </si>
  <si>
    <t>https://www.linkedin.com/in/anaisabelfreitas/</t>
  </si>
  <si>
    <t>http://paginas.fe.up.pt/~ei01028/myweb</t>
  </si>
  <si>
    <t>Ana Isabel Neves Alves de Sousa</t>
  </si>
  <si>
    <t>ei11068@fe.up.pt</t>
  </si>
  <si>
    <t>https://www.linkedin.com/in/anaisabelsousa/</t>
  </si>
  <si>
    <t>Ana Isabel Pinto Correia</t>
  </si>
  <si>
    <t>acorreia@inegi.up.pt</t>
  </si>
  <si>
    <t>Ana Isabel Pires Magalhães Marques</t>
  </si>
  <si>
    <t>ei08155@fe.up.pt</t>
  </si>
  <si>
    <t>https://www.linkedin.com/in/aisabelmarques/</t>
  </si>
  <si>
    <t>Ana Isabel Soares de Carvalho Coelho dos Santos</t>
  </si>
  <si>
    <t>ei01054@fe.up.pt</t>
  </si>
  <si>
    <t>Ana Jacinta Pereira Ferreira</t>
  </si>
  <si>
    <t>ei94045@fe.up.pt</t>
  </si>
  <si>
    <t>https://www.linkedin.com/in/ana-jacinta-ferreira-b727ab/</t>
  </si>
  <si>
    <t>Ana Luisa Ferreira da Mota</t>
  </si>
  <si>
    <t>ei98011@fe.up.pt</t>
  </si>
  <si>
    <t>https://www.linkedin.com/in/anamota/</t>
  </si>
  <si>
    <t>Ana Luísa Ferreira Marques</t>
  </si>
  <si>
    <t>up201907565@edu.fe.up.pt</t>
  </si>
  <si>
    <t>Ana Luísa Pires Magalhães Marques</t>
  </si>
  <si>
    <t>ei08156@fe.up.pt</t>
  </si>
  <si>
    <t>https://www.linkedin.com/in/aluisamarques/</t>
  </si>
  <si>
    <t>Ana Luisa Soares Tavares</t>
  </si>
  <si>
    <t>ei98038@fe.up.pt</t>
  </si>
  <si>
    <t>Ana Mafalda Costa Santos</t>
  </si>
  <si>
    <t>up201706791@edu.fe.up.pt</t>
  </si>
  <si>
    <t>Ana Mafalda de Oliveira Santos</t>
  </si>
  <si>
    <t>up201909162@edu.fe.up.pt</t>
  </si>
  <si>
    <t>mafaanna@gmail.com</t>
  </si>
  <si>
    <t>Ana Mafalda Tavares Petiz dos Santos</t>
  </si>
  <si>
    <t>ei10166@fe.up.pt</t>
  </si>
  <si>
    <t>Ana Margarida Cardoso Carraca</t>
  </si>
  <si>
    <t>ei10001@fe.up.pt</t>
  </si>
  <si>
    <t>https://www.linkedin.com/in/acarraca/</t>
  </si>
  <si>
    <t>ee09202@fe.up.pt</t>
  </si>
  <si>
    <t>Ana Margarida Oliveira Pinheiro da Silva</t>
  </si>
  <si>
    <t>up201505505@fe.up.pt</t>
  </si>
  <si>
    <t>Ana Margarida Rodrigues Ferreira</t>
  </si>
  <si>
    <t>ei09104@fe.up.pt</t>
  </si>
  <si>
    <t>https://www.linkedin.com/in/anamargaridarf/</t>
  </si>
  <si>
    <t>aferreira@fe.up.pt</t>
  </si>
  <si>
    <t>Ana Margarida Ruivo Loureiro</t>
  </si>
  <si>
    <t>up201705749@edu.fe.up.pt</t>
  </si>
  <si>
    <t>https://www.linkedin.com/in/anamargaridarl/</t>
  </si>
  <si>
    <t>Ana Maria Lima Fernandes</t>
  </si>
  <si>
    <t>ei05120@fe.up.pt</t>
  </si>
  <si>
    <t>https://www.linkedin.com/in/ana-fernandes-91136827/</t>
  </si>
  <si>
    <t>anafernandes4@gmail.com</t>
  </si>
  <si>
    <t>Ana Marisa Machado Macedo</t>
  </si>
  <si>
    <t>up201909572@edu.fe.up.pt</t>
  </si>
  <si>
    <t>anam.macedo98@gmail.com</t>
  </si>
  <si>
    <t>Ana Matilde Guedes Perez da Silva Barra</t>
  </si>
  <si>
    <t>up201904795@edu.fe.up.pt</t>
  </si>
  <si>
    <t>Ana Rita Antunes Ramada</t>
  </si>
  <si>
    <t>up201904565@edu.fe.up.pt</t>
  </si>
  <si>
    <t>anaritaramada@gmail.com</t>
  </si>
  <si>
    <t>Ana Rita Baptista de Oliveira</t>
  </si>
  <si>
    <t>up202004155@edu.fe.up.pt</t>
  </si>
  <si>
    <t>Ana Rita da Costa Torres</t>
  </si>
  <si>
    <t>up201406093@fe.up.pt</t>
  </si>
  <si>
    <t>Ana Rita Fonseca Santos</t>
  </si>
  <si>
    <t>up201605240@edu.fe.up.pt</t>
  </si>
  <si>
    <t>artfs23@gmail.com</t>
  </si>
  <si>
    <t>Ana Rita Norinho Pinto</t>
  </si>
  <si>
    <t>up201606003@edu.fe.up.pt</t>
  </si>
  <si>
    <t>Ana Rita Silva Ferreira</t>
  </si>
  <si>
    <t>ei12052@fe.up.pt</t>
  </si>
  <si>
    <t>https://www.linkedin.com/in/aritasferreira/</t>
  </si>
  <si>
    <t>Ana Sá e Sousa Carneiro da Silva</t>
  </si>
  <si>
    <t>up201604105@edu.fe.up.pt</t>
  </si>
  <si>
    <t>Ana Sara Videira Morais</t>
  </si>
  <si>
    <t>up200700661@fe.up.pt</t>
  </si>
  <si>
    <t>https://www.linkedin.com/in/saramorais14/</t>
  </si>
  <si>
    <t>asvmorais@gmail.com</t>
  </si>
  <si>
    <t>Ana Sofia Barros Barbosa</t>
  </si>
  <si>
    <t>ei05089@fe.up.pt</t>
  </si>
  <si>
    <t>Ana Sofia Guedes Vieira Santos Costa</t>
  </si>
  <si>
    <t>up202007602@edu.fe.up.pt</t>
  </si>
  <si>
    <t>Ana Sousa Sá Magalhães</t>
  </si>
  <si>
    <t>ei99017@fe.up.pt</t>
  </si>
  <si>
    <t>https://www.linkedin.com/in/ana-sa-magalhaes/</t>
  </si>
  <si>
    <t>ana.magalhaes@gmail.com</t>
  </si>
  <si>
    <t>http://paginas.fe.up.pt/~ei99017</t>
  </si>
  <si>
    <t>Ana Teresa Dias Silva</t>
  </si>
  <si>
    <t>up201606703@edu.fe.up.pt</t>
  </si>
  <si>
    <t>https://www.linkedin.com/in/anatdiass/</t>
  </si>
  <si>
    <t>anatdiass@gmail.com</t>
  </si>
  <si>
    <t>Ana Teresa Feliciano da Cruz</t>
  </si>
  <si>
    <t>up201806460@edu.fe.up.pt</t>
  </si>
  <si>
    <t>Ana Zaiat</t>
  </si>
  <si>
    <t>ei11003@fe.up.pt</t>
  </si>
  <si>
    <t>akebono82@gmail.com</t>
  </si>
  <si>
    <t>Anabela Costa e Silva</t>
  </si>
  <si>
    <t>up201506034@fe.up.pt</t>
  </si>
  <si>
    <t>csanabela@gmail.com</t>
  </si>
  <si>
    <t>Anabela Dias de Carvalho</t>
  </si>
  <si>
    <t>ei08113@fe.up.pt</t>
  </si>
  <si>
    <t>https://www.linkedin.com/in/belacarvalho/</t>
  </si>
  <si>
    <t>belita_smart@hotmail.com</t>
  </si>
  <si>
    <t>Anaís Silva Dias</t>
  </si>
  <si>
    <t>ei12015@fe.up.pt</t>
  </si>
  <si>
    <t>https://www.linkedin.com/in/anaisdias/</t>
  </si>
  <si>
    <t>André Abrantes Tavares Paiva Machado</t>
  </si>
  <si>
    <t>up201202865@fe.up.pt</t>
  </si>
  <si>
    <t>ee12283@fe.up.pt</t>
  </si>
  <si>
    <t>André Amaral Semblano de Azevedo Teixeira</t>
  </si>
  <si>
    <t>ei97024@fe.up.pt</t>
  </si>
  <si>
    <t>http://andreteixeira.com/</t>
  </si>
  <si>
    <t>André Amarante dos Santos Cunha</t>
  </si>
  <si>
    <t>ei04003@fe.up.pt</t>
  </si>
  <si>
    <t>sharpblade1986@gmail.com</t>
  </si>
  <si>
    <t>http://paginas.fe.up.pt/~ei04003</t>
  </si>
  <si>
    <t>André Assis Guimarães</t>
  </si>
  <si>
    <t>ei94032@fe.up.pt</t>
  </si>
  <si>
    <t>https://www.linkedin.com/in/andreguimaraes/</t>
  </si>
  <si>
    <t>André Brochado Pinto dos Reis</t>
  </si>
  <si>
    <t>up201403057@fe.up.pt</t>
  </si>
  <si>
    <t>André Carlos Almeida Baptista</t>
  </si>
  <si>
    <t>up201505375@fe.up.pt</t>
  </si>
  <si>
    <t>André Casais Regado</t>
  </si>
  <si>
    <t>ei12182@fe.up.pt</t>
  </si>
  <si>
    <t>https://www.linkedin.com/in/andreregado/</t>
  </si>
  <si>
    <t>André Correia da Costa</t>
  </si>
  <si>
    <t>up201905916@edu.fe.up.pt</t>
  </si>
  <si>
    <t>André Costa Lima</t>
  </si>
  <si>
    <t>up202008169@edu.fe.up.pt</t>
  </si>
  <si>
    <t>andre.c.lima@live.com.pt</t>
  </si>
  <si>
    <t>André Costa Neves</t>
  </si>
  <si>
    <t>ei02014@fe.up.pt</t>
  </si>
  <si>
    <t>https://www.linkedin.com/in/andrecneves/</t>
  </si>
  <si>
    <t>http://paginas.fe.up.pt/~ei02014/</t>
  </si>
  <si>
    <t>André da Costa Meneses</t>
  </si>
  <si>
    <t>ei04004@fe.up.pt</t>
  </si>
  <si>
    <t>https://www.linkedin.com/in/andremeneses/</t>
  </si>
  <si>
    <t>andremeneses@gmail.com</t>
  </si>
  <si>
    <t>http://meneses.pt</t>
  </si>
  <si>
    <t>André da Silva Pinto</t>
  </si>
  <si>
    <t>ei06028@fe.up.pt</t>
  </si>
  <si>
    <t>http://www.andresp.me</t>
  </si>
  <si>
    <t>André Daniel Alves Gomes</t>
  </si>
  <si>
    <t>up201806224@edu.fe.up.pt</t>
  </si>
  <si>
    <t>andre3000pt@gmail.com</t>
  </si>
  <si>
    <t>André Daniel Moreira Pinto Riboira</t>
  </si>
  <si>
    <t>pro11002@fe.up.pt</t>
  </si>
  <si>
    <t>https://www.linkedin.com/in/andreriboira/</t>
  </si>
  <si>
    <t>andre@riboira.com</t>
  </si>
  <si>
    <t>http://www.linkedin.com/in/andreriboira</t>
  </si>
  <si>
    <t>André de Jesus Fernandes Flores</t>
  </si>
  <si>
    <t>up201907001@edu.fe.up.pt</t>
  </si>
  <si>
    <t>André Dias Mota</t>
  </si>
  <si>
    <t>ei00067@fe.up.pt</t>
  </si>
  <si>
    <t>André Diogo Bastos Pereira</t>
  </si>
  <si>
    <t>up201905650@edu.fe.up.pt</t>
  </si>
  <si>
    <t>adbp@live.com.pt</t>
  </si>
  <si>
    <t>André dos Santos Cardoso</t>
  </si>
  <si>
    <t>ei05090@fe.up.pt</t>
  </si>
  <si>
    <t>https://www.linkedin.com/in/thyandrecardoso/</t>
  </si>
  <si>
    <t>thyandrecardoso@gmail.com</t>
  </si>
  <si>
    <t>http://andrecardoso.eu</t>
  </si>
  <si>
    <t>André Emanuel Rodrigues de Brito Mota Barbosa</t>
  </si>
  <si>
    <t>ei00050@fe.up.pt</t>
  </si>
  <si>
    <t>https://www.linkedin.com/in/andreemanuelbarbosa/</t>
  </si>
  <si>
    <t>http://trk.pt.to</t>
  </si>
  <si>
    <t>André Fidalgo de Morais Lobão Moniz</t>
  </si>
  <si>
    <t>ei99041@fe.up.pt</t>
  </si>
  <si>
    <t>https://www.linkedin.com/in/andremoniz/</t>
  </si>
  <si>
    <t>Andre Filipe Cardoso Barbosa</t>
  </si>
  <si>
    <t>up202007398@edu.fe.up.pt</t>
  </si>
  <si>
    <t>André Filipe da Costa Ferreira</t>
  </si>
  <si>
    <t>ei10004@fe.up.pt</t>
  </si>
  <si>
    <t>https://www.linkedin.com/in/andreferreirav2/</t>
  </si>
  <si>
    <t>andre.ferreira.v2@gmail.com</t>
  </si>
  <si>
    <t>André Filipe da Silva Moutinho</t>
  </si>
  <si>
    <t>up201707291@edu.fe.up.pt</t>
  </si>
  <si>
    <t>André Filipe de Soveral Torres Lopes dos Santos</t>
  </si>
  <si>
    <t>up200505634@edu.fe.up.pt</t>
  </si>
  <si>
    <t>André Filipe Ferreira da Mota</t>
  </si>
  <si>
    <t>ei02016@fe.up.pt</t>
  </si>
  <si>
    <t>https://www.linkedin.com/in/andrefmota/</t>
  </si>
  <si>
    <t>http://www.fe.up.pt/~ei02016</t>
  </si>
  <si>
    <t>André Filipe Garcez Moreira de Sousa</t>
  </si>
  <si>
    <t>up202005277@edu.fe.up.pt</t>
  </si>
  <si>
    <t>andremdesousa@gmail.com</t>
  </si>
  <si>
    <t>André Filipe Lourenço Lessa</t>
  </si>
  <si>
    <t>ei02017@fe.up.pt</t>
  </si>
  <si>
    <t>https://www.linkedin.com/in/lessaandre/</t>
  </si>
  <si>
    <t>http://www.fe.up.pt/~ei02017/index.php</t>
  </si>
  <si>
    <t>André Filipe Magalhães Rocha</t>
  </si>
  <si>
    <t>up201706462@edu.fe.up.pt</t>
  </si>
  <si>
    <t>andrefmrochas@gmail.com</t>
  </si>
  <si>
    <t>André Filipe Meireles do Nascimento</t>
  </si>
  <si>
    <t>up201806461@edu.fe.up.pt</t>
  </si>
  <si>
    <t>andre2000.an@gmail.com</t>
  </si>
  <si>
    <t>André Filipe Mendes Morujão</t>
  </si>
  <si>
    <t>ei01048@fe.up.pt</t>
  </si>
  <si>
    <t>https://www.linkedin.com/in/andremorujao/</t>
  </si>
  <si>
    <t>amorujao@gmail.com</t>
  </si>
  <si>
    <t>http://www.linkedin.com/in/andremorujao</t>
  </si>
  <si>
    <t>André Filipe Monteiro Lamelas da Silva</t>
  </si>
  <si>
    <t>up200304898@edu.letras.up.pt</t>
  </si>
  <si>
    <t>https://www.linkedin.com/in/lamelas/</t>
  </si>
  <si>
    <t>andre@lamelas.org</t>
  </si>
  <si>
    <t>http://lamelas.org</t>
  </si>
  <si>
    <t>André Filipe Pacheco Dias</t>
  </si>
  <si>
    <t>ei07165@fe.up.pt</t>
  </si>
  <si>
    <t>https://www.linkedin.com/in/afpdias/</t>
  </si>
  <si>
    <t>afpdias@gmail.com</t>
  </si>
  <si>
    <t>André Filipe Pinto Esteves</t>
  </si>
  <si>
    <t>up201606673@edu.fe.up.pt</t>
  </si>
  <si>
    <t>André Filipe Pires de Carvalho D Aquino Lamego</t>
  </si>
  <si>
    <t>ei02018@fe.up.pt</t>
  </si>
  <si>
    <t>http://www.unus-mundus.com/lamego/</t>
  </si>
  <si>
    <t>André Filipe Roque Silva</t>
  </si>
  <si>
    <t>ei10085@fe.up.pt</t>
  </si>
  <si>
    <t>André Filipe Tavares</t>
  </si>
  <si>
    <t>ei03006@fe.up.pt</t>
  </si>
  <si>
    <t>mail@andretavares.com</t>
  </si>
  <si>
    <t>André Fontoura Aguiar Pinto</t>
  </si>
  <si>
    <t>up201303663@fe.up.pt</t>
  </si>
  <si>
    <t>André Gomes Barbosa</t>
  </si>
  <si>
    <t>ei10026@fe.up.pt</t>
  </si>
  <si>
    <t>André Gomes Ferreira Araújo Correia</t>
  </si>
  <si>
    <t>up200706629@fe.up.pt</t>
  </si>
  <si>
    <t>ec07214@fe.up.pt</t>
  </si>
  <si>
    <t>André Gonçalo Correia Guedes de Gouveia Mota</t>
  </si>
  <si>
    <t>ei08046@fe.up.pt</t>
  </si>
  <si>
    <t>ext11203@fe.up.pt</t>
  </si>
  <si>
    <t>André Gonçalves Dias</t>
  </si>
  <si>
    <t>ei08085@fe.up.pt</t>
  </si>
  <si>
    <t>andre.g.dias@gmail.com</t>
  </si>
  <si>
    <t>André Ismael Ferraz Ávila</t>
  </si>
  <si>
    <t>up202006767@edu.fe.up.pt</t>
  </si>
  <si>
    <t>André Júlio Moreira</t>
  </si>
  <si>
    <t>up201904721@edu.fe.up.pt</t>
  </si>
  <si>
    <t>André Leão da Costa Baldaque Marinho</t>
  </si>
  <si>
    <t>ei08106@fe.up.pt</t>
  </si>
  <si>
    <t>https://www.linkedin.com/in/andrebcmarinho/</t>
  </si>
  <si>
    <t>André Lino dos Santos</t>
  </si>
  <si>
    <t>up201907879@edu.fe.up.pt</t>
  </si>
  <si>
    <t>andreldsantos11@gmail.com</t>
  </si>
  <si>
    <t>André Luis Alves Rodrigues</t>
  </si>
  <si>
    <t>ei07170@fe.up.pt</t>
  </si>
  <si>
    <t>https://www.linkedin.com/in/aluisrodrigues/</t>
  </si>
  <si>
    <t>André Macedo Pinto Grilo</t>
  </si>
  <si>
    <t>ei04006@fe.up.pt</t>
  </si>
  <si>
    <t>https://www.linkedin.com/in/grilo/</t>
  </si>
  <si>
    <t>grilo.andre@gmail.com</t>
  </si>
  <si>
    <t>http://ei04006.pt.vu</t>
  </si>
  <si>
    <t>André Maciel Machado Miranda Duarte</t>
  </si>
  <si>
    <t>mmt11003@fe.up.pt</t>
  </si>
  <si>
    <t>https://www.linkedin.com/in/andremacielduarte/</t>
  </si>
  <si>
    <t>http://paginas.fe.up.pt/~ei07123/</t>
  </si>
  <si>
    <t>André Mamprin Mori</t>
  </si>
  <si>
    <t>up201700493@edu.fe.up.pt</t>
  </si>
  <si>
    <t>andremori16@gmail.com</t>
  </si>
  <si>
    <t>André Manuel Gonçalves Oliveira</t>
  </si>
  <si>
    <t>ei04007@fe.up.pt</t>
  </si>
  <si>
    <t>https://www.linkedin.com/in/amgoliv/</t>
  </si>
  <si>
    <t>http://www.linkedin.com/in/amgoliv</t>
  </si>
  <si>
    <t>André Manuel Pacheco Goncalves</t>
  </si>
  <si>
    <t>ei05091@fe.up.pt</t>
  </si>
  <si>
    <t>https://www.linkedin.com/in/andregoncalves1/</t>
  </si>
  <si>
    <t>http://paginas.fe.up.pt/~ei05091/</t>
  </si>
  <si>
    <t>André Manuel Pereira dos Santos</t>
  </si>
  <si>
    <t>ei06096@fe.up.pt</t>
  </si>
  <si>
    <t>https://www.linkedin.com/in/andrempsantos1/</t>
  </si>
  <si>
    <t>http://paginas.fe.up.pt/~ei06096/</t>
  </si>
  <si>
    <t>André Manuel Silva Barbosa</t>
  </si>
  <si>
    <t>ei09109@fe.up.pt</t>
  </si>
  <si>
    <t>https://www.linkedin.com/in/andremanuelbarbosa/</t>
  </si>
  <si>
    <t>andremanuelbarbosa@gmail.com</t>
  </si>
  <si>
    <t>http://www.cartaodecidadao.eu/</t>
  </si>
  <si>
    <t>André Miguel Coelho de Oliveira Rodrigues</t>
  </si>
  <si>
    <t>ei03019@fe.up.pt</t>
  </si>
  <si>
    <t>https://www.linkedin.com/in/andrerod/</t>
  </si>
  <si>
    <t>http://paginas.fe.up.pt/~ei03019/</t>
  </si>
  <si>
    <t>André Miguel Costa e Silva</t>
  </si>
  <si>
    <t>mim08001@med.up.pt</t>
  </si>
  <si>
    <t>andre_silva@netcabo.pt</t>
  </si>
  <si>
    <t>http://paginas.fe.up.pt/~ei01011/</t>
  </si>
  <si>
    <t>André Miguel Ferreira da Cruz</t>
  </si>
  <si>
    <t>up201503776@fe.up.pt</t>
  </si>
  <si>
    <t>andre.ferreira.cruz@fe.up.pt</t>
  </si>
  <si>
    <t>André Miguel Pacheco Morais</t>
  </si>
  <si>
    <t>up202005303@edu.fe.up.pt</t>
  </si>
  <si>
    <t>André Miguel Soares Gomes</t>
  </si>
  <si>
    <t>up201707056@edu.fe.up.pt</t>
  </si>
  <si>
    <t>andremsgomes@gmail.com</t>
  </si>
  <si>
    <t>André Monteiro de Oliveira Restivo</t>
  </si>
  <si>
    <t>arestivo@fe.up.pt</t>
  </si>
  <si>
    <t>https://www.linkedin.com/in/arestivo/</t>
  </si>
  <si>
    <t>ei94013@fe.up.pt</t>
  </si>
  <si>
    <t>http://www.andrerestivo.com/</t>
  </si>
  <si>
    <t>André Montenegro Ferreira</t>
  </si>
  <si>
    <t>ei06097@fe.up.pt</t>
  </si>
  <si>
    <t>https://www.linkedin.com/in/andremontenegrof/</t>
  </si>
  <si>
    <t>André Morais Correia de Sousa</t>
  </si>
  <si>
    <t>ext06176@letras.up.pt</t>
  </si>
  <si>
    <t>sousa.andre@gmail.com</t>
  </si>
  <si>
    <t>https://www.linkedin.com/in/andremcsousa/</t>
  </si>
  <si>
    <t>André Moreira Reina</t>
  </si>
  <si>
    <t>ei04008@fe.up.pt</t>
  </si>
  <si>
    <t>https://www.linkedin.com/in/andrereina/</t>
  </si>
  <si>
    <t>andremoreirareina@gmail.com</t>
  </si>
  <si>
    <t>http://andre.reina.pt</t>
  </si>
  <si>
    <t>André Neiva Pereira Alves</t>
  </si>
  <si>
    <t>ei08119@fe.up.pt</t>
  </si>
  <si>
    <t>https://www.linkedin.com/in/anpalves/</t>
  </si>
  <si>
    <t>andrenpalves@gmail.com</t>
  </si>
  <si>
    <t>http://paginas.fe.up.pt/~ei08119</t>
  </si>
  <si>
    <t>André Pacheco Pereira Neves</t>
  </si>
  <si>
    <t>ei03022@fe.up.pt</t>
  </si>
  <si>
    <t>https://www.linkedin.com/in/andrepacheconeves/</t>
  </si>
  <si>
    <t>apneves@pm.me</t>
  </si>
  <si>
    <t>André Pedro de Melo Malheiro</t>
  </si>
  <si>
    <t>up201706280@edu.fe.up.pt</t>
  </si>
  <si>
    <t>andre.pedro.malheiro@gmail.com</t>
  </si>
  <si>
    <t>André Pedro Deus Pinheiro</t>
  </si>
  <si>
    <t>ei12098@fe.up.pt</t>
  </si>
  <si>
    <t>andrepdpinheiro@gmail.com</t>
  </si>
  <si>
    <t>André Ricardo Azevedo Gonçalves da Silva</t>
  </si>
  <si>
    <t>ei12133@fe.up.pt</t>
  </si>
  <si>
    <t>André Ricardo Oliveira Pires</t>
  </si>
  <si>
    <t>ei12058@fe.up.pt</t>
  </si>
  <si>
    <t>https://www.linkedin.com/in/andreropires/</t>
  </si>
  <si>
    <t>andre_pires@live.com.pt</t>
  </si>
  <si>
    <t>https://arop.github.io</t>
  </si>
  <si>
    <t>André Rodrigues Barros</t>
  </si>
  <si>
    <t>up201303567@fe.up.pt</t>
  </si>
  <si>
    <t>André Simões Fernandes</t>
  </si>
  <si>
    <t>up199900157@fc.up.pt</t>
  </si>
  <si>
    <t>https://www.linkedin.com/in/asfer/</t>
  </si>
  <si>
    <t>andrefernandes6@gmail.com</t>
  </si>
  <si>
    <t>André Sousa Lago</t>
  </si>
  <si>
    <t>up201303313@edu.letras.up.pt</t>
  </si>
  <si>
    <t>andrelago1995@gmail.com</t>
  </si>
  <si>
    <t>André Susano Pinto</t>
  </si>
  <si>
    <t>ei06035@fe.up.pt</t>
  </si>
  <si>
    <t>andresusanopinto@gmail.com</t>
  </si>
  <si>
    <t>http://paginas.fe.up.pt/~ei06035/</t>
  </si>
  <si>
    <t>André Tiago Magalhães do Carmo</t>
  </si>
  <si>
    <t>ei06118@fe.up.pt</t>
  </si>
  <si>
    <t>https://www.linkedin.com/in/andrecarmo/</t>
  </si>
  <si>
    <t>atmcarmo@gmail.com</t>
  </si>
  <si>
    <t>http://andrecarmo.net</t>
  </si>
  <si>
    <t>André Tiago Oliveira da Silva Duarte</t>
  </si>
  <si>
    <t>ei11044@fe.up.pt</t>
  </si>
  <si>
    <t>mail@andreduarte.net</t>
  </si>
  <si>
    <t>André Tomás da Cunha Soares</t>
  </si>
  <si>
    <t>up202004161@edu.fe.up.pt</t>
  </si>
  <si>
    <t>Andreia Barreto Gouveia</t>
  </si>
  <si>
    <t>up201706430@edu.fe.up.pt</t>
  </si>
  <si>
    <t>Andreia Cristina de Almeida Rodrigues</t>
  </si>
  <si>
    <t>up201404691@fe.up.pt</t>
  </si>
  <si>
    <t>Anete Medina Pereira</t>
  </si>
  <si>
    <t>up202008856@edu.fe.up.pt</t>
  </si>
  <si>
    <t>anetempereira@gmail.com</t>
  </si>
  <si>
    <t>Ângela do Céu Preto Igreja</t>
  </si>
  <si>
    <t>ei08164@fe.up.pt</t>
  </si>
  <si>
    <t>https://www.linkedin.com/in/angelaigreja/</t>
  </si>
  <si>
    <t>angel.igreja@gmail.com</t>
  </si>
  <si>
    <t>http://paginas.fe.up.pt/~ei08164/wiki/doku.php</t>
  </si>
  <si>
    <t>Ângela Filipa Pereira Cardoso</t>
  </si>
  <si>
    <t>up200204375@fc.up.pt</t>
  </si>
  <si>
    <t>angela.cardoso@fe.up.pt</t>
  </si>
  <si>
    <t>Angela Manuela Correia Antelo Costa Cruz</t>
  </si>
  <si>
    <t>up201806781@edu.fe.up.pt</t>
  </si>
  <si>
    <t>Angela Maria Moreira da Silva</t>
  </si>
  <si>
    <t>ei04009@fe.up.pt</t>
  </si>
  <si>
    <t>angela.silva@fe.up.pt</t>
  </si>
  <si>
    <t>Ângelo Daniel Pereira Mendes Moura</t>
  </si>
  <si>
    <t>up201303828@edu.fe.up.pt</t>
  </si>
  <si>
    <t>angelodmoura95@gmail.com</t>
  </si>
  <si>
    <t>Ângelo Miguel Tenreiro Teixeira</t>
  </si>
  <si>
    <t>up201606516@edu.fe.up.pt</t>
  </si>
  <si>
    <t>imnotteixeira@gmail.com</t>
  </si>
  <si>
    <t>Anibal Pereira Neves Ferreira</t>
  </si>
  <si>
    <t>up202005429@edu.fe.up.pt</t>
  </si>
  <si>
    <t>anibal.pereira.neves.ferreira@gmail.com</t>
  </si>
  <si>
    <t>Antero Campos Gandra</t>
  </si>
  <si>
    <t>up201607926@edu.fe.up.pt</t>
  </si>
  <si>
    <t>Antero Guimarães Pacheco da Silva</t>
  </si>
  <si>
    <t>ei01110@fe.up.pt</t>
  </si>
  <si>
    <t>https://www.linkedin.com/in/anterosilva/</t>
  </si>
  <si>
    <t>anterosilva@gmail.com</t>
  </si>
  <si>
    <t>António Alberto Pereira Bandeira</t>
  </si>
  <si>
    <t>ei00082@fe.up.pt</t>
  </si>
  <si>
    <t>https://www.linkedin.com/in/pt-antoniobandeira/</t>
  </si>
  <si>
    <t>ec96087@fe.up.pt</t>
  </si>
  <si>
    <t>http://paginas.fe.up.pt/~ei00082</t>
  </si>
  <si>
    <t>António Alexandre da Silva Cardoso</t>
  </si>
  <si>
    <t>https://www.linkedin.com/in/acardoso/</t>
  </si>
  <si>
    <t>António Alexandre de Almeida Martins</t>
  </si>
  <si>
    <t>up201404422@edu.fe.up.pt</t>
  </si>
  <si>
    <t>António Augusto Botelho Granjo Pinto Lisboa</t>
  </si>
  <si>
    <t>ei00046@fe.up.pt</t>
  </si>
  <si>
    <t>https://www.linkedin.com/in/englisboa/</t>
  </si>
  <si>
    <t>lisboa@gmail.com</t>
  </si>
  <si>
    <t>http://www.englisboa.blogspot.com</t>
  </si>
  <si>
    <t>António Cadilha da Cunha Bezerra</t>
  </si>
  <si>
    <t>up201806854@edu.fe.up.pt</t>
  </si>
  <si>
    <t>https://www.linkedin.com/in/antbezerra/</t>
  </si>
  <si>
    <t>António Cunha Seco Fernandes de Almeida</t>
  </si>
  <si>
    <t>up201505836@fe.up.pt</t>
  </si>
  <si>
    <t>theantonioalmeida@gmail.com</t>
  </si>
  <si>
    <t>António da Cunha Barbosa</t>
  </si>
  <si>
    <t>cunha.barbosa@fe.up.pt</t>
  </si>
  <si>
    <t>cunha.barbosa@hotmail.com</t>
  </si>
  <si>
    <t>António David Casimiro</t>
  </si>
  <si>
    <t>up201305244@fe.up.pt</t>
  </si>
  <si>
    <t>antonio.casimiro@fe.up.pt</t>
  </si>
  <si>
    <t>António dos Santos Monteiro Borges Pires</t>
  </si>
  <si>
    <t>ei08120@fe.up.pt</t>
  </si>
  <si>
    <t>António Duarte Paiva Alves</t>
  </si>
  <si>
    <t>ei04010@fe.up.pt</t>
  </si>
  <si>
    <t>https://www.linkedin.com/in/antonioalves/</t>
  </si>
  <si>
    <t>António Filipe Magalhães Barros</t>
  </si>
  <si>
    <t>ei07056@fe.up.pt</t>
  </si>
  <si>
    <t>Antonio Francisco Rente Ribeiro</t>
  </si>
  <si>
    <t>up201906761@edu.fe.up.pt</t>
  </si>
  <si>
    <t>António Joaquim Ribeiro Garcez</t>
  </si>
  <si>
    <t>ei10028@fe.up.pt</t>
  </si>
  <si>
    <t>https://www.linkedin.com/in/antoniogarcez/</t>
  </si>
  <si>
    <t>antonio_garcez@outlook.com</t>
  </si>
  <si>
    <t>António Jorge Aguiar do Vale</t>
  </si>
  <si>
    <t>up201404572@fe.up.pt</t>
  </si>
  <si>
    <t>jorge-vale1@hotmail.com</t>
  </si>
  <si>
    <t>António Jorge de Sousa Tavares</t>
  </si>
  <si>
    <t>ei95031@fe.up.pt</t>
  </si>
  <si>
    <t>https://www.linkedin.com/in/ajorgetavares/</t>
  </si>
  <si>
    <t>http://paginas.fe.up.pt/~ei95031/</t>
  </si>
  <si>
    <t>Antonio Jorge Ferreira Meireles Alpedrinha Ramos</t>
  </si>
  <si>
    <t>ei06033@fe.up.pt</t>
  </si>
  <si>
    <t>https://www.linkedin.com/in/jalpedrinha/</t>
  </si>
  <si>
    <t>silwspoker@gmail.com</t>
  </si>
  <si>
    <t>http://jorgealpedrinharamos.pt.vu</t>
  </si>
  <si>
    <t>António Jorge Leão Moreira de Oliveira Maia</t>
  </si>
  <si>
    <t>ext04149@letras.up.pt</t>
  </si>
  <si>
    <t>ei01047@fe.up.pt</t>
  </si>
  <si>
    <t>http://www.fe.up.pt/~ei01047</t>
  </si>
  <si>
    <t>António José Carvalho de Araújo</t>
  </si>
  <si>
    <t>ei95047@fe.up.pt</t>
  </si>
  <si>
    <t>António José Ferreira de Castro Moura</t>
  </si>
  <si>
    <t>ei09098@fe.up.pt</t>
  </si>
  <si>
    <t>António José Tavares Gaspar</t>
  </si>
  <si>
    <t>mei06009@fe.up.pt</t>
  </si>
  <si>
    <t>António José Tavares Gomes Lopes</t>
  </si>
  <si>
    <t>ei97014@fe.up.pt</t>
  </si>
  <si>
    <t>http://paginas.fe.up.pt/~ei97014/index.html</t>
  </si>
  <si>
    <t>António Luis Monteiro de Almeida</t>
  </si>
  <si>
    <t>ei01105@fe.up.pt</t>
  </si>
  <si>
    <t>http://paginas.fe.up.pt/~ei01105/index.htm</t>
  </si>
  <si>
    <t>António Manuel da Costa Delgado</t>
  </si>
  <si>
    <t>ei97019@fe.up.pt</t>
  </si>
  <si>
    <t>https://www.linkedin.com/in/delaim/</t>
  </si>
  <si>
    <t>https://delaim.com</t>
  </si>
  <si>
    <t>António Manuel Ribeiro Pereira da Costa</t>
  </si>
  <si>
    <t>up201609065@edu.fe.up.pt</t>
  </si>
  <si>
    <t>amrpcosta@gmail.com</t>
  </si>
  <si>
    <t>António Manuel Vieira Ramadas</t>
  </si>
  <si>
    <t>up201303568@fe.up.pt</t>
  </si>
  <si>
    <t>antonio_ramadas@hotmail.com</t>
  </si>
  <si>
    <t>António Maria Aires Pereira Teixeira de Melo</t>
  </si>
  <si>
    <t>up201403053@fe.up.pt</t>
  </si>
  <si>
    <t>antonio.aptmelo@gmail.com</t>
  </si>
  <si>
    <t>António Miguel Carvalho Nabuco</t>
  </si>
  <si>
    <t>up200703770@letras.up.pt</t>
  </si>
  <si>
    <t>https://www.linkedin.com/in/miguel-nabuco/</t>
  </si>
  <si>
    <t>ei07132@fe.up.pt</t>
  </si>
  <si>
    <t>António Miguel Oliveira Ferreira</t>
  </si>
  <si>
    <t>ei07133@fe.up.pt</t>
  </si>
  <si>
    <t>https://www.linkedin.com/in/miguel-ferreira-54160155/</t>
  </si>
  <si>
    <t>António Miguel Silva Pereira</t>
  </si>
  <si>
    <t>up201307910@edu.fe.up.pt</t>
  </si>
  <si>
    <t>antonio_m_sp@hotmail.com</t>
  </si>
  <si>
    <t>António Nunes da Cruz</t>
  </si>
  <si>
    <t>up201603526@edu.fe.up.pt</t>
  </si>
  <si>
    <t>António Nuno Bacelar Martins Barreiro Covas</t>
  </si>
  <si>
    <t>ei03024@fe.up.pt</t>
  </si>
  <si>
    <t>http://www.nunocovas.net</t>
  </si>
  <si>
    <t>António Oliveira Ferreira</t>
  </si>
  <si>
    <t>up202004735@edu.fe.up.pt</t>
  </si>
  <si>
    <t>antolifer@gmail.com</t>
  </si>
  <si>
    <t>António Oliveira Santos</t>
  </si>
  <si>
    <t>up202008004@edu.fe.up.pt</t>
  </si>
  <si>
    <t>António Paulo Rodrigues Presa</t>
  </si>
  <si>
    <t>ei12092@fe.up.pt</t>
  </si>
  <si>
    <t>https://www.linkedin.com/in/antonio-presa/</t>
  </si>
  <si>
    <t>topresa16@hotmail.com</t>
  </si>
  <si>
    <t>António Pedro Almeida Viegas Alves</t>
  </si>
  <si>
    <t>ei97007@fe.up.pt</t>
  </si>
  <si>
    <t>https://www.linkedin.com/in/antonioviegasalves/</t>
  </si>
  <si>
    <t>top.alves@gmail.com</t>
  </si>
  <si>
    <t>António Pedro Amorim Pinto</t>
  </si>
  <si>
    <t>ei99009@fe.up.pt</t>
  </si>
  <si>
    <t>https://www.linkedin.com/in/antoniopinto/</t>
  </si>
  <si>
    <t>http://paginas.fe.up.pt/~ei99009</t>
  </si>
  <si>
    <t>António Pedro Araújo Fraga</t>
  </si>
  <si>
    <t>up201303095@fe.up.pt</t>
  </si>
  <si>
    <t>antoniopedrofraga@gmail.com</t>
  </si>
  <si>
    <t>António Pedro da Silva Mota</t>
  </si>
  <si>
    <t>ei02020@fe.up.pt</t>
  </si>
  <si>
    <t>http://paginas.fe.up.pt/~ei02020</t>
  </si>
  <si>
    <t>António Pedro Machado Pinho</t>
  </si>
  <si>
    <t>ei99042@fe.up.pt</t>
  </si>
  <si>
    <t>https://www.linkedin.com/in/antoniopinho/</t>
  </si>
  <si>
    <t>http://deec.fe.up.pt/~ei99042/estagio</t>
  </si>
  <si>
    <t>António Pedro Monteiro Bailão Gonçalves da Costa</t>
  </si>
  <si>
    <t>ei97052@fe.up.pt</t>
  </si>
  <si>
    <t>https://www.linkedin.com/in/pedrobailao/</t>
  </si>
  <si>
    <t>pedrobailao@gmail.com</t>
  </si>
  <si>
    <t>António Pedro Pinto Bessa de Melo Cerqueira</t>
  </si>
  <si>
    <t>ei04012@fe.up.pt</t>
  </si>
  <si>
    <t>https://www.linkedin.com/in/apcerqueira/</t>
  </si>
  <si>
    <t>http://paginas.fe.up.pt/~ei04012/</t>
  </si>
  <si>
    <t>António Pedro Reis Ribeiro Sousa Dantas</t>
  </si>
  <si>
    <t>up201703878@edu.fe.up.pt</t>
  </si>
  <si>
    <t>António Sérgio Borges dos Santos Ferreira</t>
  </si>
  <si>
    <t>pro11022@fe.up.pt</t>
  </si>
  <si>
    <t>a.sergio.s.ferreira@gmail.com</t>
  </si>
  <si>
    <t>António Sérgio de Castro Velasquez</t>
  </si>
  <si>
    <t>up200205313@fc.up.pt</t>
  </si>
  <si>
    <t>ei06020@fe.up.pt</t>
  </si>
  <si>
    <t>http://paginas.fe.up.pt/~ei06020</t>
  </si>
  <si>
    <t>António Sérgio de Oliveira Moura</t>
  </si>
  <si>
    <t>ei06115@fe.up.pt</t>
  </si>
  <si>
    <t>sergio.moura88@gmail.com</t>
  </si>
  <si>
    <t>Ariel Dinis Meira Pestana</t>
  </si>
  <si>
    <t>ei02021@fe.up.pt</t>
  </si>
  <si>
    <t>Ariel Geraldo Machado</t>
  </si>
  <si>
    <t>ei02009@fe.up.pt</t>
  </si>
  <si>
    <t>ariel.g.machado@icloud.com</t>
  </si>
  <si>
    <t>http://paginas.fe.up.pt/~ei02009/</t>
  </si>
  <si>
    <t>Armindo Barbosa de Carvalho</t>
  </si>
  <si>
    <t>up201100605@edu.fe.up.pt</t>
  </si>
  <si>
    <t>barbosa.carvalho93@gmail.com</t>
  </si>
  <si>
    <t>Armindo José Gonçalves Dias</t>
  </si>
  <si>
    <t>mtm00006@fe.up.pt</t>
  </si>
  <si>
    <t>http://paginas.fe.up.pt/~ei94043/asi/asi.html</t>
  </si>
  <si>
    <t>Arthur Johas Matta</t>
  </si>
  <si>
    <t>up201609953@fe.up.pt</t>
  </si>
  <si>
    <t>Artur José Gouveia Jales Moreira</t>
  </si>
  <si>
    <t>ei97046@fe.up.pt</t>
  </si>
  <si>
    <t>https://www.linkedin.com/in/arturmoreira/</t>
  </si>
  <si>
    <t>Artur Manuel Ribeiro dos Santos Caldas de Matos</t>
  </si>
  <si>
    <t>ei96024@fe.up.pt</t>
  </si>
  <si>
    <t>http://www.terravista.pt/Ancora/1035/</t>
  </si>
  <si>
    <t>Artur Miguel Nóbrega Gomes</t>
  </si>
  <si>
    <t>ei09102@fe.up.pt</t>
  </si>
  <si>
    <t>https://www.linkedin.com/in/amngomes/</t>
  </si>
  <si>
    <t>a_m_n_g@hotmail.com</t>
  </si>
  <si>
    <t>http://paginas.fe.up.pt/~ei09102/</t>
  </si>
  <si>
    <t>Artur Sousa Ferreira</t>
  </si>
  <si>
    <t>up201204899@edu.fe.up.pt</t>
  </si>
  <si>
    <t>arturferreira.13@gmail.com</t>
  </si>
  <si>
    <t>Augusto Amorim Cravo da Silva</t>
  </si>
  <si>
    <t>ei11113@fe.up.pt</t>
  </si>
  <si>
    <t>augustocravosilva@gmail.com</t>
  </si>
  <si>
    <t>http://fe.up.pt/~ei11113</t>
  </si>
  <si>
    <t>Augusto José Trindade Soares</t>
  </si>
  <si>
    <t>ei08030@fe.up.pt</t>
  </si>
  <si>
    <t>augustojsoares@gmail.com</t>
  </si>
  <si>
    <t>Bárbara de Jesus Correia</t>
  </si>
  <si>
    <t>ei09101@fe.up.pt</t>
  </si>
  <si>
    <t>https://www.linkedin.com/in/barbarajcorreia/</t>
  </si>
  <si>
    <t>Bárbara Filipa da Silva Carvalho</t>
  </si>
  <si>
    <t>up202004695@edu.fe.up.pt</t>
  </si>
  <si>
    <t>Bárbara Sofia Lopez de Carvalho Ferreira da Silva</t>
  </si>
  <si>
    <t>up201505628@fe.up.pt</t>
  </si>
  <si>
    <t>sofialcfsilva@gmail.com</t>
  </si>
  <si>
    <t>Bárbara Veloso Rito da Fonseca e Costa</t>
  </si>
  <si>
    <t>ei94041@fe.up.pt</t>
  </si>
  <si>
    <t>https://www.linkedin.com/in/barbara-fonseca-e-costa/</t>
  </si>
  <si>
    <t>Beatriz Costa Silva Mendes</t>
  </si>
  <si>
    <t>up201806551@edu.fe.up.pt</t>
  </si>
  <si>
    <t>beatrizcsmendes@gmail.com</t>
  </si>
  <si>
    <t>Beatriz de Henriques Martins</t>
  </si>
  <si>
    <t>up201502858@edu.fe.up.pt</t>
  </si>
  <si>
    <t>Beatriz Ferreira Velho</t>
  </si>
  <si>
    <t>up201700491@fe.up.pt</t>
  </si>
  <si>
    <t>Beatriz Soares Mendes</t>
  </si>
  <si>
    <t>up201604253@edu.fe.up.pt</t>
  </si>
  <si>
    <t>bea.smendes98@gmail.com</t>
  </si>
  <si>
    <t>Beatriz Souto de Sá Baldaia</t>
  </si>
  <si>
    <t>up201505633@fe.up.pt</t>
  </si>
  <si>
    <t>Belmiro André Lopes Sotto Mayor</t>
  </si>
  <si>
    <t>ei01049@fe.up.pt</t>
  </si>
  <si>
    <t>https://www.linkedin.com/in/sottomayor/</t>
  </si>
  <si>
    <t>feup@sotto-mayor.me</t>
  </si>
  <si>
    <t>Belmiro Daniel Rodrigues Moreira</t>
  </si>
  <si>
    <t>ei04117@fe.up.pt</t>
  </si>
  <si>
    <t>https://www.linkedin.com/in/belmiromoreira/</t>
  </si>
  <si>
    <t>moreira.belmiro@outlook.com</t>
  </si>
  <si>
    <t>Bernardo António Magalhães Ferreira</t>
  </si>
  <si>
    <t>up201806581@edu.fe.up.pt</t>
  </si>
  <si>
    <t>bernardoferreira2013@gmail.com</t>
  </si>
  <si>
    <t>Bernardo Costa Moreira</t>
  </si>
  <si>
    <t>up201604014@edu.fe.up.pt</t>
  </si>
  <si>
    <t>Bernardo da Silva Moço de Soares Ramalho</t>
  </si>
  <si>
    <t>up201704334@edu.fe.up.pt</t>
  </si>
  <si>
    <t>Bernardo Ferreira dos Santos Aroso Belchior</t>
  </si>
  <si>
    <t>up201405381@fe.up.pt</t>
  </si>
  <si>
    <t>Bernardo José Coelho Leite</t>
  </si>
  <si>
    <t>up201404464@edu.fe.up.pt</t>
  </si>
  <si>
    <t>ben_leite_@hotmail.com</t>
  </si>
  <si>
    <t>Bernardo Luís Aguiar Gomes de Almeida</t>
  </si>
  <si>
    <t>ei06094@fe.up.pt</t>
  </si>
  <si>
    <t>Bernardo Manuel Costa Barbosa</t>
  </si>
  <si>
    <t>up201503477@edu.fe.up.pt</t>
  </si>
  <si>
    <t>Bernardo Manuel Esteves dos Santos</t>
  </si>
  <si>
    <t>up201706534@edu.fe.up.pt</t>
  </si>
  <si>
    <t>bernardomesantos@gmail.com</t>
  </si>
  <si>
    <t>Bernardo Manuel Faria Ramos</t>
  </si>
  <si>
    <t>up201505092@edu.fe.up.pt</t>
  </si>
  <si>
    <t>Bernardo Oliveira Teixeira Santos</t>
  </si>
  <si>
    <t>up201504711@edu.fe.up.pt</t>
  </si>
  <si>
    <t>bernardo.santos10@gmail.com</t>
  </si>
  <si>
    <t>Bernardo Rino Peres Henriques Cabaços</t>
  </si>
  <si>
    <t>ei07134@fe.up.pt</t>
  </si>
  <si>
    <t>https://www.linkedin.com/in/bcabacos/</t>
  </si>
  <si>
    <t>bernardo.cabacos@fe.up.pt</t>
  </si>
  <si>
    <t>http://paginas.fe.up.pt/~ei07134/</t>
  </si>
  <si>
    <t>Breno Accioly de Barros Pimentel</t>
  </si>
  <si>
    <t>up201800170@edu.fe.up.pt</t>
  </si>
  <si>
    <t>Bruna Brasil Leão Marques</t>
  </si>
  <si>
    <t>up202007191@edu.fe.up.pt</t>
  </si>
  <si>
    <t>brunabrasilmarques@gmail.com</t>
  </si>
  <si>
    <t>Bruno Alexandre Oliveira Dias</t>
  </si>
  <si>
    <t>up201504859@fe.up.pt</t>
  </si>
  <si>
    <t>Bruno Alexandre Silva de Sousa</t>
  </si>
  <si>
    <t>ei02022@fe.up.pt</t>
  </si>
  <si>
    <t>https://www.linkedin.com/in/bssousa/</t>
  </si>
  <si>
    <t>Bruno André da Rocha Gonçalves dos Santos</t>
  </si>
  <si>
    <t>ei11036@fe.up.pt</t>
  </si>
  <si>
    <t>b@brsantos.com</t>
  </si>
  <si>
    <t>Bruno André de Oliveira Vale Marques Fernandes</t>
  </si>
  <si>
    <t>up200707284@edu.fe.up.pt</t>
  </si>
  <si>
    <t>bruno.vale.fernandes@gmail.com</t>
  </si>
  <si>
    <t>Bruno André Lopes Ferreira</t>
  </si>
  <si>
    <t>ei08016@fe.up.pt</t>
  </si>
  <si>
    <t>balferreira@gmail.com</t>
  </si>
  <si>
    <t>http://paginas.fe.up.pt/~ei08016/#index</t>
  </si>
  <si>
    <t>Bruno André Moreira Rosendo</t>
  </si>
  <si>
    <t>up201906334@edu.fe.up.pt</t>
  </si>
  <si>
    <t>brunomrosendo@hotmail.com</t>
  </si>
  <si>
    <t>Bruno Campos Gomes</t>
  </si>
  <si>
    <t>up201906401@edu.fe.up.pt</t>
  </si>
  <si>
    <t>Bruno Coelho da Silva</t>
  </si>
  <si>
    <t>ei09100@fe.up.pt</t>
  </si>
  <si>
    <t>Bruno Daniel Durães Pereira Mendes</t>
  </si>
  <si>
    <t>up201906166@edu.fe.up.pt</t>
  </si>
  <si>
    <t>bd_mendes@outlook.com</t>
  </si>
  <si>
    <t>Bruno Daniel Fernandes Gonçalves</t>
  </si>
  <si>
    <t>ei02002@fe.up.pt</t>
  </si>
  <si>
    <t>https://www.linkedin.com/in/bruno-gonçalves-a0b5851/</t>
  </si>
  <si>
    <t>http://www.fe.up.pt/~ei02002/personal/index.html</t>
  </si>
  <si>
    <t>Bruno Daniel Mourão Azevedo</t>
  </si>
  <si>
    <t>ei01058@fe.up.pt</t>
  </si>
  <si>
    <t>bdmazevedo@gmail.com</t>
  </si>
  <si>
    <t>Bruno Dias da Costa Carvalho</t>
  </si>
  <si>
    <t>up201606517@edu.fe.up.pt</t>
  </si>
  <si>
    <t>bruno.carvalho.feup@gmail.com</t>
  </si>
  <si>
    <t>Bruno Duarte da Silva Vieira</t>
  </si>
  <si>
    <t>ext05212@letras.up.pt</t>
  </si>
  <si>
    <t>https://www.linkedin.com/in/brunodsvieira/</t>
  </si>
  <si>
    <t>ei01092@fe.up.pt</t>
  </si>
  <si>
    <t>http://paginas.fe.up.pt/~ei01092</t>
  </si>
  <si>
    <t>Bruno Edgar Évora Rebelo Oliveira</t>
  </si>
  <si>
    <t>up201605516@edu.fe.up.pt</t>
  </si>
  <si>
    <t>Bruno Falco Amaral Carvalho</t>
  </si>
  <si>
    <t>ei04013@fe.up.pt</t>
  </si>
  <si>
    <t>https://www.linkedin.com/in/bruno-facarvalho/</t>
  </si>
  <si>
    <t>bruno.facarvalho@gmail.com</t>
  </si>
  <si>
    <t>Bruno Filipe da Silva Oliveira Magalhães</t>
  </si>
  <si>
    <t>ei04014@fe.up.pt</t>
  </si>
  <si>
    <t>brunofilmagalhaes@gmail.com</t>
  </si>
  <si>
    <t>http://paginas.fe.up.pt/~ei04014/pagina/index.html</t>
  </si>
  <si>
    <t>Bruno Filipe Neves Ferreira</t>
  </si>
  <si>
    <t>ei08088@fe.up.pt</t>
  </si>
  <si>
    <t>https://www.linkedin.com/in/bruno-ferreira-60b94748/</t>
  </si>
  <si>
    <t>bruno.f.n.ferreira@gmail.com</t>
  </si>
  <si>
    <t>Bruno Filipe Salgado Fernandes</t>
  </si>
  <si>
    <t>ei08042@fe.up.pt</t>
  </si>
  <si>
    <t>http://fernandesbruno.com</t>
  </si>
  <si>
    <t>Bruno Lage Aguiar</t>
  </si>
  <si>
    <t>ei07135@fe.up.pt</t>
  </si>
  <si>
    <t>https://www.linkedin.com/in/braguiar/</t>
  </si>
  <si>
    <t>http://paginas.fe.up.pt/~ei07135/BrunoAguiar/</t>
  </si>
  <si>
    <t>Bruno Leandro Silveira e Silva</t>
  </si>
  <si>
    <t>ei02008@fe.up.pt</t>
  </si>
  <si>
    <t>bruno.silveira.backup@gmail.com</t>
  </si>
  <si>
    <t>http://paginas.fe.up.pt/~ei02008/</t>
  </si>
  <si>
    <t>Bruno Manuel Nascimento Costa Galvinas Piedade</t>
  </si>
  <si>
    <t>up201505668@fe.up.pt</t>
  </si>
  <si>
    <t>Bruno Miguel Barroso da Nova</t>
  </si>
  <si>
    <t>ei08109@fe.up.pt</t>
  </si>
  <si>
    <t>http://paginas.fe.up.pt/~ei08109/</t>
  </si>
  <si>
    <t>Bruno Miguel Basso e Mota</t>
  </si>
  <si>
    <t>ei09096@fe.up.pt</t>
  </si>
  <si>
    <t>http://plusquare.pt/personal_page</t>
  </si>
  <si>
    <t>Bruno Miguel Caiano Gil</t>
  </si>
  <si>
    <t>mim06006@med.up.pt</t>
  </si>
  <si>
    <t>https://www.linkedin.com/in/brunocaianogil/</t>
  </si>
  <si>
    <t>brunocaianogil@gmail.com</t>
  </si>
  <si>
    <t>http://paginas.fe.up.pt/~ei97009</t>
  </si>
  <si>
    <t>Bruno Miguel Carvalhido Lima</t>
  </si>
  <si>
    <t>ei08068@fe.up.pt</t>
  </si>
  <si>
    <t>https://www.linkedin.com/in/brunolima1988/</t>
  </si>
  <si>
    <t>brunomclima@gmail.com</t>
  </si>
  <si>
    <t>http://brunolima.info</t>
  </si>
  <si>
    <t>Bruno Miguel Costa Barros</t>
  </si>
  <si>
    <t>up201405249@fe.up.pt</t>
  </si>
  <si>
    <t>Bruno Miguel Costa Duarte</t>
  </si>
  <si>
    <t>ei07136@fe.up.pt</t>
  </si>
  <si>
    <t>https://www.linkedin.com/in/brduarte/</t>
  </si>
  <si>
    <t>duarte.bmc+feup@gmail.com</t>
  </si>
  <si>
    <t>Bruno Miguel da Silva Barbosa Sousa</t>
  </si>
  <si>
    <t>up201604145@edu.fe.up.pt</t>
  </si>
  <si>
    <t>Bruno Miguel de Sousa Pinto</t>
  </si>
  <si>
    <t>up201502960@fe.up.pt</t>
  </si>
  <si>
    <t>bmsp21@outlook.pt</t>
  </si>
  <si>
    <t>Bruno Miguel Dias Madeira</t>
  </si>
  <si>
    <t>up201306619@fe.up.pt</t>
  </si>
  <si>
    <t>Bruno Miguel Faustino Moreno</t>
  </si>
  <si>
    <t>up201504781@edu.fe.up.pt</t>
  </si>
  <si>
    <t>Bruno Miguel Ferreira Moreira</t>
  </si>
  <si>
    <t>ei12012@fe.up.pt</t>
  </si>
  <si>
    <t>Bruno Miguel Meira Pestana</t>
  </si>
  <si>
    <t>mei04023@fe.up.pt</t>
  </si>
  <si>
    <t>Bruno Miguel Mendonça Maia</t>
  </si>
  <si>
    <t>ei09095@fe.up.pt</t>
  </si>
  <si>
    <t>bruno.mm.maia@gmail.com</t>
  </si>
  <si>
    <t>Bruno Miguel Moreira Pereira</t>
  </si>
  <si>
    <t>ei99068@fe.up.pt</t>
  </si>
  <si>
    <t>Bruno Miguel Oliveira Pombal</t>
  </si>
  <si>
    <t>mt06002@fe.up.pt</t>
  </si>
  <si>
    <t>Bruno Miguel Pascoal Pinheiro</t>
  </si>
  <si>
    <t>up201705562@edu.fc.up.pt</t>
  </si>
  <si>
    <t>Bruno Miguel Pavão dos Santos</t>
  </si>
  <si>
    <t>ei02024@fe.up.pt</t>
  </si>
  <si>
    <t>https://www.linkedin.com/in/bmpsantos/</t>
  </si>
  <si>
    <t>http://paginas.fe.up.pt/~ei02024/blog/?page_id=2</t>
  </si>
  <si>
    <t>Bruno Miguel Rodrigues Guedes</t>
  </si>
  <si>
    <t>ei10080@fe.up.pt</t>
  </si>
  <si>
    <t>brunoguedes10@gmail.com</t>
  </si>
  <si>
    <t>Bruno Miguel Sousa Garcês</t>
  </si>
  <si>
    <t>ei10137@fe.up.pt</t>
  </si>
  <si>
    <t>bmsgarces@hotmail.com</t>
  </si>
  <si>
    <t>Bruno Miguel Vicente dos Santos</t>
  </si>
  <si>
    <t>up201402962@fe.up.pt</t>
  </si>
  <si>
    <t>https://www.linkedin.com/in/brunomvsantos/</t>
  </si>
  <si>
    <t>bruno.santos1996@gmail.com</t>
  </si>
  <si>
    <t>Bruno Monteiro Marques</t>
  </si>
  <si>
    <t>up201405781@fe.up.pt</t>
  </si>
  <si>
    <t>Bruno Pereira da Silva</t>
  </si>
  <si>
    <t>up201503818@edu.fc.up.pt</t>
  </si>
  <si>
    <t>brunopereiradasilva@sapo.pt</t>
  </si>
  <si>
    <t>Bruno Rafael Leite Ribeiro</t>
  </si>
  <si>
    <t>up201505817@fe.up.pt</t>
  </si>
  <si>
    <t>Bruno Ricardo da Silva Pereira</t>
  </si>
  <si>
    <t>ei03026@fe.up.pt</t>
  </si>
  <si>
    <t>https://www.linkedin.com/in/brunopereira/</t>
  </si>
  <si>
    <t>http://paginas.fe.up.pt/~ei03026/main/index.php</t>
  </si>
  <si>
    <t>Bruno Ricardo Dias Gonçalves</t>
  </si>
  <si>
    <t>ei11106@fe.up.pt</t>
  </si>
  <si>
    <t>https://www.linkedin.com/in/brunordgonc/</t>
  </si>
  <si>
    <t>Bruno Vaz Queiroga Rodrigues Alves</t>
  </si>
  <si>
    <t>ei05102@fe.up.pt</t>
  </si>
  <si>
    <t>sapotrotas@gmail.com</t>
  </si>
  <si>
    <t>Bruno Vitor Duarte Cabral</t>
  </si>
  <si>
    <t>ei98023@fe.up.pt</t>
  </si>
  <si>
    <t>https://www.linkedin.com/in/bcabral/</t>
  </si>
  <si>
    <t>Bruno Xavier Faria Tavares</t>
  </si>
  <si>
    <t>ei10092@fe.up.pt</t>
  </si>
  <si>
    <t>https://www.linkedin.com/in/bruno-x-tavares/</t>
  </si>
  <si>
    <t>Caio Macêdo Nogueira</t>
  </si>
  <si>
    <t>up201806218@edu.fe.up.pt</t>
  </si>
  <si>
    <t>Carla Alexandra Teixeira Lopes</t>
  </si>
  <si>
    <t>ei94018@fe.up.pt</t>
  </si>
  <si>
    <t>https://www.linkedin.com/in/carla-teixeira-lopes-76751b/</t>
  </si>
  <si>
    <t>carla.lopes@gmail.com</t>
  </si>
  <si>
    <t>http://www.carlalopes.com</t>
  </si>
  <si>
    <t>Carla de Azevedo Santos</t>
  </si>
  <si>
    <t>ei05100@fe.up.pt</t>
  </si>
  <si>
    <t>https://www.linkedin.com/in/carla-azevedo-santos/</t>
  </si>
  <si>
    <t>Carla Filipa Moura Abreu</t>
  </si>
  <si>
    <t>up200807028@edu.fe.up.pt</t>
  </si>
  <si>
    <t>https://www.linkedin.com/in/carla-abreu-b5b0a878/</t>
  </si>
  <si>
    <t>cfmabreu@gmail.com</t>
  </si>
  <si>
    <t>Carlos Alberto Ferreira Teles de Sousa</t>
  </si>
  <si>
    <t>up202005954@edu.fc.up.pt</t>
  </si>
  <si>
    <t>Carlos Alberto Gonçalves Figueiredo</t>
  </si>
  <si>
    <t>ei99030@fe.up.pt</t>
  </si>
  <si>
    <t>https://www.linkedin.com/in/carlosalbertofigueiredo/</t>
  </si>
  <si>
    <t>http://paginas.fe.up.pt/~ei99030</t>
  </si>
  <si>
    <t>Carlos Alberto Loureiro Nunes</t>
  </si>
  <si>
    <t>ei05095@fe.up.pt</t>
  </si>
  <si>
    <t>Carlos Alberto Silva Fernandes</t>
  </si>
  <si>
    <t>ei04015@fe.up.pt</t>
  </si>
  <si>
    <t>https://www.linkedin.com/in/carlossilvafernandes/</t>
  </si>
  <si>
    <t>carlos.silva.fernandes@gmail.com</t>
  </si>
  <si>
    <t>http://www.carlosfernandes.pt.vu/</t>
  </si>
  <si>
    <t>Carlos Alexandre Oliveira Vales</t>
  </si>
  <si>
    <t>ei99008@fe.up.pt</t>
  </si>
  <si>
    <t>https://www.linkedin.com/in/carlosvales/</t>
  </si>
  <si>
    <t>Carlos André de Matos Esteves</t>
  </si>
  <si>
    <t>ei03028@fe.up.pt</t>
  </si>
  <si>
    <t>carlosdmesteves@gmail.com</t>
  </si>
  <si>
    <t>Carlos André Reis Fernandes Oliveira da Silva</t>
  </si>
  <si>
    <t>ei06104@fe.up.pt</t>
  </si>
  <si>
    <t>http://andresilva.pt.tl/</t>
  </si>
  <si>
    <t>Carlos Daniel Camelo Cordeiro</t>
  </si>
  <si>
    <t>ei02025@fe.up.pt</t>
  </si>
  <si>
    <t>http://paginas.fe.up.pt/~ei02025</t>
  </si>
  <si>
    <t>Carlos Daniel Coelho Ferreira Gomes</t>
  </si>
  <si>
    <t>up201603404@edu.fe.up.pt</t>
  </si>
  <si>
    <t>carlosdcfgomes@hotmail.com</t>
  </si>
  <si>
    <t>Carlos Daniel Rodrigues Lousada</t>
  </si>
  <si>
    <t>up201806302@edu.fe.up.pt</t>
  </si>
  <si>
    <t>Carlos Daniel Saraiva Fernandes</t>
  </si>
  <si>
    <t>ei10113@fe.up.pt</t>
  </si>
  <si>
    <t>Carlos David Lopes Clemente</t>
  </si>
  <si>
    <t>ei10079@fe.up.pt</t>
  </si>
  <si>
    <t>https://www.linkedin.com/in/david-clemente/</t>
  </si>
  <si>
    <t>Carlos Eduardo Coelho Veríssimo</t>
  </si>
  <si>
    <t>up201907716@edu.fe.up.pt</t>
  </si>
  <si>
    <t>https://www.linkedin.com/in/carlosverissimo3001/</t>
  </si>
  <si>
    <t>Carlos Eduardo da Nova Duarte</t>
  </si>
  <si>
    <t>up201708804@edu.fe.up.pt</t>
  </si>
  <si>
    <t>carlosnovaduarte@outlook.com</t>
  </si>
  <si>
    <t>https://caduonrails.com</t>
  </si>
  <si>
    <t>Carlos Eduardo Mesquita Frias</t>
  </si>
  <si>
    <t>ei04116@fe.up.pt</t>
  </si>
  <si>
    <t>carlosefrias@gmail.com</t>
  </si>
  <si>
    <t>http://carlosefrias.com/</t>
  </si>
  <si>
    <t>Carlos Eduardo Rodrigues Machado</t>
  </si>
  <si>
    <t>ei98027@fe.up.pt</t>
  </si>
  <si>
    <t>https://www.linkedin.com/in/carlos-machado-70a447127/</t>
  </si>
  <si>
    <t>Carlos Eduardo Teixeira Tavares</t>
  </si>
  <si>
    <t>up200201832@edu.fc.up.pt</t>
  </si>
  <si>
    <t>https://www.linkedin.com/in/tavarescarlos/</t>
  </si>
  <si>
    <t>http://www.fe.up.pt/~ei07190</t>
  </si>
  <si>
    <t>Carlos Filipe Lopes Barbosa Moreira da Silva</t>
  </si>
  <si>
    <t>ei01079@fe.up.pt</t>
  </si>
  <si>
    <t>karlosh@gmail.com</t>
  </si>
  <si>
    <t>Carlos Filipe Pereira Aldeias</t>
  </si>
  <si>
    <t>ee96001@fe.up.pt</t>
  </si>
  <si>
    <t>http://carlosaldeias.net</t>
  </si>
  <si>
    <t>Carlos Guilherme Chaves e Castro dos Santos Almeida</t>
  </si>
  <si>
    <t>090792355@letras.up.pt</t>
  </si>
  <si>
    <t>https://www.linkedin.com/in/gualmeida/</t>
  </si>
  <si>
    <t>ei02027@fe.up.pt</t>
  </si>
  <si>
    <t>Carlos Jorge Direito Albuquerque</t>
  </si>
  <si>
    <t>up201706735@edu.fe.up.pt</t>
  </si>
  <si>
    <t>carlosjo.da@gmail.com</t>
  </si>
  <si>
    <t>Carlos Manuel Afonso Rebelo</t>
  </si>
  <si>
    <t>ei99056@fe.up.pt</t>
  </si>
  <si>
    <t>https://www.linkedin.com/in/alivevision/</t>
  </si>
  <si>
    <t>carlos.a.rebelo@gmail.com</t>
  </si>
  <si>
    <t>http://paginas.fe.up.pt/~ei99056/homepage.html</t>
  </si>
  <si>
    <t>Carlos Manuel Carvalho Boavista Samouco</t>
  </si>
  <si>
    <t>up201305187@fe.up.pt</t>
  </si>
  <si>
    <t>Carlos Manuel da Costa Martins Teixeira</t>
  </si>
  <si>
    <t>ei11145@fe.up.pt</t>
  </si>
  <si>
    <t>https://www.linkedin.com/in/cmcmteixeira/</t>
  </si>
  <si>
    <t>Carlos Manuel Ferreira Gomes</t>
  </si>
  <si>
    <t>up201906622@edu.fe.up.pt</t>
  </si>
  <si>
    <t>Carlos Manuel Ramires de Sá</t>
  </si>
  <si>
    <t>ei08014@fe.up.pt</t>
  </si>
  <si>
    <t>ryuxuyr@gmail.com</t>
  </si>
  <si>
    <t>Carlos Maria Antunes Matias</t>
  </si>
  <si>
    <t>ei11153@fe.up.pt</t>
  </si>
  <si>
    <t>https://www.linkedin.com/in/carlosmatias93/</t>
  </si>
  <si>
    <t>Carlos Miguel Amorim Sousa</t>
  </si>
  <si>
    <t>ei03031@fe.up.pt</t>
  </si>
  <si>
    <t>https://www.linkedin.com/in/carlosmasousa/</t>
  </si>
  <si>
    <t>http://paginas.fe.up.pt/~ei03031/paginapessoal</t>
  </si>
  <si>
    <t>Carlos Miguel Assucena Ribeiro</t>
  </si>
  <si>
    <t>ei97043@fe.up.pt</t>
  </si>
  <si>
    <t>https://www.linkedin.com/in/carlosribeiro1/</t>
  </si>
  <si>
    <t>Carlos Miguel Correia da Costa</t>
  </si>
  <si>
    <t>up200903044@edu.fe.up.pt</t>
  </si>
  <si>
    <t>https://www.linkedin.com/in/carlosmccosta/</t>
  </si>
  <si>
    <t>carloscosta.cmcc@gmail.com</t>
  </si>
  <si>
    <t>http://carlosmccosta.wixsite.com/personal-webpage</t>
  </si>
  <si>
    <t>Carlos Miguel da Silva de Freitas</t>
  </si>
  <si>
    <t>up201504749@edu.fe.up.pt</t>
  </si>
  <si>
    <t>cmiguel1997@gmail.com</t>
  </si>
  <si>
    <t>Carlos Miguel da Silva Pereira</t>
  </si>
  <si>
    <t>ei12078@fe.up.pt</t>
  </si>
  <si>
    <t>c_m_per@hotmail.com</t>
  </si>
  <si>
    <t>Carlos Miguel de Sousa Gouveia</t>
  </si>
  <si>
    <t>ei08148@fe.up.pt</t>
  </si>
  <si>
    <t>Carlos Miguel Dias de Brito</t>
  </si>
  <si>
    <t>ei10104@fe.up.pt</t>
  </si>
  <si>
    <t>Carlos Miguel do Nascimento Tonim Galinho Pires</t>
  </si>
  <si>
    <t>ei05096@fe.up.pt</t>
  </si>
  <si>
    <t>http://carlosgalinho.pt.vu/</t>
  </si>
  <si>
    <t>Carlos Miguel Ferreira Alves</t>
  </si>
  <si>
    <t>up201304041@fe.up.pt</t>
  </si>
  <si>
    <t>Carlos Miguel Ferreira Lucas</t>
  </si>
  <si>
    <t>ei11140@fe.up.pt</t>
  </si>
  <si>
    <t>cmiguel.lucas@gmail.com</t>
  </si>
  <si>
    <t>Carlos Miguel Guerra Soeiro</t>
  </si>
  <si>
    <t>up201706405@edu.fe.up.pt</t>
  </si>
  <si>
    <t>Carlos Miguel Morais Moreira de Sousa Carvalheira</t>
  </si>
  <si>
    <t>ei06090@fe.up.pt</t>
  </si>
  <si>
    <t>ext11205@fe.up.pt</t>
  </si>
  <si>
    <t>Carlos Miguel Morim Figueiredo de Moura Ramôa</t>
  </si>
  <si>
    <t>up201605785@edu.fc.up.pt</t>
  </si>
  <si>
    <t>miguelramoa97@gmail.com</t>
  </si>
  <si>
    <t>Carlos Miguel Oliveira Monteiro</t>
  </si>
  <si>
    <t>ei02028@fe.up.pt</t>
  </si>
  <si>
    <t>https://www.linkedin.com/in/cmiguelmonteiro/</t>
  </si>
  <si>
    <t>http://www.cmonteiro.eu</t>
  </si>
  <si>
    <t>Carlos Nuno Vieira de Sousa</t>
  </si>
  <si>
    <t>ei00094@fe.up.pt</t>
  </si>
  <si>
    <t>Carlos Tiago Alves dos Santos</t>
  </si>
  <si>
    <t>ei06026@fe.up.pt</t>
  </si>
  <si>
    <t>https://www.linkedin.com/in/ctasantos/</t>
  </si>
  <si>
    <t>carlos.t.a.santos@gmail.com</t>
  </si>
  <si>
    <t>Carlos Tiago da Rocha Babo</t>
  </si>
  <si>
    <t>ei08118@fe.up.pt</t>
  </si>
  <si>
    <t>https://www.linkedin.com/in/tiagobabo/</t>
  </si>
  <si>
    <t>tiago.babo@gmail.com</t>
  </si>
  <si>
    <t>http://paginas.fe.up.pt/~ei08118/</t>
  </si>
  <si>
    <t>Carolina Cintra Fernandes Figueira</t>
  </si>
  <si>
    <t>up201906845@edu.fe.up.pt</t>
  </si>
  <si>
    <t>Carolina Ferreira Gomes Centeio Jorge</t>
  </si>
  <si>
    <t>up201403090@fe.up.pt</t>
  </si>
  <si>
    <t>https://www.linkedin.com/in/carolinacenteiojorge/</t>
  </si>
  <si>
    <t>Carolina Macedo Moreira</t>
  </si>
  <si>
    <t>up201303494@edu.letras.up.pt</t>
  </si>
  <si>
    <t>Carolina Rosemback Guilhermino</t>
  </si>
  <si>
    <t>up201800171@edu.fe.up.pt</t>
  </si>
  <si>
    <t>carolinarosemback@gmail.com</t>
  </si>
  <si>
    <t>Carolina Vasconcelos Castro Azevedo</t>
  </si>
  <si>
    <t>up201506509@edu.fe.up.pt</t>
  </si>
  <si>
    <t>Catarina Alexandra Teixeira Ramos</t>
  </si>
  <si>
    <t>up201406219@fe.up.pt</t>
  </si>
  <si>
    <t>Catarina Cerqueira Terra</t>
  </si>
  <si>
    <t>ei12128@fe.up.pt</t>
  </si>
  <si>
    <t>catarina.cct@gmail.com</t>
  </si>
  <si>
    <t>Catarina de Almeida Figueiredo</t>
  </si>
  <si>
    <t>up201606334@edu.fe.up.pt</t>
  </si>
  <si>
    <t>catarina.almeida.figueiredo@gmail.com</t>
  </si>
  <si>
    <t>Catarina Justo dos Santos Fernandes</t>
  </si>
  <si>
    <t>up201806610@edu.fe.up.pt</t>
  </si>
  <si>
    <t>https://www.linkedin.com/in/catarina-fernandes-9801841a6/</t>
  </si>
  <si>
    <t>Catarina Maria Matos Coelho Lopes</t>
  </si>
  <si>
    <t>ei06108@fe.up.pt</t>
  </si>
  <si>
    <t>https://www.linkedin.com/in/catarina-lopes-a3360439/</t>
  </si>
  <si>
    <t>http://catarinalopes.pt.vu/</t>
  </si>
  <si>
    <t>Catarina Oliveira Pires</t>
  </si>
  <si>
    <t>up201907925@edu.fe.up.pt</t>
  </si>
  <si>
    <t>catarina.o.pires@hotmail.com</t>
  </si>
  <si>
    <t>Catarina Pinheiro Correia</t>
  </si>
  <si>
    <t>up201405765@fe.up.pt</t>
  </si>
  <si>
    <t>Catarina Raquel da Silva Ferreira</t>
  </si>
  <si>
    <t>up201506671@fe.up.pt</t>
  </si>
  <si>
    <t>Catarina Raquel Silva Gonçalves</t>
  </si>
  <si>
    <t>up201906638@edu.fc.up.pt</t>
  </si>
  <si>
    <t>Cátia Franqueira Marta da Cruz</t>
  </si>
  <si>
    <t>ei08134@fe.up.pt</t>
  </si>
  <si>
    <t>Celso Renato Rocha Cardoso</t>
  </si>
  <si>
    <t>ei05097@fe.up.pt</t>
  </si>
  <si>
    <t>https://www.linkedin.com/in/celsorcardoso/</t>
  </si>
  <si>
    <t>crrc26@gmail.com</t>
  </si>
  <si>
    <t>http://paginas.fe.up.pt/~ei05097</t>
  </si>
  <si>
    <t>Celso Ricardo Martins Maia Costa</t>
  </si>
  <si>
    <t>ee04029@fe.up.pt</t>
  </si>
  <si>
    <t>ei05114@fe.up.pt</t>
  </si>
  <si>
    <t>César Alexandre da Costa Pinho</t>
  </si>
  <si>
    <t>up201604039@edu.fe.up.pt</t>
  </si>
  <si>
    <t>cesar_alexandre_1998@hotmail.com</t>
  </si>
  <si>
    <t>César Alves Nogueira</t>
  </si>
  <si>
    <t>up201706828@edu.fe.up.pt</t>
  </si>
  <si>
    <t>César Barbosa Duarte</t>
  </si>
  <si>
    <t>ei06089@fe.up.pt</t>
  </si>
  <si>
    <t>https://www.linkedin.com/in/cesarbduarte/</t>
  </si>
  <si>
    <t>cesar.bduarte88@gmail.com</t>
  </si>
  <si>
    <t>http://cesarduarte.pt</t>
  </si>
  <si>
    <t>César Francisco Gonçalves Rodrigues</t>
  </si>
  <si>
    <t>ei97006@fe.up.pt</t>
  </si>
  <si>
    <t>https://www.linkedin.com/in/pontoporponto/</t>
  </si>
  <si>
    <t>http://www.pontoporponto.com</t>
  </si>
  <si>
    <t>César Manuel Ferreira Pinto</t>
  </si>
  <si>
    <t>ei04119@fe.up.pt</t>
  </si>
  <si>
    <t>cesarmfpinto@gmail.com</t>
  </si>
  <si>
    <t>http://www.linkedin.com/in/cmpinto</t>
  </si>
  <si>
    <t>César Manuel Nobre Medeiros</t>
  </si>
  <si>
    <t>up201605344@edu.fe.up.pt</t>
  </si>
  <si>
    <t>Christopher Fernandes de Abreu</t>
  </si>
  <si>
    <t>up201604735@edu.fe.up.pt</t>
  </si>
  <si>
    <t>cfa911@outlook.pt</t>
  </si>
  <si>
    <t>Clara Alves Martins</t>
  </si>
  <si>
    <t>up201806528@edu.fe.up.pt</t>
  </si>
  <si>
    <t>clara.al.martins@gmail.com</t>
  </si>
  <si>
    <t>Clara Raquel da Costa e Silva Sacramento</t>
  </si>
  <si>
    <t>up200908717@edu.letras.up.pt</t>
  </si>
  <si>
    <t>https://www.linkedin.com/in/clara-sacramento-3b361559/</t>
  </si>
  <si>
    <t>clara_sacramento@hotmail.com</t>
  </si>
  <si>
    <t>http://paginas.fe.up.pt/~ei09090/</t>
  </si>
  <si>
    <t>Cláudia Catarina Carvalho Rodrigues</t>
  </si>
  <si>
    <t>up201508262@edu.fe.up.pt</t>
  </si>
  <si>
    <t>Cláudia Inês da Costa Martins</t>
  </si>
  <si>
    <t>up201704136@edu.fe.up.pt</t>
  </si>
  <si>
    <t>claudiainescostamartins@gmail.com</t>
  </si>
  <si>
    <t>Cláudia Isabel do Vale Fontes Guimaraes</t>
  </si>
  <si>
    <t>ei00040@fe.up.pt</t>
  </si>
  <si>
    <t>https://www.linkedin.com/in/cláudia-fontes-091ab9/</t>
  </si>
  <si>
    <t>http://</t>
  </si>
  <si>
    <t>Cláudia Margarida da Rocha Marinho</t>
  </si>
  <si>
    <t>up201404493@fe.up.pt</t>
  </si>
  <si>
    <t>Cláudia Raquel Amaral Conde Guedes</t>
  </si>
  <si>
    <t>up201505409@fe.up.pt</t>
  </si>
  <si>
    <t>Cláudia Raquel Botelho Sobral Mamede</t>
  </si>
  <si>
    <t>up201604832@edu.fe.up.pt</t>
  </si>
  <si>
    <t>Cláudio Emanuel Valério Gomes</t>
  </si>
  <si>
    <t>ei98064@fe.up.pt</t>
  </si>
  <si>
    <t>Cláudio Fischer Lemos</t>
  </si>
  <si>
    <t>up201603542@edu.fe.up.pt</t>
  </si>
  <si>
    <t>Cláudio José da Silva Sagres</t>
  </si>
  <si>
    <t>ext06247@letras.up.pt</t>
  </si>
  <si>
    <t>ei00057@fe.up.pt</t>
  </si>
  <si>
    <t>http://paginas.fe.up.pt/~ei00057/</t>
  </si>
  <si>
    <t>Cláudio Luís de Sousa Monteiro</t>
  </si>
  <si>
    <t>up201105084@fc.up.pt</t>
  </si>
  <si>
    <t>monteiro.claudio@protonmail.com</t>
  </si>
  <si>
    <t>Cláudio Manuel Pinto da Silva</t>
  </si>
  <si>
    <t>dma12024@fe.up.pt</t>
  </si>
  <si>
    <t>https://www.linkedin.com/in/claudiosilva/</t>
  </si>
  <si>
    <t>claudio.mp.silva@gmail.com</t>
  </si>
  <si>
    <t>Cláudio Miguel Teixeira da Costa</t>
  </si>
  <si>
    <t>ei03032@fe.up.pt</t>
  </si>
  <si>
    <t>https://www.linkedin.com/in/cmtcosta/</t>
  </si>
  <si>
    <t>cmtcosta@gmail.com</t>
  </si>
  <si>
    <t>Cláudio Vasco dos Santos Reis</t>
  </si>
  <si>
    <t>ei97035@fe.up.pt</t>
  </si>
  <si>
    <t>https://www.linkedin.com/in/claudioreis/</t>
  </si>
  <si>
    <t>http://paginas.fe.up.pt/~ei97035</t>
  </si>
  <si>
    <t>Cristiana Maria Monteiro Ribeiro</t>
  </si>
  <si>
    <t>up201305188@fe.up.pt</t>
  </si>
  <si>
    <t>Cristiano Alexandre Almeida Oliveira Rodrigues</t>
  </si>
  <si>
    <t>ei10014@fe.up.pt</t>
  </si>
  <si>
    <t>cristianoalexandre@gmail.com</t>
  </si>
  <si>
    <t>Cristiano Dias de Seabra</t>
  </si>
  <si>
    <t>ei10061@fe.up.pt</t>
  </si>
  <si>
    <t>Cristiano Filipe Teixeira Alves</t>
  </si>
  <si>
    <t>ei10153@fe.up.pt</t>
  </si>
  <si>
    <t>https://www.linkedin.com/in/cristianoftalves/</t>
  </si>
  <si>
    <t>cristiano.f.t.alves@gmail.com</t>
  </si>
  <si>
    <t>http://paginas.fe.up.pt/~ei10153/</t>
  </si>
  <si>
    <t>Cristiano Rafael da Mota Lima Gomes</t>
  </si>
  <si>
    <t>ei00079@fe.up.pt</t>
  </si>
  <si>
    <t>https://www.linkedin.com/in/cristiano-gomes-a0bb38/</t>
  </si>
  <si>
    <t>Cristiano Ramos Carvalheiro</t>
  </si>
  <si>
    <t>ei10041@fe.up.pt</t>
  </si>
  <si>
    <t>https://www.linkedin.com/in/ccarvalheiro/</t>
  </si>
  <si>
    <t>cristiano.carvalheiro@gmail.com</t>
  </si>
  <si>
    <t>http://paginas.fe.up.pt/~ei10041/me/</t>
  </si>
  <si>
    <t>Cristina Atamanchuk Martins Cicouro de Pêra</t>
  </si>
  <si>
    <t>up201907321@edu.fc.up.pt</t>
  </si>
  <si>
    <t>Cristina Falcão Sousa Calheiros Santos</t>
  </si>
  <si>
    <t>ei99020@fe.up.pt</t>
  </si>
  <si>
    <t>https://www.linkedin.com/in/cristina-falcao-57b569/</t>
  </si>
  <si>
    <t>http://paginas.fe.up.pt/~ei98009</t>
  </si>
  <si>
    <t>Cristina Maria dos Santos Perfeito</t>
  </si>
  <si>
    <t>ei00014@fe.up.pt</t>
  </si>
  <si>
    <t>https://www.linkedin.com/in/cristinaperfeito/</t>
  </si>
  <si>
    <t>Cristovão Alexandre Coutinho Silva</t>
  </si>
  <si>
    <t>up201109252@edu.fe.up.pt</t>
  </si>
  <si>
    <t>Damien Guedes da Rosa</t>
  </si>
  <si>
    <t>ei09093@fe.up.pt</t>
  </si>
  <si>
    <t>https://www.linkedin.com/in/damien-rosa-83806134/</t>
  </si>
  <si>
    <t>Daniel Ademar Magalhães Maciel</t>
  </si>
  <si>
    <t>up201305094@fe.up.pt</t>
  </si>
  <si>
    <t>Daniel Alexandre Pimenta Lopes Fernandes</t>
  </si>
  <si>
    <t>up201406329@fe.up.pt</t>
  </si>
  <si>
    <t>Daniel António Teixeira Varum</t>
  </si>
  <si>
    <t>ei10040@fe.up.pt</t>
  </si>
  <si>
    <t>Daniel Arménio Silva Mendonça</t>
  </si>
  <si>
    <t>ei12167@fe.up.pt</t>
  </si>
  <si>
    <t>https://www.linkedin.com/in/mendoncadaniel/</t>
  </si>
  <si>
    <t>asmendoncadaniel@gmail.com</t>
  </si>
  <si>
    <t>http://web.fe.up.pt/~ei12167/</t>
  </si>
  <si>
    <t>Daniel Augusto Gama de Castro Silva</t>
  </si>
  <si>
    <t>ei01083@fe.up.pt</t>
  </si>
  <si>
    <t>https://www.linkedin.com/in/daniel-silva-5005ba1/</t>
  </si>
  <si>
    <t>pro06013@fe.up.pt</t>
  </si>
  <si>
    <t>http://danielsilva.paginas.sapo.pt</t>
  </si>
  <si>
    <t>Daniel Borges Pereira</t>
  </si>
  <si>
    <t>ei11132@fe.up.pt</t>
  </si>
  <si>
    <t>Daniel Cardoso de Moura</t>
  </si>
  <si>
    <t>pro06008@fe.up.pt</t>
  </si>
  <si>
    <t>https://www.linkedin.com/in/dmoura/</t>
  </si>
  <si>
    <t>ei96015@fe.up.pt</t>
  </si>
  <si>
    <t>Daniel Carlos Araújo Botelho</t>
  </si>
  <si>
    <t>ei02001@fe.up.pt</t>
  </si>
  <si>
    <t>https://www.linkedin.com/in/botelhodaniel/</t>
  </si>
  <si>
    <t>http://paginas.fe.up.pt/~ei02001</t>
  </si>
  <si>
    <t>Daniel da Silva Gonçalves</t>
  </si>
  <si>
    <t>up201809384@edu.fe.up.pt</t>
  </si>
  <si>
    <t>Daniel de Oliveira Reis</t>
  </si>
  <si>
    <t>ee02076@fe.up.pt</t>
  </si>
  <si>
    <t>d.olivreis@gmail.com</t>
  </si>
  <si>
    <t>Daniel Dinís Teixeira</t>
  </si>
  <si>
    <t>ei03033@fe.up.pt</t>
  </si>
  <si>
    <t>http://ddtxra.pt.vu</t>
  </si>
  <si>
    <t>Daniel dos Santos Teixeira</t>
  </si>
  <si>
    <t>ei10067@fe.up.pt</t>
  </si>
  <si>
    <t>daniel-hernani@sapo.pt</t>
  </si>
  <si>
    <t>Daniel Fernandes Gomes</t>
  </si>
  <si>
    <t>up201306839@fe.up.pt</t>
  </si>
  <si>
    <t>https://www.linkedin.com/in/danfergo/</t>
  </si>
  <si>
    <t>danfergo@gmail.com</t>
  </si>
  <si>
    <t>Daniel Ferreira Brandão</t>
  </si>
  <si>
    <t>up201705812@edu.fe.up.pt</t>
  </si>
  <si>
    <t>Daniel Ferreira de Almeida</t>
  </si>
  <si>
    <t>ei06015@fe.up.pt</t>
  </si>
  <si>
    <t>Daniel Ferreira Soares</t>
  </si>
  <si>
    <t>ei09092@fe.up.pt</t>
  </si>
  <si>
    <t>Daniel Fidalgo Rodrigues</t>
  </si>
  <si>
    <t>ei05003@fe.up.pt</t>
  </si>
  <si>
    <t>https://www.linkedin.com/in/danielfidalgorodrigues/</t>
  </si>
  <si>
    <t>danfidalgo@gmail.com</t>
  </si>
  <si>
    <t>http://danielrodrigues.pt.vu/</t>
  </si>
  <si>
    <t>Daniel Filipe Amaro Monteiro</t>
  </si>
  <si>
    <t>up201806185@edu.fe.up.pt</t>
  </si>
  <si>
    <t>Daniel Filipe de Oliveira Alves</t>
  </si>
  <si>
    <t>ei03034@fe.up.pt</t>
  </si>
  <si>
    <t>https://www.linkedin.com/in/danielfoalves/</t>
  </si>
  <si>
    <t>Daniel Filipe de Oliveira Novo</t>
  </si>
  <si>
    <t>ei00062@fe.up.pt</t>
  </si>
  <si>
    <t>https://www.linkedin.com/in/danielfonovo/</t>
  </si>
  <si>
    <t>eng.daniel.novo@gmail.com</t>
  </si>
  <si>
    <t>http://oli.pt.to/</t>
  </si>
  <si>
    <t>Daniel Filipe Pereira Sequeira</t>
  </si>
  <si>
    <t>ei04104@fe.up.pt</t>
  </si>
  <si>
    <t>https://www.linkedin.com/in/daniel-sequeira/</t>
  </si>
  <si>
    <t>danielsequeira6@hotmail.com</t>
  </si>
  <si>
    <t>http://paginas.fe.up.pt/~ei04104</t>
  </si>
  <si>
    <t>Daniel Filipe Santos Marques</t>
  </si>
  <si>
    <t>up201503822@fe.up.pt</t>
  </si>
  <si>
    <t>danfil.marques@gmail.com</t>
  </si>
  <si>
    <t>https://rendoir.github.io/</t>
  </si>
  <si>
    <t>Daniel Filipe Silva Ermida Martins de Freitas</t>
  </si>
  <si>
    <t>up200904086@edu.fep.up.pt</t>
  </si>
  <si>
    <t>danielfreitas9@gmail.com</t>
  </si>
  <si>
    <t>Daniel Filipe Souto Félix</t>
  </si>
  <si>
    <t>up201905189@edu.fe.up.pt</t>
  </si>
  <si>
    <t>danny.felix16@gmail.com</t>
  </si>
  <si>
    <t>Daniel Francisco Gabriel Magalhães</t>
  </si>
  <si>
    <t>up200103418@letras.up.pt</t>
  </si>
  <si>
    <t>https://www.linkedin.com/in/magalhaesdaniel/</t>
  </si>
  <si>
    <t>magalhaes.daniel@gmail.com</t>
  </si>
  <si>
    <t>Daniel Gazola Bradaschia</t>
  </si>
  <si>
    <t>up201700494@edu.fe.up.pt</t>
  </si>
  <si>
    <t>Daniel João Aires Ricardo</t>
  </si>
  <si>
    <t>ei98068@fe.up.pt</t>
  </si>
  <si>
    <t>Daniel João Lopes Moreira</t>
  </si>
  <si>
    <t>ei11076@fe.up.pt</t>
  </si>
  <si>
    <t>Daniel José Barbudo Aguilar</t>
  </si>
  <si>
    <t>ei03035@fe.up.pt</t>
  </si>
  <si>
    <t>https://www.linkedin.com/in/djbaguilar/</t>
  </si>
  <si>
    <t>djbaguilar@gmail.com</t>
  </si>
  <si>
    <t>http://paginas.fe.up.pt/~ei03035/index.php</t>
  </si>
  <si>
    <t>Daniel José da Costa Ferreira</t>
  </si>
  <si>
    <t>ei07148@fe.up.pt</t>
  </si>
  <si>
    <t>danieljcf@gmail.com</t>
  </si>
  <si>
    <t>Daniel José Gonçalves Cibrão</t>
  </si>
  <si>
    <t>ei07149@fe.up.pt</t>
  </si>
  <si>
    <t>daniel.cibrao@gmail.com</t>
  </si>
  <si>
    <t>Daniel José Marques Nora</t>
  </si>
  <si>
    <t>up201000699@edu.med.up.pt</t>
  </si>
  <si>
    <t>daninora9@gmail.com</t>
  </si>
  <si>
    <t>Daniel José Mendes Rodrigues</t>
  </si>
  <si>
    <t>up202006562@edu.fe.up.pt</t>
  </si>
  <si>
    <t>Daniel José Rodrigues de Sousa</t>
  </si>
  <si>
    <t>ei05004@fe.up.pt</t>
  </si>
  <si>
    <t>http://paginas.fe.up.pt/~ei05004/</t>
  </si>
  <si>
    <t>Daniel José Santos da Silva</t>
  </si>
  <si>
    <t>ei01039@fe.up.pt</t>
  </si>
  <si>
    <t>http://www.fe.up.pt/si/wikis_paginas_geral.paginas_view?pct_pagina=16790</t>
  </si>
  <si>
    <t>Daniel Luís Gonçalves Garrido</t>
  </si>
  <si>
    <t>up201403060@edu.fe.up.pt</t>
  </si>
  <si>
    <t>dalugoga@gmail.com</t>
  </si>
  <si>
    <t>Daniel Martins Albuquerque</t>
  </si>
  <si>
    <t>ei02029@fe.up.pt</t>
  </si>
  <si>
    <t>https://www.linkedin.com/in/danielmartinsalbuquerque/</t>
  </si>
  <si>
    <t>worldtiki@gmail.com</t>
  </si>
  <si>
    <t>http://paginas.fe.up.pt/~ei02029/</t>
  </si>
  <si>
    <t>Daniel Moreira Couceiro</t>
  </si>
  <si>
    <t>up201204869@edu.fep.up.pt</t>
  </si>
  <si>
    <t>https://www.linkedin.com/in/danielcouceiro/</t>
  </si>
  <si>
    <t>danielcouceiro@gmail.com</t>
  </si>
  <si>
    <t>Daniel Pereira da Silva</t>
  </si>
  <si>
    <t>up201503212@edu.fe.up.pt</t>
  </si>
  <si>
    <t>up@dannyps.net</t>
  </si>
  <si>
    <t>http://dannyps.net</t>
  </si>
  <si>
    <t>Daniel Pereira Machado</t>
  </si>
  <si>
    <t>up201506365@fe.up.pt</t>
  </si>
  <si>
    <t>Daniel Pimentel Nunes</t>
  </si>
  <si>
    <t>ei10118@fe.up.pt</t>
  </si>
  <si>
    <t>https://www.linkedin.com/in/daniel-p-nunes/</t>
  </si>
  <si>
    <t>daniel.pimentel.nunes@gmail.com</t>
  </si>
  <si>
    <t>Daniel Ribeiro Carneiro</t>
  </si>
  <si>
    <t>ei02030@fe.up.pt</t>
  </si>
  <si>
    <t>https://www.linkedin.com/in/dacarneiro/</t>
  </si>
  <si>
    <t>http://www.fe.up.pt/~ei02030</t>
  </si>
  <si>
    <t>Daniel Ribeiro de Pinho</t>
  </si>
  <si>
    <t>up201505302@edu.fe.up.pt</t>
  </si>
  <si>
    <t>https://www.linkedin.com/in/danrpinho</t>
  </si>
  <si>
    <t>Daniel Seabra Nobre Calheiros Pizarro</t>
  </si>
  <si>
    <t>ei00039@fe.up.pt</t>
  </si>
  <si>
    <t>https://www.linkedin.com/in/danielpizarro/</t>
  </si>
  <si>
    <t>Daniel Silva Reis</t>
  </si>
  <si>
    <t>up201308586@edu.letras.up.pt</t>
  </si>
  <si>
    <t>Daniela dos Santos Tomás</t>
  </si>
  <si>
    <t>up202004946@edu.fc.up.pt</t>
  </si>
  <si>
    <t>Daniela Filipa Basto Cardoso da Silva</t>
  </si>
  <si>
    <t>ei01107@fe.up.pt</t>
  </si>
  <si>
    <t>https://www.linkedin.com/in/danielabastosilva/</t>
  </si>
  <si>
    <t>http://www.fe.up.pt/~ei01107</t>
  </si>
  <si>
    <t>Daniela Filipa Neves Cardeano</t>
  </si>
  <si>
    <t>ei09085@fe.up.pt</t>
  </si>
  <si>
    <t>Daniela Filipa Portela Dias</t>
  </si>
  <si>
    <t>ei06025@fe.up.pt</t>
  </si>
  <si>
    <t>https://www.linkedin.com/in/danielafpdias/</t>
  </si>
  <si>
    <t>Daniela José Antão João</t>
  </si>
  <si>
    <t>up201505982@edu.fe.up.pt</t>
  </si>
  <si>
    <t>Daniela Quintas Fernandes de Sá</t>
  </si>
  <si>
    <t>up201405457@fe.up.pt</t>
  </si>
  <si>
    <t>danielaqfsa@gmail.com</t>
  </si>
  <si>
    <t>Daniela Sofia Marques Soa Lobo</t>
  </si>
  <si>
    <t>up201405738@edu.fc.up.pt</t>
  </si>
  <si>
    <t>danielasofialobo@hotmail.com</t>
  </si>
  <si>
    <t>Danilson António Barbosa Vicente da Silveira</t>
  </si>
  <si>
    <t>ei99084@fe.up.pt</t>
  </si>
  <si>
    <t>http://gnomo.fe.up.pt/~ei99084/</t>
  </si>
  <si>
    <t>Danny Almeida Soares</t>
  </si>
  <si>
    <t>up201505509@fe.up.pt</t>
  </si>
  <si>
    <t>Dário Ivo Reduto Freire</t>
  </si>
  <si>
    <t>ei96040@fe.up.pt</t>
  </si>
  <si>
    <t>http://paginas.fe.up.pt/~ei96040</t>
  </si>
  <si>
    <t>David Alexandre Gomes Reis</t>
  </si>
  <si>
    <t>up201607927@fe.up.pt</t>
  </si>
  <si>
    <t>David Capelo Chaves Caminha</t>
  </si>
  <si>
    <t>ei12083@fe.up.pt</t>
  </si>
  <si>
    <t>https://www.linkedin.com/in/davidcaminha/</t>
  </si>
  <si>
    <t>david.caminha94@gmail.com</t>
  </si>
  <si>
    <t>David de Almeida Marques</t>
  </si>
  <si>
    <t>ei03036@fe.up.pt</t>
  </si>
  <si>
    <t>davidalmeidamarques@gmail.com</t>
  </si>
  <si>
    <t>http://paginas.fe.up.pt/~ei03036</t>
  </si>
  <si>
    <t>David de Oliveira Rego</t>
  </si>
  <si>
    <t>ei09089@fe.up.pt</t>
  </si>
  <si>
    <t>David Douglas D'esposito</t>
  </si>
  <si>
    <t>up201902431@edu.fc.up.pt</t>
  </si>
  <si>
    <t>david_desposito@yahoo.com.ar</t>
  </si>
  <si>
    <t>David Freitas Dinis</t>
  </si>
  <si>
    <t>up201706766@edu.fe.up.pt</t>
  </si>
  <si>
    <t>David Joel Nogueira Azevedo</t>
  </si>
  <si>
    <t>up201405846@fe.up.pt</t>
  </si>
  <si>
    <t>David José Melo da Costa</t>
  </si>
  <si>
    <t>ei95009@fe.up.pt</t>
  </si>
  <si>
    <t>David José Miranda Mendes</t>
  </si>
  <si>
    <t>ei06027@fe.up.pt</t>
  </si>
  <si>
    <t>http://davidmendes.pt.vu/</t>
  </si>
  <si>
    <t>David Luís Dias da Silva</t>
  </si>
  <si>
    <t>up201705373@edu.fe.up.pt</t>
  </si>
  <si>
    <t>david.luis.silva.dls@gmail.com</t>
  </si>
  <si>
    <t>David Manuel Rodrigues da Costa Pinto</t>
  </si>
  <si>
    <t>up201704300@edu.fc.up.pt</t>
  </si>
  <si>
    <t>David Manuel Rodrigues de Magalhaes</t>
  </si>
  <si>
    <t>ei06119@fe.up.pt</t>
  </si>
  <si>
    <t>https://www.linkedin.com/in/davidrmagalhaes/</t>
  </si>
  <si>
    <t>speeddragon@gmail.com</t>
  </si>
  <si>
    <t>http://paginas.fe.up.pt/~ei06119</t>
  </si>
  <si>
    <t>David Moura Ribeiro</t>
  </si>
  <si>
    <t>ei06053@fe.up.pt</t>
  </si>
  <si>
    <t>david.ribeiro@fe.up.pt</t>
  </si>
  <si>
    <t>http://www.davidribeiro.pt.vu</t>
  </si>
  <si>
    <t>David Oliveira Espinha Marques</t>
  </si>
  <si>
    <t>up201905574@edu.fe.up.pt</t>
  </si>
  <si>
    <t>David Rafael Silva Falcão</t>
  </si>
  <si>
    <t>up201506571@fe.up.pt</t>
  </si>
  <si>
    <t>David Regatia Ferreira</t>
  </si>
  <si>
    <t>up202102686@edu.fe.up.pt</t>
  </si>
  <si>
    <t>david.regatia@gmail.com</t>
  </si>
  <si>
    <t>David Teixeira Preda</t>
  </si>
  <si>
    <t>up201904726@edu.fe.up.pt</t>
  </si>
  <si>
    <t>dtpreda30@gmail.com</t>
  </si>
  <si>
    <t>David Vanhuysse</t>
  </si>
  <si>
    <t>ei11119@fe.up.pt</t>
  </si>
  <si>
    <t>Davide António Ferreira Castro</t>
  </si>
  <si>
    <t>up201806512@edu.fe.up.pt</t>
  </si>
  <si>
    <t>davideafc@gmail.com</t>
  </si>
  <si>
    <t>Davide Henrique Fernandes da Costa</t>
  </si>
  <si>
    <t>up201503995@fe.up.pt</t>
  </si>
  <si>
    <t>Décio de Jesus Ferreira</t>
  </si>
  <si>
    <t>ext06295@letras.up.pt</t>
  </si>
  <si>
    <t>https://www.linkedin.com/in/decioferreira/</t>
  </si>
  <si>
    <t>ei03037@fe.up.pt</t>
  </si>
  <si>
    <t>http://paginas.fe.up.pt/~ei03037/</t>
  </si>
  <si>
    <t>Diana Cristina Amaral de Freitas</t>
  </si>
  <si>
    <t>up201806230@edu.fe.up.pt</t>
  </si>
  <si>
    <t>up201806230@g.uporto.pt</t>
  </si>
  <si>
    <t>Diana Isabel Garcia Pinto</t>
  </si>
  <si>
    <t>up201303187@fe.up.pt</t>
  </si>
  <si>
    <t>Diego António Rodrigues de Jesus</t>
  </si>
  <si>
    <t>pro12011@fe.up.pt</t>
  </si>
  <si>
    <t>https://www.linkedin.com/in/djesus/</t>
  </si>
  <si>
    <t>Dinis Falcão Leite Moreira</t>
  </si>
  <si>
    <t>up201503092@edu.fe.up.pt</t>
  </si>
  <si>
    <t>dinismoreira1997@gmail.com</t>
  </si>
  <si>
    <t>Dinis Filipe da Silva Trigo</t>
  </si>
  <si>
    <t>up201504196@edu.fe.up.pt</t>
  </si>
  <si>
    <t>dinisvale@gmail.com</t>
  </si>
  <si>
    <t>https://www.linkedin.com/in/dinis-filipe-da-silva-trigo</t>
  </si>
  <si>
    <t>Dinis Ribeiro dos Santos Bessa de Sousa</t>
  </si>
  <si>
    <t>up202006303@edu.fe.up.pt</t>
  </si>
  <si>
    <t>Diógenes Domingos Azevedo Amaro Maciel</t>
  </si>
  <si>
    <t>ee07419@fe.up.pt</t>
  </si>
  <si>
    <t>ei07192@fe.up.pt</t>
  </si>
  <si>
    <t>http://paginas.fe.up.pt/~ei07192</t>
  </si>
  <si>
    <t>Diogo Afonso Duarte Reis</t>
  </si>
  <si>
    <t>up201505472@fe.up.pt</t>
  </si>
  <si>
    <t>Diogo Albergaria Oliveira Francisco da Costa</t>
  </si>
  <si>
    <t>ei07150@fe.up.pt</t>
  </si>
  <si>
    <t>costa.h4evr@gmail.com</t>
  </si>
  <si>
    <t>http://diogocosta.pt.tl/</t>
  </si>
  <si>
    <t>Diogo Albuquerque Valente Silva</t>
  </si>
  <si>
    <t>ei08034@fe.up.pt</t>
  </si>
  <si>
    <t>https://www.linkedin.com/in/diogo-silva-422b0966/</t>
  </si>
  <si>
    <t>ee05052@fe.up.pt</t>
  </si>
  <si>
    <t>Diogo Alexandre da Costa Melo Moreira da Fonte</t>
  </si>
  <si>
    <t>up202004175@edu.fe.up.pt</t>
  </si>
  <si>
    <t>diogo.fonte2000@icloud.com</t>
  </si>
  <si>
    <t>Diogo Alexandre Ferreira Granja e Silva</t>
  </si>
  <si>
    <t>up201706892@edu.fe.up.pt</t>
  </si>
  <si>
    <t>Diogo Alexandre Silva Teixeira</t>
  </si>
  <si>
    <t>up201606124@edu.fe.up.pt</t>
  </si>
  <si>
    <t>diogo_alex9@hotmail.com</t>
  </si>
  <si>
    <t>Diogo Almeida Cunha</t>
  </si>
  <si>
    <t>up201405506@fc.up.pt</t>
  </si>
  <si>
    <t>Diogo Alves de Sousa Castro</t>
  </si>
  <si>
    <t>ei09088@fe.up.pt</t>
  </si>
  <si>
    <t>diogo.castro8@gmail.com</t>
  </si>
  <si>
    <t>Diogo Amorim Cepa</t>
  </si>
  <si>
    <t>up201403367@fe.up.pt</t>
  </si>
  <si>
    <t>Diogo André Barbosa Nunes</t>
  </si>
  <si>
    <t>up201808546@edu.fe.up.pt</t>
  </si>
  <si>
    <t>Diogo André Fernandes Moreira</t>
  </si>
  <si>
    <t>up201804904@edu.fc.up.pt</t>
  </si>
  <si>
    <t>Diogo André Pereira Babo</t>
  </si>
  <si>
    <t>up202004950@edu.fe.up.pt</t>
  </si>
  <si>
    <t>diogo.babo@gmail.com</t>
  </si>
  <si>
    <t>Diogo André Pereira Rodrigues</t>
  </si>
  <si>
    <t>up202103629@edu.fe.up.pt</t>
  </si>
  <si>
    <t>diogoandre122@gmail.com</t>
  </si>
  <si>
    <t>Diogo André Rocha Teixeira</t>
  </si>
  <si>
    <t>ei09086@fe.up.pt</t>
  </si>
  <si>
    <t>https://www.linkedin.com/in/diogo-teixeira-1b6b1755/</t>
  </si>
  <si>
    <t>diogo.andre.teixeira@gmail.com</t>
  </si>
  <si>
    <t>http://paginas.fe.up.pt/~ei09086/</t>
  </si>
  <si>
    <t>Diogo Antunes Vaz de Carvalho</t>
  </si>
  <si>
    <t>up201304573@fe.up.pt</t>
  </si>
  <si>
    <t>Diogo Azevedo Lemos</t>
  </si>
  <si>
    <t>up202003484@edu.fe.up.pt</t>
  </si>
  <si>
    <t>Diogo Barbeitos Alves Torres Gomes</t>
  </si>
  <si>
    <t>up201505676@edu.fc.up.pt</t>
  </si>
  <si>
    <t>Diogo Belarmino Coelho Marques</t>
  </si>
  <si>
    <t>up201305642@fe.up.pt</t>
  </si>
  <si>
    <t>Diogo da Silva Amaral</t>
  </si>
  <si>
    <t>up201306082@fe.up.pt</t>
  </si>
  <si>
    <t>https://www.linkedin.com/in/amarald/</t>
  </si>
  <si>
    <t>amaral.feup@gmail.com</t>
  </si>
  <si>
    <t>Diogo de Campos Nunes</t>
  </si>
  <si>
    <t>ei06059@fe.up.pt</t>
  </si>
  <si>
    <t>http://diogonunes.pt.vu/</t>
  </si>
  <si>
    <t>Diogo Dias Junior</t>
  </si>
  <si>
    <t>ei05005@fe.up.pt</t>
  </si>
  <si>
    <t>https://www.linkedin.com/in/drjunior/</t>
  </si>
  <si>
    <t>drjunior.org@gmail.com</t>
  </si>
  <si>
    <t>http://drjunior.net</t>
  </si>
  <si>
    <t>Diogo Emanuel Marques da Silva</t>
  </si>
  <si>
    <t>ei10035@fe.up.pt</t>
  </si>
  <si>
    <t>diogoemsilva@gmail.com</t>
  </si>
  <si>
    <t>http://paginas.fe.up.pt/~ei10035/diogoemsilva/</t>
  </si>
  <si>
    <t>Diogo Ferreira de Sousa</t>
  </si>
  <si>
    <t>up201706409@edu.fe.up.pt</t>
  </si>
  <si>
    <t>diogosousa990@gmail.com</t>
  </si>
  <si>
    <t>Diogo Ferreira Neves</t>
  </si>
  <si>
    <t>up202006343@edu.fe.up.pt</t>
  </si>
  <si>
    <t>Diogo Ferreira Pinela</t>
  </si>
  <si>
    <t>ei10083@fe.up.pt</t>
  </si>
  <si>
    <t>Diogo Filipe Alves Dores</t>
  </si>
  <si>
    <t>up201504614@edu.fe.up.pt</t>
  </si>
  <si>
    <t>Diogo Filipe Azevedo de Castro</t>
  </si>
  <si>
    <t>ei07171@fe.up.pt</t>
  </si>
  <si>
    <t>diogo.filipe.acastro@gmail.com</t>
  </si>
  <si>
    <t>http://paginas.fe.up.pt/~ei07171/dcastro</t>
  </si>
  <si>
    <t>Diogo Filipe da Costa Ramalho</t>
  </si>
  <si>
    <t>ei10165@fe.up.pt</t>
  </si>
  <si>
    <t>diogo_ramalho@hotmail.com</t>
  </si>
  <si>
    <t>Diogo Filipe da Silva Yaguas</t>
  </si>
  <si>
    <t>up201606165@edu.fe.up.pt</t>
  </si>
  <si>
    <t>Diogo Filipe de Oliveira Santos</t>
  </si>
  <si>
    <t>up201806878@edu.fe.up.pt</t>
  </si>
  <si>
    <t>diogofilipe1_santos@hotmail.com</t>
  </si>
  <si>
    <t>Diogo Filipe dos Santos Ferreira</t>
  </si>
  <si>
    <t>up201502853@fe.up.pt</t>
  </si>
  <si>
    <t>Diogo Filipe Faia Nunes</t>
  </si>
  <si>
    <t>up202007895@edu.fc.up.pt</t>
  </si>
  <si>
    <t>diogoffn@gmail.com</t>
  </si>
  <si>
    <t>Diogo Filipe Ferreira da Silva</t>
  </si>
  <si>
    <t>up202004288@edu.fe.up.pt</t>
  </si>
  <si>
    <t>Diogo Filipe Moreira Maia</t>
  </si>
  <si>
    <t>up201904974@edu.fe.up.pt</t>
  </si>
  <si>
    <t>Diogo Filipe Ventura Martins</t>
  </si>
  <si>
    <t>up201806280@edu.fe.up.pt</t>
  </si>
  <si>
    <t>filipedventurax@gmail.com</t>
  </si>
  <si>
    <t>Diogo Guimarães do Rosário</t>
  </si>
  <si>
    <t>up201806582@edu.fe.up.pt</t>
  </si>
  <si>
    <t>diogogrosario1008@gmail.com</t>
  </si>
  <si>
    <t>Diogo Henrique de Almeida Silva Pereira</t>
  </si>
  <si>
    <t>up201505318@edu.fe.up.pt</t>
  </si>
  <si>
    <t>Diogo Henrique Marques Cruz</t>
  </si>
  <si>
    <t>up201105483@fe.up.pt</t>
  </si>
  <si>
    <t>diogohmcruz@hotmail.com</t>
  </si>
  <si>
    <t>http://facebook.com/BlueDi</t>
  </si>
  <si>
    <t>Diogo Henrique Pinto de Almeida</t>
  </si>
  <si>
    <t>up201806630@edu.fe.up.pt</t>
  </si>
  <si>
    <t>Diogo João Ferreira de Sousa Guimarães</t>
  </si>
  <si>
    <t>up200502915@fc.up.pt</t>
  </si>
  <si>
    <t>https://www.linkedin.com/in/diogojguimaraes/</t>
  </si>
  <si>
    <t>ei06043@fe.up.pt</t>
  </si>
  <si>
    <t>http://pt.linkedin.com/in/diogojguimaraes</t>
  </si>
  <si>
    <t>Diogo Joaquim Araújo Pinto</t>
  </si>
  <si>
    <t>ei11120@fe.up.pt</t>
  </si>
  <si>
    <t>diogojapinto@gmail.com</t>
  </si>
  <si>
    <t>Diogo José de Sousa Machado</t>
  </si>
  <si>
    <t>up201706832@edu.fe.up.pt</t>
  </si>
  <si>
    <t>diogo.smac@gmail.com</t>
  </si>
  <si>
    <t>Diogo José dos Santos Rocha</t>
  </si>
  <si>
    <t>ei07092@fe.up.pt</t>
  </si>
  <si>
    <t>https://www.linkedin.com/in/diogojsrocha/</t>
  </si>
  <si>
    <t>diogo.santos.rocha@fe.up.pt</t>
  </si>
  <si>
    <t>Diogo José Fernandes Prata Costa</t>
  </si>
  <si>
    <t>ei09116@fe.up.pt</t>
  </si>
  <si>
    <t>https://www.linkedin.com/in/diogojc/</t>
  </si>
  <si>
    <t>http://paginas.fe.up.pt/~ei09116</t>
  </si>
  <si>
    <t>Diogo Leal da Silva Mota Pinto</t>
  </si>
  <si>
    <t>up201404527@edu.fe.up.pt</t>
  </si>
  <si>
    <t>Diogo Lima Monteiro Costa Leite</t>
  </si>
  <si>
    <t>ei09152@fe.up.pt</t>
  </si>
  <si>
    <t>https://www.linkedin.com/in/diogo-leite-96332295/</t>
  </si>
  <si>
    <t>dlmc.leite@gmail.com</t>
  </si>
  <si>
    <t>Diogo Luís Araujo de Faria</t>
  </si>
  <si>
    <t>up201907014@edu.fe.up.pt</t>
  </si>
  <si>
    <t>Diogo Luís Borges Geraldes</t>
  </si>
  <si>
    <t>up201907847@edu.fc.up.pt</t>
  </si>
  <si>
    <t>diogogeraldes09@gmail.com</t>
  </si>
  <si>
    <t>Diogo Luís Henriques Costa</t>
  </si>
  <si>
    <t>up201906731@edu.fe.up.pt</t>
  </si>
  <si>
    <t>Diogo Luis Rey Torres</t>
  </si>
  <si>
    <t>up201506428@fe.up.pt</t>
  </si>
  <si>
    <t>Diogo Machado Carneiro Dias</t>
  </si>
  <si>
    <t>ei06024@fe.up.pt</t>
  </si>
  <si>
    <t>https://www.linkedin.com/in/diogocdias/</t>
  </si>
  <si>
    <t>http://diogodias.net/</t>
  </si>
  <si>
    <t>Diogo Magalhães Moura</t>
  </si>
  <si>
    <t>up201304068@fe.up.pt</t>
  </si>
  <si>
    <t>diogomoura13@gmail.com</t>
  </si>
  <si>
    <t>Diogo Manuel Oliveira Moreira</t>
  </si>
  <si>
    <t>up201504359@edu.fe.up.pt</t>
  </si>
  <si>
    <t>diogom.o.moreira@gmail.com</t>
  </si>
  <si>
    <t>Diogo Miguel Borges Gomes</t>
  </si>
  <si>
    <t>up201806572@edu.fe.up.pt</t>
  </si>
  <si>
    <t>Diogo Miguel Chaves dos Santos Antunes Pereira</t>
  </si>
  <si>
    <t>up201906422@edu.fe.up.pt</t>
  </si>
  <si>
    <t>diogop.2001@gmail.com</t>
  </si>
  <si>
    <t>Diogo Miguel Ferreira da Costa</t>
  </si>
  <si>
    <t>up202007770@edu.fe.up.pt</t>
  </si>
  <si>
    <t>diogocosta876.dc@gmail.com</t>
  </si>
  <si>
    <t>Diogo Miguel Ferreira Rodrigues</t>
  </si>
  <si>
    <t>up201806429@edu.fe.up.pt</t>
  </si>
  <si>
    <t>dmfrodrigues2000@gmail.com</t>
  </si>
  <si>
    <t>Diogo Miguel Oliveira de Sousa</t>
  </si>
  <si>
    <t>up201804265@edu.fc.up.pt</t>
  </si>
  <si>
    <t>Diogo Miguel Raposo Soares</t>
  </si>
  <si>
    <t>ei12102@fe.up.pt</t>
  </si>
  <si>
    <t>https://www.linkedin.com/in/diogomrsoares/</t>
  </si>
  <si>
    <t>Diogo Miguel Rebelo Borges Amado de Campos</t>
  </si>
  <si>
    <t>up201403468@fe.up.pt</t>
  </si>
  <si>
    <t>Diogo Miguel Sousa Barroso</t>
  </si>
  <si>
    <t>ei11105@fe.up.pt</t>
  </si>
  <si>
    <t>https://www.linkedin.com/in/diogobarroso/</t>
  </si>
  <si>
    <t>Diogo Moutinho de Almeida</t>
  </si>
  <si>
    <t>ei12003@fe.up.pt</t>
  </si>
  <si>
    <t>diogo.mout.alm@gmail.com</t>
  </si>
  <si>
    <t>Diogo Nóvoa de Faria Martins Borges</t>
  </si>
  <si>
    <t>ei04016@fe.up.pt</t>
  </si>
  <si>
    <t>http://paginas.fe.up.pt/~ei04016</t>
  </si>
  <si>
    <t>Diogo Oliveira Reis</t>
  </si>
  <si>
    <t>up201405015@edu.fe.up.pt</t>
  </si>
  <si>
    <t>Diogo Ortigão de Oliveira Estevão Soares</t>
  </si>
  <si>
    <t>ei96034@fe.up.pt</t>
  </si>
  <si>
    <t>https://www.linkedin.com/in/diogo-soares-57a6a83/</t>
  </si>
  <si>
    <t>Diogo Pedro Pinto Coelho</t>
  </si>
  <si>
    <t>ei03038@fe.up.pt</t>
  </si>
  <si>
    <t>Diogo Peixoto Pereira</t>
  </si>
  <si>
    <t>up201504326@fe.up.pt</t>
  </si>
  <si>
    <t>Diogo Pinheiro Almeida</t>
  </si>
  <si>
    <t>up202006059@edu.fc.up.pt</t>
  </si>
  <si>
    <t>diogo.almeidavlc@gmail.com</t>
  </si>
  <si>
    <t>Diogo Pinto Jorge Ribeiro</t>
  </si>
  <si>
    <t>ei11005@fe.up.pt</t>
  </si>
  <si>
    <t>https://www.linkedin.com/in/diogojapinto/</t>
  </si>
  <si>
    <t>diogo.jorge.ribeiro@gmail.com</t>
  </si>
  <si>
    <t>Diogo Rafael Amorim Mendes</t>
  </si>
  <si>
    <t>up201605360@edu.fe.up.pt</t>
  </si>
  <si>
    <t>dioguinix@gmail.com</t>
  </si>
  <si>
    <t>Diogo Rafael Pinto Nogueira</t>
  </si>
  <si>
    <t>ei09083@fe.up.pt</t>
  </si>
  <si>
    <t>https://www.linkedin.com/in/diogonogueira/</t>
  </si>
  <si>
    <t>Diogo Ribeiro Gomes dos Santos</t>
  </si>
  <si>
    <t>ei11089@fe.up.pt</t>
  </si>
  <si>
    <t>diogo.rgsantos@gmail.com</t>
  </si>
  <si>
    <t>http://www.diogosantos.me</t>
  </si>
  <si>
    <t>Diogo Samuel Gonçalves Fernandes</t>
  </si>
  <si>
    <t>up201806250@edu.fe.up.pt</t>
  </si>
  <si>
    <t>Diogo Samuel Teixeira da Rocha</t>
  </si>
  <si>
    <t>ei06109@fe.up.pt</t>
  </si>
  <si>
    <t>https://www.linkedin.com/in/diogo-rocha-b9576530/</t>
  </si>
  <si>
    <t>http://www.diogorocha.pt.vu</t>
  </si>
  <si>
    <t>Diogo Sanches Mendes</t>
  </si>
  <si>
    <t>ei10022@fe.up.pt</t>
  </si>
  <si>
    <t>dsmendes7@gmail.com</t>
  </si>
  <si>
    <t>Diogo Serra Duque</t>
  </si>
  <si>
    <t>up201406274@fe.up.pt</t>
  </si>
  <si>
    <t>Diogo Simão Correia Gomes</t>
  </si>
  <si>
    <t>up201805367@edu.fc.up.pt</t>
  </si>
  <si>
    <t>Diogo Trindade Basto</t>
  </si>
  <si>
    <t>ei09082@fe.up.pt</t>
  </si>
  <si>
    <t>https://www.linkedin.com/in/diogo-t-basto/</t>
  </si>
  <si>
    <t>Diogo Vaz Nunes</t>
  </si>
  <si>
    <t>ei11065@fe.up.pt</t>
  </si>
  <si>
    <t>diogovaznunes@gmail.com</t>
  </si>
  <si>
    <t>Diogo Xavier Ribeiro Pereira</t>
  </si>
  <si>
    <t>up201305602@fe.up.pt</t>
  </si>
  <si>
    <t>Duarte Alexandre Pinto Brandão</t>
  </si>
  <si>
    <t>ei10060@fe.up.pt</t>
  </si>
  <si>
    <t>Duarte Filipe Machado de Oliveira</t>
  </si>
  <si>
    <t>up201604948@edu.fe.up.pt</t>
  </si>
  <si>
    <t>duartefmoliveira8@gmail.com</t>
  </si>
  <si>
    <t>Duarte Guedes Sardão</t>
  </si>
  <si>
    <t>up201905497@edu.fe.up.pt</t>
  </si>
  <si>
    <t>Duarte Manuel Marques Mano Menezes Frazão</t>
  </si>
  <si>
    <t>up201605658@edu.fe.up.pt</t>
  </si>
  <si>
    <t>duartemarquesmano@gmail.com</t>
  </si>
  <si>
    <t>Duarte Manuel Ribeiro Pinto</t>
  </si>
  <si>
    <t>up201304777@fe.up.pt</t>
  </si>
  <si>
    <t>duartemr.pinto@gmail.com</t>
  </si>
  <si>
    <t>Duarte Miguel de Novo Faria</t>
  </si>
  <si>
    <t>up201607176@edu.fe.up.pt</t>
  </si>
  <si>
    <t>duartefaria97@gmail.com</t>
  </si>
  <si>
    <t>Duarte Miguel Faria Ferreira Cabral</t>
  </si>
  <si>
    <t>ei02031@fe.up.pt</t>
  </si>
  <si>
    <t>https://www.linkedin.com/in/cabralduarte/</t>
  </si>
  <si>
    <t>http://paginas.fe.up.pt/~ei02031/index_pt.htm</t>
  </si>
  <si>
    <t>Duarte Nuno Esteves André Lima de Carvalho</t>
  </si>
  <si>
    <t>up201503661@edu.fe.up.pt</t>
  </si>
  <si>
    <t>Duarte Nuno Pereira Duarte</t>
  </si>
  <si>
    <t>ei11101@fe.up.pt</t>
  </si>
  <si>
    <t>dnpd.dd@gmail.com</t>
  </si>
  <si>
    <t>Edgar de Lemos Passos</t>
  </si>
  <si>
    <t>up201404131@fe.up.pt</t>
  </si>
  <si>
    <t>Edgar de Sá Alves</t>
  </si>
  <si>
    <t>ei08152@fe.up.pt</t>
  </si>
  <si>
    <t>https://www.linkedin.com/in/edgarsalves/</t>
  </si>
  <si>
    <t>http://paginas.fe.up.pt/~ei08152/</t>
  </si>
  <si>
    <t>Edgar Duarte Ramos</t>
  </si>
  <si>
    <t>up201305973@fe.up.pt</t>
  </si>
  <si>
    <t>niko_edgar.sf@hotmail.com</t>
  </si>
  <si>
    <t>Edgar Ferreira da Torre</t>
  </si>
  <si>
    <t>up201906573@edu.fe.up.pt</t>
  </si>
  <si>
    <t>edgar.ftorre@gmail.com</t>
  </si>
  <si>
    <t>Edgar Ferreira Esteves</t>
  </si>
  <si>
    <t>ei00126@fe.up.pt</t>
  </si>
  <si>
    <t>http://edgaresteves.pt.vu</t>
  </si>
  <si>
    <t>Edgar Filipe Amorim Gomes Carneiro</t>
  </si>
  <si>
    <t>up201503784@fe.up.pt</t>
  </si>
  <si>
    <t>Edgar Miguel Pinto Lourenço</t>
  </si>
  <si>
    <t>up201604910@edu.fc.up.pt</t>
  </si>
  <si>
    <t>Edmilton Odair Martins da Cruz</t>
  </si>
  <si>
    <t>ei98066@fe.up.pt</t>
  </si>
  <si>
    <t>Eduardo Alberto Almeida Espinheira Gomes</t>
  </si>
  <si>
    <t>ei07005@fe.up.pt</t>
  </si>
  <si>
    <t>https://www.linkedin.com/in/eespinheira/</t>
  </si>
  <si>
    <t>eduardo.espinheira@gmail.com</t>
  </si>
  <si>
    <t>http://www.linkedin.com/in/eespinheira</t>
  </si>
  <si>
    <t>Eduardo Cardoso de Abreu</t>
  </si>
  <si>
    <t>ei10161@fe.up.pt</t>
  </si>
  <si>
    <t>Eduardo Carreira Ribeiro</t>
  </si>
  <si>
    <t>up201705421@edu.fe.up.pt</t>
  </si>
  <si>
    <t>Eduardo de Mendonça Rodrigues Salgado Ramos</t>
  </si>
  <si>
    <t>up201505779@fe.up.pt</t>
  </si>
  <si>
    <t>Eduardo Ferreira Campos</t>
  </si>
  <si>
    <t>up201604920@edu.fe.up.pt</t>
  </si>
  <si>
    <t>Eduardo Filipe Garcia Pinto</t>
  </si>
  <si>
    <t>ei07061@fe.up.pt</t>
  </si>
  <si>
    <t>https://www.linkedin.com/in/efgpinto/</t>
  </si>
  <si>
    <t>efgpinto@gmail.com</t>
  </si>
  <si>
    <t>Eduardo Filipe Leite da Silva</t>
  </si>
  <si>
    <t>up202005283@edu.fe.up.pt</t>
  </si>
  <si>
    <t>eduardo4silva@gmail.com</t>
  </si>
  <si>
    <t>Eduardo João Santana Macedo</t>
  </si>
  <si>
    <t>up201703658@edu.fe.up.pt</t>
  </si>
  <si>
    <t>Eduardo Jorge Duarte Reis</t>
  </si>
  <si>
    <t>up201303832@fe.up.pt</t>
  </si>
  <si>
    <t>Eduardo Jorge Silva Leite de Oliveira</t>
  </si>
  <si>
    <t>ei06023@fe.up.pt</t>
  </si>
  <si>
    <t>https://www.linkedin.com/in/eduardooliv/</t>
  </si>
  <si>
    <t>http://paginas.fe.up.pt/~ei06023/dissertacao</t>
  </si>
  <si>
    <t>Eduardo José Valadar Martins</t>
  </si>
  <si>
    <t>ei11104@fe.up.pt</t>
  </si>
  <si>
    <t>Eduardo Leandro Dias Carneiro</t>
  </si>
  <si>
    <t>up202003218@edu.fe.up.pt</t>
  </si>
  <si>
    <t>eduardo.carneiro2020@hotmail.com</t>
  </si>
  <si>
    <t>Eduardo Luís Almeida Rodrigues Barbosa</t>
  </si>
  <si>
    <t>ei08100@fe.up.pt</t>
  </si>
  <si>
    <t>Eduardo Luís Loureiro Fernandes</t>
  </si>
  <si>
    <t>ei12130@fe.up.pt</t>
  </si>
  <si>
    <t>e.luis@icloud.com</t>
  </si>
  <si>
    <t>Eduardo Luís Pinheiro da Silva</t>
  </si>
  <si>
    <t>up201603135@edu.fe.up.pt</t>
  </si>
  <si>
    <t>Eduardo Luís Tronjo Ramos</t>
  </si>
  <si>
    <t>up201906732@edu.fe.up.pt</t>
  </si>
  <si>
    <t>eduardotronjo@gmail.com</t>
  </si>
  <si>
    <t>Eduardo Machado Gonçalves</t>
  </si>
  <si>
    <t>up201907116@edu.fe.up.pt</t>
  </si>
  <si>
    <t>Eduardo Manuel Oliveira Taveira Baptista de Almeida</t>
  </si>
  <si>
    <t>ei12018@fe.up.pt</t>
  </si>
  <si>
    <t>https://www.linkedin.com/in/edualm/</t>
  </si>
  <si>
    <t>eduardo.manuel@fe.up.pt</t>
  </si>
  <si>
    <t>http://edr.io/</t>
  </si>
  <si>
    <t>Eduardo Miguel Bastos Leite</t>
  </si>
  <si>
    <t>gei12068@fe.up.pt</t>
  </si>
  <si>
    <t>Eduardo Miguel Ferreira Alves</t>
  </si>
  <si>
    <t>ei11039@fe.up.pt</t>
  </si>
  <si>
    <t>Eduardo Miguel Lages de Abreu</t>
  </si>
  <si>
    <t>ei98020@fe.up.pt</t>
  </si>
  <si>
    <t>Eduardo Miguel Moreira Guedes Osório</t>
  </si>
  <si>
    <t>ei06088@fe.up.pt</t>
  </si>
  <si>
    <t>Eduardo Pedro Filipe Ramalho</t>
  </si>
  <si>
    <t>ei09107@fe.up.pt</t>
  </si>
  <si>
    <t>eduardo.ramalho@gmail.com</t>
  </si>
  <si>
    <t>Eduardo Rui Nascimento Amaral</t>
  </si>
  <si>
    <t>up201805189@edu.fc.up.pt</t>
  </si>
  <si>
    <t>eduardo.rn.amaral@gmail.com</t>
  </si>
  <si>
    <t>Eliseu António Pinto Amaro</t>
  </si>
  <si>
    <t>up201704961@edu.fc.up.pt</t>
  </si>
  <si>
    <t>Emanuel Augusto Santos Pinho</t>
  </si>
  <si>
    <t>ei11152@fe.up.pt</t>
  </si>
  <si>
    <t>Emanuel Jesus Silva Neves</t>
  </si>
  <si>
    <t>ei95038@fe.up.pt</t>
  </si>
  <si>
    <t>emanuel.neves@gmail.com</t>
  </si>
  <si>
    <t>Emanuel Silva Gestosa</t>
  </si>
  <si>
    <t>up202005485@edu.fe.up.pt</t>
  </si>
  <si>
    <t>emanuelgestosa@gmail.com</t>
  </si>
  <si>
    <t>Ernândia Andrade Pina Ribeiro</t>
  </si>
  <si>
    <t>ei99083@fe.up.pt</t>
  </si>
  <si>
    <t>Eugenio Andre Leal Ferreira dos Santos</t>
  </si>
  <si>
    <t>ei09077@fe.up.pt</t>
  </si>
  <si>
    <t>eugeniosantos9014@hotmail.com</t>
  </si>
  <si>
    <t>Eunice Juliana Freitas Amorim</t>
  </si>
  <si>
    <t>up201904920@edu.fe.up.pt</t>
  </si>
  <si>
    <t>eunicejuliana.amorim@gmail.com</t>
  </si>
  <si>
    <t>Eurico Rogério Machado de Matos</t>
  </si>
  <si>
    <t>ei00035@fe.up.pt</t>
  </si>
  <si>
    <t>http://paginas.fe.up.pt/~ei00035</t>
  </si>
  <si>
    <t>Ezilda Duarte Almeida</t>
  </si>
  <si>
    <t>ei04122@fe.up.pt</t>
  </si>
  <si>
    <t>ezildacv@gmail.com</t>
  </si>
  <si>
    <t>http://paginas.fe.up.pt/~ei04122/</t>
  </si>
  <si>
    <t>Fábio Alexandre Matos Azevedo</t>
  </si>
  <si>
    <t>up201606540@edu.fe.up.pt</t>
  </si>
  <si>
    <t>fabioalexandre7b12@gmail.com</t>
  </si>
  <si>
    <t>Fábio André da Cunha Almeida</t>
  </si>
  <si>
    <t>ei07081@fe.up.pt</t>
  </si>
  <si>
    <t>https://www.linkedin.com/in/fabioacalmeida/</t>
  </si>
  <si>
    <t>fabio.andre.almeida@gmail.com</t>
  </si>
  <si>
    <t>Fábio André da Silva Amarante</t>
  </si>
  <si>
    <t>up201007656@fe.up.pt</t>
  </si>
  <si>
    <t>https://www.linkedin.com/in/fabioamarante/</t>
  </si>
  <si>
    <t>fabioamarante91@gmail.com</t>
  </si>
  <si>
    <t>http://fabioamarante.me</t>
  </si>
  <si>
    <t>Fábio António Gomes Neves</t>
  </si>
  <si>
    <t>ei06102@fe.up.pt</t>
  </si>
  <si>
    <t>fabio.neves.88@gmail.com</t>
  </si>
  <si>
    <t>https://www.linkedin.com/in/fabioneves88/</t>
  </si>
  <si>
    <t>Fábio Araújo de Sá</t>
  </si>
  <si>
    <t>up202007658@edu.fe.up.pt</t>
  </si>
  <si>
    <t>Fábio Cunha Morais</t>
  </si>
  <si>
    <t>up202008052@edu.fe.up.pt</t>
  </si>
  <si>
    <t>Fábio Daniel Pinto de Oliveira</t>
  </si>
  <si>
    <t>ei03039@fe.up.pt</t>
  </si>
  <si>
    <t>https://www.linkedin.com/in/fpoliveira/</t>
  </si>
  <si>
    <t>http://www.fe.up.pt/~ei03039</t>
  </si>
  <si>
    <t>Fábio Daniel Reis Gaspar</t>
  </si>
  <si>
    <t>up201503823@edu.fe.up.pt</t>
  </si>
  <si>
    <t>fabiodanielreis@hotmail.com</t>
  </si>
  <si>
    <t>Fábio Domingos da Silva Rodrigues</t>
  </si>
  <si>
    <t>ei08116@fe.up.pt</t>
  </si>
  <si>
    <t>fabio_rsx_2003@hotmail.com</t>
  </si>
  <si>
    <t>Fábio Filipe Costa Pinho</t>
  </si>
  <si>
    <t>ei08111@fe.up.pt</t>
  </si>
  <si>
    <t>pinho1990@hotmail.com</t>
  </si>
  <si>
    <t>http://fabiopinho.pt.vu/</t>
  </si>
  <si>
    <t>Fábio Filipe Jesus da Silva</t>
  </si>
  <si>
    <t>ei11107@fe.up.pt</t>
  </si>
  <si>
    <t>Fábio Filipe Vilela Oliveira</t>
  </si>
  <si>
    <t>up201604796@edu.fe.up.pt</t>
  </si>
  <si>
    <t>Fábio Henrique Nunes Caramelo</t>
  </si>
  <si>
    <t>up201404783@fe.up.pt</t>
  </si>
  <si>
    <t>Fabio Homero Moreira Aguiar</t>
  </si>
  <si>
    <t>ei05006@fe.up.pt</t>
  </si>
  <si>
    <t>Fábio Manuel Neves de Araújo</t>
  </si>
  <si>
    <t>up201607944@edu.fe.up.pt</t>
  </si>
  <si>
    <t>fabioaraujo@outlook.pt</t>
  </si>
  <si>
    <t>Fabio Miguel Chen Huang</t>
  </si>
  <si>
    <t>up201806829@edu.fe.up.pt</t>
  </si>
  <si>
    <t>Fábio Moisés Pinto da Costa</t>
  </si>
  <si>
    <t>ei06083@fe.up.pt</t>
  </si>
  <si>
    <t>https://www.linkedin.com/in/fabiopintodacosta/</t>
  </si>
  <si>
    <t>http://paginas.fe.up.pt/~ei06083/</t>
  </si>
  <si>
    <t>Fabio Rafael Magalhães Malheiro</t>
  </si>
  <si>
    <t>ei04105@fe.up.pt</t>
  </si>
  <si>
    <t>https://www.linkedin.com/in/fabiomalheiro/</t>
  </si>
  <si>
    <t>Fabiola Figueira da Silva</t>
  </si>
  <si>
    <t>up201502850@fe.up.pt</t>
  </si>
  <si>
    <t>Felipe Ávila da Costa</t>
  </si>
  <si>
    <t>ei03041@fe.up.pt</t>
  </si>
  <si>
    <t>https://www.linkedin.com/in/felipeacosta/</t>
  </si>
  <si>
    <t>http://www.felipeacosta.com</t>
  </si>
  <si>
    <t>Felipe de Souza Schmitt</t>
  </si>
  <si>
    <t>ei08160@fe.up.pt</t>
  </si>
  <si>
    <t>https://www.linkedin.com/in/felipeschmitt/</t>
  </si>
  <si>
    <t>fsschmitt@gmail.com</t>
  </si>
  <si>
    <t>Fernanda Maria Gonçalves Coutinho</t>
  </si>
  <si>
    <t>ei00055@fe.up.pt</t>
  </si>
  <si>
    <t>Fernando André Bezerra Moura Fernandes</t>
  </si>
  <si>
    <t>up201505821@fe.up.pt</t>
  </si>
  <si>
    <t>https://www.linkedin.com/in/af-fernandes/</t>
  </si>
  <si>
    <t>Fernando André Pato de Oliveira</t>
  </si>
  <si>
    <t>ei95006@fe.up.pt</t>
  </si>
  <si>
    <t>https://www.linkedin.com/in/andré-oliveira-68491b/</t>
  </si>
  <si>
    <t>Fernando Emmanuel da Costa Pereira Nunes</t>
  </si>
  <si>
    <t>ei96007@fe.up.pt</t>
  </si>
  <si>
    <t>https://www.linkedin.com/in/engfpn/</t>
  </si>
  <si>
    <t>mail@fernandonunes.net</t>
  </si>
  <si>
    <t>http://www.FernandoNunes.Net</t>
  </si>
  <si>
    <t>Fernando Guilherme Ferreira Sousa</t>
  </si>
  <si>
    <t>ei09153@fe.up.pt</t>
  </si>
  <si>
    <t>Fernando Joaquim Leite Pereira</t>
  </si>
  <si>
    <t>mpt09018@fe.up.pt</t>
  </si>
  <si>
    <t>fernando.pereira@fe.up.pt</t>
  </si>
  <si>
    <t>http://paginas.fe.up.pt/~ei03042/homepage</t>
  </si>
  <si>
    <t>Fernando Jorge Afonso Pires</t>
  </si>
  <si>
    <t>ei03043@fe.up.pt</t>
  </si>
  <si>
    <t>https://www.linkedin.com/in/piresfernando/</t>
  </si>
  <si>
    <t>fjapires@gmail.com</t>
  </si>
  <si>
    <t>http://paginas.fe.up.pt/~ei03043/index.htm</t>
  </si>
  <si>
    <t>Fernando Jorge Coelho Barreira Calheiros Alves</t>
  </si>
  <si>
    <t>up201605270@edu.fe.up.pt</t>
  </si>
  <si>
    <t>Fernando Jorge Garrido da Silva</t>
  </si>
  <si>
    <t>ei96006@fe.up.pt</t>
  </si>
  <si>
    <t>https://www.linkedin.com/in/fjgsilva/</t>
  </si>
  <si>
    <t>fjgsilva@gmail.com</t>
  </si>
  <si>
    <t>http://paginas.fe.up.pt/~ei96006</t>
  </si>
  <si>
    <t>Fernando Jorge Gonçalves Mendes</t>
  </si>
  <si>
    <t>ei98056@fe.up.pt</t>
  </si>
  <si>
    <t>Fernando José da Silva Vieira</t>
  </si>
  <si>
    <t>ei96031@fe.up.pt</t>
  </si>
  <si>
    <t>Fernando José Dias</t>
  </si>
  <si>
    <t>ei11108@fe.up.pt</t>
  </si>
  <si>
    <t>fernandodias202@gmail.com</t>
  </si>
  <si>
    <t>Fernando Júnior da Silva da Silva</t>
  </si>
  <si>
    <t>ei04017@fe.up.pt</t>
  </si>
  <si>
    <t>https://www.linkedin.com/in/silvajunior/</t>
  </si>
  <si>
    <t>f.junior.dsilva@gmail.com</t>
  </si>
  <si>
    <t>http://paginas.fe.up.pt/~ei04017/JS</t>
  </si>
  <si>
    <t>Fernando Luís Ferreira de Almeida</t>
  </si>
  <si>
    <t>cilce07124@letras.up.pt</t>
  </si>
  <si>
    <t>https://www.linkedin.com/in/falmeidapt/</t>
  </si>
  <si>
    <t>falmeida@ispgaya.pt</t>
  </si>
  <si>
    <t>http://paginas.fe.up.pt/~ei98047</t>
  </si>
  <si>
    <t>Fernando Luis Santos Rego</t>
  </si>
  <si>
    <t>up201905951@edu.fe.up.pt</t>
  </si>
  <si>
    <t>fernandoluisrego@gmail.com</t>
  </si>
  <si>
    <t>https://fernandorego.github.io/</t>
  </si>
  <si>
    <t>Fernando Manuel Gonçalves Pinelo Freitas Meira</t>
  </si>
  <si>
    <t>ei99031@fe.up.pt</t>
  </si>
  <si>
    <t>https://www.linkedin.com/in/fmeira/</t>
  </si>
  <si>
    <t>http://paginas.fe.up.pt/~ei99031</t>
  </si>
  <si>
    <t>Fernando Manuel Pires Mateus das Graças</t>
  </si>
  <si>
    <t>ei07098@fe.up.pt</t>
  </si>
  <si>
    <t>Fernando Marques Correia</t>
  </si>
  <si>
    <t>ei95015@fe.up.pt</t>
  </si>
  <si>
    <t>Fernando Miguel Costa Marques da Silva Pinto</t>
  </si>
  <si>
    <t>ei05007@fe.up.pt</t>
  </si>
  <si>
    <t>https://www.linkedin.com/in/fernandomiguelpinto/</t>
  </si>
  <si>
    <t>fmpinto@outlook.com</t>
  </si>
  <si>
    <t>http://paginas.fe.up.pt/~ei05007</t>
  </si>
  <si>
    <t>Filipa Alexandra Santos Cerdeira Mendes Moura</t>
  </si>
  <si>
    <t>ei04018@fe.up.pt</t>
  </si>
  <si>
    <t>https://www.linkedin.com/in/filipamoura/</t>
  </si>
  <si>
    <t>http://paginas.fe.up.pt/~ei04018/hp/index.html</t>
  </si>
  <si>
    <t>Filipa Ivars de Sousa e Silva</t>
  </si>
  <si>
    <t>up200906162@edu.fe.up.pt</t>
  </si>
  <si>
    <t>https://www.linkedin.com/in/filipa-ivars/</t>
  </si>
  <si>
    <t>ivars.filipa@gmail.com</t>
  </si>
  <si>
    <t>Filipa Manita Santos Durão</t>
  </si>
  <si>
    <t>up201606640@edu.fe.up.pt</t>
  </si>
  <si>
    <t>filipadurao@gmail.com</t>
  </si>
  <si>
    <t>Filipa Manuela de Castro Moreira</t>
  </si>
  <si>
    <t>ei02033@fe.up.pt</t>
  </si>
  <si>
    <t>http://paginas.fe.up.pt/~ei02033/</t>
  </si>
  <si>
    <t>Filipa Marília Monteiro Ramos</t>
  </si>
  <si>
    <t>up201305378@edu.fe.up.pt</t>
  </si>
  <si>
    <t>Filipa Rosa da Fonseca Santos</t>
  </si>
  <si>
    <t>ei07094@fe.up.pt</t>
  </si>
  <si>
    <t>https://www.linkedin.com/in/ffonsecasantos/</t>
  </si>
  <si>
    <t>Filipe Alexandre Duarte Gomes Carneiro</t>
  </si>
  <si>
    <t>ei07172@fe.up.pt</t>
  </si>
  <si>
    <t>memenanet@gmail.com</t>
  </si>
  <si>
    <t>Filipe Alexandre Pais de Figueiredo Correia</t>
  </si>
  <si>
    <t>pro07005@fe.up.pt</t>
  </si>
  <si>
    <t>https://www.linkedin.com/in/filipecorreia/</t>
  </si>
  <si>
    <t>fcorreia.feup@gmail.com</t>
  </si>
  <si>
    <t>Filipe André Cachada Rodrigues</t>
  </si>
  <si>
    <t>ei09125@fe.up.pt</t>
  </si>
  <si>
    <t>subrodrigues@gmail.com</t>
  </si>
  <si>
    <t>Filipe André Cancela Fortuna</t>
  </si>
  <si>
    <t>ei99051@fe.up.pt</t>
  </si>
  <si>
    <t>Filipe António Ribeiro Miranda</t>
  </si>
  <si>
    <t>ei97012@fe.up.pt</t>
  </si>
  <si>
    <t>http://paginas.fe.up.pt/~ei97012</t>
  </si>
  <si>
    <t>Filipe Carlos de Almeida Duarte da Cunha Nogueira</t>
  </si>
  <si>
    <t>up201604129@edu.fe.up.pt</t>
  </si>
  <si>
    <t>Filipe Carlos Neves Mota</t>
  </si>
  <si>
    <t>ei09078@fe.up.pt</t>
  </si>
  <si>
    <t>phillmota@hotmail.com</t>
  </si>
  <si>
    <t>Filipe Carlos Soares dos Santos</t>
  </si>
  <si>
    <t>ei95011@fe.up.pt</t>
  </si>
  <si>
    <t>Filipe Daniel da Gama Batista</t>
  </si>
  <si>
    <t>ei12068@fe.up.pt</t>
  </si>
  <si>
    <t>https://www.linkedin.com/in/filipe-gama-batista/</t>
  </si>
  <si>
    <t>Filipe Daniel Figueiredo de Lemos</t>
  </si>
  <si>
    <t>ei03045@fe.up.pt</t>
  </si>
  <si>
    <t>http://paginas.fe.up.pt/~ei03045/</t>
  </si>
  <si>
    <t>Filipe Daniel Melo Ferreira</t>
  </si>
  <si>
    <t>ei05009@fe.up.pt</t>
  </si>
  <si>
    <t>https://www.linkedin.com/in/filipe-ferreira-338b8639/</t>
  </si>
  <si>
    <t>Filipe de Morais Teixeira Pinto</t>
  </si>
  <si>
    <t>up201907747@edu.fe.up.pt</t>
  </si>
  <si>
    <t>pi.pinho2@hotmail.com</t>
  </si>
  <si>
    <t>Filipe Duarte Correia Pinto</t>
  </si>
  <si>
    <t>ei96036@fe.up.pt</t>
  </si>
  <si>
    <t>Filipe Emanuel da Silva Amaro Coelho</t>
  </si>
  <si>
    <t>pro08008@fe.up.pt</t>
  </si>
  <si>
    <t>https://www.linkedin.com/in/filcoelho/</t>
  </si>
  <si>
    <t>fil.coelho@gmail.com</t>
  </si>
  <si>
    <t>http://www.linkedin.com/in/fcoelhophd2014</t>
  </si>
  <si>
    <t>Filipe Fernandes Miranda</t>
  </si>
  <si>
    <t>ei12021@fe.up.pt</t>
  </si>
  <si>
    <t>https://www.linkedin.com/in/filipefmiranda/</t>
  </si>
  <si>
    <t>fil.fmiranda@gmail.com</t>
  </si>
  <si>
    <t>Filipe Gabriel Andrade Silva</t>
  </si>
  <si>
    <t>ei04019@fe.up.pt</t>
  </si>
  <si>
    <t>filipe.andradesilva@gmail.com</t>
  </si>
  <si>
    <t>http://filipesilva.110mb.com/</t>
  </si>
  <si>
    <t>Filipe Gonçalves Ferreira Gomes</t>
  </si>
  <si>
    <t>ei07095@fe.up.pt</t>
  </si>
  <si>
    <t>Filipe Guedes Barbosa</t>
  </si>
  <si>
    <t>up201909573@edu.fe.up.pt</t>
  </si>
  <si>
    <t>filipe.g.barbosa@gmail.com</t>
  </si>
  <si>
    <t>Filipe João Pereira Montenegro</t>
  </si>
  <si>
    <t>ei01104@fe.up.pt</t>
  </si>
  <si>
    <t>https://www.linkedin.com/in/filipe-montenegro-7923322/</t>
  </si>
  <si>
    <t>http://paginas.fe.up.pt/~ei01104/pag/</t>
  </si>
  <si>
    <t>Filipe Joaquim de Oliveira Reis Coelho</t>
  </si>
  <si>
    <t>up201500072@fe.up.pt</t>
  </si>
  <si>
    <t>Filipe José Passos Pinto</t>
  </si>
  <si>
    <t>ei97018@fe.up.pt</t>
  </si>
  <si>
    <t>https://www.linkedin.com/in/filipe-pinto-b2714052/</t>
  </si>
  <si>
    <t>Filipe José Pimenta da Silva</t>
  </si>
  <si>
    <t>https://www.linkedin.com/in/filipejps/</t>
  </si>
  <si>
    <t>ei01009@fe.up.pt</t>
  </si>
  <si>
    <t>Filipe José Silva Garcês</t>
  </si>
  <si>
    <t>ei03046@fe.up.pt</t>
  </si>
  <si>
    <t>http://paginas.fe.up.pt/~ei03046</t>
  </si>
  <si>
    <t>Filipe Macedo Silva</t>
  </si>
  <si>
    <t>ei01089@fe.up.pt</t>
  </si>
  <si>
    <t>https://www.linkedin.com/in/filipe-macedo-silva-a405141/</t>
  </si>
  <si>
    <t>Filipe Manuel Castro Correia</t>
  </si>
  <si>
    <t>ei05010@fe.up.pt</t>
  </si>
  <si>
    <t>https://www.linkedin.com/in/fmccorreia/</t>
  </si>
  <si>
    <t>http://paginas.fe.up.pt/~ei05010</t>
  </si>
  <si>
    <t>Filipe Manuel de Azevedo Marinho</t>
  </si>
  <si>
    <t>ei00078@fe.up.pt</t>
  </si>
  <si>
    <t>https://www.linkedin.com/in/filipe-marinho-385a4a/</t>
  </si>
  <si>
    <t>filipemarinho@gmail.com</t>
  </si>
  <si>
    <t>Filipe Manuel Ferreira Cordeiro</t>
  </si>
  <si>
    <t>ec01174@fe.up.pt</t>
  </si>
  <si>
    <t>Filipe Manuel Gomes Silva</t>
  </si>
  <si>
    <t>ei01037@fe.up.pt</t>
  </si>
  <si>
    <t>Filipe Manuel Mendes Lopes</t>
  </si>
  <si>
    <t>ei01030@fe.up.pt</t>
  </si>
  <si>
    <t>Filipe Manuel Miranda da Cruz</t>
  </si>
  <si>
    <t>https://www.linkedin.com/in/psenough/</t>
  </si>
  <si>
    <t>ec97104@fe.up.pt</t>
  </si>
  <si>
    <t>http://tpolm.org/~ps</t>
  </si>
  <si>
    <t>Filipe Manuel Pereira Madureira</t>
  </si>
  <si>
    <t>ei98051@fe.up.pt</t>
  </si>
  <si>
    <t>https://www.linkedin.com/in/filipe-madureira-60a99111/</t>
  </si>
  <si>
    <t>filipe.madur@gmail.com</t>
  </si>
  <si>
    <t>Filipe Manuel Ribeiro Vicente Veiga</t>
  </si>
  <si>
    <t>ei96026@fe.up.pt</t>
  </si>
  <si>
    <t>http://www.terravista.pt/Ancora/1044/index.html</t>
  </si>
  <si>
    <t>Filipe Manuel Santos Alves Fernandes</t>
  </si>
  <si>
    <t>mgi01023@fe.up.pt</t>
  </si>
  <si>
    <t>ei96011@fe.up.pt</t>
  </si>
  <si>
    <t>http://www.timesproject.com</t>
  </si>
  <si>
    <t>Filipe Miguel Alves Bandeira Pinto de Carvalho</t>
  </si>
  <si>
    <t>ei08076@fe.up.pt</t>
  </si>
  <si>
    <t>https://www.linkedin.com/in/filipemiguelcarvalho/</t>
  </si>
  <si>
    <t>Filipe Miguel Alves Pinto dos Reis</t>
  </si>
  <si>
    <t>up201506154@edu.fe.up.pt</t>
  </si>
  <si>
    <t>https://www.linkedin.com/in/filipepintoreis/</t>
  </si>
  <si>
    <t>Filipe Miguel Esteves de Castro</t>
  </si>
  <si>
    <t>ei03047@fe.up.pt</t>
  </si>
  <si>
    <t>Filipe Miguel Graça Gomes</t>
  </si>
  <si>
    <t>020420007@fep.up.pt</t>
  </si>
  <si>
    <t>ei96012@fe.up.pt</t>
  </si>
  <si>
    <t>http://paginas.fe.up.pt/~ei96012</t>
  </si>
  <si>
    <t>Filipe Miguel Leitão Ribeiro</t>
  </si>
  <si>
    <t>ei11141@fe.up.pt</t>
  </si>
  <si>
    <t>filiperibeiro7@hotmail.com</t>
  </si>
  <si>
    <t>Filipe Oliveira e Sousa Ferreira de Lemos</t>
  </si>
  <si>
    <t>ee12140@fe.up.pt</t>
  </si>
  <si>
    <t>Filipe Pais Tavares</t>
  </si>
  <si>
    <t>ei01112@fe.up.pt</t>
  </si>
  <si>
    <t>http://seldom.wordpress.com/</t>
  </si>
  <si>
    <t>Filipe Perdigão de Sousa</t>
  </si>
  <si>
    <t>ei10020@fe.up.pt</t>
  </si>
  <si>
    <t>https://www.linkedin.com/in/filipeperdigaosousa/</t>
  </si>
  <si>
    <t>fpsousa91@gmail.com</t>
  </si>
  <si>
    <t>http://filipesousa.me</t>
  </si>
  <si>
    <t>Filipe Pinto Campos</t>
  </si>
  <si>
    <t>up201905609@edu.fe.up.pt</t>
  </si>
  <si>
    <t>filipepcampos24@gmail.com</t>
  </si>
  <si>
    <t>Filipe Reis Almeida</t>
  </si>
  <si>
    <t>up201708999@edu.fe.up.pt</t>
  </si>
  <si>
    <t>Filipe Rodrigo Bastos Guedes</t>
  </si>
  <si>
    <t>100488025@fep.up.pt</t>
  </si>
  <si>
    <t>https://www.linkedin.com/in/frguedes/</t>
  </si>
  <si>
    <t>frguedes@gmail.com</t>
  </si>
  <si>
    <t>http://www.fe.up.pt/~ei97029</t>
  </si>
  <si>
    <t>Filipe Rui Rocha Oliveira</t>
  </si>
  <si>
    <t>ei10038@fe.up.pt</t>
  </si>
  <si>
    <t>https://www.linkedin.com/in/frroliveira/</t>
  </si>
  <si>
    <t>filipeoliveirr@gmail.com</t>
  </si>
  <si>
    <t>http://frroliveira.github.io/</t>
  </si>
  <si>
    <t>Filipe Teixeira Marques</t>
  </si>
  <si>
    <t>ei08017@fe.up.pt</t>
  </si>
  <si>
    <t>filipetmarques@gmail.com</t>
  </si>
  <si>
    <t>Flávia Carvalho Gavinha Pereira Carvalhido</t>
  </si>
  <si>
    <t>up201806857@edu.fe.up.pt</t>
  </si>
  <si>
    <t>Flávio Henrique Ferreira Couto</t>
  </si>
  <si>
    <t>up201303726@edu.fe.up.pt</t>
  </si>
  <si>
    <t>Flávio Manuel Fernandes Cruz</t>
  </si>
  <si>
    <t>flavioc@dcc.fc.up.pt</t>
  </si>
  <si>
    <t>https://www.linkedin.com/in/flávio-cruz-45417916/</t>
  </si>
  <si>
    <t>flaviocruz@gmail.com</t>
  </si>
  <si>
    <t>http://flaviocruz.net</t>
  </si>
  <si>
    <t>Francisca Leão Cerquinho Ribeiro da Fonseca</t>
  </si>
  <si>
    <t>up201505791@fe.up.pt</t>
  </si>
  <si>
    <t>franciscacerquinho@gmail.com</t>
  </si>
  <si>
    <t>Francisca Oliveira e Silva</t>
  </si>
  <si>
    <t>up202005140@edu.fe.up.pt</t>
  </si>
  <si>
    <t>franciscaoliveiraesilva@gmail.com</t>
  </si>
  <si>
    <t>Francisco Ademar Freitas Friande</t>
  </si>
  <si>
    <t>up201508213@edu.fe.up.pt</t>
  </si>
  <si>
    <t>Francisco Carvalho Rodrigues</t>
  </si>
  <si>
    <t>up201305627@fe.up.pt</t>
  </si>
  <si>
    <t>rodrigues.lixa@gmail.com</t>
  </si>
  <si>
    <t>Francisco Costa Filipe de Almeida</t>
  </si>
  <si>
    <t>up201909574@edu.fe.up.pt</t>
  </si>
  <si>
    <t>Francisco de Sousa Gomes Ferreira do Couto</t>
  </si>
  <si>
    <t>ei12189@fe.up.pt</t>
  </si>
  <si>
    <t>https://www.linkedin.com/in/francisco-s-g-couto/</t>
  </si>
  <si>
    <t>Francisco Gonçalves Cerqueira</t>
  </si>
  <si>
    <t>up201905337@edu.fe.up.pt</t>
  </si>
  <si>
    <t>tvdohabbo@hotmail.com</t>
  </si>
  <si>
    <t>Francisco Hernâni Teixeira Pinto</t>
  </si>
  <si>
    <t>ei06055@fe.up.pt</t>
  </si>
  <si>
    <t>Francisco José Barbosa Marques Colino</t>
  </si>
  <si>
    <t>up201905405@edu.fe.up.pt</t>
  </si>
  <si>
    <t>Francisco José de Sales Pinto</t>
  </si>
  <si>
    <t>ei95003@fe.up.pt</t>
  </si>
  <si>
    <t>https://www.linkedin.com/in/franciscojosesalespinto/</t>
  </si>
  <si>
    <t>Francisco José Lopes Veiga</t>
  </si>
  <si>
    <t>up201201604@fe.up.pt</t>
  </si>
  <si>
    <t>francisco.jl.veiga@gmail.com</t>
  </si>
  <si>
    <t>Francisco José Madureira Brito</t>
  </si>
  <si>
    <t>ee02098@fe.up.pt</t>
  </si>
  <si>
    <t>https://www.linkedin.com/in/franciscobrito/</t>
  </si>
  <si>
    <t>ei03014@fe.up.pt</t>
  </si>
  <si>
    <t>http://www.franciscobrito.com</t>
  </si>
  <si>
    <t>Francisco José Paiva Gonçalves</t>
  </si>
  <si>
    <t>up201704790@edu.fe.up.pt</t>
  </si>
  <si>
    <t>https://kikogoncalves.com</t>
  </si>
  <si>
    <t>Francisco José Rodrigues de Pinho</t>
  </si>
  <si>
    <t>up201303744@fe.up.pt</t>
  </si>
  <si>
    <t>raptorzinho@hotmail.com</t>
  </si>
  <si>
    <t>Francisco José Sousa Silva</t>
  </si>
  <si>
    <t>up201502860@fe.up.pt</t>
  </si>
  <si>
    <t>Francisco Manuel Canelas Filipe</t>
  </si>
  <si>
    <t>up201604601@edu.fe.up.pt</t>
  </si>
  <si>
    <t>Francisco Manuel Oliveira Correia</t>
  </si>
  <si>
    <t>ei04020@fe.up.pt</t>
  </si>
  <si>
    <t>https://www.linkedin.com/in/correiafrancisco/</t>
  </si>
  <si>
    <t>correia.francisco.manuel@gmail.com</t>
  </si>
  <si>
    <t>http://franciscocorreia.pt.vu/</t>
  </si>
  <si>
    <t>Francisco Maria Cruz Nunes</t>
  </si>
  <si>
    <t>up200501603@edu.med.up.pt</t>
  </si>
  <si>
    <t>https://www.linkedin.com/in/francisco-nunes-b5240525/</t>
  </si>
  <si>
    <t>xico.nunes@gmail.com</t>
  </si>
  <si>
    <t>Francisco Maria Fernandes Machado Santos</t>
  </si>
  <si>
    <t>up201607928@fe.up.pt</t>
  </si>
  <si>
    <t>Francisco Maria Lopes Pinto Pimentel Serra</t>
  </si>
  <si>
    <t>up202007723@edu.fe.up.pt</t>
  </si>
  <si>
    <t>Francisco Miguel Alcobia Maia Prada</t>
  </si>
  <si>
    <t>up202004646@edu.fe.up.pt</t>
  </si>
  <si>
    <t>fmamp24@gmail.com</t>
  </si>
  <si>
    <t>Francisco Miguel Amaro Maciel</t>
  </si>
  <si>
    <t>ei11084@fe.up.pt</t>
  </si>
  <si>
    <t>francisco.ma.maciel@gmail.com</t>
  </si>
  <si>
    <t>http://francisco-maciel.github.io</t>
  </si>
  <si>
    <t>Francisco Miguel de Lamares Martins Barbosa</t>
  </si>
  <si>
    <t>up201404264@fe.up.pt</t>
  </si>
  <si>
    <t>Francisco Pinto de Oliveira</t>
  </si>
  <si>
    <t>up201907361@edu.fe.up.pt</t>
  </si>
  <si>
    <t>fr.pdoliv@gmail.com</t>
  </si>
  <si>
    <t>Francisco Renato Barbosa Pires</t>
  </si>
  <si>
    <t>up201908044@edu.fe.up.pt</t>
  </si>
  <si>
    <t>Francisco Ricardo Pinto da Silva</t>
  </si>
  <si>
    <t>ei07096@fe.up.pt</t>
  </si>
  <si>
    <t>https://www.linkedin.com/in/francisco-silva-322aa930/</t>
  </si>
  <si>
    <t>franciscoricardofcp@gmail.com</t>
  </si>
  <si>
    <t>http://paginas.fe.up.pt/~ei07096</t>
  </si>
  <si>
    <t>Francisco Teixeira Ferreira</t>
  </si>
  <si>
    <t>up201605660@edu.fe.up.pt</t>
  </si>
  <si>
    <t>Francisco Teixeira Lopes</t>
  </si>
  <si>
    <t>ei11056@fe.up.pt</t>
  </si>
  <si>
    <t>ftlopes93@gmail.com</t>
  </si>
  <si>
    <t>http://paginas.fe.up.pt/~ei11056</t>
  </si>
  <si>
    <t>Francisco Tomé Macedo Martins Santos Moreira</t>
  </si>
  <si>
    <t>up201607929@edu.fe.up.pt</t>
  </si>
  <si>
    <t>https://github.com/Dozed12</t>
  </si>
  <si>
    <t>Francisco Tomé Neto Queirós</t>
  </si>
  <si>
    <t>up201404326@fe.up.pt</t>
  </si>
  <si>
    <t>franciscotomequeiros@gmail.com</t>
  </si>
  <si>
    <t>Francisco Tuna de Andrade</t>
  </si>
  <si>
    <t>up201503481@fe.up.pt</t>
  </si>
  <si>
    <t>Francisco Xavier Richardson Rebello de Andrade</t>
  </si>
  <si>
    <t>ei05013@fe.up.pt</t>
  </si>
  <si>
    <t>https://www.linkedin.com/in/franciscoxrra/</t>
  </si>
  <si>
    <t>franciscoxrra@gmail.com</t>
  </si>
  <si>
    <t>http://paginas.fe.up.pt/~ei05013</t>
  </si>
  <si>
    <t>Frederico Brandão Figueiredo</t>
  </si>
  <si>
    <t>ei03049@fe.up.pt</t>
  </si>
  <si>
    <t>https://www.linkedin.com/in/fbfigueiredo/</t>
  </si>
  <si>
    <t>http://paginas.fe.up.pt/~ei03049</t>
  </si>
  <si>
    <t>Frederico Bruno da Câmara Vasconcelos Saraiva</t>
  </si>
  <si>
    <t>ei94052@fe.up.pt</t>
  </si>
  <si>
    <t>http://www.linkedin.com/in/fredcamara</t>
  </si>
  <si>
    <t>Frederico Manuel Alves Pereira Oliveira Lopes</t>
  </si>
  <si>
    <t>up201904580@edu.fe.up.pt</t>
  </si>
  <si>
    <t>Frederico Portugal Pinho Rocha</t>
  </si>
  <si>
    <t>up201408030@edu.fe.up.pt</t>
  </si>
  <si>
    <t>fred.p.p.r@gmail.com</t>
  </si>
  <si>
    <t>Gabriel Braga de Medeiros Mota Borges</t>
  </si>
  <si>
    <t>ei11127@fe.up.pt</t>
  </si>
  <si>
    <t>https://www.linkedin.com/in/gabrielborges93/</t>
  </si>
  <si>
    <t>Gabriel Cardoso Candal</t>
  </si>
  <si>
    <t>ei11066@fe.up.pt</t>
  </si>
  <si>
    <t>https://www.linkedin.com/in/gcandal/</t>
  </si>
  <si>
    <t>gabrielcandal@gmail.com</t>
  </si>
  <si>
    <t>Gabriel Ferreira Coelho</t>
  </si>
  <si>
    <t>up201902223@edu.fc.up.pt</t>
  </si>
  <si>
    <t>gabriel.coel98@gmail.com</t>
  </si>
  <si>
    <t>Gabriel Guedes Pereira Damaso</t>
  </si>
  <si>
    <t>ei09074@fe.up.pt</t>
  </si>
  <si>
    <t>Gabriel Martins Souto</t>
  </si>
  <si>
    <t>ei12087@fe.up.pt</t>
  </si>
  <si>
    <t>Gabriel Pedrosa Alves</t>
  </si>
  <si>
    <t>up201709532@edu.fc.up.pt</t>
  </si>
  <si>
    <t>gabrielpedrosa.alves98@gmail.com</t>
  </si>
  <si>
    <t>Gaspar de Coimbra Torres de Queiroz Vasconcelos e Lencastre</t>
  </si>
  <si>
    <t>ei00051@fe.up.pt</t>
  </si>
  <si>
    <t>https://www.linkedin.com/in/gasparlencastre/</t>
  </si>
  <si>
    <t>gasparlencastre@gmail.com</t>
  </si>
  <si>
    <t>http://paginas.fe.up.pt/~ei07018/tese/index.php</t>
  </si>
  <si>
    <t>Gaspar de Lacerda Aroso Furtado</t>
  </si>
  <si>
    <t>ei08072@fe.up.pt</t>
  </si>
  <si>
    <t>gasparlafurtado@gmail.com</t>
  </si>
  <si>
    <t>Gaspar Santos Pinheiro</t>
  </si>
  <si>
    <t>up201704700@edu.fe.up.pt</t>
  </si>
  <si>
    <t>Georgina Cunha Esteves</t>
  </si>
  <si>
    <t>ei10010@fe.up.pt</t>
  </si>
  <si>
    <t>Gerardo Filipe Neves de Oliveira</t>
  </si>
  <si>
    <t>ei04106@fe.up.pt</t>
  </si>
  <si>
    <t>https://www.linkedin.com/in/gerardooliveira/</t>
  </si>
  <si>
    <t>gerardoliveira@gmail.com</t>
  </si>
  <si>
    <t>http://gerardoliveira.net</t>
  </si>
  <si>
    <t>Gil António Oliveira da Silva</t>
  </si>
  <si>
    <t>up200000435@edu.fc.up.pt</t>
  </si>
  <si>
    <t>gilosilva@gmail.com</t>
  </si>
  <si>
    <t>Gil Coutinho Costa Seixas Lopes</t>
  </si>
  <si>
    <t>mpt09001@fe.up.pt</t>
  </si>
  <si>
    <t>https://www.linkedin.com/in/gil-coutinho-0792601/</t>
  </si>
  <si>
    <t>gilc@fe.up.pt</t>
  </si>
  <si>
    <t>Gil Dinis Magalhães Teixeira</t>
  </si>
  <si>
    <t>up201505735@fe.up.pt</t>
  </si>
  <si>
    <t>gildinis@live.com.pt</t>
  </si>
  <si>
    <t>Gil Filipe da Rocha</t>
  </si>
  <si>
    <t>up201100629@edu.fe.up.pt</t>
  </si>
  <si>
    <t>gilrocha93@gmail.com</t>
  </si>
  <si>
    <t>Gil Manuel Oliveira de Almeida Domingues</t>
  </si>
  <si>
    <t>up201304646@fe.up.pt</t>
  </si>
  <si>
    <t>Gilles Diogo Rodrigues</t>
  </si>
  <si>
    <t>ei00007@fe.up.pt</t>
  </si>
  <si>
    <t>http://www.fe.up.pt/~ei00007/index.html</t>
  </si>
  <si>
    <t>Girson César Silva Monteiro</t>
  </si>
  <si>
    <t>ei01095@fe.up.pt</t>
  </si>
  <si>
    <t>girsonmonteiro2@gmail.com</t>
  </si>
  <si>
    <t>Gonçalo André Carneiro Teixeira</t>
  </si>
  <si>
    <t>up201806562@edu.fe.up.pt</t>
  </si>
  <si>
    <t>Gonçalo Barroso Gonçalves de Sousa Ribeiro</t>
  </si>
  <si>
    <t>up201403877@fe.up.pt</t>
  </si>
  <si>
    <t>goncalo.barroso.ribeiro@gmail.com</t>
  </si>
  <si>
    <t>Gonçalo Batalhão Alves</t>
  </si>
  <si>
    <t>up201806451@edu.fe.up.pt</t>
  </si>
  <si>
    <t>Gonçalo Coelho da Silva Queirós</t>
  </si>
  <si>
    <t>ei04021@fe.up.pt</t>
  </si>
  <si>
    <t>https://www.linkedin.com/in/goncaloqueiros/</t>
  </si>
  <si>
    <t>mail@goncaloqueiros.net</t>
  </si>
  <si>
    <t>http://www.goncaloqueiros.net</t>
  </si>
  <si>
    <t>Gonçalo da Costa Sequeira Pinto</t>
  </si>
  <si>
    <t>up202004907@edu.fe.up.pt</t>
  </si>
  <si>
    <t>Gonçalo da Mota Laranjeira Torres Leão</t>
  </si>
  <si>
    <t>up201406036@edu.fe.up.pt</t>
  </si>
  <si>
    <t>Gonçalo Duarte Lima Freire Lopes</t>
  </si>
  <si>
    <t>up201303198@fe.up.pt</t>
  </si>
  <si>
    <t>gduartelps@gmail.com</t>
  </si>
  <si>
    <t>Gonçalo Fernandes Pereira</t>
  </si>
  <si>
    <t>up201705971@edu.fe.up.pt</t>
  </si>
  <si>
    <t>https://www.linkedin.com/in/gon%C3%A7alo-pereira-63314a226/</t>
  </si>
  <si>
    <t>Gonçalo Ferreira Araújo</t>
  </si>
  <si>
    <t>ei08136@fe.up.pt</t>
  </si>
  <si>
    <t>Gonçalo Filipe Leites Pereira</t>
  </si>
  <si>
    <t>ei09072@fe.up.pt</t>
  </si>
  <si>
    <t>https://www.linkedin.com/in/goncaloper/</t>
  </si>
  <si>
    <t>Gonçalo Filipe Lopes Coelho Amaral da Silva</t>
  </si>
  <si>
    <t>ei08139@fe.up.pt</t>
  </si>
  <si>
    <t>https://www.linkedin.com/in/silvagoncalodev/</t>
  </si>
  <si>
    <t>http://paginas.fe.up.pt/~ei08139</t>
  </si>
  <si>
    <t>Gonçalo José Cerqueira Pascoal</t>
  </si>
  <si>
    <t>up201806332@edu.fe.up.pt</t>
  </si>
  <si>
    <t>Gonçalo José Marantes Pimenta da Costa Monteiro</t>
  </si>
  <si>
    <t>up201706917@edu.fe.up.pt</t>
  </si>
  <si>
    <t>goncalojmarantes@gmail.com</t>
  </si>
  <si>
    <t>https://goncalomarantes.com/</t>
  </si>
  <si>
    <t>Gonçalo José Vicente e Domingues</t>
  </si>
  <si>
    <t>up202007914@edu.fe.up.pt</t>
  </si>
  <si>
    <t>goncalo.jose.domingues@gmail.com</t>
  </si>
  <si>
    <t>Gonçalo Manuel Neves Pereira de Almeida</t>
  </si>
  <si>
    <t>ei03050@fe.up.pt</t>
  </si>
  <si>
    <t>http://paginas.fe.up.pt/~ei03050/</t>
  </si>
  <si>
    <t>Gonçalo Maria Nunes Andrade Lobo dos Santos</t>
  </si>
  <si>
    <t>ei11090@fe.up.pt</t>
  </si>
  <si>
    <t>https://www.linkedin.com/in/goncalobo/</t>
  </si>
  <si>
    <t>goncalobo@gmail.com</t>
  </si>
  <si>
    <t>Gonçalo Nuno Botelho Amaral Rolão Bernardo</t>
  </si>
  <si>
    <t>up201606058@edu.fe.up.pt</t>
  </si>
  <si>
    <t>Gonçalo Nuno Moreira da Cruz Gil Mata</t>
  </si>
  <si>
    <t>ei94008@fe.up.pt</t>
  </si>
  <si>
    <t>http://www.caleida.pt/mantra</t>
  </si>
  <si>
    <t>https://www.linkedin.com/in/goncalomata/</t>
  </si>
  <si>
    <t>Gonçalo Regueiras dos Santos</t>
  </si>
  <si>
    <t>up201603265@edu.fe.up.pt</t>
  </si>
  <si>
    <t>gregueiras@gmail.com</t>
  </si>
  <si>
    <t>Gonçalo Salvador Ribeiro e Castro</t>
  </si>
  <si>
    <t>lvhung05073@letras.up.pt</t>
  </si>
  <si>
    <t>https://www.linkedin.com/in/gocastro/</t>
  </si>
  <si>
    <t>ei02035@fe.up.pt</t>
  </si>
  <si>
    <t>Gonçalo Santarém da Silva</t>
  </si>
  <si>
    <t>ei05015@fe.up.pt</t>
  </si>
  <si>
    <t>goncalossilva@gmail.com</t>
  </si>
  <si>
    <t>http://goncalossilva.com</t>
  </si>
  <si>
    <t>Gonçalo Santos Oliveira</t>
  </si>
  <si>
    <t>up201705494@edu.fe.up.pt</t>
  </si>
  <si>
    <t>Gonçalo Vasconcelos Cunha Miranda Moreno</t>
  </si>
  <si>
    <t>up201503871@fe.up.pt</t>
  </si>
  <si>
    <t>Guaicaipuro Alberto Oliveira Neves</t>
  </si>
  <si>
    <t>ei08059@fe.up.pt</t>
  </si>
  <si>
    <t>guaicaipuro.neves@gmail.com</t>
  </si>
  <si>
    <t>Guilherme Artur Conceição Capela</t>
  </si>
  <si>
    <t>ei01019@fe.up.pt</t>
  </si>
  <si>
    <t>capellasystem@gmail.com</t>
  </si>
  <si>
    <t>Guilherme Cardoso Lopes</t>
  </si>
  <si>
    <t>ei97034@fe.up.pt</t>
  </si>
  <si>
    <t>https://www.linkedin.com/in/guilherme-c-lopes/</t>
  </si>
  <si>
    <t>guil.c.lops@gmail.com</t>
  </si>
  <si>
    <t>Guilherme Carlos Miranda Ferreira da Silva</t>
  </si>
  <si>
    <t>ei00071@fe.up.pt</t>
  </si>
  <si>
    <t>https://www.linkedin.com/in/guisil/</t>
  </si>
  <si>
    <t>guilherme.silva@gmail.com</t>
  </si>
  <si>
    <t>Guilherme Cunha Seco Fernandes de Almeida</t>
  </si>
  <si>
    <t>up202008866@edu.fe.up.pt</t>
  </si>
  <si>
    <t>guilhermealmeida191@gmail.com</t>
  </si>
  <si>
    <t>Guilherme de Matos Ferreira de Almeida</t>
  </si>
  <si>
    <t>up202006137@edu.fe.up.pt</t>
  </si>
  <si>
    <t>gui1612@sapo.pt</t>
  </si>
  <si>
    <t>Guilherme dos Santos Amaro</t>
  </si>
  <si>
    <t>up201508537@edu.fe.up.pt</t>
  </si>
  <si>
    <t>Guilherme Fernandes Machado Rocha de Sousa</t>
  </si>
  <si>
    <t>up201909575@edu.fe.up.pt</t>
  </si>
  <si>
    <t>Guilherme José Ferreira do Couto Fonseca da Silva</t>
  </si>
  <si>
    <t>up201603647@edu.fe.up.pt</t>
  </si>
  <si>
    <t>guilhermejosesilva@gmail.com</t>
  </si>
  <si>
    <t>Guilherme Manuel Bica Brandão Coelho</t>
  </si>
  <si>
    <t>up201705374@edu.fc.up.pt</t>
  </si>
  <si>
    <t>Guilherme Pereira Garrido</t>
  </si>
  <si>
    <t>up201905407@edu.fe.up.pt</t>
  </si>
  <si>
    <t>Guilherme Soares Sequeira</t>
  </si>
  <si>
    <t>up202004648@edu.fe.up.pt</t>
  </si>
  <si>
    <t>Guilherme Vale Martins</t>
  </si>
  <si>
    <t>up201709049@edu.fe.up.pt</t>
  </si>
  <si>
    <t>oguilhermevale@gmail.com</t>
  </si>
  <si>
    <t>Guilherme Valler Moreira</t>
  </si>
  <si>
    <t>up202007036@edu.fe.up.pt</t>
  </si>
  <si>
    <t>Guilherme Vieira Pinto</t>
  </si>
  <si>
    <t>up201305803@fe.up.pt</t>
  </si>
  <si>
    <t>Gustavo de Castro Nogueira Pinto</t>
  </si>
  <si>
    <t>up201302828@fe.up.pt</t>
  </si>
  <si>
    <t>gustpint@gmail.com</t>
  </si>
  <si>
    <t>Gustavo Fernando Marques Duarte de Faria</t>
  </si>
  <si>
    <t>up201304501@fe.up.pt</t>
  </si>
  <si>
    <t>gustavoduartefaria@gmail.com</t>
  </si>
  <si>
    <t>Gustavo Gomes Moura Almeida da Costa</t>
  </si>
  <si>
    <t>up202004187@edu.fe.up.pt</t>
  </si>
  <si>
    <t>gustavo041002@hotmail.com</t>
  </si>
  <si>
    <t>Gustavo Macedo Torres</t>
  </si>
  <si>
    <t>up201706473@edu.fe.up.pt</t>
  </si>
  <si>
    <t>Gustavo Monteiro Oliveira Martins</t>
  </si>
  <si>
    <t>ei04022@fe.up.pt</t>
  </si>
  <si>
    <t>Gustavo Nunes Ribeiro de Magalhaes</t>
  </si>
  <si>
    <t>up201705072@edu.fe.up.pt</t>
  </si>
  <si>
    <t>Gustavo Pinho Oliveira</t>
  </si>
  <si>
    <t>ei08125@fe.up.pt</t>
  </si>
  <si>
    <t>https://www.linkedin.com/in/gustavopinho/</t>
  </si>
  <si>
    <t>gustavo.pinho.pt@gmail.com</t>
  </si>
  <si>
    <t>Gustavo Ramos Lira</t>
  </si>
  <si>
    <t>ei10107@fe.up.pt</t>
  </si>
  <si>
    <t>gustavo@grlira.com</t>
  </si>
  <si>
    <t>Gustavo Rocha da Silva</t>
  </si>
  <si>
    <t>up201304143@fe.up.pt</t>
  </si>
  <si>
    <t>https://www.linkedin.com/in/silva95gustavo/</t>
  </si>
  <si>
    <t>silva95gustavo@gmail.com</t>
  </si>
  <si>
    <t>http://gustavosilva.me</t>
  </si>
  <si>
    <t>Gustavo Teixeira Nunes da Silva</t>
  </si>
  <si>
    <t>ei12031@fe.up.pt</t>
  </si>
  <si>
    <t>https://www.linkedin.com/in/gussil/</t>
  </si>
  <si>
    <t>gustavo.silva@fe.up.pt</t>
  </si>
  <si>
    <t>https://www.gustavosilva.pt/</t>
  </si>
  <si>
    <t>Hector Manuel Gomes Dantas</t>
  </si>
  <si>
    <t>ei04023@fe.up.pt</t>
  </si>
  <si>
    <t>http://www.aitchdee.com/hectordantas/</t>
  </si>
  <si>
    <t>Hélder Alexandre dos Santos Moreira</t>
  </si>
  <si>
    <t>ei08170@fe.up.pt</t>
  </si>
  <si>
    <t>https://www.linkedin.com/in/hmoreira/</t>
  </si>
  <si>
    <t>heldersantos.moreira@gmail.com</t>
  </si>
  <si>
    <t>http://heldermoreira.com</t>
  </si>
  <si>
    <t>Helder André dos Santos Rosário</t>
  </si>
  <si>
    <t>ei94025@fe.up.pt</t>
  </si>
  <si>
    <t>https://www.linkedin.com/in/helderrosario/</t>
  </si>
  <si>
    <t>Helder António de Almeida Brandão</t>
  </si>
  <si>
    <t>ei01033@fe.up.pt</t>
  </si>
  <si>
    <t>http://paginas.fe.up.pt/~ei01033/index.php</t>
  </si>
  <si>
    <t>Helder Bruno Moreira Coelho</t>
  </si>
  <si>
    <t>ei00054@fe.up.pt</t>
  </si>
  <si>
    <t>https://www.linkedin.com/in/heldercoelho/</t>
  </si>
  <si>
    <t>http://www.heldercoelho.net</t>
  </si>
  <si>
    <t>Helder Dinis Soares Ribeiro</t>
  </si>
  <si>
    <t>ei96045@fe.up.pt</t>
  </si>
  <si>
    <t>https://www.linkedin.com/in/helder1978/</t>
  </si>
  <si>
    <t>helder1978@gmail.com</t>
  </si>
  <si>
    <t>Hélder Filipe Martins Branco</t>
  </si>
  <si>
    <t>ei05117@fe.up.pt</t>
  </si>
  <si>
    <t>Helder Filipe Patrício Cabral Ferreira</t>
  </si>
  <si>
    <t>mei03001@fe.up.pt</t>
  </si>
  <si>
    <t>https://www.linkedin.com/in/helderferreira/</t>
  </si>
  <si>
    <t>Helder Hugo Pinheiro Ferreira</t>
  </si>
  <si>
    <t>ei00043@fe.up.pt</t>
  </si>
  <si>
    <t>https://www.linkedin.com/in/hhferreira/</t>
  </si>
  <si>
    <t>http://paginas.fe.up.pt/~ei00043</t>
  </si>
  <si>
    <t>Hélder Luís Silva Torres dos Reis</t>
  </si>
  <si>
    <t>up201404947@edu.fc.up.pt</t>
  </si>
  <si>
    <t>Hélder Manuel Mouro Antunes</t>
  </si>
  <si>
    <t>up201406163@fe.up.pt</t>
  </si>
  <si>
    <t>Helder Marco Barata Nunes</t>
  </si>
  <si>
    <t>ei05024@fe.up.pt</t>
  </si>
  <si>
    <t>http://paginas.fe.up.pt/~ei05024</t>
  </si>
  <si>
    <t>Helder Martins Fontes</t>
  </si>
  <si>
    <t>pro10008@fe.up.pt</t>
  </si>
  <si>
    <t>heldermf@gmail.com</t>
  </si>
  <si>
    <t>Helder Miguel Alves Magalhães</t>
  </si>
  <si>
    <t>ei99073@fe.up.pt</t>
  </si>
  <si>
    <t>https://www.linkedin.com/in/heldermagalhaes/</t>
  </si>
  <si>
    <t>helder.magalhaes@gmail.com</t>
  </si>
  <si>
    <t>http://www.heldermagalhaes.com/</t>
  </si>
  <si>
    <t>Hélder Ricardo da Silva Crespo</t>
  </si>
  <si>
    <t>ei07180@fe.up.pt</t>
  </si>
  <si>
    <t>ricardo.s.crespo@gmail.com</t>
  </si>
  <si>
    <t>http://paginas.fe.up.pt/~ei96028</t>
  </si>
  <si>
    <t>Helder Tavares da Silva</t>
  </si>
  <si>
    <t>ei03052@fe.up.pt</t>
  </si>
  <si>
    <t>https://www.linkedin.com/in/heldertavaressilva/</t>
  </si>
  <si>
    <t>helder.tavares.silva@gmail.com</t>
  </si>
  <si>
    <t>http://paginas.fe.up.pt/~ei03052/</t>
  </si>
  <si>
    <t>Henri Manuel Ribeiro da Costa</t>
  </si>
  <si>
    <t>ei98005@fe.up.pt</t>
  </si>
  <si>
    <t>Henrique Correia Vicente</t>
  </si>
  <si>
    <t>up202005321@edu.fc.up.pt</t>
  </si>
  <si>
    <t>hen.cor.vic@gmail.com</t>
  </si>
  <si>
    <t>Henrique Costa Sousa</t>
  </si>
  <si>
    <t>up201906681@edu.fe.up.pt</t>
  </si>
  <si>
    <t>henriquecostasousa.hcs@gmail.com</t>
  </si>
  <si>
    <t>Henrique José de Castro Ferreira</t>
  </si>
  <si>
    <t>up201605003@edu.fe.up.pt</t>
  </si>
  <si>
    <t>Henrique José Silva Flores Azevedo Santos</t>
  </si>
  <si>
    <t>up201706898@edu.fe.up.pt</t>
  </si>
  <si>
    <t>Henrique Maciel de Freitas</t>
  </si>
  <si>
    <t>up201707046@edu.fe.up.pt</t>
  </si>
  <si>
    <t>freitas.henrique1999@gmail.com</t>
  </si>
  <si>
    <t>Henrique Manuel Martins Ferrolho</t>
  </si>
  <si>
    <t>ei12079@fe.up.pt</t>
  </si>
  <si>
    <t>henrique.ferrolho@fe.up.pt</t>
  </si>
  <si>
    <t>http://ferrolho.github.io/</t>
  </si>
  <si>
    <t>Henrique Manuel Martins Moreira Teixeira de Sousa</t>
  </si>
  <si>
    <t>ei10053@fe.up.pt</t>
  </si>
  <si>
    <t>Henrique Manuel Pereira Mesquita e Mota</t>
  </si>
  <si>
    <t>ei01076@fe.up.pt</t>
  </si>
  <si>
    <t>henrmota@gmail.com</t>
  </si>
  <si>
    <t>http://paginas.fe.up.pt/~ei01076</t>
  </si>
  <si>
    <t>Henrique Manuel Ruivo Pereira</t>
  </si>
  <si>
    <t>up201806538@edu.fe.up.pt</t>
  </si>
  <si>
    <t>henriquemrp2001@gmail.com</t>
  </si>
  <si>
    <t>Henrique Melo Lima</t>
  </si>
  <si>
    <t>up201606525@edu.fe.up.pt</t>
  </si>
  <si>
    <t>henriquemlima7@gmail.com</t>
  </si>
  <si>
    <t>Henrique Melo Ribeiro</t>
  </si>
  <si>
    <t>up201806529@edu.fe.up.pt</t>
  </si>
  <si>
    <t>henriquemr2000@hotmail.com</t>
  </si>
  <si>
    <t>Henrique Miguel Bastos Gonçalves</t>
  </si>
  <si>
    <t>up201608320@edu.fe.up.pt</t>
  </si>
  <si>
    <t>Henrique Oliveira Silva</t>
  </si>
  <si>
    <t>up202007242@edu.fe.up.pt</t>
  </si>
  <si>
    <t>henri11silvafcc@gmail.com</t>
  </si>
  <si>
    <t>Henrique Reis Sendim Rodrigues</t>
  </si>
  <si>
    <t>up201606462@edu.fe.up.pt</t>
  </si>
  <si>
    <t>Henrique Ribeiro Nunes</t>
  </si>
  <si>
    <t>up201906852@edu.fe.up.pt</t>
  </si>
  <si>
    <t>Henrique Santos Ferreira</t>
  </si>
  <si>
    <t>up202007459@edu.fe.up.pt</t>
  </si>
  <si>
    <t>henriqueferreira.2002@outlook.pt</t>
  </si>
  <si>
    <t>Henrique Seabra Ferreira</t>
  </si>
  <si>
    <t>up202007044@edu.fe.up.pt</t>
  </si>
  <si>
    <t>henriqueseabraferreira@gmail.com</t>
  </si>
  <si>
    <t>Hernâni Filipe Dias Fernandes</t>
  </si>
  <si>
    <t>ei02037@fe.up.pt</t>
  </si>
  <si>
    <t>https://www.linkedin.com/in/hernani/</t>
  </si>
  <si>
    <t>hernanifernandes.mailbox@gmail.com</t>
  </si>
  <si>
    <t>http://pt.linkedin.com/in/hernani</t>
  </si>
  <si>
    <t>Hugo Alexandre de Oliveira Machado</t>
  </si>
  <si>
    <t>ei12073@fe.up.pt</t>
  </si>
  <si>
    <t>hugexmachado@gmail.com</t>
  </si>
  <si>
    <t>Hugo Alexandre Pereira Monteiro</t>
  </si>
  <si>
    <t>ei00012@fe.up.pt</t>
  </si>
  <si>
    <t>https://www.linkedin.com/in/hugomonteiro/</t>
  </si>
  <si>
    <t>hugo.ap.monteiro@gmail.com</t>
  </si>
  <si>
    <t>Hugo André Amaral Rodrigues</t>
  </si>
  <si>
    <t>ei02038@fe.up.pt</t>
  </si>
  <si>
    <t>https://www.linkedin.com/in/hugorodrigues/</t>
  </si>
  <si>
    <t>haa.rodrigues@gmail.com</t>
  </si>
  <si>
    <t>http://paginas.fe.up.pt/~ei02038/</t>
  </si>
  <si>
    <t>Hugo André Gomes de Magalhães Passos</t>
  </si>
  <si>
    <t>ei07099@fe.up.pt</t>
  </si>
  <si>
    <t>https://www.linkedin.com/in/hugo-passos-036aa43b/</t>
  </si>
  <si>
    <t>http://paginas.fe.up.pt/~ei07099/index.html</t>
  </si>
  <si>
    <t>Hugo André Miranda Soares Ferreira Gomes</t>
  </si>
  <si>
    <t>ext07352@letras.up.pt</t>
  </si>
  <si>
    <t>hugo@hugogomes.eu</t>
  </si>
  <si>
    <t>https://hugogomes.eu</t>
  </si>
  <si>
    <t>Hugo Ari Rodrigues Drumond</t>
  </si>
  <si>
    <t>ee11247@fe.up.pt</t>
  </si>
  <si>
    <t>https://www.linkedin.com/in/hugdru/</t>
  </si>
  <si>
    <t>hugdru@gmail.com</t>
  </si>
  <si>
    <t>Hugo Augusto Penedones Fernandes</t>
  </si>
  <si>
    <t>ei00047@fe.up.pt</t>
  </si>
  <si>
    <t>https://www.linkedin.com/in/hpenedones/</t>
  </si>
  <si>
    <t>http://hpenedones.googlepages.com</t>
  </si>
  <si>
    <t>Hugo Bacelar Rosa da Silva</t>
  </si>
  <si>
    <t>ei01057@fe.up.pt</t>
  </si>
  <si>
    <t>https://www.linkedin.com/in/hugo-bacelar-7175b31/</t>
  </si>
  <si>
    <t>Hugo Bruno Gomes dos Anjos</t>
  </si>
  <si>
    <t>ei94002@fe.up.pt</t>
  </si>
  <si>
    <t>Hugo César Maciel Martins</t>
  </si>
  <si>
    <t>ei04025@fe.up.pt</t>
  </si>
  <si>
    <t>https://www.linkedin.com/in/hugo-c-martins/</t>
  </si>
  <si>
    <t>Hugo Daniel Ferreira de Almeida</t>
  </si>
  <si>
    <t>ei00021@fe.up.pt</t>
  </si>
  <si>
    <t>https://www.linkedin.com/in/hugo-almeida-01b8094/</t>
  </si>
  <si>
    <t>Hugo Daniel Gonçalves Fernandes</t>
  </si>
  <si>
    <t>up201909576@edu.fe.up.pt</t>
  </si>
  <si>
    <t>hugo.d.fernandes@hotmail.com</t>
  </si>
  <si>
    <t>Hugo Delmar Ferreira Matos Cabral</t>
  </si>
  <si>
    <t>ei99022@fe.up.pt</t>
  </si>
  <si>
    <t>Hugo Diogo Queirós Cunha</t>
  </si>
  <si>
    <t>up201404587@fe.up.pt</t>
  </si>
  <si>
    <t>Hugo Filipe da Silva Matos</t>
  </si>
  <si>
    <t>ei11134@fe.up.pt</t>
  </si>
  <si>
    <t>https://www.linkedin.com/in/hugo-matos-7166b6107/</t>
  </si>
  <si>
    <t>Hugo Filipe Rodrigues de Almeida</t>
  </si>
  <si>
    <t>up202006814@edu.fe.up.pt</t>
  </si>
  <si>
    <t>hfralmeida@gmail.com</t>
  </si>
  <si>
    <t>Hugo Frederico Resende</t>
  </si>
  <si>
    <t>ec00066@fe.up.pt</t>
  </si>
  <si>
    <t>hugofresende@gmail.com</t>
  </si>
  <si>
    <t>Hugo João Gonçalves e Ramos da Silva Lopes</t>
  </si>
  <si>
    <t>ei03054@fe.up.pt</t>
  </si>
  <si>
    <t>hugolopes15@gmail.com</t>
  </si>
  <si>
    <t>http://paginas.fe.up.pt/~ei03054</t>
  </si>
  <si>
    <t>Hugo Jorge Cavaleiro Vara</t>
  </si>
  <si>
    <t>ei03055@fe.up.pt</t>
  </si>
  <si>
    <t>https://www.linkedin.com/in/hvara/</t>
  </si>
  <si>
    <t>Hugo Jorge da Silva Valente</t>
  </si>
  <si>
    <t>up200205317@fc.up.pt</t>
  </si>
  <si>
    <t>ei02107@fe.up.pt</t>
  </si>
  <si>
    <t>Hugo José Freixo Rodrigues</t>
  </si>
  <si>
    <t>ei11086@fe.up.pt</t>
  </si>
  <si>
    <t>hugo1245@hotmail.com</t>
  </si>
  <si>
    <t>Hugo José Sereno Lopes Ferreira</t>
  </si>
  <si>
    <t>up199803873@fc.up.pt</t>
  </si>
  <si>
    <t>https://www.linkedin.com/in/hugoserenoferreira/</t>
  </si>
  <si>
    <t>ei98031@fe.up.pt</t>
  </si>
  <si>
    <t>http://mindcode.org</t>
  </si>
  <si>
    <t>Hugo Louro Cardoso</t>
  </si>
  <si>
    <t>ei11154@fe.up.pt</t>
  </si>
  <si>
    <t>Hugo Manuel Zenha de Pinho</t>
  </si>
  <si>
    <t>ei04026@fe.up.pt</t>
  </si>
  <si>
    <t>https://www.linkedin.com/in/hzenha/</t>
  </si>
  <si>
    <t>http://paginas.fe.up.pt/~hzenha/</t>
  </si>
  <si>
    <t>Hugo Miguel da Silva Delgado</t>
  </si>
  <si>
    <t>ei98021@fe.up.pt</t>
  </si>
  <si>
    <t>https://www.linkedin.com/in/hugodelgado/</t>
  </si>
  <si>
    <t>hugo.msd@gmail.com</t>
  </si>
  <si>
    <t>Hugo Miguel da Silva Fogaça Lages</t>
  </si>
  <si>
    <t>ei94016@fe.up.pt</t>
  </si>
  <si>
    <t>https://www.linkedin.com/in/hugolages/</t>
  </si>
  <si>
    <t>hugo.lages@gmail.com</t>
  </si>
  <si>
    <t>Hugo Miguel Fernandes Gomes</t>
  </si>
  <si>
    <t>up202004343@edu.fe.up.pt</t>
  </si>
  <si>
    <t>hugo7gomes@gmail.com</t>
  </si>
  <si>
    <t>Hugo Miguel Gravato Marques</t>
  </si>
  <si>
    <t>ei98043@fe.up.pt</t>
  </si>
  <si>
    <t>Hugo Miguel Monteiro Guimarães</t>
  </si>
  <si>
    <t>up201806490@edu.fe.up.pt</t>
  </si>
  <si>
    <t>Hugo Miguel Pereira Madureira</t>
  </si>
  <si>
    <t>ei00032@fe.up.pt</t>
  </si>
  <si>
    <t>https://www.linkedin.com/in/hugomadureira/</t>
  </si>
  <si>
    <t>Hugo Miguel Pereira Peixoto</t>
  </si>
  <si>
    <t>ei04027@fe.up.pt</t>
  </si>
  <si>
    <t>https://www.linkedin.com/in/hugopeixoto/</t>
  </si>
  <si>
    <t>hugo.peixoto@gmail.com</t>
  </si>
  <si>
    <t>https://hugopeixoto.net</t>
  </si>
  <si>
    <t>Hugo Miguel Pimenta Lopes Fernandes</t>
  </si>
  <si>
    <t>ei08092@fe.up.pt</t>
  </si>
  <si>
    <t>Hugo Miguel Ribeiro de Sousa</t>
  </si>
  <si>
    <t>ei11083@fe.up.pt</t>
  </si>
  <si>
    <t>77hugosousa@gmail.com</t>
  </si>
  <si>
    <t>Hugo Monteiro Mendes Barrote</t>
  </si>
  <si>
    <t>ei00017@fe.up.pt</t>
  </si>
  <si>
    <t>https://www.linkedin.com/in/hugobarrote/</t>
  </si>
  <si>
    <t>Hugo Norberto Jesus Meira</t>
  </si>
  <si>
    <t>ei05019@fe.up.pt</t>
  </si>
  <si>
    <t>https://www.linkedin.com/in/hugomeira/</t>
  </si>
  <si>
    <t>hugonmeira@gmail.com</t>
  </si>
  <si>
    <t>http://paginas.fe.up.pt/~ei05019</t>
  </si>
  <si>
    <t>Hugo Reis de Castro</t>
  </si>
  <si>
    <t>up202006770@edu.fe.up.pt</t>
  </si>
  <si>
    <t>hreisc@gmail.com</t>
  </si>
  <si>
    <t>Hugo Ricardo Vital dos Santos Pereira</t>
  </si>
  <si>
    <t>ei07006@fe.up.pt</t>
  </si>
  <si>
    <t>Hugo Vaz Neves</t>
  </si>
  <si>
    <t>up201104178@edu.fe.up.pt</t>
  </si>
  <si>
    <t>Ian Italo Martins Gomes</t>
  </si>
  <si>
    <t>up202000707@edu.fe.up.pt</t>
  </si>
  <si>
    <t>ianitaloeng@gmail.com</t>
  </si>
  <si>
    <t>Igor Bernardo Amorim Silveira</t>
  </si>
  <si>
    <t>up201505172@fe.up.pt</t>
  </si>
  <si>
    <t>Igor Guterres de Carvalho</t>
  </si>
  <si>
    <t>ei08161@fe.up.pt</t>
  </si>
  <si>
    <t>Igor José Martins Amado</t>
  </si>
  <si>
    <t>ei04028@fe.up.pt</t>
  </si>
  <si>
    <t>igor.amado@gmail.com</t>
  </si>
  <si>
    <t>http://www.igoramado.pt</t>
  </si>
  <si>
    <t>Igor Liberato de Castro</t>
  </si>
  <si>
    <t>up202000161@edu.fe.up.pt</t>
  </si>
  <si>
    <t>igcbsb@gmail.com</t>
  </si>
  <si>
    <t>Igor Rodrigues Diniz</t>
  </si>
  <si>
    <t>up202000162@edu.fe.up.pt</t>
  </si>
  <si>
    <t>igordiniz.eu@gmail.com</t>
  </si>
  <si>
    <t>Ilidio Valente dos Santos</t>
  </si>
  <si>
    <t>https://www.linkedin.com/in/ilídio-santos-b3284670</t>
  </si>
  <si>
    <t>Inês Alexandra Santos Carneiro</t>
  </si>
  <si>
    <t>up201303501@fe.up.pt</t>
  </si>
  <si>
    <t>Inês Alves Quarteu</t>
  </si>
  <si>
    <t>up201806279@edu.fe.up.pt</t>
  </si>
  <si>
    <t>quarteui@gmail.com</t>
  </si>
  <si>
    <t>Inês Catarina Ferreira Teixeira</t>
  </si>
  <si>
    <t>up201404592@edu.fe.up.pt</t>
  </si>
  <si>
    <t>Inês Coimbra Morgado</t>
  </si>
  <si>
    <t>pro11016@fe.up.pt</t>
  </si>
  <si>
    <t>ei07040@fe.up.pt</t>
  </si>
  <si>
    <t>http://paginas.fe.up.pt/~ei07040</t>
  </si>
  <si>
    <t>Inês Davim Lopes Garganta Silva</t>
  </si>
  <si>
    <t>ei10162@fe.up.pt</t>
  </si>
  <si>
    <t>https://www.linkedin.com/in/inesgarganta/</t>
  </si>
  <si>
    <t>Inês de Carvalho Pereira Ferreira</t>
  </si>
  <si>
    <t>up201305866@direito.up.pt</t>
  </si>
  <si>
    <t>inesferreira789@gmail.com</t>
  </si>
  <si>
    <t>Inês de Castro Lopo e Faro Beirão</t>
  </si>
  <si>
    <t>ec05085@fe.up.pt</t>
  </si>
  <si>
    <t>https://www.linkedin.com/in/inesclfbeirao/</t>
  </si>
  <si>
    <t>ei06006@fe.up.pt</t>
  </si>
  <si>
    <t>http://paginas.fe.up.pt/~ei06006</t>
  </si>
  <si>
    <t>Inês de Magalhães Garcia</t>
  </si>
  <si>
    <t>up202004810@edu.fe.up.pt</t>
  </si>
  <si>
    <t>Inês de Sousa Caldas Rodrigues Leite</t>
  </si>
  <si>
    <t>up200904082@fe.up.pt</t>
  </si>
  <si>
    <t>ines.sousacaldas@gmail.com</t>
  </si>
  <si>
    <t>Inês de Sousa Cardoso</t>
  </si>
  <si>
    <t>up202005435@edu.fe.up.pt</t>
  </si>
  <si>
    <t>Inês dos Santos Leite Alegria Garcia</t>
  </si>
  <si>
    <t>ei01026@fe.up.pt</t>
  </si>
  <si>
    <t>ei07163@fe.up.pt</t>
  </si>
  <si>
    <t>http://ei07163.no.sapo.pt/</t>
  </si>
  <si>
    <t>Inês Filipa Noronha Meneses Gomes Proença</t>
  </si>
  <si>
    <t>up201404228@fe.up.pt</t>
  </si>
  <si>
    <t>Inês Isabel Correia Gomes</t>
  </si>
  <si>
    <t>up201405778@edu.fe.up.pt</t>
  </si>
  <si>
    <t>gomes.inesisabel@gmail.com</t>
  </si>
  <si>
    <t>Inês Maciel Alves de Carvalho</t>
  </si>
  <si>
    <t>ei06075@fe.up.pt</t>
  </si>
  <si>
    <t>imcarvalho88@gmail.com</t>
  </si>
  <si>
    <t>Inês Oliveira e Silva</t>
  </si>
  <si>
    <t>up201806385@edu.fe.up.pt</t>
  </si>
  <si>
    <t>Inês Rodrigues Roque de Lacerda Marques</t>
  </si>
  <si>
    <t>up201605542@edu.fe.up.pt</t>
  </si>
  <si>
    <t>Inês Sá Pereira Estevão Gaspar</t>
  </si>
  <si>
    <t>up202007210@edu.fe.up.pt</t>
  </si>
  <si>
    <t>insagaspar08@gmail.com</t>
  </si>
  <si>
    <t>Inês Vale Ferreira</t>
  </si>
  <si>
    <t>up200601296@fba.up.pt</t>
  </si>
  <si>
    <t>https://www.linkedin.com/in/iferreira/</t>
  </si>
  <si>
    <t>if3rreira@gmail.com</t>
  </si>
  <si>
    <t>Iohan Xavier Sardinha Dutra Soares</t>
  </si>
  <si>
    <t>up201801011@edu.fe.up.pt</t>
  </si>
  <si>
    <t>Isabel Alexandra da Silva Barbosa</t>
  </si>
  <si>
    <t>up200603174@fc.up.pt</t>
  </si>
  <si>
    <t>https://www.linkedin.com/in/isabelbarbosa/</t>
  </si>
  <si>
    <t>ei06131@fe.up.pt</t>
  </si>
  <si>
    <t>Isabel André Amaral</t>
  </si>
  <si>
    <t>up202006677@edu.fe.up.pt</t>
  </si>
  <si>
    <t>isabel.andre.amaral@gmail.com</t>
  </si>
  <si>
    <t>Isabel Rodrigues Pinheiro Vieira</t>
  </si>
  <si>
    <t>up201907399@edu.fe.up.pt</t>
  </si>
  <si>
    <t>isabelrpv2014@gmail.com</t>
  </si>
  <si>
    <t>Isabella Vitória Gonçalves Colombarolli</t>
  </si>
  <si>
    <t>up201902617@edu.fc.up.pt</t>
  </si>
  <si>
    <t>isavitria2000@gmail.com</t>
  </si>
  <si>
    <t>Isla Patrícia Loureiro Cassamo</t>
  </si>
  <si>
    <t>up201808549@edu.fe.up.pt</t>
  </si>
  <si>
    <t>Ivo Almeida Rodrigues</t>
  </si>
  <si>
    <t>ei11030@fe.up.pt</t>
  </si>
  <si>
    <t>ivo.almeida.rodrigues@gmail.com</t>
  </si>
  <si>
    <t>Ivo André da Rocha Marinho</t>
  </si>
  <si>
    <t>ei03117@fe.up.pt</t>
  </si>
  <si>
    <t>http://paginas.fe.up.pt/~ei03117</t>
  </si>
  <si>
    <t>Ivo André Domingues Fernandes</t>
  </si>
  <si>
    <t>up201303199@fe.up.pt</t>
  </si>
  <si>
    <t>Ivo André dos Santos Sousa Reis</t>
  </si>
  <si>
    <t>ei05107@fe.up.pt</t>
  </si>
  <si>
    <t>https://www.linkedin.com/in/ivoreis/</t>
  </si>
  <si>
    <t>reis.ivo@gmail.com</t>
  </si>
  <si>
    <t>Ivo Daniel Loureiro Casal Ribeiro</t>
  </si>
  <si>
    <t>up201307718@edu.fc.up.pt</t>
  </si>
  <si>
    <t>Ivo Daniel Sousa Navega</t>
  </si>
  <si>
    <t>ei02039@fe.up.pt</t>
  </si>
  <si>
    <t>Ivo Flavio Santiago da Silva Relvas</t>
  </si>
  <si>
    <t>ei00003@fe.up.pt</t>
  </si>
  <si>
    <t>https://www.linkedin.com/in/ivorelvas/</t>
  </si>
  <si>
    <t>http://pt.linkedin.com/in/ivorelvas</t>
  </si>
  <si>
    <t>Ivo José Pinto de Macedo Timóteo</t>
  </si>
  <si>
    <t>ei07108@fe.up.pt</t>
  </si>
  <si>
    <t>http://ivotimoteo.com</t>
  </si>
  <si>
    <t>Ivo José Saavedra Martins Façoco</t>
  </si>
  <si>
    <t>up201707093@edu.fe.up.pt</t>
  </si>
  <si>
    <t>Ivo Lima da Silva</t>
  </si>
  <si>
    <t>ei12192@fe.up.pt</t>
  </si>
  <si>
    <t>https://www.linkedin.com/in/ivolimasilva/</t>
  </si>
  <si>
    <t>ivolimasilva@outlook.com</t>
  </si>
  <si>
    <t>Ivo Miguel da Paz dos Reis Gomes</t>
  </si>
  <si>
    <t>ei05021@fe.up.pt</t>
  </si>
  <si>
    <t>ivopazdosreis@gmail.com</t>
  </si>
  <si>
    <t>http://www.fe.up.pt/~ei05021</t>
  </si>
  <si>
    <t>Jacinto Daniel Marcelino Barbeira</t>
  </si>
  <si>
    <t>ei96001@fe.up.pt</t>
  </si>
  <si>
    <t>https://www.linkedin.com/in/jbarbeira/</t>
  </si>
  <si>
    <t>Jadir Jorge Rodrigues de Sousa</t>
  </si>
  <si>
    <t>ei02040@fe.up.pt</t>
  </si>
  <si>
    <t>https://www.linkedin.com/in/jjsousa/</t>
  </si>
  <si>
    <t>http://paginas.fe.up.pt/~ei02040/</t>
  </si>
  <si>
    <t>Jaime de Azevedo Silva</t>
  </si>
  <si>
    <t>up201805073@edu.fc.up.pt</t>
  </si>
  <si>
    <t>Jaime Paulo Carneiro Azevedo</t>
  </si>
  <si>
    <t>ei06068@fe.up.pt</t>
  </si>
  <si>
    <t>jaime.azevedo.88@gmail.com</t>
  </si>
  <si>
    <t>Jéssica Daniela Rocha Namora</t>
  </si>
  <si>
    <t>ei11045@fe.up.pt</t>
  </si>
  <si>
    <t>Jéssica Mireie Fernandes do Nascimento</t>
  </si>
  <si>
    <t>up201806723@edu.fe.up.pt</t>
  </si>
  <si>
    <t>Jesus António Faria Campos</t>
  </si>
  <si>
    <t>mei07002@fe.up.pt</t>
  </si>
  <si>
    <t>Joana Filipa de Magalhães Pinto Ribeiro</t>
  </si>
  <si>
    <t>ei03056@fe.up.pt</t>
  </si>
  <si>
    <t>https://www.linkedin.com/in/joanapintoribeiro/</t>
  </si>
  <si>
    <t>http://paginas.fe.up.pt/~ei03056/index_pt.html</t>
  </si>
  <si>
    <t>Joana Filipa de Sousa Pereira</t>
  </si>
  <si>
    <t>up201805191@edu.fc.up.pt</t>
  </si>
  <si>
    <t>joana.pereira.gps.13@gmail.com</t>
  </si>
  <si>
    <t>Joana Filipa Vieira Barbosa</t>
  </si>
  <si>
    <t>ei08086@fe.up.pt</t>
  </si>
  <si>
    <t>https://www.linkedin.com/in/joanavbarbosa/</t>
  </si>
  <si>
    <t>Joana Inês Gonçalves dos Santos</t>
  </si>
  <si>
    <t>up202006279@edu.fe.up.pt</t>
  </si>
  <si>
    <t>jigs2002@hotmail.com</t>
  </si>
  <si>
    <t>Joana Lopes Beleza</t>
  </si>
  <si>
    <t>ei12029@fe.up.pt</t>
  </si>
  <si>
    <t>https://www.linkedin.com/in/jlopesbeleza/</t>
  </si>
  <si>
    <t>joanita.beleza@gmail.com</t>
  </si>
  <si>
    <t>Joana Maria Cerqueira da Silva</t>
  </si>
  <si>
    <t>up201208979@edu.fe.up.pt</t>
  </si>
  <si>
    <t>https://www.linkedin.com/in/joanamcsilva/</t>
  </si>
  <si>
    <t>joana.m.c.silva.pt@gmail.com</t>
  </si>
  <si>
    <t>Joana Marta Ribeiro Sousa Carvalho</t>
  </si>
  <si>
    <t>020414003@fep.up.pt</t>
  </si>
  <si>
    <t>https://www.linkedin.com/in/joanacarvalho/</t>
  </si>
  <si>
    <t>ei96005@fe.up.pt</t>
  </si>
  <si>
    <t>Joana Sofia Mendes Ramos</t>
  </si>
  <si>
    <t>up201605017@edu.fe.up.pt</t>
  </si>
  <si>
    <t>joanasmramos98@gmail.com</t>
  </si>
  <si>
    <t>Joana Teixeira Mesquita</t>
  </si>
  <si>
    <t>up201907878@edu.fe.up.pt</t>
  </si>
  <si>
    <t>joanateixeiramesquita30@gmail.com</t>
  </si>
  <si>
    <t>https://www.linkedin.com/in/joana-teixiera-mesquita-696231320/</t>
  </si>
  <si>
    <t>Joana Vasconcelos de Castro Gonçalves</t>
  </si>
  <si>
    <t>ei03009@fe.up.pt</t>
  </si>
  <si>
    <t>https://www.linkedin.com/in/joanadecastrogoncalves/</t>
  </si>
  <si>
    <t>Joana Vieira Valente</t>
  </si>
  <si>
    <t>ei02112@fe.up.pt</t>
  </si>
  <si>
    <t>https://www.linkedin.com/in/joanavvalente/</t>
  </si>
  <si>
    <t>http://paginas.fe.up.pt/~ei02112/index.html</t>
  </si>
  <si>
    <t>João Afonso Martins Domingues Andrade</t>
  </si>
  <si>
    <t>up201905589@edu.fe.up.pt</t>
  </si>
  <si>
    <t>João Alberto Preto Rodrigues Praça</t>
  </si>
  <si>
    <t>up201704748@edu.fe.up.pt</t>
  </si>
  <si>
    <t>jarpraca@gmail.com</t>
  </si>
  <si>
    <t>João Alberto Trigo de Bordalo Morais</t>
  </si>
  <si>
    <t>ei12040@fe.up.pt</t>
  </si>
  <si>
    <t>https://www.linkedin.com/in/joao-bordalo/</t>
  </si>
  <si>
    <t>bordalo.joao94@gmail.com</t>
  </si>
  <si>
    <t>João Alexandre Carvalho Marinho dos Santos</t>
  </si>
  <si>
    <t>up201504013@edu.fe.up.pt</t>
  </si>
  <si>
    <t>jacmsantos31@gmail.com</t>
  </si>
  <si>
    <t>João Alexandre do Rego Felgueiras</t>
  </si>
  <si>
    <t>up199502303@med.up.pt</t>
  </si>
  <si>
    <t>https://www.linkedin.com/in/jfelgueiras/</t>
  </si>
  <si>
    <t>ei95044@fe.up.pt</t>
  </si>
  <si>
    <t>João Alexandre Gonçalinho Loureiro</t>
  </si>
  <si>
    <t>ei08101@fe.up.pt</t>
  </si>
  <si>
    <t>ext11202@fe.up.pt</t>
  </si>
  <si>
    <t>João Alexandre Lobo Cardoso</t>
  </si>
  <si>
    <t>up201806531@edu.fe.up.pt</t>
  </si>
  <si>
    <t>joaoalc0@gmail.com</t>
  </si>
  <si>
    <t>João Alexandre Ribeiro de Almeida</t>
  </si>
  <si>
    <t>ei12053@fe.up.pt</t>
  </si>
  <si>
    <t>https://www.linkedin.com/in/joão-almeida-451714a8/</t>
  </si>
  <si>
    <t>netforum@gmail.com</t>
  </si>
  <si>
    <t>João Álvaro Cardoso Soares Ferreira</t>
  </si>
  <si>
    <t>up201605592@edu.fe.up.pt</t>
  </si>
  <si>
    <t>joaoalvaro.ferreira@hotmail.com</t>
  </si>
  <si>
    <t>João André Correia Rodrigues</t>
  </si>
  <si>
    <t>ei10128@fe.up.pt</t>
  </si>
  <si>
    <t>https://www.linkedin.com/in/j-andr%C3%A9-c-rodrigues-9b7715/</t>
  </si>
  <si>
    <t>ei96044@fe.up.pt</t>
  </si>
  <si>
    <t>João André Freire dos Santos Piedade</t>
  </si>
  <si>
    <t>ei96050@fe.up.pt</t>
  </si>
  <si>
    <t>https://www.linkedin.com/in/joao-piedade-0a4b23/</t>
  </si>
  <si>
    <t>João André Silva Roleira Marinho</t>
  </si>
  <si>
    <t>up201905952@edu.fe.up.pt</t>
  </si>
  <si>
    <t>João António Areias Ribeiro Letra Afonso</t>
  </si>
  <si>
    <t>ei09151@fe.up.pt</t>
  </si>
  <si>
    <t>João António Cardoso Vieira e Basto de Sousa</t>
  </si>
  <si>
    <t>up201806613@edu.fe.up.pt</t>
  </si>
  <si>
    <t>João António Custódio Soares</t>
  </si>
  <si>
    <t>ei12093@fe.up.pt</t>
  </si>
  <si>
    <t>https://www.linkedin.com/in/jo%C3%A3o-soares-083213121/</t>
  </si>
  <si>
    <t>joaosoaresacs@gmail.com</t>
  </si>
  <si>
    <t>João António Machado Soares</t>
  </si>
  <si>
    <t>ei07110@fe.up.pt</t>
  </si>
  <si>
    <t>https://www.linkedin.com/in/joaoamsoares/</t>
  </si>
  <si>
    <t>João António Semedo Pereira</t>
  </si>
  <si>
    <t>up202007145@edu.fe.up.pt</t>
  </si>
  <si>
    <t>me@toino.pt</t>
  </si>
  <si>
    <t>https://toino.pt</t>
  </si>
  <si>
    <t>João Augusto dos Santos Lima</t>
  </si>
  <si>
    <t>up201605314@edu.fe.up.pt</t>
  </si>
  <si>
    <t>João Basto do Rosário</t>
  </si>
  <si>
    <t>up201806334@edu.fe.up.pt</t>
  </si>
  <si>
    <t>João Bernardo Alencoão Santos</t>
  </si>
  <si>
    <t>ei08093@fe.up.pt</t>
  </si>
  <si>
    <t>João Bernardo Martins de Sousa e Silva Mota</t>
  </si>
  <si>
    <t>up201303462@fe.up.pt</t>
  </si>
  <si>
    <t>joaomssmota@gmail.com</t>
  </si>
  <si>
    <t>João Bernardo Narciso de Sousa</t>
  </si>
  <si>
    <t>up201606649@edu.fe.up.pt</t>
  </si>
  <si>
    <t>João Carlos Barreira Fernandes</t>
  </si>
  <si>
    <t>ei10034@fe.up.pt</t>
  </si>
  <si>
    <t>joaof.vinhais@gmail.com</t>
  </si>
  <si>
    <t>João Carlos Cardoso Maduro</t>
  </si>
  <si>
    <t>up201605219@edu.fe.up.pt</t>
  </si>
  <si>
    <t>João Carlos Carreira Martins</t>
  </si>
  <si>
    <t>up201605373@edu.fe.up.pt</t>
  </si>
  <si>
    <t>João Carlos Costa Pinto</t>
  </si>
  <si>
    <t>ei11091@fe.up.pt</t>
  </si>
  <si>
    <t>joaopintomfc@gmail.com</t>
  </si>
  <si>
    <t>João Carlos da Cruz de Sousa</t>
  </si>
  <si>
    <t>ei05027@fe.up.pt</t>
  </si>
  <si>
    <t>https://www.linkedin.com/in/joaocsousa/</t>
  </si>
  <si>
    <t>João Carlos da Silva Ferreira</t>
  </si>
  <si>
    <t>up201404332@fe.up.pt</t>
  </si>
  <si>
    <t>João Carlos Eusébio Almeida</t>
  </si>
  <si>
    <t>up201306301@fe.up.pt</t>
  </si>
  <si>
    <t>João Carlos Ferreira Miguel</t>
  </si>
  <si>
    <t>up201604241@edu.fe.up.pt</t>
  </si>
  <si>
    <t>João Carlos Figueiredo Rodrigues Prudêncio</t>
  </si>
  <si>
    <t>ei07111@fe.up.pt</t>
  </si>
  <si>
    <t>joaoprudencio@live.com.pt</t>
  </si>
  <si>
    <t>http://www.joaoprudencio.com</t>
  </si>
  <si>
    <t>João Carlos Fonseca Pina de Lemos</t>
  </si>
  <si>
    <t>up201000660@edu.fe.up.pt</t>
  </si>
  <si>
    <t>joaocarlosfonsecapinalemos@hotmail.com</t>
  </si>
  <si>
    <t>João Carlos Gonçalves Costa</t>
  </si>
  <si>
    <t>ei12076@fe.up.pt</t>
  </si>
  <si>
    <t>sd_joao@hotmail.com</t>
  </si>
  <si>
    <t>João Carlos Loureiro de Jesus Oliveira</t>
  </si>
  <si>
    <t>ei03057@fe.up.pt</t>
  </si>
  <si>
    <t>http://www.joao-oliveira.com</t>
  </si>
  <si>
    <t>João Carlos Macedo Flores dos Santos</t>
  </si>
  <si>
    <t>ei11126@fe.up.pt</t>
  </si>
  <si>
    <t>joaofloressantos@gmail.com</t>
  </si>
  <si>
    <t>João Carlos Machado Rocha Pires</t>
  </si>
  <si>
    <t>up201806079@edu.fe.up.pt</t>
  </si>
  <si>
    <t>joaocarlosmrp@gmail.com</t>
  </si>
  <si>
    <t>João Carlos Martins Das Eiras</t>
  </si>
  <si>
    <t>ei02043@fe.up.pt</t>
  </si>
  <si>
    <t>https://www.linkedin.com/in/joaoeiras/</t>
  </si>
  <si>
    <t>joao.eiras@gmail.com</t>
  </si>
  <si>
    <t>João Carlos Miranda de Almeida</t>
  </si>
  <si>
    <t>up201504874@fe.up.pt</t>
  </si>
  <si>
    <t>varsaljr+feup@gmail.com</t>
  </si>
  <si>
    <t>João Carlos Morais de Medeiros Pereira Seixas</t>
  </si>
  <si>
    <t>ei96017@fe.up.pt</t>
  </si>
  <si>
    <t>https://www.linkedin.com/in/jcseixas/</t>
  </si>
  <si>
    <t>João Carlos Oliveira Lago</t>
  </si>
  <si>
    <t>up201504374@fe.up.pt</t>
  </si>
  <si>
    <t>João Carlos Parada Alves</t>
  </si>
  <si>
    <t>up201605236@edu.fe.up.pt</t>
  </si>
  <si>
    <t>João Carlos Ribeiro Duarte</t>
  </si>
  <si>
    <t>up201303834@fe.up.pt</t>
  </si>
  <si>
    <t>joaocarduarte@gmail.com</t>
  </si>
  <si>
    <t>João Carlos Teixeira de Sá</t>
  </si>
  <si>
    <t>ei11142@fe.up.pt</t>
  </si>
  <si>
    <t>João Castro Pinto</t>
  </si>
  <si>
    <t>up201806667@edu.fe.up.pt</t>
  </si>
  <si>
    <t>joaocastropintoz@gmail.com</t>
  </si>
  <si>
    <t>João Correia Ferreira</t>
  </si>
  <si>
    <t>meinf1208808@fe.up.pt</t>
  </si>
  <si>
    <t>João Cristóvão Afonso Sampaio Xavier</t>
  </si>
  <si>
    <t>ei06116@fe.up.pt</t>
  </si>
  <si>
    <t>https://www.linkedin.com/in/jcxavier/</t>
  </si>
  <si>
    <t>http://jcxavier.com/</t>
  </si>
  <si>
    <t>João da Silva Carvalho</t>
  </si>
  <si>
    <t>ei09028@fe.up.pt</t>
  </si>
  <si>
    <t>João da Silva Fernandes</t>
  </si>
  <si>
    <t>ei09009@fe.up.pt</t>
  </si>
  <si>
    <t>https://www.linkedin.com/in/jsfernandes/</t>
  </si>
  <si>
    <t>hi@joaofernandes.me</t>
  </si>
  <si>
    <t>João Daniel Osório dos Santos</t>
  </si>
  <si>
    <t>ei10070@fe.up.pt</t>
  </si>
  <si>
    <t>https://www.linkedin.com/in/joao-d-o-santos/</t>
  </si>
  <si>
    <t>João David Gonçalves Baião</t>
  </si>
  <si>
    <t>up201305195@fe.up.pt</t>
  </si>
  <si>
    <t>joaobaiao12@gmail.com</t>
  </si>
  <si>
    <t>João David Pereira da Costa</t>
  </si>
  <si>
    <t>ei09008@fe.up.pt</t>
  </si>
  <si>
    <t>https://www.linkedin.com/in/jd557/</t>
  </si>
  <si>
    <t>http://joaocosta.eu</t>
  </si>
  <si>
    <t>João de Campos Azevedo</t>
  </si>
  <si>
    <t>ei05028@fe.up.pt</t>
  </si>
  <si>
    <t>joao.c.azevedo@gmail.com</t>
  </si>
  <si>
    <t>http://jcazevedo.net/</t>
  </si>
  <si>
    <t>João de Castro Gonçalves da Silva Figueiredo</t>
  </si>
  <si>
    <t>ei08065@fe.up.pt</t>
  </si>
  <si>
    <t>https://www.linkedin.com/in/lucalanca/</t>
  </si>
  <si>
    <t>João de Jesus Costa</t>
  </si>
  <si>
    <t>up201806560@edu.fe.up.pt</t>
  </si>
  <si>
    <t>joaocosta.work@posteo.net</t>
  </si>
  <si>
    <t>https://joaocosta.dev</t>
  </si>
  <si>
    <t>João de Melo Feio Pinheiro Gonçalves</t>
  </si>
  <si>
    <t>ei10138@fe.up.pt</t>
  </si>
  <si>
    <t>https://www.linkedin.com/in/joao-feio-goncalves/</t>
  </si>
  <si>
    <t>joaonice@gmail.com</t>
  </si>
  <si>
    <t>João de Oliveira Gigante Pinheiro</t>
  </si>
  <si>
    <t>up202008133@edu.fe.up.pt</t>
  </si>
  <si>
    <t>jogp10@gmail.com</t>
  </si>
  <si>
    <t>João de Sá Balão Calisto Correia</t>
  </si>
  <si>
    <t>ei12159@fe.up.pt</t>
  </si>
  <si>
    <t>joo_correia@hotmail.com</t>
  </si>
  <si>
    <t>João Dias Barbosa</t>
  </si>
  <si>
    <t>ei07112@fe.up.pt</t>
  </si>
  <si>
    <t>https://www.linkedin.com/in/jbarbosa1/</t>
  </si>
  <si>
    <t>João Dias Conde Azevedo</t>
  </si>
  <si>
    <t>up201503256@fe.up.pt</t>
  </si>
  <si>
    <t>João Diogo Martins Romão</t>
  </si>
  <si>
    <t>up201806779@edu.fe.up.pt</t>
  </si>
  <si>
    <t>João Diogo Monteiro de Oliveira</t>
  </si>
  <si>
    <t>ei03058@fe.up.pt</t>
  </si>
  <si>
    <t>https://www.linkedin.com/in/joaodeoliveira/</t>
  </si>
  <si>
    <t>joao.d.oliveira@gmail.com</t>
  </si>
  <si>
    <t>João Domingos Afonso Anes</t>
  </si>
  <si>
    <t>ei09007@fe.up.pt</t>
  </si>
  <si>
    <t>https://www.linkedin.com/in/joaoanes/</t>
  </si>
  <si>
    <t>joao.anes@gmail.com</t>
  </si>
  <si>
    <t>http://who.is.joaoan.es</t>
  </si>
  <si>
    <t>João dos Santos Rodrigues Soares dos Reis</t>
  </si>
  <si>
    <t>ei10057@fe.up.pt</t>
  </si>
  <si>
    <t>https://www.linkedin.com/in/joaorreis/</t>
  </si>
  <si>
    <t>thenoobe@gmail.com</t>
  </si>
  <si>
    <t>João dos Santos Vieira</t>
  </si>
  <si>
    <t>ei01074@fe.up.pt</t>
  </si>
  <si>
    <t>https://www.linkedin.com/in/jdsvieira/</t>
  </si>
  <si>
    <t>João Fernando da Costa Meireles Barbosa</t>
  </si>
  <si>
    <t>up201604156@edu.fe.up.pt</t>
  </si>
  <si>
    <t>João Fernando de Sousa Almeida</t>
  </si>
  <si>
    <t>ei10099@fe.up.pt</t>
  </si>
  <si>
    <t>https://www.linkedin.com/in/jfsalmeida/</t>
  </si>
  <si>
    <t>alm3id4@gmail.com</t>
  </si>
  <si>
    <t>João Fernando Oliveira e Silva</t>
  </si>
  <si>
    <t>up201305892@edu.letras.up.pt</t>
  </si>
  <si>
    <t>hello@joaosilva.io</t>
  </si>
  <si>
    <t>http://www.joaosilva.io</t>
  </si>
  <si>
    <t>João Ferreira Baltazar</t>
  </si>
  <si>
    <t>up201905616@edu.fe.up.pt</t>
  </si>
  <si>
    <t>João Figueiredo Cevada</t>
  </si>
  <si>
    <t>ei07114@fe.up.pt</t>
  </si>
  <si>
    <t>joaocevada@gmail.com</t>
  </si>
  <si>
    <t>João Filipe Carvalhais dos Santos de Matos</t>
  </si>
  <si>
    <t>up202006280@edu.fe.up.pt</t>
  </si>
  <si>
    <t>jcarvalhaismatos@gmail.com</t>
  </si>
  <si>
    <t>João Filipe Carvalho de Araújo</t>
  </si>
  <si>
    <t>up201705577@edu.fe.up.pt</t>
  </si>
  <si>
    <t>João Filipe Dias Gonçalves</t>
  </si>
  <si>
    <t>ei04030@fe.up.pt</t>
  </si>
  <si>
    <t>https://www.linkedin.com/in/jgonca/</t>
  </si>
  <si>
    <t>joao@jgonca.com</t>
  </si>
  <si>
    <t>http://feup.jgonca.com</t>
  </si>
  <si>
    <t>João Filipe Figueiredo Pereira</t>
  </si>
  <si>
    <t>ei12023@fe.up.pt</t>
  </si>
  <si>
    <t>pereiraffjoao1993@gmail.com</t>
  </si>
  <si>
    <t>João Filipe Gama de Magalhães</t>
  </si>
  <si>
    <t>ei02044@fe.up.pt</t>
  </si>
  <si>
    <t>http://www.joaomagalhaes.eu</t>
  </si>
  <si>
    <t>João Filipe Lopes de Carvalho</t>
  </si>
  <si>
    <t>up201504875@fe.up.pt</t>
  </si>
  <si>
    <t>joaocarvalho9@gmail.com</t>
  </si>
  <si>
    <t>João Filipe Machado Marques</t>
  </si>
  <si>
    <t>ei04031@fe.up.pt</t>
  </si>
  <si>
    <t>https://www.linkedin.com/in/joaofilipemarques/</t>
  </si>
  <si>
    <t>contact@joaomarques.net</t>
  </si>
  <si>
    <t>http://joaomarques.net/</t>
  </si>
  <si>
    <t>João Filipe Magalhães Moreira</t>
  </si>
  <si>
    <t>up201308560@fe.up.pt</t>
  </si>
  <si>
    <t>João Filipe Maximiano Couto Soares</t>
  </si>
  <si>
    <t>ee02250@fe.up.pt</t>
  </si>
  <si>
    <t>https://www.linkedin.com/in/jcoutosoares/</t>
  </si>
  <si>
    <t>joao.couto.soares@fe.up.pt</t>
  </si>
  <si>
    <t>http://paginas.fe.up.pt/~ei08056/</t>
  </si>
  <si>
    <t>João Filipe Meneses Henriques</t>
  </si>
  <si>
    <t>ei11026@fe.up.pt</t>
  </si>
  <si>
    <t>joaoh88@gmail.com</t>
  </si>
  <si>
    <t>https://joao.henr.iqu.es</t>
  </si>
  <si>
    <t>João Filipe Pereira da Costa</t>
  </si>
  <si>
    <t>up201403967@fe.up.pt</t>
  </si>
  <si>
    <t>João Filipe Pereira Valente</t>
  </si>
  <si>
    <t>ei05029@fe.up.pt</t>
  </si>
  <si>
    <t>joao@skilledpath.com</t>
  </si>
  <si>
    <t>http://joaovalente.com</t>
  </si>
  <si>
    <t>João Filipe Rio Charruadas</t>
  </si>
  <si>
    <t>ei98008@fe.up.pt</t>
  </si>
  <si>
    <t>https://www.linkedin.com/in/jcharruadas/</t>
  </si>
  <si>
    <t>João Filipe Rodrigues dos Santos</t>
  </si>
  <si>
    <t>ei07115@fe.up.pt</t>
  </si>
  <si>
    <t>João Filipe Trindade da Silva</t>
  </si>
  <si>
    <t>ei06018@fe.up.pt</t>
  </si>
  <si>
    <t>http://paginas.fe.up.pt/~ei06018/js/</t>
  </si>
  <si>
    <t>João Filipe Vieira Nadais</t>
  </si>
  <si>
    <t>ei11147@fe.up.pt</t>
  </si>
  <si>
    <t>https://www.linkedin.com/in/joaonadais/</t>
  </si>
  <si>
    <t>joaonadais@gmail.com</t>
  </si>
  <si>
    <t>João Flávio Novais Cardoso</t>
  </si>
  <si>
    <t>ei03061@fe.up.pt</t>
  </si>
  <si>
    <t>http://paginas.fe.up.pt/~ei03061</t>
  </si>
  <si>
    <t>João Francisco Barreiros de Almeida</t>
  </si>
  <si>
    <t>up201505866@edu.fe.up.pt</t>
  </si>
  <si>
    <t>João Francisco Carvalho Neto</t>
  </si>
  <si>
    <t>ei12013@fe.up.pt</t>
  </si>
  <si>
    <t>https://www.linkedin.com/in/jo%C3%A3o-neto-8b354984/</t>
  </si>
  <si>
    <t>João Francisco de Pinho Brandão</t>
  </si>
  <si>
    <t>up201705573@edu.fe.up.pt</t>
  </si>
  <si>
    <t>João Francisco Ferreira Maldonado</t>
  </si>
  <si>
    <t>up202004244@edu.fe.up.pt</t>
  </si>
  <si>
    <t>João Francisco Veríssimo Dias Esteves</t>
  </si>
  <si>
    <t>up201505145@fe.up.pt</t>
  </si>
  <si>
    <t>João Gabriel Marques Costa</t>
  </si>
  <si>
    <t>up201304197@fe.up.pt</t>
  </si>
  <si>
    <t>João Gabriel Miranda Pires</t>
  </si>
  <si>
    <t>ei96041@fe.up.pt</t>
  </si>
  <si>
    <t>https://www.linkedin.com/in/jo%C3%A3o-p-62847b/</t>
  </si>
  <si>
    <t>jgmpires@gmail.com</t>
  </si>
  <si>
    <t>João Gil Marinho Mesquita</t>
  </si>
  <si>
    <t>up201906682@edu.fe.up.pt</t>
  </si>
  <si>
    <t>João Gonçalo Portela Rodrigues da Silva</t>
  </si>
  <si>
    <t>ei02045@fe.up.pt</t>
  </si>
  <si>
    <t>João Gradim Pereira</t>
  </si>
  <si>
    <t>ei05030@fe.up.pt</t>
  </si>
  <si>
    <t>http://joaogradim.com/</t>
  </si>
  <si>
    <t>João Guilherme Bettencourt Cravo</t>
  </si>
  <si>
    <t>ei06106@fe.up.pt</t>
  </si>
  <si>
    <t>https://www.linkedin.com/in/joaogbcravo/</t>
  </si>
  <si>
    <t>João Guilherme Guedes Perez da Silva Barra</t>
  </si>
  <si>
    <t>up201808910@edu.fe.up.pt</t>
  </si>
  <si>
    <t>João Guilherme Ribeiro de Brito</t>
  </si>
  <si>
    <t>ei07052@fe.up.pt</t>
  </si>
  <si>
    <t>joaogbrito@gmail.com</t>
  </si>
  <si>
    <t>http://paginas.fe.up.pt/~ei07052/</t>
  </si>
  <si>
    <t>João Guilherme Rodrigues Marques de Oliveira</t>
  </si>
  <si>
    <t>ei11114@fe.up.pt</t>
  </si>
  <si>
    <t>João Guilherme Routar de Sousa</t>
  </si>
  <si>
    <t>ei12042@fe.up.pt</t>
  </si>
  <si>
    <t>João Henrique Afonso Marques Reguengo da Luz</t>
  </si>
  <si>
    <t>up201703782@edu.fe.up.pt</t>
  </si>
  <si>
    <t>João Henrique Catarino Cardoso Loureiro</t>
  </si>
  <si>
    <t>up201405652@fe.up.pt</t>
  </si>
  <si>
    <t>João Henrique Nunes de Pinho</t>
  </si>
  <si>
    <t>up201805000@edu.fc.up.pt</t>
  </si>
  <si>
    <t>joaohnpinho@gmail.com</t>
  </si>
  <si>
    <t>João Henrique Poceiro Vieira de Araújo</t>
  </si>
  <si>
    <t>up201303962@edu.fe.up.pt</t>
  </si>
  <si>
    <t>jharaujo95@gmail.com</t>
  </si>
  <si>
    <t>João Jorge Azevedo Gonçalves</t>
  </si>
  <si>
    <t>up201805137@edu.fc.up.pt</t>
  </si>
  <si>
    <t>João José Salgado Serra</t>
  </si>
  <si>
    <t>ei09115@fe.up.pt</t>
  </si>
  <si>
    <t>https://www.linkedin.com/in/joaoserraseal/</t>
  </si>
  <si>
    <t>joaoserraseal@gmail.com</t>
  </si>
  <si>
    <t>http://navyseai.blogspot.com</t>
  </si>
  <si>
    <t>João Lomba Cepa</t>
  </si>
  <si>
    <t>ei12067@fe.up.pt</t>
  </si>
  <si>
    <t>João Lourenço Teixeira Vieira</t>
  </si>
  <si>
    <t>up201603190@edu.fe.up.pt</t>
  </si>
  <si>
    <t>João Lucas Silva Martins</t>
  </si>
  <si>
    <t>up201806436@edu.fe.up.pt</t>
  </si>
  <si>
    <t>joaolucassilvamartins@gmail.com</t>
  </si>
  <si>
    <t>João Luís Azevedo Ferreira</t>
  </si>
  <si>
    <t>up201806716@edu.fe.up.pt</t>
  </si>
  <si>
    <t>João Luís Cardoso Rodrigo</t>
  </si>
  <si>
    <t>up201705110@edu.fe.up.pt</t>
  </si>
  <si>
    <t>João Luís Carvalho Pereira</t>
  </si>
  <si>
    <t>ei07181@fe.up.pt</t>
  </si>
  <si>
    <t>João Luis Moura Direito Ribeiro Pinto</t>
  </si>
  <si>
    <t>ei03118@fe.up.pt</t>
  </si>
  <si>
    <t>https://www.linkedin.com/in/joaoribeiropinto/</t>
  </si>
  <si>
    <t>http://paginas.fe.up.pt/~ei03118/pag_estagio/</t>
  </si>
  <si>
    <t>João Luís Pimenta da Silva Oliveira</t>
  </si>
  <si>
    <t>up202004407@edu.fe.up.pt</t>
  </si>
  <si>
    <t>jlp.oliveira02@gmail.com</t>
  </si>
  <si>
    <t>João Luis Pires Fernandes</t>
  </si>
  <si>
    <t>ei95040@fe.up.pt</t>
  </si>
  <si>
    <t>João Luís Soares Isaías</t>
  </si>
  <si>
    <t>up201305893@fe.up.pt</t>
  </si>
  <si>
    <t>João Malheiro de Sousa</t>
  </si>
  <si>
    <t>up201605926@edu.fe.up.pt</t>
  </si>
  <si>
    <t>joaomalheirosousa@gmail.com</t>
  </si>
  <si>
    <t>João Manuel Angélico Gonçalves</t>
  </si>
  <si>
    <t>up201604245@edu.fe.up.pt</t>
  </si>
  <si>
    <t>João Manuel Azevedo Santos</t>
  </si>
  <si>
    <t>ei10064@fe.up.pt</t>
  </si>
  <si>
    <t>João Manuel Barros Ferreira</t>
  </si>
  <si>
    <t>ei00049@fe.up.pt</t>
  </si>
  <si>
    <t>https://www.linkedin.com/in/joaoferreira30/</t>
  </si>
  <si>
    <t>João Manuel Bonita Pereira Loureiro</t>
  </si>
  <si>
    <t>ei03062@fe.up.pt</t>
  </si>
  <si>
    <t>https://www.linkedin.com/in/jmbploureiro/</t>
  </si>
  <si>
    <t>jmbploureiro@gmail.com</t>
  </si>
  <si>
    <t>http://paginas.fe.up.pt/~ei03062/</t>
  </si>
  <si>
    <t>João Manuel Curralo Mourinho</t>
  </si>
  <si>
    <t>deg08005@fe.up.pt</t>
  </si>
  <si>
    <t>https://www.linkedin.com/in/jmourinho/</t>
  </si>
  <si>
    <t>joaomourinho@gmail.com</t>
  </si>
  <si>
    <t>http://www.joaomourinho.com</t>
  </si>
  <si>
    <t>João Manuel da Silva Braga</t>
  </si>
  <si>
    <t>ei97027@fe.up.pt</t>
  </si>
  <si>
    <t>http://paginas.fe.up.pt/~ei97027</t>
  </si>
  <si>
    <t>João Manuel de Sousa Moreira</t>
  </si>
  <si>
    <t>ei96008@fe.up.pt</t>
  </si>
  <si>
    <t>https://www.linkedin.com/in/jo%C3%A3o-moreira-9b68613/</t>
  </si>
  <si>
    <t>João Manuel Estrada Pereira Gouveia</t>
  </si>
  <si>
    <t>up201303988@fe.up.pt</t>
  </si>
  <si>
    <t>João Manuel Ferreira Gouveia</t>
  </si>
  <si>
    <t>ei03063@fe.up.pt</t>
  </si>
  <si>
    <t>https://www.linkedin.com/in/joaoferreiragouveia/</t>
  </si>
  <si>
    <t>http://www.fe.up.pt/~ei03063</t>
  </si>
  <si>
    <t>João Manuel Ferreira Trindade</t>
  </si>
  <si>
    <t>ei11118@fe.up.pt</t>
  </si>
  <si>
    <t>joao.ferreira.trindade@gmail.com</t>
  </si>
  <si>
    <t>João Manuel Guedes Ferreira</t>
  </si>
  <si>
    <t>up201303880@fc.up.pt</t>
  </si>
  <si>
    <t>j.jofe2@gmail.com</t>
  </si>
  <si>
    <t>João Manuel Martins Guerreiro e Silva</t>
  </si>
  <si>
    <t>ei02047@fe.up.pt</t>
  </si>
  <si>
    <t>João Manuel Mesquita Cardoso</t>
  </si>
  <si>
    <t>ei11100@fe.up.pt</t>
  </si>
  <si>
    <t>João Manuel Miranda Costa</t>
  </si>
  <si>
    <t>up201909699@edu.fc.up.pt</t>
  </si>
  <si>
    <t>João Manuel Moreira Montenegro de Almeida</t>
  </si>
  <si>
    <t>ei97023@fe.up.pt</t>
  </si>
  <si>
    <t>https://www.linkedin.com/in/joao-montenegro-b363884/</t>
  </si>
  <si>
    <t>http://paginas.fe.up.pt/~ei97023</t>
  </si>
  <si>
    <t>João Manuel Moura Paredes</t>
  </si>
  <si>
    <t>ei03002@fe.up.pt</t>
  </si>
  <si>
    <t>joao.paredes+feup@gmail.com</t>
  </si>
  <si>
    <t>João Manuel Vieira Caseiro</t>
  </si>
  <si>
    <t>ei06114@fe.up.pt</t>
  </si>
  <si>
    <t>http://joaocaseiro.pt.vu</t>
  </si>
  <si>
    <t>João Margato Borlido Pereira</t>
  </si>
  <si>
    <t>up201907007@edu.fc.up.pt</t>
  </si>
  <si>
    <t>João Marques Pinto de Faria</t>
  </si>
  <si>
    <t>ei07117@fe.up.pt</t>
  </si>
  <si>
    <t>https://www.linkedin.com/in/joaopfaria/</t>
  </si>
  <si>
    <t>João Miguel Araújo Monteiro da Rocha</t>
  </si>
  <si>
    <t>up201708893@edu.fe.up.pt</t>
  </si>
  <si>
    <t>rocha.jmiguel@gmail.com</t>
  </si>
  <si>
    <t>João Miguel Bagoim Guimarães Ferreira Bernardo</t>
  </si>
  <si>
    <t>up201005324@edu.fc.up.pt</t>
  </si>
  <si>
    <t>joao.bernardo@tutanota.com</t>
  </si>
  <si>
    <t>João Miguel da Rocha Ribeiro</t>
  </si>
  <si>
    <t>ei11052@fe.up.pt</t>
  </si>
  <si>
    <t>joao.jjuniorib@gmail.com</t>
  </si>
  <si>
    <t>João Miguel de Oliveira Figueiredo Varandas</t>
  </si>
  <si>
    <t>ei11082@fe.up.pt</t>
  </si>
  <si>
    <t>joaomiguelvarandas@gmail.com</t>
  </si>
  <si>
    <t>João Miguel Dias Ferreira Gouveia</t>
  </si>
  <si>
    <t>ei12063@fe.up.pt</t>
  </si>
  <si>
    <t>João Miguel dos Santos de Lima Monteiro</t>
  </si>
  <si>
    <t>up201705580@edu.fe.up.pt</t>
  </si>
  <si>
    <t>João Miguel Falcão Morgado</t>
  </si>
  <si>
    <t>ei12055@fe.up.pt</t>
  </si>
  <si>
    <t>https://www.linkedin.com/in/joaomorgado94/</t>
  </si>
  <si>
    <t>jota94mfm@gmail.com</t>
  </si>
  <si>
    <t>João Miguel Fidalgo Esteves Nogueira</t>
  </si>
  <si>
    <t>up201303882@fe.up.pt</t>
  </si>
  <si>
    <t>https://www.linkedin.com/in/joaomnogueira/</t>
  </si>
  <si>
    <t>João Miguel Gomes Gonçalves</t>
  </si>
  <si>
    <t>up201806796@edu.fe.up.pt</t>
  </si>
  <si>
    <t>João Miguel Guerra Vieira</t>
  </si>
  <si>
    <t>ei07128@fe.up.pt</t>
  </si>
  <si>
    <t>João Miguel Lopes Vale Cardoso Monteiro</t>
  </si>
  <si>
    <t>ei11055@fe.up.pt</t>
  </si>
  <si>
    <t>joaomiguelmonteiro@gmail.com</t>
  </si>
  <si>
    <t>http://joaommonteiro.pt/</t>
  </si>
  <si>
    <t>João Miguel Mendes Ribeiro Agulha</t>
  </si>
  <si>
    <t>up201607930@edu.fe.up.pt</t>
  </si>
  <si>
    <t>João Miguel Monteiro Pinto</t>
  </si>
  <si>
    <t>ei03119@fe.up.pt</t>
  </si>
  <si>
    <t>http://www.junifeup.pt/~jpinto/joaopinto/</t>
  </si>
  <si>
    <t>João Miguel Neves Bernardino</t>
  </si>
  <si>
    <t>up201305868@fe.up.pt</t>
  </si>
  <si>
    <t>joao.bernardino@fe.up.pt</t>
  </si>
  <si>
    <t>João Miguel Pinto Ferreira</t>
  </si>
  <si>
    <t>ei08131@fe.up.pt</t>
  </si>
  <si>
    <t>https://www.linkedin.com/in/joaoferreira1990/</t>
  </si>
  <si>
    <t>João Miguel Polónia Pascoal Faria</t>
  </si>
  <si>
    <t>ei11103@fe.up.pt</t>
  </si>
  <si>
    <t>João Miguel Ribeiro de Castro Silva Martins</t>
  </si>
  <si>
    <t>up201707311@edu.fe.up.pt</t>
  </si>
  <si>
    <t>João Miguel Rocha da Silva</t>
  </si>
  <si>
    <t>pro11004@fe.up.pt</t>
  </si>
  <si>
    <t>https://www.linkedin.com/in/joaomiguelsilva/</t>
  </si>
  <si>
    <t>http://joaorosilva.no-ip.org</t>
  </si>
  <si>
    <t>João Miguel Trigo Soares</t>
  </si>
  <si>
    <t>ei06082@fe.up.pt</t>
  </si>
  <si>
    <t>https://www.linkedin.com/in/joaotrigosoares/</t>
  </si>
  <si>
    <t>joao.miguel.soares@gmail.com</t>
  </si>
  <si>
    <t>http://jtsoar.es</t>
  </si>
  <si>
    <t>João Miguel Vaz Tello da Gama Amaral</t>
  </si>
  <si>
    <t>up201708805@edu.fe.up.pt</t>
  </si>
  <si>
    <t>João Moranguinho Bastardo Moura</t>
  </si>
  <si>
    <t>up201405197@fe.up.pt</t>
  </si>
  <si>
    <t>João Norberto Fernandes da Costa Lima</t>
  </si>
  <si>
    <t>ei04033@fe.up.pt</t>
  </si>
  <si>
    <t>ei04033@gmail.com</t>
  </si>
  <si>
    <t>http://paginas.fe.up.pt/~ei04033</t>
  </si>
  <si>
    <t>João Nuno Boavista Taborda</t>
  </si>
  <si>
    <t>ei02048@fe.up.pt</t>
  </si>
  <si>
    <t>https://www.linkedin.com/in/taborda/</t>
  </si>
  <si>
    <t>http://www.taborda.org</t>
  </si>
  <si>
    <t>João Nuno Carvalho de Matos</t>
  </si>
  <si>
    <t>up201705471@edu.fe.up.pt</t>
  </si>
  <si>
    <t>me@joaonmatos.com</t>
  </si>
  <si>
    <t>João Nuno Diegues Vasconcelos</t>
  </si>
  <si>
    <t>up201504397@edu.fe.up.pt</t>
  </si>
  <si>
    <t>jnunodvasconcelos@gmail.com</t>
  </si>
  <si>
    <t>João Nuno Ferreira Batista</t>
  </si>
  <si>
    <t>ei05031@fe.up.pt</t>
  </si>
  <si>
    <t>https://www.linkedin.com/in/jnfbatista/</t>
  </si>
  <si>
    <t>http://paginas.fe.up.pt/~ei05031/</t>
  </si>
  <si>
    <t>João Nuno Fonseca Seixas</t>
  </si>
  <si>
    <t>up201505648@fe.up.pt</t>
  </si>
  <si>
    <t>João Nuno Rodrigues Ferreira</t>
  </si>
  <si>
    <t>up201605330@edu.fe.up.pt</t>
  </si>
  <si>
    <t>João Nuno Santos Gusmão Guedes</t>
  </si>
  <si>
    <t>ei07043@fe.up.pt</t>
  </si>
  <si>
    <t>joaogusmaoguedes@gmail.com</t>
  </si>
  <si>
    <t>João Orlando Costa Vilhena de Bessa Campos</t>
  </si>
  <si>
    <t>ei96046@fe.up.pt</t>
  </si>
  <si>
    <t>https://www.linkedin.com/in/joaovilhenacampos/</t>
  </si>
  <si>
    <t>http://paginas.fe.up.pt/~ei96046</t>
  </si>
  <si>
    <t>João Paulo Abreu Nogueiro Estevinho</t>
  </si>
  <si>
    <t>ei08122@fe.up.pt</t>
  </si>
  <si>
    <t>joao.estevinho@outlook.com</t>
  </si>
  <si>
    <t>João Paulo Afonso Gomes Luís</t>
  </si>
  <si>
    <t>up201805032@edu.fc.up.pt</t>
  </si>
  <si>
    <t>João Paulo Cardoso dos Santos</t>
  </si>
  <si>
    <t>ei97005@fe.up.pt</t>
  </si>
  <si>
    <t>https://www.linkedin.com/in/joão-santos-6a7909/</t>
  </si>
  <si>
    <t>jsantos98@gmail.com</t>
  </si>
  <si>
    <t>João Paulo Castro Mendes</t>
  </si>
  <si>
    <t>ei00022@fe.up.pt</t>
  </si>
  <si>
    <t>João Paulo da Cunha Peixoto</t>
  </si>
  <si>
    <t>ei98004@fe.up.pt</t>
  </si>
  <si>
    <t>https://www.linkedin.com/in/peixotojoao/</t>
  </si>
  <si>
    <t>http://paginas.fe.up.pt/~ei98004</t>
  </si>
  <si>
    <t>João Paulo da Silva Moreira</t>
  </si>
  <si>
    <t>mie08007@fe.up.pt</t>
  </si>
  <si>
    <t>https://www.linkedin.com/in/moreirajoao/</t>
  </si>
  <si>
    <t>ei98035@fe.up.pt</t>
  </si>
  <si>
    <t>http://paginas.fe.up.pt/~ei98035</t>
  </si>
  <si>
    <t>João Paulo de Oliveira Sampaio Pinto</t>
  </si>
  <si>
    <t>ei01100@fe.up.pt</t>
  </si>
  <si>
    <t>https://www.linkedin.com/in/jo%C3%A3o-pinto-340a6747/</t>
  </si>
  <si>
    <t>joaosampinto@gmail.com</t>
  </si>
  <si>
    <t>http://paginas.fe.up.pt/~ei07185/</t>
  </si>
  <si>
    <t>João Paulo Gomes Torres Abelha</t>
  </si>
  <si>
    <t>up201706412@edu.fe.up.pt</t>
  </si>
  <si>
    <t>jpabelha@hotmail.com</t>
  </si>
  <si>
    <t>João Paulo Madureira Damas</t>
  </si>
  <si>
    <t>up201504088@fe.up.pt</t>
  </si>
  <si>
    <t>João Paulo Martins da Rocha</t>
  </si>
  <si>
    <t>ei02049@fe.up.pt</t>
  </si>
  <si>
    <t>http://paginas.fe.up.pt/~ei02049</t>
  </si>
  <si>
    <t>João Paulo Martins Mendes</t>
  </si>
  <si>
    <t>up201505439@edu.fe.up.pt</t>
  </si>
  <si>
    <t>joaomendessousela@gmail.com</t>
  </si>
  <si>
    <t>João Paulo Monteiro Leite</t>
  </si>
  <si>
    <t>up201705312@edu.fe.up.pt</t>
  </si>
  <si>
    <t>João Paulo Moreira Araújo</t>
  </si>
  <si>
    <t>up202004293@edu.fe.up.pt</t>
  </si>
  <si>
    <t>João Paulo Moreira Barbosa</t>
  </si>
  <si>
    <t>up201406241@edu.fe.up.pt</t>
  </si>
  <si>
    <t>joao@barboflex.pt</t>
  </si>
  <si>
    <t>João Paulo Pinto Soares Madureira</t>
  </si>
  <si>
    <t>ei01082@fe.up.pt</t>
  </si>
  <si>
    <t>https://www.linkedin.com/in/jpmadureira/</t>
  </si>
  <si>
    <t>http://gnomo.fe.up.pt/~ei01082</t>
  </si>
  <si>
    <t>João Paulo Ribeiro Nunes</t>
  </si>
  <si>
    <t>up201705457@edu.fe.up.pt</t>
  </si>
  <si>
    <t>João Paulo Ribeiro Portasio</t>
  </si>
  <si>
    <t>ei05032@fe.up.pt</t>
  </si>
  <si>
    <t>https://www.linkedin.com/in/portasio/</t>
  </si>
  <si>
    <t>joao.portasio@gmail.com</t>
  </si>
  <si>
    <t>http://paginas.fe.up.pt/~ei05032/</t>
  </si>
  <si>
    <t>João Paulo Rodrigues de Sousa Almeida</t>
  </si>
  <si>
    <t>ei97045@fe.up.pt</t>
  </si>
  <si>
    <t>https://www.linkedin.com/in/joao-almeida-634aa574/</t>
  </si>
  <si>
    <t>http://paginas.fe.up.pt/~ei97045</t>
  </si>
  <si>
    <t>João Paulo Santos Portela</t>
  </si>
  <si>
    <t>ei04034@fe.up.pt</t>
  </si>
  <si>
    <t>ei04034@gmail.com</t>
  </si>
  <si>
    <t>http://joaoportela.net</t>
  </si>
  <si>
    <t>João Paulo Silva da Rocha</t>
  </si>
  <si>
    <t>up201806261@edu.fe.up.pt</t>
  </si>
  <si>
    <t>jr007silva1306@gmail.com</t>
  </si>
  <si>
    <t>João Pedro Alexandre Coelho</t>
  </si>
  <si>
    <t>ei07118@fe.up.pt</t>
  </si>
  <si>
    <t>João Pedro Almeida Campos</t>
  </si>
  <si>
    <t>ei07044@fe.up.pt</t>
  </si>
  <si>
    <t>João Pedro Alves Lago da Costa</t>
  </si>
  <si>
    <t>ei04035@fe.up.pt</t>
  </si>
  <si>
    <t>https://www.linkedin.com/in/jolago/</t>
  </si>
  <si>
    <t>joao.p.lago@gmail.com</t>
  </si>
  <si>
    <t>http://paginas.fe.up.pt/~ei04035</t>
  </si>
  <si>
    <t>João Pedro Araújo Santos</t>
  </si>
  <si>
    <t>ei09037@fe.up.pt</t>
  </si>
  <si>
    <t>jpa.santos@icloud.com</t>
  </si>
  <si>
    <t>João Pedro Azevedo Carvalho</t>
  </si>
  <si>
    <t>up202004558@edu.fc.up.pt</t>
  </si>
  <si>
    <t>joaopedro07-2002@hotmail.com</t>
  </si>
  <si>
    <t>João Pedro Bandeira Fidalgo</t>
  </si>
  <si>
    <t>up201605237@edu.fe.up.pt</t>
  </si>
  <si>
    <t>joaobandeirafidalgo@gmail.com</t>
  </si>
  <si>
    <t>João Pedro Bernardes Mendonça</t>
  </si>
  <si>
    <t>up201304605@fe.up.pt</t>
  </si>
  <si>
    <t>João Pedro Camacho Lopes</t>
  </si>
  <si>
    <t>ei10009@fe.up.pt</t>
  </si>
  <si>
    <t>lopes.joao.pedro@fe.up.pt</t>
  </si>
  <si>
    <t>http://jlopes.pt</t>
  </si>
  <si>
    <t>João Pedro Carvalho da Ponte</t>
  </si>
  <si>
    <t>ei09036@fe.up.pt</t>
  </si>
  <si>
    <t>http://tinyurl.com/joaoponte</t>
  </si>
  <si>
    <t>João Pedro Carvalho Moreira</t>
  </si>
  <si>
    <t>up202005035@edu.fe.up.pt</t>
  </si>
  <si>
    <t>João Pedro Castro Correia</t>
  </si>
  <si>
    <t>ei08128@fe.up.pt</t>
  </si>
  <si>
    <t>joaoccorreia4@gmail.com</t>
  </si>
  <si>
    <t>João Pedro Castro Fidalgo</t>
  </si>
  <si>
    <t>up201303098@fe.up.pt</t>
  </si>
  <si>
    <t>João Pedro Correia dos Reis</t>
  </si>
  <si>
    <t>up200706622@fe.up.pt</t>
  </si>
  <si>
    <t>https://www.linkedin.com/in/joaoreiscorreia/</t>
  </si>
  <si>
    <t>joaoreis.correia@gmail.com</t>
  </si>
  <si>
    <t>João Pedro Correia Gomes</t>
  </si>
  <si>
    <t>up200305407@med.up.pt</t>
  </si>
  <si>
    <t>https://www.linkedin.com/in/joaopcgomes/</t>
  </si>
  <si>
    <t>joaopcgomes@gmail.com</t>
  </si>
  <si>
    <t>João Pedro Couto Soares Gonçalves da Costa</t>
  </si>
  <si>
    <t>ei03113@fe.up.pt</t>
  </si>
  <si>
    <t>https://www.linkedin.com/in/jpcosta/</t>
  </si>
  <si>
    <t>http://joaocosta.org</t>
  </si>
  <si>
    <t>João Pedro da Costa Ribeiro</t>
  </si>
  <si>
    <t>up201704851@edu.fe.up.pt</t>
  </si>
  <si>
    <t>João Pedro da Cunha e Silva Martins Costa</t>
  </si>
  <si>
    <t>ei05033@fe.up.pt</t>
  </si>
  <si>
    <t>jpmcosta@gmail.com</t>
  </si>
  <si>
    <t>http://jpmcosta.com</t>
  </si>
  <si>
    <t>João Pedro da Encarnação Carvalho</t>
  </si>
  <si>
    <t>ei00044@fe.up.pt</t>
  </si>
  <si>
    <t>https://www.linkedin.com/in/joaopedrocarvalho/</t>
  </si>
  <si>
    <t>joaopedrocarvalho@gmail.com</t>
  </si>
  <si>
    <t>João Pedro da Silva de Oliveira Correia</t>
  </si>
  <si>
    <t>up200602230@fc.up.pt</t>
  </si>
  <si>
    <t>https://www.linkedin.com/in/joaoocorreia/</t>
  </si>
  <si>
    <t>ei07120@fe.up.pt</t>
  </si>
  <si>
    <t>http://joaocorreia.pt.vu/</t>
  </si>
  <si>
    <t>João Pedro de Jesus Barbosa Pinto</t>
  </si>
  <si>
    <t>ei09035@fe.up.pt</t>
  </si>
  <si>
    <t>João Pedro de Macedo Marques</t>
  </si>
  <si>
    <t>ei06127@fe.up.pt</t>
  </si>
  <si>
    <t>https://www.linkedin.com/in/joaopmmarques/</t>
  </si>
  <si>
    <t>marques.joao@fe.up.pt</t>
  </si>
  <si>
    <t>João Pedro Domingues da Rocha Marinheiro</t>
  </si>
  <si>
    <t>ei11129@fe.up.pt</t>
  </si>
  <si>
    <t>João Pedro dos Santos Bernardes</t>
  </si>
  <si>
    <t>ei07024@fe.up.pt</t>
  </si>
  <si>
    <t>http://paginas.fe.up.pt/~ei07024/home</t>
  </si>
  <si>
    <t>João Pedro Fontes Vilhena e Mascarenhas</t>
  </si>
  <si>
    <t>up201806389@edu.fe.up.pt</t>
  </si>
  <si>
    <t>joao.mascarenhas2000@gmail.com</t>
  </si>
  <si>
    <t>João Pedro Furriel de Moura Pinheiro</t>
  </si>
  <si>
    <t>up201104913@fe.up.pt</t>
  </si>
  <si>
    <t>mim11019@med.up.pt</t>
  </si>
  <si>
    <t>João Pedro Gomes Silva</t>
  </si>
  <si>
    <t>up201405490@fe.up.pt</t>
  </si>
  <si>
    <t>João Pedro Lemos Santos Costa</t>
  </si>
  <si>
    <t>ei98069@fe.up.pt</t>
  </si>
  <si>
    <t>https://www.linkedin.com/in/joaolemoscosta/</t>
  </si>
  <si>
    <t>João Pedro Magalhães do Vale</t>
  </si>
  <si>
    <t>ei02050@fe.up.pt</t>
  </si>
  <si>
    <t>https://www.linkedin.com/in/jvale/</t>
  </si>
  <si>
    <t>http://paginas.fe.up.pt/~ei02050</t>
  </si>
  <si>
    <t>João Pedro Martins dos Santos de Carvalho Aradas</t>
  </si>
  <si>
    <t>ei04036@fe.up.pt</t>
  </si>
  <si>
    <t>https://www.linkedin.com/in/jaradas/</t>
  </si>
  <si>
    <t>http://gnomo.fe.up.pt/~ei04036</t>
  </si>
  <si>
    <t>João Pedro Martins Ferreira</t>
  </si>
  <si>
    <t>up201405163@fe.up.pt</t>
  </si>
  <si>
    <t>grandejpedro@gmail.com</t>
  </si>
  <si>
    <t>João Pedro Martins Rocha</t>
  </si>
  <si>
    <t>up201805199@edu.fc.up.pt</t>
  </si>
  <si>
    <t>João Pedro Matos de Araújo</t>
  </si>
  <si>
    <t>up202007855@edu.fe.up.pt</t>
  </si>
  <si>
    <t>joaomatos7602@gmail.com</t>
  </si>
  <si>
    <t>João Pedro Matos Ribeiro</t>
  </si>
  <si>
    <t>ei06019@fe.up.pt</t>
  </si>
  <si>
    <t>https://www.linkedin.com/in/joaoprib/</t>
  </si>
  <si>
    <t>joaoprib@gmail.com</t>
  </si>
  <si>
    <t>http://joaoprib.tk</t>
  </si>
  <si>
    <t>João Pedro Matos Teixeira Dias</t>
  </si>
  <si>
    <t>up201106781@edu.fe.up.pt</t>
  </si>
  <si>
    <t>jpdias@outlook.com</t>
  </si>
  <si>
    <t>http://jpdias.github.io</t>
  </si>
  <si>
    <t>João Pedro Milano da Silva Cardoso</t>
  </si>
  <si>
    <t>ee09063@fe.up.pt</t>
  </si>
  <si>
    <t>João Pedro Miranda Maia</t>
  </si>
  <si>
    <t>ei12089@fe.up.pt</t>
  </si>
  <si>
    <t>https://www.linkedin.com/in/jpmmaia/</t>
  </si>
  <si>
    <t>jpmmaia@gmail.com</t>
  </si>
  <si>
    <t>João Pedro Moreira Silva</t>
  </si>
  <si>
    <t>ei97037@fe.up.pt</t>
  </si>
  <si>
    <t>https://www.linkedin.com/in/joaosilva00/</t>
  </si>
  <si>
    <t>João Pedro Norim Marques Bandeira</t>
  </si>
  <si>
    <t>ei12022@fe.up.pt</t>
  </si>
  <si>
    <t>https://www.linkedin.com/in/joaonorimbandeira/</t>
  </si>
  <si>
    <t>joaonorimbandeira@gmail.com</t>
  </si>
  <si>
    <t>João Pedro Oliveira Lírio</t>
  </si>
  <si>
    <t>up201705254@edu.fe.up.pt</t>
  </si>
  <si>
    <t>João Pedro Pacheco de Figueiredo</t>
  </si>
  <si>
    <t>ei12084@fe.up.pt</t>
  </si>
  <si>
    <t>João Pedro Pascoal Pinheiro da Silva</t>
  </si>
  <si>
    <t>ei11064@fe.up.pt</t>
  </si>
  <si>
    <t>joaopedropinheiro.lib@gmail.com</t>
  </si>
  <si>
    <t>João Pedro Pereira da Costa Portela</t>
  </si>
  <si>
    <t>ei07126@fe.up.pt</t>
  </si>
  <si>
    <t>https://www.linkedin.com/in/joaoportela/</t>
  </si>
  <si>
    <t>joao.portela@gmail.com</t>
  </si>
  <si>
    <t>http://www.joaoportela.com/</t>
  </si>
  <si>
    <t>João Pedro Pereira Madureira</t>
  </si>
  <si>
    <t>ei00033@fe.up.pt</t>
  </si>
  <si>
    <t>João Pedro Pinheiro de Lacerda Campos</t>
  </si>
  <si>
    <t>up201704982@edu.fe.up.pt</t>
  </si>
  <si>
    <t>joao.campos1221@gmail.com</t>
  </si>
  <si>
    <t>João Pedro Pinto Mota</t>
  </si>
  <si>
    <t>up201704567@edu.fe.up.pt</t>
  </si>
  <si>
    <t>João Pedro Ramos Lopes</t>
  </si>
  <si>
    <t>ei95029@fe.up.pt</t>
  </si>
  <si>
    <t>https://www.linkedin.com/in/jprlopes/</t>
  </si>
  <si>
    <t>João Pedro Reis Teixeira</t>
  </si>
  <si>
    <t>up202005437@edu.fe.up.pt</t>
  </si>
  <si>
    <t>joao.teixeira2924@gmail.com</t>
  </si>
  <si>
    <t>João Pedro Rocha Brito Martinho Antunes</t>
  </si>
  <si>
    <t>ei06046@fe.up.pt</t>
  </si>
  <si>
    <t>http://joaopantunes.pt.vu/</t>
  </si>
  <si>
    <t>João Pedro Rodrigues da Silva</t>
  </si>
  <si>
    <t>up201906478@edu.fe.up.pt</t>
  </si>
  <si>
    <t>João Pedro Rodrigues de Almeida</t>
  </si>
  <si>
    <t>ei07127@fe.up.pt</t>
  </si>
  <si>
    <t>João Pedro Santos Reis Leal</t>
  </si>
  <si>
    <t>ei10065@fe.up.pt</t>
  </si>
  <si>
    <t>João Pedro Teixeira Pereira de Sá</t>
  </si>
  <si>
    <t>up201506252@edu.fe.up.pt</t>
  </si>
  <si>
    <t>jotapsa96@gmail.com</t>
  </si>
  <si>
    <t>João Pedro Viveiros Franco</t>
  </si>
  <si>
    <t>up201604828@edu.fe.up.pt</t>
  </si>
  <si>
    <t>João Pereira da Silva Matos</t>
  </si>
  <si>
    <t>up201703884@edu.fe.up.pt</t>
  </si>
  <si>
    <t>matosjoaops@protonmail.com</t>
  </si>
  <si>
    <t>João Pinto Ferreira Martins</t>
  </si>
  <si>
    <t>up201706978@edu.fe.up.pt</t>
  </si>
  <si>
    <t>João Rafael de Figueiredo Cabral</t>
  </si>
  <si>
    <t>up201304395@fe.up.pt</t>
  </si>
  <si>
    <t>João Rafael Gomes Varela</t>
  </si>
  <si>
    <t>up201706072@edu.fe.up.pt</t>
  </si>
  <si>
    <t>João Renato da Costa Pinto</t>
  </si>
  <si>
    <t>up201705547@edu.fe.up.pt</t>
  </si>
  <si>
    <t>jrcp210@gmail.com</t>
  </si>
  <si>
    <t>João Ricardo Azevedo Maia Romão</t>
  </si>
  <si>
    <t>ei01061@fe.up.pt</t>
  </si>
  <si>
    <t>https://www.linkedin.com/in/jrromao/</t>
  </si>
  <si>
    <t>João Ricardo Faria Mendes Almeida Reis</t>
  </si>
  <si>
    <t>up201203562@edu.fe.up.pt</t>
  </si>
  <si>
    <t>joaorreis@gmail.com</t>
  </si>
  <si>
    <t>João Ricardo Pintas Soares</t>
  </si>
  <si>
    <t>ei12039@fe.up.pt</t>
  </si>
  <si>
    <t>joao_rp_soares@hotmail.com</t>
  </si>
  <si>
    <t>João Ricardo Ramos Alves</t>
  </si>
  <si>
    <t>up202007614@edu.fe.up.pt</t>
  </si>
  <si>
    <t>João Ricardo Ribeiro Cardoso</t>
  </si>
  <si>
    <t>up201705149@edu.fe.up.pt</t>
  </si>
  <si>
    <t>jricardo_rc@hotmail.com</t>
  </si>
  <si>
    <t>João Rola Reis</t>
  </si>
  <si>
    <t>up202007227@edu.fe.up.pt</t>
  </si>
  <si>
    <t>João Ruano Neto Veiga de Macedo</t>
  </si>
  <si>
    <t>up201704464@edu.fe.up.pt</t>
  </si>
  <si>
    <t>João Sá Vinhas Gonçalves</t>
  </si>
  <si>
    <t>ei09136@fe.up.pt</t>
  </si>
  <si>
    <t>https://www.linkedin.com/in/jsvgoncalves/</t>
  </si>
  <si>
    <t>joao.sa.vinhas@fe.up.pt</t>
  </si>
  <si>
    <t>João Tiago Azevedo Belo</t>
  </si>
  <si>
    <t>ei98009@fe.up.pt</t>
  </si>
  <si>
    <t>https://www.linkedin.com/in/johnbelo/</t>
  </si>
  <si>
    <t>http://www.joaobelo.co.uk</t>
  </si>
  <si>
    <t>João Tiago Barbosa Pinto</t>
  </si>
  <si>
    <t>ei08015@fe.up.pt</t>
  </si>
  <si>
    <t>https://www.linkedin.com/in/joao-tiago-pinto-mba-299a2735/</t>
  </si>
  <si>
    <t>joaotp@portugalmail.pt</t>
  </si>
  <si>
    <t>http://paginas.fe.up.pt/~ei08015/index.html</t>
  </si>
  <si>
    <t>João Tiago Chaves Miranda Ladeiras</t>
  </si>
  <si>
    <t>ei05034@fe.up.pt</t>
  </si>
  <si>
    <t>ext11204@fe.up.pt</t>
  </si>
  <si>
    <t>João Tiago Pinheiro Neto Jacob</t>
  </si>
  <si>
    <t>pro10029@fe.up.pt</t>
  </si>
  <si>
    <t>joao.tpn.jacob@gmail.com</t>
  </si>
  <si>
    <t>http://paginas.fe.up.pt/~ei05035/Default.html</t>
  </si>
  <si>
    <t>João Tomás Marques Félix</t>
  </si>
  <si>
    <t>up202008867@edu.fe.up.pt</t>
  </si>
  <si>
    <t>João Vasco Lencastre da Mota Marques Gomes</t>
  </si>
  <si>
    <t>ei96043@fe.up.pt</t>
  </si>
  <si>
    <t>https://www.linkedin.com/in/joaomg/</t>
  </si>
  <si>
    <t>João Vide Barbosa</t>
  </si>
  <si>
    <t>pro07014@fe.up.pt</t>
  </si>
  <si>
    <t>http://paginas.fe.up.pt/~ei00053/</t>
  </si>
  <si>
    <t>João Vilas Lages Anhas</t>
  </si>
  <si>
    <t>ei10134@fe.up.pt</t>
  </si>
  <si>
    <t>João Vitor Barros Monteiro Dias</t>
  </si>
  <si>
    <t>ei05036@fe.up.pt</t>
  </si>
  <si>
    <t>https://www.linkedin.com/in/gettoknowjdias/</t>
  </si>
  <si>
    <t>http://paginas.fe.up.pt/~ei05036/</t>
  </si>
  <si>
    <t>João Vitor Freitas Fernandes</t>
  </si>
  <si>
    <t>up201806724@edu.fe.up.pt</t>
  </si>
  <si>
    <t>João Vítor Meireles Chaves</t>
  </si>
  <si>
    <t>up201406225@fe.up.pt</t>
  </si>
  <si>
    <t>Joaquim Antero Pavão dos Santos</t>
  </si>
  <si>
    <t>up201604602@edu.fe.up.pt</t>
  </si>
  <si>
    <t>Joaquim Carlos Figueiredo Rendeiro</t>
  </si>
  <si>
    <t>ei03065@fe.up.pt</t>
  </si>
  <si>
    <t>https://www.linkedin.com/in/jrendeiro/</t>
  </si>
  <si>
    <t>http://www.junifeup.pt/~jrendeiro/jqrd/</t>
  </si>
  <si>
    <t>Joaquim José Silva Faria Oliveira</t>
  </si>
  <si>
    <t>ei09023@fe.up.pt</t>
  </si>
  <si>
    <t>jjsfoliveira@gmail.com</t>
  </si>
  <si>
    <t>Joaquim Manuel Gomes Carneiro</t>
  </si>
  <si>
    <t>up200203159@edu.fe.up.pt</t>
  </si>
  <si>
    <t>joaquim.carneiro@keemail.me</t>
  </si>
  <si>
    <t>Joaquim Manuel Silva Cardoso Rodrigues</t>
  </si>
  <si>
    <t>up201704844@edu.fe.up.pt</t>
  </si>
  <si>
    <t>Joaquim Pedro de Almeida Santos</t>
  </si>
  <si>
    <t>ei04037@fe.up.pt</t>
  </si>
  <si>
    <t>https://www.linkedin.com/in/joaquimsantos/</t>
  </si>
  <si>
    <t>jpasantos@gmail.com</t>
  </si>
  <si>
    <t>Joaquim Pedro Ribeiro Guimarães</t>
  </si>
  <si>
    <t>ei10078@fe.up.pt</t>
  </si>
  <si>
    <t>j.pedro.guimaraes@hotmail.com</t>
  </si>
  <si>
    <t>Joaquim Rui Rocha Barros</t>
  </si>
  <si>
    <t>ei10087@fe.up.pt</t>
  </si>
  <si>
    <t>https://www.linkedin.com/in/jrrbarros/</t>
  </si>
  <si>
    <t>jruirbarros@gmail.com</t>
  </si>
  <si>
    <t>http://paginas.fe.up.pt/~ei10087</t>
  </si>
  <si>
    <t>Joel Alexandre Ezequiel Dinis</t>
  </si>
  <si>
    <t>ei12064@fe.up.pt</t>
  </si>
  <si>
    <t>https://www.linkedin.com/in/joel-dinis-3a2a85106/</t>
  </si>
  <si>
    <t>Joel Alexandre Vieira Fernandes</t>
  </si>
  <si>
    <t>up201904977@edu.fe.up.pt</t>
  </si>
  <si>
    <t>Joel Fernando da Costa Silva Coelho</t>
  </si>
  <si>
    <t>up201909577@edu.fe.up.pt</t>
  </si>
  <si>
    <t>Joel Filipe Rodrigues Ferreira</t>
  </si>
  <si>
    <t>ei08095@fe.up.pt</t>
  </si>
  <si>
    <t>https://www.linkedin.com/in/joelfilipeferreira/</t>
  </si>
  <si>
    <t>Joel Márcio Torres Carneiro</t>
  </si>
  <si>
    <t>ei11053@fe.up.pt</t>
  </si>
  <si>
    <t>Joel Paraíso Ramos</t>
  </si>
  <si>
    <t>ei09019@fe.up.pt</t>
  </si>
  <si>
    <t>joelpramos@gmail.com</t>
  </si>
  <si>
    <t>Joel Rebelo de Castro Alvim</t>
  </si>
  <si>
    <t>ei97025@fe.up.pt</t>
  </si>
  <si>
    <t>https://www.linkedin.com/in/joel-alvim-0b4b51/</t>
  </si>
  <si>
    <t>http://members.tripod.com/~mindwalkr/home_e.htm</t>
  </si>
  <si>
    <t>Joel Tiago Moreira Campos</t>
  </si>
  <si>
    <t>ei03066@fe.up.pt</t>
  </si>
  <si>
    <t>https://www.linkedin.com/in/joelcampos/</t>
  </si>
  <si>
    <t>http://www.joelcampos.com</t>
  </si>
  <si>
    <t>Johny Emanuel de Jesus Gueirez</t>
  </si>
  <si>
    <t>ei08153@fe.up.pt</t>
  </si>
  <si>
    <t>Jorge André Pardal de Castro</t>
  </si>
  <si>
    <t>ei96047@fe.up.pt</t>
  </si>
  <si>
    <t>https://www.linkedin.com/in/jorgeapcastro/</t>
  </si>
  <si>
    <t>http://paginas.fe.up.pt/~ei96047</t>
  </si>
  <si>
    <t>Jorge Bruno Silva Fernandes</t>
  </si>
  <si>
    <t>ei94001@fe.up.pt</t>
  </si>
  <si>
    <t>https://www.linkedin.com/in/bruno-fernandes-it/</t>
  </si>
  <si>
    <t>Jorge Carlos dos Santos Cardoso</t>
  </si>
  <si>
    <t>ei98050@fe.up.pt</t>
  </si>
  <si>
    <t>https://www.linkedin.com/in/jorgecardoso/</t>
  </si>
  <si>
    <t>jorgecardoso@ieee.org</t>
  </si>
  <si>
    <t>http://jorgecardoso.eu</t>
  </si>
  <si>
    <t>Jorge Cunha de Sequeira Amaral</t>
  </si>
  <si>
    <t>mei03013@fe.up.pt</t>
  </si>
  <si>
    <t>https://www.linkedin.com/in/jorge-amaral-pt/</t>
  </si>
  <si>
    <t>Jorge Daniel de Almeida Sousa</t>
  </si>
  <si>
    <t>up202006140@edu.fe.up.pt</t>
  </si>
  <si>
    <t>jorgedaniel.sousa02@gmail.com</t>
  </si>
  <si>
    <t>Jorge David Monteiro Pacheco</t>
  </si>
  <si>
    <t>up201705754@edu.fe.up.pt</t>
  </si>
  <si>
    <t>Jorge Emanuel Almeida Mateus</t>
  </si>
  <si>
    <t>ei07124@fe.up.pt</t>
  </si>
  <si>
    <t>https://www.linkedin.com/in/jorgeeamateus/</t>
  </si>
  <si>
    <t>jorge.mateus@bestporto.org</t>
  </si>
  <si>
    <t>http://paginas.fe.up.pt/~ei07124</t>
  </si>
  <si>
    <t>Jorge Fernando Maciel Rodrigues Ruão Pinheiro</t>
  </si>
  <si>
    <t>ei98032@fe.up.pt</t>
  </si>
  <si>
    <t>https://www.linkedin.com/in/jruao/</t>
  </si>
  <si>
    <t>jorgeruao@gmail.com</t>
  </si>
  <si>
    <t>Jorge Filipe da Silva Costa</t>
  </si>
  <si>
    <t>ei10050@fe.up.pt</t>
  </si>
  <si>
    <t>jfscosta1@gmail.com</t>
  </si>
  <si>
    <t>Jorge Filipe Monteiro Lima</t>
  </si>
  <si>
    <t>ei10102@fe.up.pt</t>
  </si>
  <si>
    <t>https://www.linkedin.com/in/jorgefilipemlima/</t>
  </si>
  <si>
    <t>jorgefilipemlima@gmail.com</t>
  </si>
  <si>
    <t>Jorge Filipe Vieira Barbosa Teixeira</t>
  </si>
  <si>
    <t>ei12030@fe.up.pt</t>
  </si>
  <si>
    <t>https://www.linkedin.com/in/jorgefteixeira/</t>
  </si>
  <si>
    <t>jorge.filipe.teixeira.1@gmail.com</t>
  </si>
  <si>
    <t>Jorge Levi Perdigoto da Costa</t>
  </si>
  <si>
    <t>up201706518@edu.fe.up.pt</t>
  </si>
  <si>
    <t>Jorge Manuel Calheiros Carneiro</t>
  </si>
  <si>
    <t>ei01056@fe.up.pt</t>
  </si>
  <si>
    <t>https://www.linkedin.com/in/jccarneiro/</t>
  </si>
  <si>
    <t>http://www.fe.up.pt/~ei01056</t>
  </si>
  <si>
    <t>Jorge Manuel Esparteiro Garcia</t>
  </si>
  <si>
    <t>pro07006@fe.up.pt</t>
  </si>
  <si>
    <t>https://www.linkedin.com/in/jorgeesparteirogarcia/</t>
  </si>
  <si>
    <t>Jorge Manuel Mack Neves</t>
  </si>
  <si>
    <t>ei99040@fe.up.pt</t>
  </si>
  <si>
    <t>https://www.linkedin.com/in/jorge-neves-4b5572/</t>
  </si>
  <si>
    <t>http://www.linkedin.com/pub/jorge-neves/0/572/4b5</t>
  </si>
  <si>
    <t>Jorge Manuel Ribeiro da Costa Alves</t>
  </si>
  <si>
    <t>up198500369@fc.up.pt</t>
  </si>
  <si>
    <t>https://www.linkedin.com/in/jorge-alves-0055/</t>
  </si>
  <si>
    <t>jorge.alves67@sapo.pt</t>
  </si>
  <si>
    <t>Jorge Miguel Amado Moreira</t>
  </si>
  <si>
    <t>ei07125@fe.up.pt</t>
  </si>
  <si>
    <t>http://paginas.fe.up.pt/~ei07125/</t>
  </si>
  <si>
    <t>Jorge Miguel Couto Oliveira Machado</t>
  </si>
  <si>
    <t>ei07141@fe.up.pt</t>
  </si>
  <si>
    <t>Jorge Miguel Guerra Santos</t>
  </si>
  <si>
    <t>ei11057@fe.up.pt</t>
  </si>
  <si>
    <t>Jorge Miguel Marques dos Reis</t>
  </si>
  <si>
    <t>ei08053@fe.up.pt</t>
  </si>
  <si>
    <t>https://www.linkedin.com/in/jmmreis/</t>
  </si>
  <si>
    <t>jorgemiguelreis@gmail.com</t>
  </si>
  <si>
    <t>http://paginas.fe.up.pt/~ei08053/</t>
  </si>
  <si>
    <t>Jorge Miguel Moreira da Silva</t>
  </si>
  <si>
    <t>ei09016@fe.up.pt</t>
  </si>
  <si>
    <t>Jorge Miguel Pinto Barbosa Gonçalves</t>
  </si>
  <si>
    <t>ei98001@fe.up.pt</t>
  </si>
  <si>
    <t>miguel.goncalves@fe.up.pt</t>
  </si>
  <si>
    <t>Jorge Miguel Rodrigues Ferreira</t>
  </si>
  <si>
    <t>up201207133@fe.up.pt</t>
  </si>
  <si>
    <t>jorge_17ferreira@hotmail.com</t>
  </si>
  <si>
    <t>Jorge Nuno Guimarães Ferreira de Abreu</t>
  </si>
  <si>
    <t>ei04038@fe.up.pt</t>
  </si>
  <si>
    <t>jnabreu@gmail.com</t>
  </si>
  <si>
    <t>José Albano de Almeida Gaspar</t>
  </si>
  <si>
    <t>up202008561@edu.fe.up.pt</t>
  </si>
  <si>
    <t>José Alberto de Carvalho Cardoso</t>
  </si>
  <si>
    <t>ei12027@fe.up.pt</t>
  </si>
  <si>
    <t>https://www.linkedin.com/in/joseacardoso/</t>
  </si>
  <si>
    <t>josecardos@gmail.com</t>
  </si>
  <si>
    <t>José Alberto Ferreira da Silva Carneiro</t>
  </si>
  <si>
    <t>ei98024@fe.up.pt</t>
  </si>
  <si>
    <t>José Alberto Ferreira Soares</t>
  </si>
  <si>
    <t>ei02053@fe.up.pt</t>
  </si>
  <si>
    <t>José Aleixo Peralta da Cruz</t>
  </si>
  <si>
    <t>up201403526@edu.fe.up.pt</t>
  </si>
  <si>
    <t>José Alexandre Barreira Santos Teixeira</t>
  </si>
  <si>
    <t>up201303930@fe.up.pt</t>
  </si>
  <si>
    <t>jabst1@hotmail.com</t>
  </si>
  <si>
    <t>José Alexandre Koch Ferreira</t>
  </si>
  <si>
    <t>ei07019@fe.up.pt</t>
  </si>
  <si>
    <t>http://www.sastecnologias.com/portal2</t>
  </si>
  <si>
    <t>José António Barbosa da Fonseca Guerra</t>
  </si>
  <si>
    <t>up201706421@edu.fe.up.pt</t>
  </si>
  <si>
    <t>José António Dantas Macedo</t>
  </si>
  <si>
    <t>up201705226@edu.fe.up.pt</t>
  </si>
  <si>
    <t>josedantasmacedo@gmail.com</t>
  </si>
  <si>
    <t>José António Valente de Azevedo</t>
  </si>
  <si>
    <t>ei98039@fe.up.pt</t>
  </si>
  <si>
    <t>https://www.linkedin.com/in/josevalente/</t>
  </si>
  <si>
    <t>José Artur da Mota Moreira da Fonseca</t>
  </si>
  <si>
    <t>ei98045@fe.up.pt</t>
  </si>
  <si>
    <t>https://www.linkedin.com/in/arty77/</t>
  </si>
  <si>
    <t>http://www.fe.up.pt/~ei98045/</t>
  </si>
  <si>
    <t>José Artur Lima Assunção</t>
  </si>
  <si>
    <t>up202000163@edu.fe.up.pt</t>
  </si>
  <si>
    <t>joseartura1.2@gmail.com</t>
  </si>
  <si>
    <t>José Augusto Cerqueira da Silva</t>
  </si>
  <si>
    <t>mei06014@fe.up.pt</t>
  </si>
  <si>
    <t>José Cândido Sousa Pacheco</t>
  </si>
  <si>
    <t>ei02054@fe.up.pt</t>
  </si>
  <si>
    <t>https://www.linkedin.com/in/jpacheco/</t>
  </si>
  <si>
    <t>http://www.fe.up.pt/~ei02054</t>
  </si>
  <si>
    <t>José Carlos Alves Vieira</t>
  </si>
  <si>
    <t>up201404446@fe.up.pt</t>
  </si>
  <si>
    <t>José Carlos Cadilha Coelho</t>
  </si>
  <si>
    <t>ei08102@fe.up.pt</t>
  </si>
  <si>
    <t>José Carlos Calhau Pinto</t>
  </si>
  <si>
    <t>ei09013@fe.up.pt</t>
  </si>
  <si>
    <t>José Carlos da Rocha Lima</t>
  </si>
  <si>
    <t>ei10012@fe.up.pt</t>
  </si>
  <si>
    <t>zlimauni91@gmail.com</t>
  </si>
  <si>
    <t>José Carlos de Queirós Pinto</t>
  </si>
  <si>
    <t>up200000431@edu.fe.up.pt</t>
  </si>
  <si>
    <t>http://www.zepinto.com</t>
  </si>
  <si>
    <t>José Carlos Gomes Brito</t>
  </si>
  <si>
    <t>ei02055@fe.up.pt</t>
  </si>
  <si>
    <t>https://www.linkedin.com/in/josebrito/</t>
  </si>
  <si>
    <t>José Carlos Marques Rodrigues</t>
  </si>
  <si>
    <t>up200205256@edu.fe.up.pt</t>
  </si>
  <si>
    <t>jose.c.rodrigues@gmail.com</t>
  </si>
  <si>
    <t>José Carlos Medeiros de Campos</t>
  </si>
  <si>
    <t>ei06007@fe.up.pt</t>
  </si>
  <si>
    <t>zecarlosdecampos@gmail.com</t>
  </si>
  <si>
    <t>http://paginas.fe.up.pt/~ei06007/</t>
  </si>
  <si>
    <t>José Carlos Milheiro Soares Coutinho</t>
  </si>
  <si>
    <t>up201404293@fe.up.pt</t>
  </si>
  <si>
    <t>https://www.linkedin.com/in/jose-carlos-ms-coutinho/</t>
  </si>
  <si>
    <t>José Carlos Portela Pereira</t>
  </si>
  <si>
    <t>ei09012@fe.up.pt</t>
  </si>
  <si>
    <t>https://www.linkedin.com/in/jcarlosportelapereira/</t>
  </si>
  <si>
    <t>jcarlosportelapereira@gmail.com</t>
  </si>
  <si>
    <t>José Carlos Reis Duarte</t>
  </si>
  <si>
    <t>up200002576@edu.fba.up.pt</t>
  </si>
  <si>
    <t>https://www.linkedin.com/in/jcrduarte/</t>
  </si>
  <si>
    <t>jcr.duarte@gmail.com</t>
  </si>
  <si>
    <t>José David Souto Rocha</t>
  </si>
  <si>
    <t>up201806371@edu.fe.up.pt</t>
  </si>
  <si>
    <t>José Diogo Pinto</t>
  </si>
  <si>
    <t>up202003529@edu.fe.up.pt</t>
  </si>
  <si>
    <t>zediogox@hotmail.com</t>
  </si>
  <si>
    <t>José Diogo Teixeira de Sousa Seca</t>
  </si>
  <si>
    <t>up201200594@edu.fe.up.pt</t>
  </si>
  <si>
    <t>diogoseca@gmail.com</t>
  </si>
  <si>
    <t>José Eduardo Ferreira da Costa</t>
  </si>
  <si>
    <t>up201907216@edu.fe.up.pt</t>
  </si>
  <si>
    <t>sirze@live.com.pt</t>
  </si>
  <si>
    <t>José Élio da Mota Leite</t>
  </si>
  <si>
    <t>ei98040@fe.up.pt</t>
  </si>
  <si>
    <t>https://www.linkedin.com/in/eliomota/</t>
  </si>
  <si>
    <t>elio.mota@gmail.com</t>
  </si>
  <si>
    <t>José Fernando Moreira da Silva</t>
  </si>
  <si>
    <t>ei06123@fe.up.pt</t>
  </si>
  <si>
    <t>https://www.linkedin.com/in/nandomoreira/</t>
  </si>
  <si>
    <t>José Filipe Barbosa de Carvalho</t>
  </si>
  <si>
    <t>xt10061@med.up.pt</t>
  </si>
  <si>
    <t>https://www.linkedin.com/in/josebarbosacarvalho/</t>
  </si>
  <si>
    <t>jose.barbosa.carvalho@gmail.com</t>
  </si>
  <si>
    <t>http://www.fe.up.pt/~ei03067</t>
  </si>
  <si>
    <t>José Filipe da Fonte Domingues</t>
  </si>
  <si>
    <t>ei01087@fe.up.pt</t>
  </si>
  <si>
    <t>http://paginas.fe.up.pt/~ei01087/Mypage.html.en</t>
  </si>
  <si>
    <t>José Francisco Cagigal da Silva Gomes</t>
  </si>
  <si>
    <t>up201305016@fe.up.pt</t>
  </si>
  <si>
    <t>José Frederico Gomes Ferreira Marques Rodrigues</t>
  </si>
  <si>
    <t>up201807626@edu.fe.up.pt</t>
  </si>
  <si>
    <t>José Graciano Almeida Ramos</t>
  </si>
  <si>
    <t>ei04121@fe.up.pt</t>
  </si>
  <si>
    <t>José João Pereira Oliveira</t>
  </si>
  <si>
    <t>up201406208@fe.up.pt</t>
  </si>
  <si>
    <t>José Jorge Magalhães Dias Gomes</t>
  </si>
  <si>
    <t>ei99064@fe.up.pt</t>
  </si>
  <si>
    <t>José Lage Bateira</t>
  </si>
  <si>
    <t>up201000575@fe.up.pt</t>
  </si>
  <si>
    <t>zebateira@gmail.com</t>
  </si>
  <si>
    <t>José Leandro Amaro da Veiga</t>
  </si>
  <si>
    <t>ei03115@fe.up.pt</t>
  </si>
  <si>
    <t>https://www.linkedin.com/in/joseveiga/</t>
  </si>
  <si>
    <t>jose.veiga@veiga.com</t>
  </si>
  <si>
    <t>http://www.jose.veiga.com</t>
  </si>
  <si>
    <t>José Leandro Rodrigues da Silva</t>
  </si>
  <si>
    <t>up202008061@edu.fe.up.pt</t>
  </si>
  <si>
    <t>jose.leandro2002@gmail.com</t>
  </si>
  <si>
    <t>José Lucas Coelho Pinto</t>
  </si>
  <si>
    <t>ei07129@fe.up.pt</t>
  </si>
  <si>
    <t>https://www.linkedin.com/in/jlpinto/</t>
  </si>
  <si>
    <t>José Luis Barbosa de Araújo</t>
  </si>
  <si>
    <t>up202007921@edu.fe.up.pt</t>
  </si>
  <si>
    <t>José Luís Carvalho Pereira</t>
  </si>
  <si>
    <t>ei07182@fe.up.pt</t>
  </si>
  <si>
    <t>José Luís Cunha Rodrigues</t>
  </si>
  <si>
    <t>up202008462@edu.fe.up.pt</t>
  </si>
  <si>
    <t>José Luís da Silva Devezas</t>
  </si>
  <si>
    <t>up200303288@edu.fc.up.pt</t>
  </si>
  <si>
    <t>https://www.linkedin.com/in/jldevezas/</t>
  </si>
  <si>
    <t>joseluisdevezas@gmail.com</t>
  </si>
  <si>
    <t>http://www.josedevezas.com</t>
  </si>
  <si>
    <t>José Luís Lopes da Costa e Silva</t>
  </si>
  <si>
    <t>ei99016@fe.up.pt</t>
  </si>
  <si>
    <t>José Luís Machado Rei</t>
  </si>
  <si>
    <t>me@luisrei.com</t>
  </si>
  <si>
    <t>luis.rei@gmail.com</t>
  </si>
  <si>
    <t>http://paginas.fe.up.pt/~ee02146/</t>
  </si>
  <si>
    <t>José Luís Nunes Osório</t>
  </si>
  <si>
    <t>up202004653@edu.fe.up.pt</t>
  </si>
  <si>
    <t>José Luís Oliveira da Cunha</t>
  </si>
  <si>
    <t>up201504880@fe.up.pt</t>
  </si>
  <si>
    <t>https://www.linkedin.com/in/josé-oliveira-311505b1/</t>
  </si>
  <si>
    <t>José Luís Pacheco Martins</t>
  </si>
  <si>
    <t>up201404189@fe.up.pt</t>
  </si>
  <si>
    <t>José Luís Pereira Macedo</t>
  </si>
  <si>
    <t>ei07130@fe.up.pt</t>
  </si>
  <si>
    <t>José Luís Sousa Tavares</t>
  </si>
  <si>
    <t>up201809679@edu.fe.up.pt</t>
  </si>
  <si>
    <t>luistavares10@outlook.pt</t>
  </si>
  <si>
    <t>José Manuel Faria Azevedo</t>
  </si>
  <si>
    <t>up201506448@edu.fe.up.pt</t>
  </si>
  <si>
    <t>José Manuel Oliveira da Silva</t>
  </si>
  <si>
    <t>ei08168@fe.up.pt</t>
  </si>
  <si>
    <t>https://www.linkedin.com/in/jsilva-pt/</t>
  </si>
  <si>
    <t>José Manuel Pinheiro Aguiar</t>
  </si>
  <si>
    <t>ei06057@fe.up.pt</t>
  </si>
  <si>
    <t>https://www.linkedin.com/in/josempaguiar/</t>
  </si>
  <si>
    <t>josempaguiar@gmail.com</t>
  </si>
  <si>
    <t>José Manuel Rios Fonseca</t>
  </si>
  <si>
    <t>mei04010@fe.up.pt</t>
  </si>
  <si>
    <t>José Manuel Sousa Ramos dos Santos</t>
  </si>
  <si>
    <t>ei00041@fe.up.pt</t>
  </si>
  <si>
    <t>https://www.linkedin.com/in/josemsantos/</t>
  </si>
  <si>
    <t>José Maria Borges Pires do Couto e Castro</t>
  </si>
  <si>
    <t>up202006963@edu.fe.up.pt</t>
  </si>
  <si>
    <t>José Maria Côrte-Real da Costa Pereira</t>
  </si>
  <si>
    <t>up199501211@fc.up.pt</t>
  </si>
  <si>
    <t>ei95042@fe.up.pt</t>
  </si>
  <si>
    <t>http://paginas.fe.up.pt/~ei95042/</t>
  </si>
  <si>
    <t>José Maria Rosa de Sousa de Mendonça e Moura</t>
  </si>
  <si>
    <t>ei08172@fe.up.pt</t>
  </si>
  <si>
    <t>https://www.linkedin.com/in/zemariamm/</t>
  </si>
  <si>
    <t>zemariamm@gmail.com</t>
  </si>
  <si>
    <t>http://paginas.fe.up.pt/~ei01063</t>
  </si>
  <si>
    <t>José Maria Vilaça da Silva</t>
  </si>
  <si>
    <t>ei94046@fe.up.pt</t>
  </si>
  <si>
    <t>https://www.linkedin.com/in/josé-vilaça-5ba8ba3/</t>
  </si>
  <si>
    <t>José Mário Ferreira Castelo Branco</t>
  </si>
  <si>
    <t>ei02057@fe.up.pt</t>
  </si>
  <si>
    <t>https://www.linkedin.com/in/josé-branco-a543573/</t>
  </si>
  <si>
    <t>http://jmcastelobranco.googlepages.com</t>
  </si>
  <si>
    <t>José Miguel Almeida Monteiro</t>
  </si>
  <si>
    <t>ei94017@fe.up.pt</t>
  </si>
  <si>
    <t>https://www.linkedin.com/in/jose-miguel-monteiro-0483469/</t>
  </si>
  <si>
    <t>jmmonteiro@gmail.com</t>
  </si>
  <si>
    <t>José Miguel Almeida Pinto</t>
  </si>
  <si>
    <t>ei95037@fe.up.pt</t>
  </si>
  <si>
    <t>José Miguel Araújo Ribeiro</t>
  </si>
  <si>
    <t>up202007231@edu.fe.up.pt</t>
  </si>
  <si>
    <t>José Miguel Botelho Mendes</t>
  </si>
  <si>
    <t>up201304828@fe.up.pt</t>
  </si>
  <si>
    <t>http://tomislaaaav.github.io/</t>
  </si>
  <si>
    <t>José Miguel Carvalho Rodrigues</t>
  </si>
  <si>
    <t>up201809590@edu.fc.up.pt</t>
  </si>
  <si>
    <t>José Miguel Castro Martins</t>
  </si>
  <si>
    <t>ei06031@fe.up.pt</t>
  </si>
  <si>
    <t>josemartins88@gmail.com</t>
  </si>
  <si>
    <t>http://www.josemartins88.wordpress.com</t>
  </si>
  <si>
    <t>José Miguel Costa Nogueira dos Santos</t>
  </si>
  <si>
    <t>ei05038@fe.up.pt</t>
  </si>
  <si>
    <t>https://www.linkedin.com/in/josemiguelsantos/</t>
  </si>
  <si>
    <t>http://gnomo.fe.up.pt/~ei05038/soap/</t>
  </si>
  <si>
    <t>José Miguel da Costa Simões</t>
  </si>
  <si>
    <t>up201704317@edu.fe.up.pt</t>
  </si>
  <si>
    <t>miguelsimoes@ieee.org</t>
  </si>
  <si>
    <t>José Miguel de Sousa Pessanha Pereira de Melo</t>
  </si>
  <si>
    <t>ei12050@fe.up.pt</t>
  </si>
  <si>
    <t>https://www.linkedin.com/in/josemiguelmelo/</t>
  </si>
  <si>
    <t>melo199435@gmail.com</t>
  </si>
  <si>
    <t>José Miguel de Sousa Silva</t>
  </si>
  <si>
    <t>ei05039@fe.up.pt</t>
  </si>
  <si>
    <t>José Miguel Faria de Sá</t>
  </si>
  <si>
    <t>ei95034@fe.up.pt</t>
  </si>
  <si>
    <t>José Miguel Ferreira Mendes</t>
  </si>
  <si>
    <t>ee12293@fe.up.pt</t>
  </si>
  <si>
    <t>José Miguel Gonçalves dos Santos Azevedo Cruz</t>
  </si>
  <si>
    <t>ei01077@fe.up.pt</t>
  </si>
  <si>
    <t>José Miguel Gouveia Fernandes</t>
  </si>
  <si>
    <t>ei98062@fe.up.pt</t>
  </si>
  <si>
    <t>http://paginas.fe.up.pt/~ei98062</t>
  </si>
  <si>
    <t>José Miguel Leite Alves Guedes</t>
  </si>
  <si>
    <t>ei04039@fe.up.pt</t>
  </si>
  <si>
    <t>http://paginas.fe.up.pt/~ei04039/</t>
  </si>
  <si>
    <t>José Miguel Lopes Ferrão</t>
  </si>
  <si>
    <t>up201805386@edu.fe.up.pt</t>
  </si>
  <si>
    <t>zemiguelferrao20@hotmail.com</t>
  </si>
  <si>
    <t>José Miguel Martins Gomes</t>
  </si>
  <si>
    <t>up201707054@edu.fe.up.pt</t>
  </si>
  <si>
    <t>José Miguel Matos Lopes da Costa</t>
  </si>
  <si>
    <t>up201402717@fe.up.pt</t>
  </si>
  <si>
    <t>José Miguel Meneses Lopes Moreira</t>
  </si>
  <si>
    <t>mei06008@fe.up.pt</t>
  </si>
  <si>
    <t>José Miguel Neves de Melo</t>
  </si>
  <si>
    <t>up199904857@fe.up.pt</t>
  </si>
  <si>
    <t>https://www.linkedin.com/in/miguelnmelo/</t>
  </si>
  <si>
    <t>José Miguel Ramos Rodrigues de Carvalho</t>
  </si>
  <si>
    <t>ei01075@fe.up.pt</t>
  </si>
  <si>
    <t>https://www.linkedin.com/in/josemiguelcarvalho/</t>
  </si>
  <si>
    <t>http://www.fe.up.pt/~ei01075</t>
  </si>
  <si>
    <t>José Miguel Ribeiro Paixão</t>
  </si>
  <si>
    <t>ei02058@fe.up.pt</t>
  </si>
  <si>
    <t>https://www.linkedin.com/in/mpaixao/</t>
  </si>
  <si>
    <t>miguel.paixao@gmail.com</t>
  </si>
  <si>
    <t>http://www.linkedin.com/in/mpaixao</t>
  </si>
  <si>
    <t>José Miguel Sereno da Rocha Machado Espregueira</t>
  </si>
  <si>
    <t>ei07179@fe.up.pt</t>
  </si>
  <si>
    <t>https://www.linkedin.com/in/espregueira/</t>
  </si>
  <si>
    <t>ei97002@fe.up.pt</t>
  </si>
  <si>
    <t>http://paginas.fe.up.pt/~ei97002</t>
  </si>
  <si>
    <t>José Miguel Teixeira Viana</t>
  </si>
  <si>
    <t>120482020@fep.up.pt</t>
  </si>
  <si>
    <t>ei07139@fe.up.pt</t>
  </si>
  <si>
    <t>José Nuno Amaro Freixo</t>
  </si>
  <si>
    <t>up201504988@fe.up.pt</t>
  </si>
  <si>
    <t>José Nuno Branco Lima Oliveira e Silva</t>
  </si>
  <si>
    <t>up201705591@edu.fe.up.pt</t>
  </si>
  <si>
    <t>José Nuno Castro dos Santos Ferreira</t>
  </si>
  <si>
    <t>ei04040@fe.up.pt</t>
  </si>
  <si>
    <t>https://www.linkedin.com/in/jnunoferreira/</t>
  </si>
  <si>
    <t>http://www.fe.up.pt/~ei04040</t>
  </si>
  <si>
    <t>José Nuno de Pinho Cardoso</t>
  </si>
  <si>
    <t>pro11026@fe.up.pt</t>
  </si>
  <si>
    <t>nunopcardoso@gmail.com</t>
  </si>
  <si>
    <t>José Nuno Santos Pintalhão de Vasconcelos</t>
  </si>
  <si>
    <t>ei98026@fe.up.pt</t>
  </si>
  <si>
    <t>https://www.linkedin.com/in/jnvasconcelos/</t>
  </si>
  <si>
    <t>http://www.jnvasconcelos.com/</t>
  </si>
  <si>
    <t>José Paulo Santos Oliveira</t>
  </si>
  <si>
    <t>ei12081@fe.up.pt</t>
  </si>
  <si>
    <t>jose.p.s.olive@gmail.com</t>
  </si>
  <si>
    <t>José Paulo Soares Ferreira</t>
  </si>
  <si>
    <t>ei11060@fe.up.pt</t>
  </si>
  <si>
    <t>https://www.linkedin.com/in/josepsferreira/</t>
  </si>
  <si>
    <t>José Pedro Abreu Silva</t>
  </si>
  <si>
    <t>up201904775@edu.fe.up.pt</t>
  </si>
  <si>
    <t>José Pedro Azeredo Lopes de Moura Paixão</t>
  </si>
  <si>
    <t>ei04041@fe.up.pt</t>
  </si>
  <si>
    <t>https://www.linkedin.com/in/zepedropaixao/</t>
  </si>
  <si>
    <t>pedro@paixao.me</t>
  </si>
  <si>
    <t>https://paixao.me</t>
  </si>
  <si>
    <t>José Pedro Cardoso Rodrigues</t>
  </si>
  <si>
    <t>ei99066@fe.up.pt</t>
  </si>
  <si>
    <t>https://www.linkedin.com/in/josé-pedro-cardoso-rodrigues-b1b0083/</t>
  </si>
  <si>
    <t>José Pedro da Silva e Sousa Borges</t>
  </si>
  <si>
    <t>up201503603@fe.up.pt</t>
  </si>
  <si>
    <t>José Pedro Dias de Almeida Machado</t>
  </si>
  <si>
    <t>up201504779@fe.up.pt</t>
  </si>
  <si>
    <t>José Pedro Gaiolas de Sousa Pinto</t>
  </si>
  <si>
    <t>ei03069@fe.up.pt</t>
  </si>
  <si>
    <t>http://www.aloneinkyoto.net/</t>
  </si>
  <si>
    <t>Jose Pedro Lobo Marinho Trocado Moreira</t>
  </si>
  <si>
    <t>ei12002@fe.up.pt</t>
  </si>
  <si>
    <t>José Pedro Macedo Alves Ferreira</t>
  </si>
  <si>
    <t>ei02059@fe.up.pt</t>
  </si>
  <si>
    <t>ilzogoiby@gmail.com</t>
  </si>
  <si>
    <t>https://github.com/pferreir</t>
  </si>
  <si>
    <t>José Pedro Maia Martins</t>
  </si>
  <si>
    <t>up201605497@edu.fe.up.pt</t>
  </si>
  <si>
    <t>up201605497@gmail.com</t>
  </si>
  <si>
    <t>José Pedro Marques Barbosa</t>
  </si>
  <si>
    <t>ei08036@fe.up.pt</t>
  </si>
  <si>
    <t>j.pedro.barbosa@hotmail.com</t>
  </si>
  <si>
    <t>José Pedro Moreira Barros</t>
  </si>
  <si>
    <t>ei00069@fe.up.pt</t>
  </si>
  <si>
    <t>https://www.linkedin.com/in/josepmbarros/</t>
  </si>
  <si>
    <t>josepmbarros@gmail.com</t>
  </si>
  <si>
    <t>José Pedro Moreira de Almeida Baptista</t>
  </si>
  <si>
    <t>up201705255@edu.fe.up.pt</t>
  </si>
  <si>
    <t>José Pedro Morgado Maia</t>
  </si>
  <si>
    <t>up201303544@edu.fc.up.pt</t>
  </si>
  <si>
    <t>José Pedro Neto dos Santos Marques</t>
  </si>
  <si>
    <t>ei08087@fe.up.pt</t>
  </si>
  <si>
    <t>https://www.linkedin.com/in/jos%C3%A9-pedro-marques-0b06a74b/</t>
  </si>
  <si>
    <t>jose.pedro.marques@fe.up.pt</t>
  </si>
  <si>
    <t>http://paginas.fe.up.pt/~ei08087/curriculum/</t>
  </si>
  <si>
    <t>José Pedro Nogueira Rodrigues</t>
  </si>
  <si>
    <t>up201708806@edu.fe.up.pt</t>
  </si>
  <si>
    <t>nepsname@gmail.com</t>
  </si>
  <si>
    <t>José Pedro Peixoto Ferreira</t>
  </si>
  <si>
    <t>up201904515@edu.fe.up.pt</t>
  </si>
  <si>
    <t>José Pedro Pereira Amorim</t>
  </si>
  <si>
    <t>ei12190@fe.up.pt</t>
  </si>
  <si>
    <t>https://www.linkedin.com/in/josepamorim/</t>
  </si>
  <si>
    <t>José Pedro Rodrigues do Vale</t>
  </si>
  <si>
    <t>ei00038@fe.up.pt</t>
  </si>
  <si>
    <t>https://www.linkedin.com/in/pvale/</t>
  </si>
  <si>
    <t>pivale@gmail.com</t>
  </si>
  <si>
    <t>http://www.fe.up.pt/~ei00038/</t>
  </si>
  <si>
    <t>José Pedro Soares João Pereira</t>
  </si>
  <si>
    <t>up201304891@fe.up.pt</t>
  </si>
  <si>
    <t>José Pedro Sobreiro Furtado da Silva</t>
  </si>
  <si>
    <t>ei08135@fe.up.pt</t>
  </si>
  <si>
    <t>https://www.linkedin.com/in/jpsfs/</t>
  </si>
  <si>
    <t>http://jpsfs.com</t>
  </si>
  <si>
    <t>José Pedro Sousa Horta</t>
  </si>
  <si>
    <t>ei02060@fe.up.pt</t>
  </si>
  <si>
    <t>https://www.linkedin.com/in/josehorta/</t>
  </si>
  <si>
    <t>jose.horta@gmail.com</t>
  </si>
  <si>
    <t>http://jose.horta.googlepages.com/</t>
  </si>
  <si>
    <t>José Pedro Teixeira Monteiro</t>
  </si>
  <si>
    <t>up201406458@fe.up.pt</t>
  </si>
  <si>
    <t>José Pedro Teixeira Ramos</t>
  </si>
  <si>
    <t>up202005460@edu.fe.up.pt</t>
  </si>
  <si>
    <t>José Pedro Teles da Silva Pereira</t>
  </si>
  <si>
    <t>up201305101@fe.up.pt</t>
  </si>
  <si>
    <t>José Pedro Vieira Cardoso</t>
  </si>
  <si>
    <t>ei07140@fe.up.pt</t>
  </si>
  <si>
    <t>José Pedro Vieira de Carvalho Pinto</t>
  </si>
  <si>
    <t>ei12164@fe.up.pt</t>
  </si>
  <si>
    <t>https://www.linkedin.com/in/jpvcpinto/</t>
  </si>
  <si>
    <t>j.p.pinto@ieee.org</t>
  </si>
  <si>
    <t>José Rafael Fidalgo Fonseca Matias</t>
  </si>
  <si>
    <t>up201706413@edu.fe.up.pt</t>
  </si>
  <si>
    <t>José Ricardo Carvalho Torres</t>
  </si>
  <si>
    <t>up200701552@letras.up.pt</t>
  </si>
  <si>
    <t>https://www.linkedin.com/in/jrctorres/</t>
  </si>
  <si>
    <t>ricardotorres89@protonmail.com</t>
  </si>
  <si>
    <t>http://paginas.fe.up.pt/~ei07131/</t>
  </si>
  <si>
    <t>José Ricardo Vieira Gomes</t>
  </si>
  <si>
    <t>up201308242@edu.fe.up.pt</t>
  </si>
  <si>
    <t>José Rui Neto Faria</t>
  </si>
  <si>
    <t>up201104362@edu.letras.up.pt</t>
  </si>
  <si>
    <t>José Salgado Magalhães Taveira Gomes</t>
  </si>
  <si>
    <t>ei10157@fe.up.pt</t>
  </si>
  <si>
    <t>jose.taveira@fe.up.pt</t>
  </si>
  <si>
    <t>José Soares Rebelo</t>
  </si>
  <si>
    <t>up201303964@fe.up.pt</t>
  </si>
  <si>
    <t>José Tadeu Pinto Marques</t>
  </si>
  <si>
    <t>ei08031@fe.up.pt</t>
  </si>
  <si>
    <t>https://www.linkedin.com/in/tadeumarques/</t>
  </si>
  <si>
    <t>tadeu_1989@hotmail.com</t>
  </si>
  <si>
    <t>José Tiago Paiva Antunes Magalhães</t>
  </si>
  <si>
    <t>ei10043@fe.up.pt</t>
  </si>
  <si>
    <t>https://www.linkedin.com/in/jtpam/</t>
  </si>
  <si>
    <t>jose.antunes.magalhaes@gmail.com</t>
  </si>
  <si>
    <t>http://paginas.fe.up.pt/~ei10043/</t>
  </si>
  <si>
    <t>José Tiago Pereira de Carvalho</t>
  </si>
  <si>
    <t>ei04042@fe.up.pt</t>
  </si>
  <si>
    <t>https://www.linkedin.com/in/josetiago14/</t>
  </si>
  <si>
    <t>meb09006@fe.up.pt</t>
  </si>
  <si>
    <t>http://paginas.fe.up.pt/~ei04042/jtiago/index.html</t>
  </si>
  <si>
    <t>Juan Bellon Lopez</t>
  </si>
  <si>
    <t>up201908142@edu.fe.up.pt</t>
  </si>
  <si>
    <t>juan.bellon2001@hotmail.com</t>
  </si>
  <si>
    <t>Juliana Maria Cruz Marques</t>
  </si>
  <si>
    <t>up201605568@edu.fe.up.pt</t>
  </si>
  <si>
    <t>Juliane de Lima Marubayashi</t>
  </si>
  <si>
    <t>up201800175@edu.fe.up.pt</t>
  </si>
  <si>
    <t>juliane.marubayashi@gmail.com</t>
  </si>
  <si>
    <t>https://jumaruba.com</t>
  </si>
  <si>
    <t>Julieta Pintado Jorge Frade</t>
  </si>
  <si>
    <t>up201506530@fe.up.pt</t>
  </si>
  <si>
    <t>Júlio Miguel Viana dos Santos</t>
  </si>
  <si>
    <t>ei04043@fe.up.pt</t>
  </si>
  <si>
    <t>http://whoisjuliosantos.com</t>
  </si>
  <si>
    <t>Karamot Kehinde Biliaminu</t>
  </si>
  <si>
    <t>up201502055@fe.up.pt</t>
  </si>
  <si>
    <t>Karina Maçada de Jesus</t>
  </si>
  <si>
    <t>ei00056@fe.up.pt</t>
  </si>
  <si>
    <t>Kevin Carvalho de Amorim</t>
  </si>
  <si>
    <t>ei12057@fe.up.pt</t>
  </si>
  <si>
    <t>kevinamorim4@gmail.com</t>
  </si>
  <si>
    <t>Lara Cristina Marques Moreira Santos</t>
  </si>
  <si>
    <t>mei05012@fe.up.pt</t>
  </si>
  <si>
    <t>https://www.linkedin.com/in/larammsantos/</t>
  </si>
  <si>
    <t>larasantos@gmail.com</t>
  </si>
  <si>
    <t>Lara Rafaela Almeida Marinha</t>
  </si>
  <si>
    <t>ei10160@fe.up.pt</t>
  </si>
  <si>
    <t>https://www.linkedin.com/in/laramarinha/</t>
  </si>
  <si>
    <t>laramarinha@gmail.com</t>
  </si>
  <si>
    <t>Lázaro Gabriel Barros da Costa</t>
  </si>
  <si>
    <t>up201405342@edu.fe.up.pt</t>
  </si>
  <si>
    <t>https://lazarocosta.github.io/</t>
  </si>
  <si>
    <t>Leonardo da Silva Ferreira</t>
  </si>
  <si>
    <t>up201305980@edu.fe.up.pt</t>
  </si>
  <si>
    <t>leonardosfpt@gmail.com</t>
  </si>
  <si>
    <t>Leonardo Fernandes Moura</t>
  </si>
  <si>
    <t>up201706907@edu.fe.up.pt</t>
  </si>
  <si>
    <t>Leonardo Gomes Capozzi</t>
  </si>
  <si>
    <t>up201503708@edu.fe.up.pt</t>
  </si>
  <si>
    <t>leonardogomescapozzi@gmail.com</t>
  </si>
  <si>
    <t>Leonardo Henrique de Magalhães Gonçalves Silva</t>
  </si>
  <si>
    <t>lsilva@deloitte.pt</t>
  </si>
  <si>
    <t>https://www.linkedin.com/in/leonardohsilva/</t>
  </si>
  <si>
    <t>Leonardo Manuel Gomes Teixeira</t>
  </si>
  <si>
    <t>up201502848@fe.up.pt</t>
  </si>
  <si>
    <t>leogt-15@hotmail.com</t>
  </si>
  <si>
    <t>Leonardo Trindade Araújo de Pascoal Faria</t>
  </si>
  <si>
    <t>ei12072@fe.up.pt</t>
  </si>
  <si>
    <t>https://www.linkedin.com/in/leonardo-faria/</t>
  </si>
  <si>
    <t>leonardofaria94@gmail.com</t>
  </si>
  <si>
    <t>Leonel João Gonçalves Dias</t>
  </si>
  <si>
    <t>pro11006@fe.up.pt</t>
  </si>
  <si>
    <t>https://www.linkedin.com/in/leoneljdias/</t>
  </si>
  <si>
    <t>leonel.j.dias@gmail.com</t>
  </si>
  <si>
    <t>Leonel Jorge Nogueira Peixoto</t>
  </si>
  <si>
    <t>ei12178@fe.up.pt</t>
  </si>
  <si>
    <t>https://www.linkedin.com/in/leonel-peixoto-3a3b5536/</t>
  </si>
  <si>
    <t>leonelpeixoto@gmail.com</t>
  </si>
  <si>
    <t>Leonel Rocha Araujo</t>
  </si>
  <si>
    <t>ei11130@fe.up.pt</t>
  </si>
  <si>
    <t>Leonor Marques Gomes</t>
  </si>
  <si>
    <t>up201806567@edu.fe.up.pt</t>
  </si>
  <si>
    <t>leonor.email@gmail.com</t>
  </si>
  <si>
    <t>Leonor Martins de Sousa</t>
  </si>
  <si>
    <t>up201705377@edu.fe.up.pt</t>
  </si>
  <si>
    <t>leonor.martins.sousa@gmail.com</t>
  </si>
  <si>
    <t>Leonor Ribeiro e Sousa Mendes de Freitas</t>
  </si>
  <si>
    <t>up201207603@edu.fe.up.pt</t>
  </si>
  <si>
    <t>Lia da Silva Linhares Vieira</t>
  </si>
  <si>
    <t>up202005042@edu.fe.up.pt</t>
  </si>
  <si>
    <t>Licínio Venancio Feiteira Mano</t>
  </si>
  <si>
    <t>mei06015@fe.up.pt</t>
  </si>
  <si>
    <t>Liliana Borges Vilela</t>
  </si>
  <si>
    <t>ei08137@fe.up.pt</t>
  </si>
  <si>
    <t>up200808029@fc.up.pt</t>
  </si>
  <si>
    <t>Liliana Filipa Lobo Ribeiro</t>
  </si>
  <si>
    <t>ei12077@fe.up.pt</t>
  </si>
  <si>
    <t>https://www.linkedin.com/in/liliana-ribeiro-51a86a12b/</t>
  </si>
  <si>
    <t>Liliana Natacha Nogueira de Almeida</t>
  </si>
  <si>
    <t>up201706908@edu.fe.up.pt</t>
  </si>
  <si>
    <t>lnnalmeida@icloud.com</t>
  </si>
  <si>
    <t>Linda Anthuanett Norabuena Padilla</t>
  </si>
  <si>
    <t>ei10005@fe.up.pt</t>
  </si>
  <si>
    <t>https://www.linkedin.com/in/linda-padilla-90241854/</t>
  </si>
  <si>
    <t>linda.anthu@gmail.com</t>
  </si>
  <si>
    <t>Lindomar Bandeira Rocha</t>
  </si>
  <si>
    <t>ei01096@fe.up.pt</t>
  </si>
  <si>
    <t>https://www.linkedin.com/in/lindomar-rocha-cv/</t>
  </si>
  <si>
    <t>rocha.lindomar@gmail.com</t>
  </si>
  <si>
    <t>Lourenço Alexandre Correia Gonçalves</t>
  </si>
  <si>
    <t>up202004816@edu.fe.up.pt</t>
  </si>
  <si>
    <t>Lucas Ferreira de Sousa</t>
  </si>
  <si>
    <t>up202004682@edu.fe.up.pt</t>
  </si>
  <si>
    <t>lcsferreiradesousa@hotmail.com</t>
  </si>
  <si>
    <t>Lucas Jorge Calvet de Magalhães Fernandes dos Santos</t>
  </si>
  <si>
    <t>up201904517@edu.fe.up.pt</t>
  </si>
  <si>
    <t>lucascalvet2000@hotmail.com</t>
  </si>
  <si>
    <t>Lucas Tomás Martins Ribeiro</t>
  </si>
  <si>
    <t>up201705227@edu.fe.up.pt</t>
  </si>
  <si>
    <t>Lucas Vieira Casalderrey Vilard Stein</t>
  </si>
  <si>
    <t>up201606398@edu.fe.up.pt</t>
  </si>
  <si>
    <t>Luis Afonso Novo Santos Ribeiro</t>
  </si>
  <si>
    <t>ei98037@fe.up.pt</t>
  </si>
  <si>
    <t>https://www.linkedin.com/in/luisafonsoribeiro/</t>
  </si>
  <si>
    <t>http://paginas.fe.up.pt/~ei98037</t>
  </si>
  <si>
    <t>Luís Alberto Moreira Pinto</t>
  </si>
  <si>
    <t>ei12108@fe.up.pt</t>
  </si>
  <si>
    <t>https://www.linkedin.com/in/luis-a-m-p/</t>
  </si>
  <si>
    <t>Luis Alberto Soares de Almeida</t>
  </si>
  <si>
    <t>ei96019@fe.up.pt</t>
  </si>
  <si>
    <t>https://www.linkedin.com/in/lalmeida78/</t>
  </si>
  <si>
    <t>Luis Albino Nogueira Ramos</t>
  </si>
  <si>
    <t>mei04021@fe.up.pt</t>
  </si>
  <si>
    <t>https://www.linkedin.com/in/luisramos/</t>
  </si>
  <si>
    <t>ei97042@fe.up.pt</t>
  </si>
  <si>
    <t>http://www.cern.ch/lramos</t>
  </si>
  <si>
    <t>Luis Alexandre Cubal dos Reis</t>
  </si>
  <si>
    <t>up200903038@fe.up.pt</t>
  </si>
  <si>
    <t>ei09030@fe.up.pt</t>
  </si>
  <si>
    <t>http://paginas.fe.up.pt/~ei09030/</t>
  </si>
  <si>
    <t>Luís Alexandre Moreira Matias</t>
  </si>
  <si>
    <t>pro09013@fe.up.pt</t>
  </si>
  <si>
    <t>https://www.linkedin.com/in/lmatias/</t>
  </si>
  <si>
    <t>http://www.luis-matias.pt.vu/</t>
  </si>
  <si>
    <t>Luís Alvela Duarte Mendes</t>
  </si>
  <si>
    <t>up201605769@edu.fe.up.pt</t>
  </si>
  <si>
    <t>Luís André Santos Correia Assunção</t>
  </si>
  <si>
    <t>up201806140@edu.fe.up.pt</t>
  </si>
  <si>
    <t>https://www.linkedin.com/in/andr%C3%A9-assun%C3%A7%C3%A3o-7b57781b9?utm_source=share&amp;utm_campaign=share_via&amp;utm_content=profile&amp;utm_medium=android_app</t>
  </si>
  <si>
    <t>Luis Angelo de Sá Barbosa</t>
  </si>
  <si>
    <t>ei01103@fe.up.pt</t>
  </si>
  <si>
    <t>http://www.fe.up.pt/~ei01103/index.html</t>
  </si>
  <si>
    <t>Luís António Alves Ferreira</t>
  </si>
  <si>
    <t>fcia07516@letras.up.pt</t>
  </si>
  <si>
    <t>ei04044@fe.up.pt</t>
  </si>
  <si>
    <t>http://paginas.fe.up.pt/~ei04044/</t>
  </si>
  <si>
    <t>Luís António Carvalho Albergaria Lucas</t>
  </si>
  <si>
    <t>up201904624@edu.fe.up.pt</t>
  </si>
  <si>
    <t>Luís Bívar Branco Jácomo Ramos</t>
  </si>
  <si>
    <t>ei99011@fe.up.pt</t>
  </si>
  <si>
    <t>https://www.linkedin.com/in/luisbivarramos/</t>
  </si>
  <si>
    <t>http://paginas.fe.up.pt/~ei99011</t>
  </si>
  <si>
    <t>Luís Brochado Pinto dos Reis</t>
  </si>
  <si>
    <t>up201003074@med.up.pt</t>
  </si>
  <si>
    <t>Luis Carlos Almeida</t>
  </si>
  <si>
    <t>ei97003@fe.up.pt</t>
  </si>
  <si>
    <t>Luis Carlos Barros Viegas</t>
  </si>
  <si>
    <t>up201904979@edu.fe.up.pt</t>
  </si>
  <si>
    <t>Luís Carlos Branco Amaro</t>
  </si>
  <si>
    <t>up201306622@fe.up.pt</t>
  </si>
  <si>
    <t>Luís Carlos Calado Lameirão Goncalves</t>
  </si>
  <si>
    <t>ei05043@fe.up.pt</t>
  </si>
  <si>
    <t>https://www.linkedin.com/in/luiscarloscalado/</t>
  </si>
  <si>
    <t>Luís Carlos Moreira Dias</t>
  </si>
  <si>
    <t>ei08094@fe.up.pt</t>
  </si>
  <si>
    <t>lcdias127@gmail.com</t>
  </si>
  <si>
    <t>Luís Carlos Pacheco Soares Carneiro</t>
  </si>
  <si>
    <t>ei05045@fe.up.pt</t>
  </si>
  <si>
    <t>https://www.linkedin.com/in/luiscarloscarneiro/</t>
  </si>
  <si>
    <t>eltugis@gmail.com</t>
  </si>
  <si>
    <t>http://eltugis.wordpress.com/</t>
  </si>
  <si>
    <t>Luís Carlos Ramos da Silva</t>
  </si>
  <si>
    <t>ei07143@fe.up.pt</t>
  </si>
  <si>
    <t>Luis Carlos Rijo Gaspar</t>
  </si>
  <si>
    <t>ei04045@fe.up.pt</t>
  </si>
  <si>
    <t>Luís Carlos Rodrigues Santos</t>
  </si>
  <si>
    <t>ei07039@fe.up.pt</t>
  </si>
  <si>
    <t>https://www.linkedin.com/in/luís-santos-3a433327/</t>
  </si>
  <si>
    <t>santos8@gmail.com</t>
  </si>
  <si>
    <t>http://www.wix.com/lcrsantos/santos</t>
  </si>
  <si>
    <t>Luís Carlos Santos Pinho</t>
  </si>
  <si>
    <t>ei10008@fe.up.pt</t>
  </si>
  <si>
    <t>luiscspinho@gmail.com</t>
  </si>
  <si>
    <t>Luís Diogo dos Santos Teixeira da Silva</t>
  </si>
  <si>
    <t>up201503730@edu.fe.up.pt</t>
  </si>
  <si>
    <t>Luís Eduardo de Magalhães Reis</t>
  </si>
  <si>
    <t>ei12085@fe.up.pt</t>
  </si>
  <si>
    <t>https://www.linkedin.com/in/luis-eduardo-reis/</t>
  </si>
  <si>
    <t>luiseduardo.mreis@gmail.com</t>
  </si>
  <si>
    <t>http://paginas.fe.up.pt/~ei12085/</t>
  </si>
  <si>
    <t>Luis Felipe Torres Ferreira</t>
  </si>
  <si>
    <t>ei02061@fe.up.pt</t>
  </si>
  <si>
    <t>https://www.linkedin.com/in/luisftferreira/</t>
  </si>
  <si>
    <t>luisftferreira@gmail.com</t>
  </si>
  <si>
    <t>http://paginas.fe.up.pt/~ei02061</t>
  </si>
  <si>
    <t>Luís Fernando Araújo da Silva Vilar Barbosa</t>
  </si>
  <si>
    <t>up201405729@fe.up.pt</t>
  </si>
  <si>
    <t>luisfernandobarbosa@live.com.pt</t>
  </si>
  <si>
    <t>https://luisvilarbarbosa.github.io</t>
  </si>
  <si>
    <t>Luís Fernando Frutuoso Fernandes Mouta</t>
  </si>
  <si>
    <t>up201808916@edu.fe.up.pt</t>
  </si>
  <si>
    <t>luisfmouta@hotmail.com</t>
  </si>
  <si>
    <t>Luis Filipe Almeida Santos</t>
  </si>
  <si>
    <t>110792803@letras.up.pt</t>
  </si>
  <si>
    <t>https://www.linkedin.com/in/luis-almeida-santos/</t>
  </si>
  <si>
    <t>ei00008@fe.up.pt</t>
  </si>
  <si>
    <t>http://paginas.fe.up.pt/~ei00008/</t>
  </si>
  <si>
    <t>Luís Filipe Carvalhais dos Santos de Matos</t>
  </si>
  <si>
    <t>up201905962@edu.fe.up.pt</t>
  </si>
  <si>
    <t>Luís Filipe Castanheira Gomes</t>
  </si>
  <si>
    <t>ei08169@fe.up.pt</t>
  </si>
  <si>
    <t>https://www.linkedin.com/in/lfcgomes/</t>
  </si>
  <si>
    <t>lfcgomes@gmail.com</t>
  </si>
  <si>
    <t>Luis Filipe Castro e Costa de Campos Guimaraes</t>
  </si>
  <si>
    <t>ei01025@fe.up.pt</t>
  </si>
  <si>
    <t>lfcguimaraes@gmail.com</t>
  </si>
  <si>
    <t>Luís Filipe Correia Cleto</t>
  </si>
  <si>
    <t>ei11077@fe.up.pt</t>
  </si>
  <si>
    <t>luis@cleto.dev</t>
  </si>
  <si>
    <t>https://cleto.dev</t>
  </si>
  <si>
    <t>Luís Filipe Correia Gonçalves Varandas</t>
  </si>
  <si>
    <t>ei07032@fe.up.pt</t>
  </si>
  <si>
    <t>Luís Filipe Cunha Pedrosa</t>
  </si>
  <si>
    <t>ei06021@fe.up.pt</t>
  </si>
  <si>
    <t>https://www.linkedin.com/in/lpedrosa88/</t>
  </si>
  <si>
    <t>lpedrosa88@gmail.com</t>
  </si>
  <si>
    <t>Luís Filipe Ferreira Araújo</t>
  </si>
  <si>
    <t>ei11059@fe.up.pt</t>
  </si>
  <si>
    <t>Luís Filipe Ferreira Gonçalves</t>
  </si>
  <si>
    <t>ei03120@fe.up.pt</t>
  </si>
  <si>
    <t>https://www.linkedin.com/in/lffgoncalves/</t>
  </si>
  <si>
    <t>lfilipe@gmail.com</t>
  </si>
  <si>
    <t>http://jumpseller.pt/</t>
  </si>
  <si>
    <t>Luís Filipe Gonçalves Lemos</t>
  </si>
  <si>
    <t>mei07001@fe.up.pt</t>
  </si>
  <si>
    <t>Luís Filipe Guimarães Teófilo</t>
  </si>
  <si>
    <t>pro10020@fe.up.pt</t>
  </si>
  <si>
    <t>https://www.linkedin.com/in/luisteofilo/</t>
  </si>
  <si>
    <t>luisfgteofilo@gmail.com</t>
  </si>
  <si>
    <t>Luís Filipe Rocha Maia Ferreira</t>
  </si>
  <si>
    <t>ei08173@fe.up.pt</t>
  </si>
  <si>
    <t>lmaiaferreira@gmail.com</t>
  </si>
  <si>
    <t>Luís Filipe Rodrigues Carvalho</t>
  </si>
  <si>
    <t>up201303030@fe.up.pt</t>
  </si>
  <si>
    <t>https://www.linkedin.com/in/luis-carvalho-6b966794/</t>
  </si>
  <si>
    <t>Luís Filipe Rodrigues Coelho</t>
  </si>
  <si>
    <t>up201304273@fe.up.pt</t>
  </si>
  <si>
    <t>Luís Filipe Sousa Teixeira Recharte</t>
  </si>
  <si>
    <t>up201806743@edu.fe.up.pt</t>
  </si>
  <si>
    <t>Luis Filipe Tavares Pinto Ferreira</t>
  </si>
  <si>
    <t>ei06042@fe.up.pt</t>
  </si>
  <si>
    <t>pferreira.luis@gmail.com</t>
  </si>
  <si>
    <t>Luis Freire Duarte</t>
  </si>
  <si>
    <t>ei00019@fe.up.pt</t>
  </si>
  <si>
    <t>https://www.linkedin.com/in/lduarte/</t>
  </si>
  <si>
    <t>Luís Gonçalo Ferreira Maia</t>
  </si>
  <si>
    <t>ei03071@fe.up.pt</t>
  </si>
  <si>
    <t>https://www.linkedin.com/in/luisgoncalomaia/</t>
  </si>
  <si>
    <t>http://paginas.fe.up.pt/~ei03071/</t>
  </si>
  <si>
    <t>Luís Guilherme da Costa Castro Neves</t>
  </si>
  <si>
    <t>up201306485@edu.fe.up.pt</t>
  </si>
  <si>
    <t>https://web.fe.up.pt/~up201306485/</t>
  </si>
  <si>
    <t>Luís Guilherme Ribeiro de Castro Silva Martins</t>
  </si>
  <si>
    <t>ei10105@fe.up.pt</t>
  </si>
  <si>
    <t>https://www.linkedin.com/in/guilhermescp/</t>
  </si>
  <si>
    <t>luisgmartins@sapo.pt</t>
  </si>
  <si>
    <t>Luís Henrique Condado Marques</t>
  </si>
  <si>
    <t>up201704093@edu.fe.up.pt</t>
  </si>
  <si>
    <t>Luís Jorge Trindade Certo</t>
  </si>
  <si>
    <t>pro08018@fe.up.pt</t>
  </si>
  <si>
    <t>http://eusoucerto.pt.vu</t>
  </si>
  <si>
    <t>Luís José Pereira dos Santos</t>
  </si>
  <si>
    <t>ei97015@fe.up.pt</t>
  </si>
  <si>
    <t>https://www.linkedin.com/in/ljpsantos/</t>
  </si>
  <si>
    <t>http://paginas.fe.up.pt/~ei97015</t>
  </si>
  <si>
    <t>Luís Leão Aguiar Braga da Cruz</t>
  </si>
  <si>
    <t>up201303248@fe.up.pt</t>
  </si>
  <si>
    <t>Luís Manuel Câmara Spínola</t>
  </si>
  <si>
    <t>up201405907@edu.fe.up.pt</t>
  </si>
  <si>
    <t>Luís Manuel Duarte Silva dos Santos Leite</t>
  </si>
  <si>
    <t>up201906750@edu.fc.up.pt</t>
  </si>
  <si>
    <t>luismdsleite@gmail.com</t>
  </si>
  <si>
    <t>Luís Manuel Gonzalez Amaral</t>
  </si>
  <si>
    <t>ei08001@fe.up.pt</t>
  </si>
  <si>
    <t>https://www.linkedin.com/in/luismgamaral/</t>
  </si>
  <si>
    <t>ei94011@fe.up.pt</t>
  </si>
  <si>
    <t>Luis Maria Cordeiro Bártolo</t>
  </si>
  <si>
    <t>ei94029@fe.up.pt</t>
  </si>
  <si>
    <t>https://www.linkedin.com/in/luis-bártolo-6ba9bb10/</t>
  </si>
  <si>
    <t>Luís Matias Nunes de Pina Moura</t>
  </si>
  <si>
    <t>ei03073@fe.up.pt</t>
  </si>
  <si>
    <t>Luís Miguel Afonso Pinto</t>
  </si>
  <si>
    <t>up201806206@edu.fe.up.pt</t>
  </si>
  <si>
    <t>Luís Miguel Almeida Fernandes</t>
  </si>
  <si>
    <t>up201706910@edu.fe.up.pt</t>
  </si>
  <si>
    <t>Luis Miguel Alves Moreira da Ponte</t>
  </si>
  <si>
    <t>ei04046@fe.up.pt</t>
  </si>
  <si>
    <t>https://www.linkedin.com/in/luisponte/</t>
  </si>
  <si>
    <t>Luís Miguel Azevedo Duarte</t>
  </si>
  <si>
    <t>up201303585@fe.up.pt</t>
  </si>
  <si>
    <t>Luís Miguel Azevedo Pereira</t>
  </si>
  <si>
    <t>ei10074@fe.up.pt</t>
  </si>
  <si>
    <t>https://www.linkedin.com/in/luís-pereira-6a300b95/</t>
  </si>
  <si>
    <t>Luís Miguel Barroso Natividade</t>
  </si>
  <si>
    <t>ei10062@fe.up.pt</t>
  </si>
  <si>
    <t>Luís Miguel Cabral</t>
  </si>
  <si>
    <t>up199800265@fc.up.pt</t>
  </si>
  <si>
    <t>https://www.linkedin.com/in/lcabral/</t>
  </si>
  <si>
    <t>Luis Miguel Cardoso da Costa Leite</t>
  </si>
  <si>
    <t>ei95021@fe.up.pt</t>
  </si>
  <si>
    <t>luis.leite@gmail.com</t>
  </si>
  <si>
    <t>Luís Miguel Cardoso Lopes Correia</t>
  </si>
  <si>
    <t>up201503342@fe.up.pt</t>
  </si>
  <si>
    <t>Luís Miguel Coelho e Magalhães</t>
  </si>
  <si>
    <t>ei12054@fe.up.pt</t>
  </si>
  <si>
    <t>lmaga801@gmail.com</t>
  </si>
  <si>
    <t>http://paginas.fe.up.pt/~ei12054/presentation</t>
  </si>
  <si>
    <t>Luís Miguel da Costa Oliveira</t>
  </si>
  <si>
    <t>up201304515@fe.up.pt</t>
  </si>
  <si>
    <t>Luís Miguel da Cunha e Silva Martins Costa</t>
  </si>
  <si>
    <t>ei07037@fe.up.pt</t>
  </si>
  <si>
    <t>Luís Miguel de Carvalho Maia</t>
  </si>
  <si>
    <t>ei04047@fe.up.pt</t>
  </si>
  <si>
    <t>https://www.linkedin.com/in/luismaia/</t>
  </si>
  <si>
    <t>http://www.luismaia.com</t>
  </si>
  <si>
    <t>Luís Miguel de Figueiredo Martins Lourenço</t>
  </si>
  <si>
    <t>ei01007@fe.up.pt</t>
  </si>
  <si>
    <t>Luis Miguel Dias Pinheiro de Magalhães</t>
  </si>
  <si>
    <t>ei99039@fe.up.pt</t>
  </si>
  <si>
    <t>https://www.linkedin.com/in/lpmagalhaes/</t>
  </si>
  <si>
    <t>Luis Miguel dos Reis Oliveira e Silva</t>
  </si>
  <si>
    <t>ei00052@fe.up.pt</t>
  </si>
  <si>
    <t>https://www.linkedin.com/in/luismiguelsilva/</t>
  </si>
  <si>
    <t>silva.luis@gmail.com</t>
  </si>
  <si>
    <t>Luis Miguel Ferraz de Sousa Pinho</t>
  </si>
  <si>
    <t>ei95014@fe.up.pt</t>
  </si>
  <si>
    <t>Luís Miguel Gonçalves</t>
  </si>
  <si>
    <t>ei12080@fe.up.pt</t>
  </si>
  <si>
    <t>g.luismiguel14@gmail.com</t>
  </si>
  <si>
    <t>Luís Miguel Guimarães Pimentel Fonseca</t>
  </si>
  <si>
    <t>ei10139@fe.up.pt</t>
  </si>
  <si>
    <t>miguelluisfonseca@gmail.com</t>
  </si>
  <si>
    <t>Luís Miguel Guimas Marques</t>
  </si>
  <si>
    <t>up201104354@edu.fe.up.pt</t>
  </si>
  <si>
    <t>luisgmarques16@gmail.com</t>
  </si>
  <si>
    <t>Luís Miguel Jardim Noites</t>
  </si>
  <si>
    <t>up199303673@edu.fe.up.pt</t>
  </si>
  <si>
    <t>https://www.linkedin.com/in/luisnoites/</t>
  </si>
  <si>
    <t>luis.noites@outlook.com</t>
  </si>
  <si>
    <t>Luís Miguel Maia da Costa</t>
  </si>
  <si>
    <t>up202109477@edu.fe.up.pt</t>
  </si>
  <si>
    <t>Luís Miguel Maia Marques Torres e Silva</t>
  </si>
  <si>
    <t>up201808912@edu.fe.up.pt</t>
  </si>
  <si>
    <t>torres.luismiguel@gmail.com</t>
  </si>
  <si>
    <t>Luis Miguel Marques de Sousa</t>
  </si>
  <si>
    <t>https://www.linkedin.com/in/luis-sousa-701a29/</t>
  </si>
  <si>
    <t>l.miguel.sousa@megamail.pt</t>
  </si>
  <si>
    <t>Luis Miguel Marques Pereira Rocha</t>
  </si>
  <si>
    <t>ei06110@fe.up.pt</t>
  </si>
  <si>
    <t>https://www.linkedin.com/in/luismprocha/</t>
  </si>
  <si>
    <t>luis88rocha@gmail.com</t>
  </si>
  <si>
    <t>http://whoisluisrocha.pt.vu/</t>
  </si>
  <si>
    <t>Luís Miguel Moura Paiva</t>
  </si>
  <si>
    <t>up202006094@edu.fe.up.pt</t>
  </si>
  <si>
    <t>Luís Miguel Pedrosa de Moura Oliveira Henriques</t>
  </si>
  <si>
    <t>up201604343@edu.fe.up.pt</t>
  </si>
  <si>
    <t>Luís Miguel Puim Alves</t>
  </si>
  <si>
    <t>ei07022@fe.up.pt</t>
  </si>
  <si>
    <t>http://paginas.fe.up.pt/~ei07022/</t>
  </si>
  <si>
    <t>Luís Miguel Ramos Pinto</t>
  </si>
  <si>
    <t>ei03074@fe.up.pt</t>
  </si>
  <si>
    <t>https://www.linkedin.com/in/luís-pinto-21334110/</t>
  </si>
  <si>
    <t>Luís Miguel Ribeiro Pereira</t>
  </si>
  <si>
    <t>ei00026@fe.up.pt</t>
  </si>
  <si>
    <t>https://www.linkedin.com/in/luispereira/</t>
  </si>
  <si>
    <t>http://luispereira.info</t>
  </si>
  <si>
    <t>Luís Miguel Rodrigues Oliveira</t>
  </si>
  <si>
    <t>ei09022@fe.up.pt</t>
  </si>
  <si>
    <t>https://www.linkedin.com/in/luis-oliveira-2a06438b/</t>
  </si>
  <si>
    <t>luismiguelroliveira@gmail.com</t>
  </si>
  <si>
    <t>http://paginas.fe.up.pt/~ei09022/dis/</t>
  </si>
  <si>
    <t>Luís Miguel Santos Monteiro Saraiva</t>
  </si>
  <si>
    <t>up201404302@fe.up.pt</t>
  </si>
  <si>
    <t>Luis Miranda Cruz</t>
  </si>
  <si>
    <t>ei06034@fe.up.pt</t>
  </si>
  <si>
    <t>luismirandacruz@gmail.com</t>
  </si>
  <si>
    <t>http://luiscruz.github.io/</t>
  </si>
  <si>
    <t>Luís Noites Martins</t>
  </si>
  <si>
    <t>up201503344@fe.up.pt</t>
  </si>
  <si>
    <t>Luís Pedro Borges Abreu</t>
  </si>
  <si>
    <t>ei11146@fe.up.pt</t>
  </si>
  <si>
    <t>luispedroabreu1@gmail.com</t>
  </si>
  <si>
    <t>Luis Pedro da Cunha Brandão Martinho</t>
  </si>
  <si>
    <t>ei02063@fe.up.pt</t>
  </si>
  <si>
    <t>https://www.linkedin.com/in/luis-martinho/</t>
  </si>
  <si>
    <t>lmartinho@gmail.com</t>
  </si>
  <si>
    <t>http://paginas.fe.up.pt/~ei02063</t>
  </si>
  <si>
    <t>Luís Pedro da Silva Couto</t>
  </si>
  <si>
    <t>up201204994@edu.fe.up.pt</t>
  </si>
  <si>
    <t>apagame@hotmail.com</t>
  </si>
  <si>
    <t>Luís Pedro Garrido de Pina Marques</t>
  </si>
  <si>
    <t>up199401822@edu.fep.up.pt</t>
  </si>
  <si>
    <t>luisgarridomarques@gmail.com</t>
  </si>
  <si>
    <t>http://www.luismarques.com</t>
  </si>
  <si>
    <t>Luis Pedro Guedes Macedo</t>
  </si>
  <si>
    <t>ei95020@fe.up.pt</t>
  </si>
  <si>
    <t>Luís Pedro Pereira Lopes Mascarenhas Cunha</t>
  </si>
  <si>
    <t>up201706736@edu.fe.up.pt</t>
  </si>
  <si>
    <t>luispplmcunha@gmail.com</t>
  </si>
  <si>
    <t>Luís Pedro Rodrigues de Morais</t>
  </si>
  <si>
    <t>up200800621@edu.fe.up.pt</t>
  </si>
  <si>
    <t>kdx.mail@gmail.com</t>
  </si>
  <si>
    <t>Luís Pedro Viana Ramos</t>
  </si>
  <si>
    <t>up201706253@edu.fe.up.pt</t>
  </si>
  <si>
    <t>Luís Rafael Fernandes Mendes Afonso</t>
  </si>
  <si>
    <t>up201406189@edu.fe.up.pt</t>
  </si>
  <si>
    <t>Luis Rafael Roma da Câmara Pires</t>
  </si>
  <si>
    <t>ei02064@fe.up.pt</t>
  </si>
  <si>
    <t>https://www.linkedin.com/in/romapires/</t>
  </si>
  <si>
    <t>luis@romapires.com</t>
  </si>
  <si>
    <t>http://romapires.com</t>
  </si>
  <si>
    <t>Luís Ramos Pinto de Figueiredo</t>
  </si>
  <si>
    <t>up201304295@fe.up.pt</t>
  </si>
  <si>
    <t>Luís Ricardo Marques Oliveira</t>
  </si>
  <si>
    <t>up201607946@edu.fe.up.pt</t>
  </si>
  <si>
    <t>proluisoliv@gmail.com</t>
  </si>
  <si>
    <t>Luís Ricardo Matos Mendes</t>
  </si>
  <si>
    <t>up201604835@edu.fe.up.pt</t>
  </si>
  <si>
    <t>lrmmendes98@gmail.com</t>
  </si>
  <si>
    <t>Luís Soares Azevedo</t>
  </si>
  <si>
    <t>ei07151@fe.up.pt</t>
  </si>
  <si>
    <t>https://www.linkedin.com/in/luisazev3do/</t>
  </si>
  <si>
    <t>Luís Telmo Soares Costa</t>
  </si>
  <si>
    <t>ei08089@fe.up.pt</t>
  </si>
  <si>
    <t>Luís Tiago Galvão Ferreira</t>
  </si>
  <si>
    <t>up201500034@fe.up.pt</t>
  </si>
  <si>
    <t>Luís Tiago Trindade Cabral</t>
  </si>
  <si>
    <t>up202006464@edu.fe.up.pt</t>
  </si>
  <si>
    <t>Luís Torres Aguiar da Costa</t>
  </si>
  <si>
    <t>ei12008@fe.up.pt</t>
  </si>
  <si>
    <t>https://www.linkedin.com/in/luis-torres-costa/</t>
  </si>
  <si>
    <t>Luísa Maria Araújo Freire</t>
  </si>
  <si>
    <t>up201604830@edu.fe.up.pt</t>
  </si>
  <si>
    <t>up201604830@g.uporto.pt</t>
  </si>
  <si>
    <t>Luísa Maria Pereira Araújo</t>
  </si>
  <si>
    <t>up201904996@edu.fe.up.pt</t>
  </si>
  <si>
    <t>Mafalda Bastos da Costa</t>
  </si>
  <si>
    <t>up202006417@edu.fe.up.pt</t>
  </si>
  <si>
    <t>Mafalda Colaço Parente Morais Da Costa</t>
  </si>
  <si>
    <t>up202109478@edu.fe.up.pt</t>
  </si>
  <si>
    <t>mafaldacpmc@gmail.com</t>
  </si>
  <si>
    <t>Mafalda da Costa Cabral Magalhães</t>
  </si>
  <si>
    <t>up201707066@edu.fe.up.pt</t>
  </si>
  <si>
    <t>Mafalda Falcão Torres Veiga de Ferreira</t>
  </si>
  <si>
    <t>up201204016@edu.fe.up.pt</t>
  </si>
  <si>
    <t>https://www.linkedin.com/in/mafaldafalcaotvf/</t>
  </si>
  <si>
    <t>mafaldafalcaotvf@gmail.com</t>
  </si>
  <si>
    <t>http://mafaldafalcao.eu</t>
  </si>
  <si>
    <t>Mafalda Matos de Barros</t>
  </si>
  <si>
    <t>ei02108@fe.up.pt</t>
  </si>
  <si>
    <t>https://www.linkedin.com/in/mafaldabarros/</t>
  </si>
  <si>
    <t>Manuel António Gomes Pereira</t>
  </si>
  <si>
    <t>ei10039@fe.up.pt</t>
  </si>
  <si>
    <t>https://www.linkedin.com/in/manuelgpereira/</t>
  </si>
  <si>
    <t>manuel_g_pereira@hotmail.com</t>
  </si>
  <si>
    <t>Manuel António Gonçalves Gomes</t>
  </si>
  <si>
    <t>up201402679@fe.up.pt</t>
  </si>
  <si>
    <t>Manuel Braga da Costa dos Santos Monteiro</t>
  </si>
  <si>
    <t>up201504445@edu.fe.up.pt</t>
  </si>
  <si>
    <t>Manuel César Bessa Seixas</t>
  </si>
  <si>
    <t>ei09011@fe.up.pt</t>
  </si>
  <si>
    <t>Manuel Claúdio de Magalhães Freire</t>
  </si>
  <si>
    <t>mei03010@fe.up.pt</t>
  </si>
  <si>
    <t>Manuel da Silva Sá</t>
  </si>
  <si>
    <t>up201805273@edu.fc.up.pt</t>
  </si>
  <si>
    <t>Manuel Faria de Azevedo Maia</t>
  </si>
  <si>
    <t>up200003205@fc.up.pt</t>
  </si>
  <si>
    <t>ei00128@fe.up.pt</t>
  </si>
  <si>
    <t>http://www.fe.up.pt/~ei00128/index.html</t>
  </si>
  <si>
    <t>Manuel Guilherme Figueiredo Soares</t>
  </si>
  <si>
    <t>ei07071@fe.up.pt</t>
  </si>
  <si>
    <t>Manuel João Antão Monterroso</t>
  </si>
  <si>
    <t>ei00121@fe.up.pt</t>
  </si>
  <si>
    <t>https://www.linkedin.com/in/manuelmonterroso/</t>
  </si>
  <si>
    <t>Manuel João Gonçalves Vieira de Castro</t>
  </si>
  <si>
    <t>ei11004@fe.up.pt</t>
  </si>
  <si>
    <t>https://www.linkedin.com/in/joaovieiracastro/</t>
  </si>
  <si>
    <t>manueljoaocastro@gmail.com</t>
  </si>
  <si>
    <t>http://paginas.fe.up.pt/~ei11004/personal/index.html</t>
  </si>
  <si>
    <t>Manuel Jorge Candeias Padilha</t>
  </si>
  <si>
    <t>ei99045@fe.up.pt</t>
  </si>
  <si>
    <t>https://www.linkedin.com/in/mpadilha/</t>
  </si>
  <si>
    <t>http://blogs.fe.up.pt/mpadilha</t>
  </si>
  <si>
    <t>Manuel José Almeida Domingues</t>
  </si>
  <si>
    <t>ei98002@fe.up.pt</t>
  </si>
  <si>
    <t>https://www.linkedin.com/in/manuel-jos%C3%A9-domingues-a8362b/</t>
  </si>
  <si>
    <t>Manuel José Pereira Curral</t>
  </si>
  <si>
    <t>up201202445@edu.fe.up.pt</t>
  </si>
  <si>
    <t>Manuel Quelhas Rodrigues Magina</t>
  </si>
  <si>
    <t>ei05118@fe.up.pt</t>
  </si>
  <si>
    <t>Manuel Vieira Marques</t>
  </si>
  <si>
    <t>ei97036@fe.up.pt</t>
  </si>
  <si>
    <t>https://www.linkedin.com/in/manelvmarques/</t>
  </si>
  <si>
    <t>Marc Olivier Esteves Gonçalves</t>
  </si>
  <si>
    <t>ei04048@fe.up.pt</t>
  </si>
  <si>
    <t>https://www.linkedin.com/in/marcoliviergoncalves/</t>
  </si>
  <si>
    <t>Marcelo Augusto Reis</t>
  </si>
  <si>
    <t>up201809566@edu.fe.up.pt</t>
  </si>
  <si>
    <t>reismarcelo13@gmail.com</t>
  </si>
  <si>
    <t>Marcelo Diocleciano Rodrigues Ferreira</t>
  </si>
  <si>
    <t>up201405323@fe.up.pt</t>
  </si>
  <si>
    <t>poldeiro@gmail.com</t>
  </si>
  <si>
    <t>Marcelo Fernando Magalhães Barreira</t>
  </si>
  <si>
    <t>ei05047@fe.up.pt</t>
  </si>
  <si>
    <t>Marcelo Guarniero Apolinário</t>
  </si>
  <si>
    <t>up201603903@edu.fe.up.pt</t>
  </si>
  <si>
    <t>Marcelo Henriques Couto</t>
  </si>
  <si>
    <t>up201906086@edu.fe.up.pt</t>
  </si>
  <si>
    <t>Marcelo Manuel Porto Pires de Pina e Silva</t>
  </si>
  <si>
    <t>ei99018@fe.up.pt</t>
  </si>
  <si>
    <t>https://www.linkedin.com/in/marceloporto/</t>
  </si>
  <si>
    <t>http://www.marceloporto.com</t>
  </si>
  <si>
    <t>Marcelo Pedro Fernandes Cerqueira</t>
  </si>
  <si>
    <t>ei06093@fe.up.pt</t>
  </si>
  <si>
    <t>http://paginas.fe.up.pt/~ei06093/index.html</t>
  </si>
  <si>
    <t>Márcia Isabel Reis Teixeira</t>
  </si>
  <si>
    <t>up201706065@edu.fe.up.pt</t>
  </si>
  <si>
    <t>Márcio André Brandão Ribeiro</t>
  </si>
  <si>
    <t>ei02066@fe.up.pt</t>
  </si>
  <si>
    <t>https://www.linkedin.com/in/márcio-ribeiro-10429052/</t>
  </si>
  <si>
    <t>http://paginas.fe.up.pt/~ei02066/index.html</t>
  </si>
  <si>
    <t>Márcio Cláudio Silva Duarte</t>
  </si>
  <si>
    <t>up201909936@edu.fe.up.pt</t>
  </si>
  <si>
    <t>zmduartez@gmail.com</t>
  </si>
  <si>
    <t>Márcio Leonel Antunes Sá</t>
  </si>
  <si>
    <t>ei06070@fe.up.pt</t>
  </si>
  <si>
    <t>marcioleonelsa@gmail.com</t>
  </si>
  <si>
    <t>Marco Alexandre do Nascimento Alves</t>
  </si>
  <si>
    <t>ei05099@fe.up.pt</t>
  </si>
  <si>
    <t>https://www.linkedin.com/in/marcoaalves/</t>
  </si>
  <si>
    <t>Marco Alexandre Nogueira da Costa Carvalho de Sousa</t>
  </si>
  <si>
    <t>mgi02016@fe.up.pt</t>
  </si>
  <si>
    <t>https://www.linkedin.com/in/marco-alex-sousa/</t>
  </si>
  <si>
    <t>ei94039@fe.up.pt</t>
  </si>
  <si>
    <t>Marco André da Mota Cunha</t>
  </si>
  <si>
    <t>ei05048@fe.up.pt</t>
  </si>
  <si>
    <t>mamcv@sapo.pt</t>
  </si>
  <si>
    <t>Marco André Ferreira da Costa</t>
  </si>
  <si>
    <t>ei06085@fe.up.pt</t>
  </si>
  <si>
    <t>https://www.linkedin.com/in/marco-costa-47033028/</t>
  </si>
  <si>
    <t>http://paginas.fe.up.pt/~ei06085/</t>
  </si>
  <si>
    <t>Marco André Moreira Amador</t>
  </si>
  <si>
    <t>ei09006@fe.up.pt</t>
  </si>
  <si>
    <t>https://www.linkedin.com/in/marcoaamador/</t>
  </si>
  <si>
    <t>marco.amador91@gmail.com</t>
  </si>
  <si>
    <t>Marco André Rocha Pinto</t>
  </si>
  <si>
    <t>up202004891@edu.fe.up.pt</t>
  </si>
  <si>
    <t>marcoandre2103@gmail.com</t>
  </si>
  <si>
    <t>Marco António Cordeiro Custódia Rua Faceira</t>
  </si>
  <si>
    <t>https://www.linkedin.com/in/mfaceira/</t>
  </si>
  <si>
    <t>mfaceira@netcabo.pt</t>
  </si>
  <si>
    <t>Marco António Sousa Nunes Fernandes Silva</t>
  </si>
  <si>
    <t>up200303962@fc.up.pt</t>
  </si>
  <si>
    <t>https://www.linkedin.com/in/marconsilva/</t>
  </si>
  <si>
    <t>marconsilva@outlook.com</t>
  </si>
  <si>
    <t>http://marconsilva.livethoughts.net/</t>
  </si>
  <si>
    <t>Marco Paulo Moreira da Silva</t>
  </si>
  <si>
    <t>ei01065@fe.up.pt</t>
  </si>
  <si>
    <t>https://www.linkedin.com/in/marcosilva/</t>
  </si>
  <si>
    <t>feup@marcosilva.eu</t>
  </si>
  <si>
    <t>https://marcosilva.eu</t>
  </si>
  <si>
    <t>Marco Paulo Moreira Teixeira</t>
  </si>
  <si>
    <t>ei00080@fe.up.pt</t>
  </si>
  <si>
    <t>http://paginas.fe.up.pt/~ei00080</t>
  </si>
  <si>
    <t>Marco Rafael da Silva Ribeiro Leal</t>
  </si>
  <si>
    <t>ei06041@fe.up.pt</t>
  </si>
  <si>
    <t>https://www.linkedin.com/in/lealmarco/</t>
  </si>
  <si>
    <t>marco.rafaelsilva@gmail.com</t>
  </si>
  <si>
    <t>http://paginas.fe.up.pt/~ei06041/wiki</t>
  </si>
  <si>
    <t>Marcos André Correia de Oliveira</t>
  </si>
  <si>
    <t>ei09149@fe.up.pt</t>
  </si>
  <si>
    <t>https://www.linkedin.com/in/marcosacoliveira/</t>
  </si>
  <si>
    <t>http://paginas.fe.up.pt/~ei09149/</t>
  </si>
  <si>
    <t>Marcos Augusto Ribeiro da Fonseca Guerra Liberal</t>
  </si>
  <si>
    <t>ei04050@fe.up.pt</t>
  </si>
  <si>
    <t>http://paginas.fe.up.pt/~ei04050</t>
  </si>
  <si>
    <t>Marcos Brandão Duarte</t>
  </si>
  <si>
    <t>ei10007@fe.up.pt</t>
  </si>
  <si>
    <t>mbd.duarte@gmail.com</t>
  </si>
  <si>
    <t>http://www.fe.up.pt/~ei10007</t>
  </si>
  <si>
    <t>Marcos Rafael Peixoto Aires</t>
  </si>
  <si>
    <t>up202006888@edu.fe.up.pt</t>
  </si>
  <si>
    <t>Marcos William Ferreira Pinto</t>
  </si>
  <si>
    <t>up201800177@edu.fe.up.pt</t>
  </si>
  <si>
    <t>marcosw_ferreira@protonmail.com</t>
  </si>
  <si>
    <t>Margarida Assis Ferreira</t>
  </si>
  <si>
    <t>up201905046@edu.fe.up.pt</t>
  </si>
  <si>
    <t>Margarida Isabel Garcia Pereira</t>
  </si>
  <si>
    <t>ei09005@fe.up.pt</t>
  </si>
  <si>
    <t>https://www.linkedin.com/in/pereiramargarida/</t>
  </si>
  <si>
    <t>margaridagarciapereira@gmail.com</t>
  </si>
  <si>
    <t>Margarida Jorge Cerqueira Vieira</t>
  </si>
  <si>
    <t>up201907907@edu.fe.up.pt</t>
  </si>
  <si>
    <t>margaridajcv.27@gmail.com</t>
  </si>
  <si>
    <t>Margarida Nazaré Pereira dos Santos</t>
  </si>
  <si>
    <t>up201908209@edu.fc.up.pt</t>
  </si>
  <si>
    <t>margaridanazare4973@gmail.com</t>
  </si>
  <si>
    <t>Margarida Ramos Pereira Silva</t>
  </si>
  <si>
    <t>up201606214@edu.fe.up.pt</t>
  </si>
  <si>
    <t>margarida.rpds@gmail.com</t>
  </si>
  <si>
    <t>Margarida Ribeiro Cosme</t>
  </si>
  <si>
    <t>up201709304@edu.fe.up.pt</t>
  </si>
  <si>
    <t>Margarida Rocha Raposo de Oliveira</t>
  </si>
  <si>
    <t>up201906784@edu.fe.up.pt</t>
  </si>
  <si>
    <t>Margarida Vilas Boas Miranda</t>
  </si>
  <si>
    <t>up201909858@edu.fc.up.pt</t>
  </si>
  <si>
    <t>Margarida Xavier Viterbo</t>
  </si>
  <si>
    <t>up201403205@fe.up.pt</t>
  </si>
  <si>
    <t>Maria Alexandra Quintas Baía</t>
  </si>
  <si>
    <t>up201704951@edu.fe.up.pt</t>
  </si>
  <si>
    <t>Maria Antonieta Dias Ponce de Leão e Oliveira</t>
  </si>
  <si>
    <t>ei07157@fe.up.pt</t>
  </si>
  <si>
    <t>https://www.linkedin.com/in/antonietaponcedeleao/</t>
  </si>
  <si>
    <t>antonieta.feup@gmail.com</t>
  </si>
  <si>
    <t>http://paginas.fe.up.pt/~ei07157</t>
  </si>
  <si>
    <t>Maria Beatriz Russo Lopes dos Santos</t>
  </si>
  <si>
    <t>up201906888@edu.fe.up.pt</t>
  </si>
  <si>
    <t>mbrlopes.santos@gmail.com</t>
  </si>
  <si>
    <t>Maria Benedita Prata Pinto Oliveira e Bacelar</t>
  </si>
  <si>
    <t>up201909937@edu.fe.up.pt</t>
  </si>
  <si>
    <t>Maria Carolina Furtado Soares</t>
  </si>
  <si>
    <t>up201605010@edu.fe.up.pt</t>
  </si>
  <si>
    <t>Maria dos Santos de Abreu</t>
  </si>
  <si>
    <t>up201306229@edu.letras.up.pt</t>
  </si>
  <si>
    <t>mariadsda@outlook.com</t>
  </si>
  <si>
    <t>Maria Eduarda Fornelos Dantas</t>
  </si>
  <si>
    <t>up201709467@edu.fc.up.pt</t>
  </si>
  <si>
    <t>eduardadantas.dantas@gmail.com</t>
  </si>
  <si>
    <t>Maria Eduarda Santos Cunha</t>
  </si>
  <si>
    <t>up201506524@fe.up.pt</t>
  </si>
  <si>
    <t>Maria Elisabete Lopes Silveiredo</t>
  </si>
  <si>
    <t>ei99062@fe.up.pt</t>
  </si>
  <si>
    <t>Maria Francisca Azevedo Paupério</t>
  </si>
  <si>
    <t>up201403785@fe.up.pt</t>
  </si>
  <si>
    <t>Maria Francisca Ferrão Castelo Branco de Faria e Almeida</t>
  </si>
  <si>
    <t>up201806398@edu.fe.up.pt</t>
  </si>
  <si>
    <t>Maria Gonçalves Caldeira</t>
  </si>
  <si>
    <t>up201704507@edu.fe.up.pt</t>
  </si>
  <si>
    <t>https://www.linkedin.com/in/mariagcaldeira/</t>
  </si>
  <si>
    <t>mariagcaldeira99@gmail.com</t>
  </si>
  <si>
    <t>Maria Helena Sampaio de Mendonça Montenegro e Almeida</t>
  </si>
  <si>
    <t>up201604184@edu.fe.up.pt</t>
  </si>
  <si>
    <t>helena.montenegro.98@gmail.com</t>
  </si>
  <si>
    <t>Maria Helena Viegas Oliveira Ferreira</t>
  </si>
  <si>
    <t>up201704508@edu.fe.up.pt</t>
  </si>
  <si>
    <t>ferreiraleninha52@gmail.com</t>
  </si>
  <si>
    <t>Maria Inês Aguiar Moniz da Cunha</t>
  </si>
  <si>
    <t>ei99023@fe.up.pt</t>
  </si>
  <si>
    <t>https://www.linkedin.com/in/inescunha/</t>
  </si>
  <si>
    <t>inesmcunha@gmail.com</t>
  </si>
  <si>
    <t>Maria Inês Fernandes Alves</t>
  </si>
  <si>
    <t>up201605335@edu.fe.up.pt</t>
  </si>
  <si>
    <t>Maria Isabel Jesus Lisboa</t>
  </si>
  <si>
    <t>ei06124@fe.up.pt</t>
  </si>
  <si>
    <t>m.isabel.lisboa@gmail.com</t>
  </si>
  <si>
    <t>Maria Isabel Sardoeira da Fonseca Neto</t>
  </si>
  <si>
    <t>ei02067@fe.up.pt</t>
  </si>
  <si>
    <t>https://www.linkedin.com/in/isabel-neto-66b2433/</t>
  </si>
  <si>
    <t>isabel.neto@gmail.com</t>
  </si>
  <si>
    <t>Maria João Araújo Soutelo</t>
  </si>
  <si>
    <t>ei09034@fe.up.pt</t>
  </si>
  <si>
    <t>Maria João Barreira</t>
  </si>
  <si>
    <t>ei09033@fe.up.pt</t>
  </si>
  <si>
    <t>Maria João dos Santos Aguiar e Mira Paulo</t>
  </si>
  <si>
    <t>up201403820@fe.up.pt</t>
  </si>
  <si>
    <t>Maria João Pinto Luís Miranda</t>
  </si>
  <si>
    <t>ei07153@fe.up.pt</t>
  </si>
  <si>
    <t>https://www.linkedin.com/in/mariajplmiranda/</t>
  </si>
  <si>
    <t>mariajplmiranda@gmail.com</t>
  </si>
  <si>
    <t>http://mariajoaomiranda.com</t>
  </si>
  <si>
    <t>Maria João Pombinho Miranda</t>
  </si>
  <si>
    <t>ei12046@fe.up.pt</t>
  </si>
  <si>
    <t>https://www.linkedin.com/in/mariajoaomiranda/</t>
  </si>
  <si>
    <t>maria_miranda94@live.com.pt</t>
  </si>
  <si>
    <t>Maria João Ribeiro Marques</t>
  </si>
  <si>
    <t>ei12104@fe.up.pt</t>
  </si>
  <si>
    <t>https://www.linkedin.com/in/themariamarques/</t>
  </si>
  <si>
    <t>mariajoao.rmarques@gmail.com</t>
  </si>
  <si>
    <t>Maria João Senra Viana</t>
  </si>
  <si>
    <t>up201604751@edu.fe.up.pt</t>
  </si>
  <si>
    <t>Maria João Tavares Barbosa</t>
  </si>
  <si>
    <t>ei05050@fe.up.pt</t>
  </si>
  <si>
    <t>https://www.linkedin.com/in/mariajoaobarbosa/</t>
  </si>
  <si>
    <t>meninamariajoao@gmail.com</t>
  </si>
  <si>
    <t>http://paginas.fe.up.pt/~ei05050/index.html</t>
  </si>
  <si>
    <t>Maria José Gomes Pedroto</t>
  </si>
  <si>
    <t>up200005203@edu.fe.up.pt</t>
  </si>
  <si>
    <t>https://www.linkedin.com/in/mpedroto/</t>
  </si>
  <si>
    <t>maria.pedroto@gmail.com</t>
  </si>
  <si>
    <t>Maria José Valente da Silva Carneiro</t>
  </si>
  <si>
    <t>up201907726@edu.fe.up.pt</t>
  </si>
  <si>
    <t>mariajcarneiro56@gmail.com</t>
  </si>
  <si>
    <t>Maria Luisa Maia Figueiras</t>
  </si>
  <si>
    <t>ei01080@fe.up.pt</t>
  </si>
  <si>
    <t>https://www.linkedin.com/in/lu%C3%ADsa-figueiras-9775331/</t>
  </si>
  <si>
    <t>http://www.fe.up.pt/~ei01080</t>
  </si>
  <si>
    <t>Maria Manuela Coelho da Rocha Pereira da Silva</t>
  </si>
  <si>
    <t>ei00090@fe.up.pt</t>
  </si>
  <si>
    <t>manuela.coelho@fe.up.pt</t>
  </si>
  <si>
    <t>http://www.fe.up.pt/~ei00090</t>
  </si>
  <si>
    <t>Maria Marta Nunes Andrade Lobo dos Santos</t>
  </si>
  <si>
    <t>up201604530@edu.fe.up.pt</t>
  </si>
  <si>
    <t>Maria Micaela Vieira Coelho de Lima</t>
  </si>
  <si>
    <t>up200100273@fc.up.pt</t>
  </si>
  <si>
    <t>Maria Miguel Ferreira Gomes Veiga Ribeiro</t>
  </si>
  <si>
    <t>up201906945@edu.fc.up.pt</t>
  </si>
  <si>
    <t>mariamiguel.veigaribeiro@gmail.com</t>
  </si>
  <si>
    <t>Maria Sofia Brandão Porto Carvalho Gonçalves</t>
  </si>
  <si>
    <t>up202006927@edu.fe.up.pt</t>
  </si>
  <si>
    <t>msofia02@gmail.com</t>
  </si>
  <si>
    <t>Maria Sofia Diogo Figueiredo</t>
  </si>
  <si>
    <t>up201904675@edu.fe.up.pt</t>
  </si>
  <si>
    <t>marydfigueiredo@gmail.com</t>
  </si>
  <si>
    <t>Maria Teresa dos Santos Carneiro Chaves</t>
  </si>
  <si>
    <t>up201306842@fe.up.pt</t>
  </si>
  <si>
    <t>Maria Teresa Marques Ribeiro Braga</t>
  </si>
  <si>
    <t>ei97013@fe.up.pt</t>
  </si>
  <si>
    <t>https://www.linkedin.com/in/teresa-ribeiro-braga-42b869/</t>
  </si>
  <si>
    <t>teresarb@gmail.com</t>
  </si>
  <si>
    <t>http://paginas.fe.up.pt/~ei97013</t>
  </si>
  <si>
    <t>Maria Teresa Queiroz Machado Urbano Ferreira</t>
  </si>
  <si>
    <t>up201603811@edu.fe.up.pt</t>
  </si>
  <si>
    <t>Mariana Almeida Truta</t>
  </si>
  <si>
    <t>up201806543@edu.fe.up.pt</t>
  </si>
  <si>
    <t>marianatruta2000@gmail.com</t>
  </si>
  <si>
    <t>Mariana Barbosa Aguiar</t>
  </si>
  <si>
    <t>up201605904@edu.fe.up.pt</t>
  </si>
  <si>
    <t>Mariana Catarina Pereira Soares</t>
  </si>
  <si>
    <t>up201605775@edu.fe.up.pt</t>
  </si>
  <si>
    <t>Mariana Conde Búzio Figueiredo Silva</t>
  </si>
  <si>
    <t>ei02068@fe.up.pt</t>
  </si>
  <si>
    <t>https://www.linkedin.com/in/marianafigueiredosalvaterra/</t>
  </si>
  <si>
    <t>http://www.fe.up.pt/~ei02068</t>
  </si>
  <si>
    <t>Mariana Costa Osiecka de Carvalho</t>
  </si>
  <si>
    <t>up202007620@edu.fe.up.pt</t>
  </si>
  <si>
    <t>Mariana de Matos Lourenço Lobão</t>
  </si>
  <si>
    <t>up202004260@edu.fe.up.pt</t>
  </si>
  <si>
    <t>Mariana Duarte Guimarães</t>
  </si>
  <si>
    <t>up201307777@fe.up.pt</t>
  </si>
  <si>
    <t>Mariana Ferreira Dias</t>
  </si>
  <si>
    <t>up201606486@edu.fe.up.pt</t>
  </si>
  <si>
    <t>Mariana Filipa da Costa</t>
  </si>
  <si>
    <t>up201604414@edu.fe.up.pt</t>
  </si>
  <si>
    <t>Mariana Freitas de Gouveia</t>
  </si>
  <si>
    <t>ei10124@fe.up.pt</t>
  </si>
  <si>
    <t>marianagouveia89@gmail.com</t>
  </si>
  <si>
    <t>http://paginas.fe.up.pt/~ei10124</t>
  </si>
  <si>
    <t>Mariana Gaspar Oliveira</t>
  </si>
  <si>
    <t>up201207835@fe.up.pt</t>
  </si>
  <si>
    <t>Mariana Gonçalves Lopes</t>
  </si>
  <si>
    <t>ei09150@fe.up.pt</t>
  </si>
  <si>
    <t>https://www.linkedin.com/in/marianaglopes/</t>
  </si>
  <si>
    <t>Mariana Lima Teixeira</t>
  </si>
  <si>
    <t>up201905705@edu.fe.up.pt</t>
  </si>
  <si>
    <t>Mariana Lopes da Silva</t>
  </si>
  <si>
    <t>up201506197@fe.up.pt</t>
  </si>
  <si>
    <t>Mariana Martins Lopes</t>
  </si>
  <si>
    <t>mrs03011@fe.up.pt</t>
  </si>
  <si>
    <t>https://www.linkedin.com/in/marianalopes/</t>
  </si>
  <si>
    <t>ei94015@fe.up.pt</t>
  </si>
  <si>
    <t>Mariana Mirra Monteiro</t>
  </si>
  <si>
    <t>up202003480@edu.fe.up.pt</t>
  </si>
  <si>
    <t>monteiromariana094@gmail.com</t>
  </si>
  <si>
    <t>Mariana Oliveira Ramos</t>
  </si>
  <si>
    <t>up201806869@edu.fe.up.pt</t>
  </si>
  <si>
    <t>Marília Natália Seabra Areal Gonçalves de Lemos</t>
  </si>
  <si>
    <t>ei03111@fe.up.pt</t>
  </si>
  <si>
    <t>nasire@gmail.com</t>
  </si>
  <si>
    <t>http://paginas.fe.up.pt/~ei03111</t>
  </si>
  <si>
    <t>Marina Filipa Franco Camilo</t>
  </si>
  <si>
    <t>up201307722@fe.up.pt</t>
  </si>
  <si>
    <t>https://www.linkedin.com/in/marina-ff-camilo/</t>
  </si>
  <si>
    <t>Marina Ribeiro Amorim</t>
  </si>
  <si>
    <t>up201706254@edu.fc.up.pt</t>
  </si>
  <si>
    <t>marinaamorim27@gmail.com</t>
  </si>
  <si>
    <t>Marina Tostões Fernandes Leitão Dias</t>
  </si>
  <si>
    <t>up201806787@edu.fe.up.pt</t>
  </si>
  <si>
    <t>marinadias1500@hotmail.com</t>
  </si>
  <si>
    <t>Mário André Macedo Ferreira</t>
  </si>
  <si>
    <t>up201208066@edu.fe.up.pt</t>
  </si>
  <si>
    <t>andr.macedo1@gmail.com</t>
  </si>
  <si>
    <t>Mário André Pinto Ferraz de Aguiar</t>
  </si>
  <si>
    <t>ei10108@fe.up.pt</t>
  </si>
  <si>
    <t>m.andre@netcabo.pt</t>
  </si>
  <si>
    <t>Mário André Teixeira Pinto Bessa</t>
  </si>
  <si>
    <t>sadc08005@med.up.pt</t>
  </si>
  <si>
    <t>https://www.linkedin.com/in/mariobessa/</t>
  </si>
  <si>
    <t>ei00001@fe.up.pt</t>
  </si>
  <si>
    <t>Mário António Lage Dixo de Sousa</t>
  </si>
  <si>
    <t>up201806363@edu.fe.up.pt</t>
  </si>
  <si>
    <t>Mário Filipe Amorim Faria de Oliveira Lopes</t>
  </si>
  <si>
    <t>110411047@fep.up.pt</t>
  </si>
  <si>
    <t>mario.lopes@fe.up.pt</t>
  </si>
  <si>
    <t>Mário Filipe Araújo Ferreira</t>
  </si>
  <si>
    <t>ei12049@fe.up.pt</t>
  </si>
  <si>
    <t>https://www.linkedin.com/in/marioaferreira/</t>
  </si>
  <si>
    <t>Mário Filipe Faria Lopes Pereira</t>
  </si>
  <si>
    <t>ei99047@fe.up.pt</t>
  </si>
  <si>
    <t>https://www.linkedin.com/in/mariofpereira/</t>
  </si>
  <si>
    <t>Mário Gil Marinho Mesquita</t>
  </si>
  <si>
    <t>up201705723@edu.fe.up.pt</t>
  </si>
  <si>
    <t>mg_mesquita@hotmail.com</t>
  </si>
  <si>
    <t>Mário Gustavo Gomes Rosas de Azevedo Fernandes</t>
  </si>
  <si>
    <t>ec12143@fe.up.pt</t>
  </si>
  <si>
    <t>mario.gustavo@hotmail.com</t>
  </si>
  <si>
    <t>Mário João Teixeira Carneiro</t>
  </si>
  <si>
    <t>ei04051@fe.up.pt</t>
  </si>
  <si>
    <t>emailoftheyear@gmail.com</t>
  </si>
  <si>
    <t>http://ni.fe.up.pt/~mario</t>
  </si>
  <si>
    <t>Mário Jorge Silveira Pereira</t>
  </si>
  <si>
    <t>ei09010@fe.up.pt</t>
  </si>
  <si>
    <t>https://www.linkedin.com/in/mário-pereira-917b2934/</t>
  </si>
  <si>
    <t>Mário Jorge Ventura de Castro</t>
  </si>
  <si>
    <t>ei06064@fe.up.pt</t>
  </si>
  <si>
    <t>https://www.linkedin.com/in/mariovcastro/</t>
  </si>
  <si>
    <t>Mário Manuel de Almeida Barbosa</t>
  </si>
  <si>
    <t>ei94034@fe.up.pt</t>
  </si>
  <si>
    <t>https://www.linkedin.com/in/mbarbosaemail/</t>
  </si>
  <si>
    <t>Mário Manuel Seixas Travassos</t>
  </si>
  <si>
    <t>up201905871@edu.fe.up.pt</t>
  </si>
  <si>
    <t>Mário Miguel de Sousa e Silva Correia</t>
  </si>
  <si>
    <t>ei02070@fe.up.pt</t>
  </si>
  <si>
    <t>https://www.linkedin.com/in/mariomcorreia/</t>
  </si>
  <si>
    <t>mariomcorreia@gmail.com</t>
  </si>
  <si>
    <t>http://paginas.fe.up.pt/~ei02070/</t>
  </si>
  <si>
    <t>Mário Miguel Fernandes Cordeiro</t>
  </si>
  <si>
    <t>pro11001@fe.up.pt</t>
  </si>
  <si>
    <t>Mário Miguel Terra Pinheiro Fernandes Pereira</t>
  </si>
  <si>
    <t>ei02071@fe.up.pt</t>
  </si>
  <si>
    <t>http://www.fe.up.pt/~ei02071/</t>
  </si>
  <si>
    <t>Mário Rui Baltazar Novais</t>
  </si>
  <si>
    <t>ei05051@fe.up.pt</t>
  </si>
  <si>
    <t>https://www.linkedin.com/in/marionovais/</t>
  </si>
  <si>
    <t>mario.rui.novais@gmail.com</t>
  </si>
  <si>
    <t>http://paginas.fe.up.pt/~ei05051/mario</t>
  </si>
  <si>
    <t>Mário Rui Cabral Aguiar</t>
  </si>
  <si>
    <t>ei01051@fe.up.pt</t>
  </si>
  <si>
    <t>mario.rui.aguiar@gmail.com</t>
  </si>
  <si>
    <t>http://paginas.fe.up.pt/~ei01051/index.html</t>
  </si>
  <si>
    <t>Mário Rui Macedo Flores dos Santos</t>
  </si>
  <si>
    <t>up201503406@edu.fe.up.pt</t>
  </si>
  <si>
    <t>Mário Telmo Cabral Fonseca</t>
  </si>
  <si>
    <t>up199203490@fc.up.pt</t>
  </si>
  <si>
    <t>Mário Tiago Pereira Vasconcelos Freitas</t>
  </si>
  <si>
    <t>ei03075@fe.up.pt</t>
  </si>
  <si>
    <t>http://nantara.gotdns.org</t>
  </si>
  <si>
    <t>Marisa Daniela Quintal Oliveira</t>
  </si>
  <si>
    <t>up201308594@fe.up.pt</t>
  </si>
  <si>
    <t>Mark Timothy Vasconcelos Meehan</t>
  </si>
  <si>
    <t>up201704581@edu.fe.up.pt</t>
  </si>
  <si>
    <t>https://www.linkedin.com/in/mark-timothy-meehan/</t>
  </si>
  <si>
    <t>marktimothymeehan@gmail.com</t>
  </si>
  <si>
    <t>Marta Carolina Madeira Bebiano</t>
  </si>
  <si>
    <t>ei10145@fe.up.pt</t>
  </si>
  <si>
    <t>martacmbebiano@gmail.com</t>
  </si>
  <si>
    <t>Marta Cristina dos Santos Mariz</t>
  </si>
  <si>
    <t>up201907020@edu.fe.up.pt</t>
  </si>
  <si>
    <t>Marta Diogo Torgal Pinto</t>
  </si>
  <si>
    <t>up201407727@fe.up.pt</t>
  </si>
  <si>
    <t>Marta Maria dos Santos Almeida</t>
  </si>
  <si>
    <t>https://www.linkedin.com/in/marta-almeida-0a79b51</t>
  </si>
  <si>
    <t>Marta Marisa Pinho Pereira</t>
  </si>
  <si>
    <t>ei99019@fe.up.pt</t>
  </si>
  <si>
    <t>https://www.linkedin.com/in/martapereira/</t>
  </si>
  <si>
    <t>http://paginas.fe.up.pt/~ei99019/index.html</t>
  </si>
  <si>
    <t>Marta Milheiro Soeiro Nunes Lopes</t>
  </si>
  <si>
    <t>ei12106@fe.up.pt</t>
  </si>
  <si>
    <t>Marta Raquel Soares Maio</t>
  </si>
  <si>
    <t>ei07067@fe.up.pt</t>
  </si>
  <si>
    <t>https://www.linkedin.com/in/martamaio/</t>
  </si>
  <si>
    <t>Martim Afonso Rodrigues dos Santos Castro Videira</t>
  </si>
  <si>
    <t>up202006289@edu.fe.up.pt</t>
  </si>
  <si>
    <t>Martim de Carvalho e Sousa Pinto da Silva</t>
  </si>
  <si>
    <t>up201705205@edu.fe.up.pt</t>
  </si>
  <si>
    <t>martimpintodasilva@gmail.com</t>
  </si>
  <si>
    <t>Martim Raúl da Rocha Henriques</t>
  </si>
  <si>
    <t>up202004421@edu.fe.up.pt</t>
  </si>
  <si>
    <t>Mateus Ferreira da Silva</t>
  </si>
  <si>
    <t>up201906232@edu.fe.up.pt</t>
  </si>
  <si>
    <t>Matheus Pereira Gonçalves</t>
  </si>
  <si>
    <t>up201405081@edu.fe.up.pt</t>
  </si>
  <si>
    <t>matheus.pgon1@gmail.com</t>
  </si>
  <si>
    <t>Matilde Agostinho Moedas Dias Freilão</t>
  </si>
  <si>
    <t>up201504208@fe.up.pt</t>
  </si>
  <si>
    <t>matildefreilao@gmail.com</t>
  </si>
  <si>
    <t>Matilde Jacinto Oliveira</t>
  </si>
  <si>
    <t>up201906954@edu.fe.up.pt</t>
  </si>
  <si>
    <t>Matilde Maria Amaral Silva</t>
  </si>
  <si>
    <t>up202007928@edu.fe.up.pt</t>
  </si>
  <si>
    <t>Mauro Bruno Carreira Gomes Boneco</t>
  </si>
  <si>
    <t>ei02072@fe.up.pt</t>
  </si>
  <si>
    <t>https://www.linkedin.com/in/maurocarreiraboneco/</t>
  </si>
  <si>
    <t>http://paginas.fe.up.pt/~ei02072/pagina/index.html</t>
  </si>
  <si>
    <t>Mauro Miguel Rodrigues</t>
  </si>
  <si>
    <t>up201303894@fe.up.pt</t>
  </si>
  <si>
    <t>Mauro Monte Lira Rodrigues da Costa</t>
  </si>
  <si>
    <t>ei11063@fe.up.pt</t>
  </si>
  <si>
    <t>https://www.linkedin.com/in/maurorcosta/</t>
  </si>
  <si>
    <t>Mauro Ricardo Rodrigues Gomes</t>
  </si>
  <si>
    <t>ei01031@fe.up.pt</t>
  </si>
  <si>
    <t>thornadus@gmail.com</t>
  </si>
  <si>
    <t>http://www.fe.up.pt/~ei01031/</t>
  </si>
  <si>
    <t>Melissa Moreira da Silva</t>
  </si>
  <si>
    <t>up201905076@edu.fe.up.pt</t>
  </si>
  <si>
    <t>melissa.silva2001.ms@gmail.com</t>
  </si>
  <si>
    <t>Miao Sun</t>
  </si>
  <si>
    <t>ei08162@fe.up.pt</t>
  </si>
  <si>
    <t>https://www.linkedin.com/in/miaosun/</t>
  </si>
  <si>
    <t>miaosun88@gmail.com</t>
  </si>
  <si>
    <t>Micael Fernando Fonseca Oliveira</t>
  </si>
  <si>
    <t>ei05052@fe.up.pt</t>
  </si>
  <si>
    <t>https://www.linkedin.com/in/micaeloliveira/</t>
  </si>
  <si>
    <t>http://micaeloliveira.pt.vu</t>
  </si>
  <si>
    <t>Micael Ferreira Alves de Pinho</t>
  </si>
  <si>
    <t>110798249@letras.up.pt</t>
  </si>
  <si>
    <t>https://www.linkedin.com/in/mfapinho/</t>
  </si>
  <si>
    <t>ei06128@fe.up.pt</t>
  </si>
  <si>
    <t>Micael Filipe Moreira Queiroz</t>
  </si>
  <si>
    <t>ei04052@fe.up.pt</t>
  </si>
  <si>
    <t>http://paginas.fe.up.pt/~ei04052/Default.htm</t>
  </si>
  <si>
    <t>Michel Diaz Martinez</t>
  </si>
  <si>
    <t>ei04101@fe.up.pt</t>
  </si>
  <si>
    <t>contacto@michelmartinez.com</t>
  </si>
  <si>
    <t>http://paginas.fe.up.pt/~ei04101</t>
  </si>
  <si>
    <t>Miguel Agostinho Santos Nunes</t>
  </si>
  <si>
    <t>ei12032@fe.up.pt</t>
  </si>
  <si>
    <t>https://www.linkedin.com/in/miguelnns/</t>
  </si>
  <si>
    <t>Miguel Alexandre Brandão Teixeira</t>
  </si>
  <si>
    <t>up201605150@edu.fe.up.pt</t>
  </si>
  <si>
    <t>Miguel Alonso Pires</t>
  </si>
  <si>
    <t>ei01021@fe.up.pt</t>
  </si>
  <si>
    <t>https://www.linkedin.com/in/miguelalonsopires/</t>
  </si>
  <si>
    <t>miguelalpires@hotmail.com</t>
  </si>
  <si>
    <t>http://www.fe.up.pt/~ei01021</t>
  </si>
  <si>
    <t>Miguel Ângelo Barraca Moura</t>
  </si>
  <si>
    <t>up201609149@edu.fe.up.pt</t>
  </si>
  <si>
    <t>Miguel Ângelo Ferreira Gomes Teixeira</t>
  </si>
  <si>
    <t>up201607941@fe.up.pt</t>
  </si>
  <si>
    <t>Miguel Ângelo Jesus Vidal Ribeiro</t>
  </si>
  <si>
    <t>ei11144@fe.up.pt</t>
  </si>
  <si>
    <t>Miguel Ângelo Oliveira Lima</t>
  </si>
  <si>
    <t>ei04053@fe.up.pt</t>
  </si>
  <si>
    <t>m_lima5@hotmail.com</t>
  </si>
  <si>
    <t>http://gnomo.fe.up.pt/~ei04053/ML5</t>
  </si>
  <si>
    <t>Miguel Ângelo Silva Teixeira</t>
  </si>
  <si>
    <t>up202005208@edu.fe.up.pt</t>
  </si>
  <si>
    <t>teixemigue@gmail.com</t>
  </si>
  <si>
    <t>Miguel António Palma dos Santos Sozinho Ramalho</t>
  </si>
  <si>
    <t>up201403027@fe.up.pt</t>
  </si>
  <si>
    <t>mr.miguel.ramalho+feup@gmail.com</t>
  </si>
  <si>
    <t>https://msramalho.github.io/</t>
  </si>
  <si>
    <t>Miguel Augusto Pereira de Oliveira</t>
  </si>
  <si>
    <t>deg10007@fe.up.pt</t>
  </si>
  <si>
    <t>https://www.linkedin.com/in/miguelpoliveira/</t>
  </si>
  <si>
    <t>m.oliveira@fe.up.pt</t>
  </si>
  <si>
    <t>http://paginas.fe.up.pt/~ei05053</t>
  </si>
  <si>
    <t>Miguel Azevedo Lopes</t>
  </si>
  <si>
    <t>up201704590@edu.fe.up.pt</t>
  </si>
  <si>
    <t>Miguel Boaventura Rodrigues</t>
  </si>
  <si>
    <t>up201906042@edu.fe.up.pt</t>
  </si>
  <si>
    <t>migb.rodrigues@gmail.com</t>
  </si>
  <si>
    <t>Miguel Campos Ferreira Silva</t>
  </si>
  <si>
    <t>up202007972@edu.fe.up.pt</t>
  </si>
  <si>
    <t>Miguel Carlos Pinto de Oliveira Marques</t>
  </si>
  <si>
    <t>up199301707@fc.up.pt</t>
  </si>
  <si>
    <t>ei00083@fe.up.pt</t>
  </si>
  <si>
    <t>http://mcpom.no.sapo.pt</t>
  </si>
  <si>
    <t>Miguel Carreira Neves</t>
  </si>
  <si>
    <t>up201608657@edu.fe.up.pt</t>
  </si>
  <si>
    <t>Miguel Castro Pereira de Andrade e Cunha</t>
  </si>
  <si>
    <t>ei96035@fe.up.pt</t>
  </si>
  <si>
    <t>miguel.castro.cunha@gmail.com</t>
  </si>
  <si>
    <t>http://paginas.fe.up.pt/~ei96035</t>
  </si>
  <si>
    <t>Miguel Cruz Fernandes</t>
  </si>
  <si>
    <t>ei12137@fe.up.pt</t>
  </si>
  <si>
    <t>Miguel da Cunha Pimentel Pereira Coutinho</t>
  </si>
  <si>
    <t>ei00060@fe.up.pt</t>
  </si>
  <si>
    <t>https://www.linkedin.com/in/miguelpereiracoutinho/</t>
  </si>
  <si>
    <t>Miguel de Castro Pereira</t>
  </si>
  <si>
    <t>ei97017@fe.up.pt</t>
  </si>
  <si>
    <t>https://www.linkedin.com/in/miguel-pereira-392820/</t>
  </si>
  <si>
    <t>mcpereira@gmail.com</t>
  </si>
  <si>
    <t>http://paginas.fe.up.pt/~ei97017</t>
  </si>
  <si>
    <t>Miguel Delgado Pinto</t>
  </si>
  <si>
    <t>up201706156@edu.fe.up.pt</t>
  </si>
  <si>
    <t>Miguel Dias de Carvalho</t>
  </si>
  <si>
    <t>up201605757@edu.fe.up.pt</t>
  </si>
  <si>
    <t>Miguel Eduardo Fernandes Gomes</t>
  </si>
  <si>
    <t>ei07075@fe.up.pt</t>
  </si>
  <si>
    <t>https://www.linkedin.com/in/miguelefgomes/</t>
  </si>
  <si>
    <t>Miguel Faria Amorim</t>
  </si>
  <si>
    <t>up201907756@edu.fe.up.pt</t>
  </si>
  <si>
    <t>Miguel Fernando Silva Garcia</t>
  </si>
  <si>
    <t>ei01066@fe.up.pt</t>
  </si>
  <si>
    <t>https://www.linkedin.com/in/miguelfgarcia/</t>
  </si>
  <si>
    <t>mig.engineering@gmail.com</t>
  </si>
  <si>
    <t>http://www.fe.up.pt/~ei01066</t>
  </si>
  <si>
    <t>Miguel Ferreira da Cunha Poeira</t>
  </si>
  <si>
    <t>ei11143@fe.up.pt</t>
  </si>
  <si>
    <t>miguelfcunha@gmail.com</t>
  </si>
  <si>
    <t>Miguel Ferreira de Andrade</t>
  </si>
  <si>
    <t>up201709051@edu.fe.up.pt</t>
  </si>
  <si>
    <t>Miguel Geraldes Antunes Mendes</t>
  </si>
  <si>
    <t>ei11058@fe.up.pt</t>
  </si>
  <si>
    <t>https://www.linkedin.com/in/miguel-mendes-6157608a/</t>
  </si>
  <si>
    <t>miguelgamendes@gmail.com</t>
  </si>
  <si>
    <t>Miguel Gomes Rodrigues</t>
  </si>
  <si>
    <t>ei00004@fe.up.pt</t>
  </si>
  <si>
    <t>michelgrodrigues@gmail.com</t>
  </si>
  <si>
    <t>Miguel Gonçalves de Castro</t>
  </si>
  <si>
    <t>up201909578@edu.fe.up.pt</t>
  </si>
  <si>
    <t>Miguel Guilherme Perestrelo Sampaio Pereira</t>
  </si>
  <si>
    <t>up201305998@fe.up.pt</t>
  </si>
  <si>
    <t>Miguel João Ramalho Vicente</t>
  </si>
  <si>
    <t>ei02073@fe.up.pt</t>
  </si>
  <si>
    <t>https://www.linkedin.com/in/miguelv/</t>
  </si>
  <si>
    <t>Miguel Jorge Gonçalves Pereira</t>
  </si>
  <si>
    <t>up201402671@fe.up.pt</t>
  </si>
  <si>
    <t>Miguel Jorge Mendes Teixeira</t>
  </si>
  <si>
    <t>ei95005@fe.up.pt</t>
  </si>
  <si>
    <t>migueljteixeira@gmail.com</t>
  </si>
  <si>
    <t>Miguel Jorge Oliveira Maia e Castro</t>
  </si>
  <si>
    <t>ei99074@fe.up.pt</t>
  </si>
  <si>
    <t>https://www.linkedin.com/in/miguel-castro-5248659/</t>
  </si>
  <si>
    <t>Miguel José Melo Tavares</t>
  </si>
  <si>
    <t>ei11069@fe.up.pt</t>
  </si>
  <si>
    <t>https://www.linkedin.com/in/mjmtavares/</t>
  </si>
  <si>
    <t>Miguel Lira Barbeitos Luís</t>
  </si>
  <si>
    <t>up201405324@fe.up.pt</t>
  </si>
  <si>
    <t>Miguel Luís da Silva Rentes</t>
  </si>
  <si>
    <t>ei00016@fe.up.pt</t>
  </si>
  <si>
    <t>https://www.linkedin.com/in/miguelrentes/</t>
  </si>
  <si>
    <t>miguel.rentes@gmail.com</t>
  </si>
  <si>
    <t>https://about.me/rentes/</t>
  </si>
  <si>
    <t>Miguel Maio Romariz</t>
  </si>
  <si>
    <t>up201708809@edu.fe.up.pt</t>
  </si>
  <si>
    <t>Miguel Mano Fernandes</t>
  </si>
  <si>
    <t>up201503538@fe.up.pt</t>
  </si>
  <si>
    <t>Miguel Milheiro Pinto Ferreira</t>
  </si>
  <si>
    <t>up201605420@edu.fe.up.pt</t>
  </si>
  <si>
    <t>Miguel Norberto Costa Freitas</t>
  </si>
  <si>
    <t>up201906159@edu.fe.up.pt</t>
  </si>
  <si>
    <t>radiodomiguel70@gmail.com</t>
  </si>
  <si>
    <t>Miguel Oliveira Sandim</t>
  </si>
  <si>
    <t>ei12061@fe.up.pt</t>
  </si>
  <si>
    <t>Miguel Pereira Duarte</t>
  </si>
  <si>
    <t>up201606298@edu.fe.up.pt</t>
  </si>
  <si>
    <t>Miguel Pereira Torcato David</t>
  </si>
  <si>
    <t>ei98019@fe.up.pt</t>
  </si>
  <si>
    <t>https://www.linkedin.com/in/migueldavid/</t>
  </si>
  <si>
    <t>http://paginas.fe.up.pt/~ei98019/estagio</t>
  </si>
  <si>
    <t>Miguel Ramos de Araújo</t>
  </si>
  <si>
    <t>up200705452@fc.up.pt</t>
  </si>
  <si>
    <t>https://www.linkedin.com/in/miguel-araujo-8626986a/</t>
  </si>
  <si>
    <t>maraujo@fc.up.pt</t>
  </si>
  <si>
    <t>http://www.maraujo.com</t>
  </si>
  <si>
    <t>Miguel Rodrigues Gomes</t>
  </si>
  <si>
    <t>up201605908@edu.fe.up.pt</t>
  </si>
  <si>
    <t>Miguel Rodrigues Pires</t>
  </si>
  <si>
    <t>up201406989@edu.fe.up.pt</t>
  </si>
  <si>
    <t>https://www.linkedin.com/in/miguelrpires/</t>
  </si>
  <si>
    <t>Miguel Rui Pereira Marques</t>
  </si>
  <si>
    <t>ei11099@fe.up.pt</t>
  </si>
  <si>
    <t>miguelruimarques93@gmail.com</t>
  </si>
  <si>
    <t>Miguel Sérgio de Oliveira Branco</t>
  </si>
  <si>
    <t>ei98046@fe.up.pt</t>
  </si>
  <si>
    <t>https://www.linkedin.com/in/miguelbranco80/</t>
  </si>
  <si>
    <t>http://www.msbranco.net</t>
  </si>
  <si>
    <t>Miguel Silveira Rosa</t>
  </si>
  <si>
    <t>up201706956@edu.fe.up.pt</t>
  </si>
  <si>
    <t>Mike Santos Pinto</t>
  </si>
  <si>
    <t>ei11050@fe.up.pt</t>
  </si>
  <si>
    <t>https://www.linkedin.com/in/mikespinto/</t>
  </si>
  <si>
    <t>mikepinto.msp@gmail.com</t>
  </si>
  <si>
    <t>Milena Luísa Pereira Gouveia</t>
  </si>
  <si>
    <t>up202008862@edu.fe.up.pt</t>
  </si>
  <si>
    <t>milenaagouveia@gmail.com</t>
  </si>
  <si>
    <t>Mílton Omar Pereira Abreu</t>
  </si>
  <si>
    <t>ei95046@fe.up.pt</t>
  </si>
  <si>
    <t>http://paginas.fe.up.pt/~ei95046/</t>
  </si>
  <si>
    <t>Miriam Cristiana Meireles Campos Gonçalves</t>
  </si>
  <si>
    <t>up201403441@fe.up.pt</t>
  </si>
  <si>
    <t>miriamcristianamcg@gmail.com</t>
  </si>
  <si>
    <t>Moisés Pimenta Rocha</t>
  </si>
  <si>
    <t>up201707329@edu.fe.up.pt</t>
  </si>
  <si>
    <t>moisesrocha99@gmail.com</t>
  </si>
  <si>
    <t>Mónica Ariana Ribeiro Fernandes</t>
  </si>
  <si>
    <t>up201404789@fe.up.pt</t>
  </si>
  <si>
    <t>Mónica Moura Pereira</t>
  </si>
  <si>
    <t>up201905753@edu.fe.up.pt</t>
  </si>
  <si>
    <t>Mónica Sara Ferreira Santos</t>
  </si>
  <si>
    <t>ei99048@fe.up.pt</t>
  </si>
  <si>
    <t>https://www.linkedin.com/in/monicasantos/</t>
  </si>
  <si>
    <t>Muriel de Araújo Pinho</t>
  </si>
  <si>
    <t>up201700132@edu.fe.up.pt</t>
  </si>
  <si>
    <t>muriel.ap.22@gmail.com</t>
  </si>
  <si>
    <t>Murilo de Mendonça Couceiro</t>
  </si>
  <si>
    <t>up202003377@edu.fe.up.pt</t>
  </si>
  <si>
    <t>Nádia de Sousa Varela de Carvalho</t>
  </si>
  <si>
    <t>up201208223@edu.fe.up.pt</t>
  </si>
  <si>
    <t>nadiacarvalho@netcabo.pt</t>
  </si>
  <si>
    <t>Natália Antonievna do Rosário</t>
  </si>
  <si>
    <t>ei00136@fe.up.pt</t>
  </si>
  <si>
    <t>http://paginas.fe.up.pt/~ei00136/index.html</t>
  </si>
  <si>
    <t>Natasha Louise de Oliveira Leite</t>
  </si>
  <si>
    <t>ei06129@fe.up.pt</t>
  </si>
  <si>
    <t>Nelson Alexandre Moreira de Lima</t>
  </si>
  <si>
    <t>ei02074@fe.up.pt</t>
  </si>
  <si>
    <t>https://www.linkedin.com/in/nelsonlima/</t>
  </si>
  <si>
    <t>lima.nelson@gmail.com</t>
  </si>
  <si>
    <t>Nelson Alexandre Saraiva Gregório</t>
  </si>
  <si>
    <t>up200900303@edu.fe.up.pt</t>
  </si>
  <si>
    <t>Nelson André Amaral de Oliveira</t>
  </si>
  <si>
    <t>ei09027@fe.up.pt</t>
  </si>
  <si>
    <t>nelspiketx@gmail.com</t>
  </si>
  <si>
    <t>http://paginas.fe.up.pt/~ei09027/</t>
  </si>
  <si>
    <t>Nelson André Garrido da Costa</t>
  </si>
  <si>
    <t>up201403128@icbas.up.pt</t>
  </si>
  <si>
    <t>Nélson Bilber Rodrigues</t>
  </si>
  <si>
    <t>up200705576@edu.fe.up.pt</t>
  </si>
  <si>
    <t>rodrigues.b.nelson@gmail.com</t>
  </si>
  <si>
    <t>Nelson da Silva Alves</t>
  </si>
  <si>
    <t>up201200695@edu.med.up.pt</t>
  </si>
  <si>
    <t>Nelson Daniel Ribeiro Mendes</t>
  </si>
  <si>
    <t>ei10044@fe.up.pt</t>
  </si>
  <si>
    <t>https://www.linkedin.com/in/nelsondanielmendes/</t>
  </si>
  <si>
    <t>nelson.daniel.mendes@gmail.com</t>
  </si>
  <si>
    <t>Nelson Figueiredo de Pinho</t>
  </si>
  <si>
    <t>deg09002@fe.up.pt</t>
  </si>
  <si>
    <t>https://www.linkedin.com/in/nelsonpinho/</t>
  </si>
  <si>
    <t>ei99060@fe.up.pt</t>
  </si>
  <si>
    <t>Nelson Filipe Barreto Almeida</t>
  </si>
  <si>
    <t>up201505394@fe.up.pt</t>
  </si>
  <si>
    <t>Nelson Jorge Silva Rodrigues</t>
  </si>
  <si>
    <t>ei00070@fe.up.pt</t>
  </si>
  <si>
    <t>https://www.linkedin.com/in/nelsonjorgesilvarodrigues/</t>
  </si>
  <si>
    <t>http://www.nelsonjrodrigues.com</t>
  </si>
  <si>
    <t>Nelson Manuel Pinto de Matos</t>
  </si>
  <si>
    <t>ei09026@fe.up.pt</t>
  </si>
  <si>
    <t>nelson-matos@hotmail.com</t>
  </si>
  <si>
    <t>Nelson Miguel da Costa Martins Pereira</t>
  </si>
  <si>
    <t>ei09025@fe.up.pt</t>
  </si>
  <si>
    <t>Nelson Nuno Fernandes Canastro</t>
  </si>
  <si>
    <t>ei99075@fe.up.pt</t>
  </si>
  <si>
    <t>http://paginas.fe.up.pt/~ei99075</t>
  </si>
  <si>
    <t>Nelson Rafael Soares Dias da Silva Martins</t>
  </si>
  <si>
    <t>ei11051@fe.up.pt</t>
  </si>
  <si>
    <t>Nelson Tiago Remoaldo de Oliveira</t>
  </si>
  <si>
    <t>ee03165@fe.up.pt</t>
  </si>
  <si>
    <t>https://www.linkedin.com/in/ntroliveira/</t>
  </si>
  <si>
    <t>ntroliveira@gmail.com</t>
  </si>
  <si>
    <t>http://nelsonremoaldo.no-ip.org</t>
  </si>
  <si>
    <t>Nuno Afonso Anjos Pereira</t>
  </si>
  <si>
    <t>up202007865@edu.fe.up.pt</t>
  </si>
  <si>
    <t>nunoafonso2002@gmail.com</t>
  </si>
  <si>
    <t>Nuno Alexandre Moura Rodrigues</t>
  </si>
  <si>
    <t>ei94044@fe.up.pt</t>
  </si>
  <si>
    <t>Nuno Alexandre Pinto Gonçalinho de Oliveira</t>
  </si>
  <si>
    <t>ei03004@fe.up.pt</t>
  </si>
  <si>
    <t>https://www.linkedin.com/in/nuno-goncalinho/</t>
  </si>
  <si>
    <t>Nuno André Trindade Marinho</t>
  </si>
  <si>
    <t>ei06039@fe.up.pt</t>
  </si>
  <si>
    <t>marinhonuno1988@gmail.com</t>
  </si>
  <si>
    <t>https://web.fe.up.pt/~ei06039/</t>
  </si>
  <si>
    <t>Nuno António da Silva Rocha</t>
  </si>
  <si>
    <t>ei02075@fe.up.pt</t>
  </si>
  <si>
    <t>https://www.linkedin.com/in/nrocha/</t>
  </si>
  <si>
    <t>http://www.fe.up.pt/~ei02075</t>
  </si>
  <si>
    <t>Nuno Armando Andrade Serrano</t>
  </si>
  <si>
    <t>ei97016@fe.up.pt</t>
  </si>
  <si>
    <t>https://www.linkedin.com/in/nunoarmandoserrano/</t>
  </si>
  <si>
    <t>http://paginas.fe.up.pt/~ei97016/</t>
  </si>
  <si>
    <t>Nuno Correia Duarte</t>
  </si>
  <si>
    <t>up201502854@edu.letras.up.pt</t>
  </si>
  <si>
    <t>nunod.pt@gmail.com</t>
  </si>
  <si>
    <t>Nuno Duarte Ferreira Neves Mourinha Gonçalves</t>
  </si>
  <si>
    <t>up201706864@edu.fe.up.pt</t>
  </si>
  <si>
    <t>Nuno Duarte Ribeiro da Silva Fonseca Oliveira</t>
  </si>
  <si>
    <t>up201506487@edu.fe.up.pt</t>
  </si>
  <si>
    <t>nuno.fonseca.oliveira@gmail.com</t>
  </si>
  <si>
    <t>Nuno Filipe Amaral Oliveira</t>
  </si>
  <si>
    <t>up201806525@edu.fe.up.pt</t>
  </si>
  <si>
    <t>Nuno Filipe Bastos Rodrigues Patraquim</t>
  </si>
  <si>
    <t>ei09020@fe.up.pt</t>
  </si>
  <si>
    <t>Nuno Filipe Bernardino Oliveira</t>
  </si>
  <si>
    <t>ei10019@fe.up.pt</t>
  </si>
  <si>
    <t>Nuno Filipe de Campos Felino Abrantes Gonçalves</t>
  </si>
  <si>
    <t>ei97021@fe.up.pt</t>
  </si>
  <si>
    <t>http://paginas.fe.up.pt/~ei97021/index.html</t>
  </si>
  <si>
    <t>Nuno Filipe Dinis Cruz</t>
  </si>
  <si>
    <t>ei10082@fe.up.pt</t>
  </si>
  <si>
    <t>Nuno Filipe Ferreira de Sousa Resende</t>
  </si>
  <si>
    <t>up201806825@edu.fe.up.pt</t>
  </si>
  <si>
    <t>Nuno Filipe Gomes dos Santos</t>
  </si>
  <si>
    <t>ei07152@fe.up.pt</t>
  </si>
  <si>
    <t>nunofilipesantos@gmail.com</t>
  </si>
  <si>
    <t>http://nunofilipesantos.github.io</t>
  </si>
  <si>
    <t>Nuno Filipe Gonçalves de Almeida</t>
  </si>
  <si>
    <t>ei94009@fe.up.pt</t>
  </si>
  <si>
    <t>Nuno Filipe Marques Cruz</t>
  </si>
  <si>
    <t>ei05054@fe.up.pt</t>
  </si>
  <si>
    <t>https://www.linkedin.com/in/nunomarquescruz/</t>
  </si>
  <si>
    <t>feup@nuno.aleeas.com</t>
  </si>
  <si>
    <t>http://nunocruz.me/</t>
  </si>
  <si>
    <t>Nuno Filipe Pinto Neves</t>
  </si>
  <si>
    <t>ei02076@fe.up.pt</t>
  </si>
  <si>
    <t>https://www.linkedin.com/in/nunoneves/</t>
  </si>
  <si>
    <t>eng.nunoneves@gmail.com</t>
  </si>
  <si>
    <t>Nuno Filipe Reis Ribeiro</t>
  </si>
  <si>
    <t>mei03005@fe.up.pt</t>
  </si>
  <si>
    <t>https://www.linkedin.com/in/nuno-ribeiro-a870852/</t>
  </si>
  <si>
    <t>ei96003@fe.up.pt</t>
  </si>
  <si>
    <t>http://paginas.fe.up.pt/~ei96003</t>
  </si>
  <si>
    <t>Nuno Filipe Rufino Ferreira</t>
  </si>
  <si>
    <t>ei98003@fe.up.pt</t>
  </si>
  <si>
    <t>Nuno Filipe Sousa da Silva</t>
  </si>
  <si>
    <t>ei07154@fe.up.pt</t>
  </si>
  <si>
    <t>https://www.linkedin.com/in/nufil/</t>
  </si>
  <si>
    <t>Nuno Filipe Sousa e Silva</t>
  </si>
  <si>
    <t>up201404380@fe.up.pt</t>
  </si>
  <si>
    <t>nuno_nfss96@hotmail.com</t>
  </si>
  <si>
    <t>Nuno Gonçalo Neto Silva</t>
  </si>
  <si>
    <t>ei12187@fe.up.pt</t>
  </si>
  <si>
    <t>Nuno Gonçalo Sobral Gomes Amaral Machado</t>
  </si>
  <si>
    <t>ei00073@fe.up.pt</t>
  </si>
  <si>
    <t>Nuno Guilherme Amaral Santos</t>
  </si>
  <si>
    <t>up201405774@edu.fe.up.pt</t>
  </si>
  <si>
    <t>Nuno Honório Rodrigues Flores</t>
  </si>
  <si>
    <t>pro06004@fe.up.pt</t>
  </si>
  <si>
    <t>https://www.linkedin.com/in/nunoflores/</t>
  </si>
  <si>
    <t>nuno.flores@gmail.com</t>
  </si>
  <si>
    <t>Nuno Jorge Bessa Salvaterra</t>
  </si>
  <si>
    <t>ei02077@fe.up.pt</t>
  </si>
  <si>
    <t>https://www.linkedin.com/in/nsalvaterra/</t>
  </si>
  <si>
    <t>nuno.salvaterra@gmail.com</t>
  </si>
  <si>
    <t>http://www.linkedin.com/in/nsalvaterra</t>
  </si>
  <si>
    <t>Nuno Jorge Dias Carneiro Martins</t>
  </si>
  <si>
    <t>up201405079@fe.up.pt</t>
  </si>
  <si>
    <t>Nuno José Pinto Bessa de Melo Cerqueira</t>
  </si>
  <si>
    <t>ei01036@fe.up.pt</t>
  </si>
  <si>
    <t>https://www.linkedin.com/in/cerqueiranuno/</t>
  </si>
  <si>
    <t>Nuno Machado Matos</t>
  </si>
  <si>
    <t>ei08140@fe.up.pt</t>
  </si>
  <si>
    <t>Nuno Manuel Ferreira Côrte-Real</t>
  </si>
  <si>
    <t>up201405158@fe.up.pt</t>
  </si>
  <si>
    <t>nunocr964@gmail.com</t>
  </si>
  <si>
    <t>Nuno Manuel Santos Queiros</t>
  </si>
  <si>
    <t>ei09017@fe.up.pt</t>
  </si>
  <si>
    <t>Nuno Manuel Tavares Nogueira</t>
  </si>
  <si>
    <t>ei03008@fe.up.pt</t>
  </si>
  <si>
    <t>https://www.linkedin.com/in/nogueiranuno/</t>
  </si>
  <si>
    <t>http://www.fe.up.pt/~ei03008</t>
  </si>
  <si>
    <t>Nuno Martins Marques Pinto</t>
  </si>
  <si>
    <t>up201307878@fe.up.pt</t>
  </si>
  <si>
    <t>Nuno Miguel Belo de Oliveira Ferreira</t>
  </si>
  <si>
    <t>ei98053@fe.up.pt</t>
  </si>
  <si>
    <t>Nuno Miguel Cardoso Lopes de Freitas</t>
  </si>
  <si>
    <t>up201404739@fe.up.pt</t>
  </si>
  <si>
    <t>Nuno Miguel Carvalho de Jesus</t>
  </si>
  <si>
    <t>up201905477@edu.fe.up.pt</t>
  </si>
  <si>
    <t>nunomiguel533@gmail.com</t>
  </si>
  <si>
    <t>Nuno Miguel da Cunha Resende</t>
  </si>
  <si>
    <t>ei04056@fe.up.pt</t>
  </si>
  <si>
    <t>https://www.linkedin.com/in/nunomresende/</t>
  </si>
  <si>
    <t>nuno.resende@fe.up.pt</t>
  </si>
  <si>
    <t>Nuno Miguel da Silva Alves</t>
  </si>
  <si>
    <t>up201908250@edu.fe.up.pt</t>
  </si>
  <si>
    <t>Nuno Miguel da Silva Passos</t>
  </si>
  <si>
    <t>ee04144@fe.up.pt</t>
  </si>
  <si>
    <t>https://www.linkedin.com/in/nuno-passos-19765061/</t>
  </si>
  <si>
    <t>nunompassos@gmail.com</t>
  </si>
  <si>
    <t>http://paginas.fe.up.pt/~ei08029</t>
  </si>
  <si>
    <t>Nuno Miguel Das Neves Machado</t>
  </si>
  <si>
    <t>ei02078@fe.up.pt</t>
  </si>
  <si>
    <t>http://paginas.fe.up.pt/~ei02078/</t>
  </si>
  <si>
    <t>Nuno Miguel de Albuquerque Martinho</t>
  </si>
  <si>
    <t>ei11131@fe.up.pt</t>
  </si>
  <si>
    <t>martinivsc@gmail.com</t>
  </si>
  <si>
    <t>Nuno Miguel de Sousa Coelho</t>
  </si>
  <si>
    <t>ei04057@fe.up.pt</t>
  </si>
  <si>
    <t>nunopostura@icloud.com</t>
  </si>
  <si>
    <t>http://nunocoelho.webonsites.com</t>
  </si>
  <si>
    <t>Nuno Miguel dos Santos Castro</t>
  </si>
  <si>
    <t>up201406990@fe.up.pt</t>
  </si>
  <si>
    <t>Nuno Miguel Estrada Pereira Gouveia</t>
  </si>
  <si>
    <t>ei07047@fe.up.pt</t>
  </si>
  <si>
    <t>https://www.linkedin.com/in/nunoestrada/</t>
  </si>
  <si>
    <t>Nuno Miguel Fernandes Marques</t>
  </si>
  <si>
    <t>up201708997@edu.fe.up.pt</t>
  </si>
  <si>
    <t>nunomiguel22@gmail.com</t>
  </si>
  <si>
    <t>Nuno Miguel Ferreira Oliveira Guedes</t>
  </si>
  <si>
    <t>ei09113@fe.up.pt</t>
  </si>
  <si>
    <t>https://www.linkedin.com/in/nuno-guedes-57890928/</t>
  </si>
  <si>
    <t>nunoguedes196@gmail.com</t>
  </si>
  <si>
    <t>Nuno Miguel Gonçalves Reis</t>
  </si>
  <si>
    <t>ei01055@fe.up.pt</t>
  </si>
  <si>
    <t>n.miguel.reis@gmail.com</t>
  </si>
  <si>
    <t>http://www.fe.up.pt/~ei01055/index.html</t>
  </si>
  <si>
    <t>Nuno Miguel Goncalves Santos</t>
  </si>
  <si>
    <t>ei01073@fe.up.pt</t>
  </si>
  <si>
    <t>http://gnomo.fe.up.pt/~ei01073/nonnus</t>
  </si>
  <si>
    <t>Nuno Miguel Ladeira Neto</t>
  </si>
  <si>
    <t>up201406003@fe.up.pt</t>
  </si>
  <si>
    <t>nuno_mgl@hotmail.com</t>
  </si>
  <si>
    <t>Nuno Miguel Leite Pereira de Sousa</t>
  </si>
  <si>
    <t>ei08126@fe.up.pt</t>
  </si>
  <si>
    <t>nmlpsousa@gmail.com</t>
  </si>
  <si>
    <t>Nuno Miguel Mendes Ramos</t>
  </si>
  <si>
    <t>up201405498@fe.up.pt</t>
  </si>
  <si>
    <t>Nuno Miguel Moreira Baldaia de Queirós</t>
  </si>
  <si>
    <t>ee95219@fe.up.pt</t>
  </si>
  <si>
    <t>Nuno Miguel Novais Soares da Silva Dias</t>
  </si>
  <si>
    <t>ei95030@fe.up.pt</t>
  </si>
  <si>
    <t>https://www.linkedin.com/in/nunonovaisdias/</t>
  </si>
  <si>
    <t>http://www.amiguinhos.com/nunodias/</t>
  </si>
  <si>
    <t>Nuno Miguel Outeiro Pereira</t>
  </si>
  <si>
    <t>up201506265@fe.up.pt</t>
  </si>
  <si>
    <t>Nuno Miguel Paiva de Melo e Castro</t>
  </si>
  <si>
    <t>up202003324@edu.fe.up.pt</t>
  </si>
  <si>
    <t>mumigas18@gmail.com</t>
  </si>
  <si>
    <t>Nuno Miguel Pinto Lopes</t>
  </si>
  <si>
    <t>ei94014@fe.up.pt</t>
  </si>
  <si>
    <t>https://www.linkedin.com/in/nulopes/</t>
  </si>
  <si>
    <t>Nuno Miguel Queirós Arantes dos Santos</t>
  </si>
  <si>
    <t>ei04058@fe.up.pt</t>
  </si>
  <si>
    <t>https://www.linkedin.com/in/nunomqasantos/</t>
  </si>
  <si>
    <t>Nuno Miguel Rainho Valente</t>
  </si>
  <si>
    <t>up200204376@fe.up.pt</t>
  </si>
  <si>
    <t>nunomrvalente@gmail.com</t>
  </si>
  <si>
    <t>Nuno Miguel Ribeiro de Almeida Igreja</t>
  </si>
  <si>
    <t>egpn11002@fe.up.pt</t>
  </si>
  <si>
    <t>https://www.linkedin.com/in/nunoigreja/</t>
  </si>
  <si>
    <t>nmigreja@gmail.com</t>
  </si>
  <si>
    <t>Nuno Miguel Rodrigues Monteiro Aguiar</t>
  </si>
  <si>
    <t>ei95024@fe.up.pt</t>
  </si>
  <si>
    <t>assuntos@gmail.com</t>
  </si>
  <si>
    <t>Nuno Miguel Sanches Ferreira de Almeida</t>
  </si>
  <si>
    <t>ei02079@fe.up.pt</t>
  </si>
  <si>
    <t>Nuno Miguel Sousa Basto</t>
  </si>
  <si>
    <t>ei97050@fe.up.pt</t>
  </si>
  <si>
    <t>https://www.linkedin.com/in/nunobasto/</t>
  </si>
  <si>
    <t>http://nunobasto.no.sapo.pt</t>
  </si>
  <si>
    <t>Nuno Miguel Tavares Sousa</t>
  </si>
  <si>
    <t>010420011@fep.up.pt</t>
  </si>
  <si>
    <t>https://www.linkedin.com/in/nunomtsousa/</t>
  </si>
  <si>
    <t>ei95045@fe.up.pt</t>
  </si>
  <si>
    <t>http://gnomo.fe.up.pt/%7Eeol/MEMBERS/nuno_sousa/index.php</t>
  </si>
  <si>
    <t>Nuno Miguel Teixeira Cardoso</t>
  </si>
  <si>
    <t>up201706162@edu.fe.up.pt</t>
  </si>
  <si>
    <t>ns.cardoso@hotmail.com</t>
  </si>
  <si>
    <t>Nuno Miguel Vieira da Costa</t>
  </si>
  <si>
    <t>https://www.linkedin.com/in/nmvcosta/</t>
  </si>
  <si>
    <t>Nuno Pedro Silva da Cruz</t>
  </si>
  <si>
    <t>ei07017@fe.up.pt</t>
  </si>
  <si>
    <t>Nuno Pinto Hespanhol Lopes dos Santos</t>
  </si>
  <si>
    <t>ei08067@fe.up.pt</t>
  </si>
  <si>
    <t>https://www.linkedin.com/in/nunohespanhol/</t>
  </si>
  <si>
    <t>nuno.hespanhol@gmail.com</t>
  </si>
  <si>
    <t>Nuno Renato Castro Ramos</t>
  </si>
  <si>
    <t>ei98041@fe.up.pt</t>
  </si>
  <si>
    <t>https://www.linkedin.com/in/nunorenatoramos/</t>
  </si>
  <si>
    <t>http://www.junifeup.pt/~nuno</t>
  </si>
  <si>
    <t>Nuno Ribeiro Fonseca</t>
  </si>
  <si>
    <t>ei09015@fe.up.pt</t>
  </si>
  <si>
    <t>https://www.linkedin.com/in/nunorfonseca/</t>
  </si>
  <si>
    <t>Nuno Ricardo Araújo Alves</t>
  </si>
  <si>
    <t>ei00027@fe.up.pt</t>
  </si>
  <si>
    <t>Nuno Ricardo Teixeira da Costa</t>
  </si>
  <si>
    <t>up201906272@edu.fe.up.pt</t>
  </si>
  <si>
    <t>Nuno Rodrigues de Castro Santos Silva</t>
  </si>
  <si>
    <t>up201404676@edu.fe.up.pt</t>
  </si>
  <si>
    <t>nuno.rcs.silva@gmail.com</t>
  </si>
  <si>
    <t>Nuno Silva Santos</t>
  </si>
  <si>
    <t>ei09014@fe.up.pt</t>
  </si>
  <si>
    <t>nuno.vgw@gmail.com</t>
  </si>
  <si>
    <t>Nuno Simão Pereira Ribeiro</t>
  </si>
  <si>
    <t>ei01090@fe.up.pt</t>
  </si>
  <si>
    <t>http://paginas.fe.up.pt/~ei01090/</t>
  </si>
  <si>
    <t>Nuno Tiago Maia dos Santos</t>
  </si>
  <si>
    <t>ei04059@fe.up.pt</t>
  </si>
  <si>
    <t>https://www.linkedin.com/in/nunomaiasantos/</t>
  </si>
  <si>
    <t>http://paginas.fe.up.pt/~ei04059/nuno/</t>
  </si>
  <si>
    <t>Nuno Tiago Tavares Lopes</t>
  </si>
  <si>
    <t>up201605337@edu.fe.up.pt</t>
  </si>
  <si>
    <t>Oleksandr Kruk</t>
  </si>
  <si>
    <t>ei07058@fe.up.pt</t>
  </si>
  <si>
    <t>https://www.linkedin.com/in/krukoleksandr/</t>
  </si>
  <si>
    <t>kruk.oleksandr@gmail.com</t>
  </si>
  <si>
    <t>http://oleksandr.me</t>
  </si>
  <si>
    <t>Olivier da Silva Alves</t>
  </si>
  <si>
    <t>ei10069@fe.up.pt</t>
  </si>
  <si>
    <t>olivier.alves@fe.up.pt</t>
  </si>
  <si>
    <t>Omar Alejandro Castillo de Castro</t>
  </si>
  <si>
    <t>ei08158@fe.up.pt</t>
  </si>
  <si>
    <t>https://www.linkedin.com/in/omar-castro-360/</t>
  </si>
  <si>
    <t>omar.castro.360@gmail.com</t>
  </si>
  <si>
    <t>http://omarcastro.name</t>
  </si>
  <si>
    <t>Orlando Lopes Silva</t>
  </si>
  <si>
    <t>ei03079@fe.up.pt</t>
  </si>
  <si>
    <t>orlandolsilva@gmail.com</t>
  </si>
  <si>
    <t>http://paginas.fe.up.pt/~ei03079/PaginaPessoal/index.html</t>
  </si>
  <si>
    <t>Orlando Telmo de Oliveira Gomes e Couto</t>
  </si>
  <si>
    <t>ext07107@fba.up.pt</t>
  </si>
  <si>
    <t>ei02080@fe.up.pt</t>
  </si>
  <si>
    <t>Patrícia Daniela Tavares Vieira</t>
  </si>
  <si>
    <t>up201805238@edu.fc.up.pt</t>
  </si>
  <si>
    <t>Patrícia do Carmo Nunes Oliveira</t>
  </si>
  <si>
    <t>up201905427@edu.fe.up.pt</t>
  </si>
  <si>
    <t>2016.itm.patriciaoliveira@gmail.com</t>
  </si>
  <si>
    <t>Patricia Manuela Queirós Nogueira</t>
  </si>
  <si>
    <t>ei06066@fe.up.pt</t>
  </si>
  <si>
    <t>patricia.mqn@gmail.com</t>
  </si>
  <si>
    <t>Patrícia Raquel de Jesus Araújo Alves</t>
  </si>
  <si>
    <t>ei07051@fe.up.pt</t>
  </si>
  <si>
    <t>http://paginas.fe.up.pt/~ei07051/perfil/</t>
  </si>
  <si>
    <t>Paula Cristina Correia dos Santos</t>
  </si>
  <si>
    <t>ei01032@fe.up.pt</t>
  </si>
  <si>
    <t>http://clientes.netvisao.pt/pccs</t>
  </si>
  <si>
    <t>Paula Cristina Teixeira Fortuna</t>
  </si>
  <si>
    <t>ei12025@fe.up.pt</t>
  </si>
  <si>
    <t>paulatfortuna@gmail.com</t>
  </si>
  <si>
    <t>Paula Francisca Ferreira Teixeira</t>
  </si>
  <si>
    <t>ei09139@fe.up.pt</t>
  </si>
  <si>
    <t>https://www.linkedin.com/in/teixeirafrancisca/</t>
  </si>
  <si>
    <t>Paulo Alexandre dos Santos Noormahomed</t>
  </si>
  <si>
    <t>ei95013@fe.up.pt</t>
  </si>
  <si>
    <t>https://www.linkedin.com/in/paulo-noormahomed/</t>
  </si>
  <si>
    <t>http://paginas.fe.up.pt/~ei95013</t>
  </si>
  <si>
    <t>Paulo Alexandre Fonseca Ferreira</t>
  </si>
  <si>
    <t>up200100309@edu.fc.up.pt</t>
  </si>
  <si>
    <t>mr.pauloferreira@gmail.com</t>
  </si>
  <si>
    <t>http://paginas.fe.up.pt/~ei02005/pagina</t>
  </si>
  <si>
    <t>Paulo Alexandre Monteiro Lopes</t>
  </si>
  <si>
    <t>ei96023@fe.up.pt</t>
  </si>
  <si>
    <t>https://www.linkedin.com/in/paulo-lopes-2b84911/</t>
  </si>
  <si>
    <t>http://paginas.fe.up.pt/~ei96023</t>
  </si>
  <si>
    <t>Paulo Alexandre Neves Alves de Sousa</t>
  </si>
  <si>
    <t>ei06047@fe.up.pt</t>
  </si>
  <si>
    <t>http://www.paulosousa.pt.vu</t>
  </si>
  <si>
    <t>Paulo Alexandre Rodrigues Martins</t>
  </si>
  <si>
    <t>ei04110@fe.up.pt</t>
  </si>
  <si>
    <t>https://www.linkedin.com/in/paulorodriguesmartins/</t>
  </si>
  <si>
    <t>paulo.mt@gmail.com</t>
  </si>
  <si>
    <t>Paulo André Faria de Freitas</t>
  </si>
  <si>
    <t>ei10036@fe.up.pt</t>
  </si>
  <si>
    <t>https://www.linkedin.com/in/pandrefreitas/</t>
  </si>
  <si>
    <t>p.andrefreitas@gmail.com</t>
  </si>
  <si>
    <t>http://andrefreitas.pt</t>
  </si>
  <si>
    <t>Paulo André Teixeira Pinto</t>
  </si>
  <si>
    <t>ei06029@fe.up.pt</t>
  </si>
  <si>
    <t>pauloatp@gmail.com</t>
  </si>
  <si>
    <t>Paulo Bordalo Marcos</t>
  </si>
  <si>
    <t>ei12131@fe.up.pt</t>
  </si>
  <si>
    <t>paulobmarcos@outlook.com</t>
  </si>
  <si>
    <t>Paulo Cotta Cardoso</t>
  </si>
  <si>
    <t>ei99002@fe.up.pt</t>
  </si>
  <si>
    <t>http://www.feijao.net</t>
  </si>
  <si>
    <t>Paulo Daniel da Silva Araújo Marques</t>
  </si>
  <si>
    <t>up201705615@edu.fe.up.pt</t>
  </si>
  <si>
    <t>Paulo Eduardo Gonçalves de Freitas Pereira</t>
  </si>
  <si>
    <t>ext08072@fba.up.pt</t>
  </si>
  <si>
    <t>ei04001@fe.up.pt</t>
  </si>
  <si>
    <t>http://paulozoom.com</t>
  </si>
  <si>
    <t>Paulo Francisco da Costa Ferreira</t>
  </si>
  <si>
    <t>up201804977@edu.fc.up.pt</t>
  </si>
  <si>
    <t>paulopalitoferreira@gmail.com</t>
  </si>
  <si>
    <t>Paulo Jorge Coelho Aguiar</t>
  </si>
  <si>
    <t>ei95012@fe.up.pt</t>
  </si>
  <si>
    <t>https://www.linkedin.com/in/paulo-aguiar-156930/</t>
  </si>
  <si>
    <t>paulo.aguiar@gmail.com</t>
  </si>
  <si>
    <t>Paulo Jorge da Costa Monteiro</t>
  </si>
  <si>
    <t>cilce05055@letras.up.pt</t>
  </si>
  <si>
    <t>https://www.linkedin.com/in/paulofromportugal/</t>
  </si>
  <si>
    <t>ei04118@fe.up.pt</t>
  </si>
  <si>
    <t>http://www.paulomonteiro-online.com</t>
  </si>
  <si>
    <t>Paulo Jorge da Cunha Barreiro de Sousa</t>
  </si>
  <si>
    <t>mgi06013@fe.up.pt</t>
  </si>
  <si>
    <t>Paulo Jorge de Castro Barbosa dos Santos</t>
  </si>
  <si>
    <t>mei05006@fe.up.pt</t>
  </si>
  <si>
    <t>https://www.linkedin.com/in/paulo-santos-665739a/</t>
  </si>
  <si>
    <t>ei95052@fe.up.pt</t>
  </si>
  <si>
    <t>Paulo Jorge Duarte Koch</t>
  </si>
  <si>
    <t>ei02082@fe.up.pt</t>
  </si>
  <si>
    <t>https://www.linkedin.com/in/pkoch/</t>
  </si>
  <si>
    <t>ei02082@pko.ch</t>
  </si>
  <si>
    <t>http://pko.ch/</t>
  </si>
  <si>
    <t>Paulo Jorge Moreira de Araújo</t>
  </si>
  <si>
    <t>ei10151@fe.up.pt</t>
  </si>
  <si>
    <t>Paulo Jorge Palhau Moutinho</t>
  </si>
  <si>
    <t>up201704710@edu.fe.up.pt</t>
  </si>
  <si>
    <t>paulomoutinho174@gmail.com</t>
  </si>
  <si>
    <t>Paulo Jorge Pereira da Costa</t>
  </si>
  <si>
    <t>ei12099@fe.up.pt</t>
  </si>
  <si>
    <t>https://www.linkedin.com/in/pcostaeu/</t>
  </si>
  <si>
    <t>Paulo Jorge Salgado Marinho Ribeiro</t>
  </si>
  <si>
    <t>up201806505@edu.fe.up.pt</t>
  </si>
  <si>
    <t>Paulo Jorge Silva Ferreira</t>
  </si>
  <si>
    <t>up201305617@edu.fe.up.pt</t>
  </si>
  <si>
    <t>p.jorgeferreira_147@hotmail.com</t>
  </si>
  <si>
    <t>Paulo Luciano Simões de Carvalho</t>
  </si>
  <si>
    <t>ei04094@fe.up.pt</t>
  </si>
  <si>
    <t>Paulo Manuel da Silva Faria</t>
  </si>
  <si>
    <t>ei12135@fe.up.pt</t>
  </si>
  <si>
    <t>https://www.linkedin.com/in/paulomfaria/</t>
  </si>
  <si>
    <t>Paulo Miguel de Almeida Marques</t>
  </si>
  <si>
    <t>up199902877@fc.up.pt</t>
  </si>
  <si>
    <t>https://www.linkedin.com/in/paulo-marques-25234124/</t>
  </si>
  <si>
    <t>paulomiguelmarques@gmail.com</t>
  </si>
  <si>
    <t>Paulo Miguel Pereira dos Santos</t>
  </si>
  <si>
    <t>up201403745@fe.up.pt</t>
  </si>
  <si>
    <t>Paulo Nuno Meireles Bastos</t>
  </si>
  <si>
    <t>ei96016@fe.up.pt</t>
  </si>
  <si>
    <t>https://www.linkedin.com/in/paulo-bastos-a6a1b897/</t>
  </si>
  <si>
    <t>http://paginas.fe.up.pt/~ei96016</t>
  </si>
  <si>
    <t>Paulo Renato Almeida Correia</t>
  </si>
  <si>
    <t>up201406006@fe.up.pt</t>
  </si>
  <si>
    <t>Paulo Ricardo Duarte Coelho da Silva</t>
  </si>
  <si>
    <t>ei06087@fe.up.pt</t>
  </si>
  <si>
    <t>Paulo Ricardo Lemos Marques</t>
  </si>
  <si>
    <t>ei04061@fe.up.pt</t>
  </si>
  <si>
    <t>https://www.linkedin.com/in/prmarques/</t>
  </si>
  <si>
    <t>http://paginas.fe.up.pt/~ei04061/prlm/</t>
  </si>
  <si>
    <t>Paulo Roberto Dias Mourato</t>
  </si>
  <si>
    <t>up201705616@edu.fe.up.pt</t>
  </si>
  <si>
    <t>Paulo Sérgio Campos Cavaleiro</t>
  </si>
  <si>
    <t>ei03080@fe.up.pt</t>
  </si>
  <si>
    <t>http://www.fe.up.pt/~ei03080</t>
  </si>
  <si>
    <t>Paulo Sérgio da Silva Babo</t>
  </si>
  <si>
    <t>up201404022@fe.up.pt</t>
  </si>
  <si>
    <t>Paulo Sérgio Martins da Silva</t>
  </si>
  <si>
    <t>ei09138@fe.up.pt</t>
  </si>
  <si>
    <t>Paulo Sérgio Vieira da Costa</t>
  </si>
  <si>
    <t>up201206045@edu.fe.up.pt</t>
  </si>
  <si>
    <t>Paulo Tiago Ferreira Seabra</t>
  </si>
  <si>
    <t>ei05056@fe.up.pt</t>
  </si>
  <si>
    <t>https://www.linkedin.com/in/tiagoseabra/</t>
  </si>
  <si>
    <t>paulotiagoseabra@gmail.com</t>
  </si>
  <si>
    <t>http://www.seabra.pt.vu</t>
  </si>
  <si>
    <t>Pavel Alexeenko</t>
  </si>
  <si>
    <t>ei11155@fe.up.pt</t>
  </si>
  <si>
    <t>Pedro Adriano Pessoa Teixeira</t>
  </si>
  <si>
    <t>ei05057@fe.up.pt</t>
  </si>
  <si>
    <t>https://www.linkedin.com/in/pedroapteixeira/</t>
  </si>
  <si>
    <t>souza.rocks@gmail.com</t>
  </si>
  <si>
    <t>Pedro Afonso Paulino Ferreira de Castro</t>
  </si>
  <si>
    <t>up201304205@fe.up.pt</t>
  </si>
  <si>
    <t>http://paginas.fe.up.pt/~up201304205/</t>
  </si>
  <si>
    <t>Pedro Alberto Pinto da Silva Pontes</t>
  </si>
  <si>
    <t>ei97008@fe.up.pt</t>
  </si>
  <si>
    <t>Pedro Alexandre Batista Teixeira</t>
  </si>
  <si>
    <t>ei98048@fe.up.pt</t>
  </si>
  <si>
    <t>Pedro Alexandre Ferreira e Silva</t>
  </si>
  <si>
    <t>up202004985@edu.fe.up.pt</t>
  </si>
  <si>
    <t>pedroafsilva17@outlook.com</t>
  </si>
  <si>
    <t>Pedro Alexandre Vieites Mendes</t>
  </si>
  <si>
    <t>up201704219@edu.fe.up.pt</t>
  </si>
  <si>
    <t>Pedro Alexandre Xavier Pacheco</t>
  </si>
  <si>
    <t>ei05058@fe.up.pt</t>
  </si>
  <si>
    <t>https://www.linkedin.com/in/paxpacheco/</t>
  </si>
  <si>
    <t>pedro.a.x.pacheco@gmail.com</t>
  </si>
  <si>
    <t>Pedro Almeida Santiago</t>
  </si>
  <si>
    <t>ei12044@fe.up.pt</t>
  </si>
  <si>
    <t>https://www.linkedin.com/in/pedro-santiago-727155a2/</t>
  </si>
  <si>
    <t>futurewatertao@hotmail.com</t>
  </si>
  <si>
    <t>Pedro Alves Ribeiro Côrte-Real</t>
  </si>
  <si>
    <t>ei01016@fe.up.pt</t>
  </si>
  <si>
    <t>http://www.pedrocr.net/</t>
  </si>
  <si>
    <t>Pedro Amândio Valenzuela Tavares Palmares</t>
  </si>
  <si>
    <t>ei01070@fe.up.pt</t>
  </si>
  <si>
    <t>https://www.linkedin.com/in/pedropalmares/</t>
  </si>
  <si>
    <t>http://paginas.fe.up.pt/~ei01070/</t>
  </si>
  <si>
    <t>Pedro Amorim Brandão da Silva</t>
  </si>
  <si>
    <t>pro10019@fe.up.pt</t>
  </si>
  <si>
    <t>pedro.brandao.silva@gmail.com</t>
  </si>
  <si>
    <t>https://www.linkedin.com/in/pabsilva/</t>
  </si>
  <si>
    <t>Pedro André dos Santos Oliveira</t>
  </si>
  <si>
    <t>up200606937@edu.letras.up.pt</t>
  </si>
  <si>
    <t>https://www.linkedin.com/in/pedroandreoliveira/</t>
  </si>
  <si>
    <t>pedro.andre.oliveira@outlook.com</t>
  </si>
  <si>
    <t>http://paginas.fe.up.pt/~ei06125/</t>
  </si>
  <si>
    <t>Pedro André Ferreira de Castro Fernandes</t>
  </si>
  <si>
    <t>ei11008@fe.up.pt</t>
  </si>
  <si>
    <t>Pedro André Santos Letra</t>
  </si>
  <si>
    <t>ei10042@fe.up.pt</t>
  </si>
  <si>
    <t>pedro.letra92@gmail.com</t>
  </si>
  <si>
    <t>Pedro António Ferreira Cardoso Videira Lopes</t>
  </si>
  <si>
    <t>up201603557@edu.fe.up.pt</t>
  </si>
  <si>
    <t>lopes.pedroa@gmail.com</t>
  </si>
  <si>
    <t>Pedro Boloto Chambino</t>
  </si>
  <si>
    <t>ei08143@fe.up.pt</t>
  </si>
  <si>
    <t>https://www.linkedin.com/in/pchambino/</t>
  </si>
  <si>
    <t>Pedro Cardoso Lessa e Silva</t>
  </si>
  <si>
    <t>ei11061@fe.up.pt</t>
  </si>
  <si>
    <t>http://paginas.fe.up.pt/~ei11061/</t>
  </si>
  <si>
    <t>Pedro Casais da Silva e Sousa Gonçalves</t>
  </si>
  <si>
    <t>up201604643@edu.fe.up.pt</t>
  </si>
  <si>
    <t>Pedro Cerejeira Príncipe Ferreira</t>
  </si>
  <si>
    <t>up202007525@edu.fe.up.pt</t>
  </si>
  <si>
    <t>Pedro Daniel Cardoso dos Santos</t>
  </si>
  <si>
    <t>ei10021@fe.up.pt</t>
  </si>
  <si>
    <t>https://www.linkedin.com/in/pedrodanielcsantos/</t>
  </si>
  <si>
    <t>pedrodanielcsantos@gmail.com</t>
  </si>
  <si>
    <t>http://paginas.fe.up.pt/~ei10021/pedrosantos/</t>
  </si>
  <si>
    <t>Pedro Daniel Carvalho de Sousa Rodrigues</t>
  </si>
  <si>
    <t>up201104253@fe.up.pt</t>
  </si>
  <si>
    <t>pedrodanielsousa1@gmail.com</t>
  </si>
  <si>
    <t>Pedro Daniel da Cunha Mendes</t>
  </si>
  <si>
    <t>ei01108@fe.up.pt</t>
  </si>
  <si>
    <t>Pedro Daniel dos Santos Reis</t>
  </si>
  <si>
    <t>up201506046@fe.up.pt</t>
  </si>
  <si>
    <t>Pedro Daniel Fernandes Ferreira</t>
  </si>
  <si>
    <t>up201806506@edu.fe.up.pt</t>
  </si>
  <si>
    <t>Pedro Daniel Oliveira Pacheco</t>
  </si>
  <si>
    <t>up201406316@fe.up.pt</t>
  </si>
  <si>
    <t>Pedro Daniel Pereira Alves de Sousa</t>
  </si>
  <si>
    <t>ei05060@fe.up.pt</t>
  </si>
  <si>
    <t>https://www.linkedin.com/in/djrsousa/</t>
  </si>
  <si>
    <t>Pedro Daniel Viana Lima</t>
  </si>
  <si>
    <t>up201403381@fe.up.pt</t>
  </si>
  <si>
    <t>Pedro David Castanheira da Costa Polónia</t>
  </si>
  <si>
    <t>ei04095@fe.up.pt</t>
  </si>
  <si>
    <t>https://www.linkedin.com/in/polonia/</t>
  </si>
  <si>
    <t>polonia2@gmail.com</t>
  </si>
  <si>
    <t>http://pedropolonia.com</t>
  </si>
  <si>
    <t>Pedro de Oliveira Bessa Gonçalves</t>
  </si>
  <si>
    <t>ei99043@fe.up.pt</t>
  </si>
  <si>
    <t>https://www.linkedin.com/in/pbgoncalves/</t>
  </si>
  <si>
    <t>Pedro Dias Faria</t>
  </si>
  <si>
    <t>ei11167@fe.up.pt</t>
  </si>
  <si>
    <t>https://www.linkedin.com/in/pedrodiasfaria/</t>
  </si>
  <si>
    <t>Pedro dos Santos Moreira</t>
  </si>
  <si>
    <t>ei11034@fe.up.pt</t>
  </si>
  <si>
    <t>Pedro Duarte da Costa</t>
  </si>
  <si>
    <t>up201403291@fe.up.pt</t>
  </si>
  <si>
    <t>https://pedrocosta.eu/</t>
  </si>
  <si>
    <t>Pedro Emanuel de Castro Faria Salgado</t>
  </si>
  <si>
    <t>ei07003@fe.up.pt</t>
  </si>
  <si>
    <t>https://www.linkedin.com/in/pedrosalgado/</t>
  </si>
  <si>
    <t>pedro.salgado@me.com</t>
  </si>
  <si>
    <t>https://github.com/steenzout</t>
  </si>
  <si>
    <t>Pedro Emanuel Sousa Pinto</t>
  </si>
  <si>
    <t>up201806251@edu.fe.up.pt</t>
  </si>
  <si>
    <t>Pedro Fernando Quintas Loureiro</t>
  </si>
  <si>
    <t>ei04062@fe.up.pt</t>
  </si>
  <si>
    <t>https://www.linkedin.com/in/ploureiro/</t>
  </si>
  <si>
    <t>loureiro@pedroloureiro.net</t>
  </si>
  <si>
    <t>http://pedroloureiro.net</t>
  </si>
  <si>
    <t>Pedro Fernando Vaz de Sousa Grilo</t>
  </si>
  <si>
    <t>ei09137@fe.up.pt</t>
  </si>
  <si>
    <t>https://www.linkedin.com/in/pedrosousagrilo/</t>
  </si>
  <si>
    <t>pedrosousagrilo@gmail.com</t>
  </si>
  <si>
    <t>Pedro Filipe Agrela Faria</t>
  </si>
  <si>
    <t>up201406992@fe.up.pt</t>
  </si>
  <si>
    <t>pfaf09@gmail.com</t>
  </si>
  <si>
    <t>Pedro Filipe Ferreira Dias</t>
  </si>
  <si>
    <t>pedro.dias@mail.infos.pt</t>
  </si>
  <si>
    <t>Pedro Filipe Gomes Rodrigues</t>
  </si>
  <si>
    <t>ei03081@fe.up.pt</t>
  </si>
  <si>
    <t>https://www.linkedin.com/in/pedrorodrigues25/</t>
  </si>
  <si>
    <t>http://www.ghostspeed.net/pedrorodrigues/pt</t>
  </si>
  <si>
    <t>Pedro Filipe Pinto Simões</t>
  </si>
  <si>
    <t>ei09064@fe.up.pt</t>
  </si>
  <si>
    <t>https://www.linkedin.com/in/pedropintosimoes/</t>
  </si>
  <si>
    <t>pfpsimoes@gmail.com</t>
  </si>
  <si>
    <t>Pedro Filipe Vilhena de Campos Oliveira e Silva</t>
  </si>
  <si>
    <t>up201304961@edu.fe.up.pt</t>
  </si>
  <si>
    <t>Pedro Gonçalo de Castro Correia</t>
  </si>
  <si>
    <t>up201905348@edu.fe.up.pt</t>
  </si>
  <si>
    <t>pedrogoncalocorreia@hotmail.com</t>
  </si>
  <si>
    <t>https://www.linkedin.com/in/pedro-goncalo-correia/</t>
  </si>
  <si>
    <t>Pedro Gonçalves Neto</t>
  </si>
  <si>
    <t>up201604420@edu.fe.up.pt</t>
  </si>
  <si>
    <t>Pedro Henrique da Silva Valente</t>
  </si>
  <si>
    <t>up201904865@edu.fc.up.pt</t>
  </si>
  <si>
    <t>pedrohsvalente@gmail.com</t>
  </si>
  <si>
    <t>Pedro Henrique Delgadinho Simões</t>
  </si>
  <si>
    <t>up201805387@edu.fe.up.pt</t>
  </si>
  <si>
    <t>Pedro Hugo Lima Noevo</t>
  </si>
  <si>
    <t>up201604725@edu.fe.up.pt</t>
  </si>
  <si>
    <t>pedrohugonoevo@gmail.com</t>
  </si>
  <si>
    <t>Pedro Jorge da Rocha Balazeiro</t>
  </si>
  <si>
    <t>up202005097@edu.fe.up.pt</t>
  </si>
  <si>
    <t>Pedro Jorge Domingues de Carvalho Pacheco</t>
  </si>
  <si>
    <t>ei02084@fe.up.pt</t>
  </si>
  <si>
    <t>https://www.linkedin.com/in/pedropacheco/</t>
  </si>
  <si>
    <t>http://www.pedropacheco.pt.vu</t>
  </si>
  <si>
    <t>Pedro Jorge Fonseca Seixas</t>
  </si>
  <si>
    <t>up201806227@edu.fe.up.pt</t>
  </si>
  <si>
    <t>Pedro Jorge Maia do Vale Peixoto</t>
  </si>
  <si>
    <t>ei07065@fe.up.pt</t>
  </si>
  <si>
    <t>https://www.linkedin.com/in/pedrovalepeixoto/</t>
  </si>
  <si>
    <t>http://paginas.fe.up.pt/~ei07065/</t>
  </si>
  <si>
    <t>Pedro Jorge Morgado e Cunha</t>
  </si>
  <si>
    <t>ei06032@fe.up.pt</t>
  </si>
  <si>
    <t>pedro.jorge.cunha@fe.up.pt</t>
  </si>
  <si>
    <t>http://paginas.fe.up.pt/~ei06032/wiki/doku.php</t>
  </si>
  <si>
    <t>Pedro Jorge Pereira Couto</t>
  </si>
  <si>
    <t>ei12082@fe.up.pt</t>
  </si>
  <si>
    <t>pkoutu@gmail.com</t>
  </si>
  <si>
    <t>Pedro Jorge Ribeiro Botelho de Moniz Pacheco</t>
  </si>
  <si>
    <t>up201806824@edu.fe.up.pt</t>
  </si>
  <si>
    <t>Pedro José Ferreira Moreira</t>
  </si>
  <si>
    <t>up201905429@edu.fe.up.pt</t>
  </si>
  <si>
    <t>pedromoreirah3@gmail.com</t>
  </si>
  <si>
    <t>Pedro José Leal de Sousa</t>
  </si>
  <si>
    <t>ei12179@fe.up.pt</t>
  </si>
  <si>
    <t>https://www.linkedin.com/in/p4sousa/</t>
  </si>
  <si>
    <t>ega12034@fe.up.pt</t>
  </si>
  <si>
    <t>Pedro José Leite da Cunha Melo Alves</t>
  </si>
  <si>
    <t>ei10018@fe.up.pt</t>
  </si>
  <si>
    <t>pedroalves0@gmail.com</t>
  </si>
  <si>
    <t>Pedro José Lourenço Azevedo</t>
  </si>
  <si>
    <t>up201306026@fe.up.pt</t>
  </si>
  <si>
    <t>Pedro Lameiras Couto Soares</t>
  </si>
  <si>
    <t>ei99082@fe.up.pt</t>
  </si>
  <si>
    <t>pedro.lcoutosoares@gmail.com</t>
  </si>
  <si>
    <t>Pedro Lavarinhas Amaro</t>
  </si>
  <si>
    <t>up201405210@fe.up.pt</t>
  </si>
  <si>
    <t>Pedro Leite Galvão</t>
  </si>
  <si>
    <t>up201700488@edu.fe.up.pt</t>
  </si>
  <si>
    <t>Pedro Lencastre Torres de Castro Henriques</t>
  </si>
  <si>
    <t>ei08002@fe.up.pt</t>
  </si>
  <si>
    <t>https://www.linkedin.com/in/pedroch/</t>
  </si>
  <si>
    <t>ei94037@fe.up.pt</t>
  </si>
  <si>
    <t>http://alumnileic.fe.up.pt</t>
  </si>
  <si>
    <t>Pedro Luís de Faria e Coelho</t>
  </si>
  <si>
    <t>ei04063@fe.up.pt</t>
  </si>
  <si>
    <t>https://www.linkedin.com/in/plfcoelho/</t>
  </si>
  <si>
    <t>contacto@pedrocoelho.pt</t>
  </si>
  <si>
    <t>https://pedrocoelho.pt</t>
  </si>
  <si>
    <t>Pedro Luís Jerónimo Martins Guimarães Fonseca</t>
  </si>
  <si>
    <t>up202008307@edu.fe.up.pt</t>
  </si>
  <si>
    <t>pedrojgfonseca@gmail.com</t>
  </si>
  <si>
    <t>Pedro Luís Moreira Santos</t>
  </si>
  <si>
    <t>up201907254@edu.fc.up.pt</t>
  </si>
  <si>
    <t>Pedro Magalhães Moreira Nunes</t>
  </si>
  <si>
    <t>up201905396@edu.fe.up.pt</t>
  </si>
  <si>
    <t>Pedro Manuel Bernardo Azevedo</t>
  </si>
  <si>
    <t>up201905966@edu.fe.up.pt</t>
  </si>
  <si>
    <t>Pedro Manuel Costa Aguiar Botelho Gomes</t>
  </si>
  <si>
    <t>up202006086@edu.fe.up.pt</t>
  </si>
  <si>
    <t>pedrocabgomes@gmail.com</t>
  </si>
  <si>
    <t>Pedro Manuel Costa Miranda</t>
  </si>
  <si>
    <t>up201506574@fe.up.pt</t>
  </si>
  <si>
    <t>Pedro Manuel Coutinho Borges Alves</t>
  </si>
  <si>
    <t>ei02104@fe.up.pt</t>
  </si>
  <si>
    <t>pedro.borges.alves@gmail.com</t>
  </si>
  <si>
    <t>Pedro Manuel da Costa Oliveira</t>
  </si>
  <si>
    <t>ei97010@fe.up.pt</t>
  </si>
  <si>
    <t>http://paginas.fe.up.pt/~ei97010</t>
  </si>
  <si>
    <t>Pedro Manuel da Silva Gomes</t>
  </si>
  <si>
    <t>up202006322@edu.fe.up.pt</t>
  </si>
  <si>
    <t>pedromgomes12@gmail.com</t>
  </si>
  <si>
    <t>Pedro Manuel de Azevedo Nunes da Costa</t>
  </si>
  <si>
    <t>ei12155@fe.up.pt</t>
  </si>
  <si>
    <t>pedro.mancosta@gmail.com</t>
  </si>
  <si>
    <t>Pedro Manuel dos Santos Rocha</t>
  </si>
  <si>
    <t>up201100686@edu.letras.up.pt</t>
  </si>
  <si>
    <t>pedromdsrocha@gmail.com</t>
  </si>
  <si>
    <t>Pedro Manuel Henriques da Cunha Abreu</t>
  </si>
  <si>
    <t>pro06009@fe.up.pt</t>
  </si>
  <si>
    <t>http://www.fe.up.pt/~ei01023</t>
  </si>
  <si>
    <t>Pedro Manuel Leal Sampaio</t>
  </si>
  <si>
    <t>ee96140@fe.up.pt</t>
  </si>
  <si>
    <t>https://www.linkedin.com/in/pedrosampaio/</t>
  </si>
  <si>
    <t>http://www.e-pedro.com</t>
  </si>
  <si>
    <t>Pedro Manuel Lemos Graça</t>
  </si>
  <si>
    <t>ei03012@fe.up.pt</t>
  </si>
  <si>
    <t>pedro.graca@gmail.com</t>
  </si>
  <si>
    <t>Pedro Manuel Martins dos Santos</t>
  </si>
  <si>
    <t>ei00089@fe.up.pt</t>
  </si>
  <si>
    <t>https://www.linkedin.com/in/pedromartinssantos/</t>
  </si>
  <si>
    <t>pmmsantos@gmail.com</t>
  </si>
  <si>
    <t>Pedro Manuel Meneses Henriques</t>
  </si>
  <si>
    <t>ei10023@fe.up.pt</t>
  </si>
  <si>
    <t>pedro@mhenriqu.es</t>
  </si>
  <si>
    <t>Pedro Manuel Monteiro Albano</t>
  </si>
  <si>
    <t>ei11016@fe.up.pt</t>
  </si>
  <si>
    <t>Pedro Manuel Monteiro França Santos</t>
  </si>
  <si>
    <t>ei12056@fe.up.pt</t>
  </si>
  <si>
    <t>pedro.franca.1994@gmail.com</t>
  </si>
  <si>
    <t>Pedro Manuel Rodrigues Sousa Andrade</t>
  </si>
  <si>
    <t>ei98030@fe.up.pt</t>
  </si>
  <si>
    <t>https://www.linkedin.com/in/pedroandrade/</t>
  </si>
  <si>
    <t>Pedro Manuel Sá Balão Alves Rocha</t>
  </si>
  <si>
    <t>ei01052@fe.up.pt</t>
  </si>
  <si>
    <t>https://www.linkedin.com/in/pedrochapt/</t>
  </si>
  <si>
    <t>http://yoda.fe.up.pt/~ei01052</t>
  </si>
  <si>
    <t>Pedro Manuel Santos Borges</t>
  </si>
  <si>
    <t>ei09063@fe.up.pt</t>
  </si>
  <si>
    <t>https://www.linkedin.com/in/pmsborges/</t>
  </si>
  <si>
    <t>highvolt16@gmail.com</t>
  </si>
  <si>
    <t>http://www.pedroborges.me</t>
  </si>
  <si>
    <t>Pedro Manuel Santos Pereira</t>
  </si>
  <si>
    <t>up201905508@edu.fe.up.pt</t>
  </si>
  <si>
    <t>pspereira2001@gmail.com</t>
  </si>
  <si>
    <t>Pedro Manuel Santos Queirós</t>
  </si>
  <si>
    <t>up201806329@edu.fe.up.pt</t>
  </si>
  <si>
    <t>Pedro Manuel Sousa e Silva do Amaral Campos</t>
  </si>
  <si>
    <t>ei00048@fe.up.pt</t>
  </si>
  <si>
    <t>https://www.linkedin.com/in/pedroamaralcampos/</t>
  </si>
  <si>
    <t>pedro.campos@alert.pt</t>
  </si>
  <si>
    <t>http://pedromcampos.planetaclix.pt</t>
  </si>
  <si>
    <t>Pedro Maria Passos Ribeiro do Carmo Pereira</t>
  </si>
  <si>
    <t>up201708807@edu.fe.up.pt</t>
  </si>
  <si>
    <t>Pedro Maria Resende Vieira de Castro</t>
  </si>
  <si>
    <t>ei12019@fe.up.pt</t>
  </si>
  <si>
    <t>https://www.linkedin.com/in/pedro-m-castro/</t>
  </si>
  <si>
    <t>tantchlol@gmail.com</t>
  </si>
  <si>
    <t>Pedro Marinho Rodrigues Pinto</t>
  </si>
  <si>
    <t>ei02085@fe.up.pt</t>
  </si>
  <si>
    <t>https://www.linkedin.com/in/pedromrpinto/</t>
  </si>
  <si>
    <t>http://www.fe.up.pt/~ei02085/</t>
  </si>
  <si>
    <t>Pedro Martins Pontes</t>
  </si>
  <si>
    <t>up201305367@fe.up.pt</t>
  </si>
  <si>
    <t>pedrompontes@outlook.com</t>
  </si>
  <si>
    <t>Pedro Mauricio da Silva Moreira Costa</t>
  </si>
  <si>
    <t>ei02086@fe.up.pt</t>
  </si>
  <si>
    <t>https://www.linkedin.com/in/pedromauriciocosta/</t>
  </si>
  <si>
    <t>pmauricio.costa@gmail.com</t>
  </si>
  <si>
    <t>http://paginas.fe.up.pt/~ei02086</t>
  </si>
  <si>
    <t>Pedro Melo Campos</t>
  </si>
  <si>
    <t>ei03082@fe.up.pt</t>
  </si>
  <si>
    <t>https://www.linkedin.com/in/pedromelocampos/</t>
  </si>
  <si>
    <t>http://mr.pedrocampos.googlepages.com</t>
  </si>
  <si>
    <t>Pedro Miguel Abreu Antunes Batalha Pinto</t>
  </si>
  <si>
    <t>ei96052@fe.up.pt</t>
  </si>
  <si>
    <t>https://www.linkedin.com/in/pedro-miguel-pinto/</t>
  </si>
  <si>
    <t>http://paginas.fe.up.pt/~ei96052</t>
  </si>
  <si>
    <t>Pedro Miguel Alves dos Santos Rodrigues</t>
  </si>
  <si>
    <t>meg07031@fe.up.pt</t>
  </si>
  <si>
    <t>ei99012@fe.up.pt</t>
  </si>
  <si>
    <t>Pedro Miguel Alves Martins</t>
  </si>
  <si>
    <t>ei04064@fe.up.pt</t>
  </si>
  <si>
    <t>https://www.linkedin.com/in/pedmartins/</t>
  </si>
  <si>
    <t>Pedro Miguel Barros Morgado</t>
  </si>
  <si>
    <t>ei05061@fe.up.pt</t>
  </si>
  <si>
    <t>https://www.linkedin.com/in/pedrombmorgado/</t>
  </si>
  <si>
    <t>pedrombmorgado@gmail.com</t>
  </si>
  <si>
    <t>http://pedromorgado.pt.vu/</t>
  </si>
  <si>
    <t>Pedro Miguel Braga Barbosa Lopes Moás</t>
  </si>
  <si>
    <t>up201705208@edu.fe.up.pt</t>
  </si>
  <si>
    <t>Pedro Miguel Camilo Tenreiro</t>
  </si>
  <si>
    <t>ei06077@fe.up.pt</t>
  </si>
  <si>
    <t>http://pedrotenreiro.pt.vu</t>
  </si>
  <si>
    <t>Pedro Miguel Campos Costa de Oliveira Gonçalves</t>
  </si>
  <si>
    <t>ei00072@fe.up.pt</t>
  </si>
  <si>
    <t>http://paginas.fe.up.pt/~ei00072/</t>
  </si>
  <si>
    <t>Pedro Miguel Cesário Rosa</t>
  </si>
  <si>
    <t>ei10109@fe.up.pt</t>
  </si>
  <si>
    <t>Pedro Miguel Correia Mendes</t>
  </si>
  <si>
    <t>ei01022@fe.up.pt</t>
  </si>
  <si>
    <t>https://www.linkedin.com/in/pmcmendes/</t>
  </si>
  <si>
    <t>pmc.mendes@gmail.com</t>
  </si>
  <si>
    <t>Pedro Miguel Correia Teixeira</t>
  </si>
  <si>
    <t>pro11007@fe.up.pt</t>
  </si>
  <si>
    <t>pmcteixeira@gmail.com</t>
  </si>
  <si>
    <t>Pedro Miguel Cruz Correia Machete Pereira</t>
  </si>
  <si>
    <t>http://www.etud.insa-tlse.fr/~pcruz_co</t>
  </si>
  <si>
    <t>Pedro Miguel Cunha Santos</t>
  </si>
  <si>
    <t>up201904529@edu.fc.up.pt</t>
  </si>
  <si>
    <t>escola.pedro.cunha@gmail.com</t>
  </si>
  <si>
    <t>Pedro Miguel da Costa Azevedo</t>
  </si>
  <si>
    <t>up201806728@edu.fe.up.pt</t>
  </si>
  <si>
    <t>p.costa.azevedo@gmail.com</t>
  </si>
  <si>
    <t>Pedro Miguel da Cunha Carneiro</t>
  </si>
  <si>
    <t>ei02088@fe.up.pt</t>
  </si>
  <si>
    <t>https://www.linkedin.com/in/pedrocarneiro/</t>
  </si>
  <si>
    <t>carneiro.pedro@gmail.com</t>
  </si>
  <si>
    <t>http://paginas.fe.up.pt/~ei02088/</t>
  </si>
  <si>
    <t>Pedro Miguel da Silva Correia</t>
  </si>
  <si>
    <t>up202006199@edu.fe.up.pt</t>
  </si>
  <si>
    <t>pedromiguelcorreia2002@gmail.com</t>
  </si>
  <si>
    <t>Pedro Miguel de Almeida</t>
  </si>
  <si>
    <t>ei10156@fe.up.pt</t>
  </si>
  <si>
    <t>https://www.linkedin.com/in/pedrouops/</t>
  </si>
  <si>
    <t>Pedro Miguel de Miranda Tavares</t>
  </si>
  <si>
    <t>ei11156@fe.up.pt</t>
  </si>
  <si>
    <t>p.miguel.tr@gmail.com</t>
  </si>
  <si>
    <t>Pedro Miguel de Serpa Pinto Pereira Gomes</t>
  </si>
  <si>
    <t>up201303271@edu.fe.up.pt</t>
  </si>
  <si>
    <t>gomespedromiguel@hotmail.com</t>
  </si>
  <si>
    <t>Pedro Miguel Dias Soares</t>
  </si>
  <si>
    <t>up201404178@fe.up.pt</t>
  </si>
  <si>
    <t>https://www.linkedin.com/in/its-pedrodias/</t>
  </si>
  <si>
    <t>Pedro Miguel dos Santos Pinto</t>
  </si>
  <si>
    <t>up200704526@edu.fe.up.pt</t>
  </si>
  <si>
    <t>Pedro Miguel dos Santos Silva Pinto</t>
  </si>
  <si>
    <t>ei05063@fe.up.pt</t>
  </si>
  <si>
    <t>http://paginas.fe.up.pt/~ei05063/index.html</t>
  </si>
  <si>
    <t>Pedro Miguel Ferraz Nogueira da Silva</t>
  </si>
  <si>
    <t>up201505460@fe.up.pt</t>
  </si>
  <si>
    <t>https://www.linkedin.com/in/pedro-silva-1200a9160/</t>
  </si>
  <si>
    <t>Pedro Miguel Ferreira Machado</t>
  </si>
  <si>
    <t>ei07074@fe.up.pt</t>
  </si>
  <si>
    <t>https://www.linkedin.com/in/pedromfmachado/</t>
  </si>
  <si>
    <t>pedromfmachado@gmail.com</t>
  </si>
  <si>
    <t>http://paginas.fe.up.pt/~ei07074/personal/index.html</t>
  </si>
  <si>
    <t>Pedro Miguel Herdeiro Vaz de Moura</t>
  </si>
  <si>
    <t>up201306843@fe.up.pt</t>
  </si>
  <si>
    <t>Pedro Miguel Jesus da Silva</t>
  </si>
  <si>
    <t>up201907523@edu.fe.up.pt</t>
  </si>
  <si>
    <t>Pedro Miguel Lopes Vaz de Carvalho</t>
  </si>
  <si>
    <t>ei94026@fe.up.pt</t>
  </si>
  <si>
    <t>Pedro Miguel Lourenço Costa</t>
  </si>
  <si>
    <t>up201303973@fe.up.pt</t>
  </si>
  <si>
    <t>pedromlcosta@outlook.pt</t>
  </si>
  <si>
    <t>Pedro Miguel Lourenço Meleiro</t>
  </si>
  <si>
    <t>ei08132@fe.up.pt</t>
  </si>
  <si>
    <t>https://www.linkedin.com/in/pedromeleiro/</t>
  </si>
  <si>
    <t>Pedro Miguel Magalhães Nunes</t>
  </si>
  <si>
    <t>up202004714@edu.fe.up.pt</t>
  </si>
  <si>
    <t>Pedro Miguel Martins de Almeida</t>
  </si>
  <si>
    <t>ei95039@fe.up.pt</t>
  </si>
  <si>
    <t>https://www.linkedin.com/in/pedro--almeida/</t>
  </si>
  <si>
    <t>Pedro Miguel Martins de Lemos da Cunha Faria</t>
  </si>
  <si>
    <t>ei12097@fe.up.pt</t>
  </si>
  <si>
    <t>Pedro Miguel Monteiro Galvão</t>
  </si>
  <si>
    <t>up200404215@edu.fe.up.pt</t>
  </si>
  <si>
    <t>pedro.m.m.galvao@gmail.com</t>
  </si>
  <si>
    <t>Pedro Miguel Moreira da Silva</t>
  </si>
  <si>
    <t>pro10009@fe.up.pt</t>
  </si>
  <si>
    <t>ei04065@fe.up.pt</t>
  </si>
  <si>
    <t>Pedro Miguel Moreira Ramalho</t>
  </si>
  <si>
    <t>up202004715@edu.fe.up.pt</t>
  </si>
  <si>
    <t>Pedro Miguel Novais do Vale</t>
  </si>
  <si>
    <t>up201806083@edu.fe.up.pt</t>
  </si>
  <si>
    <t>up201806083@g.uporto.pt</t>
  </si>
  <si>
    <t>Pedro Miguel Oliveira Arnaldo</t>
  </si>
  <si>
    <t>up201303890@fe.up.pt</t>
  </si>
  <si>
    <t>Pedro Miguel Oliveira Azevedo</t>
  </si>
  <si>
    <t>up201603816@edu.fe.up.pt</t>
  </si>
  <si>
    <t>pedrag1234@gmail.com</t>
  </si>
  <si>
    <t>Pedro Miguel Oliveira Carvalho da Silva</t>
  </si>
  <si>
    <t>up201604470@edu.fe.up.pt</t>
  </si>
  <si>
    <t>Pedro Miguel Pereira de Melo</t>
  </si>
  <si>
    <t>up201305618@fe.up.pt</t>
  </si>
  <si>
    <t>Pedro Miguel Pinheiro Almeida Lamas Pinto</t>
  </si>
  <si>
    <t>ei99070@fe.up.pt</t>
  </si>
  <si>
    <t>https://www.linkedin.com/in/pedrolamas/</t>
  </si>
  <si>
    <t>pedrolamas@gmail.com</t>
  </si>
  <si>
    <t>http://www.pedrolamas.com</t>
  </si>
  <si>
    <t>Pedro Miguel Pires Coelho</t>
  </si>
  <si>
    <t>up201806802@edu.fe.up.pt</t>
  </si>
  <si>
    <t>Pedro Miguel Ribeiro Veloso Gomes</t>
  </si>
  <si>
    <t>mei04008@fe.up.pt</t>
  </si>
  <si>
    <t>https://www.linkedin.com/in/pedrovelosogomes/</t>
  </si>
  <si>
    <t>ei95028@fe.up.pt</t>
  </si>
  <si>
    <t>http://paginas.fe.up.pt/~ei95028/</t>
  </si>
  <si>
    <t>Pedro Miguel Rodrigues Ferraz Esteves</t>
  </si>
  <si>
    <t>up201705160@edu.fe.up.pt</t>
  </si>
  <si>
    <t>pedromiguel.1999.ada@gmail.com</t>
  </si>
  <si>
    <t>Pedro Miguel Rosário Alves</t>
  </si>
  <si>
    <t>ei03083@fe.up.pt</t>
  </si>
  <si>
    <t>https://www.linkedin.com/in/pedromralves/</t>
  </si>
  <si>
    <t>pedromiguelralves@gmail.com</t>
  </si>
  <si>
    <t>Pedro Miguel Salgado Dias</t>
  </si>
  <si>
    <t>ei09055@fe.up.pt</t>
  </si>
  <si>
    <t>https://www.linkedin.com/in/pedromsdias/</t>
  </si>
  <si>
    <t>Pedro Miguel Salvador Azevedo</t>
  </si>
  <si>
    <t>ei94048@fe.up.pt</t>
  </si>
  <si>
    <t>Pedro Miguel Sampaio Ferreira Machado</t>
  </si>
  <si>
    <t>up201906712@edu.fe.up.pt</t>
  </si>
  <si>
    <t>pedro.miguel.machado@hotmail.com</t>
  </si>
  <si>
    <t>Pedro Miguel Santos Ferreira</t>
  </si>
  <si>
    <t>up201103084@edu.fe.up.pt</t>
  </si>
  <si>
    <t>pedroferreira81@gmail.com</t>
  </si>
  <si>
    <t>Pedro Miguel Soares Ferreira</t>
  </si>
  <si>
    <t>ei98016@fe.up.pt</t>
  </si>
  <si>
    <t>https://www.linkedin.com/in/pmsferreira/</t>
  </si>
  <si>
    <t>Pedro Miguel Sousa da Costa</t>
  </si>
  <si>
    <t>up201605339@edu.fe.up.pt</t>
  </si>
  <si>
    <t>pedromsousacosta@gmail.com</t>
  </si>
  <si>
    <t>Pedro Miguel Sousa Fernandes</t>
  </si>
  <si>
    <t>up201603846@edu.fe.up.pt</t>
  </si>
  <si>
    <t>Pedro Miguel Sousa Santos</t>
  </si>
  <si>
    <t>ei11125@fe.up.pt</t>
  </si>
  <si>
    <t>Pedro Miguel Tavares Teixeira Ferreira</t>
  </si>
  <si>
    <t>ei08018@fe.up.pt</t>
  </si>
  <si>
    <t>pedrotavares168@gmail.com</t>
  </si>
  <si>
    <t>Pedro Miguel Vendas da Costa</t>
  </si>
  <si>
    <t>up201000588@edu.fe.up.pt</t>
  </si>
  <si>
    <t>Pedro Miguel Vieira Antunes Guedes da Silva</t>
  </si>
  <si>
    <t>ei04111@fe.up.pt</t>
  </si>
  <si>
    <t>https://www.linkedin.com/in/pedro-antunes-silva-697a8a26/</t>
  </si>
  <si>
    <t>pedantilva@gmail.com</t>
  </si>
  <si>
    <t>http://paginas.fe.up.pt/~ei04111/</t>
  </si>
  <si>
    <t>Pedro Miguel Vieira da Câmara</t>
  </si>
  <si>
    <t>up201304073@fe.up.pt</t>
  </si>
  <si>
    <t>Pedro Miguel Vieira da Silva</t>
  </si>
  <si>
    <t>up201306032@fe.up.pt</t>
  </si>
  <si>
    <t>Pedro Miguel Vilares Jorge Ruas Moreira</t>
  </si>
  <si>
    <t>ei03084@fe.up.pt</t>
  </si>
  <si>
    <t>https://www.linkedin.com/in/pedroruasmoreira/</t>
  </si>
  <si>
    <t>pedroruasmoreira@icloud.com</t>
  </si>
  <si>
    <t>Pedro Miguel Vitorino Faria</t>
  </si>
  <si>
    <t>ei98061@fe.up.pt</t>
  </si>
  <si>
    <t>Pedro Moreira Torres</t>
  </si>
  <si>
    <t>ei07076@fe.up.pt</t>
  </si>
  <si>
    <t>https://www.linkedin.com/in/petorres/</t>
  </si>
  <si>
    <t>Pedro Nuno da Cunha Vieira Pinto</t>
  </si>
  <si>
    <t>ei02089@fe.up.pt</t>
  </si>
  <si>
    <t>http://www.system-out.com</t>
  </si>
  <si>
    <t>Pedro Nuno Ferreira Moura de Macedo</t>
  </si>
  <si>
    <t>up202007531@edu.fe.up.pt</t>
  </si>
  <si>
    <t>pedronunomacedo@hotmail.com</t>
  </si>
  <si>
    <t>Pedro Nuno Susano Trindade Pinto</t>
  </si>
  <si>
    <t>ei94006@fe.up.pt</t>
  </si>
  <si>
    <t>pedro.pinto@wipro.com</t>
  </si>
  <si>
    <t>Pedro Nuno Verde Cerqueira</t>
  </si>
  <si>
    <t>up200405157@edu.fe.up.pt</t>
  </si>
  <si>
    <t>Pedro Oliveira da Silva</t>
  </si>
  <si>
    <t>up201306095@fe.up.pt</t>
  </si>
  <si>
    <t>pedrosilva1137@gmail.com</t>
  </si>
  <si>
    <t>Pedro Pais de Sousa da Costa Carvalho</t>
  </si>
  <si>
    <t>up201306506@fe.up.pt</t>
  </si>
  <si>
    <t>Pedro Pereira Ferreira</t>
  </si>
  <si>
    <t>up202004986@edu.fe.up.pt</t>
  </si>
  <si>
    <t>Pedro Ramos de Brito Ferrari</t>
  </si>
  <si>
    <t>ext05003@letras.up.pt</t>
  </si>
  <si>
    <t>ei01085@fe.up.pt</t>
  </si>
  <si>
    <t>http://pwp.netcabo.pt/0425050401/</t>
  </si>
  <si>
    <t>Pedro Rezende de Carvalho</t>
  </si>
  <si>
    <t>up201900513@edu.fe.up.pt</t>
  </si>
  <si>
    <t>pedro.rcblack@gmail.com</t>
  </si>
  <si>
    <t>Pedro Ribeiro Santos</t>
  </si>
  <si>
    <t>ee01213@fe.up.pt</t>
  </si>
  <si>
    <t>ei03005@fe.up.pt</t>
  </si>
  <si>
    <t>http://paginas.fe.up.pt/~ei03005</t>
  </si>
  <si>
    <t>Pedro Ricardo da Nova Valente</t>
  </si>
  <si>
    <t>mei05010@fe.up.pt</t>
  </si>
  <si>
    <t>Pedro Ricardo Oliveira Fernandes</t>
  </si>
  <si>
    <t>ei11122@fe.up.pt</t>
  </si>
  <si>
    <t>https://www.linkedin.com/in/pedrodeoliveira/</t>
  </si>
  <si>
    <t>Pedro Ricardo Teixeira Ferreira</t>
  </si>
  <si>
    <t>ei98033@fe.up.pt</t>
  </si>
  <si>
    <t>Pedro Rodrigo Caetano Strecht Ribeiro</t>
  </si>
  <si>
    <t>up199501244@edu.fe.up.pt</t>
  </si>
  <si>
    <t>pstrecht@gmail.com</t>
  </si>
  <si>
    <t>http://scholar.google.com/citations?user=uDpwR64AAAAJ&amp;hl=en&amp;hc_location=ufi</t>
  </si>
  <si>
    <t>Pedro Romano de Oliveira e Silva Barbosa</t>
  </si>
  <si>
    <t>up201306037@fe.up.pt</t>
  </si>
  <si>
    <t>Pedro Rui Figueiredo da Cunha</t>
  </si>
  <si>
    <t>ei05064@fe.up.pt</t>
  </si>
  <si>
    <t>https://www.linkedin.com/in/pedro-cunha-sw-engineer/</t>
  </si>
  <si>
    <t>http://paginas.fe.up.pt/~ei05064</t>
  </si>
  <si>
    <t>Pedro Santos Pinheiro</t>
  </si>
  <si>
    <t>up201906788@edu.fe.up.pt</t>
  </si>
  <si>
    <t>pedro.s.pinheiro2001@gmail.com</t>
  </si>
  <si>
    <t>Pedro Simeão Pinho Carvalho</t>
  </si>
  <si>
    <t>ei08157@fe.up.pt</t>
  </si>
  <si>
    <t>http://www.pesimeao.com</t>
  </si>
  <si>
    <t>Pedro Tiago Alves Margarido Simões Castanheira</t>
  </si>
  <si>
    <t>ext06164@letras.up.pt</t>
  </si>
  <si>
    <t>https://www.linkedin.com/in/pedro-castanheira-76732315/</t>
  </si>
  <si>
    <t>ei01040@fe.up.pt</t>
  </si>
  <si>
    <t>http://gnomo.fe.up.pt/~ei01040</t>
  </si>
  <si>
    <t>Pedro Tiago Cardoso Teixeira</t>
  </si>
  <si>
    <t>ei04097@fe.up.pt</t>
  </si>
  <si>
    <t>https://www.linkedin.com/in/tiagoteixeiralinkedin/</t>
  </si>
  <si>
    <t>pedro.tiago.cardoso.teixeira@gmail.com</t>
  </si>
  <si>
    <t>Pedro Tiago Carvalho da Silva Pontes</t>
  </si>
  <si>
    <t>ei08091@fe.up.pt</t>
  </si>
  <si>
    <t>https://www.linkedin.com/in/pedrotiagopontes/</t>
  </si>
  <si>
    <t>Pedro Varandas da Costa Azevedo da Ponte</t>
  </si>
  <si>
    <t>up201809694@edu.fe.up.pt</t>
  </si>
  <si>
    <t>pedrovponte@gmail.com</t>
  </si>
  <si>
    <t>Pedro Vieira de Castro</t>
  </si>
  <si>
    <t>up201305337@fe.up.pt</t>
  </si>
  <si>
    <t>Pedro Vieira Lamares Martins</t>
  </si>
  <si>
    <t>ei10096@fe.up.pt</t>
  </si>
  <si>
    <t>https://www.linkedin.com/in/pedrovlmartins/</t>
  </si>
  <si>
    <t>Pedro Xavier Almeida Barbosa</t>
  </si>
  <si>
    <t>ei08058@fe.up.pt</t>
  </si>
  <si>
    <t>https://www.linkedin.com/in/jpedrombarbosa/</t>
  </si>
  <si>
    <t>pedroxavierbarbosa@gmail.com</t>
  </si>
  <si>
    <t>http://paginas.fe.up.pt/~ei08058/</t>
  </si>
  <si>
    <t>Pedro Xavier Tavares Monteiro Correia de Pinho</t>
  </si>
  <si>
    <t>up201605166@edu.fe.up.pt</t>
  </si>
  <si>
    <t>Péricles Filomeno Monteiro Pinto</t>
  </si>
  <si>
    <t>ei00135@fe.up.pt</t>
  </si>
  <si>
    <t>pericles.pinto@gmail.com</t>
  </si>
  <si>
    <t>Rafael Araújo Pires</t>
  </si>
  <si>
    <t>ei04066@fe.up.pt</t>
  </si>
  <si>
    <t>https://www.linkedin.com/in/rafaelpires/</t>
  </si>
  <si>
    <t>pires1986@gmail.com</t>
  </si>
  <si>
    <t>http://www.linkedin.com/in/rafaelpires</t>
  </si>
  <si>
    <t>Rafael Fernando Ribeiro Camelo</t>
  </si>
  <si>
    <t>up201907729@edu.fe.up.pt</t>
  </si>
  <si>
    <t>rafael77001@hotmail.com</t>
  </si>
  <si>
    <t>https://www.linkedin.com/in/rafael-camelo-2310aa321/</t>
  </si>
  <si>
    <t>Rafael Ricardo Damasceno</t>
  </si>
  <si>
    <t>up201504638@fe.up.pt</t>
  </si>
  <si>
    <t>rafaeldamasceno@me.com</t>
  </si>
  <si>
    <t>Rafael Rocha Henriques</t>
  </si>
  <si>
    <t>ei10112@fe.up.pt</t>
  </si>
  <si>
    <t>rafrochen@hotmail.com</t>
  </si>
  <si>
    <t>Rafael Schmidt</t>
  </si>
  <si>
    <t>up202000166@edu.fe.up.pt</t>
  </si>
  <si>
    <t>ralfe.schmidt@gmail.com</t>
  </si>
  <si>
    <t>Rafael Valente Cristino</t>
  </si>
  <si>
    <t>up201806680@edu.fe.up.pt</t>
  </si>
  <si>
    <t>Rafaela Carla Rosendo Miranda</t>
  </si>
  <si>
    <t>ei01078@fe.up.pt</t>
  </si>
  <si>
    <t>Rafaela Marques Pinto de Faria</t>
  </si>
  <si>
    <t>up201001823@edu.med.up.pt</t>
  </si>
  <si>
    <t>Raquel Cardoso e Fulgêncio</t>
  </si>
  <si>
    <t>up201402765@edu.fc.up.pt</t>
  </si>
  <si>
    <t>Raquel Filipa Sepulveda Figueiredo</t>
  </si>
  <si>
    <t>up201806664@edu.fe.up.pt</t>
  </si>
  <si>
    <t>raquel6sepulveda@hotmail.com</t>
  </si>
  <si>
    <t>Raquel Maria Mesquita Abreu Nunes Amaral</t>
  </si>
  <si>
    <t>ei98013@fe.up.pt</t>
  </si>
  <si>
    <t>Raúl Manuel Fidalgo da Silva Teixeira Viana</t>
  </si>
  <si>
    <t>up201208089@edu.fe.up.pt</t>
  </si>
  <si>
    <t>Renato Alexandre Sousa Campos</t>
  </si>
  <si>
    <t>up201504942@fe.up.pt</t>
  </si>
  <si>
    <t>Renato Bateira Cardoso</t>
  </si>
  <si>
    <t>ei06073@fe.up.pt</t>
  </si>
  <si>
    <t>renatocardoso17@gmail.com</t>
  </si>
  <si>
    <t>https://renatocardoso.dev</t>
  </si>
  <si>
    <t>Renato Dangel Fortes Leite</t>
  </si>
  <si>
    <t>up201908633@edu.fc.up.pt</t>
  </si>
  <si>
    <t>dangelrenato@gmail.com</t>
  </si>
  <si>
    <t>Renato Miguel Rodrigues</t>
  </si>
  <si>
    <t>ei09049@fe.up.pt</t>
  </si>
  <si>
    <t>https://www.linkedin.com/in/renatomrodrigues/</t>
  </si>
  <si>
    <t>renatomiguelrodrigues@gmail.com</t>
  </si>
  <si>
    <t>Renato Sampaio de Abreu</t>
  </si>
  <si>
    <t>up201403377@fe.up.pt</t>
  </si>
  <si>
    <t>renatoabreu1196@gmail.com</t>
  </si>
  <si>
    <t>http://renatoabreu11.github.io</t>
  </si>
  <si>
    <t>Ricardo Alexandre Mariz Lopes</t>
  </si>
  <si>
    <t>up201303933@fe.up.pt</t>
  </si>
  <si>
    <t>Ricardo Almeida Cavalheiro</t>
  </si>
  <si>
    <t>up202005103@edu.fe.up.pt</t>
  </si>
  <si>
    <t>Ricardo Alves Silva</t>
  </si>
  <si>
    <t>ei03087@fe.up.pt</t>
  </si>
  <si>
    <t>silva.alves.ricardo@gmail.com</t>
  </si>
  <si>
    <t>Ricardo Amaral Nunes</t>
  </si>
  <si>
    <t>up201706860@edu.fe.up.pt</t>
  </si>
  <si>
    <t>ricardo.nunes.1892@gmail.com</t>
  </si>
  <si>
    <t>Ricardo André Araújo de Matos</t>
  </si>
  <si>
    <t>up202007962@edu.fe.up.pt</t>
  </si>
  <si>
    <t>Ricardo António Lourenco Amado Preto</t>
  </si>
  <si>
    <t>ei05065@fe.up.pt</t>
  </si>
  <si>
    <t>http://paginas.fe.up.pt/~ei05065/index.html</t>
  </si>
  <si>
    <t>Ricardo António Rocha Espirito Santo Veloso</t>
  </si>
  <si>
    <t>ei03088@fe.up.pt</t>
  </si>
  <si>
    <t>https://www.linkedin.com/in/ricardoveloso/</t>
  </si>
  <si>
    <t>ricardo.veloso@gmail.com</t>
  </si>
  <si>
    <t>http://paginas.fe.up.pt/~ei03088</t>
  </si>
  <si>
    <t>Ricardo Araújo Bóia</t>
  </si>
  <si>
    <t>up201505244@edu.fe.up.pt</t>
  </si>
  <si>
    <t>ricab1998@gmail.com</t>
  </si>
  <si>
    <t>Ricardo Belchior Teles Lagido</t>
  </si>
  <si>
    <t>ei07155@fe.up.pt</t>
  </si>
  <si>
    <t>https://www.linkedin.com/in/ricardolagido/</t>
  </si>
  <si>
    <t>Ricardo César de Sales Ferreira</t>
  </si>
  <si>
    <t>ei07156@fe.up.pt</t>
  </si>
  <si>
    <t>Ricardo Daniel Ferreira Ferreira</t>
  </si>
  <si>
    <t>ei04067@fe.up.pt</t>
  </si>
  <si>
    <t>https://www.linkedin.com/in/ricardo-ferreira-78980310/</t>
  </si>
  <si>
    <t>http://paginas.fe.up.pt/~ei04067/webpage/pt/</t>
  </si>
  <si>
    <t>Ricardo Daniel Soares da Silva</t>
  </si>
  <si>
    <t>ei11079@fe.up.pt</t>
  </si>
  <si>
    <t>Ricardo Dantas Cerqueira</t>
  </si>
  <si>
    <t>up201304000@fe.up.pt</t>
  </si>
  <si>
    <t>Ricardo de Sá Loureiro Ferreira da Silva</t>
  </si>
  <si>
    <t>up201305163@fc.up.pt</t>
  </si>
  <si>
    <t>Ricardo do Souto Fontes Barreira</t>
  </si>
  <si>
    <t>ei01024@fe.up.pt</t>
  </si>
  <si>
    <t>Ricardo Emanuel Ferreira Gonçalves</t>
  </si>
  <si>
    <t>refg@fe.up.pt</t>
  </si>
  <si>
    <t>prodei0700583@fe.up.pt</t>
  </si>
  <si>
    <t>http://paginas.fe.up.pt/~ei07014/</t>
  </si>
  <si>
    <t>Ricardo Fernando Babo Pedroso</t>
  </si>
  <si>
    <t>ei10027@fe.up.pt</t>
  </si>
  <si>
    <t>https://www.linkedin.com/in/ricardofbpedroso/</t>
  </si>
  <si>
    <t>ricardobp11@gmail.com</t>
  </si>
  <si>
    <t>Ricardo Ferreira Leal dos Santos</t>
  </si>
  <si>
    <t>ei08166@fe.up.pt</t>
  </si>
  <si>
    <t>ricardoleal90@gmail.com</t>
  </si>
  <si>
    <t>http://www.ricardoleal.com</t>
  </si>
  <si>
    <t>Ricardo Ferreira Rodrigues Pinto</t>
  </si>
  <si>
    <t>mei05016@fe.up.pt</t>
  </si>
  <si>
    <t>https://www.linkedin.com/in/ricardofrpinto/</t>
  </si>
  <si>
    <t>http://www.fe.up.pt/~ei00066</t>
  </si>
  <si>
    <t>Ricardo Filipe Carvalho Amorim</t>
  </si>
  <si>
    <t>ei08103@fe.up.pt</t>
  </si>
  <si>
    <t>https://www.linkedin.com/in/ricardoamorim1/</t>
  </si>
  <si>
    <t>ricardo.amorim3@gmail.com</t>
  </si>
  <si>
    <t>http://paginas.fe.up.pt/~ei08103</t>
  </si>
  <si>
    <t>Ricardo Filipe Cunha Santos</t>
  </si>
  <si>
    <t>ext06167@letras.up.pt</t>
  </si>
  <si>
    <t>ei03089@fe.up.pt</t>
  </si>
  <si>
    <t>http://www.fe.up.pt/~ei03089</t>
  </si>
  <si>
    <t>Ricardo Filipe da Costa Cabral Ferreira</t>
  </si>
  <si>
    <t>up201907835@edu.fe.up.pt</t>
  </si>
  <si>
    <t>Ricardo Filipe da Silva Afonso</t>
  </si>
  <si>
    <t>ei00009@fe.up.pt</t>
  </si>
  <si>
    <t>https://www.linkedin.com/in/ricardoafonso/</t>
  </si>
  <si>
    <t>afonso.ricardo@gmail.com</t>
  </si>
  <si>
    <t>http://www.linkedin.com/in/ricardoafonso</t>
  </si>
  <si>
    <t>Ricardo Filipe da Silva Leal Pereira</t>
  </si>
  <si>
    <t>ei07048@fe.up.pt</t>
  </si>
  <si>
    <t>https://www.linkedin.com/in/ricardofslp/</t>
  </si>
  <si>
    <t>ricardofslp@gmail.com</t>
  </si>
  <si>
    <t>http://paginas.fe.up.pt/~ei07048/ricardopereira/</t>
  </si>
  <si>
    <t>Ricardo Filipe da Silva Néri Marques Carvalho</t>
  </si>
  <si>
    <t>up201806791@edu.fe.up.pt</t>
  </si>
  <si>
    <t>Ricardo Filipe Fernandes e Costa Magalhães Teixeira</t>
  </si>
  <si>
    <t>ei10045@fe.up.pt</t>
  </si>
  <si>
    <t>Ricardo Filipe Pereira Neves</t>
  </si>
  <si>
    <t>ei11160@fe.up.pt</t>
  </si>
  <si>
    <t>Ricardo Filipe Teixeira Gonçalves</t>
  </si>
  <si>
    <t>ext10091@fba.up.pt</t>
  </si>
  <si>
    <t>https://www.linkedin.com/in/ricardogo/</t>
  </si>
  <si>
    <t>ei06048@fe.up.pt</t>
  </si>
  <si>
    <t>Ricardo França Domingues Cardoso</t>
  </si>
  <si>
    <t>up201604686@edu.fe.up.pt</t>
  </si>
  <si>
    <t>ricardofdc@live.com</t>
  </si>
  <si>
    <t>Ricardo Gabriel da Silva Graça</t>
  </si>
  <si>
    <t>ei08098@fe.up.pt</t>
  </si>
  <si>
    <t>https://www.linkedin.com/in/ricardo-silva-25902a59/</t>
  </si>
  <si>
    <t>Ricardo Gonçalves de Oliveira</t>
  </si>
  <si>
    <t>ei01093@fe.up.pt</t>
  </si>
  <si>
    <t>https://www.linkedin.com/in/roliveira/</t>
  </si>
  <si>
    <t>oliveira.rg+feup@gmail.com</t>
  </si>
  <si>
    <t>http://sites.google.com/site/ricardogocv/</t>
  </si>
  <si>
    <t>Ricardo Henrique Teixeira Duarte</t>
  </si>
  <si>
    <t>up201303924@fe.up.pt</t>
  </si>
  <si>
    <t>Ricardo João Teixeira Santos Mestre</t>
  </si>
  <si>
    <t>ei07025@fe.up.pt</t>
  </si>
  <si>
    <t>https://www.linkedin.com/in/ricardojoaomestre/</t>
  </si>
  <si>
    <t>http://paginas.fe.up.pt/~ei07025/</t>
  </si>
  <si>
    <t>Ricardo Joaquim Moreira de Oliveira</t>
  </si>
  <si>
    <t>ei00002@fe.up.pt</t>
  </si>
  <si>
    <t>https://www.linkedin.com/in/ricardojmdoliveira/</t>
  </si>
  <si>
    <t>Ricardo Jorge Azevedo Moutinho</t>
  </si>
  <si>
    <t>ei06062@fe.up.pt</t>
  </si>
  <si>
    <t>http://www.ricardomoutinho.pt.vu</t>
  </si>
  <si>
    <t>Ricardo Jorge Cruz Fontão</t>
  </si>
  <si>
    <t>up201806317@edu.fe.up.pt</t>
  </si>
  <si>
    <t>ricardo.fontao@gmail.com</t>
  </si>
  <si>
    <t>Ricardo Jorge da Costa Machado</t>
  </si>
  <si>
    <t>ei04069@fe.up.pt</t>
  </si>
  <si>
    <t>https://www.linkedin.com/in/rjcmachado/</t>
  </si>
  <si>
    <t>ricardo.costa.machado@gmail.com</t>
  </si>
  <si>
    <t>http://ricardomachado.no-ip.org</t>
  </si>
  <si>
    <t>Ricardo Jorge da Rocha Loureiro</t>
  </si>
  <si>
    <t>ei12034@fe.up.pt</t>
  </si>
  <si>
    <t>https://www.linkedin.com/in/ricardo-loureiro-767367118/</t>
  </si>
  <si>
    <t>ricardojrloureiro@gmail.com</t>
  </si>
  <si>
    <t>Ricardo Jorge da Silva Vieira</t>
  </si>
  <si>
    <t>up201308099@edu.fc.up.pt</t>
  </si>
  <si>
    <t>ricardovieirajs@gmail.com</t>
  </si>
  <si>
    <t>Ricardo Jorge de Araújo Ferreira</t>
  </si>
  <si>
    <t>up200305418@edu.fe.up.pt</t>
  </si>
  <si>
    <t>ricarraf@gmail.com</t>
  </si>
  <si>
    <t>http://paginas.fe.up.pt/~ee03195</t>
  </si>
  <si>
    <t>Ricardo Jorge de Sousa Teixeira</t>
  </si>
  <si>
    <t>ei08040@fe.up.pt</t>
  </si>
  <si>
    <t>https://www.linkedin.com/in/rjsteixeira/</t>
  </si>
  <si>
    <t>ricardo@ctrler.eu</t>
  </si>
  <si>
    <t>http://www.rteixeira.eu</t>
  </si>
  <si>
    <t>Ricardo Jorge Fontes Castro</t>
  </si>
  <si>
    <t>ei00030@fe.up.pt</t>
  </si>
  <si>
    <t>https://www.linkedin.com/in/supericardoc/</t>
  </si>
  <si>
    <t>http://www.ricardocastro.org</t>
  </si>
  <si>
    <t>Ricardo Jorge Maia e Serra</t>
  </si>
  <si>
    <t>ei06051@fe.up.pt</t>
  </si>
  <si>
    <t>http://ricardoserra.wordpress.com/</t>
  </si>
  <si>
    <t>Ricardo Jorge Marques Veloso</t>
  </si>
  <si>
    <t>ei00125@fe.up.pt</t>
  </si>
  <si>
    <t>http://www.linkedin.com/in/ricardo-veloso/</t>
  </si>
  <si>
    <t>Ricardo Jorge Matos Figueiredo</t>
  </si>
  <si>
    <t>ei11081@fe.up.pt</t>
  </si>
  <si>
    <t>ricardo.jfig@gmail.com</t>
  </si>
  <si>
    <t>Ricardo Jorge Oliveira Canastro</t>
  </si>
  <si>
    <t>ei09118@fe.up.pt</t>
  </si>
  <si>
    <t>Ricardo Jorge Peixoto Machado</t>
  </si>
  <si>
    <t>mei05024@fe.up.pt</t>
  </si>
  <si>
    <t>Ricardo Jorge Quental Poeta</t>
  </si>
  <si>
    <t>ei00029@fe.up.pt</t>
  </si>
  <si>
    <t>ricardopoeta@gmail.com</t>
  </si>
  <si>
    <t>Ricardo Jorge Rodrigues Vieira</t>
  </si>
  <si>
    <t>100414018@fep.up.pt</t>
  </si>
  <si>
    <t>ricardo.jr.vieira@gmail.com</t>
  </si>
  <si>
    <t>Ricardo Jorge Silva Gama Nogueira</t>
  </si>
  <si>
    <t>ei11028@fe.up.pt</t>
  </si>
  <si>
    <t>Ricardo José Campos Azevedo Cunha</t>
  </si>
  <si>
    <t>ei08117@fe.up.pt</t>
  </si>
  <si>
    <t>https://www.linkedin.com/in/ricardo-cunha-18a22757/</t>
  </si>
  <si>
    <t>ricardo.cunha.mieic@gmail.com</t>
  </si>
  <si>
    <t>Ricardo José Fonseca de Oliveira Paulo</t>
  </si>
  <si>
    <t>ei05067@fe.up.pt</t>
  </si>
  <si>
    <t>Ricardo José Moreira Pinho</t>
  </si>
  <si>
    <t>ei09045@fe.up.pt</t>
  </si>
  <si>
    <t>https://www.linkedin.com/in/ricardo-pinho-409b8474/</t>
  </si>
  <si>
    <t>ricardojmpinho@gmail.com</t>
  </si>
  <si>
    <t>Ricardo José Oliveira Batista</t>
  </si>
  <si>
    <t>ei00132@fe.up.pt</t>
  </si>
  <si>
    <t>https://www.linkedin.com/in/ricardooliveirabatista/</t>
  </si>
  <si>
    <t>http://www.ricardobatista.net</t>
  </si>
  <si>
    <t>Ricardo José Pinto de Melo</t>
  </si>
  <si>
    <t>ei98036@fe.up.pt</t>
  </si>
  <si>
    <t>https://www.linkedin.com/in/rjmelo/</t>
  </si>
  <si>
    <t>rjmelo@gmail.com</t>
  </si>
  <si>
    <t>Ricardo José Rodrigues Moreira da Silva</t>
  </si>
  <si>
    <t>ei08121@fe.up.pt</t>
  </si>
  <si>
    <t>ricardosilva777@gmail.com</t>
  </si>
  <si>
    <t>Ricardo José Santos Pereira</t>
  </si>
  <si>
    <t>up201503716@edu.fe.up.pt</t>
  </si>
  <si>
    <t>Ricardo Manuel Brito da Rocha</t>
  </si>
  <si>
    <t>ei98049@fe.up.pt</t>
  </si>
  <si>
    <t>https://www.linkedin.com/in/ricardo-rocha-739aa718/</t>
  </si>
  <si>
    <t>http://www.ricardorocha.com</t>
  </si>
  <si>
    <t>Ricardo Manuel Correia Magalhães</t>
  </si>
  <si>
    <t>up201502862@fe.up.pt</t>
  </si>
  <si>
    <t>Ricardo Manuel da Rocha Melo e Castro</t>
  </si>
  <si>
    <t>ei09126@fe.up.pt</t>
  </si>
  <si>
    <t>Ricardo Manuel Ferreira Teixeira</t>
  </si>
  <si>
    <t>up201604911@edu.fe.up.pt</t>
  </si>
  <si>
    <t>ricardomft@gmail.com</t>
  </si>
  <si>
    <t>Ricardo Manuel Gonçalves da Silva</t>
  </si>
  <si>
    <t>up201607780@fe.up.pt</t>
  </si>
  <si>
    <t>Ricardo Manuel Nascimento Castilho</t>
  </si>
  <si>
    <t>ei04072@fe.up.pt</t>
  </si>
  <si>
    <t>http://paginas.fe.up.pt/~ei04072/</t>
  </si>
  <si>
    <t>Ricardo Manuel Soares Batista</t>
  </si>
  <si>
    <t>ei99054@fe.up.pt</t>
  </si>
  <si>
    <t>https://www.linkedin.com/in/rbatista/</t>
  </si>
  <si>
    <t>ricardo.batista@gmail.com</t>
  </si>
  <si>
    <t>http://nuieee.fe.up.pt/rbatista</t>
  </si>
  <si>
    <t>Ricardo Miguel da Cruz Rodrigues</t>
  </si>
  <si>
    <t>ei03090@fe.up.pt</t>
  </si>
  <si>
    <t>https://www.linkedin.com/in/ricruz/</t>
  </si>
  <si>
    <t>http://paginas.fe.up.pt/~ei03090/sitepessoal/</t>
  </si>
  <si>
    <t>Ricardo Miguel dos Santos Leandro</t>
  </si>
  <si>
    <t>ei03091@fe.up.pt</t>
  </si>
  <si>
    <t>https://www.linkedin.com/in/rileandro/</t>
  </si>
  <si>
    <t>Ricardo Miguel Oliveira Rodrigues de Carvalho</t>
  </si>
  <si>
    <t>up201503717@edu.letras.up.pt</t>
  </si>
  <si>
    <t>rick.miguel.carvalho@gmail.com</t>
  </si>
  <si>
    <t>Ricardo Nuno Moreira Pinto da Fonseca Almeida</t>
  </si>
  <si>
    <t>ei00064@fe.up.pt</t>
  </si>
  <si>
    <t>https://www.linkedin.com/in/ricardonunoalmeida/</t>
  </si>
  <si>
    <t>Ricardo Pereira Moura</t>
  </si>
  <si>
    <t>mgi01018@fe.up.pt</t>
  </si>
  <si>
    <t>https://www.linkedin.com/in/ricardo-moura-4a5840/</t>
  </si>
  <si>
    <t>ei96042@fe.up.pt</t>
  </si>
  <si>
    <t>http://paginas.fe.up.pt/~ei96042/index.htm</t>
  </si>
  <si>
    <t>Ricardo Ribeiro Sanfins Moura</t>
  </si>
  <si>
    <t>up201604912@edu.fe.up.pt</t>
  </si>
  <si>
    <t>ricardo.sanfinsmoura@gmail.com</t>
  </si>
  <si>
    <t>Ricardo Rui Machado Pinho de Queiroz</t>
  </si>
  <si>
    <t>ei99081@fe.up.pt</t>
  </si>
  <si>
    <t>https://www.linkedin.com/in/rpqueiroz/</t>
  </si>
  <si>
    <t>Ricardo Simão Rocha Garcês</t>
  </si>
  <si>
    <t>ei05068@fe.up.pt</t>
  </si>
  <si>
    <t>http://paginas.fe.up.pt/~ei05068/</t>
  </si>
  <si>
    <t>Ricardo Tavares Lopes</t>
  </si>
  <si>
    <t>up201306009@edu.fe.up.pt</t>
  </si>
  <si>
    <t>Rita Matos Maranhao Peixoto</t>
  </si>
  <si>
    <t>up201806257@edu.fe.up.pt</t>
  </si>
  <si>
    <t>Rita Miguel Matos Mendes</t>
  </si>
  <si>
    <t>up201907877@edu.fe.up.pt</t>
  </si>
  <si>
    <t>Rita Nunes da Mota</t>
  </si>
  <si>
    <t>up201703964@edu.fe.up.pt</t>
  </si>
  <si>
    <t>ritanunes1999@gmail.com</t>
  </si>
  <si>
    <t>Rita Sofia Araújo Sá Lopes da Silva</t>
  </si>
  <si>
    <t>up201806527@edu.fe.up.pt</t>
  </si>
  <si>
    <t>ritasofiasilva.19@gmail.com</t>
  </si>
  <si>
    <t>Rodolfo Alexandre de Almeida Rodrigues</t>
  </si>
  <si>
    <t>ei12151@fe.up.pt</t>
  </si>
  <si>
    <t>https://www.linkedin.com/in/rodolfoarod/</t>
  </si>
  <si>
    <t>rodolfoarod@gmail.com</t>
  </si>
  <si>
    <t>Rodolfo Miguel Pinto Leite Brunner Santos</t>
  </si>
  <si>
    <t>ei02113@fe.up.pt</t>
  </si>
  <si>
    <t>https://www.linkedin.com/in/santosrodolfo/</t>
  </si>
  <si>
    <t>http://paginas.fe.up.pt/~ei02113/index.html</t>
  </si>
  <si>
    <t>Rodolfo Paulo Teixeira Tavares da Silva</t>
  </si>
  <si>
    <t>ei07175@fe.up.pt</t>
  </si>
  <si>
    <t>Rodolfo Santos Agueda de Sousa e Silva</t>
  </si>
  <si>
    <t>ei05069@fe.up.pt</t>
  </si>
  <si>
    <t>rodolfosantosasilva@gmail.com</t>
  </si>
  <si>
    <t>Rodrigo Gondim Carvalho da Fonte</t>
  </si>
  <si>
    <t>ei10097@fe.up.pt</t>
  </si>
  <si>
    <t>Rodrigo Jorge de Oliveira Maia e Queirós Machado</t>
  </si>
  <si>
    <t>ei95051@fe.up.pt</t>
  </si>
  <si>
    <t>https://www.linkedin.com/in/rqmachado/</t>
  </si>
  <si>
    <t>Rodrigo Manuel Graça Figueiredo</t>
  </si>
  <si>
    <t>up202005216@edu.fc.up.pt</t>
  </si>
  <si>
    <t>Rodrigo Manuel Lopes de Matos Moreira</t>
  </si>
  <si>
    <t>pro08007@fe.up.pt</t>
  </si>
  <si>
    <t>https://www.linkedin.com/in/rodrigomoreira/</t>
  </si>
  <si>
    <t>http://paginas.fe.up.pt/~ei04093/mieic/index.php</t>
  </si>
  <si>
    <t>Rodrigo Melo Abrantes</t>
  </si>
  <si>
    <t>up201506561@edu.fe.up.pt</t>
  </si>
  <si>
    <t>rodrigomeloabrantes14@gmail.com</t>
  </si>
  <si>
    <t>Rodrigo Miguel da Fonseca Sá Guerra</t>
  </si>
  <si>
    <t>ei99037@fe.up.pt</t>
  </si>
  <si>
    <t>https://www.linkedin.com/in/rsguerra/</t>
  </si>
  <si>
    <t>Rodrigo Tuna de Andrade</t>
  </si>
  <si>
    <t>up201904967@edu.fe.up.pt</t>
  </si>
  <si>
    <t>https://www.linkedin.com/in/rodrigotuna/</t>
  </si>
  <si>
    <t>Rolando Emanuel Lopes Pereira</t>
  </si>
  <si>
    <t>ei08150@fe.up.pt</t>
  </si>
  <si>
    <t>Romeu Rodrigues Figueira</t>
  </si>
  <si>
    <t>ei99034@fe.up.pt</t>
  </si>
  <si>
    <t>romeu.figueira@gmail.com</t>
  </si>
  <si>
    <t>http://www.linkedin.com/in/romeufigueira</t>
  </si>
  <si>
    <t>Romina Dias Neves</t>
  </si>
  <si>
    <t>ei03076@fe.up.pt</t>
  </si>
  <si>
    <t>Rostyslav Khoptiy</t>
  </si>
  <si>
    <t>up201506219@fe.up.pt</t>
  </si>
  <si>
    <t>Rúben Alexandre da Fonseca Marques</t>
  </si>
  <si>
    <t>ei10117@fe.up.pt</t>
  </si>
  <si>
    <t>rubenmarques86@gmail.com</t>
  </si>
  <si>
    <t>Ruben Costa Viana</t>
  </si>
  <si>
    <t>up202005108@edu.fe.up.pt</t>
  </si>
  <si>
    <t>Rúben Cristiano Campos Reis</t>
  </si>
  <si>
    <t>ei10106@fe.up.pt</t>
  </si>
  <si>
    <t>rubenccreis@gmail.com</t>
  </si>
  <si>
    <t>Rúben Filipe Delindro Veloso</t>
  </si>
  <si>
    <t>ei11001@fe.up.pt</t>
  </si>
  <si>
    <t>https://www.linkedin.com/in/rubenveloso/</t>
  </si>
  <si>
    <t>ruben-veloso@hotmail.com</t>
  </si>
  <si>
    <t>Rúben Filipe Melim de Nóbrega</t>
  </si>
  <si>
    <t>ei97048@fe.up.pt</t>
  </si>
  <si>
    <t>https://www.linkedin.com/in/r%C3%BAben-n%C3%B3brega-89990a/</t>
  </si>
  <si>
    <t>Rúben Filipe Seabra de Almeida</t>
  </si>
  <si>
    <t>up201704618@edu.fe.up.pt</t>
  </si>
  <si>
    <t>almeidaruben35@gmail.com</t>
  </si>
  <si>
    <t>Rúben Joás da Silva Pereira</t>
  </si>
  <si>
    <t>ei96033@fe.up.pt</t>
  </si>
  <si>
    <t>https://www.linkedin.com/in/rubenpereira/</t>
  </si>
  <si>
    <t>ruben.joas.pereira@gmail.com</t>
  </si>
  <si>
    <t>Rúben José da Silva Torres</t>
  </si>
  <si>
    <t>up201405612@fe.up.pt</t>
  </si>
  <si>
    <t>Rúben Lourinha Monteiro</t>
  </si>
  <si>
    <t>up202006478@edu.fe.up.pt</t>
  </si>
  <si>
    <t>Rúben Pinto Aguiar</t>
  </si>
  <si>
    <t>ei09062@fe.up.pt</t>
  </si>
  <si>
    <t>Ruben Tiago Ribeiro da Costa</t>
  </si>
  <si>
    <t>ee02210@fe.up.pt</t>
  </si>
  <si>
    <t>https://www.linkedin.com/in/costaruben/</t>
  </si>
  <si>
    <t>ei05101@fe.up.pt</t>
  </si>
  <si>
    <t>http://paginas.fe.up.pt/~ei05101</t>
  </si>
  <si>
    <t>Rui Alberto Tavares Costa</t>
  </si>
  <si>
    <t>ei05070@fe.up.pt</t>
  </si>
  <si>
    <t>http://paginas.fe.up.pt/~ei05070</t>
  </si>
  <si>
    <t>Rui Alexandre Pires Amado</t>
  </si>
  <si>
    <t>ei98010@fe.up.pt</t>
  </si>
  <si>
    <t>Rui Alexandre Rodrigues Carneiro</t>
  </si>
  <si>
    <t>ei04073@fe.up.pt</t>
  </si>
  <si>
    <t>https://www.linkedin.com/in/ruiarc/</t>
  </si>
  <si>
    <t>http://paginas.fe.up.pt/~ei04073</t>
  </si>
  <si>
    <t>Rui André Augusto Ferreira</t>
  </si>
  <si>
    <t>ei01081@fe.up.pt</t>
  </si>
  <si>
    <t>https://www.linkedin.com/in/ruiaf/</t>
  </si>
  <si>
    <t>ruiandreferreira@gmail.com</t>
  </si>
  <si>
    <t>http://paginas.fe.up.pt/~ei01081/</t>
  </si>
  <si>
    <t>Rui André Rebolo Fernandes Leixo</t>
  </si>
  <si>
    <t>up201504818@fe.up.pt</t>
  </si>
  <si>
    <t>Rui André Teixeira de Sousa Sêca</t>
  </si>
  <si>
    <t>up200302828@fe.up.pt</t>
  </si>
  <si>
    <t>ruiseca@gmail.com</t>
  </si>
  <si>
    <t>http://paginas.fe.up.pt/~ei03093/</t>
  </si>
  <si>
    <t>Rui Barbosa Martins</t>
  </si>
  <si>
    <t>ei01018@fe.up.pt</t>
  </si>
  <si>
    <t>https://www.linkedin.com/in/ruibm/</t>
  </si>
  <si>
    <t>ruibm@ruibm.com</t>
  </si>
  <si>
    <t>http://ruibm.com</t>
  </si>
  <si>
    <t>Rui Brogueira Andrade</t>
  </si>
  <si>
    <t>up202007539@edu.fe.up.pt</t>
  </si>
  <si>
    <t>Rui Couto Soares de Almeida Sampaio</t>
  </si>
  <si>
    <t>ei00058@fe.up.pt</t>
  </si>
  <si>
    <t>https://www.linkedin.com/in/rui-sampaio-9b544b2/</t>
  </si>
  <si>
    <t>Rui Daniel Cruz e Silva da Costa Gonçalves</t>
  </si>
  <si>
    <t>ei12185@fe.up.pt</t>
  </si>
  <si>
    <t>Rui Eduardo Araújo Pereira Pacheco</t>
  </si>
  <si>
    <t>ei97032@fe.up.pt</t>
  </si>
  <si>
    <t>https://www.linkedin.com/in/ruipacheco/</t>
  </si>
  <si>
    <t>mail@ruipacheco.com</t>
  </si>
  <si>
    <t>http://ruipacheco.com/</t>
  </si>
  <si>
    <t>Rui Emanuel Cabral de Almeida Quaresma</t>
  </si>
  <si>
    <t>up201503005@fe.up.pt</t>
  </si>
  <si>
    <t>Rui Emanuel Veigas de Carvalho</t>
  </si>
  <si>
    <t>ei11024@fe.up.pt</t>
  </si>
  <si>
    <t>Rui Filipe Andrade Pereira</t>
  </si>
  <si>
    <t>ei96054@fe.up.pt</t>
  </si>
  <si>
    <t>https://www.linkedin.com/in/rfapereira/</t>
  </si>
  <si>
    <t>Rui Filipe Correia Gomes</t>
  </si>
  <si>
    <t>ei09057@fe.up.pt</t>
  </si>
  <si>
    <t>https://www.linkedin.com/in/ruihgomes/</t>
  </si>
  <si>
    <t>Rui Filipe Cunha Pires</t>
  </si>
  <si>
    <t>up202008252@edu.fe.up.pt</t>
  </si>
  <si>
    <t>https://www.linkedin.com/in/rui-piress/</t>
  </si>
  <si>
    <t>Rui Filipe de Oliveira Donas-Botto Figueira</t>
  </si>
  <si>
    <t>ei11021@fe.up.pt</t>
  </si>
  <si>
    <t>https://www.linkedin.com/in/ruibotto/</t>
  </si>
  <si>
    <t>Rui Filipe Dias Valente Maia</t>
  </si>
  <si>
    <t>ei07176@fe.up.pt</t>
  </si>
  <si>
    <t>https://www.linkedin.com/in/ruivalentemaia/</t>
  </si>
  <si>
    <t>Rui Filipe Laranjeira da Costa</t>
  </si>
  <si>
    <t>up199600952@fe.up.pt</t>
  </si>
  <si>
    <t>ruicosta.pr@gmail.com</t>
  </si>
  <si>
    <t>Rui Filipe Lourenço Guedes</t>
  </si>
  <si>
    <t>mtm06004@fe.up.pt</t>
  </si>
  <si>
    <t>Rui Filipe Mendes Pinto</t>
  </si>
  <si>
    <t>up201806441@edu.fe.up.pt</t>
  </si>
  <si>
    <t>Rui Filipe Monteiro Pinto</t>
  </si>
  <si>
    <t>ei03094@fe.up.pt</t>
  </si>
  <si>
    <t>https://www.linkedin.com/in/ruifmpinto/</t>
  </si>
  <si>
    <t>ruifmpinto@gmail.com</t>
  </si>
  <si>
    <t>Rui Filipe Soares do Couto</t>
  </si>
  <si>
    <t>ei10072@fe.up.pt</t>
  </si>
  <si>
    <t>https://www.linkedin.com/in/rui-couto/</t>
  </si>
  <si>
    <t>mail@ruicouto.com</t>
  </si>
  <si>
    <t>http://ruicouto.com</t>
  </si>
  <si>
    <t>Rui Filipe Teixeira Alves</t>
  </si>
  <si>
    <t>up201905853@edu.fe.up.pt</t>
  </si>
  <si>
    <t>ruialves20010323@gmail.com</t>
  </si>
  <si>
    <t>Rui Grandão Rocha</t>
  </si>
  <si>
    <t>ei11010@fe.up.pt</t>
  </si>
  <si>
    <t>Rui Jorge Canelhas Bastos Neves</t>
  </si>
  <si>
    <t>up199800909@fc.up.pt</t>
  </si>
  <si>
    <t>c9807061@gmail.com</t>
  </si>
  <si>
    <t>http://www.msnstudios.net/rneves</t>
  </si>
  <si>
    <t>Rui Jorge da Silva Santos</t>
  </si>
  <si>
    <t>ei01069@fe.up.pt</t>
  </si>
  <si>
    <t>https://www.linkedin.com/in/ruijssantos/</t>
  </si>
  <si>
    <t>http://paginas.fe.up.pt/~ei01069</t>
  </si>
  <si>
    <t>Rui Jorge Ferreira de Almeida</t>
  </si>
  <si>
    <t>ei08084@fe.up.pt</t>
  </si>
  <si>
    <t>Rui Jorge Leão Guedes</t>
  </si>
  <si>
    <t>up201603854@edu.fe.up.pt</t>
  </si>
  <si>
    <t>Rui Jorge Martins da Silva Chilro</t>
  </si>
  <si>
    <t>pro10012@fe.up.pt</t>
  </si>
  <si>
    <t>ei95043@fe.up.pt</t>
  </si>
  <si>
    <t>Rui Jorge Pereira Gonçalves</t>
  </si>
  <si>
    <t>up199802625@edu.fe.up.pt</t>
  </si>
  <si>
    <t>Rui Jorge Reis Gomes</t>
  </si>
  <si>
    <t>pdst11003@fe.up.pt</t>
  </si>
  <si>
    <t>https://www.linkedin.com/in/rui-gomes-3441a31/</t>
  </si>
  <si>
    <t>http://paginas.fe.up.pt/~rjgomes</t>
  </si>
  <si>
    <t>Rui Manuel Andrade Barreira</t>
  </si>
  <si>
    <t>up200000443@fc.up.pt</t>
  </si>
  <si>
    <t>Rui Manuel Fernandes Lopes</t>
  </si>
  <si>
    <t>ei04075@fe.up.pt</t>
  </si>
  <si>
    <t>https://www.linkedin.com/in/rui-lopes-15159532/</t>
  </si>
  <si>
    <t>ruilopes4@gmail.com</t>
  </si>
  <si>
    <t>http://paginas.fe.up.pt/~ei04075/</t>
  </si>
  <si>
    <t>Rui Manuel Mendes Coelho Alves</t>
  </si>
  <si>
    <t>ei96002@fe.up.pt</t>
  </si>
  <si>
    <t>https://www.linkedin.com/in/rui-alves-119991/</t>
  </si>
  <si>
    <t>http://paginas.fe.up.pt/~none</t>
  </si>
  <si>
    <t>Rui Manuel Pacheco Meireles</t>
  </si>
  <si>
    <t>rpm@fe.up.pt</t>
  </si>
  <si>
    <t>rui.meireles@gmail.com</t>
  </si>
  <si>
    <t>Rui Manuel Rodrigues dos Santos</t>
  </si>
  <si>
    <t>up201805317@edu.fc.up.pt</t>
  </si>
  <si>
    <t>Rui Mário Seixas Teixeira</t>
  </si>
  <si>
    <t>ei03095@fe.up.pt</t>
  </si>
  <si>
    <t>https://www.linkedin.com/in/ruiteixeiraeng/</t>
  </si>
  <si>
    <t>Rui Medeiros Amaral</t>
  </si>
  <si>
    <t>ei98055@fe.up.pt</t>
  </si>
  <si>
    <t>https://www.linkedin.com/in/rui-amaral-4901131bb/</t>
  </si>
  <si>
    <t>http://www.geocities.com/ei98055</t>
  </si>
  <si>
    <t>Rui Miguel Almeida Oliveira</t>
  </si>
  <si>
    <t>up201000619@fe.up.pt</t>
  </si>
  <si>
    <t>Rui Miguel Barbosa Pinto</t>
  </si>
  <si>
    <t>ei94035@fe.up.pt</t>
  </si>
  <si>
    <t>https://www.linkedin.com/in/ruibpinto/</t>
  </si>
  <si>
    <t>rbpinto@gmail.com</t>
  </si>
  <si>
    <t>Rui Miguel Barros Gonçalves</t>
  </si>
  <si>
    <t>ei10100@fe.up.pt</t>
  </si>
  <si>
    <t>Rui Miguel Bastos Ribeiro</t>
  </si>
  <si>
    <t>ei06022@fe.up.pt</t>
  </si>
  <si>
    <t>ruimbribeiro@gmail.com</t>
  </si>
  <si>
    <t>Rui Miguel Bélchior Mesquita Tavares</t>
  </si>
  <si>
    <t>ei99072@fe.up.pt</t>
  </si>
  <si>
    <t>https://www.linkedin.com/in/ruitavares/</t>
  </si>
  <si>
    <t>karapeux@gmail.com</t>
  </si>
  <si>
    <t>http://www.bayerbusinessconsulting.com</t>
  </si>
  <si>
    <t>Rui Miguel Cruz Soares Pinto</t>
  </si>
  <si>
    <t>ei11121@fe.up.pt</t>
  </si>
  <si>
    <t>rui.miguel.cruz@sapo.pt</t>
  </si>
  <si>
    <t>Rui Miguel da Silva Gomes</t>
  </si>
  <si>
    <t>ei12038@fe.up.pt</t>
  </si>
  <si>
    <t>https://www.linkedin.com/in/ruigomeseu/</t>
  </si>
  <si>
    <t>ruigomeseu@gmail.com</t>
  </si>
  <si>
    <t>Rui Miguel de Paiva Batista</t>
  </si>
  <si>
    <t>ei06013@fe.up.pt</t>
  </si>
  <si>
    <t>ruipaivab@gmail.com</t>
  </si>
  <si>
    <t>Rui Miguel de Sousa Carvalho</t>
  </si>
  <si>
    <t>ei07066@fe.up.pt</t>
  </si>
  <si>
    <t>https://www.linkedin.com/in/rucarvalho/</t>
  </si>
  <si>
    <t>Rui Miguel de Sousa Neves</t>
  </si>
  <si>
    <t>ei00011@fe.up.pt</t>
  </si>
  <si>
    <t>https://www.linkedin.com/in/rsneves/</t>
  </si>
  <si>
    <t>http://www.linkedin.com/in/rsneves</t>
  </si>
  <si>
    <t>Rui Miguel Ferreira de Azevedo</t>
  </si>
  <si>
    <t>ei04099@fe.up.pt</t>
  </si>
  <si>
    <t>https://www.linkedin.com/in/ruimiguelazevedo/</t>
  </si>
  <si>
    <t>ruimiguelazevedo@gmail.com</t>
  </si>
  <si>
    <t>http://gnomo.fe.up.pt/~ei04099/</t>
  </si>
  <si>
    <t>Rui Miguel Monteiro Ferreira</t>
  </si>
  <si>
    <t>ei00037@fe.up.pt</t>
  </si>
  <si>
    <t>https://www.linkedin.com/in/ruimferreira/</t>
  </si>
  <si>
    <t>ruimmferreira@gmail.com</t>
  </si>
  <si>
    <t>Rui Miguel Nunes Brandão Pinho Soares</t>
  </si>
  <si>
    <t>ei97026@fe.up.pt</t>
  </si>
  <si>
    <t>https://www.linkedin.com/in/rui-soares-/</t>
  </si>
  <si>
    <t>rui_soares@inbox.com</t>
  </si>
  <si>
    <t>http://paginas.fe.up.pt/~ei97026</t>
  </si>
  <si>
    <t>Rui Miguel Pinto Cardoso</t>
  </si>
  <si>
    <t>up201805046@edu.fc.up.pt</t>
  </si>
  <si>
    <t>ruicardoso2000@gmail.com</t>
  </si>
  <si>
    <t>Rui Miguel Ribeiro Archer</t>
  </si>
  <si>
    <t>ei04076@fe.up.pt</t>
  </si>
  <si>
    <t>https://www.linkedin.com/in/ruiarcher/</t>
  </si>
  <si>
    <t>novettam@gmail.com</t>
  </si>
  <si>
    <t>http://fe.up.pt/~ei04076</t>
  </si>
  <si>
    <t>Rui Miguel Rodrigo Freixedelo</t>
  </si>
  <si>
    <t>ei08073@fe.up.pt</t>
  </si>
  <si>
    <t>https://www.linkedin.com/in/freixedelo/</t>
  </si>
  <si>
    <t>ruifreixedelo@gmail.com</t>
  </si>
  <si>
    <t>Rui Miguel Rodrigues Ferreira</t>
  </si>
  <si>
    <t>ei02091@fe.up.pt</t>
  </si>
  <si>
    <t>https://www.linkedin.com/in/ruiferreira/</t>
  </si>
  <si>
    <t>rui.mrf@gmail.com</t>
  </si>
  <si>
    <t>http://paginas.fe.up.pt/~ei02091/</t>
  </si>
  <si>
    <t>Rui Miguel Teixeira Vilares</t>
  </si>
  <si>
    <t>up201207046@fe.up.pt</t>
  </si>
  <si>
    <t>https://www.linkedin.com/in/ruivilares/</t>
  </si>
  <si>
    <t>ruimiguelvilares@gmail.com</t>
  </si>
  <si>
    <t>Rui Miguel Vaz Teixeira</t>
  </si>
  <si>
    <t>ei06072@fe.up.pt</t>
  </si>
  <si>
    <t>https://www.linkedin.com/in/ruivazteixeira/</t>
  </si>
  <si>
    <t>ruiteixeira23@gmail.com</t>
  </si>
  <si>
    <t>http://paginas.fe.up.pt/~ei06072</t>
  </si>
  <si>
    <t>Rui Pedro Araújo Fernandes</t>
  </si>
  <si>
    <t>ei06112@fe.up.pt</t>
  </si>
  <si>
    <t>https://www.linkedin.com/in/rufernandes/</t>
  </si>
  <si>
    <t>rf.viper@gmail.com</t>
  </si>
  <si>
    <t>http://www.fe.up.pt/~ei06112</t>
  </si>
  <si>
    <t>Rui Pedro Barroso Pereira</t>
  </si>
  <si>
    <t>ei04077@fe.up.pt</t>
  </si>
  <si>
    <t>https://www.linkedin.com/in/ruibarroso/</t>
  </si>
  <si>
    <t>rui.barroso@fe.up.pt</t>
  </si>
  <si>
    <t>http://ni.fe.up.pt/~cuca</t>
  </si>
  <si>
    <t>Rui Pedro Correia Soares</t>
  </si>
  <si>
    <t>up201404965@fe.up.pt</t>
  </si>
  <si>
    <t>Rui Pedro Gonçalves Diogo</t>
  </si>
  <si>
    <t>ei00122@fe.up.pt</t>
  </si>
  <si>
    <t>http://www.fe.up.pt/~ei00122</t>
  </si>
  <si>
    <t>Rui Pedro Menezes da Rosa Neves</t>
  </si>
  <si>
    <t>ei11047@fe.up.pt</t>
  </si>
  <si>
    <t>Rui Pedro Moutinho Moreira Alves</t>
  </si>
  <si>
    <t>up201606746@edu.fe.up.pt</t>
  </si>
  <si>
    <t>ruialves.esrt.98@gmail.com</t>
  </si>
  <si>
    <t>https://ruialves.me</t>
  </si>
  <si>
    <t>Rui Pedro Peixoto Cardoso</t>
  </si>
  <si>
    <t>up201305469@fe.up.pt</t>
  </si>
  <si>
    <t>rui.peixoto@fe.up.pt</t>
  </si>
  <si>
    <t>Rui Pedro Peixoto Gonçalves</t>
  </si>
  <si>
    <t>ei07070@fe.up.pt</t>
  </si>
  <si>
    <t>https://www.linkedin.com/in/ruippeixotog/</t>
  </si>
  <si>
    <t>ruippeixotog@gmail.com</t>
  </si>
  <si>
    <t>https://www.ruippeixotog.net</t>
  </si>
  <si>
    <t>Rui Pedro Silva Sá Guerra</t>
  </si>
  <si>
    <t>ei03096@fe.up.pt</t>
  </si>
  <si>
    <t>https://www.linkedin.com/in/ruiguerra/</t>
  </si>
  <si>
    <t>Rui Pedro Silva Soares Amor</t>
  </si>
  <si>
    <t>ei03097@fe.up.pt</t>
  </si>
  <si>
    <t>https://www.linkedin.com/in/ruiamor/</t>
  </si>
  <si>
    <t>http://www.ruiamor.pt.vu/</t>
  </si>
  <si>
    <t>Rui Pinto Guimaraes</t>
  </si>
  <si>
    <t>ei97040@fe.up.pt</t>
  </si>
  <si>
    <t>https://www.linkedin.com/in/rui-guimaraes-a437b65/</t>
  </si>
  <si>
    <t>http://paginas.fe.up.pt/~ei97040</t>
  </si>
  <si>
    <t>Rui Reis Costa Campos</t>
  </si>
  <si>
    <t>ei06080@fe.up.pt</t>
  </si>
  <si>
    <t>https://www.linkedin.com/in/ruicamposgamedev/</t>
  </si>
  <si>
    <t>ruir2c@gmail.com</t>
  </si>
  <si>
    <t>http://webrui.net/</t>
  </si>
  <si>
    <t>Rui Rodrigues de Azevedo</t>
  </si>
  <si>
    <t>ei97049@fe.up.pt</t>
  </si>
  <si>
    <t>Rui Sanches da Costa Barros</t>
  </si>
  <si>
    <t>mei03007@fe.up.pt</t>
  </si>
  <si>
    <t>Rui Tiago Bugalho Monteiro</t>
  </si>
  <si>
    <t>ei10086@fe.up.pt</t>
  </si>
  <si>
    <t>rui.plus.monteiro@gmail.com</t>
  </si>
  <si>
    <t>Rui Tiago de Cruz Barros</t>
  </si>
  <si>
    <t>ei04080@fe.up.pt</t>
  </si>
  <si>
    <t>eu@tiagocruzbarros.net</t>
  </si>
  <si>
    <t>http://www.tiagocruzbarros.net</t>
  </si>
  <si>
    <t>Sabina Alexandra Montes Martins</t>
  </si>
  <si>
    <t>ei99010@fe.up.pt</t>
  </si>
  <si>
    <t>Sandra Maria Alves Hering</t>
  </si>
  <si>
    <t>up198801082@icbas.up.pt</t>
  </si>
  <si>
    <t>https://www.linkedin.com/in/sandra-hering-97a950/</t>
  </si>
  <si>
    <t>Sandra Marlene Duque de Oliveira</t>
  </si>
  <si>
    <t>ei96032@fe.up.pt</t>
  </si>
  <si>
    <t>http://paginas.fe.up.pt/~ei96032</t>
  </si>
  <si>
    <t>Sandrina Pereira dos Santos</t>
  </si>
  <si>
    <t>ei98018@fe.up.pt</t>
  </si>
  <si>
    <t>Sandro Miguel Tavares Campos</t>
  </si>
  <si>
    <t>up201605947@edu.fe.up.pt</t>
  </si>
  <si>
    <t>Sara Beatriz Gonçalves Santos</t>
  </si>
  <si>
    <t>up201402814@fe.up.pt</t>
  </si>
  <si>
    <t>Sara Filipa Couto Fernandes</t>
  </si>
  <si>
    <t>up201405955@edu.fe.up.pt</t>
  </si>
  <si>
    <t>Sara Filipa Lemos Carvalho</t>
  </si>
  <si>
    <t>ei05072@fe.up.pt</t>
  </si>
  <si>
    <t>http://gnomo.fe.up.pt/~ei05072/</t>
  </si>
  <si>
    <t>Sara Filipa Mendes da Silva</t>
  </si>
  <si>
    <t>up201103072@edu.fe.up.pt</t>
  </si>
  <si>
    <t>sarasilva.sfms@gmail.com</t>
  </si>
  <si>
    <t>Sara Gabriela Almeida Marinha</t>
  </si>
  <si>
    <t>up201906805@edu.fe.up.pt</t>
  </si>
  <si>
    <t>saramarinha@hotmail.com</t>
  </si>
  <si>
    <t>Sara Isabel Linhas Paiva</t>
  </si>
  <si>
    <t>ei11074@fe.up.pt</t>
  </si>
  <si>
    <t>Sara Maria da Silva Antunes Moreira</t>
  </si>
  <si>
    <t>ei08007@fe.up.pt</t>
  </si>
  <si>
    <t>https://www.linkedin.com/in/saritamoreira/</t>
  </si>
  <si>
    <t>saritamoreira@gmail.com</t>
  </si>
  <si>
    <t>http://www.fe.up.pt/~ei08007</t>
  </si>
  <si>
    <t>Sara Moreira Reis</t>
  </si>
  <si>
    <t>up202005388@edu.fe.up.pt</t>
  </si>
  <si>
    <t>sarareis2002@gmail.com</t>
  </si>
  <si>
    <t>Sara Raquel de Sousa Marques</t>
  </si>
  <si>
    <t>ei02092@fe.up.pt</t>
  </si>
  <si>
    <t>https://www.linkedin.com/in/sarasmarques/</t>
  </si>
  <si>
    <t>http://www.saramarques.pt.vu</t>
  </si>
  <si>
    <t>Sara Raquel Gonçalves de Sá</t>
  </si>
  <si>
    <t>up201804838@edu.fc.up.pt</t>
  </si>
  <si>
    <t>Seraphin Rodrigues Miranda</t>
  </si>
  <si>
    <t>ei06132@fe.up.pt</t>
  </si>
  <si>
    <t>seraphinmiranda@gmail.com</t>
  </si>
  <si>
    <t>Sérgio André Gonçalves Bandeira Coelho</t>
  </si>
  <si>
    <t>ei97031@fe.up.pt</t>
  </si>
  <si>
    <t>https://www.linkedin.com/in/sergiobandeira/</t>
  </si>
  <si>
    <t>http://paginas.fe.up.pt/~ei97031/index.htm</t>
  </si>
  <si>
    <t>Sérgio António Dias Salgado</t>
  </si>
  <si>
    <t>up201406136@fe.up.pt</t>
  </si>
  <si>
    <t>Sérgio Augusto Pires Domingues</t>
  </si>
  <si>
    <t>up201304367@fe.up.pt</t>
  </si>
  <si>
    <t>https://www.linkedin.com/in/sapdomingues/</t>
  </si>
  <si>
    <t>sergio.apdom@gmail.com</t>
  </si>
  <si>
    <t>http://www.linkedin.com/in/sergio2195/</t>
  </si>
  <si>
    <t>Sérgio Augusto Polónio Guedes Barbosa</t>
  </si>
  <si>
    <t>ei01106@fe.up.pt</t>
  </si>
  <si>
    <t>https://www.linkedin.com/in/barbosasergio/</t>
  </si>
  <si>
    <t>sergio.barbosa@mail.com</t>
  </si>
  <si>
    <t>http://paginas.fe.up.pt/~ei01106</t>
  </si>
  <si>
    <t>Sérgio Azevedo e Silva Gonçalves de Carvalho</t>
  </si>
  <si>
    <t>mgi01013@fe.up.pt</t>
  </si>
  <si>
    <t>https://www.linkedin.com/in/sergiosgc/</t>
  </si>
  <si>
    <t>Sérgio Bruno Rodrigues Dias</t>
  </si>
  <si>
    <t>up201704889@edu.fe.up.pt</t>
  </si>
  <si>
    <t>Sérgio Cláudio Gaspar Teixeira</t>
  </si>
  <si>
    <t>ei96025@fe.up.pt</t>
  </si>
  <si>
    <t>Sérgio da Fonseca Rasgado</t>
  </si>
  <si>
    <t>ei00020@fe.up.pt</t>
  </si>
  <si>
    <t>https://www.linkedin.com/in/sergiorasgado/</t>
  </si>
  <si>
    <t>Sérgio Daniel Leite Teixeira</t>
  </si>
  <si>
    <t>http://paginas.fe.up.pt/~ei96013/</t>
  </si>
  <si>
    <t>Sérgio Duarte Reis Neves</t>
  </si>
  <si>
    <t>ei08012@fe.up.pt</t>
  </si>
  <si>
    <t>rneves.sergio@gmail.com</t>
  </si>
  <si>
    <t>Sérgio Emanuel da Cunha Ribeiro</t>
  </si>
  <si>
    <t>ei94031@fe.up.pt</t>
  </si>
  <si>
    <t>https://www.linkedin.com/in/sérgio-ribeiro-5712133/</t>
  </si>
  <si>
    <t>http://sr.site.vu/</t>
  </si>
  <si>
    <t>Sérgio Filipe Dinis Castro</t>
  </si>
  <si>
    <t>up201405064@edu.fc.up.pt</t>
  </si>
  <si>
    <t>Sérgio Manuel Carvalho de Vasconcelos</t>
  </si>
  <si>
    <t>ei01050@fe.up.pt</t>
  </si>
  <si>
    <t>https://www.linkedin.com/in/sergiovasconcelos/</t>
  </si>
  <si>
    <t>sergio.manuel.vasconcelos@gmail.com</t>
  </si>
  <si>
    <t>http://paginas.fe.up.pt/~ei01050/index.php</t>
  </si>
  <si>
    <t>Sérgio Manuel de Sousa Carvalho e Boura Carvalhais</t>
  </si>
  <si>
    <t>up202007544@edu.fe.up.pt</t>
  </si>
  <si>
    <t>Sérgio Manuel Soares Esteves</t>
  </si>
  <si>
    <t>ei11162@fe.up.pt</t>
  </si>
  <si>
    <t>sergiomanuelesteves@gmail.com</t>
  </si>
  <si>
    <t>Sérgio Manuel Xavier Mendes da Costa Pires</t>
  </si>
  <si>
    <t>up200103528@fc.up.pt</t>
  </si>
  <si>
    <t>https://www.linkedin.com/in/sergioxavier/</t>
  </si>
  <si>
    <t>sergioxavi@gmail.com</t>
  </si>
  <si>
    <t>Sérgio Miguel Almeida Ferreira</t>
  </si>
  <si>
    <t>up201403074@fe.up.pt</t>
  </si>
  <si>
    <t>sergioalmeida26@gmail.com</t>
  </si>
  <si>
    <t>Sérgio Miguel Fontes de Vasconcelos</t>
  </si>
  <si>
    <t>ei05074@fe.up.pt</t>
  </si>
  <si>
    <t>https://www.linkedin.com/in/sfvasconcelos/</t>
  </si>
  <si>
    <t>sfontesv@gmail.com</t>
  </si>
  <si>
    <t>Sérgio Miguel Rosa Estevão</t>
  </si>
  <si>
    <t>up201905680@edu.fe.up.pt</t>
  </si>
  <si>
    <t>Sérgio Nuno Figueiredo da Cruz Afonso</t>
  </si>
  <si>
    <t>ei98070@fe.up.pt</t>
  </si>
  <si>
    <t>Sérgio Paulo da Silva Correia</t>
  </si>
  <si>
    <t>ei00133@fe.up.pt</t>
  </si>
  <si>
    <t>https://www.linkedin.com/in/spcorreia/</t>
  </si>
  <si>
    <t>http://www.fe.up.pt/~ei00133</t>
  </si>
  <si>
    <t>Sérgio Rodrigues da Gama</t>
  </si>
  <si>
    <t>up201906690@edu.fe.up.pt</t>
  </si>
  <si>
    <t>Sérgio Rui Ferreira França dos Santos</t>
  </si>
  <si>
    <t>http://www.fe.up.pt/~ei02093/tese</t>
  </si>
  <si>
    <t>Sérgio Sobral Nunes</t>
  </si>
  <si>
    <t>pro05005@fe.up.pt</t>
  </si>
  <si>
    <t>https://www.linkedin.com/in/sergionunes/</t>
  </si>
  <si>
    <t>sergio.nunes@acm.org</t>
  </si>
  <si>
    <t>http://paginas.fe.up.pt/~mgi01016</t>
  </si>
  <si>
    <t>Shirley Fermino Rodrigues Fortes</t>
  </si>
  <si>
    <t>up201808614@edu.fc.up.pt</t>
  </si>
  <si>
    <t>shirleyrodrigues2209@gmail.com</t>
  </si>
  <si>
    <t>Silvia Cristina Anjos Seabra Monteiro</t>
  </si>
  <si>
    <t>cilce05041@letras.up.pt</t>
  </si>
  <si>
    <t>https://www.linkedin.com/in/smonteiro/</t>
  </si>
  <si>
    <t>silvia.s.monteiro@gmail.com</t>
  </si>
  <si>
    <t>Silvia Jorge Moreira da Rocha</t>
  </si>
  <si>
    <t>up201704684@edu.fe.up.pt</t>
  </si>
  <si>
    <t>Simão Cardoso Espinheira Rio</t>
  </si>
  <si>
    <t>ei02095@fe.up.pt</t>
  </si>
  <si>
    <t>https://www.linkedin.com/in/scerio/</t>
  </si>
  <si>
    <t>simao.rio+ei02095@gmail.com</t>
  </si>
  <si>
    <t>http://www.fe.up.pt/~ei02095</t>
  </si>
  <si>
    <t>Simão dos Santos da Rocha Felgueiras</t>
  </si>
  <si>
    <t>ei11128@fe.up.pt</t>
  </si>
  <si>
    <t>Simão Lopes Lúcio</t>
  </si>
  <si>
    <t>up201303845@edu.fe.up.pt</t>
  </si>
  <si>
    <t>Simão Luís Belchior Mota de Castro</t>
  </si>
  <si>
    <t>ei04100@fe.up.pt</t>
  </si>
  <si>
    <t>https://www.linkedin.com/in/simaobelchior/</t>
  </si>
  <si>
    <t>simaobelchior@gmail.com</t>
  </si>
  <si>
    <t>http://www.simaobelchior.com</t>
  </si>
  <si>
    <t>Simão Pedro Leite da Costa Oliveira Esteves</t>
  </si>
  <si>
    <t>ei97039@fe.up.pt</t>
  </si>
  <si>
    <t>https://www.linkedin.com/in/spoliveira/</t>
  </si>
  <si>
    <t>http://www.fe.up.pt/~ei97039</t>
  </si>
  <si>
    <t>Simão Pereira de Oliveira</t>
  </si>
  <si>
    <t>up201603173@edu.fe.up.pt</t>
  </si>
  <si>
    <t>Sofia Alexandra Gonçalves Rodrigues</t>
  </si>
  <si>
    <t>up200703524@edu.letras.up.pt</t>
  </si>
  <si>
    <t>https://www.linkedin.com/in/sofiarodrigues23/</t>
  </si>
  <si>
    <t>sofiarodrigues230@gmail.com</t>
  </si>
  <si>
    <t>Sofia Ariana Moutinho Coimbra Germer</t>
  </si>
  <si>
    <t>up201907461@edu.fe.up.pt</t>
  </si>
  <si>
    <t>Sofia Cardoso Martins</t>
  </si>
  <si>
    <t>up201606033@edu.fe.up.pt</t>
  </si>
  <si>
    <t>sofia.cardoso.martins@gmail.com</t>
  </si>
  <si>
    <t>https://www.linkedin.com/in/sofia-martins-95140217a/</t>
  </si>
  <si>
    <t>Sofia Catarina Bahamonde Alves</t>
  </si>
  <si>
    <t>up201504570@fe.up.pt</t>
  </si>
  <si>
    <t>sofiacbahamonde@gmail.com</t>
  </si>
  <si>
    <t>Sofia de Araújo Lajes</t>
  </si>
  <si>
    <t>up201704066@edu.fe.up.pt</t>
  </si>
  <si>
    <t>https://www.linkedin.com/in/salajes/</t>
  </si>
  <si>
    <t>Sofia Isabel Araújo Sampaio</t>
  </si>
  <si>
    <t>up200706565@edu.fba.up.pt</t>
  </si>
  <si>
    <t>sasam2@workmail.com</t>
  </si>
  <si>
    <t>Sofia Oliveira Reis</t>
  </si>
  <si>
    <t>ei12041@fe.up.pt</t>
  </si>
  <si>
    <t>https://www.linkedin.com/in/sofiaoreis/</t>
  </si>
  <si>
    <t>http://sofiareis.github.io/</t>
  </si>
  <si>
    <t>Sónia Bárbara Freitas Cercas Gonçalves</t>
  </si>
  <si>
    <t>ei00005@fe.up.pt</t>
  </si>
  <si>
    <t>http://www.fe.up.pt/~ei00005</t>
  </si>
  <si>
    <t>Sónia Cristina Palma Liquito</t>
  </si>
  <si>
    <t>ei07057@fe.up.pt</t>
  </si>
  <si>
    <t>https://www.linkedin.com/in/sonialiquito/</t>
  </si>
  <si>
    <t>sonia.palma.liquito@gmail.com</t>
  </si>
  <si>
    <t>Sónia Cristina Santos de Pinho</t>
  </si>
  <si>
    <t>ei07002@fe.up.pt</t>
  </si>
  <si>
    <t>sonia.santos.pinho@sapo.pt</t>
  </si>
  <si>
    <t>http://paginas.fe.up.pt/~ei07002/</t>
  </si>
  <si>
    <t>Soraia Filipa Tavares Ferreira</t>
  </si>
  <si>
    <t>ei09119@fe.up.pt</t>
  </si>
  <si>
    <t>https://www.linkedin.com/in/ei09119/</t>
  </si>
  <si>
    <t>ferreira.soraia@fe.up.pt</t>
  </si>
  <si>
    <t>Steeve Alves Ferreira</t>
  </si>
  <si>
    <t>ei04083@fe.up.pt</t>
  </si>
  <si>
    <t>steevegt@gmail.com</t>
  </si>
  <si>
    <t>Susana Alexandra da Costa Sousa Teixeira</t>
  </si>
  <si>
    <t>ei96004@fe.up.pt</t>
  </si>
  <si>
    <t>https://www.linkedin.com/in/susana-teixeira-e-silva-9205031/</t>
  </si>
  <si>
    <t>Susana Cristina Lopes Vilaça</t>
  </si>
  <si>
    <t>ei03098@fe.up.pt</t>
  </si>
  <si>
    <t>https://www.linkedin.com/in/susanavilaca/</t>
  </si>
  <si>
    <t>susanacvilaca@gmail.com</t>
  </si>
  <si>
    <t>https://susanacvilaca.medium.com/</t>
  </si>
  <si>
    <t>Susana Isabel do Vale Ventura de Sousa</t>
  </si>
  <si>
    <t>ei12009@fe.up.pt</t>
  </si>
  <si>
    <t>susanaventuradesousa@gmail.com</t>
  </si>
  <si>
    <t>Susana Maria de Sousa Lima</t>
  </si>
  <si>
    <t>up201603634@edu.fe.up.pt</t>
  </si>
  <si>
    <t>Susana Paula Teixeira de Pinho</t>
  </si>
  <si>
    <t>ei94003@fe.up.pt</t>
  </si>
  <si>
    <t>https://www.linkedin.com/in/suzana-pinho-684684/</t>
  </si>
  <si>
    <t>Tânia Patricia Bernardes Ribeiro</t>
  </si>
  <si>
    <t>ei09051@fe.up.pt</t>
  </si>
  <si>
    <t>https://www.linkedin.com/in/taniaribeiroo/</t>
  </si>
  <si>
    <t>Telmo Alexandre Espirito Santo Baptista</t>
  </si>
  <si>
    <t>up201806554@edu.fe.up.pt</t>
  </si>
  <si>
    <t>Telmo Costa Botelho</t>
  </si>
  <si>
    <t>up201806821@edu.fe.up.pt</t>
  </si>
  <si>
    <t>telmocostabotelho2000@gmail.com</t>
  </si>
  <si>
    <t>Telmo da Rocha Pereira</t>
  </si>
  <si>
    <t>ei05075@fe.up.pt</t>
  </si>
  <si>
    <t>https://www.linkedin.com/in/telmorochapereira/</t>
  </si>
  <si>
    <t>eng.trp@gmail.com</t>
  </si>
  <si>
    <t>Telmo Domiciano Pereira Barbosa</t>
  </si>
  <si>
    <t>up201502857@fe.up.pt</t>
  </si>
  <si>
    <t>https://www.linkedin.com/in/telmo-barbosa/</t>
  </si>
  <si>
    <t>Telmo João Vales Ferreira Barros</t>
  </si>
  <si>
    <t>up201405840@edu.fc.up.pt</t>
  </si>
  <si>
    <t>telmo.20@gmail.com</t>
  </si>
  <si>
    <t>Telmo Tiago Barbosa Pinto</t>
  </si>
  <si>
    <t>ei04084@fe.up.pt</t>
  </si>
  <si>
    <t>https://www.linkedin.com/in/telmotpinto/</t>
  </si>
  <si>
    <t>Teresa Carla de Canha e Matos</t>
  </si>
  <si>
    <t>up201105540@edu.fe.up.pt</t>
  </si>
  <si>
    <t>teresamatos1042@gmail.com</t>
  </si>
  <si>
    <t>Teresa Isabel da Silva Corado</t>
  </si>
  <si>
    <t>up201806479@edu.fe.up.pt</t>
  </si>
  <si>
    <t>Teresa Isabel Teixeira Ferreira</t>
  </si>
  <si>
    <t>up202004852@edu.fe.up.pt</t>
  </si>
  <si>
    <t>Teresa Manuela Batista Neto</t>
  </si>
  <si>
    <t>ei98057@fe.up.pt</t>
  </si>
  <si>
    <t>https://www.linkedin.com/in/teresa-neto-481927/</t>
  </si>
  <si>
    <t>http://cern.ch/teresa.neto</t>
  </si>
  <si>
    <t>Teresa Maria da Veiga Fernandes</t>
  </si>
  <si>
    <t>up199902817@fc.up.pt</t>
  </si>
  <si>
    <t>ei99078@fe.up.pt</t>
  </si>
  <si>
    <t>Tiago Adelino Araújo Rocha</t>
  </si>
  <si>
    <t>ei07083@fe.up.pt</t>
  </si>
  <si>
    <t>Tiago Alberto Ribeiro de Azevedo Almeida dos Santos</t>
  </si>
  <si>
    <t>ei07008@fe.up.pt</t>
  </si>
  <si>
    <t>https://www.linkedin.com/in/tiagoalmeidasantos/</t>
  </si>
  <si>
    <t>ei99007@fe.up.pt</t>
  </si>
  <si>
    <t>http://paginas.fe.up.pt/~ei99007/</t>
  </si>
  <si>
    <t>Tiago Alexandre de Sousa Dias da Silva</t>
  </si>
  <si>
    <t>up201404689@fe.up.pt</t>
  </si>
  <si>
    <t>Tiago Alexandre Gonçalves Pereira Santos</t>
  </si>
  <si>
    <t>ei03099@fe.up.pt</t>
  </si>
  <si>
    <t>https://www.linkedin.com/in/engtiagosantos/</t>
  </si>
  <si>
    <t>santos.tiago@gmail.com</t>
  </si>
  <si>
    <t>Tiago Alexandre Martins Gomes</t>
  </si>
  <si>
    <t>ei00034@fe.up.pt</t>
  </si>
  <si>
    <t>https://www.linkedin.com/in/tiagoamgomes/</t>
  </si>
  <si>
    <t>tiagoamgomes@gmail.com</t>
  </si>
  <si>
    <t>Tiago Alexandre Pinto de Faria Ferreira Alves</t>
  </si>
  <si>
    <t>up201603820@edu.fe.up.pt</t>
  </si>
  <si>
    <t>https://www.linkedin.com/in/tiagoalves123/</t>
  </si>
  <si>
    <t>Tiago Alexandre Santos Antunes</t>
  </si>
  <si>
    <t>up201805327@edu.fc.up.pt</t>
  </si>
  <si>
    <t>tiagoantunes850@gmail.com</t>
  </si>
  <si>
    <t>Tiago Almeida Fernandes</t>
  </si>
  <si>
    <t>ei11054@fe.up.pt</t>
  </si>
  <si>
    <t>tiagoaf@gmail.com</t>
  </si>
  <si>
    <t>Tiago Amorim Ferreira Couteiro</t>
  </si>
  <si>
    <t>ei05119@fe.up.pt</t>
  </si>
  <si>
    <t>http://paginas.fe.up.pt/~ei05119/</t>
  </si>
  <si>
    <t>Tiago André Batista Rodrigues</t>
  </si>
  <si>
    <t>up201906807@edu.fe.up.pt</t>
  </si>
  <si>
    <t>Tiago André Campos da Silva</t>
  </si>
  <si>
    <t>ei07084@fe.up.pt</t>
  </si>
  <si>
    <t>https://www.linkedin.com/in/tisilva/</t>
  </si>
  <si>
    <t>Tiago André Carneiro Bessa</t>
  </si>
  <si>
    <t>up201606796@edu.fc.up.pt</t>
  </si>
  <si>
    <t>Tiago André da Silva Vila Verde</t>
  </si>
  <si>
    <t>ei09144@fe.up.pt</t>
  </si>
  <si>
    <t>tiansivive@fe.up.pt</t>
  </si>
  <si>
    <t>Tiago André Dias Silva</t>
  </si>
  <si>
    <t>ei02097@fe.up.pt</t>
  </si>
  <si>
    <t>eng.tiago.silva@gmail.com</t>
  </si>
  <si>
    <t>http://www.remembersite.com</t>
  </si>
  <si>
    <t>Tiago André Monteiro Ribeiro</t>
  </si>
  <si>
    <t>up202007589@edu.fe.up.pt</t>
  </si>
  <si>
    <t>tiago18.2002@gmail.com</t>
  </si>
  <si>
    <t>Tiago André Moreira Dias dos Reis</t>
  </si>
  <si>
    <t>ei02098@fe.up.pt</t>
  </si>
  <si>
    <t>http://paginas.fe.up.pt/~ei02098/</t>
  </si>
  <si>
    <t>Tiago André Pérola Filipe</t>
  </si>
  <si>
    <t>up201610655@fe.up.pt</t>
  </si>
  <si>
    <t>Tiago André Sousa Araújo</t>
  </si>
  <si>
    <t>up202109481@edu.fe.up.pt</t>
  </si>
  <si>
    <t>Tiago António Ferreira Pereira</t>
  </si>
  <si>
    <t>ei01062@fe.up.pt</t>
  </si>
  <si>
    <t>https://www.linkedin.com/in/tiagoafpereira/</t>
  </si>
  <si>
    <t>tiagoafpereira@gmail.com</t>
  </si>
  <si>
    <t>http://www.tiagoafpereira.net</t>
  </si>
  <si>
    <t>Tiago Araújo Castro</t>
  </si>
  <si>
    <t>up201606186@edu.fe.up.pt</t>
  </si>
  <si>
    <t>tiagoaraujocastro@gmail.com</t>
  </si>
  <si>
    <t>Tiago Augusto Pacheco Ludovico Pinto de Barros</t>
  </si>
  <si>
    <t>up201502847@edu.fe.up.pt</t>
  </si>
  <si>
    <t>Tiago Azevedo e Silva Gonçalves de Carvalho</t>
  </si>
  <si>
    <t>ei00075@fe.up.pt</t>
  </si>
  <si>
    <t>https://www.linkedin.com/in/tiagocarvalho/</t>
  </si>
  <si>
    <t>Tiago Azevedo Pires Gomes Pinheiro</t>
  </si>
  <si>
    <t>ei95025@fe.up.pt</t>
  </si>
  <si>
    <t>https://www.linkedin.com/in/tpinheiro/</t>
  </si>
  <si>
    <t>tpinheiro@gmail.com</t>
  </si>
  <si>
    <t>Tiago Bernardes Almeida</t>
  </si>
  <si>
    <t>up201305665@fe.up.pt</t>
  </si>
  <si>
    <t>tiagobernardesalmeida@gmail.com</t>
  </si>
  <si>
    <t>Tiago Bluemel Cardoso</t>
  </si>
  <si>
    <t>ei10066@fe.up.pt</t>
  </si>
  <si>
    <t>https://www.linkedin.com/in/tiagobluemelcardoso/</t>
  </si>
  <si>
    <t>tbcardoso@outlook.com</t>
  </si>
  <si>
    <t>Tiago Boldt Pereira de Sousa</t>
  </si>
  <si>
    <t>pro11005@fe.up.pt</t>
  </si>
  <si>
    <t>https://www.linkedin.com/in/tiagoboldt/</t>
  </si>
  <si>
    <t>http://tiagoboldt.net</t>
  </si>
  <si>
    <t>Tiago Caldas da Silva</t>
  </si>
  <si>
    <t>up201906045@edu.fe.up.pt</t>
  </si>
  <si>
    <t>silvatigas@hotmail.com</t>
  </si>
  <si>
    <t>Tiago Candeias Verdade</t>
  </si>
  <si>
    <t>up201704003@edu.fe.up.pt</t>
  </si>
  <si>
    <t>Tiago Carvalhido Morim Casanova</t>
  </si>
  <si>
    <t>ei08124@fe.up.pt</t>
  </si>
  <si>
    <t>Tiago Costa Neves</t>
  </si>
  <si>
    <t>up201506203@fe.up.pt</t>
  </si>
  <si>
    <t>Tiago Daniel Ferreira da Silva Monteiro</t>
  </si>
  <si>
    <t>ei07085@fe.up.pt</t>
  </si>
  <si>
    <t>https://www.linkedin.com/in/tiagodfsmonteiro/</t>
  </si>
  <si>
    <t>Tiago Daniel Gomes Moreira</t>
  </si>
  <si>
    <t>ei07086@fe.up.pt</t>
  </si>
  <si>
    <t>https://www.linkedin.com/in/tiago-moreira-20358a67/</t>
  </si>
  <si>
    <t>tiago.moreira@fe.up.pt</t>
  </si>
  <si>
    <t>Tiago Daniel Sá Cunha</t>
  </si>
  <si>
    <t>ei08142@fe.up.pt</t>
  </si>
  <si>
    <t>tiagodscunha@gmail.com</t>
  </si>
  <si>
    <t>http://paginas.fe.up.pt/~ei08142/</t>
  </si>
  <si>
    <t>Tiago David Soares da Cruz Loureiro</t>
  </si>
  <si>
    <t>ei07087@fe.up.pt</t>
  </si>
  <si>
    <t>Tiago Diogo Ribeiro de Carvalho</t>
  </si>
  <si>
    <t>pro12006@fe.up.pt</t>
  </si>
  <si>
    <t>t.carvalho@fe.up.pt</t>
  </si>
  <si>
    <t>http://tiagocarvalho.pt.vu</t>
  </si>
  <si>
    <t>Tiago Duarte Carvalho</t>
  </si>
  <si>
    <t>up201504461@fe.up.pt</t>
  </si>
  <si>
    <t>Tiago Duarte da Silva</t>
  </si>
  <si>
    <t>up201806516@edu.fe.up.pt</t>
  </si>
  <si>
    <t>tiagodusilva@gmail.com</t>
  </si>
  <si>
    <t>Tiago Duarte Tavares Matos</t>
  </si>
  <si>
    <t>ei03100@fe.up.pt</t>
  </si>
  <si>
    <t>https://www.linkedin.com/in/tiagomatos/</t>
  </si>
  <si>
    <t>Tiago Faria Campos</t>
  </si>
  <si>
    <t>ei09046@fe.up.pt</t>
  </si>
  <si>
    <t>Tiago Fernando Sousa Coelho</t>
  </si>
  <si>
    <t>ei11012@fe.up.pt</t>
  </si>
  <si>
    <t>tiagofscoelho@gmail.com</t>
  </si>
  <si>
    <t>Tiago Filipe Ferreira Costa</t>
  </si>
  <si>
    <t>ei10114@fe.up.pt</t>
  </si>
  <si>
    <t>https://www.linkedin.com/in/tiagoffc/</t>
  </si>
  <si>
    <t>Tiago Filipe Magalhães Barbosa</t>
  </si>
  <si>
    <t>up202004926@edu.fe.up.pt</t>
  </si>
  <si>
    <t>Tiago Filipe Rodrigues Ramos</t>
  </si>
  <si>
    <t>ei05079@fe.up.pt</t>
  </si>
  <si>
    <t>https://www.linkedin.com/in/tiagoramos28/</t>
  </si>
  <si>
    <t>Tiago Gonçalves da Silva</t>
  </si>
  <si>
    <t>up201705985@edu.fe.up.pt</t>
  </si>
  <si>
    <t>tiago.silva.99@hotmail.com</t>
  </si>
  <si>
    <t>Tiago Gonçalves Gomes</t>
  </si>
  <si>
    <t>up201806658@edu.fe.up.pt</t>
  </si>
  <si>
    <t>tiagogomes2011@live.com.pt</t>
  </si>
  <si>
    <t>Tiago Gonçalves Pedro Moreira da Silva</t>
  </si>
  <si>
    <t>ei98015@fe.up.pt</t>
  </si>
  <si>
    <t>https://www.linkedin.com/in/tiagogpmsilva/</t>
  </si>
  <si>
    <t>http://www.junifeup.pt/~tiago</t>
  </si>
  <si>
    <t>Tiago João Rodrigues Fernandes</t>
  </si>
  <si>
    <t>ei96027@fe.up.pt</t>
  </si>
  <si>
    <t>http://paginas.fe.up.pt/~ei96027</t>
  </si>
  <si>
    <t>Tiago Jorge Moutinho Gonçalves</t>
  </si>
  <si>
    <t>up201905179@edu.fc.up.pt</t>
  </si>
  <si>
    <t>Tiago Jorge Rodrigues Gama Correia</t>
  </si>
  <si>
    <t>ei00065@fe.up.pt</t>
  </si>
  <si>
    <t>http://paginas.fe.up.pt/~ei00065/index.html</t>
  </si>
  <si>
    <t>Tiago Jorge Sousa Rodrigues</t>
  </si>
  <si>
    <t>up201604772@edu.fe.up.pt</t>
  </si>
  <si>
    <t>tiagojorgesousa@gmail.com</t>
  </si>
  <si>
    <t>Tiago José Antunes Ribeiro</t>
  </si>
  <si>
    <t>up201605619@edu.fe.up.pt</t>
  </si>
  <si>
    <t>Tiago José de Sousa Magalhães</t>
  </si>
  <si>
    <t>up201607931@edu.fe.up.pt</t>
  </si>
  <si>
    <t>tiagojsmagalhaes@gmail.com</t>
  </si>
  <si>
    <t>Tiago José Grosso Pacheco</t>
  </si>
  <si>
    <t>up201402722@fe.up.pt</t>
  </si>
  <si>
    <t>Tiago José Lázaro Mendes</t>
  </si>
  <si>
    <t>ei00081@fe.up.pt</t>
  </si>
  <si>
    <t>https://www.linkedin.com/in/tiagolm/</t>
  </si>
  <si>
    <t>Tiago José Lima Cruzeiro</t>
  </si>
  <si>
    <t>ei09044@fe.up.pt</t>
  </si>
  <si>
    <t>tiago.c.1991@gmail.com</t>
  </si>
  <si>
    <t>http://paginas.fe.up.pt/~ei09044</t>
  </si>
  <si>
    <t>Tiago José Viana Fragoso</t>
  </si>
  <si>
    <t>up201606040@edu.fe.up.pt</t>
  </si>
  <si>
    <t>Tiago Lascasas dos Santos</t>
  </si>
  <si>
    <t>up201503616@edu.fe.up.pt</t>
  </si>
  <si>
    <t>tiagolascasas@outlook.com</t>
  </si>
  <si>
    <t>Tiago Lira Pereira</t>
  </si>
  <si>
    <t>ei04085@fe.up.pt</t>
  </si>
  <si>
    <t>https://www.linkedin.com/in/tiagolira/</t>
  </si>
  <si>
    <t>tiago.lira.p@gmail.com</t>
  </si>
  <si>
    <t>http://paginas.fe.up.pt/~ei04085/psite/</t>
  </si>
  <si>
    <t>Tiago Lúcio Azeredo Lobo de Oliveira Miranda</t>
  </si>
  <si>
    <t>ei11166@fe.up.pt</t>
  </si>
  <si>
    <t>tiago@tiagomiranda.pt</t>
  </si>
  <si>
    <t>Tiago Luís Abreu Pinho</t>
  </si>
  <si>
    <t>up200908713@edu.letras.up.pt</t>
  </si>
  <si>
    <t>Tiago Luís Pacheco Neto</t>
  </si>
  <si>
    <t>up201201717@fe.up.pt</t>
  </si>
  <si>
    <t>tiago.lpneto@gmail.com</t>
  </si>
  <si>
    <t>Tiago Luís Salgueiro dos Santos</t>
  </si>
  <si>
    <t>up201808919@edu.fe.up.pt</t>
  </si>
  <si>
    <t>ltiagosantos.ts@gmail.com</t>
  </si>
  <si>
    <t>Tiago Manuel Alves Pereira Marques</t>
  </si>
  <si>
    <t>pro11013@fe.up.pt</t>
  </si>
  <si>
    <t>digital.construction.worker@gmail.com</t>
  </si>
  <si>
    <t>Tiago Manuel Andrez Nunes</t>
  </si>
  <si>
    <t>ei03101@fe.up.pt</t>
  </si>
  <si>
    <t>https://www.linkedin.com/in/tiagonunes/</t>
  </si>
  <si>
    <t>http://tnunes.homelinux.net</t>
  </si>
  <si>
    <t>Tiago Manuel da Silva Almeida</t>
  </si>
  <si>
    <t>ei07089@fe.up.pt</t>
  </si>
  <si>
    <t>https://www.linkedin.com/in/tiagomalmeida/</t>
  </si>
  <si>
    <t>Tiago Manuel da Silva Barreiro de Magalhães</t>
  </si>
  <si>
    <t>ei04087@fe.up.pt</t>
  </si>
  <si>
    <t>Tiago Manuel de Castro Rodrigues</t>
  </si>
  <si>
    <t>ei09042@fe.up.pt</t>
  </si>
  <si>
    <t>https://www.linkedin.com/in/rodriguestiago0/</t>
  </si>
  <si>
    <t>Tiago Manuel Freitas Gomes</t>
  </si>
  <si>
    <t>ei05080@fe.up.pt</t>
  </si>
  <si>
    <t>https://www.linkedin.com/in/wolphe/</t>
  </si>
  <si>
    <t>tiago.gomes.9@gmail.com</t>
  </si>
  <si>
    <t>http://tiago-gomes.pt.vu/</t>
  </si>
  <si>
    <t>Tiago Manuel Lourenço Azevedo</t>
  </si>
  <si>
    <t>ei10090@fe.up.pt</t>
  </si>
  <si>
    <t>https://www.linkedin.com/in/azevedotiago/</t>
  </si>
  <si>
    <t>tiago.manuel@gmail.com</t>
  </si>
  <si>
    <t>Tiago Manuel Nogueira Fernandes</t>
  </si>
  <si>
    <t>up199403578@edu.letras.up.pt</t>
  </si>
  <si>
    <t>https://www.linkedin.com/in/tiago-m-fernandes/</t>
  </si>
  <si>
    <t>tiago.n.fernandes@gmail.com</t>
  </si>
  <si>
    <t>Tiago Marques Dias da Mota</t>
  </si>
  <si>
    <t>ei09068@fe.up.pt</t>
  </si>
  <si>
    <t>tiago.marques.mota@gmail.com</t>
  </si>
  <si>
    <t>http://www.tiagomota.eu</t>
  </si>
  <si>
    <t>Tiago Martins Lomba</t>
  </si>
  <si>
    <t>ei06079@fe.up.pt</t>
  </si>
  <si>
    <t>https://www.linkedin.com/in/tiago-martins-lomba/</t>
  </si>
  <si>
    <t>Tiago Miguel Barbosa Marques</t>
  </si>
  <si>
    <t>up201704733@edu.fe.up.pt</t>
  </si>
  <si>
    <t>Tiago Miguel Carmo Borba</t>
  </si>
  <si>
    <t>ei06049@fe.up.pt</t>
  </si>
  <si>
    <t>cloud.pt@gmail.com</t>
  </si>
  <si>
    <t>http://paginas.fe.up.pt/~ei06049/doku/doku.php?id=start</t>
  </si>
  <si>
    <t>Tiago Miguel da Cunha Gomes</t>
  </si>
  <si>
    <t>ei08146@fe.up.pt</t>
  </si>
  <si>
    <t>tgomews@gmail.com</t>
  </si>
  <si>
    <t>Tiago Miguel dos Reis Orfao</t>
  </si>
  <si>
    <t>ei03102@fe.up.pt</t>
  </si>
  <si>
    <t>https://www.linkedin.com/in/tiagoorfao85/</t>
  </si>
  <si>
    <t>http://paginas.fe.up.pt/~ei03102/</t>
  </si>
  <si>
    <t>Tiago Miguel e Sousa Gonçalves</t>
  </si>
  <si>
    <t>ei07091@fe.up.pt</t>
  </si>
  <si>
    <t>https://www.linkedin.com/in/tiagomiguelgoncalves/</t>
  </si>
  <si>
    <t>tiagomsg@gmail.com</t>
  </si>
  <si>
    <t>http://paginas.fe.up.pt/~ei07091</t>
  </si>
  <si>
    <t>Tiago Miguel Ferreira Miller</t>
  </si>
  <si>
    <t>up201706780@edu.fe.up.pt</t>
  </si>
  <si>
    <t>Tiago Miguel Gonçalves da Silva</t>
  </si>
  <si>
    <t>tmgsilva@gmail.com</t>
  </si>
  <si>
    <t>Tiago Miguel Martins Vieira</t>
  </si>
  <si>
    <t>ei10048@fe.up.pt</t>
  </si>
  <si>
    <t>tiagomvieira@gmail.com</t>
  </si>
  <si>
    <t>http://www.tiagovieira.pt</t>
  </si>
  <si>
    <t>Tiago Miguel Moreira Ferreira</t>
  </si>
  <si>
    <t>ei12051@fe.up.pt</t>
  </si>
  <si>
    <t>https://www.linkedin.com/in/tiagommferreira55/</t>
  </si>
  <si>
    <t>tiagommferreira55@gmail.com</t>
  </si>
  <si>
    <t>Tiago Miguel Moreira Pereira</t>
  </si>
  <si>
    <t>ei08023@fe.up.pt</t>
  </si>
  <si>
    <t>https://www.linkedin.com/in/tiper/</t>
  </si>
  <si>
    <t>tiagomiguelmoreirapereira@gmail.com</t>
  </si>
  <si>
    <t>http://paginas.fe.up.pt/~ei08023/curriculum/</t>
  </si>
  <si>
    <t>Tiago Miguel Pereira Andrade</t>
  </si>
  <si>
    <t>ei08071@fe.up.pt</t>
  </si>
  <si>
    <t>dingomd@gmail.com</t>
  </si>
  <si>
    <t>Tiago Miguel Pereira Duarte</t>
  </si>
  <si>
    <t>ei06030@fe.up.pt</t>
  </si>
  <si>
    <t>tmpduarte@gmail.com</t>
  </si>
  <si>
    <t>http://tduarte.pt.vu</t>
  </si>
  <si>
    <t>Tiago Miguel Pinto Martins</t>
  </si>
  <si>
    <t>ei06069@fe.up.pt</t>
  </si>
  <si>
    <t>tiagomartins23@gmail.com</t>
  </si>
  <si>
    <t>http://paginas.fe.up.pt/~ei06069/</t>
  </si>
  <si>
    <t>Tiago Mourão Teixeira</t>
  </si>
  <si>
    <t>ei04088@fe.up.pt</t>
  </si>
  <si>
    <t>https://www.linkedin.com/in/tiagomouraoteixeira/</t>
  </si>
  <si>
    <t>tiagoteixeiramail@gmail.com</t>
  </si>
  <si>
    <t>Tiago Nunes Moreira Branquinho</t>
  </si>
  <si>
    <t>up202005567@edu.fe.up.pt</t>
  </si>
  <si>
    <t>Tiago Peixoto Barreto Rodrigues</t>
  </si>
  <si>
    <t>up201907021@edu.fe.up.pt</t>
  </si>
  <si>
    <t>Tiago Pinho Cardoso</t>
  </si>
  <si>
    <t>up201605762@edu.fe.up.pt</t>
  </si>
  <si>
    <t>Tiago Pinto Fernandes</t>
  </si>
  <si>
    <t>up200502218@letras.up.pt</t>
  </si>
  <si>
    <t>ei05081@fe.up.pt</t>
  </si>
  <si>
    <t>http://sagito.wordpress.com</t>
  </si>
  <si>
    <t>Tiago Rafael Ferreira da Silva</t>
  </si>
  <si>
    <t>up201402841@edu.fe.up.pt</t>
  </si>
  <si>
    <t>Tiago Rema e Cunha</t>
  </si>
  <si>
    <t>ei03103@fe.up.pt</t>
  </si>
  <si>
    <t>http://paginas.fe.up.pt/~ei03103</t>
  </si>
  <si>
    <t>Tiago Ribeiro da Mota Freitas</t>
  </si>
  <si>
    <t>ei03104@fe.up.pt</t>
  </si>
  <si>
    <t>https://www.linkedin.com/in/trmfreitas/</t>
  </si>
  <si>
    <t>trmfreitas@gmail.com</t>
  </si>
  <si>
    <t>http://www.trmfreitas.com</t>
  </si>
  <si>
    <t>Tiago Rios Fonseca</t>
  </si>
  <si>
    <t>ei02100@fe.up.pt</t>
  </si>
  <si>
    <t>https://www.linkedin.com/in/trfonseca/</t>
  </si>
  <si>
    <t>trfonseca@gmail.com</t>
  </si>
  <si>
    <t>http://paginas.fe.up.pt/~ei02100/home/</t>
  </si>
  <si>
    <t>Tiago Rodrigues Vieira Batista</t>
  </si>
  <si>
    <t>ei07189@fe.up.pt</t>
  </si>
  <si>
    <t>https://www.linkedin.com/in/tiago--batista/</t>
  </si>
  <si>
    <t>ei99052@fe.up.pt</t>
  </si>
  <si>
    <t>http://paginas.fe.up.pt/~ei99052</t>
  </si>
  <si>
    <t>Tiago Rodrigues Vieira de Carvalho</t>
  </si>
  <si>
    <t>up201506553@edu.fe.up.pt</t>
  </si>
  <si>
    <t>Tiago Samuel da Rocha Silva</t>
  </si>
  <si>
    <t>ei11094@fe.up.pt</t>
  </si>
  <si>
    <t>https://www.linkedin.com/in/engtiagosilva/</t>
  </si>
  <si>
    <t>Tiago Silveira Varela</t>
  </si>
  <si>
    <t>ei08115@fe.up.pt</t>
  </si>
  <si>
    <t>https://www.linkedin.com/in/tiagovarela/</t>
  </si>
  <si>
    <t>vogait@gmail.com</t>
  </si>
  <si>
    <t>Tiago Susano Pinto</t>
  </si>
  <si>
    <t>ei10049@fe.up.pt</t>
  </si>
  <si>
    <t>tiagosusanopinto@gmail.com</t>
  </si>
  <si>
    <t>http://paginas.fe.up.pt/~ei10049/</t>
  </si>
  <si>
    <t>Tito Alexandre Trindade Griné</t>
  </si>
  <si>
    <t>up201706732@edu.fe.up.pt</t>
  </si>
  <si>
    <t>tito999@gmail.com</t>
  </si>
  <si>
    <t>Tomas Afonso Alves Louro Mendes</t>
  </si>
  <si>
    <t>up201806522@edu.fe.up.pt</t>
  </si>
  <si>
    <t>Tomás Costa Fontes</t>
  </si>
  <si>
    <t>up201806252@edu.fe.up.pt</t>
  </si>
  <si>
    <t>correiodotomas@gmail.com</t>
  </si>
  <si>
    <t>Tomás Freitas Gonçalves</t>
  </si>
  <si>
    <t>up201806763@edu.fe.up.pt</t>
  </si>
  <si>
    <t>Tomás Gonçalves dos Santos Fidalgo</t>
  </si>
  <si>
    <t>up201906743@edu.fe.up.pt</t>
  </si>
  <si>
    <t>Tomás Malveiro do Carmo</t>
  </si>
  <si>
    <t>up202007590@edu.fc.up.pt</t>
  </si>
  <si>
    <t>Tomás Moreira Santos</t>
  </si>
  <si>
    <t>up202003219@edu.fe.up.pt</t>
  </si>
  <si>
    <t>Tomás Morgado Vicente</t>
  </si>
  <si>
    <t>up201904609@edu.fe.up.pt</t>
  </si>
  <si>
    <t>tmv1195@gmail.com</t>
  </si>
  <si>
    <t>Tomás Nuno Fernandes Novo</t>
  </si>
  <si>
    <t>up201604503@edu.fe.up.pt</t>
  </si>
  <si>
    <t>Tomás Pereira Matos Gomes</t>
  </si>
  <si>
    <t>up202004393@edu.fe.up.pt</t>
  </si>
  <si>
    <t>Tomás Sousa Oliveira</t>
  </si>
  <si>
    <t>up201504746@fe.up.pt</t>
  </si>
  <si>
    <t>Tomás Vieira Caldas</t>
  </si>
  <si>
    <t>up201404990@fe.up.pt</t>
  </si>
  <si>
    <t>Tomé Araújo Duarte</t>
  </si>
  <si>
    <t>tome.duarte@fe.up.pt</t>
  </si>
  <si>
    <t>tome.duarte@gmail.com</t>
  </si>
  <si>
    <t>http://iamto.me</t>
  </si>
  <si>
    <t>Tomy Antunes Rodrigues</t>
  </si>
  <si>
    <t>ei08159@fe.up.pt</t>
  </si>
  <si>
    <t>trodrigues37@gmail.com</t>
  </si>
  <si>
    <t>Valentina Wu</t>
  </si>
  <si>
    <t>up201907483@edu.fe.up.pt</t>
  </si>
  <si>
    <t>Valter Emanuel Ribeiro da Silva</t>
  </si>
  <si>
    <t>ei11043@fe.up.pt</t>
  </si>
  <si>
    <t>https://www.linkedin.com/in/valter-silva-73341379/</t>
  </si>
  <si>
    <t>Válter Miguel Mesquita Leite de Pinho</t>
  </si>
  <si>
    <t>ei08028@fe.up.pt</t>
  </si>
  <si>
    <t>valter.pinho0@gmail.com</t>
  </si>
  <si>
    <t>Vanessa Catarina Linhas Nina</t>
  </si>
  <si>
    <t>ei98007@fe.up.pt</t>
  </si>
  <si>
    <t>Vânia Alice Sousa Leite</t>
  </si>
  <si>
    <t>ei12037@fe.up.pt</t>
  </si>
  <si>
    <t>https://www.linkedin.com/in/vanialeite/</t>
  </si>
  <si>
    <t>Vânia Guiomar da Silva Gonçalves</t>
  </si>
  <si>
    <t>pdd10003@fe.up.pt</t>
  </si>
  <si>
    <t>https://www.linkedin.com/in/vaniagoncalves/</t>
  </si>
  <si>
    <t>vgoncalves@gmail.com</t>
  </si>
  <si>
    <t>Vasco André da Costa Grilo</t>
  </si>
  <si>
    <t>ei10125@fe.up.pt</t>
  </si>
  <si>
    <t>https://www.linkedin.com/in/vasco-grilo-03109131/</t>
  </si>
  <si>
    <t>vascogrilo@gmail.com</t>
  </si>
  <si>
    <t>Vasco Bento de Oliveira</t>
  </si>
  <si>
    <t>ei99071@fe.up.pt</t>
  </si>
  <si>
    <t>https://www.linkedin.com/in/vascooliveira/</t>
  </si>
  <si>
    <t>Vasco Correia Rocha</t>
  </si>
  <si>
    <t>ei97028@fe.up.pt</t>
  </si>
  <si>
    <t>https://www.linkedin.com/in/vascocrocha/</t>
  </si>
  <si>
    <t>http://paginas.fe.up.pt/~ei97028/</t>
  </si>
  <si>
    <t>Vasco David Antunes Pereira Gomes</t>
  </si>
  <si>
    <t>up201906617@edu.fe.up.pt</t>
  </si>
  <si>
    <t>vascogomes08@hotmail.com</t>
  </si>
  <si>
    <t>Vasco Fernandes Gonçalves</t>
  </si>
  <si>
    <t>ei10054@fe.up.pt</t>
  </si>
  <si>
    <t>vascofg@gmail.com</t>
  </si>
  <si>
    <t>Vasco Ferreira Ribeiro</t>
  </si>
  <si>
    <t>up201402723@fe.up.pt</t>
  </si>
  <si>
    <t>Vasco Hugo Vinhas Gonçalves Moreira</t>
  </si>
  <si>
    <t>ei01053@fe.up.pt</t>
  </si>
  <si>
    <t>https://www.linkedin.com/in/vascovinhas/</t>
  </si>
  <si>
    <t>pro06005@fe.up.pt</t>
  </si>
  <si>
    <t>http://pwp.netcabo.pt/vascovinhas</t>
  </si>
  <si>
    <t>Vasco Magalhães Pereira</t>
  </si>
  <si>
    <t>up201403485@fe.up.pt</t>
  </si>
  <si>
    <t>Vasco Marinho Rodrigues Gomes Alves</t>
  </si>
  <si>
    <t>up201808031@edu.fe.up.pt</t>
  </si>
  <si>
    <t>Vasco Miguel Vieira Simões Marques</t>
  </si>
  <si>
    <t>up199401849@fe.up.pt</t>
  </si>
  <si>
    <t>https://www.linkedin.com/in/vasco-marques-1a767a/</t>
  </si>
  <si>
    <t>vasco.marques@gmail.com</t>
  </si>
  <si>
    <t>Vasco Moreira Pinto</t>
  </si>
  <si>
    <t>ei96030@fe.up.pt</t>
  </si>
  <si>
    <t>https://www.linkedin.com/in/vascopinto/</t>
  </si>
  <si>
    <t>Vasco Pereira Torres</t>
  </si>
  <si>
    <t>ei08050@fe.up.pt</t>
  </si>
  <si>
    <t>https://www.linkedin.com/in/vascotorres/</t>
  </si>
  <si>
    <t>vascoptorres@gmail.com</t>
  </si>
  <si>
    <t>http://www.vascotorres.com/</t>
  </si>
  <si>
    <t>Vasco Rafael Maia Ribeiro Guedes</t>
  </si>
  <si>
    <t>up202004395@edu.fe.up.pt</t>
  </si>
  <si>
    <t>https://www.linkedin.com/in/vascoguedes/</t>
  </si>
  <si>
    <t>Vasco Taveira Gomes</t>
  </si>
  <si>
    <t>ei11161@fe.up.pt</t>
  </si>
  <si>
    <t>Ventura de Sousa Pereira</t>
  </si>
  <si>
    <t>up201404690@fe.up.pt</t>
  </si>
  <si>
    <t>Vera Sofia Moreira Francisco</t>
  </si>
  <si>
    <t>fcit08384@letras.up.pt</t>
  </si>
  <si>
    <t>mm09011@fe.up.pt</t>
  </si>
  <si>
    <t>http://paginas.fe.up.pt/~ei04089/vera</t>
  </si>
  <si>
    <t>Verónica Sofia Marcos Fradique</t>
  </si>
  <si>
    <t>up201506440@fe.up.pt</t>
  </si>
  <si>
    <t>Vicente Fernandes Ramada Caldeira Espinha</t>
  </si>
  <si>
    <t>up201503764@fe.up.pt</t>
  </si>
  <si>
    <t>vicentespinha@gmail.com</t>
  </si>
  <si>
    <t>Victor Laureano Macieira Ferreira</t>
  </si>
  <si>
    <t>up201700135@edu.fe.up.pt</t>
  </si>
  <si>
    <t>laureans.victor@gmail.com</t>
  </si>
  <si>
    <t>Victor Saldanha Nunes</t>
  </si>
  <si>
    <t>up201907226@edu.fe.up.pt</t>
  </si>
  <si>
    <t>Vinícius Macedo Corrêa</t>
  </si>
  <si>
    <t>up202001417@edu.fe.up.pt</t>
  </si>
  <si>
    <t>vinimcorrea@hotmail.com</t>
  </si>
  <si>
    <t>Virgílio Augusto Neves Loureiro</t>
  </si>
  <si>
    <t>ee98132@fe.up.pt</t>
  </si>
  <si>
    <t>https://www.linkedin.com/in/vergilioloureiro/</t>
  </si>
  <si>
    <t>Vítor Amálio Maia Martins Moreira</t>
  </si>
  <si>
    <t>ei06009@fe.up.pt</t>
  </si>
  <si>
    <t>vmmmor@protonmail.com</t>
  </si>
  <si>
    <t>Vítor Daniel Ferreira Castro</t>
  </si>
  <si>
    <t>up200900648@fep.up.pt</t>
  </si>
  <si>
    <t>https://www.linkedin.com/in/vitordfcastro/</t>
  </si>
  <si>
    <t>Vítor Daniel Ferreira da Cunha Ribeiro</t>
  </si>
  <si>
    <t>ei07038@fe.up.pt</t>
  </si>
  <si>
    <t>vdribeiro.vr@gmail.com</t>
  </si>
  <si>
    <t>http://paginas.fe.up.pt/~ei07038/</t>
  </si>
  <si>
    <t>Vitor Emanuel Fernandes Magalhães</t>
  </si>
  <si>
    <t>up201503447@fe.up.pt</t>
  </si>
  <si>
    <t>vitor.em@hotmail.com</t>
  </si>
  <si>
    <t>Vitor Emanuel Freitas de Oliveira Magano</t>
  </si>
  <si>
    <t>up201001724@edu.fe.up.pt</t>
  </si>
  <si>
    <t>magano227@gmail.com</t>
  </si>
  <si>
    <t>Vitor Emanuel Moreira Ventuzelos</t>
  </si>
  <si>
    <t>up201706403@edu.fe.up.pt</t>
  </si>
  <si>
    <t>Vítor Filipe Oliveira Teixeira</t>
  </si>
  <si>
    <t>ei12060@fe.up.pt</t>
  </si>
  <si>
    <t>https://www.linkedin.com/in/vitorfteixeira/</t>
  </si>
  <si>
    <t>vitor_filipe_@hotmail.com</t>
  </si>
  <si>
    <t>Vítor Gabriel dos Reis Machado Rodrigues</t>
  </si>
  <si>
    <t>up199502322@fc.up.pt</t>
  </si>
  <si>
    <t>Vítor Hugo Coelho Santos</t>
  </si>
  <si>
    <t>ei09060@fe.up.pt</t>
  </si>
  <si>
    <t>Vitor Hugo da Silva Pereira</t>
  </si>
  <si>
    <t>ei04090@fe.up.pt</t>
  </si>
  <si>
    <t>https://www.linkedin.com/in/vitorhugopereira/</t>
  </si>
  <si>
    <t>vitorhugosp26+feup@gmail.com</t>
  </si>
  <si>
    <t>Vitor Hugo Gonçalves dos Santos</t>
  </si>
  <si>
    <t>up200901954@fe.up.pt</t>
  </si>
  <si>
    <t>https://www.linkedin.com/in/vitorhgsantos/</t>
  </si>
  <si>
    <t>vitorhgsantos90@gmail.com</t>
  </si>
  <si>
    <t>http://paginas.fe.up.pt/~ei09059/</t>
  </si>
  <si>
    <t>Vitor Hugo Leite Gonçalves</t>
  </si>
  <si>
    <t>up201703917@edu.fe.up.pt</t>
  </si>
  <si>
    <t>vhlg99@gmail.com</t>
  </si>
  <si>
    <t>Vítor Hugo Oliveira Pinto</t>
  </si>
  <si>
    <t>ei05083@fe.up.pt</t>
  </si>
  <si>
    <t>Vítor Hugo Pereira Barbosa</t>
  </si>
  <si>
    <t>up201703591@edu.fe.up.pt</t>
  </si>
  <si>
    <t>Vítor Hugo Torres Mineiro</t>
  </si>
  <si>
    <t>ei12153@fe.up.pt</t>
  </si>
  <si>
    <t>vitor.ht.mineiro@gmail.com</t>
  </si>
  <si>
    <t>Vítor João Constantino Madureira</t>
  </si>
  <si>
    <t>ei07177@fe.up.pt</t>
  </si>
  <si>
    <t>https://www.linkedin.com/in/vitor-madureira-326b1844/</t>
  </si>
  <si>
    <t>vitor.jc.madureira@gmail.com</t>
  </si>
  <si>
    <t>Vitor João Ferreira Semeano Figueira</t>
  </si>
  <si>
    <t>ei09054@fe.up.pt</t>
  </si>
  <si>
    <t>vitorsemeano@gmail.com</t>
  </si>
  <si>
    <t>Vítor Joel Moura Gonçalves</t>
  </si>
  <si>
    <t>pro12009@fe.up.pt</t>
  </si>
  <si>
    <t>https://www.linkedin.com/in/joel-gonçalves-18560112/</t>
  </si>
  <si>
    <t>ei10121@fe.up.pt</t>
  </si>
  <si>
    <t>Vitor Manuel Carvalho Pinto</t>
  </si>
  <si>
    <t>ei99036@fe.up.pt</t>
  </si>
  <si>
    <t>https://www.linkedin.com/in/vitorpinto81/</t>
  </si>
  <si>
    <t>Vítor Manuel da Silva Cavaleiro</t>
  </si>
  <si>
    <t>up202004724@edu.fe.up.pt</t>
  </si>
  <si>
    <t>Vítor Manuel Martins Oliveira</t>
  </si>
  <si>
    <t>ei07082@fe.up.pt</t>
  </si>
  <si>
    <t>v.oliveira@fe.up.pt</t>
  </si>
  <si>
    <t>Vítor Manuel Mota Cardoso da Silva</t>
  </si>
  <si>
    <t>ei12166@fe.up.pt</t>
  </si>
  <si>
    <t>vitor.m.m.silva@hotmail.com</t>
  </si>
  <si>
    <t>Vítor Miguel Saraiva Esteves</t>
  </si>
  <si>
    <t>up201303104@edu.fe.up.pt</t>
  </si>
  <si>
    <t>vitormiesteves@gmail.com</t>
  </si>
  <si>
    <t>Vitor Ricardo Coutinho da Costa Melo</t>
  </si>
  <si>
    <t>ei96022@fe.up.pt</t>
  </si>
  <si>
    <t>http://paginas.fe.up.pt/~ei96022/vitor.htm</t>
  </si>
  <si>
    <t>Vladimiro Batista Sá</t>
  </si>
  <si>
    <t>ei02101@fe.up.pt</t>
  </si>
  <si>
    <t>https://www.linkedin.com/in/vladimirosa/</t>
  </si>
  <si>
    <t>http://vladimiro.pt.vu/</t>
  </si>
  <si>
    <t>Vladimiro Florival Sousa da Rocha Pinto de Macedo</t>
  </si>
  <si>
    <t>ei95023@fe.up.pt</t>
  </si>
  <si>
    <t>https://www.linkedin.com/in/vladimiromacedo/</t>
  </si>
  <si>
    <t>vladimiro.macedo@gmail.com</t>
  </si>
  <si>
    <t>http://paginas.fe.up.pt/~ei95023/</t>
  </si>
  <si>
    <t>William Norio Fukunaga</t>
  </si>
  <si>
    <t>up201405119@fe.up.pt</t>
  </si>
  <si>
    <t>Wilson Beto Amaral Pimentel</t>
  </si>
  <si>
    <t>ei09052@fe.up.pt</t>
  </si>
  <si>
    <t>Wilson da Silva Oliveira</t>
  </si>
  <si>
    <t>ei11085@fe.up.pt</t>
  </si>
  <si>
    <t>https://www.linkedin.com/in/wilson-oliveira-973b0898/</t>
  </si>
  <si>
    <t>Xavier Reis Fontes</t>
  </si>
  <si>
    <t>up201503145@fe.up.pt</t>
  </si>
  <si>
    <t>Xavier Ruivo Pisco</t>
  </si>
  <si>
    <t>up201806134@edu.fe.up.pt</t>
  </si>
  <si>
    <t>Nome SIGARRA</t>
  </si>
  <si>
    <t>Timestamp</t>
  </si>
  <si>
    <t>Nome (para crachá)</t>
  </si>
  <si>
    <t>Afiliação (para crachá) (opcional)</t>
  </si>
  <si>
    <t>Página LinkedIn (opcional)</t>
  </si>
  <si>
    <t>Curso</t>
  </si>
  <si>
    <t>Ano</t>
  </si>
  <si>
    <t>Email Address</t>
  </si>
  <si>
    <t>Na lista?</t>
  </si>
  <si>
    <t>LinkedIn SIGARRA</t>
  </si>
  <si>
    <t>Carlos Veríssimo</t>
  </si>
  <si>
    <t>carlos.verissimo3001@gmail.com</t>
  </si>
  <si>
    <t>Daniel Pinho</t>
  </si>
  <si>
    <t>FEUP</t>
  </si>
  <si>
    <t>drp@fe.up.pt</t>
  </si>
  <si>
    <t>Gonçalo Gil Mata</t>
  </si>
  <si>
    <t>MIND4TIME</t>
  </si>
  <si>
    <t>GONCALOMATA@MIND4TIME.COM</t>
  </si>
  <si>
    <t>8/20/2024 17:11:21</t>
  </si>
  <si>
    <t>Joana Mesquita</t>
  </si>
  <si>
    <t>André Assunção</t>
  </si>
  <si>
    <t>Tripadvisor</t>
  </si>
  <si>
    <t>assuncao.andre@protonmail.com</t>
  </si>
  <si>
    <r>
      <rPr>
        <rFont val="NoticiaText, serif"/>
        <color rgb="FF000000"/>
        <sz val="11.0"/>
        <u/>
      </rPr>
      <t>Pedro Amorim Brandão da Silva</t>
    </r>
  </si>
  <si>
    <t>Pedro Silva</t>
  </si>
  <si>
    <t>Karvalho</t>
  </si>
  <si>
    <r>
      <rPr>
        <rFont val="NoticiaText, serif"/>
        <color rgb="FF000000"/>
        <sz val="11.0"/>
        <u/>
      </rPr>
      <t>Pedro Amorim Brandão da Silva</t>
    </r>
  </si>
  <si>
    <t>Pedro Gonçalo Correia</t>
  </si>
  <si>
    <t>Rafael Camelo</t>
  </si>
  <si>
    <t>Rodrigo Tuna</t>
  </si>
  <si>
    <t>rodrigotuna.andrade@gmail.com</t>
  </si>
  <si>
    <t>Rúben Almeida</t>
  </si>
  <si>
    <t>dst group</t>
  </si>
  <si>
    <t>https://www.linkedin.com/in/almeida-ruben</t>
  </si>
  <si>
    <t>Rui Pires</t>
  </si>
  <si>
    <t>up202008252@up.pt</t>
  </si>
  <si>
    <t>Sofia Martins</t>
  </si>
  <si>
    <t>FEUP + Carnegie Mellon University</t>
  </si>
  <si>
    <t>up201606033@g.uporto.pt</t>
  </si>
  <si>
    <t>Sofia Lajes</t>
  </si>
  <si>
    <t>linkedin.com/in/salajes</t>
  </si>
  <si>
    <t>sofialajes98@gmail.com</t>
  </si>
  <si>
    <t>Hernâni Fernandes</t>
  </si>
  <si>
    <t>https://www.linkedin.com/in/hernani</t>
  </si>
  <si>
    <t>8/19/2024 16:19:17</t>
  </si>
  <si>
    <t>Frederico Camara Saraiva</t>
  </si>
  <si>
    <t>Orador 
Alts Digital</t>
  </si>
  <si>
    <t>frederico.camara.saraiva@gmail.com</t>
  </si>
  <si>
    <t>Jorge Tavares "Bowie"</t>
  </si>
  <si>
    <t>jorge.tavares@gmail.com</t>
  </si>
  <si>
    <t>?</t>
  </si>
  <si>
    <t>Alexandre Goncalves</t>
  </si>
  <si>
    <t>Fabamaq</t>
  </si>
  <si>
    <t>www.linkedin.com/in/alexandre-gonçalves-774a88a0</t>
  </si>
  <si>
    <t>7/23/2024 18:27:48</t>
  </si>
  <si>
    <t>Bruno Rosendo</t>
  </si>
  <si>
    <t>https://www.linkedin.com/in/bruno-rosendo-97a181211</t>
  </si>
  <si>
    <t>Carlos Duarte</t>
  </si>
  <si>
    <t>FEUP/DEI, INESC TEC/HumanISE</t>
  </si>
  <si>
    <t>https://www.linkedin.com/in/carlosnovaduarte</t>
  </si>
  <si>
    <t>Catarina Fernandes</t>
  </si>
  <si>
    <t>AlumniEI</t>
  </si>
  <si>
    <t>www.linkedin.com/in/catarinajfernandes</t>
  </si>
  <si>
    <t>f.catarina03@gmail.com</t>
  </si>
  <si>
    <t>7/23/2024 11:56:20</t>
  </si>
  <si>
    <t>https://www.linkedin.com/in/diogo-henriques-costa</t>
  </si>
  <si>
    <t>https://www.linkedin.com/in/diogosamuel</t>
  </si>
  <si>
    <t>diogosamuelfernandes@outlook.com</t>
  </si>
  <si>
    <t>8/19/2024 22:10:57</t>
  </si>
  <si>
    <t>Antonio Lisboa</t>
  </si>
  <si>
    <t>EDP</t>
  </si>
  <si>
    <t>https://www.linkedin.com/in/englisboa</t>
  </si>
  <si>
    <t>Orador
Infraspeak</t>
  </si>
  <si>
    <t>f@infraspeak.com</t>
  </si>
  <si>
    <t>Flávia Carvalhido</t>
  </si>
  <si>
    <t>FEUP - LIACC</t>
  </si>
  <si>
    <t>www.linkedin.com/in/flávia-carvalhido-621606193</t>
  </si>
  <si>
    <t>flaviacarvalhido@gmail.com</t>
  </si>
  <si>
    <t>Hugo Lages</t>
  </si>
  <si>
    <t>João Felgueiras</t>
  </si>
  <si>
    <t>jfelgueiras@gmail.com</t>
  </si>
  <si>
    <t>7/23/2024 12:02:49</t>
  </si>
  <si>
    <t>https://www.linkedin.com/in/joao-mesquita7/</t>
  </si>
  <si>
    <t>up201906682@up.pt</t>
  </si>
  <si>
    <t>João Silva</t>
  </si>
  <si>
    <t>Nestlé</t>
  </si>
  <si>
    <t>https://www.linkedin.com/in/joaosilva00</t>
  </si>
  <si>
    <t>jpm.silva@gmail.com</t>
  </si>
  <si>
    <t>José Pedro Rodrigues</t>
  </si>
  <si>
    <t>https://www.linkedin.com/in/jpedrocr/</t>
  </si>
  <si>
    <t>jpedrocr@gmail.com</t>
  </si>
  <si>
    <t>José Carlos Coutinho</t>
  </si>
  <si>
    <t>Presidente AlumniEI</t>
  </si>
  <si>
    <t>www.linkedin.com/in/jose-carlos-ms-coutinho</t>
  </si>
  <si>
    <t>jczelik@gmail.com</t>
  </si>
  <si>
    <t>8/20/2024 11:11:28</t>
  </si>
  <si>
    <t>Luís Carneiro</t>
  </si>
  <si>
    <t>Luis Marques</t>
  </si>
  <si>
    <t>Porto Business School</t>
  </si>
  <si>
    <t>https://www.linkedin.com/in/luisgarridomarques/</t>
  </si>
  <si>
    <t>Luis Noites</t>
  </si>
  <si>
    <t>www.linkedin.com/in/luisnoites</t>
  </si>
  <si>
    <t>luis.noites@fe.up.pt</t>
  </si>
  <si>
    <t>Manuel Marques</t>
  </si>
  <si>
    <t>https://www.linkedin.com/in/manelvmarques</t>
  </si>
  <si>
    <t>manelvmarques@gmail.com</t>
  </si>
  <si>
    <t>Miguel Paixao</t>
  </si>
  <si>
    <t>SAP</t>
  </si>
  <si>
    <t>https://www.linkedin.com/in/mpaixao</t>
  </si>
  <si>
    <t>Nuno Costa</t>
  </si>
  <si>
    <t>nmvcosta@gmail.com</t>
  </si>
  <si>
    <t>Nuno Rocha</t>
  </si>
  <si>
    <t>nuno.a.rocha@gmail.com</t>
  </si>
  <si>
    <t>8/25/2024 10:59:23</t>
  </si>
  <si>
    <t>Nuno Felino</t>
  </si>
  <si>
    <t>Körber</t>
  </si>
  <si>
    <t>http://linkedin.com/in/nunofelino</t>
  </si>
  <si>
    <t>nuno.felino@gmail.com</t>
  </si>
  <si>
    <t>Pedro Rocha</t>
  </si>
  <si>
    <t>xelerate.tech</t>
  </si>
  <si>
    <t>https://www.linkedin.com/in/pedrochapt</t>
  </si>
  <si>
    <t>pedro.rocha@xelerate.tech</t>
  </si>
  <si>
    <t>Rita Peixoto</t>
  </si>
  <si>
    <t>DSR</t>
  </si>
  <si>
    <t>https://linkedin.com/in/ritaapeixoto</t>
  </si>
  <si>
    <t>rita.peixoto2000@gmail.com</t>
  </si>
  <si>
    <t>7/24/2024 12:44:45</t>
  </si>
  <si>
    <t>Rui de Sousa Neves</t>
  </si>
  <si>
    <t>https://linkedin.com/in/rsneves</t>
  </si>
  <si>
    <t>rsneves@gmail.com</t>
  </si>
  <si>
    <t>Rui Gomes</t>
  </si>
  <si>
    <t>rui.gomes@gmail.com</t>
  </si>
  <si>
    <t>8/26/2024 17:43:22</t>
  </si>
  <si>
    <t>Vasco Pinto</t>
  </si>
  <si>
    <t>http://linkedin.com/in/vascopinto/</t>
  </si>
  <si>
    <t>vasco.pinto@gmail.com</t>
  </si>
  <si>
    <t>Vasco Vinhas</t>
  </si>
  <si>
    <t>EZ4U - LINK Mobility Portugal</t>
  </si>
  <si>
    <t>https://pt.linkedin.com/in/vascovinhas</t>
  </si>
  <si>
    <t>vascovinhas@gmail.com</t>
  </si>
  <si>
    <t>Francisco Cerqueira</t>
  </si>
  <si>
    <t>www.linkedin.com/in/xico2001pt/</t>
  </si>
  <si>
    <t>up201905337@up.pt</t>
  </si>
  <si>
    <t>8/27/2024 13:17:16</t>
  </si>
  <si>
    <t>Mariana Teixeira</t>
  </si>
  <si>
    <t>https://www.linkedin.com/in/mariana-teixeira-baa658219/</t>
  </si>
  <si>
    <t>mariteixeira01@gmail.com</t>
  </si>
  <si>
    <t>Pedro Gomes</t>
  </si>
  <si>
    <t>https://www.linkedin.com/in/pedrogomes29/</t>
  </si>
  <si>
    <t>pedromgomes29@gmail.com</t>
  </si>
  <si>
    <t>Pedro Landolt</t>
  </si>
  <si>
    <t>https://www.linkedin.com/in/pedrolandolt/</t>
  </si>
  <si>
    <t>pedrolandolt88@gmail.com</t>
  </si>
  <si>
    <t>Novo</t>
  </si>
  <si>
    <t>Pedro Angélico</t>
  </si>
  <si>
    <t>https://www.linkedin.com/in/pramadureira/</t>
  </si>
  <si>
    <t>pedroangelio2003@gmail.com</t>
  </si>
  <si>
    <t>Alexandre Pinto</t>
  </si>
  <si>
    <t>Parity Technologies</t>
  </si>
  <si>
    <t>7/23/2024 15:39:45</t>
  </si>
  <si>
    <t>André Restivo</t>
  </si>
  <si>
    <t>Luis Amaral</t>
  </si>
  <si>
    <t>lamaral@gmail.com</t>
  </si>
  <si>
    <t>Marco Sousa</t>
  </si>
  <si>
    <t>zerozero.pt</t>
  </si>
  <si>
    <t>msousa@gmail.com</t>
  </si>
  <si>
    <t>Francisco Sales Pinto</t>
  </si>
  <si>
    <t>Tlantic</t>
  </si>
  <si>
    <t>francisco.sales.pinto@gmail.com</t>
  </si>
  <si>
    <t>8/22/2024 14:45:09</t>
  </si>
  <si>
    <t>Nuno Sousa</t>
  </si>
  <si>
    <t>https://www.linkedin.com/in/nunomtsousa</t>
  </si>
  <si>
    <t>nuno.mt.sousa@gmail.com</t>
  </si>
  <si>
    <t>Paulo Aguiar</t>
  </si>
  <si>
    <t>msg-life insur:it</t>
  </si>
  <si>
    <t>https://www.linkedin.com/in/paulo-aguiar-156930</t>
  </si>
  <si>
    <t>Pedro Castro Henriques</t>
  </si>
  <si>
    <t>LEIC/MIEIC</t>
  </si>
  <si>
    <t>pedroch@strongstep.pt</t>
  </si>
  <si>
    <t>Tiago Fernandes</t>
  </si>
  <si>
    <t>Orador
Coverflex</t>
  </si>
  <si>
    <t>Antonio Alves</t>
  </si>
  <si>
    <t>Diretor de Implementação, Boeing Digital</t>
  </si>
  <si>
    <t>https://www.linkedin.com/in/antonioviegasalves</t>
  </si>
  <si>
    <t>antonio.alves@boeing.com</t>
  </si>
  <si>
    <t>Carlos Rebelo</t>
  </si>
  <si>
    <t>3Decide</t>
  </si>
  <si>
    <t>Manuel Padilha</t>
  </si>
  <si>
    <t>B6</t>
  </si>
  <si>
    <t>manuel.padilha@gmail.com</t>
  </si>
  <si>
    <t>Pedro Bailão</t>
  </si>
  <si>
    <t>https://www.linkedin.com/in/pedrobailao</t>
  </si>
  <si>
    <t>Rafaela Miranda</t>
  </si>
  <si>
    <t>https://www.linkedin.com/in/rafaela-miranda-324a217/</t>
  </si>
  <si>
    <t>peuamiranda@gmail.com</t>
  </si>
  <si>
    <t>8/19/2024 20:36:11</t>
  </si>
  <si>
    <t>Luís Martinho</t>
  </si>
  <si>
    <t>7/23/2024 12:12:09</t>
  </si>
  <si>
    <t>Andreia Gouveia</t>
  </si>
  <si>
    <t>https://www.linkedin.com/in/andreia-gouveia/</t>
  </si>
  <si>
    <t>andreiagouveia1@gmail.com</t>
  </si>
  <si>
    <t>Nova?</t>
  </si>
  <si>
    <t>8/13/2024 11:47:52</t>
  </si>
  <si>
    <t>Diogo Henriques Costa</t>
  </si>
  <si>
    <t>dlhenriquescosta@gmail.com</t>
  </si>
  <si>
    <t>8/15/2024 12:56:59</t>
  </si>
  <si>
    <t>Eunice Amorim</t>
  </si>
  <si>
    <t>https://www.linkedin.com/in/eunice-amorim-a3663b240/</t>
  </si>
  <si>
    <t>Henrique Nunes</t>
  </si>
  <si>
    <t>https://www.linkedin.com/in/hrn2001</t>
  </si>
  <si>
    <t>hrn2001@gmail.com</t>
  </si>
  <si>
    <t>7/23/2024 22:29:56</t>
  </si>
  <si>
    <t>novo</t>
  </si>
  <si>
    <t>César Pinto</t>
  </si>
  <si>
    <t>https://www.linkedin.com/in/cmpinto/</t>
  </si>
  <si>
    <t>8/21/2024 13:39:49</t>
  </si>
  <si>
    <t>Jose Barbosa Carvalho</t>
  </si>
  <si>
    <t>Mariana Figueiredo Salvaterra</t>
  </si>
  <si>
    <t>Oradora
Zühlke Engineering</t>
  </si>
  <si>
    <t>marianafigueiredosalvaterra@gmail.com</t>
  </si>
  <si>
    <t>Filipe Gonçalves</t>
  </si>
  <si>
    <t>Jumpseller</t>
  </si>
  <si>
    <t>LFilipe@gmail.com</t>
  </si>
  <si>
    <t>Simão Belchior</t>
  </si>
  <si>
    <t>PlatformE</t>
  </si>
  <si>
    <t>https://www.linkedin.com/in/simaobelchior</t>
  </si>
  <si>
    <t>8/26/2024 12:00:58</t>
  </si>
  <si>
    <t>Francisco Rebello de Andrade</t>
  </si>
  <si>
    <t>José Miguel Santos</t>
  </si>
  <si>
    <t>zemigsan@gmail.com</t>
  </si>
  <si>
    <t>José Veiga</t>
  </si>
  <si>
    <t>jose.veiga@eupago.pt</t>
  </si>
  <si>
    <t>8/21/2024 11:21:35</t>
  </si>
  <si>
    <t>César Duarte</t>
  </si>
  <si>
    <t>7/26/2024 14:21:50</t>
  </si>
  <si>
    <t>José Campos</t>
  </si>
  <si>
    <t>FEUP/DEI</t>
  </si>
  <si>
    <t>https://www.linkedin.com/in/josecam</t>
  </si>
  <si>
    <t>jcmc@fe.up.pt</t>
  </si>
  <si>
    <t>Rui Gonçalves</t>
  </si>
  <si>
    <t>Orador
Meta</t>
  </si>
  <si>
    <t>7/24/2024 20:51:20</t>
  </si>
  <si>
    <t>André Dias</t>
  </si>
  <si>
    <t>https://pt.linkedin.com/in/andregdias</t>
  </si>
  <si>
    <t>8/16/2024 14:09:38</t>
  </si>
  <si>
    <t>Carla Abreu</t>
  </si>
  <si>
    <t>EY</t>
  </si>
  <si>
    <t>https://www.linkedin.com/in/carla-abreu-b5b0a878</t>
  </si>
  <si>
    <t>8/26/2024 17:20:41</t>
  </si>
  <si>
    <t>Hélder Moreira</t>
  </si>
  <si>
    <t>https://www.linkedin.com/in/hmoreira</t>
  </si>
  <si>
    <t>Filipe Sousa</t>
  </si>
  <si>
    <t>https://www.linkedin.com/in/filipeperdigaosousa</t>
  </si>
  <si>
    <t>João Henriques</t>
  </si>
  <si>
    <t>https://www.linkedin.com/in/jfhenriques</t>
  </si>
  <si>
    <t>8/15/2024 14:21:03</t>
  </si>
  <si>
    <t>Jorge Costa</t>
  </si>
  <si>
    <t>https://www.linkedin.com/in/jorgefilipecosta/</t>
  </si>
  <si>
    <t>André Freitas</t>
  </si>
  <si>
    <t>Norwegian Block Exchange</t>
  </si>
  <si>
    <t>Duarte Duarte</t>
  </si>
  <si>
    <t>Blip</t>
  </si>
  <si>
    <t>https://pt.linkedin.com/in/dduarted</t>
  </si>
  <si>
    <t>André Silva</t>
  </si>
  <si>
    <t>https://www.linkedin.com/in/andreragsilva/</t>
  </si>
  <si>
    <t>andresilva@significa.co</t>
  </si>
  <si>
    <t>João Marinheiro</t>
  </si>
  <si>
    <t>Flying Wild Hog</t>
  </si>
  <si>
    <t>https://www.linkedin.com/pub/jo%C3%A3o-pedro-marinheiro/a4/ba0/a5</t>
  </si>
  <si>
    <t>joca.mar2011@gmail.com</t>
  </si>
  <si>
    <t>Diogo Amaral</t>
  </si>
  <si>
    <t>NOVA VERSÃO</t>
  </si>
  <si>
    <t>diogo@novaversao.pt</t>
  </si>
  <si>
    <t>Daniel Reis</t>
  </si>
  <si>
    <t>https://www.linkedin.com/in/danielsilvareis/</t>
  </si>
  <si>
    <t>danielreis3195@gmail.com</t>
  </si>
  <si>
    <t>Inês Carneiro</t>
  </si>
  <si>
    <t>https://www.linkedin.com/in/ines-carneiro/</t>
  </si>
  <si>
    <t>inesscarneiro94@gmail.com</t>
  </si>
  <si>
    <t>Joel Carneiro</t>
  </si>
  <si>
    <t>Armis</t>
  </si>
  <si>
    <t>https://www.linkedin.com/in/joelcarneiromieic/</t>
  </si>
  <si>
    <t>joel.carneiro@armis.pt</t>
  </si>
  <si>
    <t>Rui Vilares</t>
  </si>
  <si>
    <t>https://www.linkedin.com/in/ruivilares</t>
  </si>
  <si>
    <t>Sérgio Domingues</t>
  </si>
  <si>
    <t>7/23/2024 19:08:43</t>
  </si>
  <si>
    <t>Alexandre Lima</t>
  </si>
  <si>
    <t>Infraspeak</t>
  </si>
  <si>
    <t>https://www.linkedin.com/in/alexandre-lima-b20269182?utm_source=share&amp;utm_campaign=share_via&amp;utm_content=profile&amp;utm_medium=android_app</t>
  </si>
  <si>
    <t>José Martins</t>
  </si>
  <si>
    <t>https://www.linkedin.com/in/josemartinsdev</t>
  </si>
  <si>
    <t>lluismmartins7@gmail.com</t>
  </si>
  <si>
    <t>7/18/2024 17:47:22</t>
  </si>
  <si>
    <t>Manuel Curral</t>
  </si>
  <si>
    <t>https://www.linkedin.com/in/manuelcurral/</t>
  </si>
  <si>
    <t>manueljosecurral@gmail.com</t>
  </si>
  <si>
    <t>7/23/2024 15:44:08</t>
  </si>
  <si>
    <t>FEUP/INESC TEC</t>
  </si>
  <si>
    <t>https://www.linkedin.com/in/carlosnovaduarte/</t>
  </si>
  <si>
    <t>Leonardo Moura</t>
  </si>
  <si>
    <t>Capgemini Engineering</t>
  </si>
  <si>
    <t>https://www.linkedin.com/in/leonardofmoura</t>
  </si>
  <si>
    <t>leofmoura17@gmail.com</t>
  </si>
  <si>
    <t>Moisés Rocha</t>
  </si>
  <si>
    <t>Meta</t>
  </si>
  <si>
    <t>https://www.linkedin.com/in/moisesrocha99/</t>
  </si>
  <si>
    <t>Luis Torres E Silva</t>
  </si>
  <si>
    <t>https://www.linkedin.com/in/luismarquestorres/</t>
  </si>
  <si>
    <t>Lucas</t>
  </si>
  <si>
    <t>https://www.linkedin.com/in/lucas-santos-411a171bb/</t>
  </si>
  <si>
    <t>por concluir</t>
  </si>
  <si>
    <t>Tiago Reis</t>
  </si>
  <si>
    <t>DigestAID</t>
  </si>
  <si>
    <t>https://www.linkedin.com/in/tiagovrtreis</t>
  </si>
  <si>
    <t>tiagovrtreis@gmail.com</t>
  </si>
  <si>
    <t>Página LinkedIn ALumniEI FEUP</t>
  </si>
  <si>
    <t>SIGARRA</t>
  </si>
  <si>
    <t>Obs</t>
  </si>
  <si>
    <t>https://www.linkedin.com/in/am%C3%ADlcar-fernandes-2635351/</t>
  </si>
  <si>
    <t>Não concluiu (199904071)</t>
  </si>
  <si>
    <t>https://www.linkedin.com/in/amrosadocruz/</t>
  </si>
  <si>
    <t>PRODEI (200606868)</t>
  </si>
  <si>
    <t>https://www.linkedin.com/in/antoniocastro/</t>
  </si>
  <si>
    <t>PRODEI (200405995)</t>
  </si>
  <si>
    <t>https://www.linkedin.com/in/apereira3/</t>
  </si>
  <si>
    <t>PRODEI (199801353)</t>
  </si>
  <si>
    <t>https://www.linkedin.com/in/armindorlsimoes/</t>
  </si>
  <si>
    <t>Não concluiu (200802823)</t>
  </si>
  <si>
    <t>https://www.linkedin.com/in/asousa1/</t>
  </si>
  <si>
    <t>Ex-diretor MIEIC</t>
  </si>
  <si>
    <t>https://www.linkedin.com/in/cadrianogoncalves/</t>
  </si>
  <si>
    <t>MIASI?</t>
  </si>
  <si>
    <t>Docente</t>
  </si>
  <si>
    <t>https://www.linkedin.com/in/carlosmartinslima/</t>
  </si>
  <si>
    <t>MEEC?</t>
  </si>
  <si>
    <t>https://www.linkedin.com/in/danielsousasantos/</t>
  </si>
  <si>
    <t>Não concluiu (199803196)</t>
  </si>
  <si>
    <t>https://www.linkedin.com/in/ei02099/</t>
  </si>
  <si>
    <t>https://www.linkedin.com/in/evamasmarques/</t>
  </si>
  <si>
    <t>Não concluiu (200805998)</t>
  </si>
  <si>
    <t>https://www.linkedin.com/in/falonso/</t>
  </si>
  <si>
    <t>https://www.linkedin.com/in/feupesiano/</t>
  </si>
  <si>
    <t>Não concluiu (200503736)</t>
  </si>
  <si>
    <t>https://www.linkedin.com/in/filipeappereira/</t>
  </si>
  <si>
    <t>Não concluiu (200504745)</t>
  </si>
  <si>
    <t>https://www.linkedin.com/in/filipemanuel/</t>
  </si>
  <si>
    <t>https://www.linkedin.com/in/jenifer-constantino/</t>
  </si>
  <si>
    <t>MESW, Desenvolvimento plataforma</t>
  </si>
  <si>
    <t>https://www.linkedin.com/in/jo%C3%A3o-canas-ferreira-b534092/</t>
  </si>
  <si>
    <t>https://www.linkedin.com/in/joaomvramos94/</t>
  </si>
  <si>
    <t>Não concluiu (201201771)</t>
  </si>
  <si>
    <t>https://www.linkedin.com/in/joaopascoalfaria/</t>
  </si>
  <si>
    <t>https://www.linkedin.com/in/joaoqalves/</t>
  </si>
  <si>
    <t>Não concluiu (200801722)</t>
  </si>
  <si>
    <t>https://www.linkedin.com/in/joaquimcarneiro/</t>
  </si>
  <si>
    <t>MCDE?</t>
  </si>
  <si>
    <t>https://www.linkedin.com/in/jorgemcomachado/</t>
  </si>
  <si>
    <t>https://www.linkedin.com/in/josefonseca/</t>
  </si>
  <si>
    <t>Não concluiu?</t>
  </si>
  <si>
    <t>https://www.linkedin.com/in/jprudencio/</t>
  </si>
  <si>
    <t>Página indisponível!</t>
  </si>
  <si>
    <t>https://www.linkedin.com/in/lpreis/</t>
  </si>
  <si>
    <t>https://www.linkedin.com/in/luisalbertosimoes/</t>
  </si>
  <si>
    <t>https://www.linkedin.com/in/luispedroso/</t>
  </si>
  <si>
    <t>https://www.linkedin.com/in/mahomedmanga/</t>
  </si>
  <si>
    <t>Mahomed Manga?</t>
  </si>
  <si>
    <t>https://www.linkedin.com/in/marco-carvalho-216538a/</t>
  </si>
  <si>
    <t>https://www.linkedin.com/in/mfvfontes/</t>
  </si>
  <si>
    <t>Não concluiu (201206122)</t>
  </si>
  <si>
    <t>https://www.linkedin.com/in/monteiromiguel/</t>
  </si>
  <si>
    <t>https://www.linkedin.com/in/mparente/</t>
  </si>
  <si>
    <t>https://www.linkedin.com/in/nunocruzsilva/</t>
  </si>
  <si>
    <t>ProDEI</t>
  </si>
  <si>
    <t>https://www.linkedin.com/in/paula-rego-1508b12/</t>
  </si>
  <si>
    <t>https://www.linkedin.com/in/pedro-dias-a293956/</t>
  </si>
  <si>
    <t>MESG</t>
  </si>
  <si>
    <t>https://www.linkedin.com/in/pedrocardoso22/</t>
  </si>
  <si>
    <t>Metalurgia?</t>
  </si>
  <si>
    <t>https://www.linkedin.com/in/pedromcteixeira/</t>
  </si>
  <si>
    <t>https://www.linkedin.com/in/pharaujo/</t>
  </si>
  <si>
    <t>Não concluiu (200205345)</t>
  </si>
  <si>
    <t>https://www.linkedin.com/in/pmsmhome/</t>
  </si>
  <si>
    <t>https://www.linkedin.com/in/rapzo/</t>
  </si>
  <si>
    <t>Não concluiu (200203140)</t>
  </si>
  <si>
    <t>https://www.linkedin.com/in/rdpaulo/</t>
  </si>
  <si>
    <t>https://www.linkedin.com/in/rmvidal/</t>
  </si>
  <si>
    <t>Ex-docente</t>
  </si>
  <si>
    <t>https://www.linkedin.com/in/ruiguimaraes/</t>
  </si>
  <si>
    <t>Concluiu a LEIC em 2005/2006; pediu sigilo no Sigarra</t>
  </si>
  <si>
    <t>https://www.linkedin.com/in/silvia-ramalho-1b44a415/</t>
  </si>
  <si>
    <t>? Química?</t>
  </si>
  <si>
    <t>https://www.linkedin.com/in/tiagovrtreis/</t>
  </si>
  <si>
    <t>https://www.linkedin.com/in/victor-oliveira-11bb1b/</t>
  </si>
  <si>
    <t>Não concluiu (200003043)</t>
  </si>
  <si>
    <t>https://www.linkedin.com/in/walter-lima-10634020/</t>
  </si>
  <si>
    <t>Não concluiu</t>
  </si>
  <si>
    <t>Sigla do curso</t>
  </si>
  <si>
    <t>Chave</t>
  </si>
  <si>
    <t>Estado</t>
  </si>
  <si>
    <t>Conclusão2</t>
  </si>
  <si>
    <t>2006/2007</t>
  </si>
  <si>
    <t>Concluído (2008/2009)</t>
  </si>
  <si>
    <t>2004/2005</t>
  </si>
  <si>
    <t>Concluído (2007/2008)</t>
  </si>
  <si>
    <t>2003/2004</t>
  </si>
  <si>
    <t>Concluído (2005/2006)</t>
  </si>
  <si>
    <t>2007/2008</t>
  </si>
  <si>
    <t>Concluído (2006/2007)</t>
  </si>
  <si>
    <t>2005/2006</t>
  </si>
  <si>
    <t>2021/2022</t>
  </si>
  <si>
    <t>Concluído (2021/2022)</t>
  </si>
  <si>
    <t>Concluído (2022/2023)</t>
  </si>
  <si>
    <t>Concluído (2023/2024)</t>
  </si>
  <si>
    <t>2022/2023</t>
  </si>
  <si>
    <t>Concluído (2012/2013)</t>
  </si>
  <si>
    <t>Concluído (2009/2010)</t>
  </si>
  <si>
    <t>Concluído (2010/2011)</t>
  </si>
  <si>
    <t>Concluído (2011/2012)</t>
  </si>
  <si>
    <t>2015/2016</t>
  </si>
  <si>
    <t>Concluído (2019/2020)</t>
  </si>
  <si>
    <t>2016/2017</t>
  </si>
  <si>
    <t>Concluído (2020/2021)</t>
  </si>
  <si>
    <t>2009/2010</t>
  </si>
  <si>
    <t>Concluído (2013/2014)</t>
  </si>
  <si>
    <t>2017/2018</t>
  </si>
  <si>
    <t>2010/2011</t>
  </si>
  <si>
    <t>Concluído (2014/2015)</t>
  </si>
  <si>
    <t>2012/2013</t>
  </si>
  <si>
    <t>Concluído (2016/2017)</t>
  </si>
  <si>
    <t>Concluído (2018/2019)</t>
  </si>
  <si>
    <t>2014/2015</t>
  </si>
  <si>
    <t>2013/2014</t>
  </si>
  <si>
    <t>2008/2009</t>
  </si>
  <si>
    <t>2001/2002</t>
  </si>
  <si>
    <t>2002/2003</t>
  </si>
  <si>
    <t>Concluído (2017/2018)</t>
  </si>
  <si>
    <t>2011/2012</t>
  </si>
  <si>
    <t>Concluído (2015/2016)</t>
  </si>
  <si>
    <t>2000/2001</t>
  </si>
  <si>
    <t>1997/1998</t>
  </si>
  <si>
    <t>2018/2019</t>
  </si>
  <si>
    <t>1999/2000</t>
  </si>
  <si>
    <t>1995/1996</t>
  </si>
  <si>
    <t>1994/1995</t>
  </si>
  <si>
    <t>Concluído (2000/2001)</t>
  </si>
  <si>
    <t>Concluído (2004/2005)</t>
  </si>
  <si>
    <t>1998/1999</t>
  </si>
  <si>
    <t>Concluído (2002/2003)</t>
  </si>
  <si>
    <t>Concluído (1999/2000)</t>
  </si>
  <si>
    <t>Concluído (1998/1999)</t>
  </si>
  <si>
    <t>Concluído (2001/2002)</t>
  </si>
  <si>
    <t>Concluído (2003/2004)</t>
  </si>
  <si>
    <t>1996/1997</t>
  </si>
  <si>
    <t>Rui Manuel Maia da Silva Guimarães</t>
  </si>
  <si>
    <t>Total</t>
  </si>
  <si>
    <t>Carimbo de data/hora</t>
  </si>
  <si>
    <t>Nº de estudante na FEUP</t>
  </si>
  <si>
    <t>Nome completo</t>
  </si>
  <si>
    <t>Último curso de EIC concluído na FEUP</t>
  </si>
  <si>
    <t>Ano de conclusão</t>
  </si>
  <si>
    <t>Página LinkedIn</t>
  </si>
  <si>
    <t>Ligação ao grupo AlumniEI - FEUP no LinkedIn</t>
  </si>
  <si>
    <t>Email de contacto (opcional)</t>
  </si>
  <si>
    <t>Participação no evento comemorativo (28/set)</t>
  </si>
  <si>
    <t>Match</t>
  </si>
  <si>
    <t>Link</t>
  </si>
  <si>
    <t>Link antes</t>
  </si>
  <si>
    <t>MIEIC (mestrado integrado de 5 anos)</t>
  </si>
  <si>
    <t>Sou membro(a)</t>
  </si>
  <si>
    <t>Tenciono participar</t>
  </si>
  <si>
    <t>https://www.linkedin.com/in/duartemrpinto/</t>
  </si>
  <si>
    <t>Não poderei participar</t>
  </si>
  <si>
    <t>010509045</t>
  </si>
  <si>
    <t>Ainda não sei</t>
  </si>
  <si>
    <t>M.EIC (mestrado de 2 anos)</t>
  </si>
  <si>
    <t>https://www.linkedin.com/in/-marcio-duarte-/</t>
  </si>
  <si>
    <t>Inscrevi-me e estou à espera de validação</t>
  </si>
  <si>
    <t>mcs_duarte@outlook.com</t>
  </si>
  <si>
    <t>ei02060</t>
  </si>
  <si>
    <t>L.EIC (licenciatura de 3 anos)</t>
  </si>
  <si>
    <t>https://www.linkedin.com/in/margarida-nazaré-38a77a232/</t>
  </si>
  <si>
    <t>https://www.linkedin.com/in/pedrostrecht/</t>
  </si>
  <si>
    <t>https://www.linkedin.com/in/biamendes1/</t>
  </si>
  <si>
    <t>https://www.linkedin.com/in/silva95gustavo</t>
  </si>
  <si>
    <t>https://www.linkedin.com/in/a-francisco-miranda/</t>
  </si>
  <si>
    <t>https://www.linkedin.com/in/silviavrocha/</t>
  </si>
  <si>
    <t>silviajmr99@gmail.com</t>
  </si>
  <si>
    <t>https://www.linkedin.com/in/adelaide-santos-5957a6220</t>
  </si>
  <si>
    <t>adelaidemirandasantos@gmail.com</t>
  </si>
  <si>
    <t>https://www.linkedin.com/in/dannyps/</t>
  </si>
  <si>
    <t>up201503212@alumni.up.pt</t>
  </si>
  <si>
    <t>Luis Miguel Rodrigues Oliveira</t>
  </si>
  <si>
    <t>050509054</t>
  </si>
  <si>
    <t>alumniei@nuno.simplelogin.com</t>
  </si>
  <si>
    <t>https://www.linkedin.com/in/luis-marques-oliveira-96970054/</t>
  </si>
  <si>
    <t>Joaquim Rui da Rocha Barros</t>
  </si>
  <si>
    <t>ei04106</t>
  </si>
  <si>
    <t>Gerardo De Oliveira</t>
  </si>
  <si>
    <t>miguelaraujo.cs@gmail.com</t>
  </si>
  <si>
    <t>LEIC (licenciatura pré-Bolonha de 5 anos)</t>
  </si>
  <si>
    <t>https://www.linkedin.com/in/miguelazevedolopes/</t>
  </si>
  <si>
    <t>lopesazevedom@gmail.com</t>
  </si>
  <si>
    <t>Bruno R Santos</t>
  </si>
  <si>
    <t>https://www.linkedin.com/in/BrunoRSantos</t>
  </si>
  <si>
    <t>bruno.santos@fe.up.pt ou b@brsantos.com</t>
  </si>
  <si>
    <t>https://www.linkedin.com/in/diogo-faia-3b7666296</t>
  </si>
  <si>
    <t>https://www.linkedin.com/in/jorge-sousa-036761208</t>
  </si>
  <si>
    <t>Tiago Alves</t>
  </si>
  <si>
    <t>tiago.falves98@gmail.com</t>
  </si>
  <si>
    <t>ei02097</t>
  </si>
  <si>
    <t>Tiago Andre Dias Silva</t>
  </si>
  <si>
    <t>ei97032</t>
  </si>
  <si>
    <t>Rui Pacheco</t>
  </si>
  <si>
    <t>filipe.correia@fe.up.pt</t>
  </si>
  <si>
    <t>Luís Miguel Maia Marques Torres E Silva</t>
  </si>
  <si>
    <t>010509075</t>
  </si>
  <si>
    <t>up201203562</t>
  </si>
  <si>
    <t>https://www.linkedin.com/in/joaorreiss/</t>
  </si>
  <si>
    <t>up201305367</t>
  </si>
  <si>
    <t>https://www.linkedin.com/in/pedrompontes/</t>
  </si>
  <si>
    <t>ei06029</t>
  </si>
  <si>
    <t>https://www.linkedin.com/in/pauloatp</t>
  </si>
  <si>
    <t>ei09006</t>
  </si>
  <si>
    <t>https://www.linkedin.com/in/danielfreitas9/</t>
  </si>
  <si>
    <t>ei02029</t>
  </si>
  <si>
    <t>https://www.linkedin.com/in/smsesteves/</t>
  </si>
  <si>
    <t>https://www.linkedin.com/in/jfhenriques/</t>
  </si>
  <si>
    <t>ei09016</t>
  </si>
  <si>
    <t>https://www.linkedin.com/in/jorgesilvame/</t>
  </si>
  <si>
    <t>jorgesilva.me@gmail.com</t>
  </si>
  <si>
    <t>040509006</t>
  </si>
  <si>
    <t>https://www.linkedin.com/in/grilo</t>
  </si>
  <si>
    <t>ei09051</t>
  </si>
  <si>
    <t>Tânia Patrícia Bernardes Ribeiro</t>
  </si>
  <si>
    <t>tribeiro110@gmail.com</t>
  </si>
  <si>
    <t>ei10102</t>
  </si>
  <si>
    <t>ei11068</t>
  </si>
  <si>
    <t>https://www.linkedin.com/in/anaisabelsousa</t>
  </si>
  <si>
    <t>ana.ina.sousa@gmail.com</t>
  </si>
  <si>
    <t>Tiago Boldt Sousa</t>
  </si>
  <si>
    <t>tiagoboldt@gmail.com</t>
  </si>
  <si>
    <t>dcs@fe.up.pt</t>
  </si>
  <si>
    <t>up201403785</t>
  </si>
  <si>
    <t>https://www.linkedin.com/in/franciscapauperio/</t>
  </si>
  <si>
    <t>franciscapauperio@gmail.com</t>
  </si>
  <si>
    <t>up201100605</t>
  </si>
  <si>
    <t>https://www.linkedin.com/in/armindo-barbosa-de-carvalho-02310a6a</t>
  </si>
  <si>
    <t>ei05087</t>
  </si>
  <si>
    <t>Ana Catarina Lucas Saraiva Neves</t>
  </si>
  <si>
    <t>https://www.linkedin.com/in/dmoura</t>
  </si>
  <si>
    <t>daniel.c.moura@gmail.com</t>
  </si>
  <si>
    <t>up201303462</t>
  </si>
  <si>
    <t>https://www.linkedin.com/in/joaobernardomota</t>
  </si>
  <si>
    <t>ei06043</t>
  </si>
  <si>
    <t>ei03097</t>
  </si>
  <si>
    <t>amor.rui@gmail.com</t>
  </si>
  <si>
    <t>up201404293</t>
  </si>
  <si>
    <t>https://www.linkedin.com/in/jose-carlos-ms-coutinho</t>
  </si>
  <si>
    <t>ei97031</t>
  </si>
  <si>
    <t>Sergio_Bandeira@hotmail.com</t>
  </si>
  <si>
    <t>https://www.linkedin.com/in/frguedes</t>
  </si>
  <si>
    <t>ei04100</t>
  </si>
  <si>
    <t>ei03021</t>
  </si>
  <si>
    <t>https://www.linkedin.com/in/andremcsousa</t>
  </si>
  <si>
    <t>020509082</t>
  </si>
  <si>
    <t>https://www.linkedin.com/in/pkoch</t>
  </si>
  <si>
    <t>paulo.koch@gmail.com</t>
  </si>
  <si>
    <t>200200337 (ei02009)</t>
  </si>
  <si>
    <t>https://www.linkedin.com/in/machadoariel</t>
  </si>
  <si>
    <t>ariel@fe.up.pt</t>
  </si>
  <si>
    <t>up201704507</t>
  </si>
  <si>
    <t>https://www.linkedin.com/in/mariagcaldeira</t>
  </si>
  <si>
    <t>Ei03083</t>
  </si>
  <si>
    <t>https://www.linkedin.com/in/pedromralves</t>
  </si>
  <si>
    <t>ei96030</t>
  </si>
  <si>
    <t>https://www.linkedin.com/in/vascopinto</t>
  </si>
  <si>
    <t>970509042 (ei97042)</t>
  </si>
  <si>
    <t>luisramos0@gmail.com</t>
  </si>
  <si>
    <t>ei97052</t>
  </si>
  <si>
    <t>Ei97021</t>
  </si>
  <si>
    <t>https://www.linkedin.com/in/nunofelino</t>
  </si>
  <si>
    <t>Nuno.felino@gmail.com</t>
  </si>
  <si>
    <t>Ei03032</t>
  </si>
  <si>
    <t>Claudio Miguel Teixeira da Costa</t>
  </si>
  <si>
    <t>https://www.linkedin.com/in/cmtcosta</t>
  </si>
  <si>
    <t>Cmtcosta@gmail.com</t>
  </si>
  <si>
    <t>ei94037</t>
  </si>
  <si>
    <t>https://www.linkedin.com/in/joaomalheiros/</t>
  </si>
  <si>
    <t>EI02027</t>
  </si>
  <si>
    <t>Carlos Guilherme Chaves e Castro Santos Almeida</t>
  </si>
  <si>
    <t>https://www.linkedin.com/in/gualmeida</t>
  </si>
  <si>
    <t>cguilhermealmeida@gmail.com</t>
  </si>
  <si>
    <t>não me lembro</t>
  </si>
  <si>
    <t>Tiago Azevedo</t>
  </si>
  <si>
    <t>ei03119</t>
  </si>
  <si>
    <t>https://www.linkedin.com/in/joaomiguel13</t>
  </si>
  <si>
    <t>joaomiguel13@gmail.com</t>
  </si>
  <si>
    <t>Diogo Silva Amaral</t>
  </si>
  <si>
    <t>https://www.linkedin.com/in/amarald</t>
  </si>
  <si>
    <t>ei04105</t>
  </si>
  <si>
    <t>Fábio Malheiro</t>
  </si>
  <si>
    <t>https://www.linkedin.com/in/fabiomalheiro</t>
  </si>
  <si>
    <t>Fabio.malheiro@gmail.com</t>
  </si>
  <si>
    <t>ei97002</t>
  </si>
  <si>
    <t>Jose Miguel Sereno da Rocha Machado Espregueira</t>
  </si>
  <si>
    <t>espregueira@gmail.com</t>
  </si>
  <si>
    <t>080509155</t>
  </si>
  <si>
    <t>https://www.linkedin.com/in/aisabelmarques</t>
  </si>
  <si>
    <t>a.isabel.marques@gmail.com</t>
  </si>
  <si>
    <t>080509156</t>
  </si>
  <si>
    <t>https://www.linkedin.com/in/aluisamarques</t>
  </si>
  <si>
    <t>ana.luisa.pires.marques@gmail.com</t>
  </si>
  <si>
    <t>ei03035</t>
  </si>
  <si>
    <t>ei07070</t>
  </si>
  <si>
    <t>ei03041</t>
  </si>
  <si>
    <t>https://www.linkedin.com/in/felipeacosta</t>
  </si>
  <si>
    <t>felipeacosta@gmail.com</t>
  </si>
  <si>
    <t>ei09012</t>
  </si>
  <si>
    <t>ei94035</t>
  </si>
  <si>
    <t>ei11058</t>
  </si>
  <si>
    <t>https://www.linkedin.com/in/helder-fontes/</t>
  </si>
  <si>
    <t>ei03026</t>
  </si>
  <si>
    <t>brunor.pereira@gmail.com</t>
  </si>
  <si>
    <t>030509034</t>
  </si>
  <si>
    <t>danielfoalves@gmail.com</t>
  </si>
  <si>
    <t>up201105084</t>
  </si>
  <si>
    <t>https://www.linkedin.com/in/claudiomonteiro391/</t>
  </si>
  <si>
    <t>ei10138</t>
  </si>
  <si>
    <t>https://www.linkedin.com/in/joao-feio-goncalves</t>
  </si>
  <si>
    <t>joaofeiogoncalves@gmail.com</t>
  </si>
  <si>
    <t>ei05019</t>
  </si>
  <si>
    <t>https://www.linkedin.com/in/hugomeira</t>
  </si>
  <si>
    <t>ei11054</t>
  </si>
  <si>
    <t>https://www.linkedin.com/in/tiagoalmeidafernandes/</t>
  </si>
  <si>
    <t>ei09005</t>
  </si>
  <si>
    <t>https://www.linkedin.com/in/pereiramargarida</t>
  </si>
  <si>
    <t>https://www.linkedin.com/in/ana-santos-556807130</t>
  </si>
  <si>
    <t>ei06133</t>
  </si>
  <si>
    <t>Admilo Elvio Mendes Ribeiro</t>
  </si>
  <si>
    <t>https://www.linkedin.com/in/ribadmilo</t>
  </si>
  <si>
    <t>ei06033</t>
  </si>
  <si>
    <t>https://www.linkedin.com/in/jalpedrinha</t>
  </si>
  <si>
    <t>jalpedrinharamos@gmail.com</t>
  </si>
  <si>
    <t>ei12089</t>
  </si>
  <si>
    <t>https://www.linkedin.com/in/jpmmaia</t>
  </si>
  <si>
    <t>ei12039</t>
  </si>
  <si>
    <t>https://www.linkedin.com/in/joaorpsoares</t>
  </si>
  <si>
    <t>https://www.linkedin.com/in/leonormsousa</t>
  </si>
  <si>
    <t>ei07148</t>
  </si>
  <si>
    <t>https://www.linkedin.com/in/danieljcf</t>
  </si>
  <si>
    <t>https://www.linkedin.com/in/zpn-rodrigues</t>
  </si>
  <si>
    <t>zpnrodrigues@gmail.com</t>
  </si>
  <si>
    <t>ei07149</t>
  </si>
  <si>
    <t>https://www.linkedin.com/in/dcibrao</t>
  </si>
  <si>
    <t>020509058</t>
  </si>
  <si>
    <t>Jose Miguel Ribeiro Paixão</t>
  </si>
  <si>
    <t>https://www.linkedin.com/in/pemesteves</t>
  </si>
  <si>
    <t>ei01048</t>
  </si>
  <si>
    <t>ei05058</t>
  </si>
  <si>
    <t>https://www.linkedin.com/in/pjfmoreira/</t>
  </si>
  <si>
    <t>070509043</t>
  </si>
  <si>
    <t>João Nuno Santos de Gusmão Guedes</t>
  </si>
  <si>
    <t>https://www.linkedin.com/in/joaoguedes87</t>
  </si>
  <si>
    <t>ei05074</t>
  </si>
  <si>
    <t>up201403967</t>
  </si>
  <si>
    <t>https://www.linkedin.com/in/filpez/</t>
  </si>
  <si>
    <t>https://www.linkedin.com/in/-diogo-santos-</t>
  </si>
  <si>
    <t>ei10036 ou Número Antigo: 100509036</t>
  </si>
  <si>
    <t>https://www.linkedin.com/in/pandrefreitas</t>
  </si>
  <si>
    <t>https://www.linkedin.com/in/catarina-almeida-figueiredo/</t>
  </si>
  <si>
    <t>https://www.linkedin.com/in/theantonioalmeida</t>
  </si>
  <si>
    <t>EI97047</t>
  </si>
  <si>
    <t>Amandio Silva</t>
  </si>
  <si>
    <t>https://www.linkedin.com/in/amandiosilva/</t>
  </si>
  <si>
    <t>amandio.6@gmail.com</t>
  </si>
  <si>
    <t>Ei980019 (acho..)</t>
  </si>
  <si>
    <t>https://www.linkedin.com/in/migueldavid</t>
  </si>
  <si>
    <t>Não pretendo inscrever-me</t>
  </si>
  <si>
    <t>migueldavid@gmail.com</t>
  </si>
  <si>
    <t>ei06080</t>
  </si>
  <si>
    <t>https://www.linkedin.com/in/rafael-henriques-5828a8a4/</t>
  </si>
  <si>
    <t>ei03070</t>
  </si>
  <si>
    <t>Luis Alexandre Moreira Matias</t>
  </si>
  <si>
    <t>luis.moreira.matias@gmail.com</t>
  </si>
  <si>
    <t>https://www.linkedin.com/in/ticunha/</t>
  </si>
  <si>
    <t>https://www.linkedin.com/in/andrepmalheiro/</t>
  </si>
  <si>
    <t>ei00046</t>
  </si>
  <si>
    <t>ei95005</t>
  </si>
  <si>
    <t>https://www.linkedin.com/in/miguel-teixeira-0a85a013/</t>
  </si>
  <si>
    <t>ei10035</t>
  </si>
  <si>
    <t>https://www.linkedin.com/in/diogoemsilva/</t>
  </si>
  <si>
    <t>up201306032</t>
  </si>
  <si>
    <t>https://www.linkedin.com/in/pedromvsilva/</t>
  </si>
  <si>
    <t>pedro.mvsilva@gmail.com</t>
  </si>
  <si>
    <t>up201305101</t>
  </si>
  <si>
    <t>Jose Pedro Teles da Silva Pereira</t>
  </si>
  <si>
    <t>https://www.linkedin.com/in/jose-pedro-teles/</t>
  </si>
  <si>
    <t>josepedroteles@gmail.com</t>
  </si>
  <si>
    <t>https://www.linkedin.com/in/marta-n-lopes/</t>
  </si>
  <si>
    <t>up201308586</t>
  </si>
  <si>
    <t>Ei03088</t>
  </si>
  <si>
    <t>Ricardo Antonio Rocha Espírito Santo Veloso</t>
  </si>
  <si>
    <t>https://www.linkedin.com/in/ricardoveloso</t>
  </si>
  <si>
    <t>020509095</t>
  </si>
  <si>
    <t>Simao Cardoso Espinheira Rio</t>
  </si>
  <si>
    <t>Margarida Ramos Pereira da Silva</t>
  </si>
  <si>
    <t>https://www.linkedin.com/in/margarida-s</t>
  </si>
  <si>
    <t>ei08125</t>
  </si>
  <si>
    <t>https://www.linkedin.com/in/luísmgonçalves/</t>
  </si>
  <si>
    <t>up201305627</t>
  </si>
  <si>
    <t>https://www.linkedin.com/in/franciscocrodrigues/</t>
  </si>
  <si>
    <t>https://www.linkedin.com/in/bernardo-oliveira-santos/</t>
  </si>
  <si>
    <t>UP201207835</t>
  </si>
  <si>
    <t>Mariana Gaspar Oliveira Gouveia</t>
  </si>
  <si>
    <t>https://www.linkedin.com/in/marianagoliveira94</t>
  </si>
  <si>
    <t>mariana.oliveira@sapo.pt</t>
  </si>
  <si>
    <t>https://www.linkedin.com/in/tiagoaraujocastro/</t>
  </si>
  <si>
    <t>https://www.linkedin.com/in/maria-helena-ferreira-654627178/</t>
  </si>
  <si>
    <t>Ei97036</t>
  </si>
  <si>
    <t>000509038</t>
  </si>
  <si>
    <t>up201604912</t>
  </si>
  <si>
    <t>https://www.linkedin.com/in/rmoura98/</t>
  </si>
  <si>
    <t>https://www.linkedin.com/in/joaocarlosmrp</t>
  </si>
  <si>
    <t>https://www.linkedin.com/in/diogo-fonte-05063922b</t>
  </si>
  <si>
    <t>https://www.linkedin.com/in/matheus-pereirag/</t>
  </si>
  <si>
    <t>EI95031</t>
  </si>
  <si>
    <t>Luis Miguel Jardim Noites</t>
  </si>
  <si>
    <t>https://www.linkedin.com/in/emanuel-neves-2073b6</t>
  </si>
  <si>
    <t>https://www.linkedin.com/in/matilde-freilao/</t>
  </si>
  <si>
    <t>https://www.linkedin.com/in/andrepereira2001</t>
  </si>
  <si>
    <t>ei02074</t>
  </si>
  <si>
    <t>Nelson Alexandre Moreira Lima</t>
  </si>
  <si>
    <t>ei99054</t>
  </si>
  <si>
    <t>https://www.linkedin.com/in/rbatista</t>
  </si>
  <si>
    <t>ei00034</t>
  </si>
  <si>
    <t>ei03120</t>
  </si>
  <si>
    <t>LFILIPE@GMAIL.COM</t>
  </si>
  <si>
    <t>040509008</t>
  </si>
  <si>
    <t>Andre Reina</t>
  </si>
  <si>
    <t>andre@reina.pt</t>
  </si>
  <si>
    <t>https://www.linkedin.com/in/victor-laureano-1b24a0133/</t>
  </si>
  <si>
    <t>ei00025</t>
  </si>
  <si>
    <t>Claudio Manuel Pinto da Silva</t>
  </si>
  <si>
    <t>ei98050</t>
  </si>
  <si>
    <t>iamdiogobarroso@gmail.com</t>
  </si>
  <si>
    <t>ei97019</t>
  </si>
  <si>
    <t>António Delgado</t>
  </si>
  <si>
    <t>ei05056</t>
  </si>
  <si>
    <t>https://www.linkedin.com/in/pedro-oliveira-silva</t>
  </si>
  <si>
    <t>https://www.linkedin.com/in/diogo-mendes-54b449247/</t>
  </si>
  <si>
    <t>uo201406989</t>
  </si>
  <si>
    <t>mrpires92@gmail.com</t>
  </si>
  <si>
    <t>Rui Miguel Belchior Mesquita Tavares</t>
  </si>
  <si>
    <t>ei94017</t>
  </si>
  <si>
    <t>https://www.linkedin.com/in/macedomario/</t>
  </si>
  <si>
    <t>ei10099</t>
  </si>
  <si>
    <t>https://www.linkedin.com/in/jfsalmeida</t>
  </si>
  <si>
    <t>almeida.j@outlook.com</t>
  </si>
  <si>
    <t>https://www.linkedin.com/in/joao-alvaro-ferreira</t>
  </si>
  <si>
    <t>joaoalvarocsferreira@gmail.com</t>
  </si>
  <si>
    <t>ei02076</t>
  </si>
  <si>
    <t>020509005</t>
  </si>
  <si>
    <t>https://www.linkedin.com/in/pauloaff/</t>
  </si>
  <si>
    <t>https://www.linkedin.com/in/goncalopascoal</t>
  </si>
  <si>
    <t>goncalojpascoal@gmail.com</t>
  </si>
  <si>
    <t>ei95052</t>
  </si>
  <si>
    <t>paulojcbsantos@gmail.com</t>
  </si>
  <si>
    <t>https://www.linkedin.com/in/andremoreira9/</t>
  </si>
  <si>
    <t>andre.moreira.9@hotmail.com</t>
  </si>
  <si>
    <t>030509022</t>
  </si>
  <si>
    <t>apneves+alumniei@pm.me</t>
  </si>
  <si>
    <t>Antonio Jesus Monteiro de Castro</t>
  </si>
  <si>
    <t>frisky.antonio@gmail.com</t>
  </si>
  <si>
    <t>António Jesus Monteiro de Castro</t>
  </si>
  <si>
    <t>MIASI, PRODEI</t>
  </si>
  <si>
    <t>Vladimiro Macedo</t>
  </si>
  <si>
    <t>030509043 (ei03043)</t>
  </si>
  <si>
    <t>090509019</t>
  </si>
  <si>
    <t>Joel Paraiso Ramos</t>
  </si>
  <si>
    <t>https://www.linkedin.com/in/joelpramos</t>
  </si>
  <si>
    <t>Mario Gil Marinho Mesquita</t>
  </si>
  <si>
    <t>https://www.linkedin.com/in/mgmesquita/</t>
  </si>
  <si>
    <t>https://www.linkedin.com/in/kikogoncalves/</t>
  </si>
  <si>
    <t>kikojpgoncalves@gmail.com</t>
  </si>
  <si>
    <t>ei06089</t>
  </si>
  <si>
    <t>https://www.linkedin.com/in/diogosamuel/</t>
  </si>
  <si>
    <t>https://www.linkedin.com/in/inesosilva/</t>
  </si>
  <si>
    <t>inesoliveiraesilva@gmail.com</t>
  </si>
  <si>
    <t>https://www.linkedin.com/in/carloslousada00</t>
  </si>
  <si>
    <t>carlosdaniel.rl@gmail.com</t>
  </si>
  <si>
    <t>up201102900</t>
  </si>
  <si>
    <t>ei00023</t>
  </si>
  <si>
    <t>Alberto José Alves Fadigas Lemos</t>
  </si>
  <si>
    <t>albertojalemos@gmail.com</t>
  </si>
  <si>
    <t>https://www.linkedin.com/in/pedro-couto-soares-a70b05/</t>
  </si>
  <si>
    <t>ei11143</t>
  </si>
  <si>
    <t>https://www.linkedin.com/in/miguelpoeira/</t>
  </si>
  <si>
    <t>Rafael Soares Ribeiro</t>
  </si>
  <si>
    <t>https://www.linkedin.com/in/rafaelribeiro1510</t>
  </si>
  <si>
    <t>Ainda no M.EIC</t>
  </si>
  <si>
    <t>https://www.linkedin.com/in/diogo-rosário</t>
  </si>
  <si>
    <t>ei95045</t>
  </si>
  <si>
    <t>Nuno Miguel Tavares de Sousa</t>
  </si>
  <si>
    <t>https://www.linkedin.com/in/andrenasx/</t>
  </si>
  <si>
    <t>https://www.linkedin.com/in/dfamonteiro/</t>
  </si>
  <si>
    <t>dfamonteiro@gmail.com</t>
  </si>
  <si>
    <t>https://www.linkedin.com/in/miguelpduarte</t>
  </si>
  <si>
    <t>miguelpduarte98@gmail.com</t>
  </si>
  <si>
    <t>ei03067</t>
  </si>
  <si>
    <t>ei98051</t>
  </si>
  <si>
    <t>https://www.linkedin.com/in/madureira-filipe</t>
  </si>
  <si>
    <t>IGUAL</t>
  </si>
  <si>
    <t>https://www.linkedin.com/in/tiagoogomess/</t>
  </si>
  <si>
    <t>ei01096</t>
  </si>
  <si>
    <t>https://www.linkedin.com/in/vosferatu</t>
  </si>
  <si>
    <t>https://www.linkedin.com/in/catarinajfernandes</t>
  </si>
  <si>
    <t>https://www.linkedin.com/in/sofialcfsilva/</t>
  </si>
  <si>
    <t>ei02008</t>
  </si>
  <si>
    <t>Bruno Silveira</t>
  </si>
  <si>
    <t>https://www.linkedin.com/in/bruno-silveira-18942226/</t>
  </si>
  <si>
    <t>João Diogo Trindade Guarda</t>
  </si>
  <si>
    <t>https://www.linkedin.com/in/joaoguarda/</t>
  </si>
  <si>
    <t>trindadeguarda@gmail.com</t>
  </si>
  <si>
    <t>Interrompido</t>
  </si>
  <si>
    <t>ei01072 / ei08007</t>
  </si>
  <si>
    <t>https://www.linkedin.com/in/saritamoreira</t>
  </si>
  <si>
    <t>ei99034</t>
  </si>
  <si>
    <t>https://www.linkedin.com/in/RomeuFigueira</t>
  </si>
  <si>
    <t>ei07051</t>
  </si>
  <si>
    <t>https://www.linkedin.com/in/patrícia-alves-68653119</t>
  </si>
  <si>
    <t>patricia.j.alves@gmail.com</t>
  </si>
  <si>
    <t>EI01050</t>
  </si>
  <si>
    <t>Sérgio Manuel Carvalho Vasconcelos</t>
  </si>
  <si>
    <t>ctl@fe.up.pt</t>
  </si>
  <si>
    <t>Vítor Hugo Leite Gonçalves</t>
  </si>
  <si>
    <t>https://www.linkedin.com/in/vitorhugo13/</t>
  </si>
  <si>
    <t>https://www.linkedin.com/in/tiagolascasas/</t>
  </si>
  <si>
    <t>010509025</t>
  </si>
  <si>
    <t>Luís Filipe Castro Costa Campos Guimarães</t>
  </si>
  <si>
    <t>https://www.linkedin.com/in/lfcguimaraes</t>
  </si>
  <si>
    <t>André Gomes</t>
  </si>
  <si>
    <t>https://www.linkedin.com/in/andremsgomes/</t>
  </si>
  <si>
    <t>Sofia Germer</t>
  </si>
  <si>
    <t>https://www.linkedin.com/in/sofia-germer-7bab67193</t>
  </si>
  <si>
    <t>sofiagermer8@gmail.com</t>
  </si>
  <si>
    <t>https://www.linkedin.com/in/ca-moes/</t>
  </si>
  <si>
    <t>Xavier Fontes</t>
  </si>
  <si>
    <t>https://www.linkedin.com/in/xfontes</t>
  </si>
  <si>
    <t>xfontes42@gmail.com</t>
  </si>
  <si>
    <t>950509025 - ei95025</t>
  </si>
  <si>
    <t>Claudia Raquel Botelho Sobral Mamede</t>
  </si>
  <si>
    <t>https://www.linkedin.com/in/claudiarmamede/</t>
  </si>
  <si>
    <t>claudiaraquelmamede@gmail.com</t>
  </si>
  <si>
    <t>https://www.linkedin.com/in/pedrommgalvao</t>
  </si>
  <si>
    <t>Vítor Pereira</t>
  </si>
  <si>
    <t>https://www.linkedin.com/in/joaopdias</t>
  </si>
  <si>
    <t>jpdiaspt@gmail.com</t>
  </si>
  <si>
    <t>NS/NR</t>
  </si>
  <si>
    <t>Alexandre J. T. Miranda Pinto</t>
  </si>
  <si>
    <t>ei95013</t>
  </si>
  <si>
    <t>https://www.linkedin.com/in/paulo-noormahomed</t>
  </si>
  <si>
    <t>paulo.noormahomed@gmail.com</t>
  </si>
  <si>
    <t>ei99056</t>
  </si>
  <si>
    <t>090509045</t>
  </si>
  <si>
    <t>ei94024</t>
  </si>
  <si>
    <t>https://www.linkedin.com/in/sónia-pinho-97b02574/</t>
  </si>
  <si>
    <t>070509003</t>
  </si>
  <si>
    <t>pedro.salgado@gmail.com</t>
  </si>
  <si>
    <t>ei97007</t>
  </si>
  <si>
    <t>ei11113</t>
  </si>
  <si>
    <t>Augusto Silva</t>
  </si>
  <si>
    <t>https://www.linkedin.com/in/augustocravosilva</t>
  </si>
  <si>
    <t>cesar@pontoporponto.com</t>
  </si>
  <si>
    <t>ei11066</t>
  </si>
  <si>
    <t>Gabriel Cardoso Cand</t>
  </si>
  <si>
    <t>naoMeLembro</t>
  </si>
  <si>
    <t>paulo manuel da silva Faria</t>
  </si>
  <si>
    <t>paulomsifaria@gmail.com</t>
  </si>
  <si>
    <t>ei05103</t>
  </si>
  <si>
    <t>Jose Luis Machado Rei</t>
  </si>
  <si>
    <t>https://www.linkedin.com/in/lmrei/</t>
  </si>
  <si>
    <t>anamargaridarl@gmail.com</t>
  </si>
  <si>
    <t>up202004946</t>
  </si>
  <si>
    <t>https://www.linkedin.com/in/daniela-tomás-86a589262/</t>
  </si>
  <si>
    <t>daniela.stomas02@gmail.com</t>
  </si>
  <si>
    <t>Bruno Miguel da Silva Barbosa de Sousa</t>
  </si>
  <si>
    <t>https://www.linkedin.com/in/rekicho/</t>
  </si>
  <si>
    <t>brunoratopt9@gmail.com</t>
  </si>
  <si>
    <t>https://www.linkedin.com/in/pmsfernandes/</t>
  </si>
  <si>
    <t>ei95026</t>
  </si>
  <si>
    <t>Nuno Miguel Ribeiro Almeida Igreja</t>
  </si>
  <si>
    <t>ei07074</t>
  </si>
  <si>
    <t>EI95044</t>
  </si>
  <si>
    <t>ei95007</t>
  </si>
  <si>
    <t>ei12022 / 201200615</t>
  </si>
  <si>
    <t>João Bandeira</t>
  </si>
  <si>
    <t>ei11101</t>
  </si>
  <si>
    <t>https://www.linkedin.com/in/dduarted/</t>
  </si>
  <si>
    <t>https://www.linkedin.com/in/diogocosta876/</t>
  </si>
  <si>
    <t>ei09106</t>
  </si>
  <si>
    <t>afrosa2@gmail.com</t>
  </si>
  <si>
    <t>00509006</t>
  </si>
  <si>
    <t>Alexandre Miguel Fragueiro Goncalves</t>
  </si>
  <si>
    <t>https://www.linkedin.com/in/alexandre-gonçalves-774a88a0</t>
  </si>
  <si>
    <t>UP201305892</t>
  </si>
  <si>
    <t>https://www.linkedin.com/in/revtut/</t>
  </si>
  <si>
    <t>ei01062</t>
  </si>
  <si>
    <t>https://www.linkedin.com/in/tiagoafpereira</t>
  </si>
  <si>
    <t>https://www.linkedin.com/in/bruno-rosendo-97a181211/</t>
  </si>
  <si>
    <t>https://www.linkedin.com/in/diogoacastro/</t>
  </si>
  <si>
    <t>diogo.alves.castro@fe.up.pt</t>
  </si>
  <si>
    <t>ei04117</t>
  </si>
  <si>
    <t>ei11064</t>
  </si>
  <si>
    <t>Joao Pedro Pascoal Pinheiro da Silva</t>
  </si>
  <si>
    <t>https://www.linkedin.com/in/jppinheiro/</t>
  </si>
  <si>
    <t>joao@joaopinheiro.io</t>
  </si>
  <si>
    <t>ei09068</t>
  </si>
  <si>
    <t>https://www.linkedin.com/in/tiagomarquesmota</t>
  </si>
  <si>
    <t>https://www.linkedin.com/in/joão-filipe-carvalho-de-araújo-7a358a24a/</t>
  </si>
  <si>
    <t>ei98023</t>
  </si>
  <si>
    <t>Bruno Vítor Duarte Cabral</t>
  </si>
  <si>
    <t>https://www.linkedin.com/in/bcabral</t>
  </si>
  <si>
    <t>ei09027</t>
  </si>
  <si>
    <t>https://www.linkedin.com/in/nelspike/</t>
  </si>
  <si>
    <t>https://www.linkedin.com/in/heldermagalhaes</t>
  </si>
  <si>
    <t>https://www.linkedin.com/in/anete-pereira-8b3726216/</t>
  </si>
  <si>
    <t>ei00066</t>
  </si>
  <si>
    <t>https://www.linkedin.com/in/ricardofrpinto</t>
  </si>
  <si>
    <t>ricardofrpinto@outlook.pt</t>
  </si>
  <si>
    <t>Ei11120</t>
  </si>
  <si>
    <t>https://www.linkedin.com/in/diogojapinto</t>
  </si>
  <si>
    <t>Ei00011</t>
  </si>
  <si>
    <t>https://www.linkedin.com/in/rsneves</t>
  </si>
  <si>
    <t>070509124</t>
  </si>
  <si>
    <t>https://www.linkedin.com/in/jorgeeamateus</t>
  </si>
  <si>
    <t>jorgeeamateus@gmail.com</t>
  </si>
  <si>
    <t>ei00047</t>
  </si>
  <si>
    <t>Hugo Penedones</t>
  </si>
  <si>
    <t>https://www.linkedin.com/in/hpenedones</t>
  </si>
  <si>
    <t>hpenedones@gmail.com</t>
  </si>
  <si>
    <t>https://www.linkedin.com/in/joaonadais</t>
  </si>
  <si>
    <t>020509046</t>
  </si>
  <si>
    <t>070509153</t>
  </si>
  <si>
    <t>ei12053</t>
  </si>
  <si>
    <t>https://www.linkedin.com/in/jdealmeida/</t>
  </si>
  <si>
    <t>contact@joaoalmeida.me</t>
  </si>
  <si>
    <t>Eduardo Luis Loureiro Fernandes</t>
  </si>
  <si>
    <t>https://www.linkedin.com/in/eduardo-fernandes-79a5292a</t>
  </si>
  <si>
    <t>ei09008</t>
  </si>
  <si>
    <t>ei02075</t>
  </si>
  <si>
    <t>https://www.linkedin.com/in/nrocha</t>
  </si>
  <si>
    <t>ei02003</t>
  </si>
  <si>
    <t>https://www.linkedin.com/in/ruiguimaraes</t>
  </si>
  <si>
    <t>rui.guimaraes@gmail.com</t>
  </si>
  <si>
    <t>Privado no SIGARRA</t>
  </si>
  <si>
    <t>Ei02112</t>
  </si>
  <si>
    <t>https://www.linkedin.com/in/joanavvalente</t>
  </si>
  <si>
    <t>joanavvalente@gmail.com</t>
  </si>
  <si>
    <t>ei00064</t>
  </si>
  <si>
    <t>ricardo.nuno.almeida@gmail.com</t>
  </si>
  <si>
    <t>eic05045</t>
  </si>
  <si>
    <t>Luis Carlos Pacheco Soares Carneiro</t>
  </si>
  <si>
    <t>https://www.linkedin.com/in/luiscarloscarneiro</t>
  </si>
  <si>
    <t>Luis.carneiro.87@gmail.com</t>
  </si>
  <si>
    <t>Miguel Ramalho</t>
  </si>
  <si>
    <t>https://www.linkedin.com/in/msramalho</t>
  </si>
  <si>
    <t>ei12108</t>
  </si>
  <si>
    <t>lsmoreira77@gmail.com</t>
  </si>
  <si>
    <t>https://www.linkedin.com/in/jpdamas/</t>
  </si>
  <si>
    <t>jpdamas15@gmail.com</t>
  </si>
  <si>
    <t>https://www.linkedin.com/in/luisafonsoribeiro</t>
  </si>
  <si>
    <t>luisafonsoribeiro@gmail.com</t>
  </si>
  <si>
    <t>070509061</t>
  </si>
  <si>
    <t>https://www.linkedin.com/in/efgpinto</t>
  </si>
  <si>
    <t>https://www.linkedin.com/in/paulo-jorge-silva-ferreira-4b2b59192/</t>
  </si>
  <si>
    <t>up201305617@up.pt</t>
  </si>
  <si>
    <t>Ei030509098</t>
  </si>
  <si>
    <t>https://www.linkedin.com/in/susanavilaca</t>
  </si>
  <si>
    <t>https://www.linkedin.com/in/its-pedrodias</t>
  </si>
  <si>
    <t>its.pedrodias@gmail.com</t>
  </si>
  <si>
    <t>ei02101</t>
  </si>
  <si>
    <t>https://www.linkedin.com/in/vladimirosa</t>
  </si>
  <si>
    <t>vladimiro.sa@gmail.com</t>
  </si>
  <si>
    <t>https://www.linkedin.com/in/brunobarros21</t>
  </si>
  <si>
    <t>up201303568</t>
  </si>
  <si>
    <t>António Ramadas</t>
  </si>
  <si>
    <t>https://www.linkedin.com/in/antonio-ramadas</t>
  </si>
  <si>
    <t>ramadas.antonio@gmail.com</t>
  </si>
  <si>
    <t>https://www.linkedin.com/in/goncalo-ac-teixeira</t>
  </si>
  <si>
    <t>goncalo.ac.teixeira@gmail.com</t>
  </si>
  <si>
    <t>020509016</t>
  </si>
  <si>
    <t>https://www.linkedin.com/in/andrefmota</t>
  </si>
  <si>
    <t>ei96001</t>
  </si>
  <si>
    <t>https://www.linkedin.com/in/jbarbeira</t>
  </si>
  <si>
    <t>jacintodbarbeira@gmail.com</t>
  </si>
  <si>
    <t>https://www.linkedin.com/in/thejjoliveira</t>
  </si>
  <si>
    <t>thejjoliveira@gmail.com</t>
  </si>
  <si>
    <t>ei03046</t>
  </si>
  <si>
    <t>Filipe José Silva Sousa Garcês</t>
  </si>
  <si>
    <t>https://www.linkedin.com/in/filipe-garcês-116333236</t>
  </si>
  <si>
    <t>Filipe.garces@gmail.com</t>
  </si>
  <si>
    <t>https://www.linkedin.com/in/o-mauro</t>
  </si>
  <si>
    <t>mauro.secundario@icloud.com</t>
  </si>
  <si>
    <t>Hugo Barrote</t>
  </si>
  <si>
    <t>https://www.linkedin.com/in/hugobarrote</t>
  </si>
  <si>
    <t>barrote@gmail.com</t>
  </si>
  <si>
    <t>EI 020509061</t>
  </si>
  <si>
    <t>LUIS FELIPE TORRES FERREIRA</t>
  </si>
  <si>
    <t>ei03121</t>
  </si>
  <si>
    <t>Marco António Sousa Nunes Fernandes da Silva</t>
  </si>
  <si>
    <t>https://www.linkedin.com/in/marconsilva</t>
  </si>
  <si>
    <t>https://www.linkedin.com/in/joão-pedro-furriel/</t>
  </si>
  <si>
    <t>joaopedrofump@gmail.com</t>
  </si>
  <si>
    <t>https://www.linkedin.com/in/josemacedo99/</t>
  </si>
  <si>
    <t>EI05061</t>
  </si>
  <si>
    <t>PEDRO MIGUEL BARROS MORGADO</t>
  </si>
  <si>
    <t>bruno.xf.tavares@gmail.com</t>
  </si>
  <si>
    <t>ei07067</t>
  </si>
  <si>
    <t>martarsm.978@gmail.com</t>
  </si>
  <si>
    <t>https://www.linkedin.com/in/fabiocaramelo/</t>
  </si>
  <si>
    <t>fabiocaramelo18@gmail.com</t>
  </si>
  <si>
    <t>070509081</t>
  </si>
  <si>
    <t>Ei04040</t>
  </si>
  <si>
    <t>José Nuno Castro Santos Ferreira</t>
  </si>
  <si>
    <t>ei96033</t>
  </si>
  <si>
    <t>Claudia Isabel do Vale Fontes Guimarães</t>
  </si>
  <si>
    <t>civfontes@gmail.com</t>
  </si>
  <si>
    <t>EI06123</t>
  </si>
  <si>
    <t>eng.nandomoreira@gmail.com</t>
  </si>
  <si>
    <t>up201605017</t>
  </si>
  <si>
    <t>https://www.linkedin.com/in/joanasmramos/</t>
  </si>
  <si>
    <t>ei08091</t>
  </si>
  <si>
    <t>https://www.linkedin.com/in/pedrotiagopontes</t>
  </si>
  <si>
    <t>pedrotiagopontes@gmail.com</t>
  </si>
  <si>
    <t>ei06119</t>
  </si>
  <si>
    <t>David Manuel Rodrigues de Magalhães</t>
  </si>
  <si>
    <t>ei11146</t>
  </si>
  <si>
    <t>Luis Pedro Borges Abreu</t>
  </si>
  <si>
    <t>https://www.linkedin.com/in/luispedroabreu1/</t>
  </si>
  <si>
    <t>ei11126</t>
  </si>
  <si>
    <t>https://www.linkedin.com/in/joaocmfs/</t>
  </si>
  <si>
    <t>joaocmfs@outlook.com</t>
  </si>
  <si>
    <t>ei11131</t>
  </si>
  <si>
    <t>Nuno Martinho</t>
  </si>
  <si>
    <t>https://www.linkedin.com/in/nuno-martinho-87a9b587/</t>
  </si>
  <si>
    <t>nunomartinho27@gmail.com</t>
  </si>
  <si>
    <t>Ei11134</t>
  </si>
  <si>
    <t>https://www.linkedin.com/in/hugo-matos-7166b6107</t>
  </si>
  <si>
    <t>hugomattos15@gmail.com</t>
  </si>
  <si>
    <t>ei02092</t>
  </si>
  <si>
    <t>https://www.linkedin.com/in/sarasmarques</t>
  </si>
  <si>
    <t>Nuno Filipe Gomes Santos</t>
  </si>
  <si>
    <t>https://www.linkedin.com/in/nunofilipegomessantos/</t>
  </si>
  <si>
    <t>ei11127</t>
  </si>
  <si>
    <t>gaborges93@gmail.com</t>
  </si>
  <si>
    <t>up201906954</t>
  </si>
  <si>
    <t>https://www.linkedin.com/in/matildejoliveira/</t>
  </si>
  <si>
    <t>matildejoliveira@hotmail.com</t>
  </si>
  <si>
    <t>https://www.linkedin.com/in/joaoalmeida225/</t>
  </si>
  <si>
    <t>joao225almeida@gmail.com</t>
  </si>
  <si>
    <t>ei00054</t>
  </si>
  <si>
    <t>eng.heldercoelho@gmail.com</t>
  </si>
  <si>
    <t>ei00071</t>
  </si>
  <si>
    <t>https://www.linkedin.com/in/dmfrodrigues/</t>
  </si>
  <si>
    <t>c.centeiojorge@outlook.pt</t>
  </si>
  <si>
    <t>https://www.linkedin.com/in/joaoamarinho/</t>
  </si>
  <si>
    <t>ei96026</t>
  </si>
  <si>
    <t>https://www.linkedin.com/in/filipeveiga/</t>
  </si>
  <si>
    <t>filipe.veiga@sigmalogic.pt</t>
  </si>
  <si>
    <t>https://www.linkedin.com/in/andrecunha86</t>
  </si>
  <si>
    <t>https://www.linkedin.com/in/jotapsa/</t>
  </si>
  <si>
    <t>joao.sa@familiasa.pt</t>
  </si>
  <si>
    <t>020509099</t>
  </si>
  <si>
    <t>https://www.linkedin.com/in/gibeiro/</t>
  </si>
  <si>
    <t>https://www.linkedin.com/in/g-rsantos/</t>
  </si>
  <si>
    <t>https://www.linkedin.com/in/afonsojramos</t>
  </si>
  <si>
    <t>jose.veiga@gmail.com</t>
  </si>
  <si>
    <t>040509025</t>
  </si>
  <si>
    <t>Hugo Martins</t>
  </si>
  <si>
    <t>ei06031</t>
  </si>
  <si>
    <t>Jose Miguel Castro Martins</t>
  </si>
  <si>
    <t>https://www.linkedin.com/in/josemartins88/</t>
  </si>
  <si>
    <t>ei97023</t>
  </si>
  <si>
    <t>Joao Montenegro</t>
  </si>
  <si>
    <t>joaomontenegro@gmail.com</t>
  </si>
  <si>
    <t>ei05043</t>
  </si>
  <si>
    <t>Luís Carlos Calado Lameirão Gonçalves</t>
  </si>
  <si>
    <t>ei06082</t>
  </si>
  <si>
    <t>https://www.linkedin.com/in/miguel-c-neves-pt</t>
  </si>
  <si>
    <t>neves.miguel8@gmail.com</t>
  </si>
  <si>
    <t>ei99019</t>
  </si>
  <si>
    <t>marta.marisa.pereira@gmail.com</t>
  </si>
  <si>
    <t>Joao Carlos Morais de Medeiros Pereira Seixas</t>
  </si>
  <si>
    <t>joao.c.seixas@gmail.com</t>
  </si>
  <si>
    <t>https://www.linkedin.com/in/anriii/</t>
  </si>
  <si>
    <t>ei94042</t>
  </si>
  <si>
    <t>https://www.linkedin.com/in/andre-lago/</t>
  </si>
  <si>
    <t>andrelago.eu@gmail.com</t>
  </si>
  <si>
    <t>ei940509011 (a confirmar, pois já não me lembro bem)</t>
  </si>
  <si>
    <t>ei0509082</t>
  </si>
  <si>
    <t>Tomé Duarte</t>
  </si>
  <si>
    <t>https://www.linkedin.com/in/tomeduarte/</t>
  </si>
  <si>
    <t>ei03094</t>
  </si>
  <si>
    <t>030509087</t>
  </si>
  <si>
    <t>Ricardo Alves da Silva</t>
  </si>
  <si>
    <t>https://www.linkedin.com/in/silvaalvesricardo/</t>
  </si>
  <si>
    <t>ei94041</t>
  </si>
  <si>
    <t>https://www.linkedin.com/in/barbara-fonseca-e-costa</t>
  </si>
  <si>
    <t>baba.rito@gmail.com</t>
  </si>
  <si>
    <t>https://www.linkedin.com/in/sergiosgc</t>
  </si>
  <si>
    <t>sergiosgc@gmail.com</t>
  </si>
  <si>
    <t>EI94040</t>
  </si>
  <si>
    <t>Luis Pedro Garrido de Pina Marques</t>
  </si>
  <si>
    <t>luiscalvin@gmail.com</t>
  </si>
  <si>
    <t>https://www.linkedin.com/in/eduardo-ramalho-pt/</t>
  </si>
  <si>
    <t>Susana Isabel do Vale Ventura de Sousa Martins</t>
  </si>
  <si>
    <t>https://www.linkedin.com/in/susana-ventura-martins/</t>
  </si>
  <si>
    <t>080509170</t>
  </si>
  <si>
    <t>ei07057</t>
  </si>
  <si>
    <t>ei07106</t>
  </si>
  <si>
    <t>060509019</t>
  </si>
  <si>
    <t>ei10021</t>
  </si>
  <si>
    <t>Pedro Daniel Cardoso Lima Santos</t>
  </si>
  <si>
    <t>Joao Pão da Silva Moreira</t>
  </si>
  <si>
    <t>https://www.linkedin.com/in/moreirajoao</t>
  </si>
  <si>
    <t xml:space="preserve">joao.pmoreira@gmail.com </t>
  </si>
  <si>
    <t>Ei98009</t>
  </si>
  <si>
    <t>Joao Tiago Azevedo Belo</t>
  </si>
  <si>
    <t>https://www.linkedin.com/in/johnbelo</t>
  </si>
  <si>
    <t>john@johnbelo.com</t>
  </si>
  <si>
    <t>ei01101</t>
  </si>
  <si>
    <t>ei97008</t>
  </si>
  <si>
    <t>https://www.linkedin.com/in/ppontes</t>
  </si>
  <si>
    <t>ppontes@gmail.com</t>
  </si>
  <si>
    <t>ei94027</t>
  </si>
  <si>
    <t>https://www.linkedin.com/in/ana-correia-a6747b/</t>
  </si>
  <si>
    <t>anaipc@gmail.com</t>
  </si>
  <si>
    <t>ei09090</t>
  </si>
  <si>
    <t>https://www.linkedin.com/in/clara-sacramento-3b361559</t>
  </si>
  <si>
    <t>ei00076</t>
  </si>
  <si>
    <t>https://www.linkedin.com/in/jorge-alves-0055</t>
  </si>
  <si>
    <t>ei96039</t>
  </si>
  <si>
    <t>Luis Miguel Marques Sousa</t>
  </si>
  <si>
    <t>https://www.linkedin.com/in/luis-sousa-701a29</t>
  </si>
  <si>
    <t>l.miguel.sousa@gmail.com</t>
  </si>
  <si>
    <t>up201805191</t>
  </si>
  <si>
    <t>https://www.linkedin.com/in/joana-pereira-4bb720235</t>
  </si>
  <si>
    <t>Up202005108</t>
  </si>
  <si>
    <t>Rúben Costa Viana</t>
  </si>
  <si>
    <t>https://www.linkedin.com/in/rubencostaviana</t>
  </si>
  <si>
    <t>https://www.linkedin.com/in/omiguelgomes</t>
  </si>
  <si>
    <t>Andre Ricardo Azevedo Gonçalves da Silva</t>
  </si>
  <si>
    <t>andre.ee11304@gmail.com</t>
  </si>
  <si>
    <t>https://www.linkedin.com/in/kikomaldonado</t>
  </si>
  <si>
    <t>jffmaldonado@gmail.com</t>
  </si>
  <si>
    <t>https://www.linkedin.com/in/tiagocasanovapt/</t>
  </si>
  <si>
    <t>Ei11051</t>
  </si>
  <si>
    <t>nelsonrafaelmartins93@gmail.com</t>
  </si>
  <si>
    <t>https://www.linkedin.com/in/joão-ferreira-10173520b/</t>
  </si>
  <si>
    <t>joaon.rferreira@gmail.com</t>
  </si>
  <si>
    <t>https://www.linkedin.com/in/paulo-santos-a98048185</t>
  </si>
  <si>
    <t>paulomps1996@gmail.com</t>
  </si>
  <si>
    <t>https://www.linkedin.com/in/joaorocharibeiro</t>
  </si>
  <si>
    <t>https://www.linkedin.com/in/memenanet</t>
  </si>
  <si>
    <t>090509060</t>
  </si>
  <si>
    <t>https://www.linkedin.com/in/vhsantos91/</t>
  </si>
  <si>
    <t>vhsantos91@gmail.com</t>
  </si>
  <si>
    <t>https://www.linkedin.com/in/cdanielgomes</t>
  </si>
  <si>
    <t>Gonçalo de Batalhão Alves</t>
  </si>
  <si>
    <t>https://www.linkedin.com/in/goncalo-alves-3a5088223</t>
  </si>
  <si>
    <t>https://www.linkedin.com/in/pedronmacedo</t>
  </si>
  <si>
    <t>https://www.linkedin.com/in/goncalomarantes</t>
  </si>
  <si>
    <t>https://www.linkedin.com/in/nmtc01/</t>
  </si>
  <si>
    <t>https://www.linkedin.com/in/beatrizmaguiar</t>
  </si>
  <si>
    <t>https://www.linkedin.com/in/duarte-sardão-558104295</t>
  </si>
  <si>
    <t>Raul Viana</t>
  </si>
  <si>
    <t>https://www.linkedin.com/in/raulmviana</t>
  </si>
  <si>
    <t>raul.m.viana@inesctec.pt</t>
  </si>
  <si>
    <t>ei11003</t>
  </si>
  <si>
    <t>Anna Zaiat</t>
  </si>
  <si>
    <t>https://www.linkedin.com/in/anna-zaiat-523815a0/</t>
  </si>
  <si>
    <t>https://www.linkedin.com/in/joão-pereira-543b26217/</t>
  </si>
  <si>
    <t>https://www.linkedin.com/in/diogom-o-moreira</t>
  </si>
  <si>
    <t>https://www.linkedin.com/in/josepinto91/</t>
  </si>
  <si>
    <t>060509007</t>
  </si>
  <si>
    <t>https://www.linkedin.com/in/josecam/</t>
  </si>
  <si>
    <t>UP201303187</t>
  </si>
  <si>
    <t>https://www.linkedin.com/in/diana-pinto-48b1b5116/</t>
  </si>
  <si>
    <t>digpinto@gmail.com</t>
  </si>
  <si>
    <t>Rita Matos Maranhão Peixoto</t>
  </si>
  <si>
    <t>https://www.linkedin.com/in/ritaapeixoto</t>
  </si>
  <si>
    <t>Rita.peixoto2000@gmail.com</t>
  </si>
  <si>
    <t>up201806230</t>
  </si>
  <si>
    <t>https://www.linkedin.com/in/dianaamfreitas</t>
  </si>
  <si>
    <t>https://www.linkedin.com/in/tiagobmagalhaes</t>
  </si>
  <si>
    <t>tiago.megas@gmail.com</t>
  </si>
  <si>
    <t>https://www.linkedin.com/in/david-baiao</t>
  </si>
  <si>
    <t>Joaobaiao12@gmail.com</t>
  </si>
  <si>
    <t>up201506448</t>
  </si>
  <si>
    <t>https://www.linkedin.com/in/josemfazevedob</t>
  </si>
  <si>
    <t>josemfazevedo.b@hotmail.com</t>
  </si>
  <si>
    <t>ei07139</t>
  </si>
  <si>
    <t>https://www.linkedin.com/in/miguel-teixeira-19555223</t>
  </si>
  <si>
    <t>jmigueltv@gmail.com</t>
  </si>
  <si>
    <t>https://www.linkedin.com/in/joao-conde</t>
  </si>
  <si>
    <t>joaodiasconde@gmail.com</t>
  </si>
  <si>
    <t>https://www.linkedin.com/in/ruigrandaorocha</t>
  </si>
  <si>
    <t>ruigrandaorocha@gmail.com</t>
  </si>
  <si>
    <t>Manuel Monteiro</t>
  </si>
  <si>
    <t>https://www.linkedin.com/in/manuel-monteiro-a47a55112</t>
  </si>
  <si>
    <t>Jose Nuno Branco Lima Oliveira e Silva</t>
  </si>
  <si>
    <t>https://www.linkedin.com/in/pedro-ponte-1186881bb</t>
  </si>
  <si>
    <t>ei10007</t>
  </si>
  <si>
    <t>https://www.linkedin.com/in/duartemb</t>
  </si>
  <si>
    <t>ei07118</t>
  </si>
  <si>
    <t>https://www.linkedin.com/in/jotacoelho</t>
  </si>
  <si>
    <t>jota.pedro.coelho@gmail.com</t>
  </si>
  <si>
    <t>ei09092</t>
  </si>
  <si>
    <t>https://www.linkedin.com/in/daniel-soares</t>
  </si>
  <si>
    <t>Leic95007?</t>
  </si>
  <si>
    <t>Rui Chilro</t>
  </si>
  <si>
    <t>https://www.linkedin.com/in/rchilro/</t>
  </si>
  <si>
    <t>rchilro@gmail.com</t>
  </si>
  <si>
    <t>https://www.linkedin.com/in/fabio-vilela-oliveira</t>
  </si>
  <si>
    <t>dev.foliveira@gmail.com</t>
  </si>
  <si>
    <t>Ricardo Araújo Boia</t>
  </si>
  <si>
    <t>https://www.linkedin.com/in/ricardo-boia-306953165</t>
  </si>
  <si>
    <t>ei96010</t>
  </si>
  <si>
    <t>https://www.linkedin.com/in/hugo-pereira-231880</t>
  </si>
  <si>
    <t>Hugo.pereira@ageas.pt</t>
  </si>
  <si>
    <t>ei03042</t>
  </si>
  <si>
    <t>https://www.linkedin.com/in/fleitepereira</t>
  </si>
  <si>
    <t>Francisco Silva</t>
  </si>
  <si>
    <t>https://www.linkedin.com/in/francisjssilva</t>
  </si>
  <si>
    <t>Ei11074</t>
  </si>
  <si>
    <t>https://www.linkedin.com/in/sara-paiva-5a869a37</t>
  </si>
  <si>
    <t>linhaspaiva@gmail.com</t>
  </si>
  <si>
    <t>ei03072</t>
  </si>
  <si>
    <t>Luis Jorge Trindade Certo</t>
  </si>
  <si>
    <t>https://www.linkedin.com/in/luiscerto</t>
  </si>
  <si>
    <t>luis03072@gmail.com</t>
  </si>
  <si>
    <t>https://www.linkedin.com/in/flávia-carvalhido-621606193</t>
  </si>
  <si>
    <t>Luis Pedro Silva Couto</t>
  </si>
  <si>
    <t>https://www.linkedin.com/in/luispedrocouto</t>
  </si>
  <si>
    <t>LPROLOG@GMAIL.COM</t>
  </si>
  <si>
    <t>https://www.linkedin.com/in/mafalda-santos-swe</t>
  </si>
  <si>
    <t>anamosantos@outlook.com</t>
  </si>
  <si>
    <t>up201605619</t>
  </si>
  <si>
    <t>https://www.linkedin.com/in/tiago-ribeiro-933b29116</t>
  </si>
  <si>
    <t>tiago7b27@gmail.com</t>
  </si>
  <si>
    <t>https://www.linkedin.com/in/fernandessfbruno/</t>
  </si>
  <si>
    <t>https://www.linkedin.com/in/guilherme-bica/</t>
  </si>
  <si>
    <t>https://www.linkedin.com/in/nelsonagcosta</t>
  </si>
  <si>
    <t>https://www.linkedin.com/in/limwa</t>
  </si>
  <si>
    <t>lima7fff@gmail.com</t>
  </si>
  <si>
    <t>https://www.linkedin.com/in/ruipcs</t>
  </si>
  <si>
    <t>rui.pedro.csoares@gmail.com</t>
  </si>
  <si>
    <t>040509063</t>
  </si>
  <si>
    <t>https://www.linkedin.com/in/plfcoelho</t>
  </si>
  <si>
    <t>pedro@pedrocoelho.pt</t>
  </si>
  <si>
    <t>ei09057</t>
  </si>
  <si>
    <t>ruifilipe.gomes7@gmail.com</t>
  </si>
  <si>
    <t>010509105</t>
  </si>
  <si>
    <t>António Luís Monteiro de Almeida</t>
  </si>
  <si>
    <t>https://www.linkedin.com/in/feupesiano</t>
  </si>
  <si>
    <t>EI00130</t>
  </si>
  <si>
    <t>https://www.linkedin.com/in/ana-claudia-santos130</t>
  </si>
  <si>
    <t>anaclaudiapereirasantos@gmail.com</t>
  </si>
  <si>
    <t>https://www.linkedin.com/in/anabeatrizstone</t>
  </si>
  <si>
    <t>up201201604</t>
  </si>
  <si>
    <t>https://www.linkedin.com/in/franciscojlveiga/</t>
  </si>
  <si>
    <t>Luís Miguel Ferraz de Sousa Pinho</t>
  </si>
  <si>
    <t>https://www.linkedin.com/in/luis-pinho-75a2581/</t>
  </si>
  <si>
    <t>lpinho@gmail.com</t>
  </si>
  <si>
    <t>https://www.linkedin.com/in/dario-freire-bb5a54171/</t>
  </si>
  <si>
    <t>dario.freire@gmail.com</t>
  </si>
  <si>
    <t>ei12051</t>
  </si>
  <si>
    <t>https://www.linkedin.com/in/rúben-nóbrega-89990a/</t>
  </si>
  <si>
    <t>https://www.linkedin.com/in/pedromlcosta/</t>
  </si>
  <si>
    <t>https://www.linkedin.com/in/jmscrodrigues</t>
  </si>
  <si>
    <t>https://www.linkedin.com/in/zmcastro/</t>
  </si>
  <si>
    <t>up202006963@fe.up.pt</t>
  </si>
  <si>
    <t>https://www.linkedin.com/in/bruna-marques20</t>
  </si>
  <si>
    <t>up201403526</t>
  </si>
  <si>
    <t>https://www.linkedin.com/in/josealeixocruz</t>
  </si>
  <si>
    <t>josealeixo.pc@gmail.com</t>
  </si>
  <si>
    <t>https://www.linkedin.com/in/ptozin/</t>
  </si>
  <si>
    <t>https://www.linkedin.com/in/luispcunha</t>
  </si>
  <si>
    <t>ei03099</t>
  </si>
  <si>
    <t>Tiago Santos</t>
  </si>
  <si>
    <t>https://www.linkedin.com/in/diogoasteixeira</t>
  </si>
  <si>
    <t>https://www.linkedin.com/in/daviddiassilva/</t>
  </si>
  <si>
    <t>João Pedro Gomes da Silva</t>
  </si>
  <si>
    <t>https://www.linkedin.com/in/joaosilva22</t>
  </si>
  <si>
    <t>j.pedro004@gmail.com</t>
  </si>
  <si>
    <t>Up201403205</t>
  </si>
  <si>
    <t>https://www.linkedin.com/in/margarida-viterbo-241857129</t>
  </si>
  <si>
    <t>margaridaviterbo@hotmail.com</t>
  </si>
  <si>
    <t>https://www.linkedin.com/in/maria-de-abreu</t>
  </si>
  <si>
    <t>mariadsda@gmail.com</t>
  </si>
  <si>
    <t>https://www.linkedin.com/in/ana-teresa-cruz/</t>
  </si>
  <si>
    <t>anateresacruz2000@gmail.com</t>
  </si>
  <si>
    <t>030509062</t>
  </si>
  <si>
    <t>https://www.linkedin.com/in/jmbploureiro</t>
  </si>
  <si>
    <t>https://www.linkedin.com/in/teresacorado</t>
  </si>
  <si>
    <t>tiscorado@gmail.com</t>
  </si>
  <si>
    <t>070509102</t>
  </si>
  <si>
    <t>https://www.linkedin.com/in/abel-maio-53772a224/</t>
  </si>
  <si>
    <t>alumni.feup@maiomail.com</t>
  </si>
  <si>
    <t>https://www.linkedin.com/in/xico2001pt/</t>
  </si>
  <si>
    <t>ei00037</t>
  </si>
  <si>
    <t>https://www.linkedin.com/in/ruimferreira</t>
  </si>
  <si>
    <t>Ruimmferreira@gmail.com</t>
  </si>
  <si>
    <t>ei01022</t>
  </si>
  <si>
    <t>https://www.linkedin.com/in/jorgepacheco99</t>
  </si>
  <si>
    <t>jorpac99@gmail.com</t>
  </si>
  <si>
    <t>Pedro Nuno Suzano Trindade Pinto</t>
  </si>
  <si>
    <t>https://www.linkedin.com/in/pedro-pinto-099980</t>
  </si>
  <si>
    <t>https://www.linkedin.com/in/guilherme-p-garrido/</t>
  </si>
  <si>
    <t>https://www.linkedin.com/in/filipe-fernandes-154930</t>
  </si>
  <si>
    <t>filipe.manuel.fernandes@gmail.com</t>
  </si>
  <si>
    <t>https://www.linkedin.com/in/miriamcmcg</t>
  </si>
  <si>
    <t>https://www.linkedin.com/in/minesfalves</t>
  </si>
  <si>
    <t>https://www.linkedin.com/in/francisco-nunes-b5240525</t>
  </si>
  <si>
    <t>Xico.nunes@gmail.com</t>
  </si>
  <si>
    <t>Luísa Araújo</t>
  </si>
  <si>
    <t>https://www.linkedin.com/in/luísa-araújo</t>
  </si>
  <si>
    <t>https://www.linkedin.com/in/joao-rocha123/</t>
  </si>
  <si>
    <t>https://www.linkedin.com/in/filipemiranda/</t>
  </si>
  <si>
    <t>filipearmiranda@gmail.com</t>
  </si>
  <si>
    <t>https://www.linkedin.com/in/diogotorres97</t>
  </si>
  <si>
    <t>diogo.rey97@gmail.com</t>
  </si>
  <si>
    <t>ei09044</t>
  </si>
  <si>
    <t>https://www.linkedin.com/in/tiagojlc/</t>
  </si>
  <si>
    <t>03089</t>
  </si>
  <si>
    <t>https://www.linkedin.com/in/ricardo-santos-3a84b810/</t>
  </si>
  <si>
    <t>santos.ricardofilipe@gmail.com</t>
  </si>
  <si>
    <t>ei97039</t>
  </si>
  <si>
    <t>Simão Pedro Leite da Costa Oliveira</t>
  </si>
  <si>
    <t>https://www.linkedin.com/in/spoliveira</t>
  </si>
  <si>
    <t>spedro.oliveira@gmail.com</t>
  </si>
  <si>
    <t>https://www.linkedin.com/in/antoniodcasimiro/</t>
  </si>
  <si>
    <t>as279989@gmail.com</t>
  </si>
  <si>
    <t>ei99060</t>
  </si>
  <si>
    <t>nelson.pinho@gmail.com</t>
  </si>
  <si>
    <t>Antonio Cadilha da Cunha Bezerra</t>
  </si>
  <si>
    <t>https://www.linkedin.com/in/antbezerra</t>
  </si>
  <si>
    <t>ant.ccbezerra@gmail.com</t>
  </si>
  <si>
    <t>ei01078</t>
  </si>
  <si>
    <t>https://www.linkedin.com/in/rafaela-miranda-324a217</t>
  </si>
  <si>
    <t>Luís Ricardo Matos mendes</t>
  </si>
  <si>
    <t>https://www.linkedin.com/in/luis-rmendes/</t>
  </si>
  <si>
    <t>Ei99017</t>
  </si>
  <si>
    <t>https://www.linkedin.com/in/ana-sa-magalhaes</t>
  </si>
  <si>
    <t>Luis Manuel Gonzalez Amaral</t>
  </si>
  <si>
    <t>ei00011</t>
  </si>
  <si>
    <t>https://www.linkedin.com/in/nuno-martins-519668130/</t>
  </si>
  <si>
    <t>up201405729</t>
  </si>
  <si>
    <t>https://www.linkedin.com/in/gonçalo-pereira-63314a226/</t>
  </si>
  <si>
    <t>https://www.linkedin.com/in/vicenteespinha/</t>
  </si>
  <si>
    <t>João Bernardo</t>
  </si>
  <si>
    <t>https://www.linkedin.com/in/joao-m-bernardo</t>
  </si>
  <si>
    <t>https://www.linkedin.com/in/otiagogsilva/</t>
  </si>
  <si>
    <t>Luís André Santos Correias Assunção</t>
  </si>
  <si>
    <t>https://www.linkedin.com/in/andré-assunção-7b57781b9/</t>
  </si>
  <si>
    <t>marinafilipacamilo@gmail.com</t>
  </si>
  <si>
    <t>ei99066</t>
  </si>
  <si>
    <t>https://www.linkedin.com/in/josé-pedro-rodrigues-b1b0083/</t>
  </si>
  <si>
    <t>https://www.linkedin.com/in/biromiro</t>
  </si>
  <si>
    <t>marianamartinslopes@gmail.com</t>
  </si>
  <si>
    <t>Gonçalo Ribeiro</t>
  </si>
  <si>
    <t>https://www.linkedin.com/in/rafaelrdamasceno</t>
  </si>
  <si>
    <t>Anabela Almeida Ferreira</t>
  </si>
  <si>
    <t>https://www.linkedin.com/in/anabelaferreira</t>
  </si>
  <si>
    <t>Anabelaaf@gmail.com</t>
  </si>
  <si>
    <t>Mestrado em Multimédia</t>
  </si>
  <si>
    <t>????94039</t>
  </si>
  <si>
    <t>Marco Alexandre Carvalho de Sousa</t>
  </si>
  <si>
    <t>https://www.linkedin.com/in/filipepcampos/</t>
  </si>
  <si>
    <t>ei08085</t>
  </si>
  <si>
    <t>https://www.linkedin.com/in/andregdias/</t>
  </si>
  <si>
    <t>personal@tiagor.com</t>
  </si>
  <si>
    <t>https://www.linkedin.com/in/beatriz-lopes-dos-santos-bb8853148</t>
  </si>
  <si>
    <t>mafi.magalhaes@gmail.com</t>
  </si>
  <si>
    <t>https://www.linkedin.com/in/hugo-gomes-747ba51b6?utm_source=share&amp;utm_campaign=share_via&amp;utm_content=profile&amp;utm_medium=ios_app</t>
  </si>
  <si>
    <t>https://www.linkedin.com/in/mafalda-magalh%C3%A3es-52a118231/</t>
  </si>
  <si>
    <t>https://www.linkedin.com/in/juan-bellon</t>
  </si>
  <si>
    <t>https://www.linkedin.com/in/margaridavieira2705/</t>
  </si>
  <si>
    <t>https://www.linkedin.com/in/mbrdg/</t>
  </si>
  <si>
    <t>migb.rodrigues+feup@gmail.com</t>
  </si>
  <si>
    <t>Marina Dias</t>
  </si>
  <si>
    <t>https://www.linkedin.com/in/marinadias1500</t>
  </si>
  <si>
    <t>www.linkedin.com/in/valentina-wu</t>
  </si>
  <si>
    <t>valentinawu2001@gmail.com</t>
  </si>
  <si>
    <t>up201907729</t>
  </si>
  <si>
    <t xml:space="preserve">Rafael Fernando Ribeiro Camelo </t>
  </si>
  <si>
    <t>concluiu M.EIC, por adicionar</t>
  </si>
  <si>
    <t>up201906682</t>
  </si>
  <si>
    <t>030509074</t>
  </si>
  <si>
    <t>Luis Miguel Ramos Pinto</t>
  </si>
  <si>
    <t>https://www.linkedin.com/in/luispinto3927/</t>
  </si>
  <si>
    <t>luisrpinto85@gmail.com</t>
  </si>
  <si>
    <t xml:space="preserve">Tiago Ferreira Alves </t>
  </si>
  <si>
    <t>https://www.linkedin.com/in/tiagoalves123</t>
  </si>
  <si>
    <t>https://www.linkedin.com/in/inesgomes778/</t>
  </si>
  <si>
    <t>ei06073</t>
  </si>
  <si>
    <t>https://www.linkedin.com/in/renatocardoso17/</t>
  </si>
  <si>
    <t>https://www.linkedin.com/in/claudiaidcm/</t>
  </si>
  <si>
    <t>claudiaidcmartins@gmail.com</t>
  </si>
  <si>
    <t>https://www.linkedin.com/in/nmvalente5/</t>
  </si>
  <si>
    <t xml:space="preserve">João Pedro Miranda Maia </t>
  </si>
  <si>
    <t>https://www.linkedin.com/in/tiago-ribeiro-933b29116/</t>
  </si>
  <si>
    <t>Moisés Pimenta da Rocha</t>
  </si>
  <si>
    <t>www.linkedin.com/in/josédpinto</t>
  </si>
  <si>
    <t>josediogo96@outlook.com</t>
  </si>
  <si>
    <t>010509054</t>
  </si>
  <si>
    <t>https://www.linkedin.com/in/annasanntos/</t>
  </si>
  <si>
    <t>annasanntos@hotmail.com</t>
  </si>
  <si>
    <t>Ei01090</t>
  </si>
  <si>
    <t>https://www.linkedin.com/in/nuno-ribeiro-39b5331/</t>
  </si>
  <si>
    <t>https://www.linkedin.com/in/cunhabarbosa/</t>
  </si>
  <si>
    <t>up201307722</t>
  </si>
  <si>
    <t>https://www.linkedin.com/in/marinaffcamilo</t>
  </si>
  <si>
    <t>Ei01101</t>
  </si>
  <si>
    <t>Sergio Manuel Xavier Mendes da Costa Pires</t>
  </si>
  <si>
    <t>https://www.linkedin.com/in/sergioxavier</t>
  </si>
  <si>
    <t>leic94004</t>
  </si>
  <si>
    <t>https://www.linkedin.com/in/mariana-ferreira-dias/</t>
  </si>
  <si>
    <t>Joao Filipe Magalhães Moreira</t>
  </si>
  <si>
    <t>https://www.linkedin.com/in/filipemm</t>
  </si>
  <si>
    <t>Joaofilipe26@gmail.com</t>
  </si>
  <si>
    <t>https://www.linkedin.com/in/filipe-pinto01/</t>
  </si>
  <si>
    <t>up201303501</t>
  </si>
  <si>
    <t>Ines Alexandra dos Santos Carneiro</t>
  </si>
  <si>
    <t>Telefone</t>
  </si>
  <si>
    <t>Ano e Curso</t>
  </si>
  <si>
    <t>ID FEUP</t>
  </si>
  <si>
    <t>Email FEUP</t>
  </si>
  <si>
    <t>Email Alternativo</t>
  </si>
  <si>
    <t>Nº SIGARRA</t>
  </si>
  <si>
    <t>LinkedIn</t>
  </si>
  <si>
    <t>Ana Pombal</t>
  </si>
  <si>
    <t>pataniska@gmail.com
ana.araujopombal@gmail.com</t>
  </si>
  <si>
    <t>+34 664 03 77 30</t>
  </si>
  <si>
    <t>ei03018</t>
  </si>
  <si>
    <t>Andre Lamelas</t>
  </si>
  <si>
    <t xml:space="preserve"> ei03018@fe.up.pt</t>
  </si>
  <si>
    <t>+351 912461135</t>
  </si>
  <si>
    <t>Andre Rodrigues</t>
  </si>
  <si>
    <t>andremrodrigues@gmail.com</t>
  </si>
  <si>
    <t>‎+351 925 404 585</t>
  </si>
  <si>
    <t>André Sousa</t>
  </si>
  <si>
    <t>+351 962 753 775</t>
  </si>
  <si>
    <t>Andre Tavares</t>
  </si>
  <si>
    <t>andre.tavares@fe.up.pt</t>
  </si>
  <si>
    <t>António Barbosa</t>
  </si>
  <si>
    <t>Bruno Pereira</t>
  </si>
  <si>
    <t>pereira.brunor@gmail.com
brunor.pereira@gmail.com</t>
  </si>
  <si>
    <t>ei03031</t>
  </si>
  <si>
    <t>Carlos Sousa</t>
  </si>
  <si>
    <t>carlosmasousa@gmail.com</t>
  </si>
  <si>
    <t>+351 919176708</t>
  </si>
  <si>
    <t>ei03030</t>
  </si>
  <si>
    <t>Carlos Nunes</t>
  </si>
  <si>
    <t>ei03030@fe.up.pt</t>
  </si>
  <si>
    <t>srnunes@gmail.com</t>
  </si>
  <si>
    <t>ei03032</t>
  </si>
  <si>
    <t>Claudio Costa</t>
  </si>
  <si>
    <t>claudio.costa@fe.up.pt</t>
  </si>
  <si>
    <t>claudismo@gmail.com</t>
  </si>
  <si>
    <t>+351 919421181</t>
  </si>
  <si>
    <t>Daniel Aguilar</t>
  </si>
  <si>
    <t>daniel.aguilar@fe.up.pt</t>
  </si>
  <si>
    <t>djbaguilar@gmail.com
danielaguilar.serrano@gmail.com</t>
  </si>
  <si>
    <t>+351 969884300</t>
  </si>
  <si>
    <t>ei03034</t>
  </si>
  <si>
    <t>Daniel Alves</t>
  </si>
  <si>
    <t>+352 691 377 041</t>
  </si>
  <si>
    <t>ei03033</t>
  </si>
  <si>
    <t>Daniel Teixeira</t>
  </si>
  <si>
    <t>ddtxra@gmail.com</t>
  </si>
  <si>
    <t>ei03036</t>
  </si>
  <si>
    <t>David Marques</t>
  </si>
  <si>
    <t>dabide@gmail.com</t>
  </si>
  <si>
    <t>+351 916473254</t>
  </si>
  <si>
    <t>ei03037</t>
  </si>
  <si>
    <t>Decio Ferreira</t>
  </si>
  <si>
    <t>decio.jferreira@gmail.com</t>
  </si>
  <si>
    <t>ei03038</t>
  </si>
  <si>
    <t>Diogo Coelho</t>
  </si>
  <si>
    <t>dppcoelho@gmail.com</t>
  </si>
  <si>
    <t>Duarte Cabral</t>
  </si>
  <si>
    <t>duarte.fariacabral@gmail.com</t>
  </si>
  <si>
    <t>ei03040</t>
  </si>
  <si>
    <t>Fabio Oliveira</t>
  </si>
  <si>
    <t>banaslee@gmail.com</t>
  </si>
  <si>
    <t>+351 962586295</t>
  </si>
  <si>
    <t>Fernando Pereira</t>
  </si>
  <si>
    <t>ferdonline@gmail.com</t>
  </si>
  <si>
    <t>Fernando Pires</t>
  </si>
  <si>
    <t>+351 967 232 289</t>
  </si>
  <si>
    <t>Filipe Alonso</t>
  </si>
  <si>
    <t>Filipe Garcês</t>
  </si>
  <si>
    <t>filipe.garces@gmail.com</t>
  </si>
  <si>
    <t>+351 914874615</t>
  </si>
  <si>
    <t>+351 919 549 127</t>
  </si>
  <si>
    <t>Filipe Lemos</t>
  </si>
  <si>
    <t>pyropyroster@gmail.com</t>
  </si>
  <si>
    <t>ei03050</t>
  </si>
  <si>
    <t>Gonçalo Almeida</t>
  </si>
  <si>
    <t>goncalo.almeida@fe.up.pt</t>
  </si>
  <si>
    <t>almeida.goncalom@gmail.com</t>
  </si>
  <si>
    <t>Guilherme Almeida</t>
  </si>
  <si>
    <t>Helder Silva</t>
  </si>
  <si>
    <t>skandals@gmail.com</t>
  </si>
  <si>
    <t>ei03055</t>
  </si>
  <si>
    <t>Hugo Vara</t>
  </si>
  <si>
    <t>hugo.vara@gmail.com</t>
  </si>
  <si>
    <t>+358 40 7712719</t>
  </si>
  <si>
    <t>Ivo Gomes</t>
  </si>
  <si>
    <t>Joana Ribeiro</t>
  </si>
  <si>
    <t>joana.pintoribeiro@gmail.com</t>
  </si>
  <si>
    <t>João Cardoso</t>
  </si>
  <si>
    <t>joaofncardoso@gmail.com</t>
  </si>
  <si>
    <t>João Carlos Oliveira</t>
  </si>
  <si>
    <t>noyoudont@gmail.com</t>
  </si>
  <si>
    <t>João Costa</t>
  </si>
  <si>
    <t>jpcosta@gmail.com</t>
  </si>
  <si>
    <t xml:space="preserve">+48 518614345 </t>
  </si>
  <si>
    <t>João Curado</t>
  </si>
  <si>
    <t>+34 653 44 12 44</t>
  </si>
  <si>
    <t>João Diogo Oliveira</t>
  </si>
  <si>
    <t>joao.oliveira@best.eu.org</t>
  </si>
  <si>
    <t>ei03064</t>
  </si>
  <si>
    <t>João Gomes</t>
  </si>
  <si>
    <t>ei03064@fe.up.pt</t>
  </si>
  <si>
    <t>ei03062</t>
  </si>
  <si>
    <t>João Loureiro</t>
  </si>
  <si>
    <t>João Miguel Pinto</t>
  </si>
  <si>
    <t>João Ribeiro Pinto</t>
  </si>
  <si>
    <t>João Rocha</t>
  </si>
  <si>
    <t>jonroc@gmail.com</t>
  </si>
  <si>
    <t>ei03065</t>
  </si>
  <si>
    <t>Joaquim Rendeiro</t>
  </si>
  <si>
    <t>q.rendeiro@gmail.com</t>
  </si>
  <si>
    <t>+44 7407 098615</t>
  </si>
  <si>
    <t>Joel Campos</t>
  </si>
  <si>
    <t>joel.campos@gmail.com</t>
  </si>
  <si>
    <t>José Carvalho</t>
  </si>
  <si>
    <t>ei03067@fe.up.pt</t>
  </si>
  <si>
    <t>José Pedro Pinto</t>
  </si>
  <si>
    <t>beyondthatbox@gmail.com</t>
  </si>
  <si>
    <t>+351 912935936</t>
  </si>
  <si>
    <t>José Devezas</t>
  </si>
  <si>
    <t>Luis Certo</t>
  </si>
  <si>
    <t>ei03072@fe.up.pt</t>
  </si>
  <si>
    <t>+351 936010211</t>
  </si>
  <si>
    <t>Luis Filipe Gonçalves</t>
  </si>
  <si>
    <t>Luis Maia</t>
  </si>
  <si>
    <t>luisgoncalo.maia@gmail.com</t>
  </si>
  <si>
    <t>Luis Matias</t>
  </si>
  <si>
    <t>seguranca.feup@gmail.com</t>
  </si>
  <si>
    <t>Luís Roma Pires</t>
  </si>
  <si>
    <t>luis.romapires@gmail.com</t>
  </si>
  <si>
    <t>Mafalda Barros</t>
  </si>
  <si>
    <t>mafaldabarros@gmail.com</t>
  </si>
  <si>
    <t>Marco Silva</t>
  </si>
  <si>
    <t>ei03121@fe.up.pt</t>
  </si>
  <si>
    <t>+351 925 404 538</t>
  </si>
  <si>
    <t>Mario Freitas</t>
  </si>
  <si>
    <t>imkira@gmail.com</t>
  </si>
  <si>
    <t>ei03122</t>
  </si>
  <si>
    <t>Nelson Oliveira</t>
  </si>
  <si>
    <t>ei03122@fe.up.pt</t>
  </si>
  <si>
    <t>+351 91 981 4297</t>
  </si>
  <si>
    <t>Nuno Covas</t>
  </si>
  <si>
    <t>nuno.covas@gmail.com</t>
  </si>
  <si>
    <t>ei03079</t>
  </si>
  <si>
    <t>Orlando Silva</t>
  </si>
  <si>
    <t>ei03083</t>
  </si>
  <si>
    <t>Pedro Alves</t>
  </si>
  <si>
    <t>+351 935241431</t>
  </si>
  <si>
    <t>ei03080</t>
  </si>
  <si>
    <t>Paulo Cavaleiro</t>
  </si>
  <si>
    <t>Pedro Campos</t>
  </si>
  <si>
    <t>mr.pedrocampos@gmail.com</t>
  </si>
  <si>
    <t>Pedro Rodrigues</t>
  </si>
  <si>
    <t>Pedro Ruas</t>
  </si>
  <si>
    <t>ruas.pedro@gmail.com</t>
  </si>
  <si>
    <t>ei03005</t>
  </si>
  <si>
    <t>Pedro Santos</t>
  </si>
  <si>
    <t>pedro.r.santos@gmail.com</t>
  </si>
  <si>
    <t>+351 918153643</t>
  </si>
  <si>
    <t>Ricardo Cruz</t>
  </si>
  <si>
    <t>cruz.ricardomiguel@gmail.com</t>
  </si>
  <si>
    <t>Ricardo Leandro</t>
  </si>
  <si>
    <t>ricardoleandro333@gmail.com</t>
  </si>
  <si>
    <t>Ricardo Santos</t>
  </si>
  <si>
    <t>Ricardo Silva</t>
  </si>
  <si>
    <t>alves8086@hotmail.com</t>
  </si>
  <si>
    <t>Ricardo Veloso</t>
  </si>
  <si>
    <t>Rossana Mendes Fonseca</t>
  </si>
  <si>
    <t>prenom.rossana@gmail.com</t>
  </si>
  <si>
    <t>+351 916926716</t>
  </si>
  <si>
    <t>Rui Amor</t>
  </si>
  <si>
    <t>+351 917006834</t>
  </si>
  <si>
    <t>Rui Guerra</t>
  </si>
  <si>
    <t xml:space="preserve">rui.pedro.guerra@gmail.com </t>
  </si>
  <si>
    <t>+351 935241425</t>
  </si>
  <si>
    <t>Rui Pinto</t>
  </si>
  <si>
    <t>Rui Seca</t>
  </si>
  <si>
    <t>Simão Belchior de Castro</t>
  </si>
  <si>
    <t>+351 917 901 760</t>
  </si>
  <si>
    <t>ei03098</t>
  </si>
  <si>
    <t>Susana Vilaça</t>
  </si>
  <si>
    <t>+351 964 452 627</t>
  </si>
  <si>
    <t>ei03103</t>
  </si>
  <si>
    <t>Tiago Cunha</t>
  </si>
  <si>
    <t>Tiago Freitas</t>
  </si>
  <si>
    <t>Tiago Matos</t>
  </si>
  <si>
    <t>tiago.duarte.matos@gmail.com</t>
  </si>
  <si>
    <t>Tiago Nunes</t>
  </si>
  <si>
    <t>nunes.tiago@fe.up.pt</t>
  </si>
  <si>
    <t>tiagomanunes@gmail.com</t>
  </si>
  <si>
    <t>Tiago Órfão</t>
  </si>
  <si>
    <t>+351 919 116 159</t>
  </si>
  <si>
    <t>linkedin.com/in/ilídio-santos-b3284670</t>
  </si>
  <si>
    <t>linkedin.com/in/marta-almeida-0a79b51</t>
  </si>
  <si>
    <t>https://www.linkedin.com/in/d%C3%A1rio-freire-bb5a54171/</t>
  </si>
  <si>
    <t>https://www.linkedin.com/in/ppontes/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</si>
</sst>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/m/yyyy hh:mm:ss"/>
    <numFmt numFmtId="165" formatCode="m/d/yyyy h:mm:ss"/>
    <numFmt numFmtId="166" formatCode="dd/mm/yyyy hh:mm"/>
    <numFmt numFmtId="167" formatCode="dd/mm/yyyy"/>
  </numFmts>
  <fonts count="34">
    <font>
      <sz val="11.0"/>
      <color theme="1"/>
      <name val="Calibri"/>
      <scheme val="minor"/>
    </font>
    <font>
      <sz val="11.0"/>
      <color theme="1"/>
      <name val="Calibri"/>
    </font>
    <font>
      <color theme="1"/>
      <name val="Calibri"/>
    </font>
    <font>
      <b/>
      <sz val="9.0"/>
      <color rgb="FFFFFFFF"/>
      <name val="Times New Roman"/>
    </font>
    <font/>
    <font>
      <u/>
      <sz val="11.0"/>
      <color theme="1"/>
      <name val="Calibri"/>
    </font>
    <font>
      <u/>
      <sz val="11.0"/>
      <color rgb="FF0563C1"/>
      <name val="Calibri"/>
    </font>
    <font>
      <u/>
      <color rgb="FF0000FF"/>
    </font>
    <font>
      <u/>
      <sz val="11.0"/>
      <color rgb="FF0000FF"/>
      <name val="Calibri"/>
    </font>
    <font>
      <u/>
      <color rgb="FF0563C1"/>
    </font>
    <font>
      <u/>
      <color rgb="FF0000FF"/>
    </font>
    <font>
      <b/>
      <color theme="1"/>
      <name val="Calibri"/>
    </font>
    <font>
      <b/>
      <sz val="11.0"/>
      <color rgb="FF000000"/>
      <name val="Calibri"/>
    </font>
    <font>
      <b/>
      <sz val="11.0"/>
      <color theme="1"/>
      <name val="Calibri"/>
    </font>
    <font>
      <u/>
      <sz val="11.0"/>
      <color rgb="FF000000"/>
      <name val="Calibri"/>
    </font>
    <font>
      <u/>
      <sz val="11.0"/>
      <color rgb="FF0563C1"/>
      <name val="Calibri"/>
    </font>
    <font>
      <sz val="11.0"/>
      <color rgb="FF000000"/>
      <name val="Century Gothic"/>
    </font>
    <font>
      <sz val="11.0"/>
      <color rgb="FF333333"/>
      <name val="Century Gothic"/>
    </font>
    <font>
      <u/>
      <sz val="11.0"/>
      <color rgb="FF1155CC"/>
    </font>
    <font>
      <u/>
      <sz val="11.0"/>
      <color rgb="FF0000FF"/>
    </font>
    <font>
      <u/>
      <sz val="11.0"/>
      <color rgb="FF0000FF"/>
    </font>
    <font>
      <u/>
      <sz val="11.0"/>
      <color theme="1"/>
    </font>
    <font>
      <u/>
      <sz val="11.0"/>
      <color rgb="FF1155CC"/>
      <name val="Calibri"/>
    </font>
    <font>
      <color theme="1"/>
      <name val="Arial"/>
    </font>
    <font>
      <u/>
      <color rgb="FF1155CC"/>
      <name val="Arial"/>
    </font>
    <font>
      <u/>
      <color rgb="FF0563C1"/>
      <name val="Arial"/>
    </font>
    <font>
      <sz val="11.0"/>
      <color rgb="FF000000"/>
      <name val="Calibri"/>
    </font>
    <font>
      <sz val="11.0"/>
      <color rgb="FFFFFFFF"/>
      <name val="Arial"/>
    </font>
    <font>
      <sz val="11.0"/>
      <color theme="1"/>
      <name val="Arial"/>
    </font>
    <font>
      <sz val="11.0"/>
      <color rgb="FF292826"/>
      <name val="Arial"/>
    </font>
    <font>
      <sz val="12.0"/>
      <color rgb="FF000000"/>
      <name val="Arial"/>
    </font>
    <font>
      <u/>
      <sz val="11.0"/>
      <color rgb="FF0563C1"/>
      <name val="Calibri"/>
    </font>
    <font>
      <u/>
      <sz val="12.0"/>
      <color rgb="FF000000"/>
      <name val="Arial"/>
    </font>
    <font>
      <u/>
      <sz val="11.0"/>
      <color rgb="FF0563C1"/>
      <name val="Calibri"/>
    </font>
  </fonts>
  <fills count="9">
    <fill>
      <patternFill patternType="none"/>
    </fill>
    <fill>
      <patternFill patternType="lightGray"/>
    </fill>
    <fill>
      <patternFill patternType="solid">
        <fgColor rgb="FF666666"/>
        <bgColor rgb="FF666666"/>
      </patternFill>
    </fill>
    <fill>
      <patternFill patternType="solid">
        <fgColor rgb="FF6AA84F"/>
        <bgColor rgb="FF6AA84F"/>
      </patternFill>
    </fill>
    <fill>
      <patternFill patternType="solid">
        <fgColor rgb="FF00FF00"/>
        <bgColor rgb="FF00FF00"/>
      </patternFill>
    </fill>
    <fill>
      <patternFill patternType="solid">
        <fgColor rgb="FFEFEFEF"/>
        <bgColor rgb="FFEFEFEF"/>
      </patternFill>
    </fill>
    <fill>
      <patternFill patternType="solid">
        <fgColor rgb="FF34A853"/>
        <bgColor rgb="FF34A853"/>
      </patternFill>
    </fill>
    <fill>
      <patternFill patternType="solid">
        <fgColor rgb="FFFFFFFF"/>
        <bgColor rgb="FFFFFFFF"/>
      </patternFill>
    </fill>
    <fill>
      <patternFill patternType="solid">
        <fgColor rgb="FF8EA9DB"/>
        <bgColor rgb="FF8EA9DB"/>
      </patternFill>
    </fill>
  </fills>
  <borders count="8">
    <border/>
    <border>
      <left/>
      <top/>
      <bottom/>
    </border>
    <border>
      <top/>
      <bottom/>
    </border>
    <border>
      <left/>
      <right/>
      <top/>
      <bottom/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6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2" numFmtId="9" xfId="0" applyFont="1" applyNumberFormat="1"/>
    <xf borderId="1" fillId="2" fontId="3" numFmtId="0" xfId="0" applyAlignment="1" applyBorder="1" applyFill="1" applyFont="1">
      <alignment horizontal="center" shrinkToFit="0" vertical="center" wrapText="1"/>
    </xf>
    <xf borderId="2" fillId="0" fontId="4" numFmtId="0" xfId="0" applyBorder="1" applyFont="1"/>
    <xf borderId="0" fillId="2" fontId="3" numFmtId="0" xfId="0" applyAlignment="1" applyFont="1">
      <alignment horizontal="center" shrinkToFit="0" vertical="center" wrapText="1"/>
    </xf>
    <xf borderId="3" fillId="2" fontId="3" numFmtId="0" xfId="0" applyAlignment="1" applyBorder="1" applyFont="1">
      <alignment horizontal="center" shrinkToFit="0" vertical="center" wrapText="1"/>
    </xf>
    <xf borderId="3" fillId="3" fontId="3" numFmtId="0" xfId="0" applyAlignment="1" applyBorder="1" applyFill="1" applyFont="1">
      <alignment horizontal="center" shrinkToFit="0" vertical="center" wrapText="1"/>
    </xf>
    <xf borderId="0" fillId="0" fontId="5" numFmtId="0" xfId="0" applyFont="1"/>
    <xf borderId="4" fillId="0" fontId="6" numFmtId="0" xfId="0" applyAlignment="1" applyBorder="1" applyFont="1">
      <alignment shrinkToFit="0" wrapText="0"/>
    </xf>
    <xf borderId="0" fillId="0" fontId="7" numFmtId="0" xfId="0" applyFont="1"/>
    <xf borderId="0" fillId="0" fontId="8" numFmtId="0" xfId="0" applyFont="1"/>
    <xf borderId="0" fillId="0" fontId="9" numFmtId="0" xfId="0" applyFont="1"/>
    <xf borderId="0" fillId="4" fontId="2" numFmtId="0" xfId="0" applyFill="1" applyFont="1"/>
    <xf borderId="0" fillId="0" fontId="2" numFmtId="164" xfId="0" applyFont="1" applyNumberFormat="1"/>
    <xf borderId="0" fillId="4" fontId="10" numFmtId="0" xfId="0" applyFont="1"/>
    <xf borderId="0" fillId="0" fontId="11" numFmtId="0" xfId="0" applyFont="1"/>
    <xf borderId="0" fillId="0" fontId="12" numFmtId="0" xfId="0" applyFont="1"/>
    <xf borderId="0" fillId="0" fontId="13" numFmtId="0" xfId="0" applyFont="1"/>
    <xf borderId="0" fillId="0" fontId="14" numFmtId="0" xfId="0" applyFont="1"/>
    <xf borderId="0" fillId="0" fontId="15" numFmtId="0" xfId="0" applyFont="1"/>
    <xf borderId="3" fillId="2" fontId="3" numFmtId="0" xfId="0" applyAlignment="1" applyBorder="1" applyFont="1">
      <alignment horizontal="center" vertical="center"/>
    </xf>
    <xf borderId="5" fillId="0" fontId="16" numFmtId="0" xfId="0" applyAlignment="1" applyBorder="1" applyFont="1">
      <alignment horizontal="left"/>
    </xf>
    <xf borderId="6" fillId="0" fontId="17" numFmtId="0" xfId="0" applyAlignment="1" applyBorder="1" applyFont="1">
      <alignment horizontal="left" vertical="top"/>
    </xf>
    <xf borderId="6" fillId="0" fontId="16" numFmtId="0" xfId="0" applyAlignment="1" applyBorder="1" applyFont="1">
      <alignment horizontal="center"/>
    </xf>
    <xf borderId="0" fillId="0" fontId="11" numFmtId="0" xfId="0" applyAlignment="1" applyFont="1">
      <alignment horizontal="center"/>
    </xf>
    <xf borderId="0" fillId="0" fontId="2" numFmtId="0" xfId="0" applyAlignment="1" applyFont="1">
      <alignment horizontal="center"/>
    </xf>
    <xf borderId="3" fillId="5" fontId="1" numFmtId="0" xfId="0" applyAlignment="1" applyBorder="1" applyFill="1" applyFont="1">
      <alignment horizontal="center"/>
    </xf>
    <xf borderId="0" fillId="0" fontId="1" numFmtId="165" xfId="0" applyAlignment="1" applyFont="1" applyNumberFormat="1">
      <alignment horizontal="right" vertical="bottom"/>
    </xf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vertical="bottom"/>
    </xf>
    <xf borderId="0" fillId="0" fontId="18" numFmtId="0" xfId="0" applyAlignment="1" applyFont="1">
      <alignment vertical="bottom"/>
    </xf>
    <xf borderId="0" fillId="0" fontId="1" numFmtId="0" xfId="0" applyAlignment="1" applyFont="1">
      <alignment horizontal="center"/>
    </xf>
    <xf borderId="0" fillId="0" fontId="19" numFmtId="0" xfId="0" applyFont="1"/>
    <xf quotePrefix="1" borderId="0" fillId="0" fontId="1" numFmtId="0" xfId="0" applyAlignment="1" applyFont="1">
      <alignment vertical="bottom"/>
    </xf>
    <xf borderId="0" fillId="0" fontId="1" numFmtId="0" xfId="0" applyAlignment="1" applyFont="1">
      <alignment shrinkToFit="0" vertical="bottom" wrapText="0"/>
    </xf>
    <xf borderId="0" fillId="0" fontId="20" numFmtId="0" xfId="0" applyAlignment="1" applyFont="1">
      <alignment vertical="bottom"/>
    </xf>
    <xf borderId="0" fillId="0" fontId="21" numFmtId="0" xfId="0" applyFont="1"/>
    <xf borderId="0" fillId="0" fontId="22" numFmtId="0" xfId="0" applyAlignment="1" applyFont="1">
      <alignment vertical="bottom"/>
    </xf>
    <xf borderId="0" fillId="0" fontId="23" numFmtId="165" xfId="0" applyAlignment="1" applyFont="1" applyNumberFormat="1">
      <alignment horizontal="right" vertical="bottom"/>
    </xf>
    <xf borderId="0" fillId="0" fontId="23" numFmtId="0" xfId="0" applyAlignment="1" applyFont="1">
      <alignment horizontal="right" vertical="bottom"/>
    </xf>
    <xf borderId="0" fillId="0" fontId="23" numFmtId="0" xfId="0" applyAlignment="1" applyFont="1">
      <alignment vertical="bottom"/>
    </xf>
    <xf borderId="0" fillId="0" fontId="24" numFmtId="0" xfId="0" applyAlignment="1" applyFont="1">
      <alignment vertical="bottom"/>
    </xf>
    <xf quotePrefix="1" borderId="0" fillId="0" fontId="23" numFmtId="0" xfId="0" applyAlignment="1" applyFont="1">
      <alignment vertical="bottom"/>
    </xf>
    <xf borderId="0" fillId="0" fontId="25" numFmtId="0" xfId="0" applyAlignment="1" applyFont="1">
      <alignment vertical="bottom"/>
    </xf>
    <xf borderId="0" fillId="0" fontId="26" numFmtId="0" xfId="0" applyAlignment="1" applyFont="1">
      <alignment horizontal="right" shrinkToFit="0" vertical="bottom" wrapText="0"/>
    </xf>
    <xf borderId="0" fillId="0" fontId="26" numFmtId="0" xfId="0" applyAlignment="1" applyFont="1">
      <alignment shrinkToFit="0" vertical="bottom" wrapText="0"/>
    </xf>
    <xf borderId="3" fillId="6" fontId="27" numFmtId="0" xfId="0" applyBorder="1" applyFill="1" applyFont="1"/>
    <xf borderId="0" fillId="0" fontId="28" numFmtId="0" xfId="0" applyFont="1"/>
    <xf quotePrefix="1" borderId="0" fillId="0" fontId="28" numFmtId="0" xfId="0" applyFont="1"/>
    <xf borderId="0" fillId="0" fontId="29" numFmtId="0" xfId="0" applyFont="1"/>
    <xf quotePrefix="1" borderId="0" fillId="0" fontId="29" numFmtId="0" xfId="0" applyFont="1"/>
    <xf quotePrefix="1" borderId="3" fillId="7" fontId="28" numFmtId="0" xfId="0" applyBorder="1" applyFill="1" applyFont="1"/>
    <xf borderId="5" fillId="0" fontId="30" numFmtId="0" xfId="0" applyAlignment="1" applyBorder="1" applyFont="1">
      <alignment horizontal="left" shrinkToFit="0" wrapText="0"/>
    </xf>
    <xf borderId="6" fillId="0" fontId="30" numFmtId="0" xfId="0" applyAlignment="1" applyBorder="1" applyFont="1">
      <alignment shrinkToFit="0" wrapText="0"/>
    </xf>
    <xf borderId="6" fillId="0" fontId="30" numFmtId="0" xfId="0" applyAlignment="1" applyBorder="1" applyFont="1">
      <alignment horizontal="right" shrinkToFit="0" wrapText="0"/>
    </xf>
    <xf borderId="6" fillId="0" fontId="31" numFmtId="0" xfId="0" applyAlignment="1" applyBorder="1" applyFont="1">
      <alignment shrinkToFit="0" wrapText="0"/>
    </xf>
    <xf borderId="7" fillId="0" fontId="30" numFmtId="0" xfId="0" applyAlignment="1" applyBorder="1" applyFont="1">
      <alignment horizontal="left" shrinkToFit="0" wrapText="0"/>
    </xf>
    <xf borderId="4" fillId="8" fontId="30" numFmtId="0" xfId="0" applyAlignment="1" applyBorder="1" applyFill="1" applyFont="1">
      <alignment shrinkToFit="0" wrapText="0"/>
    </xf>
    <xf borderId="4" fillId="0" fontId="30" numFmtId="0" xfId="0" applyAlignment="1" applyBorder="1" applyFont="1">
      <alignment horizontal="right" shrinkToFit="0" wrapText="0"/>
    </xf>
    <xf borderId="4" fillId="0" fontId="30" numFmtId="0" xfId="0" applyAlignment="1" applyBorder="1" applyFont="1">
      <alignment shrinkToFit="0" wrapText="0"/>
    </xf>
    <xf borderId="4" fillId="0" fontId="32" numFmtId="0" xfId="0" applyAlignment="1" applyBorder="1" applyFont="1">
      <alignment shrinkToFit="0" wrapText="0"/>
    </xf>
    <xf borderId="4" fillId="0" fontId="30" numFmtId="166" xfId="0" applyAlignment="1" applyBorder="1" applyFont="1" applyNumberFormat="1">
      <alignment horizontal="right" shrinkToFit="0" wrapText="0"/>
    </xf>
    <xf borderId="4" fillId="0" fontId="30" numFmtId="167" xfId="0" applyAlignment="1" applyBorder="1" applyFont="1" applyNumberFormat="1">
      <alignment horizontal="right" shrinkToFit="0" wrapText="0"/>
    </xf>
    <xf borderId="7" fillId="0" fontId="33" numFmtId="0" xfId="0" applyAlignment="1" applyBorder="1" applyFont="1">
      <alignment shrinkToFit="0" wrapText="0"/>
    </xf>
  </cellXfs>
  <cellStyles count="1">
    <cellStyle xfId="0" name="Normal" builtinId="0"/>
  </cellStyles>
  <dxfs count="1">
    <dxf>
      <font/>
      <fill>
        <patternFill patternType="solid">
          <fgColor rgb="FFFFF2CC"/>
          <bgColor rgb="FFFFF2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4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linkedin.com/in/pedro-goncalo-correia/" TargetMode="External"/><Relationship Id="rId20" Type="http://schemas.openxmlformats.org/officeDocument/2006/relationships/hyperlink" Target="https://www.linkedin.com/in/lalmeida78/" TargetMode="External"/><Relationship Id="rId42" Type="http://schemas.openxmlformats.org/officeDocument/2006/relationships/hyperlink" Target="https://www.linkedin.com/in/rodrigotuna/" TargetMode="External"/><Relationship Id="rId41" Type="http://schemas.openxmlformats.org/officeDocument/2006/relationships/hyperlink" Target="https://www.linkedin.com/in/rafael-camelo-2310aa321/" TargetMode="External"/><Relationship Id="rId22" Type="http://schemas.openxmlformats.org/officeDocument/2006/relationships/hyperlink" Target="https://www.linkedin.com/in/luis-eduardo-reis/" TargetMode="External"/><Relationship Id="rId44" Type="http://schemas.openxmlformats.org/officeDocument/2006/relationships/hyperlink" Target="https://www.linkedin.com/in/rui-amaral-4901131bb/" TargetMode="External"/><Relationship Id="rId21" Type="http://schemas.openxmlformats.org/officeDocument/2006/relationships/hyperlink" Target="https://www.linkedin.com/in/andr%C3%A9-assun%C3%A7%C3%A3o-7b57781b9?utm_source=share&amp;utm_campaign=share_via&amp;utm_content=profile&amp;utm_medium=android_app" TargetMode="External"/><Relationship Id="rId43" Type="http://schemas.openxmlformats.org/officeDocument/2006/relationships/hyperlink" Target="https://www.linkedin.com/in/rui-piress/" TargetMode="External"/><Relationship Id="rId24" Type="http://schemas.openxmlformats.org/officeDocument/2006/relationships/hyperlink" Target="https://www.linkedin.com/in/mafaldafalcaotvf/" TargetMode="External"/><Relationship Id="rId46" Type="http://schemas.openxmlformats.org/officeDocument/2006/relationships/hyperlink" Target="http://linkedin.com/in/salajes" TargetMode="External"/><Relationship Id="rId23" Type="http://schemas.openxmlformats.org/officeDocument/2006/relationships/hyperlink" Target="https://www.linkedin.com/in/luis-torres-costa/" TargetMode="External"/><Relationship Id="rId45" Type="http://schemas.openxmlformats.org/officeDocument/2006/relationships/hyperlink" Target="https://www.linkedin.com/in/sofia-martins-95140217a/" TargetMode="External"/><Relationship Id="rId1" Type="http://schemas.openxmlformats.org/officeDocument/2006/relationships/hyperlink" Target="https://www.linkedin.com/in/ana-moura/" TargetMode="External"/><Relationship Id="rId2" Type="http://schemas.openxmlformats.org/officeDocument/2006/relationships/hyperlink" Target="https://www.linkedin.com/in/acardoso/" TargetMode="External"/><Relationship Id="rId3" Type="http://schemas.openxmlformats.org/officeDocument/2006/relationships/hyperlink" Target="https://www.linkedin.com/in/antonio-presa/" TargetMode="External"/><Relationship Id="rId4" Type="http://schemas.openxmlformats.org/officeDocument/2006/relationships/hyperlink" Target="https://www.linkedin.com/in/carlosverissimo3001/" TargetMode="External"/><Relationship Id="rId9" Type="http://schemas.openxmlformats.org/officeDocument/2006/relationships/hyperlink" Target="https://www.linkedin.com/in/edualm/" TargetMode="External"/><Relationship Id="rId26" Type="http://schemas.openxmlformats.org/officeDocument/2006/relationships/hyperlink" Target="https://www.linkedin.com/in/mariajoaomiranda/" TargetMode="External"/><Relationship Id="rId48" Type="http://schemas.openxmlformats.org/officeDocument/2006/relationships/drawing" Target="../drawings/drawing1.xml"/><Relationship Id="rId25" Type="http://schemas.openxmlformats.org/officeDocument/2006/relationships/hyperlink" Target="https://www.linkedin.com/in/antonietaponcedeleao/" TargetMode="External"/><Relationship Id="rId47" Type="http://schemas.openxmlformats.org/officeDocument/2006/relationships/hyperlink" Target="https://www.linkedin.com/in/vasco-marques-1a767a/" TargetMode="External"/><Relationship Id="rId28" Type="http://schemas.openxmlformats.org/officeDocument/2006/relationships/hyperlink" Target="https://www.linkedin.com/in/lu%C3%ADsa-figueiras-9775331/" TargetMode="External"/><Relationship Id="rId27" Type="http://schemas.openxmlformats.org/officeDocument/2006/relationships/hyperlink" Target="https://www.linkedin.com/in/themariamarques/" TargetMode="External"/><Relationship Id="rId5" Type="http://schemas.openxmlformats.org/officeDocument/2006/relationships/hyperlink" Target="https://www.linkedin.com/in/carlos-machado-70a447127/" TargetMode="External"/><Relationship Id="rId6" Type="http://schemas.openxmlformats.org/officeDocument/2006/relationships/hyperlink" Target="https://www.linkedin.com/in/cristiano-gomes-a0bb38/" TargetMode="External"/><Relationship Id="rId29" Type="http://schemas.openxmlformats.org/officeDocument/2006/relationships/hyperlink" Target="https://www.linkedin.com/in/marioaferreira/" TargetMode="External"/><Relationship Id="rId7" Type="http://schemas.openxmlformats.org/officeDocument/2006/relationships/hyperlink" Target="https://www.linkedin.com/in/danrpinho" TargetMode="External"/><Relationship Id="rId8" Type="http://schemas.openxmlformats.org/officeDocument/2006/relationships/hyperlink" Target="https://www.linkedin.com/in/diogomrsoares/" TargetMode="External"/><Relationship Id="rId31" Type="http://schemas.openxmlformats.org/officeDocument/2006/relationships/hyperlink" Target="https://www.linkedin.com/in/marta-almeida-0a79b51" TargetMode="External"/><Relationship Id="rId30" Type="http://schemas.openxmlformats.org/officeDocument/2006/relationships/hyperlink" Target="https://www.linkedin.com/in/mbarbosaemail/" TargetMode="External"/><Relationship Id="rId11" Type="http://schemas.openxmlformats.org/officeDocument/2006/relationships/hyperlink" Target="https://www.linkedin.com/in/hugomadureira/" TargetMode="External"/><Relationship Id="rId33" Type="http://schemas.openxmlformats.org/officeDocument/2006/relationships/hyperlink" Target="https://www.linkedin.com/in/miguelrpires/" TargetMode="External"/><Relationship Id="rId10" Type="http://schemas.openxmlformats.org/officeDocument/2006/relationships/hyperlink" Target="https://www.linkedin.com/in/goncalomata/" TargetMode="External"/><Relationship Id="rId32" Type="http://schemas.openxmlformats.org/officeDocument/2006/relationships/hyperlink" Target="https://www.linkedin.com/in/miguelv/" TargetMode="External"/><Relationship Id="rId13" Type="http://schemas.openxmlformats.org/officeDocument/2006/relationships/hyperlink" Target="https://www.linkedin.com/in/jo%C3%A3o-neto-8b354984/" TargetMode="External"/><Relationship Id="rId35" Type="http://schemas.openxmlformats.org/officeDocument/2006/relationships/hyperlink" Target="https://www.linkedin.com/in/nmvcosta/" TargetMode="External"/><Relationship Id="rId12" Type="http://schemas.openxmlformats.org/officeDocument/2006/relationships/hyperlink" Target="https://www.linkedin.com/in/joana-teixiera-mesquita-696231320/" TargetMode="External"/><Relationship Id="rId34" Type="http://schemas.openxmlformats.org/officeDocument/2006/relationships/hyperlink" Target="https://www.linkedin.com/in/nuno-ribeiro-a870852/" TargetMode="External"/><Relationship Id="rId15" Type="http://schemas.openxmlformats.org/officeDocument/2006/relationships/hyperlink" Target="https://www.linkedin.com/in/jo%C3%A3o-moreira-9b68613/" TargetMode="External"/><Relationship Id="rId37" Type="http://schemas.openxmlformats.org/officeDocument/2006/relationships/hyperlink" Target="https://www.linkedin.com/in/prmarques/" TargetMode="External"/><Relationship Id="rId14" Type="http://schemas.openxmlformats.org/officeDocument/2006/relationships/hyperlink" Target="https://www.linkedin.com/in/jo%C3%A3o-p-62847b/" TargetMode="External"/><Relationship Id="rId36" Type="http://schemas.openxmlformats.org/officeDocument/2006/relationships/hyperlink" Target="https://www.linkedin.com/in/paulo-bastos-a6a1b897/" TargetMode="External"/><Relationship Id="rId17" Type="http://schemas.openxmlformats.org/officeDocument/2006/relationships/hyperlink" Target="https://www.linkedin.com/in/bruno-fernandes-it/" TargetMode="External"/><Relationship Id="rId39" Type="http://schemas.openxmlformats.org/officeDocument/2006/relationships/hyperlink" Target="https://www.linkedin.com/in/pabsilva/" TargetMode="External"/><Relationship Id="rId16" Type="http://schemas.openxmlformats.org/officeDocument/2006/relationships/hyperlink" Target="https://www.linkedin.com/in/joel-dinis-3a2a85106/" TargetMode="External"/><Relationship Id="rId38" Type="http://schemas.openxmlformats.org/officeDocument/2006/relationships/hyperlink" Target="https://www.linkedin.com/in/pedro-santiago-727155a2/" TargetMode="External"/><Relationship Id="rId19" Type="http://schemas.openxmlformats.org/officeDocument/2006/relationships/hyperlink" Target="https://www.linkedin.com/in/nandomoreira/" TargetMode="External"/><Relationship Id="rId18" Type="http://schemas.openxmlformats.org/officeDocument/2006/relationships/hyperlink" Target="https://www.linkedin.com/in/jorge-amaral-pt/" TargetMode="Externa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hyperlink" Target="mailto:up199301707@fc.up.pt" TargetMode="External"/><Relationship Id="rId2" Type="http://schemas.openxmlformats.org/officeDocument/2006/relationships/hyperlink" Target="mailto:mei03013@fe.up.pt" TargetMode="External"/><Relationship Id="rId3" Type="http://schemas.openxmlformats.org/officeDocument/2006/relationships/hyperlink" Target="https://www.linkedin.com/in/jorge-amaral-pt/" TargetMode="External"/><Relationship Id="rId4" Type="http://schemas.openxmlformats.org/officeDocument/2006/relationships/hyperlink" Target="https://www.linkedin.com/in/acardoso/" TargetMode="External"/><Relationship Id="rId9" Type="http://schemas.openxmlformats.org/officeDocument/2006/relationships/hyperlink" Target="mailto:up199401849@fe.up.pt" TargetMode="External"/><Relationship Id="rId5" Type="http://schemas.openxmlformats.org/officeDocument/2006/relationships/hyperlink" Target="mailto:ei94034@fe.up.pt" TargetMode="External"/><Relationship Id="rId6" Type="http://schemas.openxmlformats.org/officeDocument/2006/relationships/hyperlink" Target="https://www.linkedin.com/in/mbarbosaemail/" TargetMode="External"/><Relationship Id="rId7" Type="http://schemas.openxmlformats.org/officeDocument/2006/relationships/hyperlink" Target="mailto:ei94001@fe.up.pt" TargetMode="External"/><Relationship Id="rId8" Type="http://schemas.openxmlformats.org/officeDocument/2006/relationships/hyperlink" Target="https://www.linkedin.com/in/bruno-fernandes-it/" TargetMode="External"/><Relationship Id="rId40" Type="http://schemas.openxmlformats.org/officeDocument/2006/relationships/hyperlink" Target="mailto:ei97049@fe.up.pt" TargetMode="External"/><Relationship Id="rId42" Type="http://schemas.openxmlformats.org/officeDocument/2006/relationships/hyperlink" Target="https://www.linkedin.com/in/ppontes/" TargetMode="External"/><Relationship Id="rId41" Type="http://schemas.openxmlformats.org/officeDocument/2006/relationships/hyperlink" Target="mailto:ei97008@fe.up.pt" TargetMode="External"/><Relationship Id="rId44" Type="http://schemas.openxmlformats.org/officeDocument/2006/relationships/hyperlink" Target="mailto:ei97047@fe.up.pt" TargetMode="External"/><Relationship Id="rId43" Type="http://schemas.openxmlformats.org/officeDocument/2006/relationships/hyperlink" Target="mailto:ei97003@fe.up.pt" TargetMode="External"/><Relationship Id="rId46" Type="http://schemas.openxmlformats.org/officeDocument/2006/relationships/hyperlink" Target="mailto:ei97021@fe.up.pt" TargetMode="External"/><Relationship Id="rId45" Type="http://schemas.openxmlformats.org/officeDocument/2006/relationships/hyperlink" Target="mailto:ei97021@fe.up.pt" TargetMode="External"/><Relationship Id="rId48" Type="http://schemas.openxmlformats.org/officeDocument/2006/relationships/hyperlink" Target="https://www.linkedin.com/in/carlos-machado-70a447127/" TargetMode="External"/><Relationship Id="rId47" Type="http://schemas.openxmlformats.org/officeDocument/2006/relationships/hyperlink" Target="mailto:ei98027@fe.up.pt" TargetMode="External"/><Relationship Id="rId49" Type="http://schemas.openxmlformats.org/officeDocument/2006/relationships/hyperlink" Target="mailto:ei98033@fe.up.pt" TargetMode="External"/><Relationship Id="rId31" Type="http://schemas.openxmlformats.org/officeDocument/2006/relationships/hyperlink" Target="mailto:ei96041@fe.up.pt" TargetMode="External"/><Relationship Id="rId30" Type="http://schemas.openxmlformats.org/officeDocument/2006/relationships/hyperlink" Target="mailto:ei96031@fe.up.pt" TargetMode="External"/><Relationship Id="rId33" Type="http://schemas.openxmlformats.org/officeDocument/2006/relationships/hyperlink" Target="mailto:mei03005@fe.up.pt" TargetMode="External"/><Relationship Id="rId32" Type="http://schemas.openxmlformats.org/officeDocument/2006/relationships/hyperlink" Target="https://www.linkedin.com/in/jo%C3%A3o-p-62847b/" TargetMode="External"/><Relationship Id="rId35" Type="http://schemas.openxmlformats.org/officeDocument/2006/relationships/hyperlink" Target="mailto:mgi01023@fe.up.pt" TargetMode="External"/><Relationship Id="rId34" Type="http://schemas.openxmlformats.org/officeDocument/2006/relationships/hyperlink" Target="https://www.linkedin.com/in/nuno-ribeiro-a870852/" TargetMode="External"/><Relationship Id="rId37" Type="http://schemas.openxmlformats.org/officeDocument/2006/relationships/hyperlink" Target="mailto:ei96022@fe.up.pt" TargetMode="External"/><Relationship Id="rId36" Type="http://schemas.openxmlformats.org/officeDocument/2006/relationships/hyperlink" Target="https://www.linkedin.com/in/nmvcosta/" TargetMode="External"/><Relationship Id="rId39" Type="http://schemas.openxmlformats.org/officeDocument/2006/relationships/hyperlink" Target="https://www.linkedin.com/in/d%C3%A1rio-freire-bb5a54171/" TargetMode="External"/><Relationship Id="rId38" Type="http://schemas.openxmlformats.org/officeDocument/2006/relationships/hyperlink" Target="mailto:ei96040@fe.up.pt" TargetMode="External"/><Relationship Id="rId20" Type="http://schemas.openxmlformats.org/officeDocument/2006/relationships/hyperlink" Target="mailto:ei95011@fe.up.pt" TargetMode="External"/><Relationship Id="rId22" Type="http://schemas.openxmlformats.org/officeDocument/2006/relationships/hyperlink" Target="mailto:ei96024@fe.up.pt" TargetMode="External"/><Relationship Id="rId21" Type="http://schemas.openxmlformats.org/officeDocument/2006/relationships/hyperlink" Target="mailto:ei95014@fe.up.pt" TargetMode="External"/><Relationship Id="rId24" Type="http://schemas.openxmlformats.org/officeDocument/2006/relationships/hyperlink" Target="mailto:ei96008@fe.up.pt" TargetMode="External"/><Relationship Id="rId23" Type="http://schemas.openxmlformats.org/officeDocument/2006/relationships/hyperlink" Target="mailto:ei96025@fe.up.pt" TargetMode="External"/><Relationship Id="rId26" Type="http://schemas.openxmlformats.org/officeDocument/2006/relationships/hyperlink" Target="mailto:ei96019@fe.up.pt" TargetMode="External"/><Relationship Id="rId25" Type="http://schemas.openxmlformats.org/officeDocument/2006/relationships/hyperlink" Target="https://www.linkedin.com/in/jo%C3%A3o-moreira-9b68613/" TargetMode="External"/><Relationship Id="rId28" Type="http://schemas.openxmlformats.org/officeDocument/2006/relationships/hyperlink" Target="mailto:ei96016@fe.up.pt" TargetMode="External"/><Relationship Id="rId27" Type="http://schemas.openxmlformats.org/officeDocument/2006/relationships/hyperlink" Target="https://www.linkedin.com/in/lalmeida78/" TargetMode="External"/><Relationship Id="rId29" Type="http://schemas.openxmlformats.org/officeDocument/2006/relationships/hyperlink" Target="https://www.linkedin.com/in/paulo-bastos-a6a1b897/" TargetMode="External"/><Relationship Id="rId11" Type="http://schemas.openxmlformats.org/officeDocument/2006/relationships/hyperlink" Target="mailto:ei94009@fe.up.pt" TargetMode="External"/><Relationship Id="rId10" Type="http://schemas.openxmlformats.org/officeDocument/2006/relationships/hyperlink" Target="https://www.linkedin.com/in/vasco-marques-1a767a/" TargetMode="External"/><Relationship Id="rId13" Type="http://schemas.openxmlformats.org/officeDocument/2006/relationships/hyperlink" Target="mailto:ei94006@fe.up.pt" TargetMode="External"/><Relationship Id="rId12" Type="http://schemas.openxmlformats.org/officeDocument/2006/relationships/hyperlink" Target="mailto:acorreia@inegi.up.pt" TargetMode="External"/><Relationship Id="rId15" Type="http://schemas.openxmlformats.org/officeDocument/2006/relationships/hyperlink" Target="http://linkedin.com/in/marta-almeida-0a79b51" TargetMode="External"/><Relationship Id="rId14" Type="http://schemas.openxmlformats.org/officeDocument/2006/relationships/hyperlink" Target="mailto:ei94026@fe.up.pt" TargetMode="External"/><Relationship Id="rId17" Type="http://schemas.openxmlformats.org/officeDocument/2006/relationships/hyperlink" Target="mailto:ei95020@fe.up.pt" TargetMode="External"/><Relationship Id="rId16" Type="http://schemas.openxmlformats.org/officeDocument/2006/relationships/hyperlink" Target="mailto:ei95024@fe.up.pt" TargetMode="External"/><Relationship Id="rId19" Type="http://schemas.openxmlformats.org/officeDocument/2006/relationships/hyperlink" Target="mailto:ei95002@fe.up.pt" TargetMode="External"/><Relationship Id="rId18" Type="http://schemas.openxmlformats.org/officeDocument/2006/relationships/hyperlink" Target="mailto:ei95040@fe.up.pt" TargetMode="External"/><Relationship Id="rId84" Type="http://schemas.openxmlformats.org/officeDocument/2006/relationships/hyperlink" Target="https://www.linkedin.com/in/mafaldafalcaotvf/" TargetMode="External"/><Relationship Id="rId83" Type="http://schemas.openxmlformats.org/officeDocument/2006/relationships/hyperlink" Target="https://www.linkedin.com/in/marioaferreira/" TargetMode="External"/><Relationship Id="rId86" Type="http://schemas.openxmlformats.org/officeDocument/2006/relationships/hyperlink" Target="https://www.linkedin.com/in/antonio-presa/" TargetMode="External"/><Relationship Id="rId85" Type="http://schemas.openxmlformats.org/officeDocument/2006/relationships/hyperlink" Target="https://www.linkedin.com/in/mariajoaomiranda/" TargetMode="External"/><Relationship Id="rId88" Type="http://schemas.openxmlformats.org/officeDocument/2006/relationships/hyperlink" Target="https://www.linkedin.com/in/edualm/" TargetMode="External"/><Relationship Id="rId87" Type="http://schemas.openxmlformats.org/officeDocument/2006/relationships/hyperlink" Target="https://www.linkedin.com/in/themariamarques/" TargetMode="External"/><Relationship Id="rId89" Type="http://schemas.openxmlformats.org/officeDocument/2006/relationships/hyperlink" Target="https://www.linkedin.com/in/joel-dinis-3a2a85106/" TargetMode="External"/><Relationship Id="rId80" Type="http://schemas.openxmlformats.org/officeDocument/2006/relationships/hyperlink" Target="https://www.linkedin.com/in/diogomrsoares/" TargetMode="External"/><Relationship Id="rId82" Type="http://schemas.openxmlformats.org/officeDocument/2006/relationships/hyperlink" Target="https://www.linkedin.com/in/jo%C3%A3o-neto-8b354984/" TargetMode="External"/><Relationship Id="rId81" Type="http://schemas.openxmlformats.org/officeDocument/2006/relationships/hyperlink" Target="https://www.linkedin.com/in/luis-torres-costa/" TargetMode="External"/><Relationship Id="rId73" Type="http://schemas.openxmlformats.org/officeDocument/2006/relationships/hyperlink" Target="mailto:mei03010@fe.up.pt" TargetMode="External"/><Relationship Id="rId72" Type="http://schemas.openxmlformats.org/officeDocument/2006/relationships/hyperlink" Target="mailto:ei02045@fe.up.pt" TargetMode="External"/><Relationship Id="rId75" Type="http://schemas.openxmlformats.org/officeDocument/2006/relationships/hyperlink" Target="https://www.linkedin.com/in/prmarques/" TargetMode="External"/><Relationship Id="rId74" Type="http://schemas.openxmlformats.org/officeDocument/2006/relationships/hyperlink" Target="mailto:ei04061@fe.up.pt" TargetMode="External"/><Relationship Id="rId77" Type="http://schemas.openxmlformats.org/officeDocument/2006/relationships/hyperlink" Target="https://www.linkedin.com/in/luis-eduardo-reis/" TargetMode="External"/><Relationship Id="rId76" Type="http://schemas.openxmlformats.org/officeDocument/2006/relationships/hyperlink" Target="mailto:up200505634@edu.fe.up.pt" TargetMode="External"/><Relationship Id="rId79" Type="http://schemas.openxmlformats.org/officeDocument/2006/relationships/hyperlink" Target="https://www.linkedin.com/in/ana-moura/" TargetMode="External"/><Relationship Id="rId78" Type="http://schemas.openxmlformats.org/officeDocument/2006/relationships/hyperlink" Target="https://www.linkedin.com/in/pedro-santiago-727155a2/" TargetMode="External"/><Relationship Id="rId71" Type="http://schemas.openxmlformats.org/officeDocument/2006/relationships/hyperlink" Target="mailto:ei02044@fe.up.pt" TargetMode="External"/><Relationship Id="rId70" Type="http://schemas.openxmlformats.org/officeDocument/2006/relationships/hyperlink" Target="https://www.linkedin.com/in/lu%C3%ADsa-figueiras-9775331/" TargetMode="External"/><Relationship Id="rId62" Type="http://schemas.openxmlformats.org/officeDocument/2006/relationships/hyperlink" Target="mailto:ei00032@fe.up.pt" TargetMode="External"/><Relationship Id="rId61" Type="http://schemas.openxmlformats.org/officeDocument/2006/relationships/hyperlink" Target="mailto:ei99064@fe.up.pt" TargetMode="External"/><Relationship Id="rId64" Type="http://schemas.openxmlformats.org/officeDocument/2006/relationships/hyperlink" Target="mailto:up200000435@edu.fc.up.pt" TargetMode="External"/><Relationship Id="rId63" Type="http://schemas.openxmlformats.org/officeDocument/2006/relationships/hyperlink" Target="https://www.linkedin.com/in/hugomadureira/" TargetMode="External"/><Relationship Id="rId66" Type="http://schemas.openxmlformats.org/officeDocument/2006/relationships/hyperlink" Target="https://www.linkedin.com/in/cristiano-gomes-a0bb38/" TargetMode="External"/><Relationship Id="rId65" Type="http://schemas.openxmlformats.org/officeDocument/2006/relationships/hyperlink" Target="mailto:ei00079@fe.up.pt" TargetMode="External"/><Relationship Id="rId68" Type="http://schemas.openxmlformats.org/officeDocument/2006/relationships/hyperlink" Target="mailto:ei01073@fe.up.pt" TargetMode="External"/><Relationship Id="rId67" Type="http://schemas.openxmlformats.org/officeDocument/2006/relationships/hyperlink" Target="mailto:ei01077@fe.up.pt" TargetMode="External"/><Relationship Id="rId60" Type="http://schemas.openxmlformats.org/officeDocument/2006/relationships/hyperlink" Target="mailto:ei00090@fe.up.pt" TargetMode="External"/><Relationship Id="rId69" Type="http://schemas.openxmlformats.org/officeDocument/2006/relationships/hyperlink" Target="mailto:ei01080@fe.up.pt" TargetMode="External"/><Relationship Id="rId51" Type="http://schemas.openxmlformats.org/officeDocument/2006/relationships/hyperlink" Target="mailto:ei98068@fe.up.pt" TargetMode="External"/><Relationship Id="rId50" Type="http://schemas.openxmlformats.org/officeDocument/2006/relationships/hyperlink" Target="mailto:ei98043@fe.up.pt" TargetMode="External"/><Relationship Id="rId53" Type="http://schemas.openxmlformats.org/officeDocument/2006/relationships/hyperlink" Target="mailto:ei98055@fe.up.pt" TargetMode="External"/><Relationship Id="rId52" Type="http://schemas.openxmlformats.org/officeDocument/2006/relationships/hyperlink" Target="mailto:ei98007@fe.up.pt" TargetMode="External"/><Relationship Id="rId55" Type="http://schemas.openxmlformats.org/officeDocument/2006/relationships/hyperlink" Target="mailto:ei98017@fe.up.pt" TargetMode="External"/><Relationship Id="rId54" Type="http://schemas.openxmlformats.org/officeDocument/2006/relationships/hyperlink" Target="https://www.linkedin.com/in/rui-amaral-4901131bb/" TargetMode="External"/><Relationship Id="rId57" Type="http://schemas.openxmlformats.org/officeDocument/2006/relationships/hyperlink" Target="mailto:ei99016@fe.up.pt" TargetMode="External"/><Relationship Id="rId56" Type="http://schemas.openxmlformats.org/officeDocument/2006/relationships/hyperlink" Target="mailto:ei98048@fe.up.pt" TargetMode="External"/><Relationship Id="rId59" Type="http://schemas.openxmlformats.org/officeDocument/2006/relationships/hyperlink" Target="mailto:up199902817@fc.up.pt" TargetMode="External"/><Relationship Id="rId58" Type="http://schemas.openxmlformats.org/officeDocument/2006/relationships/hyperlink" Target="mailto:ei99022@fe.up.pt" TargetMode="External"/><Relationship Id="rId90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linkedin.com/in/ritaapeixoto" TargetMode="External"/><Relationship Id="rId42" Type="http://schemas.openxmlformats.org/officeDocument/2006/relationships/hyperlink" Target="http://www.linkedin.com/in/rui-gomes-3441a31" TargetMode="External"/><Relationship Id="rId41" Type="http://schemas.openxmlformats.org/officeDocument/2006/relationships/hyperlink" Target="https://linkedin.com/in/rsneves" TargetMode="External"/><Relationship Id="rId44" Type="http://schemas.openxmlformats.org/officeDocument/2006/relationships/hyperlink" Target="https://pt.linkedin.com/in/vascovinhas" TargetMode="External"/><Relationship Id="rId43" Type="http://schemas.openxmlformats.org/officeDocument/2006/relationships/hyperlink" Target="http://linkedin.com/in/vascopinto/" TargetMode="External"/><Relationship Id="rId46" Type="http://schemas.openxmlformats.org/officeDocument/2006/relationships/hyperlink" Target="https://www.linkedin.com/in/mariana-teixeira-baa658219/" TargetMode="External"/><Relationship Id="rId45" Type="http://schemas.openxmlformats.org/officeDocument/2006/relationships/hyperlink" Target="http://www.linkedin.com/in/xico2001pt/" TargetMode="External"/><Relationship Id="rId107" Type="http://schemas.openxmlformats.org/officeDocument/2006/relationships/hyperlink" Target="https://www.linkedin.com/in/lucas-santos-411a171bb/" TargetMode="External"/><Relationship Id="rId106" Type="http://schemas.openxmlformats.org/officeDocument/2006/relationships/hyperlink" Target="https://www.linkedin.com/in/luismarquestorres/" TargetMode="External"/><Relationship Id="rId105" Type="http://schemas.openxmlformats.org/officeDocument/2006/relationships/hyperlink" Target="https://www.linkedin.com/in/moisesrocha99/" TargetMode="External"/><Relationship Id="rId104" Type="http://schemas.openxmlformats.org/officeDocument/2006/relationships/hyperlink" Target="https://www.linkedin.com/in/leonardofmoura" TargetMode="External"/><Relationship Id="rId109" Type="http://schemas.openxmlformats.org/officeDocument/2006/relationships/drawing" Target="../drawings/drawing2.xml"/><Relationship Id="rId108" Type="http://schemas.openxmlformats.org/officeDocument/2006/relationships/hyperlink" Target="https://www.linkedin.com/in/tiagovrtreis" TargetMode="External"/><Relationship Id="rId48" Type="http://schemas.openxmlformats.org/officeDocument/2006/relationships/hyperlink" Target="https://www.linkedin.com/in/pedrolandolt/" TargetMode="External"/><Relationship Id="rId47" Type="http://schemas.openxmlformats.org/officeDocument/2006/relationships/hyperlink" Target="https://www.linkedin.com/in/pedrogomes29/" TargetMode="External"/><Relationship Id="rId49" Type="http://schemas.openxmlformats.org/officeDocument/2006/relationships/hyperlink" Target="https://www.linkedin.com/in/pramadureira/" TargetMode="External"/><Relationship Id="rId103" Type="http://schemas.openxmlformats.org/officeDocument/2006/relationships/hyperlink" Target="https://www.linkedin.com/in/carlosnovaduarte/" TargetMode="External"/><Relationship Id="rId102" Type="http://schemas.openxmlformats.org/officeDocument/2006/relationships/hyperlink" Target="https://www.linkedin.com/in/manuelcurral/" TargetMode="External"/><Relationship Id="rId101" Type="http://schemas.openxmlformats.org/officeDocument/2006/relationships/hyperlink" Target="https://www.linkedin.com/in/josemartinsdev" TargetMode="External"/><Relationship Id="rId100" Type="http://schemas.openxmlformats.org/officeDocument/2006/relationships/hyperlink" Target="https://www.linkedin.com/in/alexandre-lima-b20269182?utm_source=share&amp;utm_campaign=share_via&amp;utm_content=profile&amp;utm_medium=android_app" TargetMode="External"/><Relationship Id="rId31" Type="http://schemas.openxmlformats.org/officeDocument/2006/relationships/hyperlink" Target="https://www.linkedin.com/in/luiscarloscarneiro/" TargetMode="External"/><Relationship Id="rId30" Type="http://schemas.openxmlformats.org/officeDocument/2006/relationships/hyperlink" Target="http://www.linkedin.com/in/jose-carlos-ms-coutinho" TargetMode="External"/><Relationship Id="rId33" Type="http://schemas.openxmlformats.org/officeDocument/2006/relationships/hyperlink" Target="http://www.linkedin.com/in/luisnoites" TargetMode="External"/><Relationship Id="rId32" Type="http://schemas.openxmlformats.org/officeDocument/2006/relationships/hyperlink" Target="https://www.linkedin.com/in/luisgarridomarques/" TargetMode="External"/><Relationship Id="rId35" Type="http://schemas.openxmlformats.org/officeDocument/2006/relationships/hyperlink" Target="https://www.linkedin.com/in/mpaixao" TargetMode="External"/><Relationship Id="rId34" Type="http://schemas.openxmlformats.org/officeDocument/2006/relationships/hyperlink" Target="http://linkedin.com/in/manelvmarques" TargetMode="External"/><Relationship Id="rId37" Type="http://schemas.openxmlformats.org/officeDocument/2006/relationships/hyperlink" Target="https://www.linkedin.com/in/nrocha/" TargetMode="External"/><Relationship Id="rId36" Type="http://schemas.openxmlformats.org/officeDocument/2006/relationships/hyperlink" Target="https://www.linkedin.com/in/nmvcosta" TargetMode="External"/><Relationship Id="rId39" Type="http://schemas.openxmlformats.org/officeDocument/2006/relationships/hyperlink" Target="https://www.linkedin.com/in/pedrochapt" TargetMode="External"/><Relationship Id="rId38" Type="http://schemas.openxmlformats.org/officeDocument/2006/relationships/hyperlink" Target="http://linkedin.com/in/nunofelino" TargetMode="External"/><Relationship Id="rId20" Type="http://schemas.openxmlformats.org/officeDocument/2006/relationships/hyperlink" Target="http://www.linkedin.com/in/catarinajfernandes" TargetMode="External"/><Relationship Id="rId22" Type="http://schemas.openxmlformats.org/officeDocument/2006/relationships/hyperlink" Target="https://www.linkedin.com/in/diogosamuel" TargetMode="External"/><Relationship Id="rId21" Type="http://schemas.openxmlformats.org/officeDocument/2006/relationships/hyperlink" Target="https://www.linkedin.com/in/diogo-henriques-costa" TargetMode="External"/><Relationship Id="rId24" Type="http://schemas.openxmlformats.org/officeDocument/2006/relationships/hyperlink" Target="https://www.linkedin.com/in/felipeacosta/" TargetMode="External"/><Relationship Id="rId23" Type="http://schemas.openxmlformats.org/officeDocument/2006/relationships/hyperlink" Target="https://www.linkedin.com/in/englisboa" TargetMode="External"/><Relationship Id="rId26" Type="http://schemas.openxmlformats.org/officeDocument/2006/relationships/hyperlink" Target="https://www.linkedin.com/in/jfelgueiras/" TargetMode="External"/><Relationship Id="rId25" Type="http://schemas.openxmlformats.org/officeDocument/2006/relationships/hyperlink" Target="https://www.linkedin.com/in/hugolages/" TargetMode="External"/><Relationship Id="rId28" Type="http://schemas.openxmlformats.org/officeDocument/2006/relationships/hyperlink" Target="https://www.linkedin.com/in/joaosilva00" TargetMode="External"/><Relationship Id="rId27" Type="http://schemas.openxmlformats.org/officeDocument/2006/relationships/hyperlink" Target="https://www.linkedin.com/in/joao-mesquita7/" TargetMode="External"/><Relationship Id="rId29" Type="http://schemas.openxmlformats.org/officeDocument/2006/relationships/hyperlink" Target="https://www.linkedin.com/in/jpedrocr/" TargetMode="External"/><Relationship Id="rId95" Type="http://schemas.openxmlformats.org/officeDocument/2006/relationships/hyperlink" Target="https://www.linkedin.com/in/danielsilvareis/" TargetMode="External"/><Relationship Id="rId94" Type="http://schemas.openxmlformats.org/officeDocument/2006/relationships/hyperlink" Target="https://www.linkedin.com/in/amarald/" TargetMode="External"/><Relationship Id="rId97" Type="http://schemas.openxmlformats.org/officeDocument/2006/relationships/hyperlink" Target="https://www.linkedin.com/in/joelcarneiromieic/" TargetMode="External"/><Relationship Id="rId96" Type="http://schemas.openxmlformats.org/officeDocument/2006/relationships/hyperlink" Target="https://www.linkedin.com/in/ines-carneiro/" TargetMode="External"/><Relationship Id="rId11" Type="http://schemas.openxmlformats.org/officeDocument/2006/relationships/hyperlink" Target="https://www.linkedin.com/in/rodrigotuna/" TargetMode="External"/><Relationship Id="rId99" Type="http://schemas.openxmlformats.org/officeDocument/2006/relationships/hyperlink" Target="https://www.linkedin.com/in/sapdomingues/" TargetMode="External"/><Relationship Id="rId10" Type="http://schemas.openxmlformats.org/officeDocument/2006/relationships/hyperlink" Target="https://www.linkedin.com/in/rafael-camelo-2310aa321/" TargetMode="External"/><Relationship Id="rId98" Type="http://schemas.openxmlformats.org/officeDocument/2006/relationships/hyperlink" Target="https://www.linkedin.com/in/ruivilares" TargetMode="External"/><Relationship Id="rId13" Type="http://schemas.openxmlformats.org/officeDocument/2006/relationships/hyperlink" Target="https://www.linkedin.com/in/rui-piress/" TargetMode="External"/><Relationship Id="rId12" Type="http://schemas.openxmlformats.org/officeDocument/2006/relationships/hyperlink" Target="https://www.linkedin.com/in/almeida-ruben" TargetMode="External"/><Relationship Id="rId91" Type="http://schemas.openxmlformats.org/officeDocument/2006/relationships/hyperlink" Target="https://pt.linkedin.com/in/dduarted" TargetMode="External"/><Relationship Id="rId90" Type="http://schemas.openxmlformats.org/officeDocument/2006/relationships/hyperlink" Target="https://www.linkedin.com/in/pandrefreitas/" TargetMode="External"/><Relationship Id="rId93" Type="http://schemas.openxmlformats.org/officeDocument/2006/relationships/hyperlink" Target="https://www.linkedin.com/pub/jo%C3%A3o-pedro-marinheiro/a4/ba0/a5" TargetMode="External"/><Relationship Id="rId92" Type="http://schemas.openxmlformats.org/officeDocument/2006/relationships/hyperlink" Target="https://www.linkedin.com/in/andreragsilva/" TargetMode="External"/><Relationship Id="rId15" Type="http://schemas.openxmlformats.org/officeDocument/2006/relationships/hyperlink" Target="http://linkedin.com/in/salajes" TargetMode="External"/><Relationship Id="rId14" Type="http://schemas.openxmlformats.org/officeDocument/2006/relationships/hyperlink" Target="https://www.linkedin.com/in/sofia-martins-95140217a/" TargetMode="External"/><Relationship Id="rId17" Type="http://schemas.openxmlformats.org/officeDocument/2006/relationships/hyperlink" Target="http://linkedin.com/in/fredcamara" TargetMode="External"/><Relationship Id="rId16" Type="http://schemas.openxmlformats.org/officeDocument/2006/relationships/hyperlink" Target="https://www.linkedin.com/in/hernani" TargetMode="External"/><Relationship Id="rId19" Type="http://schemas.openxmlformats.org/officeDocument/2006/relationships/hyperlink" Target="https://www.linkedin.com/in/carlosnovaduarte" TargetMode="External"/><Relationship Id="rId18" Type="http://schemas.openxmlformats.org/officeDocument/2006/relationships/hyperlink" Target="https://www.linkedin.com/in/bruno-rosendo-97a181211" TargetMode="External"/><Relationship Id="rId84" Type="http://schemas.openxmlformats.org/officeDocument/2006/relationships/hyperlink" Target="https://pt.linkedin.com/in/andregdias" TargetMode="External"/><Relationship Id="rId83" Type="http://schemas.openxmlformats.org/officeDocument/2006/relationships/hyperlink" Target="https://www.linkedin.com/in/ruippeixotog/" TargetMode="External"/><Relationship Id="rId86" Type="http://schemas.openxmlformats.org/officeDocument/2006/relationships/hyperlink" Target="https://www.linkedin.com/in/hmoreira" TargetMode="External"/><Relationship Id="rId85" Type="http://schemas.openxmlformats.org/officeDocument/2006/relationships/hyperlink" Target="https://www.linkedin.com/in/carla-abreu-b5b0a878" TargetMode="External"/><Relationship Id="rId88" Type="http://schemas.openxmlformats.org/officeDocument/2006/relationships/hyperlink" Target="https://www.linkedin.com/in/jfhenriques" TargetMode="External"/><Relationship Id="rId87" Type="http://schemas.openxmlformats.org/officeDocument/2006/relationships/hyperlink" Target="https://www.linkedin.com/in/filipeperdigaosousa" TargetMode="External"/><Relationship Id="rId89" Type="http://schemas.openxmlformats.org/officeDocument/2006/relationships/hyperlink" Target="https://www.linkedin.com/in/jorgefilipecosta/" TargetMode="External"/><Relationship Id="rId80" Type="http://schemas.openxmlformats.org/officeDocument/2006/relationships/hyperlink" Target="https://www.linkedin.com/in/joseveiga/" TargetMode="External"/><Relationship Id="rId82" Type="http://schemas.openxmlformats.org/officeDocument/2006/relationships/hyperlink" Target="https://www.linkedin.com/in/josecam" TargetMode="External"/><Relationship Id="rId81" Type="http://schemas.openxmlformats.org/officeDocument/2006/relationships/hyperlink" Target="https://www.linkedin.com/in/cesarbduarte/" TargetMode="External"/><Relationship Id="rId1" Type="http://schemas.openxmlformats.org/officeDocument/2006/relationships/hyperlink" Target="https://www.linkedin.com/in/carlosverissimo3001/" TargetMode="External"/><Relationship Id="rId2" Type="http://schemas.openxmlformats.org/officeDocument/2006/relationships/hyperlink" Target="https://www.linkedin.com/in/danrpinho" TargetMode="External"/><Relationship Id="rId3" Type="http://schemas.openxmlformats.org/officeDocument/2006/relationships/hyperlink" Target="https://www.linkedin.com/in/goncalomata/" TargetMode="External"/><Relationship Id="rId4" Type="http://schemas.openxmlformats.org/officeDocument/2006/relationships/hyperlink" Target="https://www.linkedin.com/in/joana-teixiera-mesquita-696231320/" TargetMode="External"/><Relationship Id="rId9" Type="http://schemas.openxmlformats.org/officeDocument/2006/relationships/hyperlink" Target="https://www.linkedin.com/in/pedro-goncalo-correia/" TargetMode="External"/><Relationship Id="rId5" Type="http://schemas.openxmlformats.org/officeDocument/2006/relationships/hyperlink" Target="https://www.linkedin.com/in/andr%C3%A9-assun%C3%A7%C3%A3o-7b57781b9?utm_source=share&amp;utm_campaign=share_via&amp;utm_content=profile&amp;utm_medium=android_app" TargetMode="External"/><Relationship Id="rId6" Type="http://schemas.openxmlformats.org/officeDocument/2006/relationships/hyperlink" Target="https://sigarra.up.pt/feup/pt/vld_entidades_geral.entidade_pagina?pct_codigo=200502101" TargetMode="External"/><Relationship Id="rId7" Type="http://schemas.openxmlformats.org/officeDocument/2006/relationships/hyperlink" Target="https://www.linkedin.com/in/pabsilva/" TargetMode="External"/><Relationship Id="rId8" Type="http://schemas.openxmlformats.org/officeDocument/2006/relationships/hyperlink" Target="https://sigarra.up.pt/feup/pt/vld_entidades_geral.entidade_pagina?pct_codigo=200502101" TargetMode="External"/><Relationship Id="rId73" Type="http://schemas.openxmlformats.org/officeDocument/2006/relationships/hyperlink" Target="https://www.linkedin.com/in/cmpinto/" TargetMode="External"/><Relationship Id="rId72" Type="http://schemas.openxmlformats.org/officeDocument/2006/relationships/hyperlink" Target="https://www.linkedin.com/in/pedro-goncalo-correia/" TargetMode="External"/><Relationship Id="rId75" Type="http://schemas.openxmlformats.org/officeDocument/2006/relationships/hyperlink" Target="https://www.linkedin.com/in/marianafigueiredosalvaterra/" TargetMode="External"/><Relationship Id="rId74" Type="http://schemas.openxmlformats.org/officeDocument/2006/relationships/hyperlink" Target="https://www.linkedin.com/in/josebarbosacarvalho/" TargetMode="External"/><Relationship Id="rId77" Type="http://schemas.openxmlformats.org/officeDocument/2006/relationships/hyperlink" Target="https://www.linkedin.com/in/simaobelchior" TargetMode="External"/><Relationship Id="rId76" Type="http://schemas.openxmlformats.org/officeDocument/2006/relationships/hyperlink" Target="https://www.linkedin.com/in/lffgoncalves/" TargetMode="External"/><Relationship Id="rId79" Type="http://schemas.openxmlformats.org/officeDocument/2006/relationships/hyperlink" Target="https://www.linkedin.com/in/josemiguelsantos/" TargetMode="External"/><Relationship Id="rId78" Type="http://schemas.openxmlformats.org/officeDocument/2006/relationships/hyperlink" Target="https://www.linkedin.com/in/franciscoxrra/" TargetMode="External"/><Relationship Id="rId71" Type="http://schemas.openxmlformats.org/officeDocument/2006/relationships/hyperlink" Target="https://www.linkedin.com/in/hrn2001" TargetMode="External"/><Relationship Id="rId70" Type="http://schemas.openxmlformats.org/officeDocument/2006/relationships/hyperlink" Target="https://www.linkedin.com/in/eunice-amorim-a3663b240/" TargetMode="External"/><Relationship Id="rId62" Type="http://schemas.openxmlformats.org/officeDocument/2006/relationships/hyperlink" Target="https://www.linkedin.com/in/antonioviegasalves" TargetMode="External"/><Relationship Id="rId61" Type="http://schemas.openxmlformats.org/officeDocument/2006/relationships/hyperlink" Target="https://www.linkedin.com/in/tiago-m-fernandes/" TargetMode="External"/><Relationship Id="rId64" Type="http://schemas.openxmlformats.org/officeDocument/2006/relationships/hyperlink" Target="https://www.linkedin.com/in/mpadilha/" TargetMode="External"/><Relationship Id="rId63" Type="http://schemas.openxmlformats.org/officeDocument/2006/relationships/hyperlink" Target="https://www.linkedin.com/in/alivevision/" TargetMode="External"/><Relationship Id="rId66" Type="http://schemas.openxmlformats.org/officeDocument/2006/relationships/hyperlink" Target="https://www.linkedin.com/in/rafaela-miranda-324a217/" TargetMode="External"/><Relationship Id="rId65" Type="http://schemas.openxmlformats.org/officeDocument/2006/relationships/hyperlink" Target="https://www.linkedin.com/in/pedrobailao" TargetMode="External"/><Relationship Id="rId68" Type="http://schemas.openxmlformats.org/officeDocument/2006/relationships/hyperlink" Target="https://www.linkedin.com/in/andreia-gouveia/" TargetMode="External"/><Relationship Id="rId67" Type="http://schemas.openxmlformats.org/officeDocument/2006/relationships/hyperlink" Target="https://www.linkedin.com/in/luis-martinho/" TargetMode="External"/><Relationship Id="rId60" Type="http://schemas.openxmlformats.org/officeDocument/2006/relationships/hyperlink" Target="https://www.linkedin.com/in/pedroch/" TargetMode="External"/><Relationship Id="rId69" Type="http://schemas.openxmlformats.org/officeDocument/2006/relationships/hyperlink" Target="https://www.linkedin.com/in/diogo-henriques-costa" TargetMode="External"/><Relationship Id="rId51" Type="http://schemas.openxmlformats.org/officeDocument/2006/relationships/hyperlink" Target="https://www.linkedin.com/in/alexandre-miranda-pinto/" TargetMode="External"/><Relationship Id="rId50" Type="http://schemas.openxmlformats.org/officeDocument/2006/relationships/hyperlink" Target="https://www.linkedin.com/in/alexandre-miranda-pinto/" TargetMode="External"/><Relationship Id="rId53" Type="http://schemas.openxmlformats.org/officeDocument/2006/relationships/hyperlink" Target="https://www.linkedin.com/in/luismgamaral/" TargetMode="External"/><Relationship Id="rId52" Type="http://schemas.openxmlformats.org/officeDocument/2006/relationships/hyperlink" Target="https://www.linkedin.com/in/arestivo/" TargetMode="External"/><Relationship Id="rId55" Type="http://schemas.openxmlformats.org/officeDocument/2006/relationships/hyperlink" Target="https://www.linkedin.com/in/marco-alex-sousa/" TargetMode="External"/><Relationship Id="rId54" Type="http://schemas.openxmlformats.org/officeDocument/2006/relationships/hyperlink" Target="http://zerozero.pt" TargetMode="External"/><Relationship Id="rId57" Type="http://schemas.openxmlformats.org/officeDocument/2006/relationships/hyperlink" Target="https://www.linkedin.com/in/franciscojosesalespinto/" TargetMode="External"/><Relationship Id="rId56" Type="http://schemas.openxmlformats.org/officeDocument/2006/relationships/hyperlink" Target="https://www.linkedin.com/in/franciscojosesalespinto/" TargetMode="External"/><Relationship Id="rId59" Type="http://schemas.openxmlformats.org/officeDocument/2006/relationships/hyperlink" Target="https://www.linkedin.com/in/paulo-aguiar-156930" TargetMode="External"/><Relationship Id="rId58" Type="http://schemas.openxmlformats.org/officeDocument/2006/relationships/hyperlink" Target="https://www.linkedin.com/in/nunomtsousa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90" Type="http://schemas.openxmlformats.org/officeDocument/2006/relationships/hyperlink" Target="https://www.linkedin.com/in/fabiomalheiro/" TargetMode="External"/><Relationship Id="rId194" Type="http://schemas.openxmlformats.org/officeDocument/2006/relationships/hyperlink" Target="https://www.linkedin.com/in/fbfigueiredo/" TargetMode="External"/><Relationship Id="rId193" Type="http://schemas.openxmlformats.org/officeDocument/2006/relationships/hyperlink" Target="https://www.linkedin.com/in/falonso/" TargetMode="External"/><Relationship Id="rId192" Type="http://schemas.openxmlformats.org/officeDocument/2006/relationships/hyperlink" Target="https://www.linkedin.com/in/falmeidapt/" TargetMode="External"/><Relationship Id="rId191" Type="http://schemas.openxmlformats.org/officeDocument/2006/relationships/hyperlink" Target="https://www.linkedin.com/in/fabiopintodacosta/" TargetMode="External"/><Relationship Id="rId187" Type="http://schemas.openxmlformats.org/officeDocument/2006/relationships/hyperlink" Target="https://www.linkedin.com/in/evamasmarques/" TargetMode="External"/><Relationship Id="rId186" Type="http://schemas.openxmlformats.org/officeDocument/2006/relationships/hyperlink" Target="https://www.linkedin.com/in/espregueira/" TargetMode="External"/><Relationship Id="rId185" Type="http://schemas.openxmlformats.org/officeDocument/2006/relationships/hyperlink" Target="https://www.linkedin.com/in/engtiagosilva/" TargetMode="External"/><Relationship Id="rId184" Type="http://schemas.openxmlformats.org/officeDocument/2006/relationships/hyperlink" Target="https://www.linkedin.com/in/engtiagosantos/" TargetMode="External"/><Relationship Id="rId189" Type="http://schemas.openxmlformats.org/officeDocument/2006/relationships/hyperlink" Target="https://www.linkedin.com/in/fabioamarante/" TargetMode="External"/><Relationship Id="rId188" Type="http://schemas.openxmlformats.org/officeDocument/2006/relationships/hyperlink" Target="https://www.linkedin.com/in/fabioacalmeida/" TargetMode="External"/><Relationship Id="rId183" Type="http://schemas.openxmlformats.org/officeDocument/2006/relationships/hyperlink" Target="https://www.linkedin.com/in/englisboa/" TargetMode="External"/><Relationship Id="rId182" Type="http://schemas.openxmlformats.org/officeDocument/2006/relationships/hyperlink" Target="https://www.linkedin.com/in/engfpn/" TargetMode="External"/><Relationship Id="rId181" Type="http://schemas.openxmlformats.org/officeDocument/2006/relationships/hyperlink" Target="https://www.linkedin.com/in/eliomota/" TargetMode="External"/><Relationship Id="rId180" Type="http://schemas.openxmlformats.org/officeDocument/2006/relationships/hyperlink" Target="https://www.linkedin.com/in/ei09119/" TargetMode="External"/><Relationship Id="rId176" Type="http://schemas.openxmlformats.org/officeDocument/2006/relationships/hyperlink" Target="https://www.linkedin.com/in/eduardooliv/" TargetMode="External"/><Relationship Id="rId175" Type="http://schemas.openxmlformats.org/officeDocument/2006/relationships/hyperlink" Target="https://www.linkedin.com/in/edgarsalves/" TargetMode="External"/><Relationship Id="rId174" Type="http://schemas.openxmlformats.org/officeDocument/2006/relationships/hyperlink" Target="https://www.linkedin.com/in/drjunior/" TargetMode="External"/><Relationship Id="rId173" Type="http://schemas.openxmlformats.org/officeDocument/2006/relationships/hyperlink" Target="https://www.linkedin.com/in/dmoura/" TargetMode="External"/><Relationship Id="rId179" Type="http://schemas.openxmlformats.org/officeDocument/2006/relationships/hyperlink" Target="https://www.linkedin.com/in/ei02099/" TargetMode="External"/><Relationship Id="rId178" Type="http://schemas.openxmlformats.org/officeDocument/2006/relationships/hyperlink" Target="https://www.linkedin.com/in/efgpinto/" TargetMode="External"/><Relationship Id="rId177" Type="http://schemas.openxmlformats.org/officeDocument/2006/relationships/hyperlink" Target="https://www.linkedin.com/in/eespinheira/" TargetMode="External"/><Relationship Id="rId198" Type="http://schemas.openxmlformats.org/officeDocument/2006/relationships/hyperlink" Target="https://www.linkedin.com/in/feupesiano/" TargetMode="External"/><Relationship Id="rId197" Type="http://schemas.openxmlformats.org/officeDocument/2006/relationships/hyperlink" Target="https://www.linkedin.com/in/fernandomiguelpinto/" TargetMode="External"/><Relationship Id="rId196" Type="http://schemas.openxmlformats.org/officeDocument/2006/relationships/hyperlink" Target="https://www.linkedin.com/in/felipeschmitt/" TargetMode="External"/><Relationship Id="rId195" Type="http://schemas.openxmlformats.org/officeDocument/2006/relationships/hyperlink" Target="https://www.linkedin.com/in/felipeacosta/" TargetMode="External"/><Relationship Id="rId199" Type="http://schemas.openxmlformats.org/officeDocument/2006/relationships/hyperlink" Target="https://www.linkedin.com/in/ffonsecasantos/" TargetMode="External"/><Relationship Id="rId150" Type="http://schemas.openxmlformats.org/officeDocument/2006/relationships/hyperlink" Target="https://www.linkedin.com/in/danielpizarro/" TargetMode="External"/><Relationship Id="rId392" Type="http://schemas.openxmlformats.org/officeDocument/2006/relationships/hyperlink" Target="https://www.linkedin.com/in/josemsantos/" TargetMode="External"/><Relationship Id="rId391" Type="http://schemas.openxmlformats.org/officeDocument/2006/relationships/hyperlink" Target="https://www.linkedin.com/in/josempaguiar/" TargetMode="External"/><Relationship Id="rId390" Type="http://schemas.openxmlformats.org/officeDocument/2006/relationships/hyperlink" Target="https://www.linkedin.com/in/josemiguelsantos/" TargetMode="External"/><Relationship Id="rId1" Type="http://schemas.openxmlformats.org/officeDocument/2006/relationships/hyperlink" Target="https://www.linkedin.com/in/%C3%A1lvaro-caldas-pmp%C2%AE-7a31b711/" TargetMode="External"/><Relationship Id="rId2" Type="http://schemas.openxmlformats.org/officeDocument/2006/relationships/hyperlink" Target="https://www.linkedin.com/in/acarraca/" TargetMode="External"/><Relationship Id="rId3" Type="http://schemas.openxmlformats.org/officeDocument/2006/relationships/hyperlink" Target="https://www.linkedin.com/in/adriano-meira-1b660917/" TargetMode="External"/><Relationship Id="rId149" Type="http://schemas.openxmlformats.org/officeDocument/2006/relationships/hyperlink" Target="https://www.linkedin.com/in/danielmartinsalbuquerque/" TargetMode="External"/><Relationship Id="rId4" Type="http://schemas.openxmlformats.org/officeDocument/2006/relationships/hyperlink" Target="https://www.linkedin.com/in/adrianoteixeira/" TargetMode="External"/><Relationship Id="rId148" Type="http://schemas.openxmlformats.org/officeDocument/2006/relationships/hyperlink" Target="https://www.linkedin.com/in/danielfonovo/" TargetMode="External"/><Relationship Id="rId9" Type="http://schemas.openxmlformats.org/officeDocument/2006/relationships/hyperlink" Target="https://www.linkedin.com/in/afpdias/" TargetMode="External"/><Relationship Id="rId143" Type="http://schemas.openxmlformats.org/officeDocument/2006/relationships/hyperlink" Target="https://www.linkedin.com/in/danielabastosilva/" TargetMode="External"/><Relationship Id="rId385" Type="http://schemas.openxmlformats.org/officeDocument/2006/relationships/hyperlink" Target="https://www.linkedin.com/in/josebrito/" TargetMode="External"/><Relationship Id="rId142" Type="http://schemas.openxmlformats.org/officeDocument/2006/relationships/hyperlink" Target="https://www.linkedin.com/in/daniel-silva-5005ba1/" TargetMode="External"/><Relationship Id="rId384" Type="http://schemas.openxmlformats.org/officeDocument/2006/relationships/hyperlink" Target="https://www.linkedin.com/in/josebarbosacarvalho/" TargetMode="External"/><Relationship Id="rId141" Type="http://schemas.openxmlformats.org/officeDocument/2006/relationships/hyperlink" Target="https://www.linkedin.com/in/daniel-sequeira/" TargetMode="External"/><Relationship Id="rId383" Type="http://schemas.openxmlformats.org/officeDocument/2006/relationships/hyperlink" Target="https://www.linkedin.com/in/joseacardoso/" TargetMode="External"/><Relationship Id="rId140" Type="http://schemas.openxmlformats.org/officeDocument/2006/relationships/hyperlink" Target="https://www.linkedin.com/in/daniel-p-nunes/" TargetMode="External"/><Relationship Id="rId382" Type="http://schemas.openxmlformats.org/officeDocument/2006/relationships/hyperlink" Target="https://www.linkedin.com/in/jose-miguel-monteiro-0483469/" TargetMode="External"/><Relationship Id="rId5" Type="http://schemas.openxmlformats.org/officeDocument/2006/relationships/hyperlink" Target="https://www.linkedin.com/in/af-fernandes/" TargetMode="External"/><Relationship Id="rId147" Type="http://schemas.openxmlformats.org/officeDocument/2006/relationships/hyperlink" Target="https://www.linkedin.com/in/danielfoalves/" TargetMode="External"/><Relationship Id="rId389" Type="http://schemas.openxmlformats.org/officeDocument/2006/relationships/hyperlink" Target="https://www.linkedin.com/in/josemiguelmelo/" TargetMode="External"/><Relationship Id="rId6" Type="http://schemas.openxmlformats.org/officeDocument/2006/relationships/hyperlink" Target="https://www.linkedin.com/in/afonso-caldas/" TargetMode="External"/><Relationship Id="rId146" Type="http://schemas.openxmlformats.org/officeDocument/2006/relationships/hyperlink" Target="https://www.linkedin.com/in/danielfidalgorodrigues/" TargetMode="External"/><Relationship Id="rId388" Type="http://schemas.openxmlformats.org/officeDocument/2006/relationships/hyperlink" Target="https://www.linkedin.com/in/josemiguelcarvalho/" TargetMode="External"/><Relationship Id="rId7" Type="http://schemas.openxmlformats.org/officeDocument/2006/relationships/hyperlink" Target="https://www.linkedin.com/in/afonso-rosa-35325376/" TargetMode="External"/><Relationship Id="rId145" Type="http://schemas.openxmlformats.org/officeDocument/2006/relationships/hyperlink" Target="https://www.linkedin.com/in/danielcouceiro/" TargetMode="External"/><Relationship Id="rId387" Type="http://schemas.openxmlformats.org/officeDocument/2006/relationships/hyperlink" Target="https://www.linkedin.com/in/josehorta/" TargetMode="External"/><Relationship Id="rId8" Type="http://schemas.openxmlformats.org/officeDocument/2006/relationships/hyperlink" Target="https://www.linkedin.com/in/afonsograca/" TargetMode="External"/><Relationship Id="rId144" Type="http://schemas.openxmlformats.org/officeDocument/2006/relationships/hyperlink" Target="https://www.linkedin.com/in/danielafpdias/" TargetMode="External"/><Relationship Id="rId386" Type="http://schemas.openxmlformats.org/officeDocument/2006/relationships/hyperlink" Target="https://www.linkedin.com/in/josefonseca/" TargetMode="External"/><Relationship Id="rId381" Type="http://schemas.openxmlformats.org/officeDocument/2006/relationships/hyperlink" Target="https://www.linkedin.com/in/jose-carlos-ms-coutinho/" TargetMode="External"/><Relationship Id="rId380" Type="http://schemas.openxmlformats.org/officeDocument/2006/relationships/hyperlink" Target="https://www.linkedin.com/in/jos%C3%A9-pedro-marques-0b06a74b/" TargetMode="External"/><Relationship Id="rId139" Type="http://schemas.openxmlformats.org/officeDocument/2006/relationships/hyperlink" Target="https://www.linkedin.com/in/danfergo/" TargetMode="External"/><Relationship Id="rId138" Type="http://schemas.openxmlformats.org/officeDocument/2006/relationships/hyperlink" Target="https://www.linkedin.com/in/damien-rosa-83806134/" TargetMode="External"/><Relationship Id="rId137" Type="http://schemas.openxmlformats.org/officeDocument/2006/relationships/hyperlink" Target="https://www.linkedin.com/in/dacarneiro/" TargetMode="External"/><Relationship Id="rId379" Type="http://schemas.openxmlformats.org/officeDocument/2006/relationships/hyperlink" Target="https://www.linkedin.com/in/jorgemcomachado/" TargetMode="External"/><Relationship Id="rId132" Type="http://schemas.openxmlformats.org/officeDocument/2006/relationships/hyperlink" Target="https://www.linkedin.com/in/costaruben/" TargetMode="External"/><Relationship Id="rId374" Type="http://schemas.openxmlformats.org/officeDocument/2006/relationships/hyperlink" Target="https://www.linkedin.com/in/jorgecardoso/" TargetMode="External"/><Relationship Id="rId131" Type="http://schemas.openxmlformats.org/officeDocument/2006/relationships/hyperlink" Target="https://www.linkedin.com/in/correiafrancisco/" TargetMode="External"/><Relationship Id="rId373" Type="http://schemas.openxmlformats.org/officeDocument/2006/relationships/hyperlink" Target="https://www.linkedin.com/in/jorgeapcastro/" TargetMode="External"/><Relationship Id="rId130" Type="http://schemas.openxmlformats.org/officeDocument/2006/relationships/hyperlink" Target="https://www.linkedin.com/in/cmtcosta/" TargetMode="External"/><Relationship Id="rId372" Type="http://schemas.openxmlformats.org/officeDocument/2006/relationships/hyperlink" Target="https://www.linkedin.com/in/jorge-neves-4b5572/" TargetMode="External"/><Relationship Id="rId371" Type="http://schemas.openxmlformats.org/officeDocument/2006/relationships/hyperlink" Target="https://www.linkedin.com/in/jorge-alves-0055/" TargetMode="External"/><Relationship Id="rId136" Type="http://schemas.openxmlformats.org/officeDocument/2006/relationships/hyperlink" Target="https://www.linkedin.com/in/ctasantos/" TargetMode="External"/><Relationship Id="rId378" Type="http://schemas.openxmlformats.org/officeDocument/2006/relationships/hyperlink" Target="https://www.linkedin.com/in/jorgefteixeira/" TargetMode="External"/><Relationship Id="rId135" Type="http://schemas.openxmlformats.org/officeDocument/2006/relationships/hyperlink" Target="https://www.linkedin.com/in/cristinaperfeito/" TargetMode="External"/><Relationship Id="rId377" Type="http://schemas.openxmlformats.org/officeDocument/2006/relationships/hyperlink" Target="https://www.linkedin.com/in/jorgefilipemlima/" TargetMode="External"/><Relationship Id="rId134" Type="http://schemas.openxmlformats.org/officeDocument/2006/relationships/hyperlink" Target="https://www.linkedin.com/in/cristina-falcao-57b569/" TargetMode="External"/><Relationship Id="rId376" Type="http://schemas.openxmlformats.org/officeDocument/2006/relationships/hyperlink" Target="https://www.linkedin.com/in/jorgeesparteirogarcia/" TargetMode="External"/><Relationship Id="rId133" Type="http://schemas.openxmlformats.org/officeDocument/2006/relationships/hyperlink" Target="https://www.linkedin.com/in/cristianoftalves/" TargetMode="External"/><Relationship Id="rId375" Type="http://schemas.openxmlformats.org/officeDocument/2006/relationships/hyperlink" Target="https://www.linkedin.com/in/jorgeeamateus/" TargetMode="External"/><Relationship Id="rId172" Type="http://schemas.openxmlformats.org/officeDocument/2006/relationships/hyperlink" Target="https://www.linkedin.com/in/djrsousa/" TargetMode="External"/><Relationship Id="rId171" Type="http://schemas.openxmlformats.org/officeDocument/2006/relationships/hyperlink" Target="https://www.linkedin.com/in/djesus/" TargetMode="External"/><Relationship Id="rId170" Type="http://schemas.openxmlformats.org/officeDocument/2006/relationships/hyperlink" Target="https://www.linkedin.com/in/djbaguilar/" TargetMode="External"/><Relationship Id="rId165" Type="http://schemas.openxmlformats.org/officeDocument/2006/relationships/hyperlink" Target="https://www.linkedin.com/in/diogojapinto/" TargetMode="External"/><Relationship Id="rId164" Type="http://schemas.openxmlformats.org/officeDocument/2006/relationships/hyperlink" Target="https://www.linkedin.com/in/diogocdias/" TargetMode="External"/><Relationship Id="rId163" Type="http://schemas.openxmlformats.org/officeDocument/2006/relationships/hyperlink" Target="https://www.linkedin.com/in/diogobarroso/" TargetMode="External"/><Relationship Id="rId162" Type="http://schemas.openxmlformats.org/officeDocument/2006/relationships/hyperlink" Target="https://www.linkedin.com/in/diogo-teixeira-1b6b1755/" TargetMode="External"/><Relationship Id="rId169" Type="http://schemas.openxmlformats.org/officeDocument/2006/relationships/hyperlink" Target="https://www.linkedin.com/in/diogonogueira/" TargetMode="External"/><Relationship Id="rId168" Type="http://schemas.openxmlformats.org/officeDocument/2006/relationships/hyperlink" Target="https://www.linkedin.com/in/diogojsrocha/" TargetMode="External"/><Relationship Id="rId167" Type="http://schemas.openxmlformats.org/officeDocument/2006/relationships/hyperlink" Target="https://www.linkedin.com/in/diogojguimaraes/" TargetMode="External"/><Relationship Id="rId166" Type="http://schemas.openxmlformats.org/officeDocument/2006/relationships/hyperlink" Target="https://www.linkedin.com/in/diogojc/" TargetMode="External"/><Relationship Id="rId161" Type="http://schemas.openxmlformats.org/officeDocument/2006/relationships/hyperlink" Target="https://www.linkedin.com/in/diogo-t-basto/" TargetMode="External"/><Relationship Id="rId160" Type="http://schemas.openxmlformats.org/officeDocument/2006/relationships/hyperlink" Target="https://www.linkedin.com/in/diogo-soares-57a6a83/" TargetMode="External"/><Relationship Id="rId159" Type="http://schemas.openxmlformats.org/officeDocument/2006/relationships/hyperlink" Target="https://www.linkedin.com/in/diogo-silva-422b0966/" TargetMode="External"/><Relationship Id="rId154" Type="http://schemas.openxmlformats.org/officeDocument/2006/relationships/hyperlink" Target="https://www.linkedin.com/in/davidrmagalhaes/" TargetMode="External"/><Relationship Id="rId396" Type="http://schemas.openxmlformats.org/officeDocument/2006/relationships/hyperlink" Target="https://www.linkedin.com/in/josetiago14/" TargetMode="External"/><Relationship Id="rId153" Type="http://schemas.openxmlformats.org/officeDocument/2006/relationships/hyperlink" Target="https://www.linkedin.com/in/davidcaminha/" TargetMode="External"/><Relationship Id="rId395" Type="http://schemas.openxmlformats.org/officeDocument/2006/relationships/hyperlink" Target="https://www.linkedin.com/in/josepsferreira/" TargetMode="External"/><Relationship Id="rId152" Type="http://schemas.openxmlformats.org/officeDocument/2006/relationships/hyperlink" Target="https://www.linkedin.com/in/david-clemente/" TargetMode="External"/><Relationship Id="rId394" Type="http://schemas.openxmlformats.org/officeDocument/2006/relationships/hyperlink" Target="https://www.linkedin.com/in/josepmbarros/" TargetMode="External"/><Relationship Id="rId151" Type="http://schemas.openxmlformats.org/officeDocument/2006/relationships/hyperlink" Target="https://www.linkedin.com/in/danielsousasantos/" TargetMode="External"/><Relationship Id="rId393" Type="http://schemas.openxmlformats.org/officeDocument/2006/relationships/hyperlink" Target="https://www.linkedin.com/in/josepamorim/" TargetMode="External"/><Relationship Id="rId158" Type="http://schemas.openxmlformats.org/officeDocument/2006/relationships/hyperlink" Target="https://www.linkedin.com/in/diogo-rocha-b9576530/" TargetMode="External"/><Relationship Id="rId157" Type="http://schemas.openxmlformats.org/officeDocument/2006/relationships/hyperlink" Target="https://www.linkedin.com/in/diogo-leite-96332295/" TargetMode="External"/><Relationship Id="rId399" Type="http://schemas.openxmlformats.org/officeDocument/2006/relationships/hyperlink" Target="https://www.linkedin.com/in/jpacheco/" TargetMode="External"/><Relationship Id="rId156" Type="http://schemas.openxmlformats.org/officeDocument/2006/relationships/hyperlink" Target="https://www.linkedin.com/in/delaim/" TargetMode="External"/><Relationship Id="rId398" Type="http://schemas.openxmlformats.org/officeDocument/2006/relationships/hyperlink" Target="https://www.linkedin.com/in/joseveiga/" TargetMode="External"/><Relationship Id="rId155" Type="http://schemas.openxmlformats.org/officeDocument/2006/relationships/hyperlink" Target="https://www.linkedin.com/in/decioferreira/" TargetMode="External"/><Relationship Id="rId397" Type="http://schemas.openxmlformats.org/officeDocument/2006/relationships/hyperlink" Target="https://www.linkedin.com/in/josevalente/" TargetMode="External"/><Relationship Id="rId808" Type="http://schemas.openxmlformats.org/officeDocument/2006/relationships/hyperlink" Target="https://www.linkedin.com/in/vitorfteixeira/" TargetMode="External"/><Relationship Id="rId807" Type="http://schemas.openxmlformats.org/officeDocument/2006/relationships/hyperlink" Target="https://www.linkedin.com/in/vitordfcastro/" TargetMode="External"/><Relationship Id="rId806" Type="http://schemas.openxmlformats.org/officeDocument/2006/relationships/hyperlink" Target="https://www.linkedin.com/in/vitor-madureira-326b1844/" TargetMode="External"/><Relationship Id="rId805" Type="http://schemas.openxmlformats.org/officeDocument/2006/relationships/hyperlink" Target="https://www.linkedin.com/in/victor-oliveira-11bb1b/" TargetMode="External"/><Relationship Id="rId809" Type="http://schemas.openxmlformats.org/officeDocument/2006/relationships/hyperlink" Target="https://www.linkedin.com/in/vitorhgsantos/" TargetMode="External"/><Relationship Id="rId800" Type="http://schemas.openxmlformats.org/officeDocument/2006/relationships/hyperlink" Target="https://www.linkedin.com/in/vascooliveira/" TargetMode="External"/><Relationship Id="rId804" Type="http://schemas.openxmlformats.org/officeDocument/2006/relationships/hyperlink" Target="https://www.linkedin.com/in/vergilioloureiro/" TargetMode="External"/><Relationship Id="rId803" Type="http://schemas.openxmlformats.org/officeDocument/2006/relationships/hyperlink" Target="https://www.linkedin.com/in/vascovinhas/" TargetMode="External"/><Relationship Id="rId802" Type="http://schemas.openxmlformats.org/officeDocument/2006/relationships/hyperlink" Target="https://www.linkedin.com/in/vascotorres/" TargetMode="External"/><Relationship Id="rId801" Type="http://schemas.openxmlformats.org/officeDocument/2006/relationships/hyperlink" Target="https://www.linkedin.com/in/vascopinto/" TargetMode="External"/><Relationship Id="rId40" Type="http://schemas.openxmlformats.org/officeDocument/2006/relationships/hyperlink" Target="https://www.linkedin.com/in/anamota/" TargetMode="External"/><Relationship Id="rId42" Type="http://schemas.openxmlformats.org/officeDocument/2006/relationships/hyperlink" Target="https://www.linkedin.com/in/andrebcmarinho/" TargetMode="External"/><Relationship Id="rId41" Type="http://schemas.openxmlformats.org/officeDocument/2006/relationships/hyperlink" Target="https://www.linkedin.com/in/anatdiass/" TargetMode="External"/><Relationship Id="rId44" Type="http://schemas.openxmlformats.org/officeDocument/2006/relationships/hyperlink" Target="https://www.linkedin.com/in/andrecneves/" TargetMode="External"/><Relationship Id="rId43" Type="http://schemas.openxmlformats.org/officeDocument/2006/relationships/hyperlink" Target="https://www.linkedin.com/in/andrecarmo/" TargetMode="External"/><Relationship Id="rId46" Type="http://schemas.openxmlformats.org/officeDocument/2006/relationships/hyperlink" Target="https://www.linkedin.com/in/andreferreirav2/" TargetMode="External"/><Relationship Id="rId45" Type="http://schemas.openxmlformats.org/officeDocument/2006/relationships/hyperlink" Target="https://www.linkedin.com/in/andreemanuelbarbosa/" TargetMode="External"/><Relationship Id="rId509" Type="http://schemas.openxmlformats.org/officeDocument/2006/relationships/hyperlink" Target="https://www.linkedin.com/in/miguel-nabuco/" TargetMode="External"/><Relationship Id="rId508" Type="http://schemas.openxmlformats.org/officeDocument/2006/relationships/hyperlink" Target="https://www.linkedin.com/in/miguel-mendes-6157608a/" TargetMode="External"/><Relationship Id="rId503" Type="http://schemas.openxmlformats.org/officeDocument/2006/relationships/hyperlink" Target="https://www.linkedin.com/in/miaosun/" TargetMode="External"/><Relationship Id="rId745" Type="http://schemas.openxmlformats.org/officeDocument/2006/relationships/hyperlink" Target="https://www.linkedin.com/in/spoliveira/" TargetMode="External"/><Relationship Id="rId502" Type="http://schemas.openxmlformats.org/officeDocument/2006/relationships/hyperlink" Target="https://www.linkedin.com/in/mfvfontes/" TargetMode="External"/><Relationship Id="rId744" Type="http://schemas.openxmlformats.org/officeDocument/2006/relationships/hyperlink" Target="https://www.linkedin.com/in/spcorreia/" TargetMode="External"/><Relationship Id="rId501" Type="http://schemas.openxmlformats.org/officeDocument/2006/relationships/hyperlink" Target="https://www.linkedin.com/in/mfapinho/" TargetMode="External"/><Relationship Id="rId743" Type="http://schemas.openxmlformats.org/officeDocument/2006/relationships/hyperlink" Target="https://www.linkedin.com/in/sottomayor/" TargetMode="External"/><Relationship Id="rId500" Type="http://schemas.openxmlformats.org/officeDocument/2006/relationships/hyperlink" Target="https://www.linkedin.com/in/mfaceira/" TargetMode="External"/><Relationship Id="rId742" Type="http://schemas.openxmlformats.org/officeDocument/2006/relationships/hyperlink" Target="https://www.linkedin.com/in/sonialiquito/" TargetMode="External"/><Relationship Id="rId507" Type="http://schemas.openxmlformats.org/officeDocument/2006/relationships/hyperlink" Target="https://www.linkedin.com/in/miguel-ferreira-54160155/" TargetMode="External"/><Relationship Id="rId749" Type="http://schemas.openxmlformats.org/officeDocument/2006/relationships/hyperlink" Target="https://www.linkedin.com/in/suzana-pinho-684684/" TargetMode="External"/><Relationship Id="rId506" Type="http://schemas.openxmlformats.org/officeDocument/2006/relationships/hyperlink" Target="https://www.linkedin.com/in/miguel-castro-5248659/" TargetMode="External"/><Relationship Id="rId748" Type="http://schemas.openxmlformats.org/officeDocument/2006/relationships/hyperlink" Target="https://www.linkedin.com/in/susanavilaca/" TargetMode="External"/><Relationship Id="rId505" Type="http://schemas.openxmlformats.org/officeDocument/2006/relationships/hyperlink" Target="https://www.linkedin.com/in/miguel-araujo-8626986a/" TargetMode="External"/><Relationship Id="rId747" Type="http://schemas.openxmlformats.org/officeDocument/2006/relationships/hyperlink" Target="https://www.linkedin.com/in/susana-teixeira-e-silva-9205031/" TargetMode="External"/><Relationship Id="rId504" Type="http://schemas.openxmlformats.org/officeDocument/2006/relationships/hyperlink" Target="https://www.linkedin.com/in/micaeloliveira/" TargetMode="External"/><Relationship Id="rId746" Type="http://schemas.openxmlformats.org/officeDocument/2006/relationships/hyperlink" Target="https://www.linkedin.com/in/supericardoc/" TargetMode="External"/><Relationship Id="rId48" Type="http://schemas.openxmlformats.org/officeDocument/2006/relationships/hyperlink" Target="https://www.linkedin.com/in/andregoncalves1/" TargetMode="External"/><Relationship Id="rId47" Type="http://schemas.openxmlformats.org/officeDocument/2006/relationships/hyperlink" Target="https://www.linkedin.com/in/andrefmota/" TargetMode="External"/><Relationship Id="rId49" Type="http://schemas.openxmlformats.org/officeDocument/2006/relationships/hyperlink" Target="https://www.linkedin.com/in/andreguimaraes/" TargetMode="External"/><Relationship Id="rId741" Type="http://schemas.openxmlformats.org/officeDocument/2006/relationships/hyperlink" Target="https://www.linkedin.com/in/sofiarodrigues23/" TargetMode="External"/><Relationship Id="rId740" Type="http://schemas.openxmlformats.org/officeDocument/2006/relationships/hyperlink" Target="https://www.linkedin.com/in/sofiaoreis/" TargetMode="External"/><Relationship Id="rId31" Type="http://schemas.openxmlformats.org/officeDocument/2006/relationships/hyperlink" Target="https://www.linkedin.com/in/ana-jacinta-ferreira-b727ab/" TargetMode="External"/><Relationship Id="rId30" Type="http://schemas.openxmlformats.org/officeDocument/2006/relationships/hyperlink" Target="https://www.linkedin.com/in/ana-fernandes-91136827/" TargetMode="External"/><Relationship Id="rId33" Type="http://schemas.openxmlformats.org/officeDocument/2006/relationships/hyperlink" Target="https://www.linkedin.com/in/ana-vasconcelos-35134118/" TargetMode="External"/><Relationship Id="rId32" Type="http://schemas.openxmlformats.org/officeDocument/2006/relationships/hyperlink" Target="https://www.linkedin.com/in/ana-sa-magalhaes/" TargetMode="External"/><Relationship Id="rId35" Type="http://schemas.openxmlformats.org/officeDocument/2006/relationships/hyperlink" Target="https://www.linkedin.com/in/anaisabelfreitas/" TargetMode="External"/><Relationship Id="rId34" Type="http://schemas.openxmlformats.org/officeDocument/2006/relationships/hyperlink" Target="https://www.linkedin.com/in/anaggomes/" TargetMode="External"/><Relationship Id="rId739" Type="http://schemas.openxmlformats.org/officeDocument/2006/relationships/hyperlink" Target="https://www.linkedin.com/in/smonteiro/" TargetMode="External"/><Relationship Id="rId734" Type="http://schemas.openxmlformats.org/officeDocument/2006/relationships/hyperlink" Target="https://www.linkedin.com/in/silva95gustavo/" TargetMode="External"/><Relationship Id="rId733" Type="http://schemas.openxmlformats.org/officeDocument/2006/relationships/hyperlink" Target="https://www.linkedin.com/in/sfvasconcelos/" TargetMode="External"/><Relationship Id="rId732" Type="http://schemas.openxmlformats.org/officeDocument/2006/relationships/hyperlink" Target="https://www.linkedin.com/in/sergioxavier/" TargetMode="External"/><Relationship Id="rId731" Type="http://schemas.openxmlformats.org/officeDocument/2006/relationships/hyperlink" Target="https://www.linkedin.com/in/sergiovasconcelos/" TargetMode="External"/><Relationship Id="rId738" Type="http://schemas.openxmlformats.org/officeDocument/2006/relationships/hyperlink" Target="https://www.linkedin.com/in/simaobelchior/" TargetMode="External"/><Relationship Id="rId737" Type="http://schemas.openxmlformats.org/officeDocument/2006/relationships/hyperlink" Target="https://www.linkedin.com/in/silvia-ramalho-1b44a415/" TargetMode="External"/><Relationship Id="rId736" Type="http://schemas.openxmlformats.org/officeDocument/2006/relationships/hyperlink" Target="https://www.linkedin.com/in/silvajunior/" TargetMode="External"/><Relationship Id="rId735" Type="http://schemas.openxmlformats.org/officeDocument/2006/relationships/hyperlink" Target="https://www.linkedin.com/in/silvagoncalodev/" TargetMode="External"/><Relationship Id="rId37" Type="http://schemas.openxmlformats.org/officeDocument/2006/relationships/hyperlink" Target="https://www.linkedin.com/in/anaisdias/" TargetMode="External"/><Relationship Id="rId36" Type="http://schemas.openxmlformats.org/officeDocument/2006/relationships/hyperlink" Target="https://www.linkedin.com/in/anaisabelsousa/" TargetMode="External"/><Relationship Id="rId39" Type="http://schemas.openxmlformats.org/officeDocument/2006/relationships/hyperlink" Target="https://www.linkedin.com/in/anamargaridarl/" TargetMode="External"/><Relationship Id="rId38" Type="http://schemas.openxmlformats.org/officeDocument/2006/relationships/hyperlink" Target="https://www.linkedin.com/in/anamargaridarf/" TargetMode="External"/><Relationship Id="rId730" Type="http://schemas.openxmlformats.org/officeDocument/2006/relationships/hyperlink" Target="https://www.linkedin.com/in/sergiosgc/" TargetMode="External"/><Relationship Id="rId20" Type="http://schemas.openxmlformats.org/officeDocument/2006/relationships/hyperlink" Target="https://www.linkedin.com/in/alivevision/" TargetMode="External"/><Relationship Id="rId22" Type="http://schemas.openxmlformats.org/officeDocument/2006/relationships/hyperlink" Target="https://www.linkedin.com/in/aluisrodrigues/" TargetMode="External"/><Relationship Id="rId21" Type="http://schemas.openxmlformats.org/officeDocument/2006/relationships/hyperlink" Target="https://www.linkedin.com/in/aluisamarques/" TargetMode="External"/><Relationship Id="rId24" Type="http://schemas.openxmlformats.org/officeDocument/2006/relationships/hyperlink" Target="https://www.linkedin.com/in/alvarovasconcelos/" TargetMode="External"/><Relationship Id="rId23" Type="http://schemas.openxmlformats.org/officeDocument/2006/relationships/hyperlink" Target="https://www.linkedin.com/in/alvarosilvamonteiro/" TargetMode="External"/><Relationship Id="rId525" Type="http://schemas.openxmlformats.org/officeDocument/2006/relationships/hyperlink" Target="https://www.linkedin.com/in/monicasantos/" TargetMode="External"/><Relationship Id="rId767" Type="http://schemas.openxmlformats.org/officeDocument/2006/relationships/hyperlink" Target="https://www.linkedin.com/in/tiagoalves123/" TargetMode="External"/><Relationship Id="rId524" Type="http://schemas.openxmlformats.org/officeDocument/2006/relationships/hyperlink" Target="https://www.linkedin.com/in/mjmtavares/" TargetMode="External"/><Relationship Id="rId766" Type="http://schemas.openxmlformats.org/officeDocument/2006/relationships/hyperlink" Target="https://www.linkedin.com/in/tiagoalmeidasantos/" TargetMode="External"/><Relationship Id="rId523" Type="http://schemas.openxmlformats.org/officeDocument/2006/relationships/hyperlink" Target="https://www.linkedin.com/in/mikespinto/" TargetMode="External"/><Relationship Id="rId765" Type="http://schemas.openxmlformats.org/officeDocument/2006/relationships/hyperlink" Target="https://www.linkedin.com/in/tiagoafpereira/" TargetMode="External"/><Relationship Id="rId522" Type="http://schemas.openxmlformats.org/officeDocument/2006/relationships/hyperlink" Target="https://www.linkedin.com/in/miguelv/" TargetMode="External"/><Relationship Id="rId764" Type="http://schemas.openxmlformats.org/officeDocument/2006/relationships/hyperlink" Target="https://www.linkedin.com/in/tiago-moreira-20358a67/" TargetMode="External"/><Relationship Id="rId529" Type="http://schemas.openxmlformats.org/officeDocument/2006/relationships/hyperlink" Target="https://www.linkedin.com/in/mpaixao/" TargetMode="External"/><Relationship Id="rId528" Type="http://schemas.openxmlformats.org/officeDocument/2006/relationships/hyperlink" Target="https://www.linkedin.com/in/mpadilha/" TargetMode="External"/><Relationship Id="rId527" Type="http://schemas.openxmlformats.org/officeDocument/2006/relationships/hyperlink" Target="https://www.linkedin.com/in/moreirajoao/" TargetMode="External"/><Relationship Id="rId769" Type="http://schemas.openxmlformats.org/officeDocument/2006/relationships/hyperlink" Target="https://www.linkedin.com/in/tiagobabo/" TargetMode="External"/><Relationship Id="rId526" Type="http://schemas.openxmlformats.org/officeDocument/2006/relationships/hyperlink" Target="https://www.linkedin.com/in/monteiromiguel/" TargetMode="External"/><Relationship Id="rId768" Type="http://schemas.openxmlformats.org/officeDocument/2006/relationships/hyperlink" Target="https://www.linkedin.com/in/tiagoamgomes/" TargetMode="External"/><Relationship Id="rId26" Type="http://schemas.openxmlformats.org/officeDocument/2006/relationships/hyperlink" Target="https://www.linkedin.com/in/amarald/" TargetMode="External"/><Relationship Id="rId25" Type="http://schemas.openxmlformats.org/officeDocument/2006/relationships/hyperlink" Target="https://www.linkedin.com/in/am%C3%ADlcar-fernandes-2635351/" TargetMode="External"/><Relationship Id="rId28" Type="http://schemas.openxmlformats.org/officeDocument/2006/relationships/hyperlink" Target="https://www.linkedin.com/in/amngomes/" TargetMode="External"/><Relationship Id="rId27" Type="http://schemas.openxmlformats.org/officeDocument/2006/relationships/hyperlink" Target="https://www.linkedin.com/in/amgoliv/" TargetMode="External"/><Relationship Id="rId521" Type="http://schemas.openxmlformats.org/officeDocument/2006/relationships/hyperlink" Target="https://www.linkedin.com/in/miguelrpires/" TargetMode="External"/><Relationship Id="rId763" Type="http://schemas.openxmlformats.org/officeDocument/2006/relationships/hyperlink" Target="https://www.linkedin.com/in/tiago-martins-lomba/" TargetMode="External"/><Relationship Id="rId29" Type="http://schemas.openxmlformats.org/officeDocument/2006/relationships/hyperlink" Target="https://www.linkedin.com/in/amrosadocruz/" TargetMode="External"/><Relationship Id="rId520" Type="http://schemas.openxmlformats.org/officeDocument/2006/relationships/hyperlink" Target="https://www.linkedin.com/in/miguelrentes/" TargetMode="External"/><Relationship Id="rId762" Type="http://schemas.openxmlformats.org/officeDocument/2006/relationships/hyperlink" Target="https://www.linkedin.com/in/tiago-m-fernandes/" TargetMode="External"/><Relationship Id="rId761" Type="http://schemas.openxmlformats.org/officeDocument/2006/relationships/hyperlink" Target="https://www.linkedin.com/in/tiago--batista/" TargetMode="External"/><Relationship Id="rId760" Type="http://schemas.openxmlformats.org/officeDocument/2006/relationships/hyperlink" Target="https://www.linkedin.com/in/thyandrecardoso/" TargetMode="External"/><Relationship Id="rId11" Type="http://schemas.openxmlformats.org/officeDocument/2006/relationships/hyperlink" Target="https://www.linkedin.com/in/ajorgetavares/" TargetMode="External"/><Relationship Id="rId10" Type="http://schemas.openxmlformats.org/officeDocument/2006/relationships/hyperlink" Target="https://www.linkedin.com/in/aisabelmarques/" TargetMode="External"/><Relationship Id="rId13" Type="http://schemas.openxmlformats.org/officeDocument/2006/relationships/hyperlink" Target="https://www.linkedin.com/in/alberto-lemos-995a971/" TargetMode="External"/><Relationship Id="rId12" Type="http://schemas.openxmlformats.org/officeDocument/2006/relationships/hyperlink" Target="https://www.linkedin.com/in/ajrodrigues/" TargetMode="External"/><Relationship Id="rId519" Type="http://schemas.openxmlformats.org/officeDocument/2006/relationships/hyperlink" Target="https://www.linkedin.com/in/miguelpoliveira/" TargetMode="External"/><Relationship Id="rId514" Type="http://schemas.openxmlformats.org/officeDocument/2006/relationships/hyperlink" Target="https://www.linkedin.com/in/miguelefgomes/" TargetMode="External"/><Relationship Id="rId756" Type="http://schemas.openxmlformats.org/officeDocument/2006/relationships/hyperlink" Target="https://www.linkedin.com/in/telmorochapereira/" TargetMode="External"/><Relationship Id="rId513" Type="http://schemas.openxmlformats.org/officeDocument/2006/relationships/hyperlink" Target="https://www.linkedin.com/in/migueldavid/" TargetMode="External"/><Relationship Id="rId755" Type="http://schemas.openxmlformats.org/officeDocument/2006/relationships/hyperlink" Target="https://www.linkedin.com/in/telmo-barbosa/" TargetMode="External"/><Relationship Id="rId512" Type="http://schemas.openxmlformats.org/officeDocument/2006/relationships/hyperlink" Target="https://www.linkedin.com/in/miguelbranco80/" TargetMode="External"/><Relationship Id="rId754" Type="http://schemas.openxmlformats.org/officeDocument/2006/relationships/hyperlink" Target="https://www.linkedin.com/in/teixeirafrancisca/" TargetMode="External"/><Relationship Id="rId511" Type="http://schemas.openxmlformats.org/officeDocument/2006/relationships/hyperlink" Target="https://www.linkedin.com/in/miguelalonsopires/" TargetMode="External"/><Relationship Id="rId753" Type="http://schemas.openxmlformats.org/officeDocument/2006/relationships/hyperlink" Target="https://www.linkedin.com/in/tavarescarlos/" TargetMode="External"/><Relationship Id="rId518" Type="http://schemas.openxmlformats.org/officeDocument/2006/relationships/hyperlink" Target="https://www.linkedin.com/in/miguelpereiracoutinho/" TargetMode="External"/><Relationship Id="rId517" Type="http://schemas.openxmlformats.org/officeDocument/2006/relationships/hyperlink" Target="https://www.linkedin.com/in/miguelnns/" TargetMode="External"/><Relationship Id="rId759" Type="http://schemas.openxmlformats.org/officeDocument/2006/relationships/hyperlink" Target="https://www.linkedin.com/in/teresa-ribeiro-braga-42b869/" TargetMode="External"/><Relationship Id="rId516" Type="http://schemas.openxmlformats.org/officeDocument/2006/relationships/hyperlink" Target="https://www.linkedin.com/in/miguelnmelo/" TargetMode="External"/><Relationship Id="rId758" Type="http://schemas.openxmlformats.org/officeDocument/2006/relationships/hyperlink" Target="https://www.linkedin.com/in/teresa-neto-481927/" TargetMode="External"/><Relationship Id="rId515" Type="http://schemas.openxmlformats.org/officeDocument/2006/relationships/hyperlink" Target="https://www.linkedin.com/in/miguelfgarcia/" TargetMode="External"/><Relationship Id="rId757" Type="http://schemas.openxmlformats.org/officeDocument/2006/relationships/hyperlink" Target="https://www.linkedin.com/in/telmotpinto/" TargetMode="External"/><Relationship Id="rId15" Type="http://schemas.openxmlformats.org/officeDocument/2006/relationships/hyperlink" Target="https://www.linkedin.com/in/alexandre-miranda-pinto/" TargetMode="External"/><Relationship Id="rId14" Type="http://schemas.openxmlformats.org/officeDocument/2006/relationships/hyperlink" Target="https://www.linkedin.com/in/albertomota/" TargetMode="External"/><Relationship Id="rId17" Type="http://schemas.openxmlformats.org/officeDocument/2006/relationships/hyperlink" Target="https://www.linkedin.com/in/alexeyseliverstov/" TargetMode="External"/><Relationship Id="rId16" Type="http://schemas.openxmlformats.org/officeDocument/2006/relationships/hyperlink" Target="https://www.linkedin.com/in/alexandrecperez/" TargetMode="External"/><Relationship Id="rId19" Type="http://schemas.openxmlformats.org/officeDocument/2006/relationships/hyperlink" Target="https://www.linkedin.com/in/aliceperpetua/" TargetMode="External"/><Relationship Id="rId510" Type="http://schemas.openxmlformats.org/officeDocument/2006/relationships/hyperlink" Target="https://www.linkedin.com/in/miguel-pereira-392820/" TargetMode="External"/><Relationship Id="rId752" Type="http://schemas.openxmlformats.org/officeDocument/2006/relationships/hyperlink" Target="https://www.linkedin.com/in/taniaribeiroo/" TargetMode="External"/><Relationship Id="rId18" Type="http://schemas.openxmlformats.org/officeDocument/2006/relationships/hyperlink" Target="https://www.linkedin.com/in/alfredo-silvestre-43b52b1/" TargetMode="External"/><Relationship Id="rId751" Type="http://schemas.openxmlformats.org/officeDocument/2006/relationships/hyperlink" Target="https://www.linkedin.com/in/tadeumarques/" TargetMode="External"/><Relationship Id="rId750" Type="http://schemas.openxmlformats.org/officeDocument/2006/relationships/hyperlink" Target="https://www.linkedin.com/in/taborda/" TargetMode="External"/><Relationship Id="rId84" Type="http://schemas.openxmlformats.org/officeDocument/2006/relationships/hyperlink" Target="https://www.linkedin.com/in/barbarajcorreia/" TargetMode="External"/><Relationship Id="rId83" Type="http://schemas.openxmlformats.org/officeDocument/2006/relationships/hyperlink" Target="https://www.linkedin.com/in/barbara-fonseca-e-costa/" TargetMode="External"/><Relationship Id="rId86" Type="http://schemas.openxmlformats.org/officeDocument/2006/relationships/hyperlink" Target="https://www.linkedin.com/in/bcabacos/" TargetMode="External"/><Relationship Id="rId85" Type="http://schemas.openxmlformats.org/officeDocument/2006/relationships/hyperlink" Target="https://www.linkedin.com/in/barbosasergio/" TargetMode="External"/><Relationship Id="rId88" Type="http://schemas.openxmlformats.org/officeDocument/2006/relationships/hyperlink" Target="https://www.linkedin.com/in/belacarvalho/" TargetMode="External"/><Relationship Id="rId87" Type="http://schemas.openxmlformats.org/officeDocument/2006/relationships/hyperlink" Target="https://www.linkedin.com/in/bcabral/" TargetMode="External"/><Relationship Id="rId89" Type="http://schemas.openxmlformats.org/officeDocument/2006/relationships/hyperlink" Target="https://www.linkedin.com/in/belmiromoreira/" TargetMode="External"/><Relationship Id="rId709" Type="http://schemas.openxmlformats.org/officeDocument/2006/relationships/hyperlink" Target="https://www.linkedin.com/in/ruijssantos/" TargetMode="External"/><Relationship Id="rId708" Type="http://schemas.openxmlformats.org/officeDocument/2006/relationships/hyperlink" Target="https://www.linkedin.com/in/ruihgomes/" TargetMode="External"/><Relationship Id="rId707" Type="http://schemas.openxmlformats.org/officeDocument/2006/relationships/hyperlink" Target="https://www.linkedin.com/in/ruiguimaraes/" TargetMode="External"/><Relationship Id="rId706" Type="http://schemas.openxmlformats.org/officeDocument/2006/relationships/hyperlink" Target="https://www.linkedin.com/in/ruiguerra/" TargetMode="External"/><Relationship Id="rId80" Type="http://schemas.openxmlformats.org/officeDocument/2006/relationships/hyperlink" Target="https://www.linkedin.com/in/asfer/" TargetMode="External"/><Relationship Id="rId82" Type="http://schemas.openxmlformats.org/officeDocument/2006/relationships/hyperlink" Target="https://www.linkedin.com/in/azevedotiago/" TargetMode="External"/><Relationship Id="rId81" Type="http://schemas.openxmlformats.org/officeDocument/2006/relationships/hyperlink" Target="https://www.linkedin.com/in/asousa1/" TargetMode="External"/><Relationship Id="rId701" Type="http://schemas.openxmlformats.org/officeDocument/2006/relationships/hyperlink" Target="https://www.linkedin.com/in/ruibpinto/" TargetMode="External"/><Relationship Id="rId700" Type="http://schemas.openxmlformats.org/officeDocument/2006/relationships/hyperlink" Target="https://www.linkedin.com/in/ruibotto/" TargetMode="External"/><Relationship Id="rId705" Type="http://schemas.openxmlformats.org/officeDocument/2006/relationships/hyperlink" Target="https://www.linkedin.com/in/ruigomeseu/" TargetMode="External"/><Relationship Id="rId704" Type="http://schemas.openxmlformats.org/officeDocument/2006/relationships/hyperlink" Target="https://www.linkedin.com/in/ruifmpinto/" TargetMode="External"/><Relationship Id="rId703" Type="http://schemas.openxmlformats.org/officeDocument/2006/relationships/hyperlink" Target="https://www.linkedin.com/in/ruiferreira/" TargetMode="External"/><Relationship Id="rId702" Type="http://schemas.openxmlformats.org/officeDocument/2006/relationships/hyperlink" Target="https://www.linkedin.com/in/ruicamposgamedev/" TargetMode="External"/><Relationship Id="rId73" Type="http://schemas.openxmlformats.org/officeDocument/2006/relationships/hyperlink" Target="https://www.linkedin.com/in/apcerqueira/" TargetMode="External"/><Relationship Id="rId72" Type="http://schemas.openxmlformats.org/officeDocument/2006/relationships/hyperlink" Target="https://www.linkedin.com/in/antonioviegasalves/" TargetMode="External"/><Relationship Id="rId75" Type="http://schemas.openxmlformats.org/officeDocument/2006/relationships/hyperlink" Target="https://www.linkedin.com/in/arestivo/" TargetMode="External"/><Relationship Id="rId74" Type="http://schemas.openxmlformats.org/officeDocument/2006/relationships/hyperlink" Target="https://www.linkedin.com/in/apereira3/" TargetMode="External"/><Relationship Id="rId77" Type="http://schemas.openxmlformats.org/officeDocument/2006/relationships/hyperlink" Target="https://www.linkedin.com/in/armindorlsimoes/" TargetMode="External"/><Relationship Id="rId76" Type="http://schemas.openxmlformats.org/officeDocument/2006/relationships/hyperlink" Target="https://www.linkedin.com/in/aritasferreira/" TargetMode="External"/><Relationship Id="rId79" Type="http://schemas.openxmlformats.org/officeDocument/2006/relationships/hyperlink" Target="https://www.linkedin.com/in/arty77/" TargetMode="External"/><Relationship Id="rId78" Type="http://schemas.openxmlformats.org/officeDocument/2006/relationships/hyperlink" Target="https://www.linkedin.com/in/arturmoreira/" TargetMode="External"/><Relationship Id="rId71" Type="http://schemas.openxmlformats.org/officeDocument/2006/relationships/hyperlink" Target="https://www.linkedin.com/in/antoniopinto/" TargetMode="External"/><Relationship Id="rId70" Type="http://schemas.openxmlformats.org/officeDocument/2006/relationships/hyperlink" Target="https://www.linkedin.com/in/antoniopinho/" TargetMode="External"/><Relationship Id="rId62" Type="http://schemas.openxmlformats.org/officeDocument/2006/relationships/hyperlink" Target="https://www.linkedin.com/in/andreropires/" TargetMode="External"/><Relationship Id="rId61" Type="http://schemas.openxmlformats.org/officeDocument/2006/relationships/hyperlink" Target="https://www.linkedin.com/in/andrerod/" TargetMode="External"/><Relationship Id="rId64" Type="http://schemas.openxmlformats.org/officeDocument/2006/relationships/hyperlink" Target="https://www.linkedin.com/in/anpalves/" TargetMode="External"/><Relationship Id="rId63" Type="http://schemas.openxmlformats.org/officeDocument/2006/relationships/hyperlink" Target="https://www.linkedin.com/in/angelaigreja/" TargetMode="External"/><Relationship Id="rId66" Type="http://schemas.openxmlformats.org/officeDocument/2006/relationships/hyperlink" Target="https://www.linkedin.com/in/anterosilva/" TargetMode="External"/><Relationship Id="rId65" Type="http://schemas.openxmlformats.org/officeDocument/2006/relationships/hyperlink" Target="https://www.linkedin.com/in/antbezerra/" TargetMode="External"/><Relationship Id="rId68" Type="http://schemas.openxmlformats.org/officeDocument/2006/relationships/hyperlink" Target="https://www.linkedin.com/in/antoniocastro/" TargetMode="External"/><Relationship Id="rId67" Type="http://schemas.openxmlformats.org/officeDocument/2006/relationships/hyperlink" Target="https://www.linkedin.com/in/antonioalves/" TargetMode="External"/><Relationship Id="rId729" Type="http://schemas.openxmlformats.org/officeDocument/2006/relationships/hyperlink" Target="https://www.linkedin.com/in/sergiorasgado/" TargetMode="External"/><Relationship Id="rId728" Type="http://schemas.openxmlformats.org/officeDocument/2006/relationships/hyperlink" Target="https://www.linkedin.com/in/sergionunes/" TargetMode="External"/><Relationship Id="rId60" Type="http://schemas.openxmlformats.org/officeDocument/2006/relationships/hyperlink" Target="https://www.linkedin.com/in/andreriboira/" TargetMode="External"/><Relationship Id="rId723" Type="http://schemas.openxmlformats.org/officeDocument/2006/relationships/hyperlink" Target="https://www.linkedin.com/in/saramorais14/" TargetMode="External"/><Relationship Id="rId722" Type="http://schemas.openxmlformats.org/officeDocument/2006/relationships/hyperlink" Target="https://www.linkedin.com/in/saraivacatarina/" TargetMode="External"/><Relationship Id="rId721" Type="http://schemas.openxmlformats.org/officeDocument/2006/relationships/hyperlink" Target="https://www.linkedin.com/in/sapdomingues/" TargetMode="External"/><Relationship Id="rId720" Type="http://schemas.openxmlformats.org/officeDocument/2006/relationships/hyperlink" Target="https://www.linkedin.com/in/santosrodolfo/" TargetMode="External"/><Relationship Id="rId727" Type="http://schemas.openxmlformats.org/officeDocument/2006/relationships/hyperlink" Target="https://www.linkedin.com/in/sergiobandeira/" TargetMode="External"/><Relationship Id="rId726" Type="http://schemas.openxmlformats.org/officeDocument/2006/relationships/hyperlink" Target="https://www.linkedin.com/in/scerio/" TargetMode="External"/><Relationship Id="rId725" Type="http://schemas.openxmlformats.org/officeDocument/2006/relationships/hyperlink" Target="https://www.linkedin.com/in/saritamoreira/" TargetMode="External"/><Relationship Id="rId724" Type="http://schemas.openxmlformats.org/officeDocument/2006/relationships/hyperlink" Target="https://www.linkedin.com/in/sarasmarques/" TargetMode="External"/><Relationship Id="rId69" Type="http://schemas.openxmlformats.org/officeDocument/2006/relationships/hyperlink" Target="https://www.linkedin.com/in/antoniogarcez/" TargetMode="External"/><Relationship Id="rId51" Type="http://schemas.openxmlformats.org/officeDocument/2006/relationships/hyperlink" Target="https://www.linkedin.com/in/andremanuelbarbosa/" TargetMode="External"/><Relationship Id="rId50" Type="http://schemas.openxmlformats.org/officeDocument/2006/relationships/hyperlink" Target="https://www.linkedin.com/in/andremacielduarte/" TargetMode="External"/><Relationship Id="rId53" Type="http://schemas.openxmlformats.org/officeDocument/2006/relationships/hyperlink" Target="https://www.linkedin.com/in/andremoniz/" TargetMode="External"/><Relationship Id="rId52" Type="http://schemas.openxmlformats.org/officeDocument/2006/relationships/hyperlink" Target="https://www.linkedin.com/in/andremeneses/" TargetMode="External"/><Relationship Id="rId55" Type="http://schemas.openxmlformats.org/officeDocument/2006/relationships/hyperlink" Target="https://www.linkedin.com/in/andremorujao/" TargetMode="External"/><Relationship Id="rId54" Type="http://schemas.openxmlformats.org/officeDocument/2006/relationships/hyperlink" Target="https://www.linkedin.com/in/andremontenegrof/" TargetMode="External"/><Relationship Id="rId57" Type="http://schemas.openxmlformats.org/officeDocument/2006/relationships/hyperlink" Target="https://www.linkedin.com/in/andrepacheconeves/" TargetMode="External"/><Relationship Id="rId56" Type="http://schemas.openxmlformats.org/officeDocument/2006/relationships/hyperlink" Target="https://www.linkedin.com/in/andrempsantos1/" TargetMode="External"/><Relationship Id="rId719" Type="http://schemas.openxmlformats.org/officeDocument/2006/relationships/hyperlink" Target="https://www.linkedin.com/in/sandra-hering-97a950/" TargetMode="External"/><Relationship Id="rId718" Type="http://schemas.openxmlformats.org/officeDocument/2006/relationships/hyperlink" Target="https://www.linkedin.com/in/ruivilares/" TargetMode="External"/><Relationship Id="rId717" Type="http://schemas.openxmlformats.org/officeDocument/2006/relationships/hyperlink" Target="https://www.linkedin.com/in/ruivazteixeira/" TargetMode="External"/><Relationship Id="rId712" Type="http://schemas.openxmlformats.org/officeDocument/2006/relationships/hyperlink" Target="https://www.linkedin.com/in/ruipacheco/" TargetMode="External"/><Relationship Id="rId711" Type="http://schemas.openxmlformats.org/officeDocument/2006/relationships/hyperlink" Target="https://www.linkedin.com/in/ruimiguelazevedo/" TargetMode="External"/><Relationship Id="rId710" Type="http://schemas.openxmlformats.org/officeDocument/2006/relationships/hyperlink" Target="https://www.linkedin.com/in/ruimferreira/" TargetMode="External"/><Relationship Id="rId716" Type="http://schemas.openxmlformats.org/officeDocument/2006/relationships/hyperlink" Target="https://www.linkedin.com/in/ruivalentemaia/" TargetMode="External"/><Relationship Id="rId715" Type="http://schemas.openxmlformats.org/officeDocument/2006/relationships/hyperlink" Target="https://www.linkedin.com/in/ruiteixeiraeng/" TargetMode="External"/><Relationship Id="rId714" Type="http://schemas.openxmlformats.org/officeDocument/2006/relationships/hyperlink" Target="https://www.linkedin.com/in/ruitavares/" TargetMode="External"/><Relationship Id="rId713" Type="http://schemas.openxmlformats.org/officeDocument/2006/relationships/hyperlink" Target="https://www.linkedin.com/in/ruippeixotog/" TargetMode="External"/><Relationship Id="rId59" Type="http://schemas.openxmlformats.org/officeDocument/2006/relationships/hyperlink" Target="https://www.linkedin.com/in/andrereina/" TargetMode="External"/><Relationship Id="rId58" Type="http://schemas.openxmlformats.org/officeDocument/2006/relationships/hyperlink" Target="https://www.linkedin.com/in/andreregado/" TargetMode="External"/><Relationship Id="rId590" Type="http://schemas.openxmlformats.org/officeDocument/2006/relationships/hyperlink" Target="https://www.linkedin.com/in/pedroapteixeira/" TargetMode="External"/><Relationship Id="rId107" Type="http://schemas.openxmlformats.org/officeDocument/2006/relationships/hyperlink" Target="https://www.linkedin.com/in/carla-azevedo-santos/" TargetMode="External"/><Relationship Id="rId349" Type="http://schemas.openxmlformats.org/officeDocument/2006/relationships/hyperlink" Target="https://www.linkedin.com/in/joaopcgomes/" TargetMode="External"/><Relationship Id="rId106" Type="http://schemas.openxmlformats.org/officeDocument/2006/relationships/hyperlink" Target="https://www.linkedin.com/in/carla-abreu-b5b0a878/" TargetMode="External"/><Relationship Id="rId348" Type="http://schemas.openxmlformats.org/officeDocument/2006/relationships/hyperlink" Target="https://www.linkedin.com/in/joaopascoalfaria/" TargetMode="External"/><Relationship Id="rId105" Type="http://schemas.openxmlformats.org/officeDocument/2006/relationships/hyperlink" Target="https://www.linkedin.com/in/cadrianogoncalves/" TargetMode="External"/><Relationship Id="rId347" Type="http://schemas.openxmlformats.org/officeDocument/2006/relationships/hyperlink" Target="https://www.linkedin.com/in/joaoocorreia/" TargetMode="External"/><Relationship Id="rId589" Type="http://schemas.openxmlformats.org/officeDocument/2006/relationships/hyperlink" Target="https://www.linkedin.com/in/pedroandreoliveira/" TargetMode="External"/><Relationship Id="rId104" Type="http://schemas.openxmlformats.org/officeDocument/2006/relationships/hyperlink" Target="https://www.linkedin.com/in/cabralduarte/" TargetMode="External"/><Relationship Id="rId346" Type="http://schemas.openxmlformats.org/officeDocument/2006/relationships/hyperlink" Target="https://www.linkedin.com/in/joaonorimbandeira/" TargetMode="External"/><Relationship Id="rId588" Type="http://schemas.openxmlformats.org/officeDocument/2006/relationships/hyperlink" Target="https://www.linkedin.com/in/pedroandrade/" TargetMode="External"/><Relationship Id="rId109" Type="http://schemas.openxmlformats.org/officeDocument/2006/relationships/hyperlink" Target="https://www.linkedin.com/in/carlosalbertofigueiredo/" TargetMode="External"/><Relationship Id="rId108" Type="http://schemas.openxmlformats.org/officeDocument/2006/relationships/hyperlink" Target="https://www.linkedin.com/in/carla-teixeira-lopes-76751b/" TargetMode="External"/><Relationship Id="rId341" Type="http://schemas.openxmlformats.org/officeDocument/2006/relationships/hyperlink" Target="https://www.linkedin.com/in/joaomiguelsilva/" TargetMode="External"/><Relationship Id="rId583" Type="http://schemas.openxmlformats.org/officeDocument/2006/relationships/hyperlink" Target="https://www.linkedin.com/in/pedro-dias-a293956/" TargetMode="External"/><Relationship Id="rId340" Type="http://schemas.openxmlformats.org/officeDocument/2006/relationships/hyperlink" Target="https://www.linkedin.com/in/joaomg/" TargetMode="External"/><Relationship Id="rId582" Type="http://schemas.openxmlformats.org/officeDocument/2006/relationships/hyperlink" Target="https://www.linkedin.com/in/pedro-cunha-sw-engineer/" TargetMode="External"/><Relationship Id="rId581" Type="http://schemas.openxmlformats.org/officeDocument/2006/relationships/hyperlink" Target="https://www.linkedin.com/in/pedro-castanheira-76732315/" TargetMode="External"/><Relationship Id="rId580" Type="http://schemas.openxmlformats.org/officeDocument/2006/relationships/hyperlink" Target="https://www.linkedin.com/in/pedro-antunes-silva-697a8a26/" TargetMode="External"/><Relationship Id="rId103" Type="http://schemas.openxmlformats.org/officeDocument/2006/relationships/hyperlink" Target="https://www.linkedin.com/in/bssousa/" TargetMode="External"/><Relationship Id="rId345" Type="http://schemas.openxmlformats.org/officeDocument/2006/relationships/hyperlink" Target="https://www.linkedin.com/in/joaonadais/" TargetMode="External"/><Relationship Id="rId587" Type="http://schemas.openxmlformats.org/officeDocument/2006/relationships/hyperlink" Target="https://www.linkedin.com/in/pedroamaralcampos/" TargetMode="External"/><Relationship Id="rId102" Type="http://schemas.openxmlformats.org/officeDocument/2006/relationships/hyperlink" Target="https://www.linkedin.com/in/brunordgonc/" TargetMode="External"/><Relationship Id="rId344" Type="http://schemas.openxmlformats.org/officeDocument/2006/relationships/hyperlink" Target="https://www.linkedin.com/in/joaomvramos94/" TargetMode="External"/><Relationship Id="rId586" Type="http://schemas.openxmlformats.org/officeDocument/2006/relationships/hyperlink" Target="https://www.linkedin.com/in/pedro-silva-1200a9160/" TargetMode="External"/><Relationship Id="rId101" Type="http://schemas.openxmlformats.org/officeDocument/2006/relationships/hyperlink" Target="https://www.linkedin.com/in/brunopereira/" TargetMode="External"/><Relationship Id="rId343" Type="http://schemas.openxmlformats.org/officeDocument/2006/relationships/hyperlink" Target="https://www.linkedin.com/in/joaomorgado94/" TargetMode="External"/><Relationship Id="rId585" Type="http://schemas.openxmlformats.org/officeDocument/2006/relationships/hyperlink" Target="https://www.linkedin.com/in/pedro-miguel-pinto/" TargetMode="External"/><Relationship Id="rId100" Type="http://schemas.openxmlformats.org/officeDocument/2006/relationships/hyperlink" Target="https://www.linkedin.com/in/brunomvsantos/" TargetMode="External"/><Relationship Id="rId342" Type="http://schemas.openxmlformats.org/officeDocument/2006/relationships/hyperlink" Target="https://www.linkedin.com/in/joaomnogueira/" TargetMode="External"/><Relationship Id="rId584" Type="http://schemas.openxmlformats.org/officeDocument/2006/relationships/hyperlink" Target="https://www.linkedin.com/in/pedro-m-castro/" TargetMode="External"/><Relationship Id="rId338" Type="http://schemas.openxmlformats.org/officeDocument/2006/relationships/hyperlink" Target="https://www.linkedin.com/in/joaogbcravo/" TargetMode="External"/><Relationship Id="rId337" Type="http://schemas.openxmlformats.org/officeDocument/2006/relationships/hyperlink" Target="https://www.linkedin.com/in/joaofilipemarques/" TargetMode="External"/><Relationship Id="rId579" Type="http://schemas.openxmlformats.org/officeDocument/2006/relationships/hyperlink" Target="https://www.linkedin.com/in/pedro--almeida/" TargetMode="External"/><Relationship Id="rId336" Type="http://schemas.openxmlformats.org/officeDocument/2006/relationships/hyperlink" Target="https://www.linkedin.com/in/joaoferreiragouveia/" TargetMode="External"/><Relationship Id="rId578" Type="http://schemas.openxmlformats.org/officeDocument/2006/relationships/hyperlink" Target="https://www.linkedin.com/in/pedmartins/" TargetMode="External"/><Relationship Id="rId335" Type="http://schemas.openxmlformats.org/officeDocument/2006/relationships/hyperlink" Target="https://www.linkedin.com/in/joaoferreira30/" TargetMode="External"/><Relationship Id="rId577" Type="http://schemas.openxmlformats.org/officeDocument/2006/relationships/hyperlink" Target="https://www.linkedin.com/in/pcostaeu/" TargetMode="External"/><Relationship Id="rId339" Type="http://schemas.openxmlformats.org/officeDocument/2006/relationships/hyperlink" Target="https://www.linkedin.com/in/joaolemoscosta/" TargetMode="External"/><Relationship Id="rId330" Type="http://schemas.openxmlformats.org/officeDocument/2006/relationships/hyperlink" Target="https://www.linkedin.com/in/joaoanes/" TargetMode="External"/><Relationship Id="rId572" Type="http://schemas.openxmlformats.org/officeDocument/2006/relationships/hyperlink" Target="https://www.linkedin.com/in/paulomfaria/" TargetMode="External"/><Relationship Id="rId571" Type="http://schemas.openxmlformats.org/officeDocument/2006/relationships/hyperlink" Target="https://www.linkedin.com/in/paulofromportugal/" TargetMode="External"/><Relationship Id="rId570" Type="http://schemas.openxmlformats.org/officeDocument/2006/relationships/hyperlink" Target="https://www.linkedin.com/in/paulo-santos-665739a/" TargetMode="External"/><Relationship Id="rId334" Type="http://schemas.openxmlformats.org/officeDocument/2006/relationships/hyperlink" Target="https://www.linkedin.com/in/joaoferreira1990/" TargetMode="External"/><Relationship Id="rId576" Type="http://schemas.openxmlformats.org/officeDocument/2006/relationships/hyperlink" Target="https://www.linkedin.com/in/pchambino/" TargetMode="External"/><Relationship Id="rId333" Type="http://schemas.openxmlformats.org/officeDocument/2006/relationships/hyperlink" Target="https://www.linkedin.com/in/joaoeiras/" TargetMode="External"/><Relationship Id="rId575" Type="http://schemas.openxmlformats.org/officeDocument/2006/relationships/hyperlink" Target="https://www.linkedin.com/in/pbgoncalves/" TargetMode="External"/><Relationship Id="rId332" Type="http://schemas.openxmlformats.org/officeDocument/2006/relationships/hyperlink" Target="https://www.linkedin.com/in/joaodeoliveira/" TargetMode="External"/><Relationship Id="rId574" Type="http://schemas.openxmlformats.org/officeDocument/2006/relationships/hyperlink" Target="https://www.linkedin.com/in/paxpacheco/" TargetMode="External"/><Relationship Id="rId331" Type="http://schemas.openxmlformats.org/officeDocument/2006/relationships/hyperlink" Target="https://www.linkedin.com/in/joaocsousa/" TargetMode="External"/><Relationship Id="rId573" Type="http://schemas.openxmlformats.org/officeDocument/2006/relationships/hyperlink" Target="https://www.linkedin.com/in/paulorodriguesmartins/" TargetMode="External"/><Relationship Id="rId370" Type="http://schemas.openxmlformats.org/officeDocument/2006/relationships/hyperlink" Target="https://www.linkedin.com/in/jolago/" TargetMode="External"/><Relationship Id="rId129" Type="http://schemas.openxmlformats.org/officeDocument/2006/relationships/hyperlink" Target="https://www.linkedin.com/in/cmiguelmonteiro/" TargetMode="External"/><Relationship Id="rId128" Type="http://schemas.openxmlformats.org/officeDocument/2006/relationships/hyperlink" Target="https://www.linkedin.com/in/cmcmteixeira/" TargetMode="External"/><Relationship Id="rId127" Type="http://schemas.openxmlformats.org/officeDocument/2006/relationships/hyperlink" Target="https://www.linkedin.com/in/claudiosilva/" TargetMode="External"/><Relationship Id="rId369" Type="http://schemas.openxmlformats.org/officeDocument/2006/relationships/hyperlink" Target="https://www.linkedin.com/in/johnbelo/" TargetMode="External"/><Relationship Id="rId126" Type="http://schemas.openxmlformats.org/officeDocument/2006/relationships/hyperlink" Target="https://www.linkedin.com/in/claudioreis/" TargetMode="External"/><Relationship Id="rId368" Type="http://schemas.openxmlformats.org/officeDocument/2006/relationships/hyperlink" Target="https://www.linkedin.com/in/joelfilipeferreira/" TargetMode="External"/><Relationship Id="rId121" Type="http://schemas.openxmlformats.org/officeDocument/2006/relationships/hyperlink" Target="https://www.linkedin.com/in/ccarvalheiro/" TargetMode="External"/><Relationship Id="rId363" Type="http://schemas.openxmlformats.org/officeDocument/2006/relationships/hyperlink" Target="https://www.linkedin.com/in/joaovilhenacampos/" TargetMode="External"/><Relationship Id="rId120" Type="http://schemas.openxmlformats.org/officeDocument/2006/relationships/hyperlink" Target="https://www.linkedin.com/in/catarina-lopes-a3360439/" TargetMode="External"/><Relationship Id="rId362" Type="http://schemas.openxmlformats.org/officeDocument/2006/relationships/hyperlink" Target="https://www.linkedin.com/in/joaovieiracastro/" TargetMode="External"/><Relationship Id="rId361" Type="http://schemas.openxmlformats.org/officeDocument/2006/relationships/hyperlink" Target="https://www.linkedin.com/in/joaotrigosoares/" TargetMode="External"/><Relationship Id="rId360" Type="http://schemas.openxmlformats.org/officeDocument/2006/relationships/hyperlink" Target="https://www.linkedin.com/in/joaosilva00/" TargetMode="External"/><Relationship Id="rId125" Type="http://schemas.openxmlformats.org/officeDocument/2006/relationships/hyperlink" Target="https://www.linkedin.com/in/clara-sacramento-3b361559/" TargetMode="External"/><Relationship Id="rId367" Type="http://schemas.openxmlformats.org/officeDocument/2006/relationships/hyperlink" Target="https://www.linkedin.com/in/joelcampos/" TargetMode="External"/><Relationship Id="rId124" Type="http://schemas.openxmlformats.org/officeDocument/2006/relationships/hyperlink" Target="https://www.linkedin.com/in/cesarbduarte/" TargetMode="External"/><Relationship Id="rId366" Type="http://schemas.openxmlformats.org/officeDocument/2006/relationships/hyperlink" Target="https://www.linkedin.com/in/joel-alvim-0b4b51/" TargetMode="External"/><Relationship Id="rId123" Type="http://schemas.openxmlformats.org/officeDocument/2006/relationships/hyperlink" Target="https://www.linkedin.com/in/cerqueiranuno/" TargetMode="External"/><Relationship Id="rId365" Type="http://schemas.openxmlformats.org/officeDocument/2006/relationships/hyperlink" Target="https://www.linkedin.com/in/joaquimsantos/" TargetMode="External"/><Relationship Id="rId122" Type="http://schemas.openxmlformats.org/officeDocument/2006/relationships/hyperlink" Target="https://www.linkedin.com/in/celsorcardoso/" TargetMode="External"/><Relationship Id="rId364" Type="http://schemas.openxmlformats.org/officeDocument/2006/relationships/hyperlink" Target="https://www.linkedin.com/in/joaquimcarneiro/" TargetMode="External"/><Relationship Id="rId95" Type="http://schemas.openxmlformats.org/officeDocument/2006/relationships/hyperlink" Target="https://www.linkedin.com/in/bruno-ferreira-60b94748/" TargetMode="External"/><Relationship Id="rId94" Type="http://schemas.openxmlformats.org/officeDocument/2006/relationships/hyperlink" Target="https://www.linkedin.com/in/bruno-facarvalho/" TargetMode="External"/><Relationship Id="rId97" Type="http://schemas.openxmlformats.org/officeDocument/2006/relationships/hyperlink" Target="https://www.linkedin.com/in/brunocaianogil/" TargetMode="External"/><Relationship Id="rId96" Type="http://schemas.openxmlformats.org/officeDocument/2006/relationships/hyperlink" Target="https://www.linkedin.com/in/bruno-x-tavares/" TargetMode="External"/><Relationship Id="rId99" Type="http://schemas.openxmlformats.org/officeDocument/2006/relationships/hyperlink" Target="https://www.linkedin.com/in/brunolima1988/" TargetMode="External"/><Relationship Id="rId98" Type="http://schemas.openxmlformats.org/officeDocument/2006/relationships/hyperlink" Target="https://www.linkedin.com/in/brunodsvieira/" TargetMode="External"/><Relationship Id="rId91" Type="http://schemas.openxmlformats.org/officeDocument/2006/relationships/hyperlink" Target="https://www.linkedin.com/in/botelhodaniel/" TargetMode="External"/><Relationship Id="rId90" Type="http://schemas.openxmlformats.org/officeDocument/2006/relationships/hyperlink" Target="https://www.linkedin.com/in/bmpsantos/" TargetMode="External"/><Relationship Id="rId93" Type="http://schemas.openxmlformats.org/officeDocument/2006/relationships/hyperlink" Target="https://www.linkedin.com/in/brduarte/" TargetMode="External"/><Relationship Id="rId92" Type="http://schemas.openxmlformats.org/officeDocument/2006/relationships/hyperlink" Target="https://www.linkedin.com/in/braguiar/" TargetMode="External"/><Relationship Id="rId118" Type="http://schemas.openxmlformats.org/officeDocument/2006/relationships/hyperlink" Target="https://www.linkedin.com/in/carvalhocatarina/" TargetMode="External"/><Relationship Id="rId117" Type="http://schemas.openxmlformats.org/officeDocument/2006/relationships/hyperlink" Target="https://www.linkedin.com/in/carolinacenteiojorge/" TargetMode="External"/><Relationship Id="rId359" Type="http://schemas.openxmlformats.org/officeDocument/2006/relationships/hyperlink" Target="https://www.linkedin.com/in/joaoserraseal/" TargetMode="External"/><Relationship Id="rId116" Type="http://schemas.openxmlformats.org/officeDocument/2006/relationships/hyperlink" Target="https://www.linkedin.com/in/carlosvales/" TargetMode="External"/><Relationship Id="rId358" Type="http://schemas.openxmlformats.org/officeDocument/2006/relationships/hyperlink" Target="https://www.linkedin.com/in/joaorreis/" TargetMode="External"/><Relationship Id="rId115" Type="http://schemas.openxmlformats.org/officeDocument/2006/relationships/hyperlink" Target="https://www.linkedin.com/in/carlossilvafernandes/" TargetMode="External"/><Relationship Id="rId357" Type="http://schemas.openxmlformats.org/officeDocument/2006/relationships/hyperlink" Target="https://www.linkedin.com/in/joaoribeiropinto/" TargetMode="External"/><Relationship Id="rId599" Type="http://schemas.openxmlformats.org/officeDocument/2006/relationships/hyperlink" Target="https://www.linkedin.com/in/pedrolamas/" TargetMode="External"/><Relationship Id="rId119" Type="http://schemas.openxmlformats.org/officeDocument/2006/relationships/hyperlink" Target="https://www.linkedin.com/in/catarina-fernandes-9801841a6/" TargetMode="External"/><Relationship Id="rId110" Type="http://schemas.openxmlformats.org/officeDocument/2006/relationships/hyperlink" Target="https://www.linkedin.com/in/carlosmartinslima/" TargetMode="External"/><Relationship Id="rId352" Type="http://schemas.openxmlformats.org/officeDocument/2006/relationships/hyperlink" Target="https://www.linkedin.com/in/joaopmmarques/" TargetMode="External"/><Relationship Id="rId594" Type="http://schemas.openxmlformats.org/officeDocument/2006/relationships/hyperlink" Target="https://www.linkedin.com/in/pedroch/" TargetMode="External"/><Relationship Id="rId351" Type="http://schemas.openxmlformats.org/officeDocument/2006/relationships/hyperlink" Target="https://www.linkedin.com/in/joaopfaria/" TargetMode="External"/><Relationship Id="rId593" Type="http://schemas.openxmlformats.org/officeDocument/2006/relationships/hyperlink" Target="https://www.linkedin.com/in/pedrocarneiro/" TargetMode="External"/><Relationship Id="rId350" Type="http://schemas.openxmlformats.org/officeDocument/2006/relationships/hyperlink" Target="https://www.linkedin.com/in/joaopedrocarvalho/" TargetMode="External"/><Relationship Id="rId592" Type="http://schemas.openxmlformats.org/officeDocument/2006/relationships/hyperlink" Target="https://www.linkedin.com/in/pedrocardoso22/" TargetMode="External"/><Relationship Id="rId591" Type="http://schemas.openxmlformats.org/officeDocument/2006/relationships/hyperlink" Target="https://www.linkedin.com/in/pedrobailao/" TargetMode="External"/><Relationship Id="rId114" Type="http://schemas.openxmlformats.org/officeDocument/2006/relationships/hyperlink" Target="https://www.linkedin.com/in/carlosribeiro1/" TargetMode="External"/><Relationship Id="rId356" Type="http://schemas.openxmlformats.org/officeDocument/2006/relationships/hyperlink" Target="https://www.linkedin.com/in/joaoreiscorreia/" TargetMode="External"/><Relationship Id="rId598" Type="http://schemas.openxmlformats.org/officeDocument/2006/relationships/hyperlink" Target="https://www.linkedin.com/in/pedrodiasfaria/" TargetMode="External"/><Relationship Id="rId113" Type="http://schemas.openxmlformats.org/officeDocument/2006/relationships/hyperlink" Target="https://www.linkedin.com/in/carlosmccosta/" TargetMode="External"/><Relationship Id="rId355" Type="http://schemas.openxmlformats.org/officeDocument/2006/relationships/hyperlink" Target="https://www.linkedin.com/in/joaoqalves/" TargetMode="External"/><Relationship Id="rId597" Type="http://schemas.openxmlformats.org/officeDocument/2006/relationships/hyperlink" Target="https://www.linkedin.com/in/pedrodeoliveira/" TargetMode="External"/><Relationship Id="rId112" Type="http://schemas.openxmlformats.org/officeDocument/2006/relationships/hyperlink" Target="https://www.linkedin.com/in/carlosmatias93/" TargetMode="External"/><Relationship Id="rId354" Type="http://schemas.openxmlformats.org/officeDocument/2006/relationships/hyperlink" Target="https://www.linkedin.com/in/joaoprib/" TargetMode="External"/><Relationship Id="rId596" Type="http://schemas.openxmlformats.org/officeDocument/2006/relationships/hyperlink" Target="https://www.linkedin.com/in/pedrodanielcsantos/" TargetMode="External"/><Relationship Id="rId111" Type="http://schemas.openxmlformats.org/officeDocument/2006/relationships/hyperlink" Target="https://www.linkedin.com/in/carlosmasousa/" TargetMode="External"/><Relationship Id="rId353" Type="http://schemas.openxmlformats.org/officeDocument/2006/relationships/hyperlink" Target="https://www.linkedin.com/in/joaoportela/" TargetMode="External"/><Relationship Id="rId595" Type="http://schemas.openxmlformats.org/officeDocument/2006/relationships/hyperlink" Target="https://www.linkedin.com/in/pedrochapt/" TargetMode="External"/><Relationship Id="rId305" Type="http://schemas.openxmlformats.org/officeDocument/2006/relationships/hyperlink" Target="https://www.linkedin.com/in/jlopesbeleza/" TargetMode="External"/><Relationship Id="rId547" Type="http://schemas.openxmlformats.org/officeDocument/2006/relationships/hyperlink" Target="https://www.linkedin.com/in/nunobasto/" TargetMode="External"/><Relationship Id="rId789" Type="http://schemas.openxmlformats.org/officeDocument/2006/relationships/hyperlink" Target="https://www.linkedin.com/in/tiagovrtreis/" TargetMode="External"/><Relationship Id="rId304" Type="http://schemas.openxmlformats.org/officeDocument/2006/relationships/hyperlink" Target="https://www.linkedin.com/in/jldevezas/" TargetMode="External"/><Relationship Id="rId546" Type="http://schemas.openxmlformats.org/officeDocument/2006/relationships/hyperlink" Target="https://www.linkedin.com/in/nunoarmandoserrano/" TargetMode="External"/><Relationship Id="rId788" Type="http://schemas.openxmlformats.org/officeDocument/2006/relationships/hyperlink" Target="https://www.linkedin.com/in/tiagovarela/" TargetMode="External"/><Relationship Id="rId303" Type="http://schemas.openxmlformats.org/officeDocument/2006/relationships/hyperlink" Target="https://www.linkedin.com/in/jjsousa/" TargetMode="External"/><Relationship Id="rId545" Type="http://schemas.openxmlformats.org/officeDocument/2006/relationships/hyperlink" Target="https://www.linkedin.com/in/nuno-passos-19765061/" TargetMode="External"/><Relationship Id="rId787" Type="http://schemas.openxmlformats.org/officeDocument/2006/relationships/hyperlink" Target="https://www.linkedin.com/in/tiagoteixeiralinkedin/" TargetMode="External"/><Relationship Id="rId302" Type="http://schemas.openxmlformats.org/officeDocument/2006/relationships/hyperlink" Target="https://www.linkedin.com/in/jgonca/" TargetMode="External"/><Relationship Id="rId544" Type="http://schemas.openxmlformats.org/officeDocument/2006/relationships/hyperlink" Target="https://www.linkedin.com/in/nuno-guedes-57890928/" TargetMode="External"/><Relationship Id="rId786" Type="http://schemas.openxmlformats.org/officeDocument/2006/relationships/hyperlink" Target="https://www.linkedin.com/in/tiagoseabra/" TargetMode="External"/><Relationship Id="rId309" Type="http://schemas.openxmlformats.org/officeDocument/2006/relationships/hyperlink" Target="https://www.linkedin.com/in/jmourinho/" TargetMode="External"/><Relationship Id="rId308" Type="http://schemas.openxmlformats.org/officeDocument/2006/relationships/hyperlink" Target="https://www.linkedin.com/in/jmmreis/" TargetMode="External"/><Relationship Id="rId307" Type="http://schemas.openxmlformats.org/officeDocument/2006/relationships/hyperlink" Target="https://www.linkedin.com/in/jmbploureiro/" TargetMode="External"/><Relationship Id="rId549" Type="http://schemas.openxmlformats.org/officeDocument/2006/relationships/hyperlink" Target="https://www.linkedin.com/in/nunoestrada/" TargetMode="External"/><Relationship Id="rId306" Type="http://schemas.openxmlformats.org/officeDocument/2006/relationships/hyperlink" Target="https://www.linkedin.com/in/jlpinto/" TargetMode="External"/><Relationship Id="rId548" Type="http://schemas.openxmlformats.org/officeDocument/2006/relationships/hyperlink" Target="https://www.linkedin.com/in/nunocruzsilva/" TargetMode="External"/><Relationship Id="rId781" Type="http://schemas.openxmlformats.org/officeDocument/2006/relationships/hyperlink" Target="https://www.linkedin.com/in/tiagommferreira55/" TargetMode="External"/><Relationship Id="rId780" Type="http://schemas.openxmlformats.org/officeDocument/2006/relationships/hyperlink" Target="https://www.linkedin.com/in/tiagomiguelgoncalves/" TargetMode="External"/><Relationship Id="rId301" Type="http://schemas.openxmlformats.org/officeDocument/2006/relationships/hyperlink" Target="https://www.linkedin.com/in/jfsalmeida/" TargetMode="External"/><Relationship Id="rId543" Type="http://schemas.openxmlformats.org/officeDocument/2006/relationships/hyperlink" Target="https://www.linkedin.com/in/nuno-goncalinho/" TargetMode="External"/><Relationship Id="rId785" Type="http://schemas.openxmlformats.org/officeDocument/2006/relationships/hyperlink" Target="https://www.linkedin.com/in/tiagoramos28/" TargetMode="External"/><Relationship Id="rId300" Type="http://schemas.openxmlformats.org/officeDocument/2006/relationships/hyperlink" Target="https://www.linkedin.com/in/jfelgueiras/" TargetMode="External"/><Relationship Id="rId542" Type="http://schemas.openxmlformats.org/officeDocument/2006/relationships/hyperlink" Target="https://www.linkedin.com/in/nulopes/" TargetMode="External"/><Relationship Id="rId784" Type="http://schemas.openxmlformats.org/officeDocument/2006/relationships/hyperlink" Target="https://www.linkedin.com/in/tiagoorfao85/" TargetMode="External"/><Relationship Id="rId541" Type="http://schemas.openxmlformats.org/officeDocument/2006/relationships/hyperlink" Target="https://www.linkedin.com/in/nufil/" TargetMode="External"/><Relationship Id="rId783" Type="http://schemas.openxmlformats.org/officeDocument/2006/relationships/hyperlink" Target="https://www.linkedin.com/in/tiagonunes/" TargetMode="External"/><Relationship Id="rId540" Type="http://schemas.openxmlformats.org/officeDocument/2006/relationships/hyperlink" Target="https://www.linkedin.com/in/ntroliveira/" TargetMode="External"/><Relationship Id="rId782" Type="http://schemas.openxmlformats.org/officeDocument/2006/relationships/hyperlink" Target="https://www.linkedin.com/in/tiagomouraoteixeira/" TargetMode="External"/><Relationship Id="rId536" Type="http://schemas.openxmlformats.org/officeDocument/2006/relationships/hyperlink" Target="https://www.linkedin.com/in/nelsonpinho/" TargetMode="External"/><Relationship Id="rId778" Type="http://schemas.openxmlformats.org/officeDocument/2006/relationships/hyperlink" Target="https://www.linkedin.com/in/tiagomalmeida/" TargetMode="External"/><Relationship Id="rId535" Type="http://schemas.openxmlformats.org/officeDocument/2006/relationships/hyperlink" Target="https://www.linkedin.com/in/nelsonlima/" TargetMode="External"/><Relationship Id="rId777" Type="http://schemas.openxmlformats.org/officeDocument/2006/relationships/hyperlink" Target="https://www.linkedin.com/in/tiagolm/" TargetMode="External"/><Relationship Id="rId534" Type="http://schemas.openxmlformats.org/officeDocument/2006/relationships/hyperlink" Target="https://www.linkedin.com/in/nelsonjorgesilvarodrigues/" TargetMode="External"/><Relationship Id="rId776" Type="http://schemas.openxmlformats.org/officeDocument/2006/relationships/hyperlink" Target="https://www.linkedin.com/in/tiagolira/" TargetMode="External"/><Relationship Id="rId533" Type="http://schemas.openxmlformats.org/officeDocument/2006/relationships/hyperlink" Target="https://www.linkedin.com/in/nelsondanielmendes/" TargetMode="External"/><Relationship Id="rId775" Type="http://schemas.openxmlformats.org/officeDocument/2006/relationships/hyperlink" Target="https://www.linkedin.com/in/tiagogpmsilva/" TargetMode="External"/><Relationship Id="rId539" Type="http://schemas.openxmlformats.org/officeDocument/2006/relationships/hyperlink" Target="https://www.linkedin.com/in/nsalvaterra/" TargetMode="External"/><Relationship Id="rId538" Type="http://schemas.openxmlformats.org/officeDocument/2006/relationships/hyperlink" Target="https://www.linkedin.com/in/nrocha/" TargetMode="External"/><Relationship Id="rId537" Type="http://schemas.openxmlformats.org/officeDocument/2006/relationships/hyperlink" Target="https://www.linkedin.com/in/nogueiranuno/" TargetMode="External"/><Relationship Id="rId779" Type="http://schemas.openxmlformats.org/officeDocument/2006/relationships/hyperlink" Target="https://www.linkedin.com/in/tiagomatos/" TargetMode="External"/><Relationship Id="rId770" Type="http://schemas.openxmlformats.org/officeDocument/2006/relationships/hyperlink" Target="https://www.linkedin.com/in/tiagobluemelcardoso/" TargetMode="External"/><Relationship Id="rId532" Type="http://schemas.openxmlformats.org/officeDocument/2006/relationships/hyperlink" Target="https://www.linkedin.com/in/nandomoreira/" TargetMode="External"/><Relationship Id="rId774" Type="http://schemas.openxmlformats.org/officeDocument/2006/relationships/hyperlink" Target="https://www.linkedin.com/in/tiagoffc/" TargetMode="External"/><Relationship Id="rId531" Type="http://schemas.openxmlformats.org/officeDocument/2006/relationships/hyperlink" Target="https://www.linkedin.com/in/mpedroto/" TargetMode="External"/><Relationship Id="rId773" Type="http://schemas.openxmlformats.org/officeDocument/2006/relationships/hyperlink" Target="https://www.linkedin.com/in/tiagodfsmonteiro/" TargetMode="External"/><Relationship Id="rId530" Type="http://schemas.openxmlformats.org/officeDocument/2006/relationships/hyperlink" Target="https://www.linkedin.com/in/mparente/" TargetMode="External"/><Relationship Id="rId772" Type="http://schemas.openxmlformats.org/officeDocument/2006/relationships/hyperlink" Target="https://www.linkedin.com/in/tiagocarvalho/" TargetMode="External"/><Relationship Id="rId771" Type="http://schemas.openxmlformats.org/officeDocument/2006/relationships/hyperlink" Target="https://www.linkedin.com/in/tiagoboldt/" TargetMode="External"/><Relationship Id="rId327" Type="http://schemas.openxmlformats.org/officeDocument/2006/relationships/hyperlink" Target="https://www.linkedin.com/in/joao-piedade-0a4b23/" TargetMode="External"/><Relationship Id="rId569" Type="http://schemas.openxmlformats.org/officeDocument/2006/relationships/hyperlink" Target="https://www.linkedin.com/in/paulo-noormahomed/" TargetMode="External"/><Relationship Id="rId326" Type="http://schemas.openxmlformats.org/officeDocument/2006/relationships/hyperlink" Target="https://www.linkedin.com/in/joao-montenegro-b363884/" TargetMode="External"/><Relationship Id="rId568" Type="http://schemas.openxmlformats.org/officeDocument/2006/relationships/hyperlink" Target="https://www.linkedin.com/in/paulo-marques-25234124/" TargetMode="External"/><Relationship Id="rId325" Type="http://schemas.openxmlformats.org/officeDocument/2006/relationships/hyperlink" Target="https://www.linkedin.com/in/joao-feio-goncalves/" TargetMode="External"/><Relationship Id="rId567" Type="http://schemas.openxmlformats.org/officeDocument/2006/relationships/hyperlink" Target="https://www.linkedin.com/in/paulo-lopes-2b84911/" TargetMode="External"/><Relationship Id="rId324" Type="http://schemas.openxmlformats.org/officeDocument/2006/relationships/hyperlink" Target="https://www.linkedin.com/in/joao-d-o-santos/" TargetMode="External"/><Relationship Id="rId566" Type="http://schemas.openxmlformats.org/officeDocument/2006/relationships/hyperlink" Target="https://www.linkedin.com/in/paulo-aguiar-156930/" TargetMode="External"/><Relationship Id="rId329" Type="http://schemas.openxmlformats.org/officeDocument/2006/relationships/hyperlink" Target="https://www.linkedin.com/in/joaoamsoares/" TargetMode="External"/><Relationship Id="rId328" Type="http://schemas.openxmlformats.org/officeDocument/2006/relationships/hyperlink" Target="https://www.linkedin.com/in/joao-tiago-pinto-mba-299a2735/" TargetMode="External"/><Relationship Id="rId561" Type="http://schemas.openxmlformats.org/officeDocument/2006/relationships/hyperlink" Target="https://www.linkedin.com/in/nunorfonseca/" TargetMode="External"/><Relationship Id="rId560" Type="http://schemas.openxmlformats.org/officeDocument/2006/relationships/hyperlink" Target="https://www.linkedin.com/in/nunorenatoramos/" TargetMode="External"/><Relationship Id="rId323" Type="http://schemas.openxmlformats.org/officeDocument/2006/relationships/hyperlink" Target="https://www.linkedin.com/in/joao-bordalo/" TargetMode="External"/><Relationship Id="rId565" Type="http://schemas.openxmlformats.org/officeDocument/2006/relationships/hyperlink" Target="https://www.linkedin.com/in/paula-rego-1508b12/" TargetMode="External"/><Relationship Id="rId322" Type="http://schemas.openxmlformats.org/officeDocument/2006/relationships/hyperlink" Target="https://www.linkedin.com/in/joao-almeida-634aa574/" TargetMode="External"/><Relationship Id="rId564" Type="http://schemas.openxmlformats.org/officeDocument/2006/relationships/hyperlink" Target="https://www.linkedin.com/in/pandrefreitas/" TargetMode="External"/><Relationship Id="rId321" Type="http://schemas.openxmlformats.org/officeDocument/2006/relationships/hyperlink" Target="https://www.linkedin.com/in/joanavvalente/" TargetMode="External"/><Relationship Id="rId563" Type="http://schemas.openxmlformats.org/officeDocument/2006/relationships/hyperlink" Target="https://www.linkedin.com/in/p4sousa/" TargetMode="External"/><Relationship Id="rId320" Type="http://schemas.openxmlformats.org/officeDocument/2006/relationships/hyperlink" Target="https://www.linkedin.com/in/joanavbarbosa/" TargetMode="External"/><Relationship Id="rId562" Type="http://schemas.openxmlformats.org/officeDocument/2006/relationships/hyperlink" Target="https://www.linkedin.com/in/omar-castro-360/" TargetMode="External"/><Relationship Id="rId316" Type="http://schemas.openxmlformats.org/officeDocument/2006/relationships/hyperlink" Target="https://www.linkedin.com/in/joanacarvalho/" TargetMode="External"/><Relationship Id="rId558" Type="http://schemas.openxmlformats.org/officeDocument/2006/relationships/hyperlink" Target="https://www.linkedin.com/in/nunoneves/" TargetMode="External"/><Relationship Id="rId315" Type="http://schemas.openxmlformats.org/officeDocument/2006/relationships/hyperlink" Target="https://www.linkedin.com/in/jo%C3%A3o-soares-083213121/" TargetMode="External"/><Relationship Id="rId557" Type="http://schemas.openxmlformats.org/officeDocument/2006/relationships/hyperlink" Target="https://www.linkedin.com/in/nunomtsousa/" TargetMode="External"/><Relationship Id="rId799" Type="http://schemas.openxmlformats.org/officeDocument/2006/relationships/hyperlink" Target="https://www.linkedin.com/in/vascocrocha/" TargetMode="External"/><Relationship Id="rId314" Type="http://schemas.openxmlformats.org/officeDocument/2006/relationships/hyperlink" Target="https://www.linkedin.com/in/jo%C3%A3o-pinto-340a6747/" TargetMode="External"/><Relationship Id="rId556" Type="http://schemas.openxmlformats.org/officeDocument/2006/relationships/hyperlink" Target="https://www.linkedin.com/in/nunomresende/" TargetMode="External"/><Relationship Id="rId798" Type="http://schemas.openxmlformats.org/officeDocument/2006/relationships/hyperlink" Target="https://www.linkedin.com/in/vasco-grilo-03109131/" TargetMode="External"/><Relationship Id="rId313" Type="http://schemas.openxmlformats.org/officeDocument/2006/relationships/hyperlink" Target="https://www.linkedin.com/in/jo%C3%A3o-canas-ferreira-b534092/" TargetMode="External"/><Relationship Id="rId555" Type="http://schemas.openxmlformats.org/officeDocument/2006/relationships/hyperlink" Target="https://www.linkedin.com/in/nunomqasantos/" TargetMode="External"/><Relationship Id="rId797" Type="http://schemas.openxmlformats.org/officeDocument/2006/relationships/hyperlink" Target="https://www.linkedin.com/in/vanialeite/" TargetMode="External"/><Relationship Id="rId319" Type="http://schemas.openxmlformats.org/officeDocument/2006/relationships/hyperlink" Target="https://www.linkedin.com/in/joanapintoribeiro/" TargetMode="External"/><Relationship Id="rId318" Type="http://schemas.openxmlformats.org/officeDocument/2006/relationships/hyperlink" Target="https://www.linkedin.com/in/joanamcsilva/" TargetMode="External"/><Relationship Id="rId317" Type="http://schemas.openxmlformats.org/officeDocument/2006/relationships/hyperlink" Target="https://www.linkedin.com/in/joanadecastrogoncalves/" TargetMode="External"/><Relationship Id="rId559" Type="http://schemas.openxmlformats.org/officeDocument/2006/relationships/hyperlink" Target="https://www.linkedin.com/in/nunonovaisdias/" TargetMode="External"/><Relationship Id="rId550" Type="http://schemas.openxmlformats.org/officeDocument/2006/relationships/hyperlink" Target="https://www.linkedin.com/in/nunoflores/" TargetMode="External"/><Relationship Id="rId792" Type="http://schemas.openxmlformats.org/officeDocument/2006/relationships/hyperlink" Target="https://www.linkedin.com/in/tpinheiro/" TargetMode="External"/><Relationship Id="rId791" Type="http://schemas.openxmlformats.org/officeDocument/2006/relationships/hyperlink" Target="https://www.linkedin.com/in/tisilva/" TargetMode="External"/><Relationship Id="rId790" Type="http://schemas.openxmlformats.org/officeDocument/2006/relationships/hyperlink" Target="https://www.linkedin.com/in/tiper/" TargetMode="External"/><Relationship Id="rId312" Type="http://schemas.openxmlformats.org/officeDocument/2006/relationships/hyperlink" Target="https://www.linkedin.com/in/jnvasconcelos/" TargetMode="External"/><Relationship Id="rId554" Type="http://schemas.openxmlformats.org/officeDocument/2006/relationships/hyperlink" Target="https://www.linkedin.com/in/nunomarquescruz/" TargetMode="External"/><Relationship Id="rId796" Type="http://schemas.openxmlformats.org/officeDocument/2006/relationships/hyperlink" Target="https://www.linkedin.com/in/vaniagoncalves/" TargetMode="External"/><Relationship Id="rId311" Type="http://schemas.openxmlformats.org/officeDocument/2006/relationships/hyperlink" Target="https://www.linkedin.com/in/jnunoferreira/" TargetMode="External"/><Relationship Id="rId553" Type="http://schemas.openxmlformats.org/officeDocument/2006/relationships/hyperlink" Target="https://www.linkedin.com/in/nunomaiasantos/" TargetMode="External"/><Relationship Id="rId795" Type="http://schemas.openxmlformats.org/officeDocument/2006/relationships/hyperlink" Target="https://www.linkedin.com/in/valter-silva-73341379/" TargetMode="External"/><Relationship Id="rId310" Type="http://schemas.openxmlformats.org/officeDocument/2006/relationships/hyperlink" Target="https://www.linkedin.com/in/jnfbatista/" TargetMode="External"/><Relationship Id="rId552" Type="http://schemas.openxmlformats.org/officeDocument/2006/relationships/hyperlink" Target="https://www.linkedin.com/in/nunoigreja/" TargetMode="External"/><Relationship Id="rId794" Type="http://schemas.openxmlformats.org/officeDocument/2006/relationships/hyperlink" Target="https://www.linkedin.com/in/trmfreitas/" TargetMode="External"/><Relationship Id="rId551" Type="http://schemas.openxmlformats.org/officeDocument/2006/relationships/hyperlink" Target="https://www.linkedin.com/in/nunohespanhol/" TargetMode="External"/><Relationship Id="rId793" Type="http://schemas.openxmlformats.org/officeDocument/2006/relationships/hyperlink" Target="https://www.linkedin.com/in/trfonseca/" TargetMode="External"/><Relationship Id="rId297" Type="http://schemas.openxmlformats.org/officeDocument/2006/relationships/hyperlink" Target="https://www.linkedin.com/in/jd557/" TargetMode="External"/><Relationship Id="rId296" Type="http://schemas.openxmlformats.org/officeDocument/2006/relationships/hyperlink" Target="https://www.linkedin.com/in/jcxavier/" TargetMode="External"/><Relationship Id="rId295" Type="http://schemas.openxmlformats.org/officeDocument/2006/relationships/hyperlink" Target="https://www.linkedin.com/in/jcseixas/" TargetMode="External"/><Relationship Id="rId294" Type="http://schemas.openxmlformats.org/officeDocument/2006/relationships/hyperlink" Target="https://www.linkedin.com/in/jcrduarte/" TargetMode="External"/><Relationship Id="rId299" Type="http://schemas.openxmlformats.org/officeDocument/2006/relationships/hyperlink" Target="https://www.linkedin.com/in/jenifer-constantino/" TargetMode="External"/><Relationship Id="rId298" Type="http://schemas.openxmlformats.org/officeDocument/2006/relationships/hyperlink" Target="https://www.linkedin.com/in/jdsvieira/" TargetMode="External"/><Relationship Id="rId271" Type="http://schemas.openxmlformats.org/officeDocument/2006/relationships/hyperlink" Target="https://www.linkedin.com/in/hugorodrigues/" TargetMode="External"/><Relationship Id="rId270" Type="http://schemas.openxmlformats.org/officeDocument/2006/relationships/hyperlink" Target="https://www.linkedin.com/in/hugopeixoto/" TargetMode="External"/><Relationship Id="rId269" Type="http://schemas.openxmlformats.org/officeDocument/2006/relationships/hyperlink" Target="https://www.linkedin.com/in/hugomonteiro/" TargetMode="External"/><Relationship Id="rId264" Type="http://schemas.openxmlformats.org/officeDocument/2006/relationships/hyperlink" Target="https://www.linkedin.com/in/hugo-passos-036aa43b/" TargetMode="External"/><Relationship Id="rId263" Type="http://schemas.openxmlformats.org/officeDocument/2006/relationships/hyperlink" Target="https://www.linkedin.com/in/hugo-matos-7166b6107/" TargetMode="External"/><Relationship Id="rId262" Type="http://schemas.openxmlformats.org/officeDocument/2006/relationships/hyperlink" Target="https://www.linkedin.com/in/hugo-c-martins/" TargetMode="External"/><Relationship Id="rId261" Type="http://schemas.openxmlformats.org/officeDocument/2006/relationships/hyperlink" Target="https://www.linkedin.com/in/hugo-bacelar-7175b31/" TargetMode="External"/><Relationship Id="rId268" Type="http://schemas.openxmlformats.org/officeDocument/2006/relationships/hyperlink" Target="https://www.linkedin.com/in/hugomeira/" TargetMode="External"/><Relationship Id="rId267" Type="http://schemas.openxmlformats.org/officeDocument/2006/relationships/hyperlink" Target="https://www.linkedin.com/in/hugolages/" TargetMode="External"/><Relationship Id="rId266" Type="http://schemas.openxmlformats.org/officeDocument/2006/relationships/hyperlink" Target="https://www.linkedin.com/in/hugodelgado/" TargetMode="External"/><Relationship Id="rId265" Type="http://schemas.openxmlformats.org/officeDocument/2006/relationships/hyperlink" Target="https://www.linkedin.com/in/hugobarrote/" TargetMode="External"/><Relationship Id="rId260" Type="http://schemas.openxmlformats.org/officeDocument/2006/relationships/hyperlink" Target="https://www.linkedin.com/in/hugo-almeida-01b8094/" TargetMode="External"/><Relationship Id="rId259" Type="http://schemas.openxmlformats.org/officeDocument/2006/relationships/hyperlink" Target="https://www.linkedin.com/in/hugdru/" TargetMode="External"/><Relationship Id="rId258" Type="http://schemas.openxmlformats.org/officeDocument/2006/relationships/hyperlink" Target="https://www.linkedin.com/in/hpenedones/" TargetMode="External"/><Relationship Id="rId253" Type="http://schemas.openxmlformats.org/officeDocument/2006/relationships/hyperlink" Target="https://www.linkedin.com/in/helderrosario/" TargetMode="External"/><Relationship Id="rId495" Type="http://schemas.openxmlformats.org/officeDocument/2006/relationships/hyperlink" Target="https://www.linkedin.com/in/martamaio/" TargetMode="External"/><Relationship Id="rId252" Type="http://schemas.openxmlformats.org/officeDocument/2006/relationships/hyperlink" Target="https://www.linkedin.com/in/heldermagalhaes/" TargetMode="External"/><Relationship Id="rId494" Type="http://schemas.openxmlformats.org/officeDocument/2006/relationships/hyperlink" Target="https://www.linkedin.com/in/mark-timothy-meehan/" TargetMode="External"/><Relationship Id="rId251" Type="http://schemas.openxmlformats.org/officeDocument/2006/relationships/hyperlink" Target="https://www.linkedin.com/in/helderferreira/" TargetMode="External"/><Relationship Id="rId493" Type="http://schemas.openxmlformats.org/officeDocument/2006/relationships/hyperlink" Target="https://www.linkedin.com/in/mariovcastro/" TargetMode="External"/><Relationship Id="rId250" Type="http://schemas.openxmlformats.org/officeDocument/2006/relationships/hyperlink" Target="https://www.linkedin.com/in/heldercoelho/" TargetMode="External"/><Relationship Id="rId492" Type="http://schemas.openxmlformats.org/officeDocument/2006/relationships/hyperlink" Target="https://www.linkedin.com/in/marionovais/" TargetMode="External"/><Relationship Id="rId257" Type="http://schemas.openxmlformats.org/officeDocument/2006/relationships/hyperlink" Target="https://www.linkedin.com/in/hmoreira/" TargetMode="External"/><Relationship Id="rId499" Type="http://schemas.openxmlformats.org/officeDocument/2006/relationships/hyperlink" Target="https://www.linkedin.com/in/mendoncadaniel/" TargetMode="External"/><Relationship Id="rId256" Type="http://schemas.openxmlformats.org/officeDocument/2006/relationships/hyperlink" Target="https://www.linkedin.com/in/hhferreira/" TargetMode="External"/><Relationship Id="rId498" Type="http://schemas.openxmlformats.org/officeDocument/2006/relationships/hyperlink" Target="https://www.linkedin.com/in/maurorcosta/" TargetMode="External"/><Relationship Id="rId255" Type="http://schemas.openxmlformats.org/officeDocument/2006/relationships/hyperlink" Target="https://www.linkedin.com/in/hernani/" TargetMode="External"/><Relationship Id="rId497" Type="http://schemas.openxmlformats.org/officeDocument/2006/relationships/hyperlink" Target="https://www.linkedin.com/in/maurocarreiraboneco/" TargetMode="External"/><Relationship Id="rId254" Type="http://schemas.openxmlformats.org/officeDocument/2006/relationships/hyperlink" Target="https://www.linkedin.com/in/heldertavaressilva/" TargetMode="External"/><Relationship Id="rId496" Type="http://schemas.openxmlformats.org/officeDocument/2006/relationships/hyperlink" Target="https://www.linkedin.com/in/martapereira/" TargetMode="External"/><Relationship Id="rId293" Type="http://schemas.openxmlformats.org/officeDocument/2006/relationships/hyperlink" Target="https://www.linkedin.com/in/jcoutosoares/" TargetMode="External"/><Relationship Id="rId292" Type="http://schemas.openxmlformats.org/officeDocument/2006/relationships/hyperlink" Target="https://www.linkedin.com/in/jcharruadas/" TargetMode="External"/><Relationship Id="rId291" Type="http://schemas.openxmlformats.org/officeDocument/2006/relationships/hyperlink" Target="https://www.linkedin.com/in/jccarneiro/" TargetMode="External"/><Relationship Id="rId290" Type="http://schemas.openxmlformats.org/officeDocument/2006/relationships/hyperlink" Target="https://www.linkedin.com/in/jcarlosportelapereira/" TargetMode="External"/><Relationship Id="rId286" Type="http://schemas.openxmlformats.org/officeDocument/2006/relationships/hyperlink" Target="https://www.linkedin.com/in/jalpedrinha/" TargetMode="External"/><Relationship Id="rId285" Type="http://schemas.openxmlformats.org/officeDocument/2006/relationships/hyperlink" Target="https://www.linkedin.com/in/j-andr%C3%A9-c-rodrigues-9b7715/" TargetMode="External"/><Relationship Id="rId284" Type="http://schemas.openxmlformats.org/officeDocument/2006/relationships/hyperlink" Target="https://www.linkedin.com/in/ivorelvas/" TargetMode="External"/><Relationship Id="rId283" Type="http://schemas.openxmlformats.org/officeDocument/2006/relationships/hyperlink" Target="https://www.linkedin.com/in/ivoreis/" TargetMode="External"/><Relationship Id="rId289" Type="http://schemas.openxmlformats.org/officeDocument/2006/relationships/hyperlink" Target="https://www.linkedin.com/in/jbarbosa1/" TargetMode="External"/><Relationship Id="rId288" Type="http://schemas.openxmlformats.org/officeDocument/2006/relationships/hyperlink" Target="https://www.linkedin.com/in/jbarbeira/" TargetMode="External"/><Relationship Id="rId287" Type="http://schemas.openxmlformats.org/officeDocument/2006/relationships/hyperlink" Target="https://www.linkedin.com/in/jaradas/" TargetMode="External"/><Relationship Id="rId282" Type="http://schemas.openxmlformats.org/officeDocument/2006/relationships/hyperlink" Target="https://www.linkedin.com/in/ivolimasilva/" TargetMode="External"/><Relationship Id="rId281" Type="http://schemas.openxmlformats.org/officeDocument/2006/relationships/hyperlink" Target="https://www.linkedin.com/in/its-pedrodias/" TargetMode="External"/><Relationship Id="rId280" Type="http://schemas.openxmlformats.org/officeDocument/2006/relationships/hyperlink" Target="https://www.linkedin.com/in/isabelbarbosa/" TargetMode="External"/><Relationship Id="rId275" Type="http://schemas.openxmlformats.org/officeDocument/2006/relationships/hyperlink" Target="https://www.linkedin.com/in/iferreira/" TargetMode="External"/><Relationship Id="rId274" Type="http://schemas.openxmlformats.org/officeDocument/2006/relationships/hyperlink" Target="https://www.linkedin.com/in/hzenha/" TargetMode="External"/><Relationship Id="rId273" Type="http://schemas.openxmlformats.org/officeDocument/2006/relationships/hyperlink" Target="https://www.linkedin.com/in/hvara/" TargetMode="External"/><Relationship Id="rId272" Type="http://schemas.openxmlformats.org/officeDocument/2006/relationships/hyperlink" Target="https://www.linkedin.com/in/hugoserenoferreira/" TargetMode="External"/><Relationship Id="rId279" Type="http://schemas.openxmlformats.org/officeDocument/2006/relationships/hyperlink" Target="https://www.linkedin.com/in/isabel-neto-66b2433/" TargetMode="External"/><Relationship Id="rId278" Type="http://schemas.openxmlformats.org/officeDocument/2006/relationships/hyperlink" Target="https://www.linkedin.com/in/inesgarganta/" TargetMode="External"/><Relationship Id="rId277" Type="http://schemas.openxmlformats.org/officeDocument/2006/relationships/hyperlink" Target="https://www.linkedin.com/in/inescunha/" TargetMode="External"/><Relationship Id="rId276" Type="http://schemas.openxmlformats.org/officeDocument/2006/relationships/hyperlink" Target="https://www.linkedin.com/in/inesclfbeirao/" TargetMode="External"/><Relationship Id="rId629" Type="http://schemas.openxmlformats.org/officeDocument/2006/relationships/hyperlink" Target="https://www.linkedin.com/in/plfcoelho/" TargetMode="External"/><Relationship Id="rId624" Type="http://schemas.openxmlformats.org/officeDocument/2006/relationships/hyperlink" Target="https://www.linkedin.com/in/pereiramargarida/" TargetMode="External"/><Relationship Id="rId623" Type="http://schemas.openxmlformats.org/officeDocument/2006/relationships/hyperlink" Target="https://www.linkedin.com/in/peixotojoao/" TargetMode="External"/><Relationship Id="rId622" Type="http://schemas.openxmlformats.org/officeDocument/2006/relationships/hyperlink" Target="https://www.linkedin.com/in/pedrovlmartins/" TargetMode="External"/><Relationship Id="rId621" Type="http://schemas.openxmlformats.org/officeDocument/2006/relationships/hyperlink" Target="https://www.linkedin.com/in/pedrovelosogomes/" TargetMode="External"/><Relationship Id="rId628" Type="http://schemas.openxmlformats.org/officeDocument/2006/relationships/hyperlink" Target="https://www.linkedin.com/in/pkoch/" TargetMode="External"/><Relationship Id="rId627" Type="http://schemas.openxmlformats.org/officeDocument/2006/relationships/hyperlink" Target="https://www.linkedin.com/in/piresfernando/" TargetMode="External"/><Relationship Id="rId626" Type="http://schemas.openxmlformats.org/officeDocument/2006/relationships/hyperlink" Target="https://www.linkedin.com/in/pharaujo/" TargetMode="External"/><Relationship Id="rId625" Type="http://schemas.openxmlformats.org/officeDocument/2006/relationships/hyperlink" Target="https://www.linkedin.com/in/petorres/" TargetMode="External"/><Relationship Id="rId620" Type="http://schemas.openxmlformats.org/officeDocument/2006/relationships/hyperlink" Target="https://www.linkedin.com/in/pedrovalepeixoto/" TargetMode="External"/><Relationship Id="rId619" Type="http://schemas.openxmlformats.org/officeDocument/2006/relationships/hyperlink" Target="https://www.linkedin.com/in/pedrouops/" TargetMode="External"/><Relationship Id="rId618" Type="http://schemas.openxmlformats.org/officeDocument/2006/relationships/hyperlink" Target="https://www.linkedin.com/in/pedrotiagopontes/" TargetMode="External"/><Relationship Id="rId613" Type="http://schemas.openxmlformats.org/officeDocument/2006/relationships/hyperlink" Target="https://www.linkedin.com/in/pedrorodrigues25/" TargetMode="External"/><Relationship Id="rId612" Type="http://schemas.openxmlformats.org/officeDocument/2006/relationships/hyperlink" Target="https://www.linkedin.com/in/pedropintosimoes/" TargetMode="External"/><Relationship Id="rId611" Type="http://schemas.openxmlformats.org/officeDocument/2006/relationships/hyperlink" Target="https://www.linkedin.com/in/pedropalmares/" TargetMode="External"/><Relationship Id="rId610" Type="http://schemas.openxmlformats.org/officeDocument/2006/relationships/hyperlink" Target="https://www.linkedin.com/in/pedropacheco/" TargetMode="External"/><Relationship Id="rId617" Type="http://schemas.openxmlformats.org/officeDocument/2006/relationships/hyperlink" Target="https://www.linkedin.com/in/pedrosousagrilo/" TargetMode="External"/><Relationship Id="rId616" Type="http://schemas.openxmlformats.org/officeDocument/2006/relationships/hyperlink" Target="https://www.linkedin.com/in/pedrosampaio/" TargetMode="External"/><Relationship Id="rId615" Type="http://schemas.openxmlformats.org/officeDocument/2006/relationships/hyperlink" Target="https://www.linkedin.com/in/pedrosalgado/" TargetMode="External"/><Relationship Id="rId614" Type="http://schemas.openxmlformats.org/officeDocument/2006/relationships/hyperlink" Target="https://www.linkedin.com/in/pedroruasmoreira/" TargetMode="External"/><Relationship Id="rId409" Type="http://schemas.openxmlformats.org/officeDocument/2006/relationships/hyperlink" Target="https://www.linkedin.com/in/jrendeiro/" TargetMode="External"/><Relationship Id="rId404" Type="http://schemas.openxmlformats.org/officeDocument/2006/relationships/hyperlink" Target="https://www.linkedin.com/in/jprlopes/" TargetMode="External"/><Relationship Id="rId646" Type="http://schemas.openxmlformats.org/officeDocument/2006/relationships/hyperlink" Target="https://www.linkedin.com/in/renatomrodrigues/" TargetMode="External"/><Relationship Id="rId403" Type="http://schemas.openxmlformats.org/officeDocument/2006/relationships/hyperlink" Target="https://www.linkedin.com/in/jpmmaia/" TargetMode="External"/><Relationship Id="rId645" Type="http://schemas.openxmlformats.org/officeDocument/2006/relationships/hyperlink" Target="https://www.linkedin.com/in/rdpaulo/" TargetMode="External"/><Relationship Id="rId402" Type="http://schemas.openxmlformats.org/officeDocument/2006/relationships/hyperlink" Target="https://www.linkedin.com/in/jpmadureira/" TargetMode="External"/><Relationship Id="rId644" Type="http://schemas.openxmlformats.org/officeDocument/2006/relationships/hyperlink" Target="https://www.linkedin.com/in/rbatista/" TargetMode="External"/><Relationship Id="rId401" Type="http://schemas.openxmlformats.org/officeDocument/2006/relationships/hyperlink" Target="https://www.linkedin.com/in/jpedrombarbosa/" TargetMode="External"/><Relationship Id="rId643" Type="http://schemas.openxmlformats.org/officeDocument/2006/relationships/hyperlink" Target="https://www.linkedin.com/in/rapzo/" TargetMode="External"/><Relationship Id="rId408" Type="http://schemas.openxmlformats.org/officeDocument/2006/relationships/hyperlink" Target="https://www.linkedin.com/in/jrctorres/" TargetMode="External"/><Relationship Id="rId407" Type="http://schemas.openxmlformats.org/officeDocument/2006/relationships/hyperlink" Target="https://www.linkedin.com/in/jpvcpinto/" TargetMode="External"/><Relationship Id="rId649" Type="http://schemas.openxmlformats.org/officeDocument/2006/relationships/hyperlink" Target="https://www.linkedin.com/in/ricardo-cunha-18a22757/" TargetMode="External"/><Relationship Id="rId406" Type="http://schemas.openxmlformats.org/officeDocument/2006/relationships/hyperlink" Target="https://www.linkedin.com/in/jpsfs/" TargetMode="External"/><Relationship Id="rId648" Type="http://schemas.openxmlformats.org/officeDocument/2006/relationships/hyperlink" Target="https://www.linkedin.com/in/ribadmilo/" TargetMode="External"/><Relationship Id="rId405" Type="http://schemas.openxmlformats.org/officeDocument/2006/relationships/hyperlink" Target="https://www.linkedin.com/in/jprudencio/" TargetMode="External"/><Relationship Id="rId647" Type="http://schemas.openxmlformats.org/officeDocument/2006/relationships/hyperlink" Target="https://www.linkedin.com/in/rfapereira/" TargetMode="External"/><Relationship Id="rId400" Type="http://schemas.openxmlformats.org/officeDocument/2006/relationships/hyperlink" Target="https://www.linkedin.com/in/jpcosta/" TargetMode="External"/><Relationship Id="rId642" Type="http://schemas.openxmlformats.org/officeDocument/2006/relationships/hyperlink" Target="https://www.linkedin.com/in/rafaelpires/" TargetMode="External"/><Relationship Id="rId641" Type="http://schemas.openxmlformats.org/officeDocument/2006/relationships/hyperlink" Target="https://www.linkedin.com/in/r%C3%BAben-n%C3%B3brega-89990a/" TargetMode="External"/><Relationship Id="rId640" Type="http://schemas.openxmlformats.org/officeDocument/2006/relationships/hyperlink" Target="https://www.linkedin.com/in/pvale/" TargetMode="External"/><Relationship Id="rId635" Type="http://schemas.openxmlformats.org/officeDocument/2006/relationships/hyperlink" Target="https://www.linkedin.com/in/polonia/" TargetMode="External"/><Relationship Id="rId634" Type="http://schemas.openxmlformats.org/officeDocument/2006/relationships/hyperlink" Target="https://www.linkedin.com/in/pmsmhome/" TargetMode="External"/><Relationship Id="rId633" Type="http://schemas.openxmlformats.org/officeDocument/2006/relationships/hyperlink" Target="https://www.linkedin.com/in/pmsferreira/" TargetMode="External"/><Relationship Id="rId632" Type="http://schemas.openxmlformats.org/officeDocument/2006/relationships/hyperlink" Target="https://www.linkedin.com/in/pmsborges/" TargetMode="External"/><Relationship Id="rId639" Type="http://schemas.openxmlformats.org/officeDocument/2006/relationships/hyperlink" Target="https://www.linkedin.com/in/pt-antoniobandeira/" TargetMode="External"/><Relationship Id="rId638" Type="http://schemas.openxmlformats.org/officeDocument/2006/relationships/hyperlink" Target="https://www.linkedin.com/in/psenough/" TargetMode="External"/><Relationship Id="rId637" Type="http://schemas.openxmlformats.org/officeDocument/2006/relationships/hyperlink" Target="https://www.linkedin.com/in/portasio/" TargetMode="External"/><Relationship Id="rId636" Type="http://schemas.openxmlformats.org/officeDocument/2006/relationships/hyperlink" Target="https://www.linkedin.com/in/pontoporponto/" TargetMode="External"/><Relationship Id="rId631" Type="http://schemas.openxmlformats.org/officeDocument/2006/relationships/hyperlink" Target="https://www.linkedin.com/in/pmcmendes/" TargetMode="External"/><Relationship Id="rId630" Type="http://schemas.openxmlformats.org/officeDocument/2006/relationships/hyperlink" Target="https://www.linkedin.com/in/ploureiro/" TargetMode="External"/><Relationship Id="rId820" Type="http://schemas.openxmlformats.org/officeDocument/2006/relationships/drawing" Target="../drawings/drawing4.xml"/><Relationship Id="rId819" Type="http://schemas.openxmlformats.org/officeDocument/2006/relationships/hyperlink" Target="https://www.linkedin.com/in/zepedropaixao/" TargetMode="External"/><Relationship Id="rId818" Type="http://schemas.openxmlformats.org/officeDocument/2006/relationships/hyperlink" Target="https://www.linkedin.com/in/zemariamm/" TargetMode="External"/><Relationship Id="rId817" Type="http://schemas.openxmlformats.org/officeDocument/2006/relationships/hyperlink" Target="https://www.linkedin.com/in/zagasilva/" TargetMode="External"/><Relationship Id="rId816" Type="http://schemas.openxmlformats.org/officeDocument/2006/relationships/hyperlink" Target="https://www.linkedin.com/in/wolphe/" TargetMode="External"/><Relationship Id="rId811" Type="http://schemas.openxmlformats.org/officeDocument/2006/relationships/hyperlink" Target="https://www.linkedin.com/in/vitorpinto81/" TargetMode="External"/><Relationship Id="rId810" Type="http://schemas.openxmlformats.org/officeDocument/2006/relationships/hyperlink" Target="https://www.linkedin.com/in/vitorhugopereira/" TargetMode="External"/><Relationship Id="rId815" Type="http://schemas.openxmlformats.org/officeDocument/2006/relationships/hyperlink" Target="https://www.linkedin.com/in/wilson-oliveira-973b0898/" TargetMode="External"/><Relationship Id="rId814" Type="http://schemas.openxmlformats.org/officeDocument/2006/relationships/hyperlink" Target="https://www.linkedin.com/in/walter-lima-10634020/" TargetMode="External"/><Relationship Id="rId813" Type="http://schemas.openxmlformats.org/officeDocument/2006/relationships/hyperlink" Target="https://www.linkedin.com/in/vladimirosa/" TargetMode="External"/><Relationship Id="rId812" Type="http://schemas.openxmlformats.org/officeDocument/2006/relationships/hyperlink" Target="https://www.linkedin.com/in/vladimiromacedo/" TargetMode="External"/><Relationship Id="rId609" Type="http://schemas.openxmlformats.org/officeDocument/2006/relationships/hyperlink" Target="https://www.linkedin.com/in/pedromsdias/" TargetMode="External"/><Relationship Id="rId608" Type="http://schemas.openxmlformats.org/officeDocument/2006/relationships/hyperlink" Target="https://www.linkedin.com/in/pedromrpinto/" TargetMode="External"/><Relationship Id="rId607" Type="http://schemas.openxmlformats.org/officeDocument/2006/relationships/hyperlink" Target="https://www.linkedin.com/in/pedromralves/" TargetMode="External"/><Relationship Id="rId602" Type="http://schemas.openxmlformats.org/officeDocument/2006/relationships/hyperlink" Target="https://www.linkedin.com/in/pedrombmorgado/" TargetMode="External"/><Relationship Id="rId601" Type="http://schemas.openxmlformats.org/officeDocument/2006/relationships/hyperlink" Target="https://www.linkedin.com/in/pedromauriciocosta/" TargetMode="External"/><Relationship Id="rId600" Type="http://schemas.openxmlformats.org/officeDocument/2006/relationships/hyperlink" Target="https://www.linkedin.com/in/pedromartinssantos/" TargetMode="External"/><Relationship Id="rId606" Type="http://schemas.openxmlformats.org/officeDocument/2006/relationships/hyperlink" Target="https://www.linkedin.com/in/pedromfmachado/" TargetMode="External"/><Relationship Id="rId605" Type="http://schemas.openxmlformats.org/officeDocument/2006/relationships/hyperlink" Target="https://www.linkedin.com/in/pedromelocampos/" TargetMode="External"/><Relationship Id="rId604" Type="http://schemas.openxmlformats.org/officeDocument/2006/relationships/hyperlink" Target="https://www.linkedin.com/in/pedromeleiro/" TargetMode="External"/><Relationship Id="rId603" Type="http://schemas.openxmlformats.org/officeDocument/2006/relationships/hyperlink" Target="https://www.linkedin.com/in/pedromcteixeira/" TargetMode="External"/><Relationship Id="rId228" Type="http://schemas.openxmlformats.org/officeDocument/2006/relationships/hyperlink" Target="https://www.linkedin.com/in/freixedelo/" TargetMode="External"/><Relationship Id="rId227" Type="http://schemas.openxmlformats.org/officeDocument/2006/relationships/hyperlink" Target="https://www.linkedin.com/in/franciscoxrra/" TargetMode="External"/><Relationship Id="rId469" Type="http://schemas.openxmlformats.org/officeDocument/2006/relationships/hyperlink" Target="https://www.linkedin.com/in/manuel-jos%C3%A9-domingues-a8362b/" TargetMode="External"/><Relationship Id="rId226" Type="http://schemas.openxmlformats.org/officeDocument/2006/relationships/hyperlink" Target="https://www.linkedin.com/in/franciscojosesalespinto/" TargetMode="External"/><Relationship Id="rId468" Type="http://schemas.openxmlformats.org/officeDocument/2006/relationships/hyperlink" Target="https://www.linkedin.com/in/manelvmarques/" TargetMode="External"/><Relationship Id="rId225" Type="http://schemas.openxmlformats.org/officeDocument/2006/relationships/hyperlink" Target="https://www.linkedin.com/in/franciscobrito/" TargetMode="External"/><Relationship Id="rId467" Type="http://schemas.openxmlformats.org/officeDocument/2006/relationships/hyperlink" Target="https://www.linkedin.com/in/mahomedmanga/" TargetMode="External"/><Relationship Id="rId229" Type="http://schemas.openxmlformats.org/officeDocument/2006/relationships/hyperlink" Target="https://www.linkedin.com/in/frguedes/" TargetMode="External"/><Relationship Id="rId220" Type="http://schemas.openxmlformats.org/officeDocument/2006/relationships/hyperlink" Target="https://www.linkedin.com/in/fmeira/" TargetMode="External"/><Relationship Id="rId462" Type="http://schemas.openxmlformats.org/officeDocument/2006/relationships/hyperlink" Target="https://www.linkedin.com/in/luisponte/" TargetMode="External"/><Relationship Id="rId461" Type="http://schemas.openxmlformats.org/officeDocument/2006/relationships/hyperlink" Target="https://www.linkedin.com/in/luispereira/" TargetMode="External"/><Relationship Id="rId460" Type="http://schemas.openxmlformats.org/officeDocument/2006/relationships/hyperlink" Target="https://www.linkedin.com/in/luispedroso/" TargetMode="External"/><Relationship Id="rId224" Type="http://schemas.openxmlformats.org/officeDocument/2006/relationships/hyperlink" Target="https://www.linkedin.com/in/francisco-silva-322aa930/" TargetMode="External"/><Relationship Id="rId466" Type="http://schemas.openxmlformats.org/officeDocument/2006/relationships/hyperlink" Target="https://www.linkedin.com/in/magalhaesdaniel/" TargetMode="External"/><Relationship Id="rId223" Type="http://schemas.openxmlformats.org/officeDocument/2006/relationships/hyperlink" Target="https://www.linkedin.com/in/francisco-s-g-couto/" TargetMode="External"/><Relationship Id="rId465" Type="http://schemas.openxmlformats.org/officeDocument/2006/relationships/hyperlink" Target="https://www.linkedin.com/in/mafaldabarros/" TargetMode="External"/><Relationship Id="rId222" Type="http://schemas.openxmlformats.org/officeDocument/2006/relationships/hyperlink" Target="https://www.linkedin.com/in/francisco-nunes-b5240525/" TargetMode="External"/><Relationship Id="rId464" Type="http://schemas.openxmlformats.org/officeDocument/2006/relationships/hyperlink" Target="https://www.linkedin.com/in/luisteofilo/" TargetMode="External"/><Relationship Id="rId221" Type="http://schemas.openxmlformats.org/officeDocument/2006/relationships/hyperlink" Target="https://www.linkedin.com/in/fpoliveira/" TargetMode="External"/><Relationship Id="rId463" Type="http://schemas.openxmlformats.org/officeDocument/2006/relationships/hyperlink" Target="https://www.linkedin.com/in/luisramos/" TargetMode="External"/><Relationship Id="rId217" Type="http://schemas.openxmlformats.org/officeDocument/2006/relationships/hyperlink" Target="https://www.linkedin.com/in/filipepintoreis/" TargetMode="External"/><Relationship Id="rId459" Type="http://schemas.openxmlformats.org/officeDocument/2006/relationships/hyperlink" Target="https://www.linkedin.com/in/luisnoites/" TargetMode="External"/><Relationship Id="rId216" Type="http://schemas.openxmlformats.org/officeDocument/2006/relationships/hyperlink" Target="https://www.linkedin.com/in/filipeperdigaosousa/" TargetMode="External"/><Relationship Id="rId458" Type="http://schemas.openxmlformats.org/officeDocument/2006/relationships/hyperlink" Target="https://www.linkedin.com/in/luismprocha/" TargetMode="External"/><Relationship Id="rId215" Type="http://schemas.openxmlformats.org/officeDocument/2006/relationships/hyperlink" Target="https://www.linkedin.com/in/filipemiguelcarvalho/" TargetMode="External"/><Relationship Id="rId457" Type="http://schemas.openxmlformats.org/officeDocument/2006/relationships/hyperlink" Target="https://www.linkedin.com/in/luismiguelsilva/" TargetMode="External"/><Relationship Id="rId699" Type="http://schemas.openxmlformats.org/officeDocument/2006/relationships/hyperlink" Target="https://www.linkedin.com/in/ruibm/" TargetMode="External"/><Relationship Id="rId214" Type="http://schemas.openxmlformats.org/officeDocument/2006/relationships/hyperlink" Target="https://www.linkedin.com/in/filipemanuel/" TargetMode="External"/><Relationship Id="rId456" Type="http://schemas.openxmlformats.org/officeDocument/2006/relationships/hyperlink" Target="https://www.linkedin.com/in/luismgamaral/" TargetMode="External"/><Relationship Id="rId698" Type="http://schemas.openxmlformats.org/officeDocument/2006/relationships/hyperlink" Target="https://www.linkedin.com/in/ruibarroso/" TargetMode="External"/><Relationship Id="rId219" Type="http://schemas.openxmlformats.org/officeDocument/2006/relationships/hyperlink" Target="https://www.linkedin.com/in/fmccorreia/" TargetMode="External"/><Relationship Id="rId218" Type="http://schemas.openxmlformats.org/officeDocument/2006/relationships/hyperlink" Target="https://www.linkedin.com/in/fjgsilva/" TargetMode="External"/><Relationship Id="rId451" Type="http://schemas.openxmlformats.org/officeDocument/2006/relationships/hyperlink" Target="https://www.linkedin.com/in/luiscarloscalado/" TargetMode="External"/><Relationship Id="rId693" Type="http://schemas.openxmlformats.org/officeDocument/2006/relationships/hyperlink" Target="https://www.linkedin.com/in/rui-soares-/" TargetMode="External"/><Relationship Id="rId450" Type="http://schemas.openxmlformats.org/officeDocument/2006/relationships/hyperlink" Target="https://www.linkedin.com/in/luisbivarramos/" TargetMode="External"/><Relationship Id="rId692" Type="http://schemas.openxmlformats.org/officeDocument/2006/relationships/hyperlink" Target="https://www.linkedin.com/in/rui-sampaio-9b544b2/" TargetMode="External"/><Relationship Id="rId691" Type="http://schemas.openxmlformats.org/officeDocument/2006/relationships/hyperlink" Target="https://www.linkedin.com/in/rui-lopes-15159532/" TargetMode="External"/><Relationship Id="rId690" Type="http://schemas.openxmlformats.org/officeDocument/2006/relationships/hyperlink" Target="https://www.linkedin.com/in/rui-guimaraes-a437b65/" TargetMode="External"/><Relationship Id="rId213" Type="http://schemas.openxmlformats.org/officeDocument/2006/relationships/hyperlink" Target="https://www.linkedin.com/in/filipejps/" TargetMode="External"/><Relationship Id="rId455" Type="http://schemas.openxmlformats.org/officeDocument/2006/relationships/hyperlink" Target="https://www.linkedin.com/in/luismaia/" TargetMode="External"/><Relationship Id="rId697" Type="http://schemas.openxmlformats.org/officeDocument/2006/relationships/hyperlink" Target="https://www.linkedin.com/in/ruiarcher/" TargetMode="External"/><Relationship Id="rId212" Type="http://schemas.openxmlformats.org/officeDocument/2006/relationships/hyperlink" Target="https://www.linkedin.com/in/filipefmiranda/" TargetMode="External"/><Relationship Id="rId454" Type="http://schemas.openxmlformats.org/officeDocument/2006/relationships/hyperlink" Target="https://www.linkedin.com/in/luisgoncalomaia/" TargetMode="External"/><Relationship Id="rId696" Type="http://schemas.openxmlformats.org/officeDocument/2006/relationships/hyperlink" Target="https://www.linkedin.com/in/ruiarc/" TargetMode="External"/><Relationship Id="rId211" Type="http://schemas.openxmlformats.org/officeDocument/2006/relationships/hyperlink" Target="https://www.linkedin.com/in/filipecorreia/" TargetMode="External"/><Relationship Id="rId453" Type="http://schemas.openxmlformats.org/officeDocument/2006/relationships/hyperlink" Target="https://www.linkedin.com/in/luisftferreira/" TargetMode="External"/><Relationship Id="rId695" Type="http://schemas.openxmlformats.org/officeDocument/2006/relationships/hyperlink" Target="https://www.linkedin.com/in/ruiamor/" TargetMode="External"/><Relationship Id="rId210" Type="http://schemas.openxmlformats.org/officeDocument/2006/relationships/hyperlink" Target="https://www.linkedin.com/in/filipeappereira/" TargetMode="External"/><Relationship Id="rId452" Type="http://schemas.openxmlformats.org/officeDocument/2006/relationships/hyperlink" Target="https://www.linkedin.com/in/luiscarloscarneiro/" TargetMode="External"/><Relationship Id="rId694" Type="http://schemas.openxmlformats.org/officeDocument/2006/relationships/hyperlink" Target="https://www.linkedin.com/in/ruiaf/" TargetMode="External"/><Relationship Id="rId491" Type="http://schemas.openxmlformats.org/officeDocument/2006/relationships/hyperlink" Target="https://www.linkedin.com/in/mariomcorreia/" TargetMode="External"/><Relationship Id="rId490" Type="http://schemas.openxmlformats.org/officeDocument/2006/relationships/hyperlink" Target="https://www.linkedin.com/in/mariofpereira/" TargetMode="External"/><Relationship Id="rId249" Type="http://schemas.openxmlformats.org/officeDocument/2006/relationships/hyperlink" Target="https://www.linkedin.com/in/helder1978/" TargetMode="External"/><Relationship Id="rId248" Type="http://schemas.openxmlformats.org/officeDocument/2006/relationships/hyperlink" Target="https://www.linkedin.com/in/gustavopinho/" TargetMode="External"/><Relationship Id="rId247" Type="http://schemas.openxmlformats.org/officeDocument/2006/relationships/hyperlink" Target="https://www.linkedin.com/in/gussil/" TargetMode="External"/><Relationship Id="rId489" Type="http://schemas.openxmlformats.org/officeDocument/2006/relationships/hyperlink" Target="https://www.linkedin.com/in/mariobessa/" TargetMode="External"/><Relationship Id="rId242" Type="http://schemas.openxmlformats.org/officeDocument/2006/relationships/hyperlink" Target="https://www.linkedin.com/in/grilo/" TargetMode="External"/><Relationship Id="rId484" Type="http://schemas.openxmlformats.org/officeDocument/2006/relationships/hyperlink" Target="https://www.linkedin.com/in/mariajplmiranda/" TargetMode="External"/><Relationship Id="rId241" Type="http://schemas.openxmlformats.org/officeDocument/2006/relationships/hyperlink" Target="https://www.linkedin.com/in/goncaloqueiros/" TargetMode="External"/><Relationship Id="rId483" Type="http://schemas.openxmlformats.org/officeDocument/2006/relationships/hyperlink" Target="https://www.linkedin.com/in/mariajoaobarbosa/" TargetMode="External"/><Relationship Id="rId240" Type="http://schemas.openxmlformats.org/officeDocument/2006/relationships/hyperlink" Target="https://www.linkedin.com/in/goncaloper/" TargetMode="External"/><Relationship Id="rId482" Type="http://schemas.openxmlformats.org/officeDocument/2006/relationships/hyperlink" Target="https://www.linkedin.com/in/mariagcaldeira/" TargetMode="External"/><Relationship Id="rId481" Type="http://schemas.openxmlformats.org/officeDocument/2006/relationships/hyperlink" Target="https://www.linkedin.com/in/marcosilva/" TargetMode="External"/><Relationship Id="rId246" Type="http://schemas.openxmlformats.org/officeDocument/2006/relationships/hyperlink" Target="https://www.linkedin.com/in/guisil/" TargetMode="External"/><Relationship Id="rId488" Type="http://schemas.openxmlformats.org/officeDocument/2006/relationships/hyperlink" Target="https://www.linkedin.com/in/marina-ff-camilo/" TargetMode="External"/><Relationship Id="rId245" Type="http://schemas.openxmlformats.org/officeDocument/2006/relationships/hyperlink" Target="https://www.linkedin.com/in/guilhermescp/" TargetMode="External"/><Relationship Id="rId487" Type="http://schemas.openxmlformats.org/officeDocument/2006/relationships/hyperlink" Target="https://www.linkedin.com/in/marianalopes/" TargetMode="External"/><Relationship Id="rId244" Type="http://schemas.openxmlformats.org/officeDocument/2006/relationships/hyperlink" Target="https://www.linkedin.com/in/guilherme-c-lopes/" TargetMode="External"/><Relationship Id="rId486" Type="http://schemas.openxmlformats.org/officeDocument/2006/relationships/hyperlink" Target="https://www.linkedin.com/in/marianaglopes/" TargetMode="External"/><Relationship Id="rId243" Type="http://schemas.openxmlformats.org/officeDocument/2006/relationships/hyperlink" Target="https://www.linkedin.com/in/gualmeida/" TargetMode="External"/><Relationship Id="rId485" Type="http://schemas.openxmlformats.org/officeDocument/2006/relationships/hyperlink" Target="https://www.linkedin.com/in/marianafigueiredosalvaterra/" TargetMode="External"/><Relationship Id="rId480" Type="http://schemas.openxmlformats.org/officeDocument/2006/relationships/hyperlink" Target="https://www.linkedin.com/in/marcosacoliveira/" TargetMode="External"/><Relationship Id="rId239" Type="http://schemas.openxmlformats.org/officeDocument/2006/relationships/hyperlink" Target="https://www.linkedin.com/in/goncalobo/" TargetMode="External"/><Relationship Id="rId238" Type="http://schemas.openxmlformats.org/officeDocument/2006/relationships/hyperlink" Target="https://www.linkedin.com/in/gon%C3%A7alo-pereira-63314a226/" TargetMode="External"/><Relationship Id="rId237" Type="http://schemas.openxmlformats.org/officeDocument/2006/relationships/hyperlink" Target="https://www.linkedin.com/in/gocastro/" TargetMode="External"/><Relationship Id="rId479" Type="http://schemas.openxmlformats.org/officeDocument/2006/relationships/hyperlink" Target="https://www.linkedin.com/in/marconsilva/" TargetMode="External"/><Relationship Id="rId236" Type="http://schemas.openxmlformats.org/officeDocument/2006/relationships/hyperlink" Target="https://www.linkedin.com/in/gil-coutinho-0792601/" TargetMode="External"/><Relationship Id="rId478" Type="http://schemas.openxmlformats.org/officeDocument/2006/relationships/hyperlink" Target="https://www.linkedin.com/in/marcoliviergoncalves/" TargetMode="External"/><Relationship Id="rId231" Type="http://schemas.openxmlformats.org/officeDocument/2006/relationships/hyperlink" Target="https://www.linkedin.com/in/gabrielborges93/" TargetMode="External"/><Relationship Id="rId473" Type="http://schemas.openxmlformats.org/officeDocument/2006/relationships/hyperlink" Target="https://www.linkedin.com/in/marco-alex-sousa/" TargetMode="External"/><Relationship Id="rId230" Type="http://schemas.openxmlformats.org/officeDocument/2006/relationships/hyperlink" Target="https://www.linkedin.com/in/frroliveira/" TargetMode="External"/><Relationship Id="rId472" Type="http://schemas.openxmlformats.org/officeDocument/2006/relationships/hyperlink" Target="https://www.linkedin.com/in/marceloporto/" TargetMode="External"/><Relationship Id="rId471" Type="http://schemas.openxmlformats.org/officeDocument/2006/relationships/hyperlink" Target="https://www.linkedin.com/in/manuelmonterroso/" TargetMode="External"/><Relationship Id="rId470" Type="http://schemas.openxmlformats.org/officeDocument/2006/relationships/hyperlink" Target="https://www.linkedin.com/in/manuelgpereira/" TargetMode="External"/><Relationship Id="rId235" Type="http://schemas.openxmlformats.org/officeDocument/2006/relationships/hyperlink" Target="https://www.linkedin.com/in/gettoknowjdias/" TargetMode="External"/><Relationship Id="rId477" Type="http://schemas.openxmlformats.org/officeDocument/2006/relationships/hyperlink" Target="https://www.linkedin.com/in/marcoaamador/" TargetMode="External"/><Relationship Id="rId234" Type="http://schemas.openxmlformats.org/officeDocument/2006/relationships/hyperlink" Target="https://www.linkedin.com/in/gerardooliveira/" TargetMode="External"/><Relationship Id="rId476" Type="http://schemas.openxmlformats.org/officeDocument/2006/relationships/hyperlink" Target="https://www.linkedin.com/in/marcoaalves/" TargetMode="External"/><Relationship Id="rId233" Type="http://schemas.openxmlformats.org/officeDocument/2006/relationships/hyperlink" Target="https://www.linkedin.com/in/gcandal/" TargetMode="External"/><Relationship Id="rId475" Type="http://schemas.openxmlformats.org/officeDocument/2006/relationships/hyperlink" Target="https://www.linkedin.com/in/marco-costa-47033028/" TargetMode="External"/><Relationship Id="rId232" Type="http://schemas.openxmlformats.org/officeDocument/2006/relationships/hyperlink" Target="https://www.linkedin.com/in/gasparlencastre/" TargetMode="External"/><Relationship Id="rId474" Type="http://schemas.openxmlformats.org/officeDocument/2006/relationships/hyperlink" Target="https://www.linkedin.com/in/marco-carvalho-216538a/" TargetMode="External"/><Relationship Id="rId426" Type="http://schemas.openxmlformats.org/officeDocument/2006/relationships/hyperlink" Target="https://www.linkedin.com/in/leonardohsilva/" TargetMode="External"/><Relationship Id="rId668" Type="http://schemas.openxmlformats.org/officeDocument/2006/relationships/hyperlink" Target="https://www.linkedin.com/in/ricruz/" TargetMode="External"/><Relationship Id="rId425" Type="http://schemas.openxmlformats.org/officeDocument/2006/relationships/hyperlink" Target="https://www.linkedin.com/in/leonardo-faria/" TargetMode="External"/><Relationship Id="rId667" Type="http://schemas.openxmlformats.org/officeDocument/2006/relationships/hyperlink" Target="https://www.linkedin.com/in/ricardoveloso/" TargetMode="External"/><Relationship Id="rId424" Type="http://schemas.openxmlformats.org/officeDocument/2006/relationships/hyperlink" Target="https://www.linkedin.com/in/lealmarco/" TargetMode="External"/><Relationship Id="rId666" Type="http://schemas.openxmlformats.org/officeDocument/2006/relationships/hyperlink" Target="https://www.linkedin.com/in/ricardooliveirabatista/" TargetMode="External"/><Relationship Id="rId423" Type="http://schemas.openxmlformats.org/officeDocument/2006/relationships/hyperlink" Target="https://www.linkedin.com/in/lduarte/" TargetMode="External"/><Relationship Id="rId665" Type="http://schemas.openxmlformats.org/officeDocument/2006/relationships/hyperlink" Target="https://www.linkedin.com/in/ricardonunoalmeida/" TargetMode="External"/><Relationship Id="rId429" Type="http://schemas.openxmlformats.org/officeDocument/2006/relationships/hyperlink" Target="https://www.linkedin.com/in/lessaandre/" TargetMode="External"/><Relationship Id="rId428" Type="http://schemas.openxmlformats.org/officeDocument/2006/relationships/hyperlink" Target="https://www.linkedin.com/in/leoneljdias/" TargetMode="External"/><Relationship Id="rId427" Type="http://schemas.openxmlformats.org/officeDocument/2006/relationships/hyperlink" Target="https://www.linkedin.com/in/leonel-peixoto-3a3b5536/" TargetMode="External"/><Relationship Id="rId669" Type="http://schemas.openxmlformats.org/officeDocument/2006/relationships/hyperlink" Target="https://www.linkedin.com/in/rileandro/" TargetMode="External"/><Relationship Id="rId660" Type="http://schemas.openxmlformats.org/officeDocument/2006/relationships/hyperlink" Target="https://www.linkedin.com/in/ricardofslp/" TargetMode="External"/><Relationship Id="rId422" Type="http://schemas.openxmlformats.org/officeDocument/2006/relationships/hyperlink" Target="https://www.linkedin.com/in/lcabral/" TargetMode="External"/><Relationship Id="rId664" Type="http://schemas.openxmlformats.org/officeDocument/2006/relationships/hyperlink" Target="https://www.linkedin.com/in/ricardolagido/" TargetMode="External"/><Relationship Id="rId421" Type="http://schemas.openxmlformats.org/officeDocument/2006/relationships/hyperlink" Target="https://www.linkedin.com/in/larammsantos/" TargetMode="External"/><Relationship Id="rId663" Type="http://schemas.openxmlformats.org/officeDocument/2006/relationships/hyperlink" Target="https://www.linkedin.com/in/ricardojoaomestre/" TargetMode="External"/><Relationship Id="rId420" Type="http://schemas.openxmlformats.org/officeDocument/2006/relationships/hyperlink" Target="https://www.linkedin.com/in/laramarinha/" TargetMode="External"/><Relationship Id="rId662" Type="http://schemas.openxmlformats.org/officeDocument/2006/relationships/hyperlink" Target="https://www.linkedin.com/in/ricardojmdoliveira/" TargetMode="External"/><Relationship Id="rId661" Type="http://schemas.openxmlformats.org/officeDocument/2006/relationships/hyperlink" Target="https://www.linkedin.com/in/ricardogo/" TargetMode="External"/><Relationship Id="rId415" Type="http://schemas.openxmlformats.org/officeDocument/2006/relationships/hyperlink" Target="https://www.linkedin.com/in/jsvgoncalves/" TargetMode="External"/><Relationship Id="rId657" Type="http://schemas.openxmlformats.org/officeDocument/2006/relationships/hyperlink" Target="https://www.linkedin.com/in/ricardoamorim1/" TargetMode="External"/><Relationship Id="rId414" Type="http://schemas.openxmlformats.org/officeDocument/2006/relationships/hyperlink" Target="https://www.linkedin.com/in/jsilva-pt/" TargetMode="External"/><Relationship Id="rId656" Type="http://schemas.openxmlformats.org/officeDocument/2006/relationships/hyperlink" Target="https://www.linkedin.com/in/ricardoafonso/" TargetMode="External"/><Relationship Id="rId413" Type="http://schemas.openxmlformats.org/officeDocument/2006/relationships/hyperlink" Target="https://www.linkedin.com/in/jsfernandes/" TargetMode="External"/><Relationship Id="rId655" Type="http://schemas.openxmlformats.org/officeDocument/2006/relationships/hyperlink" Target="https://www.linkedin.com/in/ricardo-silva-25902a59/" TargetMode="External"/><Relationship Id="rId412" Type="http://schemas.openxmlformats.org/officeDocument/2006/relationships/hyperlink" Target="https://www.linkedin.com/in/jruao/" TargetMode="External"/><Relationship Id="rId654" Type="http://schemas.openxmlformats.org/officeDocument/2006/relationships/hyperlink" Target="https://www.linkedin.com/in/ricardo-rocha-739aa718/" TargetMode="External"/><Relationship Id="rId419" Type="http://schemas.openxmlformats.org/officeDocument/2006/relationships/hyperlink" Target="https://www.linkedin.com/in/lamelas/" TargetMode="External"/><Relationship Id="rId418" Type="http://schemas.openxmlformats.org/officeDocument/2006/relationships/hyperlink" Target="https://www.linkedin.com/in/krukoleksandr/" TargetMode="External"/><Relationship Id="rId417" Type="http://schemas.openxmlformats.org/officeDocument/2006/relationships/hyperlink" Target="https://www.linkedin.com/in/jvale/" TargetMode="External"/><Relationship Id="rId659" Type="http://schemas.openxmlformats.org/officeDocument/2006/relationships/hyperlink" Target="https://www.linkedin.com/in/ricardofrpinto/" TargetMode="External"/><Relationship Id="rId416" Type="http://schemas.openxmlformats.org/officeDocument/2006/relationships/hyperlink" Target="https://www.linkedin.com/in/jtpam/" TargetMode="External"/><Relationship Id="rId658" Type="http://schemas.openxmlformats.org/officeDocument/2006/relationships/hyperlink" Target="https://www.linkedin.com/in/ricardofbpedroso/" TargetMode="External"/><Relationship Id="rId411" Type="http://schemas.openxmlformats.org/officeDocument/2006/relationships/hyperlink" Target="https://www.linkedin.com/in/jrromao/" TargetMode="External"/><Relationship Id="rId653" Type="http://schemas.openxmlformats.org/officeDocument/2006/relationships/hyperlink" Target="https://www.linkedin.com/in/ricardo-pinho-409b8474/" TargetMode="External"/><Relationship Id="rId410" Type="http://schemas.openxmlformats.org/officeDocument/2006/relationships/hyperlink" Target="https://www.linkedin.com/in/jrrbarros/" TargetMode="External"/><Relationship Id="rId652" Type="http://schemas.openxmlformats.org/officeDocument/2006/relationships/hyperlink" Target="https://www.linkedin.com/in/ricardo-moura-4a5840/" TargetMode="External"/><Relationship Id="rId651" Type="http://schemas.openxmlformats.org/officeDocument/2006/relationships/hyperlink" Target="https://www.linkedin.com/in/ricardo-loureiro-767367118/" TargetMode="External"/><Relationship Id="rId650" Type="http://schemas.openxmlformats.org/officeDocument/2006/relationships/hyperlink" Target="https://www.linkedin.com/in/ricardo-ferreira-78980310/" TargetMode="External"/><Relationship Id="rId206" Type="http://schemas.openxmlformats.org/officeDocument/2006/relationships/hyperlink" Target="https://www.linkedin.com/in/filipe-madureira-60a99111/" TargetMode="External"/><Relationship Id="rId448" Type="http://schemas.openxmlformats.org/officeDocument/2006/relationships/hyperlink" Target="https://www.linkedin.com/in/luisalbertosimoes/" TargetMode="External"/><Relationship Id="rId205" Type="http://schemas.openxmlformats.org/officeDocument/2006/relationships/hyperlink" Target="https://www.linkedin.com/in/filipe-macedo-silva-a405141/" TargetMode="External"/><Relationship Id="rId447" Type="http://schemas.openxmlformats.org/officeDocument/2006/relationships/hyperlink" Target="https://www.linkedin.com/in/luisafonsoribeiro/" TargetMode="External"/><Relationship Id="rId689" Type="http://schemas.openxmlformats.org/officeDocument/2006/relationships/hyperlink" Target="https://www.linkedin.com/in/rui-gomes-3441a31/" TargetMode="External"/><Relationship Id="rId204" Type="http://schemas.openxmlformats.org/officeDocument/2006/relationships/hyperlink" Target="https://www.linkedin.com/in/filipe-gama-batista/" TargetMode="External"/><Relationship Id="rId446" Type="http://schemas.openxmlformats.org/officeDocument/2006/relationships/hyperlink" Target="https://www.linkedin.com/in/luis-sousa-701a29/" TargetMode="External"/><Relationship Id="rId688" Type="http://schemas.openxmlformats.org/officeDocument/2006/relationships/hyperlink" Target="https://www.linkedin.com/in/rui-couto/" TargetMode="External"/><Relationship Id="rId203" Type="http://schemas.openxmlformats.org/officeDocument/2006/relationships/hyperlink" Target="https://www.linkedin.com/in/filipe-ferreira-338b8639/" TargetMode="External"/><Relationship Id="rId445" Type="http://schemas.openxmlformats.org/officeDocument/2006/relationships/hyperlink" Target="https://www.linkedin.com/in/luis-oliveira-2a06438b/" TargetMode="External"/><Relationship Id="rId687" Type="http://schemas.openxmlformats.org/officeDocument/2006/relationships/hyperlink" Target="https://www.linkedin.com/in/rui-alves-119991/" TargetMode="External"/><Relationship Id="rId209" Type="http://schemas.openxmlformats.org/officeDocument/2006/relationships/hyperlink" Target="https://www.linkedin.com/in/filipe-pinto-b2714052/" TargetMode="External"/><Relationship Id="rId208" Type="http://schemas.openxmlformats.org/officeDocument/2006/relationships/hyperlink" Target="https://www.linkedin.com/in/filipe-montenegro-7923322/" TargetMode="External"/><Relationship Id="rId207" Type="http://schemas.openxmlformats.org/officeDocument/2006/relationships/hyperlink" Target="https://www.linkedin.com/in/filipe-marinho-385a4a/" TargetMode="External"/><Relationship Id="rId449" Type="http://schemas.openxmlformats.org/officeDocument/2006/relationships/hyperlink" Target="https://www.linkedin.com/in/luisazev3do/" TargetMode="External"/><Relationship Id="rId440" Type="http://schemas.openxmlformats.org/officeDocument/2006/relationships/hyperlink" Target="https://www.linkedin.com/in/lucalanca/" TargetMode="External"/><Relationship Id="rId682" Type="http://schemas.openxmlformats.org/officeDocument/2006/relationships/hyperlink" Target="https://www.linkedin.com/in/rsneves/" TargetMode="External"/><Relationship Id="rId681" Type="http://schemas.openxmlformats.org/officeDocument/2006/relationships/hyperlink" Target="https://www.linkedin.com/in/rsguerra/" TargetMode="External"/><Relationship Id="rId680" Type="http://schemas.openxmlformats.org/officeDocument/2006/relationships/hyperlink" Target="https://www.linkedin.com/in/rqmachado/" TargetMode="External"/><Relationship Id="rId202" Type="http://schemas.openxmlformats.org/officeDocument/2006/relationships/hyperlink" Target="https://www.linkedin.com/in/filipamoura/" TargetMode="External"/><Relationship Id="rId444" Type="http://schemas.openxmlformats.org/officeDocument/2006/relationships/hyperlink" Target="https://www.linkedin.com/in/luis-martinho/" TargetMode="External"/><Relationship Id="rId686" Type="http://schemas.openxmlformats.org/officeDocument/2006/relationships/hyperlink" Target="https://www.linkedin.com/in/rufernandes/" TargetMode="External"/><Relationship Id="rId201" Type="http://schemas.openxmlformats.org/officeDocument/2006/relationships/hyperlink" Target="https://www.linkedin.com/in/filipa-ivars/" TargetMode="External"/><Relationship Id="rId443" Type="http://schemas.openxmlformats.org/officeDocument/2006/relationships/hyperlink" Target="https://www.linkedin.com/in/luis-carvalho-6b966794/" TargetMode="External"/><Relationship Id="rId685" Type="http://schemas.openxmlformats.org/officeDocument/2006/relationships/hyperlink" Target="https://www.linkedin.com/in/rucarvalho/" TargetMode="External"/><Relationship Id="rId200" Type="http://schemas.openxmlformats.org/officeDocument/2006/relationships/hyperlink" Target="https://www.linkedin.com/in/filcoelho/" TargetMode="External"/><Relationship Id="rId442" Type="http://schemas.openxmlformats.org/officeDocument/2006/relationships/hyperlink" Target="https://www.linkedin.com/in/luis-almeida-santos/" TargetMode="External"/><Relationship Id="rId684" Type="http://schemas.openxmlformats.org/officeDocument/2006/relationships/hyperlink" Target="https://www.linkedin.com/in/rubenveloso/" TargetMode="External"/><Relationship Id="rId441" Type="http://schemas.openxmlformats.org/officeDocument/2006/relationships/hyperlink" Target="https://www.linkedin.com/in/luis-a-m-p/" TargetMode="External"/><Relationship Id="rId683" Type="http://schemas.openxmlformats.org/officeDocument/2006/relationships/hyperlink" Target="https://www.linkedin.com/in/rubenpereira/" TargetMode="External"/><Relationship Id="rId437" Type="http://schemas.openxmlformats.org/officeDocument/2006/relationships/hyperlink" Target="https://www.linkedin.com/in/lpedrosa88/" TargetMode="External"/><Relationship Id="rId679" Type="http://schemas.openxmlformats.org/officeDocument/2006/relationships/hyperlink" Target="https://www.linkedin.com/in/rpqueiroz/" TargetMode="External"/><Relationship Id="rId436" Type="http://schemas.openxmlformats.org/officeDocument/2006/relationships/hyperlink" Target="https://www.linkedin.com/in/lmatias/" TargetMode="External"/><Relationship Id="rId678" Type="http://schemas.openxmlformats.org/officeDocument/2006/relationships/hyperlink" Target="https://www.linkedin.com/in/romapires/" TargetMode="External"/><Relationship Id="rId435" Type="http://schemas.openxmlformats.org/officeDocument/2006/relationships/hyperlink" Target="https://www.linkedin.com/in/ljpsantos/" TargetMode="External"/><Relationship Id="rId677" Type="http://schemas.openxmlformats.org/officeDocument/2006/relationships/hyperlink" Target="https://www.linkedin.com/in/roliveira/" TargetMode="External"/><Relationship Id="rId434" Type="http://schemas.openxmlformats.org/officeDocument/2006/relationships/hyperlink" Target="https://www.linkedin.com/in/lindomar-rocha-cv/" TargetMode="External"/><Relationship Id="rId676" Type="http://schemas.openxmlformats.org/officeDocument/2006/relationships/hyperlink" Target="https://www.linkedin.com/in/rodriguestiago0/" TargetMode="External"/><Relationship Id="rId439" Type="http://schemas.openxmlformats.org/officeDocument/2006/relationships/hyperlink" Target="https://www.linkedin.com/in/lpreis/" TargetMode="External"/><Relationship Id="rId438" Type="http://schemas.openxmlformats.org/officeDocument/2006/relationships/hyperlink" Target="https://www.linkedin.com/in/lpmagalhaes/" TargetMode="External"/><Relationship Id="rId671" Type="http://schemas.openxmlformats.org/officeDocument/2006/relationships/hyperlink" Target="https://www.linkedin.com/in/rjmelo/" TargetMode="External"/><Relationship Id="rId670" Type="http://schemas.openxmlformats.org/officeDocument/2006/relationships/hyperlink" Target="https://www.linkedin.com/in/rjcmachado/" TargetMode="External"/><Relationship Id="rId433" Type="http://schemas.openxmlformats.org/officeDocument/2006/relationships/hyperlink" Target="https://www.linkedin.com/in/linda-padilla-90241854/" TargetMode="External"/><Relationship Id="rId675" Type="http://schemas.openxmlformats.org/officeDocument/2006/relationships/hyperlink" Target="https://www.linkedin.com/in/rodrigomoreira/" TargetMode="External"/><Relationship Id="rId432" Type="http://schemas.openxmlformats.org/officeDocument/2006/relationships/hyperlink" Target="https://www.linkedin.com/in/liliana-ribeiro-51a86a12b/" TargetMode="External"/><Relationship Id="rId674" Type="http://schemas.openxmlformats.org/officeDocument/2006/relationships/hyperlink" Target="https://www.linkedin.com/in/rodolfoarod/" TargetMode="External"/><Relationship Id="rId431" Type="http://schemas.openxmlformats.org/officeDocument/2006/relationships/hyperlink" Target="https://www.linkedin.com/in/lffgoncalves/" TargetMode="External"/><Relationship Id="rId673" Type="http://schemas.openxmlformats.org/officeDocument/2006/relationships/hyperlink" Target="https://www.linkedin.com/in/rmvidal/" TargetMode="External"/><Relationship Id="rId430" Type="http://schemas.openxmlformats.org/officeDocument/2006/relationships/hyperlink" Target="https://www.linkedin.com/in/lfcgomes/" TargetMode="External"/><Relationship Id="rId672" Type="http://schemas.openxmlformats.org/officeDocument/2006/relationships/hyperlink" Target="https://www.linkedin.com/in/rjsteixeira/" TargetMode="Externa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90" Type="http://schemas.openxmlformats.org/officeDocument/2006/relationships/hyperlink" Target="https://www.linkedin.com/in/mgmesquita/" TargetMode="External"/><Relationship Id="rId194" Type="http://schemas.openxmlformats.org/officeDocument/2006/relationships/hyperlink" Target="https://www.linkedin.com/in/inesosilva/" TargetMode="External"/><Relationship Id="rId193" Type="http://schemas.openxmlformats.org/officeDocument/2006/relationships/hyperlink" Target="https://www.linkedin.com/in/diogosamuel/" TargetMode="External"/><Relationship Id="rId192" Type="http://schemas.openxmlformats.org/officeDocument/2006/relationships/hyperlink" Target="https://www.linkedin.com/in/cesarbduarte/" TargetMode="External"/><Relationship Id="rId191" Type="http://schemas.openxmlformats.org/officeDocument/2006/relationships/hyperlink" Target="https://www.linkedin.com/in/kikogoncalves/" TargetMode="External"/><Relationship Id="rId187" Type="http://schemas.openxmlformats.org/officeDocument/2006/relationships/hyperlink" Target="https://www.linkedin.com/in/vladimiromacedo/" TargetMode="External"/><Relationship Id="rId186" Type="http://schemas.openxmlformats.org/officeDocument/2006/relationships/hyperlink" Target="https://www.linkedin.com/in/antoniocastro/" TargetMode="External"/><Relationship Id="rId185" Type="http://schemas.openxmlformats.org/officeDocument/2006/relationships/hyperlink" Target="https://www.linkedin.com/in/andrepacheconeves/" TargetMode="External"/><Relationship Id="rId184" Type="http://schemas.openxmlformats.org/officeDocument/2006/relationships/hyperlink" Target="https://www.linkedin.com/in/andremoreira9/" TargetMode="External"/><Relationship Id="rId189" Type="http://schemas.openxmlformats.org/officeDocument/2006/relationships/hyperlink" Target="https://www.linkedin.com/in/joelpramos?utm_source=share&amp;utm_campaign=share_via&amp;utm_content=profile&amp;utm_medium=ios_app" TargetMode="External"/><Relationship Id="rId188" Type="http://schemas.openxmlformats.org/officeDocument/2006/relationships/hyperlink" Target="https://www.linkedin.com/in/piresfernando/" TargetMode="External"/><Relationship Id="rId183" Type="http://schemas.openxmlformats.org/officeDocument/2006/relationships/hyperlink" Target="https://www.linkedin.com/in/paulo-santos-665739a/" TargetMode="External"/><Relationship Id="rId182" Type="http://schemas.openxmlformats.org/officeDocument/2006/relationships/hyperlink" Target="https://www.linkedin.com/in/goncalopascoal" TargetMode="External"/><Relationship Id="rId181" Type="http://schemas.openxmlformats.org/officeDocument/2006/relationships/hyperlink" Target="https://www.linkedin.com/in/pauloaff/" TargetMode="External"/><Relationship Id="rId180" Type="http://schemas.openxmlformats.org/officeDocument/2006/relationships/hyperlink" Target="https://www.linkedin.com/in/nunoneves/" TargetMode="External"/><Relationship Id="rId176" Type="http://schemas.openxmlformats.org/officeDocument/2006/relationships/hyperlink" Target="https://www.linkedin.com/in/jose-miguel-monteiro-0483469/" TargetMode="External"/><Relationship Id="rId175" Type="http://schemas.openxmlformats.org/officeDocument/2006/relationships/hyperlink" Target="https://www.linkedin.com/in/brunocaianogil/" TargetMode="External"/><Relationship Id="rId174" Type="http://schemas.openxmlformats.org/officeDocument/2006/relationships/hyperlink" Target="https://www.linkedin.com/in/ruitavares/" TargetMode="External"/><Relationship Id="rId173" Type="http://schemas.openxmlformats.org/officeDocument/2006/relationships/hyperlink" Target="https://www.linkedin.com/in/miguelrpires/" TargetMode="External"/><Relationship Id="rId179" Type="http://schemas.openxmlformats.org/officeDocument/2006/relationships/hyperlink" Target="https://www.linkedin.com/in/joao-alvaro-ferreira" TargetMode="External"/><Relationship Id="rId178" Type="http://schemas.openxmlformats.org/officeDocument/2006/relationships/hyperlink" Target="https://www.linkedin.com/in/jfsalmeida" TargetMode="External"/><Relationship Id="rId177" Type="http://schemas.openxmlformats.org/officeDocument/2006/relationships/hyperlink" Target="https://www.linkedin.com/in/macedomario/" TargetMode="External"/><Relationship Id="rId198" Type="http://schemas.openxmlformats.org/officeDocument/2006/relationships/hyperlink" Target="https://www.linkedin.com/in/afonso-caldas/" TargetMode="External"/><Relationship Id="rId197" Type="http://schemas.openxmlformats.org/officeDocument/2006/relationships/hyperlink" Target="https://www.linkedin.com/in/alberto-lemos-995a971/" TargetMode="External"/><Relationship Id="rId196" Type="http://schemas.openxmlformats.org/officeDocument/2006/relationships/hyperlink" Target="https://www.linkedin.com/in/hugdru/" TargetMode="External"/><Relationship Id="rId195" Type="http://schemas.openxmlformats.org/officeDocument/2006/relationships/hyperlink" Target="https://www.linkedin.com/in/carloslousada00" TargetMode="External"/><Relationship Id="rId199" Type="http://schemas.openxmlformats.org/officeDocument/2006/relationships/hyperlink" Target="https://www.linkedin.com/in/pedro-couto-soares-a70b05/" TargetMode="External"/><Relationship Id="rId150" Type="http://schemas.openxmlformats.org/officeDocument/2006/relationships/hyperlink" Target="https://www.linkedin.com/in/pmsborges/" TargetMode="External"/><Relationship Id="rId392" Type="http://schemas.openxmlformats.org/officeDocument/2006/relationships/hyperlink" Target="https://www.linkedin.com/in/nmtc01/" TargetMode="External"/><Relationship Id="rId391" Type="http://schemas.openxmlformats.org/officeDocument/2006/relationships/hyperlink" Target="https://www.linkedin.com/in/goncalomarantes" TargetMode="External"/><Relationship Id="rId390" Type="http://schemas.openxmlformats.org/officeDocument/2006/relationships/hyperlink" Target="https://www.linkedin.com/in/pedronmacedo" TargetMode="External"/><Relationship Id="rId1" Type="http://schemas.openxmlformats.org/officeDocument/2006/relationships/hyperlink" Target="https://www.linkedin.com/in/brunolima1988/" TargetMode="External"/><Relationship Id="rId2" Type="http://schemas.openxmlformats.org/officeDocument/2006/relationships/hyperlink" Target="https://www.linkedin.com/in/duartemrpinto/" TargetMode="External"/><Relationship Id="rId3" Type="http://schemas.openxmlformats.org/officeDocument/2006/relationships/hyperlink" Target="https://www.linkedin.com/in/filcoelho/" TargetMode="External"/><Relationship Id="rId149" Type="http://schemas.openxmlformats.org/officeDocument/2006/relationships/hyperlink" Target="https://www.linkedin.com/in/joaocarlosmrp" TargetMode="External"/><Relationship Id="rId4" Type="http://schemas.openxmlformats.org/officeDocument/2006/relationships/hyperlink" Target="https://www.linkedin.com/in/-marcio-duarte-/" TargetMode="External"/><Relationship Id="rId148" Type="http://schemas.openxmlformats.org/officeDocument/2006/relationships/hyperlink" Target="https://www.linkedin.com/in/rmoura98/" TargetMode="External"/><Relationship Id="rId9" Type="http://schemas.openxmlformats.org/officeDocument/2006/relationships/hyperlink" Target="https://www.linkedin.com/in/carlosnovaduarte/" TargetMode="External"/><Relationship Id="rId143" Type="http://schemas.openxmlformats.org/officeDocument/2006/relationships/hyperlink" Target="https://www.linkedin.com/in/tiagoaraujocastro/" TargetMode="External"/><Relationship Id="rId385" Type="http://schemas.openxmlformats.org/officeDocument/2006/relationships/hyperlink" Target="https://www.linkedin.com/in/joaorocharibeiro" TargetMode="External"/><Relationship Id="rId142" Type="http://schemas.openxmlformats.org/officeDocument/2006/relationships/hyperlink" Target="https://www.linkedin.com/in/marianagoliveira94" TargetMode="External"/><Relationship Id="rId384" Type="http://schemas.openxmlformats.org/officeDocument/2006/relationships/hyperlink" Target="https://www.linkedin.com/in/paulo-santos-a98048185" TargetMode="External"/><Relationship Id="rId141" Type="http://schemas.openxmlformats.org/officeDocument/2006/relationships/hyperlink" Target="https://www.linkedin.com/in/bernardo-oliveira-santos/" TargetMode="External"/><Relationship Id="rId383" Type="http://schemas.openxmlformats.org/officeDocument/2006/relationships/hyperlink" Target="https://www.linkedin.com/in/tiagocasanovapt/" TargetMode="External"/><Relationship Id="rId140" Type="http://schemas.openxmlformats.org/officeDocument/2006/relationships/hyperlink" Target="https://www.linkedin.com/in/franciscocrodrigues/" TargetMode="External"/><Relationship Id="rId382" Type="http://schemas.openxmlformats.org/officeDocument/2006/relationships/hyperlink" Target="https://www.linkedin.com/in/kikomaldonado" TargetMode="External"/><Relationship Id="rId5" Type="http://schemas.openxmlformats.org/officeDocument/2006/relationships/hyperlink" Target="https://www.linkedin.com/in/josehorta/" TargetMode="External"/><Relationship Id="rId147" Type="http://schemas.openxmlformats.org/officeDocument/2006/relationships/hyperlink" Target="https://www.linkedin.com/in/tiago-m-fernandes/" TargetMode="External"/><Relationship Id="rId389" Type="http://schemas.openxmlformats.org/officeDocument/2006/relationships/hyperlink" Target="https://www.linkedin.com/in/goncalo-alves-3a5088223" TargetMode="External"/><Relationship Id="rId6" Type="http://schemas.openxmlformats.org/officeDocument/2006/relationships/hyperlink" Target="https://www.linkedin.com/in/pedrostrecht/" TargetMode="External"/><Relationship Id="rId146" Type="http://schemas.openxmlformats.org/officeDocument/2006/relationships/hyperlink" Target="https://www.linkedin.com/in/pvale/" TargetMode="External"/><Relationship Id="rId388" Type="http://schemas.openxmlformats.org/officeDocument/2006/relationships/hyperlink" Target="https://www.linkedin.com/in/cdanielgomes" TargetMode="External"/><Relationship Id="rId7" Type="http://schemas.openxmlformats.org/officeDocument/2006/relationships/hyperlink" Target="https://www.linkedin.com/in/biamendes1/" TargetMode="External"/><Relationship Id="rId145" Type="http://schemas.openxmlformats.org/officeDocument/2006/relationships/hyperlink" Target="https://www.linkedin.com/in/manelvmarques" TargetMode="External"/><Relationship Id="rId387" Type="http://schemas.openxmlformats.org/officeDocument/2006/relationships/hyperlink" Target="https://www.linkedin.com/in/vhsantos91/" TargetMode="External"/><Relationship Id="rId8" Type="http://schemas.openxmlformats.org/officeDocument/2006/relationships/hyperlink" Target="https://www.linkedin.com/in/silva95gustavo" TargetMode="External"/><Relationship Id="rId144" Type="http://schemas.openxmlformats.org/officeDocument/2006/relationships/hyperlink" Target="https://www.linkedin.com/in/maria-helena-ferreira-654627178/" TargetMode="External"/><Relationship Id="rId386" Type="http://schemas.openxmlformats.org/officeDocument/2006/relationships/hyperlink" Target="https://www.linkedin.com/in/memenanet" TargetMode="External"/><Relationship Id="rId381" Type="http://schemas.openxmlformats.org/officeDocument/2006/relationships/hyperlink" Target="https://www.linkedin.com/in/andreragsilva/" TargetMode="External"/><Relationship Id="rId380" Type="http://schemas.openxmlformats.org/officeDocument/2006/relationships/hyperlink" Target="https://www.linkedin.com/in/omiguelgomes" TargetMode="External"/><Relationship Id="rId139" Type="http://schemas.openxmlformats.org/officeDocument/2006/relationships/hyperlink" Target="https://www.linkedin.com/in/gustavopinho/" TargetMode="External"/><Relationship Id="rId138" Type="http://schemas.openxmlformats.org/officeDocument/2006/relationships/hyperlink" Target="https://www.linkedin.com/in/margarida-s" TargetMode="External"/><Relationship Id="rId137" Type="http://schemas.openxmlformats.org/officeDocument/2006/relationships/hyperlink" Target="https://www.linkedin.com/in/scerio/" TargetMode="External"/><Relationship Id="rId379" Type="http://schemas.openxmlformats.org/officeDocument/2006/relationships/hyperlink" Target="https://www.linkedin.com/in/manuelcurral/" TargetMode="External"/><Relationship Id="rId132" Type="http://schemas.openxmlformats.org/officeDocument/2006/relationships/hyperlink" Target="https://www.linkedin.com/in/pedromvsilva/" TargetMode="External"/><Relationship Id="rId374" Type="http://schemas.openxmlformats.org/officeDocument/2006/relationships/hyperlink" Target="https://www.linkedin.com/in/clara-sacramento-3b361559" TargetMode="External"/><Relationship Id="rId131" Type="http://schemas.openxmlformats.org/officeDocument/2006/relationships/hyperlink" Target="https://www.linkedin.com/in/pedrolamas/" TargetMode="External"/><Relationship Id="rId373" Type="http://schemas.openxmlformats.org/officeDocument/2006/relationships/hyperlink" Target="https://www.linkedin.com/in/ana-correia-a6747b/" TargetMode="External"/><Relationship Id="rId130" Type="http://schemas.openxmlformats.org/officeDocument/2006/relationships/hyperlink" Target="https://www.linkedin.com/in/diogoemsilva/" TargetMode="External"/><Relationship Id="rId372" Type="http://schemas.openxmlformats.org/officeDocument/2006/relationships/hyperlink" Target="https://www.linkedin.com/in/ppontes" TargetMode="External"/><Relationship Id="rId371" Type="http://schemas.openxmlformats.org/officeDocument/2006/relationships/hyperlink" Target="https://www.linkedin.com/in/sergioxavier/" TargetMode="External"/><Relationship Id="rId136" Type="http://schemas.openxmlformats.org/officeDocument/2006/relationships/hyperlink" Target="https://www.linkedin.com/in/ricardoveloso" TargetMode="External"/><Relationship Id="rId378" Type="http://schemas.openxmlformats.org/officeDocument/2006/relationships/hyperlink" Target="https://www.linkedin.com/in/rubencostaviana" TargetMode="External"/><Relationship Id="rId135" Type="http://schemas.openxmlformats.org/officeDocument/2006/relationships/hyperlink" Target="https://www.linkedin.com/in/danielsilvareis/" TargetMode="External"/><Relationship Id="rId377" Type="http://schemas.openxmlformats.org/officeDocument/2006/relationships/hyperlink" Target="https://www.linkedin.com/in/joana-pereira-4bb720235?utm_source=share&amp;utm_campaign=share_via&amp;utm_content=profile&amp;utm_medium=ios_app" TargetMode="External"/><Relationship Id="rId134" Type="http://schemas.openxmlformats.org/officeDocument/2006/relationships/hyperlink" Target="https://www.linkedin.com/in/marta-n-lopes/" TargetMode="External"/><Relationship Id="rId376" Type="http://schemas.openxmlformats.org/officeDocument/2006/relationships/hyperlink" Target="https://www.linkedin.com/in/luis-sousa-701a29" TargetMode="External"/><Relationship Id="rId133" Type="http://schemas.openxmlformats.org/officeDocument/2006/relationships/hyperlink" Target="https://www.linkedin.com/in/jose-pedro-teles/" TargetMode="External"/><Relationship Id="rId375" Type="http://schemas.openxmlformats.org/officeDocument/2006/relationships/hyperlink" Target="https://www.linkedin.com/in/jorge-alves-0055" TargetMode="External"/><Relationship Id="rId172" Type="http://schemas.openxmlformats.org/officeDocument/2006/relationships/hyperlink" Target="https://www.linkedin.com/in/diogo-mendes-54b449247/" TargetMode="External"/><Relationship Id="rId171" Type="http://schemas.openxmlformats.org/officeDocument/2006/relationships/hyperlink" Target="https://www.linkedin.com/in/pedro-oliveira-silva" TargetMode="External"/><Relationship Id="rId170" Type="http://schemas.openxmlformats.org/officeDocument/2006/relationships/hyperlink" Target="https://www.linkedin.com/in/tiagoseabra/" TargetMode="External"/><Relationship Id="rId165" Type="http://schemas.openxmlformats.org/officeDocument/2006/relationships/hyperlink" Target="https://www.linkedin.com/in/claudiosilva/" TargetMode="External"/><Relationship Id="rId164" Type="http://schemas.openxmlformats.org/officeDocument/2006/relationships/hyperlink" Target="https://www.linkedin.com/in/victor-laureano-1b24a0133/" TargetMode="External"/><Relationship Id="rId163" Type="http://schemas.openxmlformats.org/officeDocument/2006/relationships/hyperlink" Target="https://www.linkedin.com/in/andrereina/" TargetMode="External"/><Relationship Id="rId162" Type="http://schemas.openxmlformats.org/officeDocument/2006/relationships/hyperlink" Target="https://www.linkedin.com/in/lffgoncalves/" TargetMode="External"/><Relationship Id="rId169" Type="http://schemas.openxmlformats.org/officeDocument/2006/relationships/hyperlink" Target="https://www.linkedin.com/in/delaim/" TargetMode="External"/><Relationship Id="rId168" Type="http://schemas.openxmlformats.org/officeDocument/2006/relationships/hyperlink" Target="https://www.linkedin.com/in/diogobarroso/" TargetMode="External"/><Relationship Id="rId167" Type="http://schemas.openxmlformats.org/officeDocument/2006/relationships/hyperlink" Target="https://www.linkedin.com/in/filipeperdigaosousa/" TargetMode="External"/><Relationship Id="rId166" Type="http://schemas.openxmlformats.org/officeDocument/2006/relationships/hyperlink" Target="https://www.linkedin.com/in/jorgecardoso/" TargetMode="External"/><Relationship Id="rId161" Type="http://schemas.openxmlformats.org/officeDocument/2006/relationships/hyperlink" Target="https://www.linkedin.com/in/tiagoamgomes/" TargetMode="External"/><Relationship Id="rId160" Type="http://schemas.openxmlformats.org/officeDocument/2006/relationships/hyperlink" Target="https://www.linkedin.com/in/rbatista" TargetMode="External"/><Relationship Id="rId159" Type="http://schemas.openxmlformats.org/officeDocument/2006/relationships/hyperlink" Target="https://www.linkedin.com/in/nelsonlima/" TargetMode="External"/><Relationship Id="rId154" Type="http://schemas.openxmlformats.org/officeDocument/2006/relationships/hyperlink" Target="https://www.linkedin.com/in/ajorgetavares/" TargetMode="External"/><Relationship Id="rId396" Type="http://schemas.openxmlformats.org/officeDocument/2006/relationships/hyperlink" Target="https://www.linkedin.com/in/anna-zaiat-523815a0/" TargetMode="External"/><Relationship Id="rId153" Type="http://schemas.openxmlformats.org/officeDocument/2006/relationships/hyperlink" Target="https://www.linkedin.com/in/joaoreiscorreia/" TargetMode="External"/><Relationship Id="rId395" Type="http://schemas.openxmlformats.org/officeDocument/2006/relationships/hyperlink" Target="https://www.linkedin.com/in/raulmviana" TargetMode="External"/><Relationship Id="rId152" Type="http://schemas.openxmlformats.org/officeDocument/2006/relationships/hyperlink" Target="https://www.linkedin.com/in/matheus-pereirag/" TargetMode="External"/><Relationship Id="rId394" Type="http://schemas.openxmlformats.org/officeDocument/2006/relationships/hyperlink" Target="https://www.linkedin.com/in/beatrizmaguiar" TargetMode="External"/><Relationship Id="rId151" Type="http://schemas.openxmlformats.org/officeDocument/2006/relationships/hyperlink" Target="https://www.linkedin.com/in/diogo-fonte-05063922b" TargetMode="External"/><Relationship Id="rId393" Type="http://schemas.openxmlformats.org/officeDocument/2006/relationships/hyperlink" Target="https://www.linkedin.com/in/beatrizmaguiar" TargetMode="External"/><Relationship Id="rId158" Type="http://schemas.openxmlformats.org/officeDocument/2006/relationships/hyperlink" Target="https://www.linkedin.com/in/andrepereira2001" TargetMode="External"/><Relationship Id="rId157" Type="http://schemas.openxmlformats.org/officeDocument/2006/relationships/hyperlink" Target="https://www.linkedin.com/in/matilde-freilao/" TargetMode="External"/><Relationship Id="rId399" Type="http://schemas.openxmlformats.org/officeDocument/2006/relationships/hyperlink" Target="https://www.linkedin.com/in/josepinto91/" TargetMode="External"/><Relationship Id="rId156" Type="http://schemas.openxmlformats.org/officeDocument/2006/relationships/hyperlink" Target="https://www.linkedin.com/in/emanuel-neves-2073b6" TargetMode="External"/><Relationship Id="rId398" Type="http://schemas.openxmlformats.org/officeDocument/2006/relationships/hyperlink" Target="https://www.linkedin.com/in/diogom-o-moreira" TargetMode="External"/><Relationship Id="rId155" Type="http://schemas.openxmlformats.org/officeDocument/2006/relationships/hyperlink" Target="https://www.linkedin.com/in/luisnoites/" TargetMode="External"/><Relationship Id="rId397" Type="http://schemas.openxmlformats.org/officeDocument/2006/relationships/hyperlink" Target="https://www.linkedin.com/in/anna-zaiat-523815a0/" TargetMode="External"/><Relationship Id="rId40" Type="http://schemas.openxmlformats.org/officeDocument/2006/relationships/hyperlink" Target="https://www.linkedin.com/in/grilo" TargetMode="External"/><Relationship Id="rId42" Type="http://schemas.openxmlformats.org/officeDocument/2006/relationships/hyperlink" Target="https://www.linkedin.com/in/jorgefilipemlima/" TargetMode="External"/><Relationship Id="rId41" Type="http://schemas.openxmlformats.org/officeDocument/2006/relationships/hyperlink" Target="https://www.linkedin.com/in/taniaribeiroo/" TargetMode="External"/><Relationship Id="rId44" Type="http://schemas.openxmlformats.org/officeDocument/2006/relationships/hyperlink" Target="https://www.linkedin.com/in/anaisabelsousa" TargetMode="External"/><Relationship Id="rId43" Type="http://schemas.openxmlformats.org/officeDocument/2006/relationships/hyperlink" Target="https://www.linkedin.com/in/pedrocarneiro/" TargetMode="External"/><Relationship Id="rId46" Type="http://schemas.openxmlformats.org/officeDocument/2006/relationships/hyperlink" Target="https://www.linkedin.com/in/sapdomingues/" TargetMode="External"/><Relationship Id="rId45" Type="http://schemas.openxmlformats.org/officeDocument/2006/relationships/hyperlink" Target="https://www.linkedin.com/in/tiagoboldt/" TargetMode="External"/><Relationship Id="rId509" Type="http://schemas.openxmlformats.org/officeDocument/2006/relationships/hyperlink" Target="https://www.linkedin.com/in/filipepcampos/" TargetMode="External"/><Relationship Id="rId508" Type="http://schemas.openxmlformats.org/officeDocument/2006/relationships/hyperlink" Target="https://www.linkedin.com/in/pedro-goncalo-correia/" TargetMode="External"/><Relationship Id="rId503" Type="http://schemas.openxmlformats.org/officeDocument/2006/relationships/hyperlink" Target="https://www.linkedin.com/in/marianalopes/" TargetMode="External"/><Relationship Id="rId502" Type="http://schemas.openxmlformats.org/officeDocument/2006/relationships/hyperlink" Target="https://www.linkedin.com/in/ana-correia-a6747b/" TargetMode="External"/><Relationship Id="rId501" Type="http://schemas.openxmlformats.org/officeDocument/2006/relationships/hyperlink" Target="https://www.linkedin.com/in/biromiro" TargetMode="External"/><Relationship Id="rId500" Type="http://schemas.openxmlformats.org/officeDocument/2006/relationships/hyperlink" Target="https://www.linkedin.com/in/sofiarodrigues23/" TargetMode="External"/><Relationship Id="rId507" Type="http://schemas.openxmlformats.org/officeDocument/2006/relationships/hyperlink" Target="https://www.linkedin.com/in/marco-alex-sousa/" TargetMode="External"/><Relationship Id="rId506" Type="http://schemas.openxmlformats.org/officeDocument/2006/relationships/hyperlink" Target="https://www.linkedin.com/in/anabelaferreira" TargetMode="External"/><Relationship Id="rId505" Type="http://schemas.openxmlformats.org/officeDocument/2006/relationships/hyperlink" Target="https://www.linkedin.com/in/rafaelrdamasceno" TargetMode="External"/><Relationship Id="rId504" Type="http://schemas.openxmlformats.org/officeDocument/2006/relationships/hyperlink" Target="https://www.linkedin.com/in/gibeiro/" TargetMode="External"/><Relationship Id="rId48" Type="http://schemas.openxmlformats.org/officeDocument/2006/relationships/hyperlink" Target="https://www.linkedin.com/in/franciscapauperio/" TargetMode="External"/><Relationship Id="rId47" Type="http://schemas.openxmlformats.org/officeDocument/2006/relationships/hyperlink" Target="https://www.linkedin.com/in/daniel-silva-5005ba1/" TargetMode="External"/><Relationship Id="rId49" Type="http://schemas.openxmlformats.org/officeDocument/2006/relationships/hyperlink" Target="https://www.linkedin.com/in/armindo-barbosa-de-carvalho-02310a6a?utm_source=share&amp;utm_campaign=share_via&amp;utm_content=profile&amp;utm_medium=ios_app" TargetMode="External"/><Relationship Id="rId31" Type="http://schemas.openxmlformats.org/officeDocument/2006/relationships/hyperlink" Target="https://www.linkedin.com/in/joaorreiss/" TargetMode="External"/><Relationship Id="rId30" Type="http://schemas.openxmlformats.org/officeDocument/2006/relationships/hyperlink" Target="https://www.linkedin.com/in/josemiguelcarvalho/" TargetMode="External"/><Relationship Id="rId33" Type="http://schemas.openxmlformats.org/officeDocument/2006/relationships/hyperlink" Target="https://www.linkedin.com/in/pauloatp" TargetMode="External"/><Relationship Id="rId32" Type="http://schemas.openxmlformats.org/officeDocument/2006/relationships/hyperlink" Target="https://www.linkedin.com/in/pedrompontes/" TargetMode="External"/><Relationship Id="rId35" Type="http://schemas.openxmlformats.org/officeDocument/2006/relationships/hyperlink" Target="https://www.linkedin.com/in/danielfreitas9/" TargetMode="External"/><Relationship Id="rId34" Type="http://schemas.openxmlformats.org/officeDocument/2006/relationships/hyperlink" Target="https://www.linkedin.com/in/marcoaamador/" TargetMode="External"/><Relationship Id="rId37" Type="http://schemas.openxmlformats.org/officeDocument/2006/relationships/hyperlink" Target="https://www.linkedin.com/in/smsesteves/" TargetMode="External"/><Relationship Id="rId36" Type="http://schemas.openxmlformats.org/officeDocument/2006/relationships/hyperlink" Target="https://www.linkedin.com/in/danielmartinsalbuquerque/" TargetMode="External"/><Relationship Id="rId39" Type="http://schemas.openxmlformats.org/officeDocument/2006/relationships/hyperlink" Target="https://www.linkedin.com/in/jorgesilvame/" TargetMode="External"/><Relationship Id="rId38" Type="http://schemas.openxmlformats.org/officeDocument/2006/relationships/hyperlink" Target="https://www.linkedin.com/in/jfhenriques/" TargetMode="External"/><Relationship Id="rId20" Type="http://schemas.openxmlformats.org/officeDocument/2006/relationships/hyperlink" Target="https://www.linkedin.com/in/miguelazevedolopes/" TargetMode="External"/><Relationship Id="rId22" Type="http://schemas.openxmlformats.org/officeDocument/2006/relationships/hyperlink" Target="https://www.linkedin.com/in/diogo-faia-3b7666296" TargetMode="External"/><Relationship Id="rId21" Type="http://schemas.openxmlformats.org/officeDocument/2006/relationships/hyperlink" Target="https://www.linkedin.com/in/BrunoRSantos" TargetMode="External"/><Relationship Id="rId24" Type="http://schemas.openxmlformats.org/officeDocument/2006/relationships/hyperlink" Target="https://www.linkedin.com/in/andremeneses/" TargetMode="External"/><Relationship Id="rId23" Type="http://schemas.openxmlformats.org/officeDocument/2006/relationships/hyperlink" Target="https://www.linkedin.com/in/jorge-sousa-036761208" TargetMode="External"/><Relationship Id="rId525" Type="http://schemas.openxmlformats.org/officeDocument/2006/relationships/hyperlink" Target="https://www.linkedin.com/in/inesgomes778/" TargetMode="External"/><Relationship Id="rId524" Type="http://schemas.openxmlformats.org/officeDocument/2006/relationships/hyperlink" Target="https://www.linkedin.com/in/tiagoalves123" TargetMode="External"/><Relationship Id="rId523" Type="http://schemas.openxmlformats.org/officeDocument/2006/relationships/hyperlink" Target="https://www.linkedin.com/in/luispinto3927/" TargetMode="External"/><Relationship Id="rId522" Type="http://schemas.openxmlformats.org/officeDocument/2006/relationships/hyperlink" Target="https://www.linkedin.com/in/joao-mesquita7/" TargetMode="External"/><Relationship Id="rId529" Type="http://schemas.openxmlformats.org/officeDocument/2006/relationships/hyperlink" Target="https://www.linkedin.com/in/claudiaidcm/" TargetMode="External"/><Relationship Id="rId528" Type="http://schemas.openxmlformats.org/officeDocument/2006/relationships/hyperlink" Target="https://www.linkedin.com/in/pemesteves" TargetMode="External"/><Relationship Id="rId527" Type="http://schemas.openxmlformats.org/officeDocument/2006/relationships/hyperlink" Target="https://www.linkedin.com/in/pedrogomes29/" TargetMode="External"/><Relationship Id="rId526" Type="http://schemas.openxmlformats.org/officeDocument/2006/relationships/hyperlink" Target="https://www.linkedin.com/in/renatocardoso17/" TargetMode="External"/><Relationship Id="rId26" Type="http://schemas.openxmlformats.org/officeDocument/2006/relationships/hyperlink" Target="https://www.linkedin.com/in/engtiagosilva/" TargetMode="External"/><Relationship Id="rId25" Type="http://schemas.openxmlformats.org/officeDocument/2006/relationships/hyperlink" Target="https://www.linkedin.com/in/tiagoalves123/" TargetMode="External"/><Relationship Id="rId28" Type="http://schemas.openxmlformats.org/officeDocument/2006/relationships/hyperlink" Target="https://www.linkedin.com/in/filipecorreia/" TargetMode="External"/><Relationship Id="rId27" Type="http://schemas.openxmlformats.org/officeDocument/2006/relationships/hyperlink" Target="https://www.linkedin.com/in/ruipacheco/" TargetMode="External"/><Relationship Id="rId521" Type="http://schemas.openxmlformats.org/officeDocument/2006/relationships/hyperlink" Target="https://www.linkedin.com/in/rafael-camelo-2310aa321/" TargetMode="External"/><Relationship Id="rId29" Type="http://schemas.openxmlformats.org/officeDocument/2006/relationships/hyperlink" Target="https://www.linkedin.com/in/luismarquestorres/" TargetMode="External"/><Relationship Id="rId520" Type="http://schemas.openxmlformats.org/officeDocument/2006/relationships/hyperlink" Target="http://www.linkedin.com/in/valentina-wu" TargetMode="External"/><Relationship Id="rId11" Type="http://schemas.openxmlformats.org/officeDocument/2006/relationships/hyperlink" Target="https://www.linkedin.com/in/silviavrocha/" TargetMode="External"/><Relationship Id="rId10" Type="http://schemas.openxmlformats.org/officeDocument/2006/relationships/hyperlink" Target="https://www.linkedin.com/in/a-francisco-miranda/" TargetMode="External"/><Relationship Id="rId13" Type="http://schemas.openxmlformats.org/officeDocument/2006/relationships/hyperlink" Target="https://www.linkedin.com/in/dannyps/" TargetMode="External"/><Relationship Id="rId12" Type="http://schemas.openxmlformats.org/officeDocument/2006/relationships/hyperlink" Target="https://www.linkedin.com/in/adelaide-santos-5957a6220" TargetMode="External"/><Relationship Id="rId519" Type="http://schemas.openxmlformats.org/officeDocument/2006/relationships/hyperlink" Target="https://www.linkedin.com/in/marinadias1500" TargetMode="External"/><Relationship Id="rId514" Type="http://schemas.openxmlformats.org/officeDocument/2006/relationships/hyperlink" Target="https://www.linkedin.com/in/mafalda-magalh%C3%A3es-52a118231/" TargetMode="External"/><Relationship Id="rId513" Type="http://schemas.openxmlformats.org/officeDocument/2006/relationships/hyperlink" Target="https://www.linkedin.com/in/hugo-gomes-747ba51b6?utm_source=share&amp;utm_campaign=share_via&amp;utm_content=profile&amp;utm_medium=ios_app" TargetMode="External"/><Relationship Id="rId512" Type="http://schemas.openxmlformats.org/officeDocument/2006/relationships/hyperlink" Target="https://www.linkedin.com/in/beatriz-lopes-dos-santos-bb8853148" TargetMode="External"/><Relationship Id="rId511" Type="http://schemas.openxmlformats.org/officeDocument/2006/relationships/hyperlink" Target="https://www.linkedin.com/in/tiago-ribeiro-933b29116" TargetMode="External"/><Relationship Id="rId518" Type="http://schemas.openxmlformats.org/officeDocument/2006/relationships/hyperlink" Target="https://www.linkedin.com/in/mbrdg/" TargetMode="External"/><Relationship Id="rId517" Type="http://schemas.openxmlformats.org/officeDocument/2006/relationships/hyperlink" Target="https://www.linkedin.com/in/margaridavieira2705/" TargetMode="External"/><Relationship Id="rId516" Type="http://schemas.openxmlformats.org/officeDocument/2006/relationships/hyperlink" Target="https://www.linkedin.com/in/hrn2001" TargetMode="External"/><Relationship Id="rId515" Type="http://schemas.openxmlformats.org/officeDocument/2006/relationships/hyperlink" Target="https://www.linkedin.com/in/juan-bellon" TargetMode="External"/><Relationship Id="rId15" Type="http://schemas.openxmlformats.org/officeDocument/2006/relationships/hyperlink" Target="https://www.linkedin.com/in/nunomarquescruz/" TargetMode="External"/><Relationship Id="rId14" Type="http://schemas.openxmlformats.org/officeDocument/2006/relationships/hyperlink" Target="https://www.linkedin.com/in/luis-oliveira-2a06438b/" TargetMode="External"/><Relationship Id="rId17" Type="http://schemas.openxmlformats.org/officeDocument/2006/relationships/hyperlink" Target="https://www.linkedin.com/in/jrrbarros/" TargetMode="External"/><Relationship Id="rId16" Type="http://schemas.openxmlformats.org/officeDocument/2006/relationships/hyperlink" Target="https://www.linkedin.com/in/luis-marques-oliveira-96970054/" TargetMode="External"/><Relationship Id="rId19" Type="http://schemas.openxmlformats.org/officeDocument/2006/relationships/hyperlink" Target="https://www.linkedin.com/in/miguel-araujo-8626986a/" TargetMode="External"/><Relationship Id="rId510" Type="http://schemas.openxmlformats.org/officeDocument/2006/relationships/hyperlink" Target="https://www.linkedin.com/in/andregdias/" TargetMode="External"/><Relationship Id="rId18" Type="http://schemas.openxmlformats.org/officeDocument/2006/relationships/hyperlink" Target="https://www.linkedin.com/in/gerardooliveira/" TargetMode="External"/><Relationship Id="rId84" Type="http://schemas.openxmlformats.org/officeDocument/2006/relationships/hyperlink" Target="https://www.linkedin.com/in/felipeacosta" TargetMode="External"/><Relationship Id="rId83" Type="http://schemas.openxmlformats.org/officeDocument/2006/relationships/hyperlink" Target="https://www.linkedin.com/in/ruippeixotog/" TargetMode="External"/><Relationship Id="rId86" Type="http://schemas.openxmlformats.org/officeDocument/2006/relationships/hyperlink" Target="https://www.linkedin.com/in/ruibpinto/" TargetMode="External"/><Relationship Id="rId85" Type="http://schemas.openxmlformats.org/officeDocument/2006/relationships/hyperlink" Target="https://www.linkedin.com/in/jcarlosportelapereira/" TargetMode="External"/><Relationship Id="rId88" Type="http://schemas.openxmlformats.org/officeDocument/2006/relationships/hyperlink" Target="https://www.linkedin.com/in/helder-fontes/" TargetMode="External"/><Relationship Id="rId87" Type="http://schemas.openxmlformats.org/officeDocument/2006/relationships/hyperlink" Target="https://www.linkedin.com/in/miguel-mendes-6157608a/" TargetMode="External"/><Relationship Id="rId89" Type="http://schemas.openxmlformats.org/officeDocument/2006/relationships/hyperlink" Target="https://www.linkedin.com/in/brunopereira/" TargetMode="External"/><Relationship Id="rId80" Type="http://schemas.openxmlformats.org/officeDocument/2006/relationships/hyperlink" Target="https://www.linkedin.com/in/aisabelmarques" TargetMode="External"/><Relationship Id="rId82" Type="http://schemas.openxmlformats.org/officeDocument/2006/relationships/hyperlink" Target="https://www.linkedin.com/in/djbaguilar/" TargetMode="External"/><Relationship Id="rId81" Type="http://schemas.openxmlformats.org/officeDocument/2006/relationships/hyperlink" Target="https://www.linkedin.com/in/aluisamarques" TargetMode="External"/><Relationship Id="rId73" Type="http://schemas.openxmlformats.org/officeDocument/2006/relationships/hyperlink" Target="https://www.linkedin.com/in/gualmeida" TargetMode="External"/><Relationship Id="rId72" Type="http://schemas.openxmlformats.org/officeDocument/2006/relationships/hyperlink" Target="https://www.linkedin.com/in/joaomalheiros/" TargetMode="External"/><Relationship Id="rId75" Type="http://schemas.openxmlformats.org/officeDocument/2006/relationships/hyperlink" Target="https://www.linkedin.com/in/joaomiguel13" TargetMode="External"/><Relationship Id="rId74" Type="http://schemas.openxmlformats.org/officeDocument/2006/relationships/hyperlink" Target="https://www.linkedin.com/in/azevedotiago/" TargetMode="External"/><Relationship Id="rId77" Type="http://schemas.openxmlformats.org/officeDocument/2006/relationships/hyperlink" Target="https://www.linkedin.com/in/leoneljdias/" TargetMode="External"/><Relationship Id="rId76" Type="http://schemas.openxmlformats.org/officeDocument/2006/relationships/hyperlink" Target="https://www.linkedin.com/in/amarald" TargetMode="External"/><Relationship Id="rId79" Type="http://schemas.openxmlformats.org/officeDocument/2006/relationships/hyperlink" Target="https://www.linkedin.com/in/espregueira/" TargetMode="External"/><Relationship Id="rId78" Type="http://schemas.openxmlformats.org/officeDocument/2006/relationships/hyperlink" Target="https://www.linkedin.com/in/fabiomalheiro" TargetMode="External"/><Relationship Id="rId71" Type="http://schemas.openxmlformats.org/officeDocument/2006/relationships/hyperlink" Target="https://www.linkedin.com/in/pedroch/" TargetMode="External"/><Relationship Id="rId70" Type="http://schemas.openxmlformats.org/officeDocument/2006/relationships/hyperlink" Target="https://www.linkedin.com/in/cmtcosta" TargetMode="External"/><Relationship Id="rId62" Type="http://schemas.openxmlformats.org/officeDocument/2006/relationships/hyperlink" Target="https://www.linkedin.com/in/machadoariel" TargetMode="External"/><Relationship Id="rId61" Type="http://schemas.openxmlformats.org/officeDocument/2006/relationships/hyperlink" Target="https://www.linkedin.com/in/pkoch" TargetMode="External"/><Relationship Id="rId64" Type="http://schemas.openxmlformats.org/officeDocument/2006/relationships/hyperlink" Target="https://www.linkedin.com/in/mark-timothy-meehan/" TargetMode="External"/><Relationship Id="rId63" Type="http://schemas.openxmlformats.org/officeDocument/2006/relationships/hyperlink" Target="https://www.linkedin.com/in/mariagcaldeira" TargetMode="External"/><Relationship Id="rId66" Type="http://schemas.openxmlformats.org/officeDocument/2006/relationships/hyperlink" Target="https://www.linkedin.com/in/vascopinto?trk=contact-info" TargetMode="External"/><Relationship Id="rId65" Type="http://schemas.openxmlformats.org/officeDocument/2006/relationships/hyperlink" Target="https://www.linkedin.com/in/pedromralves" TargetMode="External"/><Relationship Id="rId68" Type="http://schemas.openxmlformats.org/officeDocument/2006/relationships/hyperlink" Target="https://www.linkedin.com/in/pedrobailao" TargetMode="External"/><Relationship Id="rId67" Type="http://schemas.openxmlformats.org/officeDocument/2006/relationships/hyperlink" Target="https://www.linkedin.com/in/luisramos/" TargetMode="External"/><Relationship Id="rId60" Type="http://schemas.openxmlformats.org/officeDocument/2006/relationships/hyperlink" Target="https://www.linkedin.com/in/andremcsousa" TargetMode="External"/><Relationship Id="rId69" Type="http://schemas.openxmlformats.org/officeDocument/2006/relationships/hyperlink" Target="https://www.linkedin.com/in/nunofelino" TargetMode="External"/><Relationship Id="rId51" Type="http://schemas.openxmlformats.org/officeDocument/2006/relationships/hyperlink" Target="https://www.linkedin.com/in/falmeidapt/" TargetMode="External"/><Relationship Id="rId50" Type="http://schemas.openxmlformats.org/officeDocument/2006/relationships/hyperlink" Target="https://www.linkedin.com/in/saraivacatarina/" TargetMode="External"/><Relationship Id="rId53" Type="http://schemas.openxmlformats.org/officeDocument/2006/relationships/hyperlink" Target="https://www.linkedin.com/in/joaobernardomota" TargetMode="External"/><Relationship Id="rId52" Type="http://schemas.openxmlformats.org/officeDocument/2006/relationships/hyperlink" Target="https://www.linkedin.com/in/dmoura" TargetMode="External"/><Relationship Id="rId55" Type="http://schemas.openxmlformats.org/officeDocument/2006/relationships/hyperlink" Target="https://www.linkedin.com/in/ruiamor/" TargetMode="External"/><Relationship Id="rId54" Type="http://schemas.openxmlformats.org/officeDocument/2006/relationships/hyperlink" Target="https://www.linkedin.com/in/diogojguimaraes/" TargetMode="External"/><Relationship Id="rId57" Type="http://schemas.openxmlformats.org/officeDocument/2006/relationships/hyperlink" Target="https://www.linkedin.com/in/sergiobandeira/" TargetMode="External"/><Relationship Id="rId56" Type="http://schemas.openxmlformats.org/officeDocument/2006/relationships/hyperlink" Target="https://www.linkedin.com/in/jose-carlos-ms-coutinho" TargetMode="External"/><Relationship Id="rId59" Type="http://schemas.openxmlformats.org/officeDocument/2006/relationships/hyperlink" Target="https://www.linkedin.com/in/simaobelchior" TargetMode="External"/><Relationship Id="rId58" Type="http://schemas.openxmlformats.org/officeDocument/2006/relationships/hyperlink" Target="https://www.linkedin.com/in/frguedes" TargetMode="External"/><Relationship Id="rId107" Type="http://schemas.openxmlformats.org/officeDocument/2006/relationships/hyperlink" Target="https://www.linkedin.com/in/dcibrao" TargetMode="External"/><Relationship Id="rId349" Type="http://schemas.openxmlformats.org/officeDocument/2006/relationships/hyperlink" Target="https://www.linkedin.com/in/martapereira/" TargetMode="External"/><Relationship Id="rId106" Type="http://schemas.openxmlformats.org/officeDocument/2006/relationships/hyperlink" Target="https://www.linkedin.com/in/ruiferreira/" TargetMode="External"/><Relationship Id="rId348" Type="http://schemas.openxmlformats.org/officeDocument/2006/relationships/hyperlink" Target="https://www.linkedin.com/in/miguel-c-neves-pt" TargetMode="External"/><Relationship Id="rId105" Type="http://schemas.openxmlformats.org/officeDocument/2006/relationships/hyperlink" Target="https://www.linkedin.com/in/zpn-rodrigues" TargetMode="External"/><Relationship Id="rId347" Type="http://schemas.openxmlformats.org/officeDocument/2006/relationships/hyperlink" Target="https://www.linkedin.com/in/eespinheira/" TargetMode="External"/><Relationship Id="rId104" Type="http://schemas.openxmlformats.org/officeDocument/2006/relationships/hyperlink" Target="https://www.linkedin.com/in/ruivilares/" TargetMode="External"/><Relationship Id="rId346" Type="http://schemas.openxmlformats.org/officeDocument/2006/relationships/hyperlink" Target="https://www.linkedin.com/in/eespinheira/" TargetMode="External"/><Relationship Id="rId109" Type="http://schemas.openxmlformats.org/officeDocument/2006/relationships/hyperlink" Target="https://www.linkedin.com/in/pemesteves" TargetMode="External"/><Relationship Id="rId108" Type="http://schemas.openxmlformats.org/officeDocument/2006/relationships/hyperlink" Target="https://www.linkedin.com/in/mpaixao/" TargetMode="External"/><Relationship Id="rId341" Type="http://schemas.openxmlformats.org/officeDocument/2006/relationships/hyperlink" Target="https://www.linkedin.com/in/josemartins88/" TargetMode="External"/><Relationship Id="rId340" Type="http://schemas.openxmlformats.org/officeDocument/2006/relationships/hyperlink" Target="https://www.linkedin.com/in/hugo-c-martins/" TargetMode="External"/><Relationship Id="rId103" Type="http://schemas.openxmlformats.org/officeDocument/2006/relationships/hyperlink" Target="https://www.linkedin.com/in/danieljcf" TargetMode="External"/><Relationship Id="rId345" Type="http://schemas.openxmlformats.org/officeDocument/2006/relationships/hyperlink" Target="https://www.linkedin.com/in/joaotrigosoares/" TargetMode="External"/><Relationship Id="rId102" Type="http://schemas.openxmlformats.org/officeDocument/2006/relationships/hyperlink" Target="https://www.linkedin.com/in/leonormsousa" TargetMode="External"/><Relationship Id="rId344" Type="http://schemas.openxmlformats.org/officeDocument/2006/relationships/hyperlink" Target="https://www.linkedin.com/in/luiscarloscalado/" TargetMode="External"/><Relationship Id="rId101" Type="http://schemas.openxmlformats.org/officeDocument/2006/relationships/hyperlink" Target="https://www.linkedin.com/in/joaorpsoares" TargetMode="External"/><Relationship Id="rId343" Type="http://schemas.openxmlformats.org/officeDocument/2006/relationships/hyperlink" Target="https://www.linkedin.com/in/rui-gomes-3441a31" TargetMode="External"/><Relationship Id="rId100" Type="http://schemas.openxmlformats.org/officeDocument/2006/relationships/hyperlink" Target="https://www.linkedin.com/in/jpmmaia" TargetMode="External"/><Relationship Id="rId342" Type="http://schemas.openxmlformats.org/officeDocument/2006/relationships/hyperlink" Target="https://www.linkedin.com/in/joao-montenegro-b363884/" TargetMode="External"/><Relationship Id="rId338" Type="http://schemas.openxmlformats.org/officeDocument/2006/relationships/hyperlink" Target="https://www.linkedin.com/in/afonsojramos" TargetMode="External"/><Relationship Id="rId337" Type="http://schemas.openxmlformats.org/officeDocument/2006/relationships/hyperlink" Target="https://www.linkedin.com/in/g-rsantos/" TargetMode="External"/><Relationship Id="rId336" Type="http://schemas.openxmlformats.org/officeDocument/2006/relationships/hyperlink" Target="https://www.linkedin.com/in/arestivo/" TargetMode="External"/><Relationship Id="rId335" Type="http://schemas.openxmlformats.org/officeDocument/2006/relationships/hyperlink" Target="https://www.linkedin.com/in/pedroandreoliveira/" TargetMode="External"/><Relationship Id="rId339" Type="http://schemas.openxmlformats.org/officeDocument/2006/relationships/hyperlink" Target="https://www.linkedin.com/in/joseveiga/" TargetMode="External"/><Relationship Id="rId330" Type="http://schemas.openxmlformats.org/officeDocument/2006/relationships/hyperlink" Target="https://www.linkedin.com/in/andrecunha86" TargetMode="External"/><Relationship Id="rId334" Type="http://schemas.openxmlformats.org/officeDocument/2006/relationships/hyperlink" Target="https://www.linkedin.com/in/eunice-amorim-a3663b240/" TargetMode="External"/><Relationship Id="rId333" Type="http://schemas.openxmlformats.org/officeDocument/2006/relationships/hyperlink" Target="https://www.linkedin.com/in/gibeiro/" TargetMode="External"/><Relationship Id="rId332" Type="http://schemas.openxmlformats.org/officeDocument/2006/relationships/hyperlink" Target="https://www.linkedin.com/in/ei02099/" TargetMode="External"/><Relationship Id="rId331" Type="http://schemas.openxmlformats.org/officeDocument/2006/relationships/hyperlink" Target="https://www.linkedin.com/in/jotapsa/" TargetMode="External"/><Relationship Id="rId370" Type="http://schemas.openxmlformats.org/officeDocument/2006/relationships/hyperlink" Target="https://www.linkedin.com/in/johnbelo" TargetMode="External"/><Relationship Id="rId129" Type="http://schemas.openxmlformats.org/officeDocument/2006/relationships/hyperlink" Target="https://www.linkedin.com/in/miguel-teixeira-0a85a013/" TargetMode="External"/><Relationship Id="rId128" Type="http://schemas.openxmlformats.org/officeDocument/2006/relationships/hyperlink" Target="https://www.linkedin.com/in/englisboa/" TargetMode="External"/><Relationship Id="rId127" Type="http://schemas.openxmlformats.org/officeDocument/2006/relationships/hyperlink" Target="https://www.linkedin.com/in/andrepmalheiro/" TargetMode="External"/><Relationship Id="rId369" Type="http://schemas.openxmlformats.org/officeDocument/2006/relationships/hyperlink" Target="https://www.linkedin.com/in/moreirajoao" TargetMode="External"/><Relationship Id="rId126" Type="http://schemas.openxmlformats.org/officeDocument/2006/relationships/hyperlink" Target="https://www.linkedin.com/in/ticunha/" TargetMode="External"/><Relationship Id="rId368" Type="http://schemas.openxmlformats.org/officeDocument/2006/relationships/hyperlink" Target="https://www.linkedin.com/in/pedrodanielcsantos/" TargetMode="External"/><Relationship Id="rId121" Type="http://schemas.openxmlformats.org/officeDocument/2006/relationships/hyperlink" Target="https://www.linkedin.com/in/amandiosilva/" TargetMode="External"/><Relationship Id="rId363" Type="http://schemas.openxmlformats.org/officeDocument/2006/relationships/hyperlink" Target="https://www.linkedin.com/in/susana-ventura-martins/" TargetMode="External"/><Relationship Id="rId120" Type="http://schemas.openxmlformats.org/officeDocument/2006/relationships/hyperlink" Target="https://www.linkedin.com/in/anatdiass/" TargetMode="External"/><Relationship Id="rId362" Type="http://schemas.openxmlformats.org/officeDocument/2006/relationships/hyperlink" Target="https://www.linkedin.com/in/eduardo-ramalho-pt/" TargetMode="External"/><Relationship Id="rId361" Type="http://schemas.openxmlformats.org/officeDocument/2006/relationships/hyperlink" Target="https://www.linkedin.com/in/luisgarridomarques" TargetMode="External"/><Relationship Id="rId360" Type="http://schemas.openxmlformats.org/officeDocument/2006/relationships/hyperlink" Target="https://www.linkedin.com/in/sergiosgc" TargetMode="External"/><Relationship Id="rId125" Type="http://schemas.openxmlformats.org/officeDocument/2006/relationships/hyperlink" Target="https://www.linkedin.com/in/lmatias/" TargetMode="External"/><Relationship Id="rId367" Type="http://schemas.openxmlformats.org/officeDocument/2006/relationships/hyperlink" Target="https://www.linkedin.com/in/joaoprib/" TargetMode="External"/><Relationship Id="rId124" Type="http://schemas.openxmlformats.org/officeDocument/2006/relationships/hyperlink" Target="https://www.linkedin.com/in/rafael-henriques-5828a8a4/" TargetMode="External"/><Relationship Id="rId366" Type="http://schemas.openxmlformats.org/officeDocument/2006/relationships/hyperlink" Target="https://www.linkedin.com/in/carvalhocatarina/" TargetMode="External"/><Relationship Id="rId123" Type="http://schemas.openxmlformats.org/officeDocument/2006/relationships/hyperlink" Target="https://www.linkedin.com/in/ruicamposgamedev/" TargetMode="External"/><Relationship Id="rId365" Type="http://schemas.openxmlformats.org/officeDocument/2006/relationships/hyperlink" Target="https://www.linkedin.com/in/sonialiquito/" TargetMode="External"/><Relationship Id="rId122" Type="http://schemas.openxmlformats.org/officeDocument/2006/relationships/hyperlink" Target="https://www.linkedin.com/in/migueldavid" TargetMode="External"/><Relationship Id="rId364" Type="http://schemas.openxmlformats.org/officeDocument/2006/relationships/hyperlink" Target="https://www.linkedin.com/in/hmoreira/" TargetMode="External"/><Relationship Id="rId95" Type="http://schemas.openxmlformats.org/officeDocument/2006/relationships/hyperlink" Target="https://www.linkedin.com/in/tiagoalmeidafernandes/" TargetMode="External"/><Relationship Id="rId94" Type="http://schemas.openxmlformats.org/officeDocument/2006/relationships/hyperlink" Target="https://www.linkedin.com/in/hugomeira" TargetMode="External"/><Relationship Id="rId97" Type="http://schemas.openxmlformats.org/officeDocument/2006/relationships/hyperlink" Target="https://www.linkedin.com/in/ana-santos-556807130" TargetMode="External"/><Relationship Id="rId96" Type="http://schemas.openxmlformats.org/officeDocument/2006/relationships/hyperlink" Target="https://www.linkedin.com/in/pereiramargarida" TargetMode="External"/><Relationship Id="rId99" Type="http://schemas.openxmlformats.org/officeDocument/2006/relationships/hyperlink" Target="https://www.linkedin.com/in/jalpedrinha" TargetMode="External"/><Relationship Id="rId98" Type="http://schemas.openxmlformats.org/officeDocument/2006/relationships/hyperlink" Target="https://www.linkedin.com/in/ribadmilo" TargetMode="External"/><Relationship Id="rId91" Type="http://schemas.openxmlformats.org/officeDocument/2006/relationships/hyperlink" Target="https://www.linkedin.com/in/vascotorres/" TargetMode="External"/><Relationship Id="rId90" Type="http://schemas.openxmlformats.org/officeDocument/2006/relationships/hyperlink" Target="https://www.linkedin.com/in/danielfoalves/" TargetMode="External"/><Relationship Id="rId93" Type="http://schemas.openxmlformats.org/officeDocument/2006/relationships/hyperlink" Target="https://www.linkedin.com/in/joao-feio-goncalves" TargetMode="External"/><Relationship Id="rId92" Type="http://schemas.openxmlformats.org/officeDocument/2006/relationships/hyperlink" Target="https://www.linkedin.com/in/claudiomonteiro391/" TargetMode="External"/><Relationship Id="rId118" Type="http://schemas.openxmlformats.org/officeDocument/2006/relationships/hyperlink" Target="https://www.linkedin.com/in/catarina-almeida-figueiredo/" TargetMode="External"/><Relationship Id="rId117" Type="http://schemas.openxmlformats.org/officeDocument/2006/relationships/hyperlink" Target="https://www.linkedin.com/in/pandrefreitas" TargetMode="External"/><Relationship Id="rId359" Type="http://schemas.openxmlformats.org/officeDocument/2006/relationships/hyperlink" Target="https://www.linkedin.com/in/hugolages" TargetMode="External"/><Relationship Id="rId116" Type="http://schemas.openxmlformats.org/officeDocument/2006/relationships/hyperlink" Target="https://www.linkedin.com/in/-diogo-santos-" TargetMode="External"/><Relationship Id="rId358" Type="http://schemas.openxmlformats.org/officeDocument/2006/relationships/hyperlink" Target="https://www.linkedin.com/in/barbara-fonseca-e-costa" TargetMode="External"/><Relationship Id="rId115" Type="http://schemas.openxmlformats.org/officeDocument/2006/relationships/hyperlink" Target="https://www.linkedin.com/in/filpez/" TargetMode="External"/><Relationship Id="rId357" Type="http://schemas.openxmlformats.org/officeDocument/2006/relationships/hyperlink" Target="https://www.linkedin.com/in/silvaalvesricardo/" TargetMode="External"/><Relationship Id="rId119" Type="http://schemas.openxmlformats.org/officeDocument/2006/relationships/hyperlink" Target="https://www.linkedin.com/in/theantonioalmeida" TargetMode="External"/><Relationship Id="rId110" Type="http://schemas.openxmlformats.org/officeDocument/2006/relationships/hyperlink" Target="https://www.linkedin.com/in/andremorujao/" TargetMode="External"/><Relationship Id="rId352" Type="http://schemas.openxmlformats.org/officeDocument/2006/relationships/hyperlink" Target="https://www.linkedin.com/in/sergionunes/" TargetMode="External"/><Relationship Id="rId351" Type="http://schemas.openxmlformats.org/officeDocument/2006/relationships/hyperlink" Target="https://www.linkedin.com/in/anriii/" TargetMode="External"/><Relationship Id="rId350" Type="http://schemas.openxmlformats.org/officeDocument/2006/relationships/hyperlink" Target="https://www.linkedin.com/in/jcseixas/" TargetMode="External"/><Relationship Id="rId114" Type="http://schemas.openxmlformats.org/officeDocument/2006/relationships/hyperlink" Target="https://www.linkedin.com/in/sfvasconcelos/" TargetMode="External"/><Relationship Id="rId356" Type="http://schemas.openxmlformats.org/officeDocument/2006/relationships/hyperlink" Target="https://www.linkedin.com/in/ruifmpinto/" TargetMode="External"/><Relationship Id="rId113" Type="http://schemas.openxmlformats.org/officeDocument/2006/relationships/hyperlink" Target="https://www.linkedin.com/in/joaoguedes87" TargetMode="External"/><Relationship Id="rId355" Type="http://schemas.openxmlformats.org/officeDocument/2006/relationships/hyperlink" Target="https://www.linkedin.com/in/tomeduarte/" TargetMode="External"/><Relationship Id="rId112" Type="http://schemas.openxmlformats.org/officeDocument/2006/relationships/hyperlink" Target="https://www.linkedin.com/in/pjfmoreira/" TargetMode="External"/><Relationship Id="rId354" Type="http://schemas.openxmlformats.org/officeDocument/2006/relationships/hyperlink" Target="https://www.linkedin.com/in/luismgamaral/" TargetMode="External"/><Relationship Id="rId111" Type="http://schemas.openxmlformats.org/officeDocument/2006/relationships/hyperlink" Target="https://www.linkedin.com/in/paxpacheco/" TargetMode="External"/><Relationship Id="rId353" Type="http://schemas.openxmlformats.org/officeDocument/2006/relationships/hyperlink" Target="https://www.linkedin.com/in/andre-lago/" TargetMode="External"/><Relationship Id="rId305" Type="http://schemas.openxmlformats.org/officeDocument/2006/relationships/hyperlink" Target="https://www.linkedin.com/in/bruno-x-tavares/" TargetMode="External"/><Relationship Id="rId547" Type="http://schemas.openxmlformats.org/officeDocument/2006/relationships/hyperlink" Target="https://www.linkedin.com/in/filipemm" TargetMode="External"/><Relationship Id="rId304" Type="http://schemas.openxmlformats.org/officeDocument/2006/relationships/hyperlink" Target="https://www.linkedin.com/in/pedrombmorgado/" TargetMode="External"/><Relationship Id="rId546" Type="http://schemas.openxmlformats.org/officeDocument/2006/relationships/hyperlink" Target="https://www.linkedin.com/in/mariana-ferreira-dias/" TargetMode="External"/><Relationship Id="rId303" Type="http://schemas.openxmlformats.org/officeDocument/2006/relationships/hyperlink" Target="https://www.linkedin.com/in/josemacedo99/" TargetMode="External"/><Relationship Id="rId545" Type="http://schemas.openxmlformats.org/officeDocument/2006/relationships/hyperlink" Target="https://www.linkedin.com/in/alexandre-miranda-pinto/" TargetMode="External"/><Relationship Id="rId302" Type="http://schemas.openxmlformats.org/officeDocument/2006/relationships/hyperlink" Target="https://www.linkedin.com/in/marconsilva" TargetMode="External"/><Relationship Id="rId544" Type="http://schemas.openxmlformats.org/officeDocument/2006/relationships/hyperlink" Target="https://www.linkedin.com/in/sergioxavier" TargetMode="External"/><Relationship Id="rId309" Type="http://schemas.openxmlformats.org/officeDocument/2006/relationships/hyperlink" Target="https://www.linkedin.com/in/jnunoferreira/" TargetMode="External"/><Relationship Id="rId308" Type="http://schemas.openxmlformats.org/officeDocument/2006/relationships/hyperlink" Target="https://www.linkedin.com/in/fabioacalmeida/" TargetMode="External"/><Relationship Id="rId307" Type="http://schemas.openxmlformats.org/officeDocument/2006/relationships/hyperlink" Target="https://www.linkedin.com/in/fabiocaramelo/" TargetMode="External"/><Relationship Id="rId549" Type="http://schemas.openxmlformats.org/officeDocument/2006/relationships/hyperlink" Target="https://www.linkedin.com/in/ines-carneiro/" TargetMode="External"/><Relationship Id="rId306" Type="http://schemas.openxmlformats.org/officeDocument/2006/relationships/hyperlink" Target="https://www.linkedin.com/in/martamaio/" TargetMode="External"/><Relationship Id="rId548" Type="http://schemas.openxmlformats.org/officeDocument/2006/relationships/hyperlink" Target="https://www.linkedin.com/in/filipe-pinto01/" TargetMode="External"/><Relationship Id="rId301" Type="http://schemas.openxmlformats.org/officeDocument/2006/relationships/hyperlink" Target="https://www.linkedin.com/in/luisftferreira/" TargetMode="External"/><Relationship Id="rId543" Type="http://schemas.openxmlformats.org/officeDocument/2006/relationships/hyperlink" Target="https://www.linkedin.com/in/marinaffcamilo" TargetMode="External"/><Relationship Id="rId300" Type="http://schemas.openxmlformats.org/officeDocument/2006/relationships/hyperlink" Target="https://www.linkedin.com/in/hugobarrote" TargetMode="External"/><Relationship Id="rId542" Type="http://schemas.openxmlformats.org/officeDocument/2006/relationships/hyperlink" Target="https://www.linkedin.com/in/danielsilvareis/" TargetMode="External"/><Relationship Id="rId541" Type="http://schemas.openxmlformats.org/officeDocument/2006/relationships/hyperlink" Target="https://www.linkedin.com/in/eunice-amorim-a3663b240/" TargetMode="External"/><Relationship Id="rId540" Type="http://schemas.openxmlformats.org/officeDocument/2006/relationships/hyperlink" Target="https://www.linkedin.com/in/vicenteespinha/" TargetMode="External"/><Relationship Id="rId536" Type="http://schemas.openxmlformats.org/officeDocument/2006/relationships/hyperlink" Target="https://www.linkedin.com/in/rafaela-miranda-324a217/" TargetMode="External"/><Relationship Id="rId535" Type="http://schemas.openxmlformats.org/officeDocument/2006/relationships/hyperlink" Target="https://www.linkedin.com/in/aluisamarques/" TargetMode="External"/><Relationship Id="rId534" Type="http://schemas.openxmlformats.org/officeDocument/2006/relationships/hyperlink" Target="https://www.linkedin.com/in/aisabelmarques/" TargetMode="External"/><Relationship Id="rId533" Type="http://schemas.openxmlformats.org/officeDocument/2006/relationships/hyperlink" Target="https://www.linkedin.com/in/moisesrocha99/" TargetMode="External"/><Relationship Id="rId539" Type="http://schemas.openxmlformats.org/officeDocument/2006/relationships/hyperlink" Target="https://www.linkedin.com/in/cunhabarbosa/" TargetMode="External"/><Relationship Id="rId538" Type="http://schemas.openxmlformats.org/officeDocument/2006/relationships/hyperlink" Target="https://www.linkedin.com/in/nuno-ribeiro-39b5331?utm_source=share&amp;utm_campaign=share_via&amp;utm_content=profile&amp;utm_medium=android_app" TargetMode="External"/><Relationship Id="rId537" Type="http://schemas.openxmlformats.org/officeDocument/2006/relationships/hyperlink" Target="https://www.linkedin.com/in/annasanntos/" TargetMode="External"/><Relationship Id="rId532" Type="http://schemas.openxmlformats.org/officeDocument/2006/relationships/hyperlink" Target="https://www.linkedin.com/in/tiago-ribeiro-933b29116/" TargetMode="External"/><Relationship Id="rId531" Type="http://schemas.openxmlformats.org/officeDocument/2006/relationships/hyperlink" Target="https://www.linkedin.com/in/jpmmaia" TargetMode="External"/><Relationship Id="rId530" Type="http://schemas.openxmlformats.org/officeDocument/2006/relationships/hyperlink" Target="https://www.linkedin.com/in/nmvalente5/" TargetMode="External"/><Relationship Id="rId327" Type="http://schemas.openxmlformats.org/officeDocument/2006/relationships/hyperlink" Target="https://www.linkedin.com/in/carolinacenteiojorge/" TargetMode="External"/><Relationship Id="rId326" Type="http://schemas.openxmlformats.org/officeDocument/2006/relationships/hyperlink" Target="https://www.linkedin.com/in/dmfrodrigues/" TargetMode="External"/><Relationship Id="rId325" Type="http://schemas.openxmlformats.org/officeDocument/2006/relationships/hyperlink" Target="https://www.linkedin.com/in/guisil/" TargetMode="External"/><Relationship Id="rId324" Type="http://schemas.openxmlformats.org/officeDocument/2006/relationships/hyperlink" Target="https://www.linkedin.com/in/heldercoelho/" TargetMode="External"/><Relationship Id="rId329" Type="http://schemas.openxmlformats.org/officeDocument/2006/relationships/hyperlink" Target="https://www.linkedin.com/in/filipeveiga/" TargetMode="External"/><Relationship Id="rId328" Type="http://schemas.openxmlformats.org/officeDocument/2006/relationships/hyperlink" Target="https://www.linkedin.com/in/joaoamarinho/" TargetMode="External"/><Relationship Id="rId323" Type="http://schemas.openxmlformats.org/officeDocument/2006/relationships/hyperlink" Target="https://www.linkedin.com/in/joaoalmeida225/" TargetMode="External"/><Relationship Id="rId322" Type="http://schemas.openxmlformats.org/officeDocument/2006/relationships/hyperlink" Target="https://www.linkedin.com/in/matildejoliveira/" TargetMode="External"/><Relationship Id="rId321" Type="http://schemas.openxmlformats.org/officeDocument/2006/relationships/hyperlink" Target="https://www.linkedin.com/in/gabrielborges93/" TargetMode="External"/><Relationship Id="rId320" Type="http://schemas.openxmlformats.org/officeDocument/2006/relationships/hyperlink" Target="https://www.linkedin.com/in/nunofilipegomessantos/" TargetMode="External"/><Relationship Id="rId316" Type="http://schemas.openxmlformats.org/officeDocument/2006/relationships/hyperlink" Target="https://www.linkedin.com/in/joaocmfs/" TargetMode="External"/><Relationship Id="rId315" Type="http://schemas.openxmlformats.org/officeDocument/2006/relationships/hyperlink" Target="https://www.linkedin.com/in/luispedroabreu1/" TargetMode="External"/><Relationship Id="rId314" Type="http://schemas.openxmlformats.org/officeDocument/2006/relationships/hyperlink" Target="https://www.linkedin.com/in/davidrmagalhaes/" TargetMode="External"/><Relationship Id="rId313" Type="http://schemas.openxmlformats.org/officeDocument/2006/relationships/hyperlink" Target="https://www.linkedin.com/in/pedrotiagopontes" TargetMode="External"/><Relationship Id="rId319" Type="http://schemas.openxmlformats.org/officeDocument/2006/relationships/hyperlink" Target="https://www.linkedin.com/in/sarasmarques" TargetMode="External"/><Relationship Id="rId318" Type="http://schemas.openxmlformats.org/officeDocument/2006/relationships/hyperlink" Target="https://www.linkedin.com/in/hugo-matos-7166b6107?utm_source=share&amp;utm_campaign=share_via&amp;utm_content=profile&amp;utm_medium=ios_app" TargetMode="External"/><Relationship Id="rId317" Type="http://schemas.openxmlformats.org/officeDocument/2006/relationships/hyperlink" Target="https://www.linkedin.com/in/nuno-martinho-87a9b587/" TargetMode="External"/><Relationship Id="rId550" Type="http://schemas.openxmlformats.org/officeDocument/2006/relationships/drawing" Target="../drawings/drawing7.xml"/><Relationship Id="rId312" Type="http://schemas.openxmlformats.org/officeDocument/2006/relationships/hyperlink" Target="https://www.linkedin.com/in/joanasmramos/" TargetMode="External"/><Relationship Id="rId311" Type="http://schemas.openxmlformats.org/officeDocument/2006/relationships/hyperlink" Target="https://www.linkedin.com/in/nandomoreira/" TargetMode="External"/><Relationship Id="rId310" Type="http://schemas.openxmlformats.org/officeDocument/2006/relationships/hyperlink" Target="https://www.linkedin.com/in/rubenpereira/" TargetMode="External"/><Relationship Id="rId297" Type="http://schemas.openxmlformats.org/officeDocument/2006/relationships/hyperlink" Target="https://www.linkedin.com/in/jbarbeira" TargetMode="External"/><Relationship Id="rId296" Type="http://schemas.openxmlformats.org/officeDocument/2006/relationships/hyperlink" Target="https://www.linkedin.com/in/andrefmota" TargetMode="External"/><Relationship Id="rId295" Type="http://schemas.openxmlformats.org/officeDocument/2006/relationships/hyperlink" Target="https://www.linkedin.com/in/goncalo-ac-teixeira" TargetMode="External"/><Relationship Id="rId294" Type="http://schemas.openxmlformats.org/officeDocument/2006/relationships/hyperlink" Target="https://www.linkedin.com/in/antonio-ramadas" TargetMode="External"/><Relationship Id="rId299" Type="http://schemas.openxmlformats.org/officeDocument/2006/relationships/hyperlink" Target="https://www.linkedin.com/in/o-mauro" TargetMode="External"/><Relationship Id="rId298" Type="http://schemas.openxmlformats.org/officeDocument/2006/relationships/hyperlink" Target="https://www.linkedin.com/in/thejjoliveira" TargetMode="External"/><Relationship Id="rId271" Type="http://schemas.openxmlformats.org/officeDocument/2006/relationships/hyperlink" Target="https://www.linkedin.com/in/jorgeeamateus" TargetMode="External"/><Relationship Id="rId270" Type="http://schemas.openxmlformats.org/officeDocument/2006/relationships/hyperlink" Target="https://www.linkedin.com/in/mpadilha/" TargetMode="External"/><Relationship Id="rId269" Type="http://schemas.openxmlformats.org/officeDocument/2006/relationships/hyperlink" Target="https://www.linkedin.com/in/rsneves" TargetMode="External"/><Relationship Id="rId264" Type="http://schemas.openxmlformats.org/officeDocument/2006/relationships/hyperlink" Target="https://www.linkedin.com/in/heldermagalhaes" TargetMode="External"/><Relationship Id="rId263" Type="http://schemas.openxmlformats.org/officeDocument/2006/relationships/hyperlink" Target="https://www.linkedin.com/in/nelspike/" TargetMode="External"/><Relationship Id="rId262" Type="http://schemas.openxmlformats.org/officeDocument/2006/relationships/hyperlink" Target="https://www.linkedin.com/in/bcabral" TargetMode="External"/><Relationship Id="rId261" Type="http://schemas.openxmlformats.org/officeDocument/2006/relationships/hyperlink" Target="https://www.linkedin.com/in/tiagomarquesmota" TargetMode="External"/><Relationship Id="rId268" Type="http://schemas.openxmlformats.org/officeDocument/2006/relationships/hyperlink" Target="https://www.linkedin.com/in/diogojapinto" TargetMode="External"/><Relationship Id="rId267" Type="http://schemas.openxmlformats.org/officeDocument/2006/relationships/hyperlink" Target="https://www.linkedin.com/in/brunomvsantos/" TargetMode="External"/><Relationship Id="rId266" Type="http://schemas.openxmlformats.org/officeDocument/2006/relationships/hyperlink" Target="https://www.linkedin.com/in/ricardofrpinto" TargetMode="External"/><Relationship Id="rId265" Type="http://schemas.openxmlformats.org/officeDocument/2006/relationships/hyperlink" Target="https://www.linkedin.com/in/anete-pereira-8b3726216/" TargetMode="External"/><Relationship Id="rId260" Type="http://schemas.openxmlformats.org/officeDocument/2006/relationships/hyperlink" Target="https://www.linkedin.com/in/jppinheiro/" TargetMode="External"/><Relationship Id="rId259" Type="http://schemas.openxmlformats.org/officeDocument/2006/relationships/hyperlink" Target="https://www.linkedin.com/in/belmiromoreira/" TargetMode="External"/><Relationship Id="rId258" Type="http://schemas.openxmlformats.org/officeDocument/2006/relationships/hyperlink" Target="https://www.linkedin.com/in/diogoacastro/" TargetMode="External"/><Relationship Id="rId253" Type="http://schemas.openxmlformats.org/officeDocument/2006/relationships/hyperlink" Target="https://www.linkedin.com/in/diogocosta876/" TargetMode="External"/><Relationship Id="rId495" Type="http://schemas.openxmlformats.org/officeDocument/2006/relationships/hyperlink" Target="https://www.linkedin.com/in/nuno-martins-519668130/" TargetMode="External"/><Relationship Id="rId252" Type="http://schemas.openxmlformats.org/officeDocument/2006/relationships/hyperlink" Target="https://www.linkedin.com/in/dduarted/" TargetMode="External"/><Relationship Id="rId494" Type="http://schemas.openxmlformats.org/officeDocument/2006/relationships/hyperlink" Target="https://www.linkedin.com/in/nuno-martins-519668130/" TargetMode="External"/><Relationship Id="rId251" Type="http://schemas.openxmlformats.org/officeDocument/2006/relationships/hyperlink" Target="https://www.linkedin.com/in/joaonorimbandeira/" TargetMode="External"/><Relationship Id="rId493" Type="http://schemas.openxmlformats.org/officeDocument/2006/relationships/hyperlink" Target="https://www.linkedin.com/in/franciscojosesalespinto/" TargetMode="External"/><Relationship Id="rId250" Type="http://schemas.openxmlformats.org/officeDocument/2006/relationships/hyperlink" Target="https://www.linkedin.com/in/larammsantos/" TargetMode="External"/><Relationship Id="rId492" Type="http://schemas.openxmlformats.org/officeDocument/2006/relationships/hyperlink" Target="https://www.linkedin.com/in/rsneves" TargetMode="External"/><Relationship Id="rId257" Type="http://schemas.openxmlformats.org/officeDocument/2006/relationships/hyperlink" Target="https://www.linkedin.com/in/bruno-rosendo-97a181211/" TargetMode="External"/><Relationship Id="rId499" Type="http://schemas.openxmlformats.org/officeDocument/2006/relationships/hyperlink" Target="https://www.linkedin.com/in/marina-ff-camilo/" TargetMode="External"/><Relationship Id="rId256" Type="http://schemas.openxmlformats.org/officeDocument/2006/relationships/hyperlink" Target="https://www.linkedin.com/in/tiagoafpereira" TargetMode="External"/><Relationship Id="rId498" Type="http://schemas.openxmlformats.org/officeDocument/2006/relationships/hyperlink" Target="https://www.linkedin.com/in/otiagogsilva/" TargetMode="External"/><Relationship Id="rId255" Type="http://schemas.openxmlformats.org/officeDocument/2006/relationships/hyperlink" Target="https://www.linkedin.com/in/revtut/" TargetMode="External"/><Relationship Id="rId497" Type="http://schemas.openxmlformats.org/officeDocument/2006/relationships/hyperlink" Target="https://www.linkedin.com/in/joao-m-bernardo" TargetMode="External"/><Relationship Id="rId254" Type="http://schemas.openxmlformats.org/officeDocument/2006/relationships/hyperlink" Target="https://www.linkedin.com/in/afonso-rosa-35325376/" TargetMode="External"/><Relationship Id="rId496" Type="http://schemas.openxmlformats.org/officeDocument/2006/relationships/hyperlink" Target="https://www.linkedin.com/in/vicenteespinha/" TargetMode="External"/><Relationship Id="rId293" Type="http://schemas.openxmlformats.org/officeDocument/2006/relationships/hyperlink" Target="https://www.linkedin.com/in/brunobarros21" TargetMode="External"/><Relationship Id="rId292" Type="http://schemas.openxmlformats.org/officeDocument/2006/relationships/hyperlink" Target="https://www.linkedin.com/in/vladimirosa" TargetMode="External"/><Relationship Id="rId291" Type="http://schemas.openxmlformats.org/officeDocument/2006/relationships/hyperlink" Target="https://www.linkedin.com/in/its-pedrodias" TargetMode="External"/><Relationship Id="rId290" Type="http://schemas.openxmlformats.org/officeDocument/2006/relationships/hyperlink" Target="https://www.linkedin.com/in/susanavilaca" TargetMode="External"/><Relationship Id="rId286" Type="http://schemas.openxmlformats.org/officeDocument/2006/relationships/hyperlink" Target="https://www.linkedin.com/in/jpdamas/" TargetMode="External"/><Relationship Id="rId285" Type="http://schemas.openxmlformats.org/officeDocument/2006/relationships/hyperlink" Target="https://www.linkedin.com/in/luis-a-m-p/" TargetMode="External"/><Relationship Id="rId284" Type="http://schemas.openxmlformats.org/officeDocument/2006/relationships/hyperlink" Target="https://www.linkedin.com/in/msramalho" TargetMode="External"/><Relationship Id="rId283" Type="http://schemas.openxmlformats.org/officeDocument/2006/relationships/hyperlink" Target="https://www.linkedin.com/in/luiscarloscarneiro" TargetMode="External"/><Relationship Id="rId289" Type="http://schemas.openxmlformats.org/officeDocument/2006/relationships/hyperlink" Target="https://www.linkedin.com/in/paulo-jorge-silva-ferreira-4b2b59192/" TargetMode="External"/><Relationship Id="rId288" Type="http://schemas.openxmlformats.org/officeDocument/2006/relationships/hyperlink" Target="https://www.linkedin.com/in/efgpinto" TargetMode="External"/><Relationship Id="rId287" Type="http://schemas.openxmlformats.org/officeDocument/2006/relationships/hyperlink" Target="https://www.linkedin.com/in/luisafonsoribeiro" TargetMode="External"/><Relationship Id="rId282" Type="http://schemas.openxmlformats.org/officeDocument/2006/relationships/hyperlink" Target="https://www.linkedin.com/in/ricardonunoalmeida/" TargetMode="External"/><Relationship Id="rId281" Type="http://schemas.openxmlformats.org/officeDocument/2006/relationships/hyperlink" Target="https://www.linkedin.com/in/joanavvalente" TargetMode="External"/><Relationship Id="rId280" Type="http://schemas.openxmlformats.org/officeDocument/2006/relationships/hyperlink" Target="https://www.linkedin.com/in/ruiguimaraes" TargetMode="External"/><Relationship Id="rId275" Type="http://schemas.openxmlformats.org/officeDocument/2006/relationships/hyperlink" Target="https://www.linkedin.com/in/mariajplmiranda/" TargetMode="External"/><Relationship Id="rId274" Type="http://schemas.openxmlformats.org/officeDocument/2006/relationships/hyperlink" Target="https://www.linkedin.com/in/jmourinho/" TargetMode="External"/><Relationship Id="rId273" Type="http://schemas.openxmlformats.org/officeDocument/2006/relationships/hyperlink" Target="https://www.linkedin.com/in/joaonadais" TargetMode="External"/><Relationship Id="rId272" Type="http://schemas.openxmlformats.org/officeDocument/2006/relationships/hyperlink" Target="https://www.linkedin.com/in/hpenedones" TargetMode="External"/><Relationship Id="rId279" Type="http://schemas.openxmlformats.org/officeDocument/2006/relationships/hyperlink" Target="https://www.linkedin.com/in/nrocha" TargetMode="External"/><Relationship Id="rId278" Type="http://schemas.openxmlformats.org/officeDocument/2006/relationships/hyperlink" Target="https://www.linkedin.com/in/jd557/" TargetMode="External"/><Relationship Id="rId277" Type="http://schemas.openxmlformats.org/officeDocument/2006/relationships/hyperlink" Target="https://www.linkedin.com/in/eduardo-fernandes-79a5292a" TargetMode="External"/><Relationship Id="rId276" Type="http://schemas.openxmlformats.org/officeDocument/2006/relationships/hyperlink" Target="https://www.linkedin.com/in/jdealmeida/" TargetMode="External"/><Relationship Id="rId409" Type="http://schemas.openxmlformats.org/officeDocument/2006/relationships/hyperlink" Target="https://www.linkedin.com/in/joao-conde" TargetMode="External"/><Relationship Id="rId404" Type="http://schemas.openxmlformats.org/officeDocument/2006/relationships/hyperlink" Target="https://www.linkedin.com/in/tiagobmagalhaes" TargetMode="External"/><Relationship Id="rId403" Type="http://schemas.openxmlformats.org/officeDocument/2006/relationships/hyperlink" Target="https://www.linkedin.com/in/dianaamfreitas" TargetMode="External"/><Relationship Id="rId402" Type="http://schemas.openxmlformats.org/officeDocument/2006/relationships/hyperlink" Target="https://www.linkedin.com/in/ritaapeixoto" TargetMode="External"/><Relationship Id="rId401" Type="http://schemas.openxmlformats.org/officeDocument/2006/relationships/hyperlink" Target="https://www.linkedin.com/in/diana-pinto-48b1b5116/" TargetMode="External"/><Relationship Id="rId408" Type="http://schemas.openxmlformats.org/officeDocument/2006/relationships/hyperlink" Target="https://www.linkedin.com/in/miguel-teixeira-19555223" TargetMode="External"/><Relationship Id="rId407" Type="http://schemas.openxmlformats.org/officeDocument/2006/relationships/hyperlink" Target="https://www.linkedin.com/in/josemfazevedob" TargetMode="External"/><Relationship Id="rId406" Type="http://schemas.openxmlformats.org/officeDocument/2006/relationships/hyperlink" Target="https://www.linkedin.com/in/diogo-henriques-costa" TargetMode="External"/><Relationship Id="rId405" Type="http://schemas.openxmlformats.org/officeDocument/2006/relationships/hyperlink" Target="http://https//www.linkedin.com/in/david-baiao" TargetMode="External"/><Relationship Id="rId400" Type="http://schemas.openxmlformats.org/officeDocument/2006/relationships/hyperlink" Target="https://www.linkedin.com/in/josecam/" TargetMode="External"/><Relationship Id="rId228" Type="http://schemas.openxmlformats.org/officeDocument/2006/relationships/hyperlink" Target="https://www.linkedin.com/in/claudiarmamede/" TargetMode="External"/><Relationship Id="rId227" Type="http://schemas.openxmlformats.org/officeDocument/2006/relationships/hyperlink" Target="https://www.linkedin.com/in/tpinheiro/" TargetMode="External"/><Relationship Id="rId469" Type="http://schemas.openxmlformats.org/officeDocument/2006/relationships/hyperlink" Target="https://www.linkedin.com/in/miriamcmcg" TargetMode="External"/><Relationship Id="rId226" Type="http://schemas.openxmlformats.org/officeDocument/2006/relationships/hyperlink" Target="https://www.linkedin.com/in/xfontes" TargetMode="External"/><Relationship Id="rId468" Type="http://schemas.openxmlformats.org/officeDocument/2006/relationships/hyperlink" Target="https://www.linkedin.com/in/filipe-fernandes-154930" TargetMode="External"/><Relationship Id="rId225" Type="http://schemas.openxmlformats.org/officeDocument/2006/relationships/hyperlink" Target="https://www.linkedin.com/in/ca-moes/" TargetMode="External"/><Relationship Id="rId467" Type="http://schemas.openxmlformats.org/officeDocument/2006/relationships/hyperlink" Target="https://www.linkedin.com/in/guilherme-p-garrido/" TargetMode="External"/><Relationship Id="rId229" Type="http://schemas.openxmlformats.org/officeDocument/2006/relationships/hyperlink" Target="https://www.linkedin.com/in/pedrommgalvao" TargetMode="External"/><Relationship Id="rId220" Type="http://schemas.openxmlformats.org/officeDocument/2006/relationships/hyperlink" Target="https://www.linkedin.com/in/tiagolascasas/" TargetMode="External"/><Relationship Id="rId462" Type="http://schemas.openxmlformats.org/officeDocument/2006/relationships/hyperlink" Target="https://www.linkedin.com/in/xico2001pt/" TargetMode="External"/><Relationship Id="rId461" Type="http://schemas.openxmlformats.org/officeDocument/2006/relationships/hyperlink" Target="https://www.linkedin.com/in/abel-maio-53772a224/" TargetMode="External"/><Relationship Id="rId460" Type="http://schemas.openxmlformats.org/officeDocument/2006/relationships/hyperlink" Target="https://www.linkedin.com/in/teresacorado" TargetMode="External"/><Relationship Id="rId224" Type="http://schemas.openxmlformats.org/officeDocument/2006/relationships/hyperlink" Target="https://www.linkedin.com/in/sofia-germer-7bab67193?utm_source=share&amp;utm_campaign=share_via&amp;utm_content=profile&amp;utm_medium=ios_app" TargetMode="External"/><Relationship Id="rId466" Type="http://schemas.openxmlformats.org/officeDocument/2006/relationships/hyperlink" Target="https://www.linkedin.com/in/pedro-pinto-099980" TargetMode="External"/><Relationship Id="rId223" Type="http://schemas.openxmlformats.org/officeDocument/2006/relationships/hyperlink" Target="https://www.linkedin.com/in/andremsgomes/" TargetMode="External"/><Relationship Id="rId465" Type="http://schemas.openxmlformats.org/officeDocument/2006/relationships/hyperlink" Target="https://www.linkedin.com/in/jorgepacheco99" TargetMode="External"/><Relationship Id="rId222" Type="http://schemas.openxmlformats.org/officeDocument/2006/relationships/hyperlink" Target="https://www.linkedin.com/in/lfcguimaraes" TargetMode="External"/><Relationship Id="rId464" Type="http://schemas.openxmlformats.org/officeDocument/2006/relationships/hyperlink" Target="https://www.linkedin.com/in/pmcmendes/" TargetMode="External"/><Relationship Id="rId221" Type="http://schemas.openxmlformats.org/officeDocument/2006/relationships/hyperlink" Target="https://www.linkedin.com/in/frroliveira/" TargetMode="External"/><Relationship Id="rId463" Type="http://schemas.openxmlformats.org/officeDocument/2006/relationships/hyperlink" Target="https://www.linkedin.com/in/ruimferreira" TargetMode="External"/><Relationship Id="rId217" Type="http://schemas.openxmlformats.org/officeDocument/2006/relationships/hyperlink" Target="https://www.linkedin.com/in/sergiovasconcelos/" TargetMode="External"/><Relationship Id="rId459" Type="http://schemas.openxmlformats.org/officeDocument/2006/relationships/hyperlink" Target="https://www.linkedin.com/in/jmbploureiro" TargetMode="External"/><Relationship Id="rId216" Type="http://schemas.openxmlformats.org/officeDocument/2006/relationships/hyperlink" Target="https://www.linkedin.com/in/RomeuFigueira" TargetMode="External"/><Relationship Id="rId458" Type="http://schemas.openxmlformats.org/officeDocument/2006/relationships/hyperlink" Target="https://www.linkedin.com/in/ana-teresa-cruz/" TargetMode="External"/><Relationship Id="rId215" Type="http://schemas.openxmlformats.org/officeDocument/2006/relationships/hyperlink" Target="https://www.linkedin.com/in/saritamoreira/?lipi=urn%3Ali%3Apage%3Ad_flagship3_feed%3BB2FBv6wzS%2F6Isy2hms%2BwGg%3D%3D" TargetMode="External"/><Relationship Id="rId457" Type="http://schemas.openxmlformats.org/officeDocument/2006/relationships/hyperlink" Target="https://www.linkedin.com/in/maria-de-abreu" TargetMode="External"/><Relationship Id="rId214" Type="http://schemas.openxmlformats.org/officeDocument/2006/relationships/hyperlink" Target="https://www.linkedin.com/in/joaoguarda/" TargetMode="External"/><Relationship Id="rId456" Type="http://schemas.openxmlformats.org/officeDocument/2006/relationships/hyperlink" Target="https://www.linkedin.com/in/margarida-viterbo-241857129" TargetMode="External"/><Relationship Id="rId219" Type="http://schemas.openxmlformats.org/officeDocument/2006/relationships/hyperlink" Target="https://www.linkedin.com/in/vitorhugo13/" TargetMode="External"/><Relationship Id="rId218" Type="http://schemas.openxmlformats.org/officeDocument/2006/relationships/hyperlink" Target="https://www.linkedin.com/in/carla-teixeira-lopes-76751b/" TargetMode="External"/><Relationship Id="rId451" Type="http://schemas.openxmlformats.org/officeDocument/2006/relationships/hyperlink" Target="https://www.linkedin.com/in/luispcunha" TargetMode="External"/><Relationship Id="rId450" Type="http://schemas.openxmlformats.org/officeDocument/2006/relationships/hyperlink" Target="https://www.linkedin.com/in/ptozin/" TargetMode="External"/><Relationship Id="rId213" Type="http://schemas.openxmlformats.org/officeDocument/2006/relationships/hyperlink" Target="https://www.linkedin.com/in/bruno-silveira-18942226/" TargetMode="External"/><Relationship Id="rId455" Type="http://schemas.openxmlformats.org/officeDocument/2006/relationships/hyperlink" Target="https://www.linkedin.com/in/joaosilva22?trk=contact-info" TargetMode="External"/><Relationship Id="rId212" Type="http://schemas.openxmlformats.org/officeDocument/2006/relationships/hyperlink" Target="https://www.linkedin.com/in/sofialcfsilva/" TargetMode="External"/><Relationship Id="rId454" Type="http://schemas.openxmlformats.org/officeDocument/2006/relationships/hyperlink" Target="https://www.linkedin.com/in/daviddiassilva/" TargetMode="External"/><Relationship Id="rId211" Type="http://schemas.openxmlformats.org/officeDocument/2006/relationships/hyperlink" Target="https://www.linkedin.com/in/catarinajfernandes" TargetMode="External"/><Relationship Id="rId453" Type="http://schemas.openxmlformats.org/officeDocument/2006/relationships/hyperlink" Target="https://www.linkedin.com/in/diogoasteixeira" TargetMode="External"/><Relationship Id="rId210" Type="http://schemas.openxmlformats.org/officeDocument/2006/relationships/hyperlink" Target="https://www.linkedin.com/in/vosferatu" TargetMode="External"/><Relationship Id="rId452" Type="http://schemas.openxmlformats.org/officeDocument/2006/relationships/hyperlink" Target="https://www.linkedin.com/in/engtiagosantos/" TargetMode="External"/><Relationship Id="rId491" Type="http://schemas.openxmlformats.org/officeDocument/2006/relationships/hyperlink" Target="https://www.linkedin.com/in/nmvcosta/" TargetMode="External"/><Relationship Id="rId490" Type="http://schemas.openxmlformats.org/officeDocument/2006/relationships/hyperlink" Target="https://www.linkedin.com/in/nunomtsousa" TargetMode="External"/><Relationship Id="rId249" Type="http://schemas.openxmlformats.org/officeDocument/2006/relationships/hyperlink" Target="https://www.linkedin.com/in/jfelgueiras" TargetMode="External"/><Relationship Id="rId248" Type="http://schemas.openxmlformats.org/officeDocument/2006/relationships/hyperlink" Target="https://www.linkedin.com/in/pedromfmachado/" TargetMode="External"/><Relationship Id="rId247" Type="http://schemas.openxmlformats.org/officeDocument/2006/relationships/hyperlink" Target="https://www.linkedin.com/in/nunoigreja/" TargetMode="External"/><Relationship Id="rId489" Type="http://schemas.openxmlformats.org/officeDocument/2006/relationships/hyperlink" Target="https://www.linkedin.com/in/barbara-fonseca-e-costa" TargetMode="External"/><Relationship Id="rId242" Type="http://schemas.openxmlformats.org/officeDocument/2006/relationships/hyperlink" Target="https://www.linkedin.com/in/paulomfaria/" TargetMode="External"/><Relationship Id="rId484" Type="http://schemas.openxmlformats.org/officeDocument/2006/relationships/hyperlink" Target="https://www.linkedin.com/in/rafaela-miranda-324a217?utm_source=share&amp;utm_campaign=share_via&amp;utm_content=profile&amp;utm_medium=android_app" TargetMode="External"/><Relationship Id="rId241" Type="http://schemas.openxmlformats.org/officeDocument/2006/relationships/hyperlink" Target="https://www.linkedin.com/in/gcandal/" TargetMode="External"/><Relationship Id="rId483" Type="http://schemas.openxmlformats.org/officeDocument/2006/relationships/hyperlink" Target="https://www.linkedin.com/in/antbezerra" TargetMode="External"/><Relationship Id="rId240" Type="http://schemas.openxmlformats.org/officeDocument/2006/relationships/hyperlink" Target="https://www.linkedin.com/in/pontoporponto/" TargetMode="External"/><Relationship Id="rId482" Type="http://schemas.openxmlformats.org/officeDocument/2006/relationships/hyperlink" Target="https://www.linkedin.com/in/nelsonpinho/" TargetMode="External"/><Relationship Id="rId481" Type="http://schemas.openxmlformats.org/officeDocument/2006/relationships/hyperlink" Target="https://www.linkedin.com/in/antoniodcasimiro/" TargetMode="External"/><Relationship Id="rId246" Type="http://schemas.openxmlformats.org/officeDocument/2006/relationships/hyperlink" Target="https://www.linkedin.com/in/pmsfernandes/" TargetMode="External"/><Relationship Id="rId488" Type="http://schemas.openxmlformats.org/officeDocument/2006/relationships/hyperlink" Target="https://www.linkedin.com/in/luismgamaral/" TargetMode="External"/><Relationship Id="rId245" Type="http://schemas.openxmlformats.org/officeDocument/2006/relationships/hyperlink" Target="https://www.linkedin.com/in/rekicho/" TargetMode="External"/><Relationship Id="rId487" Type="http://schemas.openxmlformats.org/officeDocument/2006/relationships/hyperlink" Target="https://www.linkedin.com/in/leonardofmoura" TargetMode="External"/><Relationship Id="rId244" Type="http://schemas.openxmlformats.org/officeDocument/2006/relationships/hyperlink" Target="https://www.linkedin.com/in/anamargaridarl/" TargetMode="External"/><Relationship Id="rId486" Type="http://schemas.openxmlformats.org/officeDocument/2006/relationships/hyperlink" Target="https://www.linkedin.com/in/ana-sa-magalhaes" TargetMode="External"/><Relationship Id="rId243" Type="http://schemas.openxmlformats.org/officeDocument/2006/relationships/hyperlink" Target="https://www.linkedin.com/in/lmrei/" TargetMode="External"/><Relationship Id="rId485" Type="http://schemas.openxmlformats.org/officeDocument/2006/relationships/hyperlink" Target="https://www.linkedin.com/in/luis-rmendes/" TargetMode="External"/><Relationship Id="rId480" Type="http://schemas.openxmlformats.org/officeDocument/2006/relationships/hyperlink" Target="https://www.linkedin.com/in/spoliveira" TargetMode="External"/><Relationship Id="rId239" Type="http://schemas.openxmlformats.org/officeDocument/2006/relationships/hyperlink" Target="https://www.linkedin.com/in/paulo-aguiar-156930" TargetMode="External"/><Relationship Id="rId238" Type="http://schemas.openxmlformats.org/officeDocument/2006/relationships/hyperlink" Target="https://www.linkedin.com/in/augustocravosilva" TargetMode="External"/><Relationship Id="rId237" Type="http://schemas.openxmlformats.org/officeDocument/2006/relationships/hyperlink" Target="https://www.linkedin.com/in/antonioviegasalves" TargetMode="External"/><Relationship Id="rId479" Type="http://schemas.openxmlformats.org/officeDocument/2006/relationships/hyperlink" Target="https://www.linkedin.com/in/ricardo-santos-3a84b810/" TargetMode="External"/><Relationship Id="rId236" Type="http://schemas.openxmlformats.org/officeDocument/2006/relationships/hyperlink" Target="https://www.linkedin.com/in/pedrosalgado/" TargetMode="External"/><Relationship Id="rId478" Type="http://schemas.openxmlformats.org/officeDocument/2006/relationships/hyperlink" Target="https://www.linkedin.com/in/tiagojlc/" TargetMode="External"/><Relationship Id="rId231" Type="http://schemas.openxmlformats.org/officeDocument/2006/relationships/hyperlink" Target="https://www.linkedin.com/in/joaopdias" TargetMode="External"/><Relationship Id="rId473" Type="http://schemas.openxmlformats.org/officeDocument/2006/relationships/hyperlink" Target="https://www.linkedin.com/in/minesfalves" TargetMode="External"/><Relationship Id="rId230" Type="http://schemas.openxmlformats.org/officeDocument/2006/relationships/hyperlink" Target="https://www.linkedin.com/in/vitorhugopereira/" TargetMode="External"/><Relationship Id="rId472" Type="http://schemas.openxmlformats.org/officeDocument/2006/relationships/hyperlink" Target="https://www.linkedin.com/in/francisco-nunes-b5240525" TargetMode="External"/><Relationship Id="rId471" Type="http://schemas.openxmlformats.org/officeDocument/2006/relationships/hyperlink" Target="https://www.linkedin.com/in/minesfalves" TargetMode="External"/><Relationship Id="rId470" Type="http://schemas.openxmlformats.org/officeDocument/2006/relationships/hyperlink" Target="https://www.linkedin.com/in/miriamcmcg" TargetMode="External"/><Relationship Id="rId235" Type="http://schemas.openxmlformats.org/officeDocument/2006/relationships/hyperlink" Target="https://www.linkedin.com/in/ricardo-pinho-409b8474/" TargetMode="External"/><Relationship Id="rId477" Type="http://schemas.openxmlformats.org/officeDocument/2006/relationships/hyperlink" Target="https://www.linkedin.com/in/diogotorres97" TargetMode="External"/><Relationship Id="rId234" Type="http://schemas.openxmlformats.org/officeDocument/2006/relationships/hyperlink" Target="https://www.linkedin.com/in/alivevision/" TargetMode="External"/><Relationship Id="rId476" Type="http://schemas.openxmlformats.org/officeDocument/2006/relationships/hyperlink" Target="https://www.linkedin.com/in/mariana-teixeira-baa658219/" TargetMode="External"/><Relationship Id="rId233" Type="http://schemas.openxmlformats.org/officeDocument/2006/relationships/hyperlink" Target="https://www.linkedin.com/in/paulo-noormahomed" TargetMode="External"/><Relationship Id="rId475" Type="http://schemas.openxmlformats.org/officeDocument/2006/relationships/hyperlink" Target="https://www.linkedin.com/in/filipemiranda/" TargetMode="External"/><Relationship Id="rId232" Type="http://schemas.openxmlformats.org/officeDocument/2006/relationships/hyperlink" Target="https://www.linkedin.com/in/alexandre-miranda-pinto/" TargetMode="External"/><Relationship Id="rId474" Type="http://schemas.openxmlformats.org/officeDocument/2006/relationships/hyperlink" Target="https://www.linkedin.com/in/joao-rocha123/" TargetMode="External"/><Relationship Id="rId426" Type="http://schemas.openxmlformats.org/officeDocument/2006/relationships/hyperlink" Target="https://www.linkedin.com/in/luispedrocouto" TargetMode="External"/><Relationship Id="rId425" Type="http://schemas.openxmlformats.org/officeDocument/2006/relationships/hyperlink" Target="https://pt.linkedin.com/in/luiscerto" TargetMode="External"/><Relationship Id="rId424" Type="http://schemas.openxmlformats.org/officeDocument/2006/relationships/hyperlink" Target="https://www.linkedin.com/in/luiscerto" TargetMode="External"/><Relationship Id="rId423" Type="http://schemas.openxmlformats.org/officeDocument/2006/relationships/hyperlink" Target="https://www.linkedin.com/in/sara-paiva-5a869a37" TargetMode="External"/><Relationship Id="rId429" Type="http://schemas.openxmlformats.org/officeDocument/2006/relationships/hyperlink" Target="https://www.linkedin.com/in/fernandessfbruno/" TargetMode="External"/><Relationship Id="rId428" Type="http://schemas.openxmlformats.org/officeDocument/2006/relationships/hyperlink" Target="https://www.linkedin.com/in/tiago-ribeiro-933b29116" TargetMode="External"/><Relationship Id="rId427" Type="http://schemas.openxmlformats.org/officeDocument/2006/relationships/hyperlink" Target="https://www.linkedin.com/in/mafalda-santos-swe" TargetMode="External"/><Relationship Id="rId422" Type="http://schemas.openxmlformats.org/officeDocument/2006/relationships/hyperlink" Target="https://www.linkedin.com/in/francisjssilva" TargetMode="External"/><Relationship Id="rId421" Type="http://schemas.openxmlformats.org/officeDocument/2006/relationships/hyperlink" Target="https://www.linkedin.com/in/fleitepereira" TargetMode="External"/><Relationship Id="rId420" Type="http://schemas.openxmlformats.org/officeDocument/2006/relationships/hyperlink" Target="https://www.linkedin.com/in/hugo-pereira-231880" TargetMode="External"/><Relationship Id="rId415" Type="http://schemas.openxmlformats.org/officeDocument/2006/relationships/hyperlink" Target="https://www.linkedin.com/in/jotacoelho" TargetMode="External"/><Relationship Id="rId414" Type="http://schemas.openxmlformats.org/officeDocument/2006/relationships/hyperlink" Target="https://www.linkedin.com/in/josemartinsdev" TargetMode="External"/><Relationship Id="rId413" Type="http://schemas.openxmlformats.org/officeDocument/2006/relationships/hyperlink" Target="https://www.linkedin.com/in/duartemb" TargetMode="External"/><Relationship Id="rId412" Type="http://schemas.openxmlformats.org/officeDocument/2006/relationships/hyperlink" Target="https://www.linkedin.com/in/pedro-ponte-1186881bb" TargetMode="External"/><Relationship Id="rId419" Type="http://schemas.openxmlformats.org/officeDocument/2006/relationships/hyperlink" Target="https://www.linkedin.com/in/ricardo-boia-306953165?utm_source=share&amp;utm_campaign=share_via&amp;utm_content=profile&amp;utm_medium=android_app" TargetMode="External"/><Relationship Id="rId418" Type="http://schemas.openxmlformats.org/officeDocument/2006/relationships/hyperlink" Target="https://www.linkedin.com/in/fabio-vilela-oliveira" TargetMode="External"/><Relationship Id="rId417" Type="http://schemas.openxmlformats.org/officeDocument/2006/relationships/hyperlink" Target="https://www.linkedin.com/in/rchilro/" TargetMode="External"/><Relationship Id="rId416" Type="http://schemas.openxmlformats.org/officeDocument/2006/relationships/hyperlink" Target="https://www.linkedin.com/in/daniel-soares" TargetMode="External"/><Relationship Id="rId411" Type="http://schemas.openxmlformats.org/officeDocument/2006/relationships/hyperlink" Target="https://www.linkedin.com/in/manuel-monteiro-a47a55112?utm_source=share&amp;utm_campaign=share_via&amp;utm_content=profile&amp;utm_medium=android_app" TargetMode="External"/><Relationship Id="rId410" Type="http://schemas.openxmlformats.org/officeDocument/2006/relationships/hyperlink" Target="https://www.linkedin.com/in/ruigrandaorocha" TargetMode="External"/><Relationship Id="rId206" Type="http://schemas.openxmlformats.org/officeDocument/2006/relationships/hyperlink" Target="https://www.linkedin.com/in/josebarbosacarvalho/" TargetMode="External"/><Relationship Id="rId448" Type="http://schemas.openxmlformats.org/officeDocument/2006/relationships/hyperlink" Target="https://www.linkedin.com/in/bruna-marques20" TargetMode="External"/><Relationship Id="rId205" Type="http://schemas.openxmlformats.org/officeDocument/2006/relationships/hyperlink" Target="https://www.linkedin.com/in/miguelpduarte" TargetMode="External"/><Relationship Id="rId447" Type="http://schemas.openxmlformats.org/officeDocument/2006/relationships/hyperlink" Target="https://www.linkedin.com/in/zmcastro/" TargetMode="External"/><Relationship Id="rId204" Type="http://schemas.openxmlformats.org/officeDocument/2006/relationships/hyperlink" Target="https://www.linkedin.com/in/dfamonteiro/" TargetMode="External"/><Relationship Id="rId446" Type="http://schemas.openxmlformats.org/officeDocument/2006/relationships/hyperlink" Target="https://www.linkedin.com/in/jmscrodrigues" TargetMode="External"/><Relationship Id="rId203" Type="http://schemas.openxmlformats.org/officeDocument/2006/relationships/hyperlink" Target="https://www.linkedin.com/in/andrenasx/" TargetMode="External"/><Relationship Id="rId445" Type="http://schemas.openxmlformats.org/officeDocument/2006/relationships/hyperlink" Target="https://www.linkedin.com/in/pedromlcosta/" TargetMode="External"/><Relationship Id="rId209" Type="http://schemas.openxmlformats.org/officeDocument/2006/relationships/hyperlink" Target="https://www.linkedin.com/in/lindomar-rocha-cv/" TargetMode="External"/><Relationship Id="rId208" Type="http://schemas.openxmlformats.org/officeDocument/2006/relationships/hyperlink" Target="https://www.linkedin.com/in/tiagoogomess/" TargetMode="External"/><Relationship Id="rId207" Type="http://schemas.openxmlformats.org/officeDocument/2006/relationships/hyperlink" Target="https://www.linkedin.com/in/madureira-filipe" TargetMode="External"/><Relationship Id="rId449" Type="http://schemas.openxmlformats.org/officeDocument/2006/relationships/hyperlink" Target="https://www.linkedin.com/in/josealeixocruz" TargetMode="External"/><Relationship Id="rId440" Type="http://schemas.openxmlformats.org/officeDocument/2006/relationships/hyperlink" Target="https://www.linkedin.com/in/franciscojlveiga/" TargetMode="External"/><Relationship Id="rId202" Type="http://schemas.openxmlformats.org/officeDocument/2006/relationships/hyperlink" Target="https://www.linkedin.com/in/nunomtsousa" TargetMode="External"/><Relationship Id="rId444" Type="http://schemas.openxmlformats.org/officeDocument/2006/relationships/hyperlink" Target="https://www.linkedin.com/in/tiagommferreira55/" TargetMode="External"/><Relationship Id="rId201" Type="http://schemas.openxmlformats.org/officeDocument/2006/relationships/hyperlink" Target="https://www.linkedin.com/in/rafaelribeiro1510" TargetMode="External"/><Relationship Id="rId443" Type="http://schemas.openxmlformats.org/officeDocument/2006/relationships/hyperlink" Target="https://www.linkedin.com/in/tiagommferreira55/" TargetMode="External"/><Relationship Id="rId200" Type="http://schemas.openxmlformats.org/officeDocument/2006/relationships/hyperlink" Target="https://www.linkedin.com/in/miguelpoeira/" TargetMode="External"/><Relationship Id="rId442" Type="http://schemas.openxmlformats.org/officeDocument/2006/relationships/hyperlink" Target="https://www.linkedin.com/in/dario-freire-bb5a54171/" TargetMode="External"/><Relationship Id="rId441" Type="http://schemas.openxmlformats.org/officeDocument/2006/relationships/hyperlink" Target="https://www.linkedin.com/in/luis-pinho-75a2581/" TargetMode="External"/><Relationship Id="rId437" Type="http://schemas.openxmlformats.org/officeDocument/2006/relationships/hyperlink" Target="https://www.linkedin.com/in/ana-claudia-santos130" TargetMode="External"/><Relationship Id="rId436" Type="http://schemas.openxmlformats.org/officeDocument/2006/relationships/hyperlink" Target="https://www.linkedin.com/in/feupesiano" TargetMode="External"/><Relationship Id="rId435" Type="http://schemas.openxmlformats.org/officeDocument/2006/relationships/hyperlink" Target="https://www.linkedin.com/in/ruihgomes/" TargetMode="External"/><Relationship Id="rId434" Type="http://schemas.openxmlformats.org/officeDocument/2006/relationships/hyperlink" Target="https://www.linkedin.com/in/plfcoelho" TargetMode="External"/><Relationship Id="rId439" Type="http://schemas.openxmlformats.org/officeDocument/2006/relationships/hyperlink" Target="https://www.linkedin.com/in/ana-beatriz-stone" TargetMode="External"/><Relationship Id="rId438" Type="http://schemas.openxmlformats.org/officeDocument/2006/relationships/hyperlink" Target="https://www.linkedin.com/in/tiagobluemelcardoso/" TargetMode="External"/><Relationship Id="rId433" Type="http://schemas.openxmlformats.org/officeDocument/2006/relationships/hyperlink" Target="https://www.linkedin.com/in/ruipcs" TargetMode="External"/><Relationship Id="rId432" Type="http://schemas.openxmlformats.org/officeDocument/2006/relationships/hyperlink" Target="https://www.linkedin.com/in/limwa" TargetMode="External"/><Relationship Id="rId431" Type="http://schemas.openxmlformats.org/officeDocument/2006/relationships/hyperlink" Target="https://www.linkedin.com/in/nelsonagcosta" TargetMode="External"/><Relationship Id="rId430" Type="http://schemas.openxmlformats.org/officeDocument/2006/relationships/hyperlink" Target="https://www.linkedin.com/in/guilherme-bica/" TargetMode="Externa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10.0"/>
    <col customWidth="1" min="2" max="2" width="52.71"/>
    <col customWidth="1" min="3" max="3" width="19.71"/>
    <col customWidth="1" min="4" max="4" width="7.86"/>
    <col customWidth="1" min="5" max="5" width="66.0"/>
    <col customWidth="1" min="6" max="6" width="20.57"/>
    <col customWidth="1" min="7" max="7" width="37.71"/>
    <col customWidth="1" min="8" max="8" width="24.71"/>
    <col customWidth="1" min="9" max="9" width="37.71"/>
    <col customWidth="1" min="10" max="10" width="17.29"/>
    <col customWidth="1" min="11" max="20" width="10.29"/>
    <col customWidth="1" min="21" max="21" width="32.57"/>
    <col customWidth="1" min="22" max="22" width="10.29"/>
  </cols>
  <sheetData>
    <row r="1" ht="14.25" customHeight="1">
      <c r="D1" s="1">
        <f>COUNTIF(D3:D2549,"Ok")</f>
        <v>665</v>
      </c>
      <c r="E1" s="1">
        <f>2547-COUNTIF(E3:E2549,"")</f>
        <v>824</v>
      </c>
      <c r="G1" s="1">
        <f>COUNTIF(G3:G2549,"&lt;&gt;")</f>
        <v>1760</v>
      </c>
      <c r="H1" s="2">
        <f>COUNTIF(J:J,"L.EIC ")</f>
        <v>348</v>
      </c>
      <c r="I1" s="1">
        <f>2547-COUNTIF(I3:I2549,"")</f>
        <v>1134</v>
      </c>
      <c r="J1" s="3">
        <f>I1/2547</f>
        <v>0.445229682</v>
      </c>
      <c r="K1" s="4" t="s">
        <v>0</v>
      </c>
      <c r="L1" s="5"/>
      <c r="M1" s="4" t="s">
        <v>1</v>
      </c>
      <c r="N1" s="5"/>
      <c r="O1" s="4" t="s">
        <v>2</v>
      </c>
      <c r="P1" s="5"/>
      <c r="Q1" s="4" t="s">
        <v>3</v>
      </c>
      <c r="R1" s="5"/>
      <c r="S1" s="4" t="s">
        <v>4</v>
      </c>
      <c r="T1" s="5"/>
      <c r="U1" s="6"/>
      <c r="V1" s="6"/>
    </row>
    <row r="2" ht="23.25" customHeight="1">
      <c r="A2" s="7" t="s">
        <v>5</v>
      </c>
      <c r="B2" s="7" t="s">
        <v>6</v>
      </c>
      <c r="C2" s="7" t="s">
        <v>7</v>
      </c>
      <c r="D2" s="7" t="s">
        <v>8</v>
      </c>
      <c r="E2" s="7" t="s">
        <v>9</v>
      </c>
      <c r="F2" s="7" t="s">
        <v>10</v>
      </c>
      <c r="G2" s="7" t="s">
        <v>11</v>
      </c>
      <c r="H2" s="7" t="s">
        <v>12</v>
      </c>
      <c r="I2" s="8" t="s">
        <v>13</v>
      </c>
      <c r="J2" s="7" t="s">
        <v>14</v>
      </c>
      <c r="K2" s="7" t="s">
        <v>15</v>
      </c>
      <c r="L2" s="7" t="s">
        <v>16</v>
      </c>
      <c r="M2" s="7" t="s">
        <v>15</v>
      </c>
      <c r="N2" s="7" t="s">
        <v>16</v>
      </c>
      <c r="O2" s="7" t="s">
        <v>15</v>
      </c>
      <c r="P2" s="7" t="s">
        <v>16</v>
      </c>
      <c r="Q2" s="7" t="s">
        <v>15</v>
      </c>
      <c r="R2" s="7" t="s">
        <v>16</v>
      </c>
      <c r="S2" s="7" t="s">
        <v>15</v>
      </c>
      <c r="T2" s="7" t="s">
        <v>16</v>
      </c>
      <c r="U2" s="6" t="s">
        <v>17</v>
      </c>
      <c r="V2" s="6"/>
    </row>
    <row r="3" ht="14.25" customHeight="1">
      <c r="A3" s="1">
        <v>2.00706596E8</v>
      </c>
      <c r="B3" s="1" t="s">
        <v>18</v>
      </c>
      <c r="C3" s="1" t="s">
        <v>19</v>
      </c>
      <c r="D3" s="1" t="s">
        <v>20</v>
      </c>
      <c r="E3" s="1" t="s">
        <v>21</v>
      </c>
      <c r="F3" s="1" t="str">
        <f t="shared" ref="F3:F2549" si="1">B3 &amp; " -" &amp; IF(K3="",""," LEIC "&amp;L3) &amp; IF(M3="",""," MEI "&amp;N3) &amp; IF(O3="",""," MIEIC "&amp;P3) &amp; IF(Q3="",""," L.EIC " &amp; R3) &amp; IF(S3="",""," M.EIC " &amp; T3)</f>
        <v>Abel Almeida Maio - MIEIC 2012/2013</v>
      </c>
      <c r="G3" s="1" t="s">
        <v>22</v>
      </c>
      <c r="H3" s="1" t="s">
        <v>23</v>
      </c>
      <c r="I3" s="9" t="str">
        <f>IFERROR(VLOOKUP(B3,'Inquérito'!M:N,2,0),if(AND(E3="",not(iserror(find("linkedin",H3)))),H3,E3))</f>
        <v>https://www.linkedin.com/in/abel-maio-53772a224/</v>
      </c>
      <c r="J3" s="1" t="str">
        <f t="shared" ref="J3:J2549" si="2">IF(K3="","","LEIC ")&amp;IF(M3="","","MEI ")&amp;IF(O3="","","MIEIC ")&amp;IF(Q3="","","L.EIC ")&amp;IF(S3="","","M.EIC")</f>
        <v>MIEIC </v>
      </c>
      <c r="K3" s="1" t="str">
        <f>IFERROR(VLOOKUP($A3&amp;"-"&amp;K$1,'Conclusões cursos SIGARRA'!$E:$H,2,0),"")</f>
        <v/>
      </c>
      <c r="L3" s="1" t="str">
        <f>IFERROR(VLOOKUP($A3&amp;"-"&amp;K$1,'Conclusões cursos SIGARRA'!$E:$H,4,0),"")</f>
        <v/>
      </c>
      <c r="M3" s="1" t="str">
        <f>IFERROR(VLOOKUP($A3&amp;"-"&amp;M$1,'Conclusões cursos SIGARRA'!$E:$H,2,0),"")</f>
        <v/>
      </c>
      <c r="N3" s="1" t="str">
        <f>IFERROR(VLOOKUP($A3&amp;"-"&amp;M$1,'Conclusões cursos SIGARRA'!$E:$H,4,0),"")</f>
        <v/>
      </c>
      <c r="O3" s="1" t="str">
        <f>IFERROR(VLOOKUP($A3&amp;"-"&amp;O$1,'Conclusões cursos SIGARRA'!$E:$H,2,0),"")</f>
        <v>2007/2008</v>
      </c>
      <c r="P3" s="1" t="str">
        <f>IFERROR(VLOOKUP($A3&amp;"-"&amp;O$1,'Conclusões cursos SIGARRA'!$E:$H,4,0),"")</f>
        <v>2012/2013</v>
      </c>
      <c r="Q3" s="1" t="str">
        <f>IFERROR(VLOOKUP($A3&amp;"-"&amp;Q$1,'Conclusões cursos SIGARRA'!$E:$H,2,0),"")</f>
        <v/>
      </c>
      <c r="R3" s="1" t="str">
        <f>IFERROR(VLOOKUP($A3&amp;"-"&amp;Q$1,'Conclusões cursos SIGARRA'!$E:$H,4,0),"")</f>
        <v/>
      </c>
      <c r="S3" s="1" t="str">
        <f>IFERROR(VLOOKUP($A3&amp;"-"&amp;S$1,'Conclusões cursos SIGARRA'!$E:$H,2,0),"")</f>
        <v/>
      </c>
      <c r="T3" s="1" t="str">
        <f>IFERROR(VLOOKUP($A3&amp;"-"&amp;S$1,'Conclusões cursos SIGARRA'!$E:$H,4,0),"")</f>
        <v/>
      </c>
      <c r="U3" s="1" t="str">
        <f t="shared" ref="U3:U2549" si="3">IF(K3="",""," LEIC "&amp;L3) &amp; IF(M3="",""," MEI "&amp;N3) &amp; IF(O3="",""," MIEIC "&amp;P3) &amp; IF(Q3="",""," L.EIC " &amp; R3) &amp; IF(S3="",""," M.EIC " &amp; T3)</f>
        <v> MIEIC 2012/2013</v>
      </c>
      <c r="V3" s="1" t="str">
        <f t="shared" ref="V3:V2549" si="4">B3</f>
        <v>Abel Almeida Maio</v>
      </c>
    </row>
    <row r="4" ht="14.25" customHeight="1">
      <c r="A4" s="1">
        <v>2.01107963E8</v>
      </c>
      <c r="B4" s="1" t="s">
        <v>24</v>
      </c>
      <c r="C4" s="1" t="s">
        <v>25</v>
      </c>
      <c r="D4" s="1" t="s">
        <v>26</v>
      </c>
      <c r="E4" s="1" t="s">
        <v>21</v>
      </c>
      <c r="F4" s="1" t="str">
        <f t="shared" si="1"/>
        <v>Abel Augusto Dias Tiago - L.EIC 2021/2022</v>
      </c>
      <c r="G4" s="1" t="s">
        <v>27</v>
      </c>
      <c r="I4" s="1" t="str">
        <f>IFERROR(VLOOKUP(B4,'Inquérito'!M:N,2,0),if(AND(E4="",not(iserror(find("linkedin",H4)))),H4,E4))</f>
        <v/>
      </c>
      <c r="J4" s="1" t="str">
        <f t="shared" si="2"/>
        <v>L.EIC </v>
      </c>
      <c r="K4" s="1" t="str">
        <f>IFERROR(VLOOKUP($A4&amp;"-"&amp;K$1,'Conclusões cursos SIGARRA'!$E:$H,2,0),"")</f>
        <v/>
      </c>
      <c r="L4" s="1" t="str">
        <f>IFERROR(VLOOKUP($A4&amp;"-"&amp;K$1,'Conclusões cursos SIGARRA'!$E:$H,4,0),"")</f>
        <v/>
      </c>
      <c r="M4" s="1" t="str">
        <f>IFERROR(VLOOKUP($A4&amp;"-"&amp;M$1,'Conclusões cursos SIGARRA'!$E:$H,2,0),"")</f>
        <v/>
      </c>
      <c r="N4" s="1" t="str">
        <f>IFERROR(VLOOKUP($A4&amp;"-"&amp;M$1,'Conclusões cursos SIGARRA'!$E:$H,4,0),"")</f>
        <v/>
      </c>
      <c r="O4" s="1" t="str">
        <f>IFERROR(VLOOKUP($A4&amp;"-"&amp;O$1,'Conclusões cursos SIGARRA'!$E:$H,2,0),"")</f>
        <v/>
      </c>
      <c r="P4" s="1" t="str">
        <f>IFERROR(VLOOKUP($A4&amp;"-"&amp;O$1,'Conclusões cursos SIGARRA'!$E:$H,4,0),"")</f>
        <v/>
      </c>
      <c r="Q4" s="1" t="str">
        <f>IFERROR(VLOOKUP($A4&amp;"-"&amp;Q$1,'Conclusões cursos SIGARRA'!$E:$H,2,0),"")</f>
        <v>2021/2022</v>
      </c>
      <c r="R4" s="1" t="str">
        <f>IFERROR(VLOOKUP($A4&amp;"-"&amp;Q$1,'Conclusões cursos SIGARRA'!$E:$H,4,0),"")</f>
        <v>2021/2022</v>
      </c>
      <c r="S4" s="1" t="str">
        <f>IFERROR(VLOOKUP($A4&amp;"-"&amp;S$1,'Conclusões cursos SIGARRA'!$E:$H,2,0),"")</f>
        <v/>
      </c>
      <c r="T4" s="1" t="str">
        <f>IFERROR(VLOOKUP($A4&amp;"-"&amp;S$1,'Conclusões cursos SIGARRA'!$E:$H,4,0),"")</f>
        <v/>
      </c>
      <c r="U4" s="1" t="str">
        <f t="shared" si="3"/>
        <v> L.EIC 2021/2022</v>
      </c>
      <c r="V4" s="1" t="str">
        <f t="shared" si="4"/>
        <v>Abel Augusto Dias Tiago</v>
      </c>
    </row>
    <row r="5" ht="14.25" customHeight="1">
      <c r="A5" s="1">
        <v>2.00401121E8</v>
      </c>
      <c r="B5" s="1" t="s">
        <v>28</v>
      </c>
      <c r="C5" s="1" t="s">
        <v>29</v>
      </c>
      <c r="D5" s="1" t="s">
        <v>20</v>
      </c>
      <c r="E5" s="1" t="s">
        <v>21</v>
      </c>
      <c r="F5" s="1" t="str">
        <f t="shared" si="1"/>
        <v>Abel Fernando Neto Moreira dos Santos - MIEIC 2009/2010</v>
      </c>
      <c r="G5" s="1" t="s">
        <v>30</v>
      </c>
      <c r="I5" s="1" t="str">
        <f>IFERROR(VLOOKUP(B5,'Inquérito'!M:N,2,0),if(AND(E5="",not(iserror(find("linkedin",H5)))),H5,E5))</f>
        <v/>
      </c>
      <c r="J5" s="1" t="str">
        <f t="shared" si="2"/>
        <v>MIEIC </v>
      </c>
      <c r="K5" s="1" t="str">
        <f>IFERROR(VLOOKUP($A5&amp;"-"&amp;K$1,'Conclusões cursos SIGARRA'!$E:$H,2,0),"")</f>
        <v/>
      </c>
      <c r="L5" s="1" t="str">
        <f>IFERROR(VLOOKUP($A5&amp;"-"&amp;K$1,'Conclusões cursos SIGARRA'!$E:$H,4,0),"")</f>
        <v/>
      </c>
      <c r="M5" s="1" t="str">
        <f>IFERROR(VLOOKUP($A5&amp;"-"&amp;M$1,'Conclusões cursos SIGARRA'!$E:$H,2,0),"")</f>
        <v/>
      </c>
      <c r="N5" s="1" t="str">
        <f>IFERROR(VLOOKUP($A5&amp;"-"&amp;M$1,'Conclusões cursos SIGARRA'!$E:$H,4,0),"")</f>
        <v/>
      </c>
      <c r="O5" s="1" t="str">
        <f>IFERROR(VLOOKUP($A5&amp;"-"&amp;O$1,'Conclusões cursos SIGARRA'!$E:$H,2,0),"")</f>
        <v>2004/2005</v>
      </c>
      <c r="P5" s="1" t="str">
        <f>IFERROR(VLOOKUP($A5&amp;"-"&amp;O$1,'Conclusões cursos SIGARRA'!$E:$H,4,0),"")</f>
        <v>2009/2010</v>
      </c>
      <c r="Q5" s="1" t="str">
        <f>IFERROR(VLOOKUP($A5&amp;"-"&amp;Q$1,'Conclusões cursos SIGARRA'!$E:$H,2,0),"")</f>
        <v/>
      </c>
      <c r="R5" s="1" t="str">
        <f>IFERROR(VLOOKUP($A5&amp;"-"&amp;Q$1,'Conclusões cursos SIGARRA'!$E:$H,4,0),"")</f>
        <v/>
      </c>
      <c r="S5" s="1" t="str">
        <f>IFERROR(VLOOKUP($A5&amp;"-"&amp;S$1,'Conclusões cursos SIGARRA'!$E:$H,2,0),"")</f>
        <v/>
      </c>
      <c r="T5" s="1" t="str">
        <f>IFERROR(VLOOKUP($A5&amp;"-"&amp;S$1,'Conclusões cursos SIGARRA'!$E:$H,4,0),"")</f>
        <v/>
      </c>
      <c r="U5" s="1" t="str">
        <f t="shared" si="3"/>
        <v> MIEIC 2009/2010</v>
      </c>
      <c r="V5" s="1" t="str">
        <f t="shared" si="4"/>
        <v>Abel Fernando Neto Moreira dos Santos</v>
      </c>
    </row>
    <row r="6" ht="14.25" customHeight="1">
      <c r="A6" s="1">
        <v>2.00704553E8</v>
      </c>
      <c r="B6" s="1" t="s">
        <v>31</v>
      </c>
      <c r="C6" s="1" t="s">
        <v>32</v>
      </c>
      <c r="D6" s="1" t="s">
        <v>20</v>
      </c>
      <c r="E6" s="1" t="s">
        <v>21</v>
      </c>
      <c r="F6" s="1" t="str">
        <f t="shared" si="1"/>
        <v>Abel Francisco Ferreira Dantas - MIEIC 2012/2013</v>
      </c>
      <c r="G6" s="1" t="s">
        <v>33</v>
      </c>
      <c r="H6" s="1" t="s">
        <v>34</v>
      </c>
      <c r="I6" s="1" t="str">
        <f>IFERROR(VLOOKUP(B6,'Inquérito'!M:N,2,0),if(AND(E6="",not(iserror(find("linkedin",H6)))),H6,E6))</f>
        <v/>
      </c>
      <c r="J6" s="1" t="str">
        <f t="shared" si="2"/>
        <v>MIEIC </v>
      </c>
      <c r="K6" s="1" t="str">
        <f>IFERROR(VLOOKUP($A6&amp;"-"&amp;K$1,'Conclusões cursos SIGARRA'!$E:$H,2,0),"")</f>
        <v/>
      </c>
      <c r="L6" s="1" t="str">
        <f>IFERROR(VLOOKUP($A6&amp;"-"&amp;K$1,'Conclusões cursos SIGARRA'!$E:$H,4,0),"")</f>
        <v/>
      </c>
      <c r="M6" s="1" t="str">
        <f>IFERROR(VLOOKUP($A6&amp;"-"&amp;M$1,'Conclusões cursos SIGARRA'!$E:$H,2,0),"")</f>
        <v/>
      </c>
      <c r="N6" s="1" t="str">
        <f>IFERROR(VLOOKUP($A6&amp;"-"&amp;M$1,'Conclusões cursos SIGARRA'!$E:$H,4,0),"")</f>
        <v/>
      </c>
      <c r="O6" s="1" t="str">
        <f>IFERROR(VLOOKUP($A6&amp;"-"&amp;O$1,'Conclusões cursos SIGARRA'!$E:$H,2,0),"")</f>
        <v>2007/2008</v>
      </c>
      <c r="P6" s="1" t="str">
        <f>IFERROR(VLOOKUP($A6&amp;"-"&amp;O$1,'Conclusões cursos SIGARRA'!$E:$H,4,0),"")</f>
        <v>2012/2013</v>
      </c>
      <c r="Q6" s="1" t="str">
        <f>IFERROR(VLOOKUP($A6&amp;"-"&amp;Q$1,'Conclusões cursos SIGARRA'!$E:$H,2,0),"")</f>
        <v/>
      </c>
      <c r="R6" s="1" t="str">
        <f>IFERROR(VLOOKUP($A6&amp;"-"&amp;Q$1,'Conclusões cursos SIGARRA'!$E:$H,4,0),"")</f>
        <v/>
      </c>
      <c r="S6" s="1" t="str">
        <f>IFERROR(VLOOKUP($A6&amp;"-"&amp;S$1,'Conclusões cursos SIGARRA'!$E:$H,2,0),"")</f>
        <v/>
      </c>
      <c r="T6" s="1" t="str">
        <f>IFERROR(VLOOKUP($A6&amp;"-"&amp;S$1,'Conclusões cursos SIGARRA'!$E:$H,4,0),"")</f>
        <v/>
      </c>
      <c r="U6" s="1" t="str">
        <f t="shared" si="3"/>
        <v> MIEIC 2012/2013</v>
      </c>
      <c r="V6" s="1" t="str">
        <f t="shared" si="4"/>
        <v>Abel Francisco Ferreira Dantas</v>
      </c>
    </row>
    <row r="7" ht="14.25" customHeight="1">
      <c r="A7" s="1">
        <v>2.02007519E8</v>
      </c>
      <c r="B7" s="1" t="s">
        <v>35</v>
      </c>
      <c r="C7" s="1" t="s">
        <v>36</v>
      </c>
      <c r="D7" s="1" t="s">
        <v>26</v>
      </c>
      <c r="E7" s="1" t="s">
        <v>21</v>
      </c>
      <c r="F7" s="1" t="str">
        <f t="shared" si="1"/>
        <v>Adam Gershenson Nogueira - L.EIC 2022/2023</v>
      </c>
      <c r="I7" s="1" t="str">
        <f>IFERROR(VLOOKUP(B7,'Inquérito'!M:N,2,0),if(AND(E7="",not(iserror(find("linkedin",H7)))),H7,E7))</f>
        <v/>
      </c>
      <c r="J7" s="1" t="str">
        <f t="shared" si="2"/>
        <v>L.EIC </v>
      </c>
      <c r="K7" s="1" t="str">
        <f>IFERROR(VLOOKUP($A7&amp;"-"&amp;K$1,'Conclusões cursos SIGARRA'!$E:$H,2,0),"")</f>
        <v/>
      </c>
      <c r="L7" s="1" t="str">
        <f>IFERROR(VLOOKUP($A7&amp;"-"&amp;K$1,'Conclusões cursos SIGARRA'!$E:$H,4,0),"")</f>
        <v/>
      </c>
      <c r="M7" s="1" t="str">
        <f>IFERROR(VLOOKUP($A7&amp;"-"&amp;M$1,'Conclusões cursos SIGARRA'!$E:$H,2,0),"")</f>
        <v/>
      </c>
      <c r="N7" s="1" t="str">
        <f>IFERROR(VLOOKUP($A7&amp;"-"&amp;M$1,'Conclusões cursos SIGARRA'!$E:$H,4,0),"")</f>
        <v/>
      </c>
      <c r="O7" s="1" t="str">
        <f>IFERROR(VLOOKUP($A7&amp;"-"&amp;O$1,'Conclusões cursos SIGARRA'!$E:$H,2,0),"")</f>
        <v/>
      </c>
      <c r="P7" s="1" t="str">
        <f>IFERROR(VLOOKUP($A7&amp;"-"&amp;O$1,'Conclusões cursos SIGARRA'!$E:$H,4,0),"")</f>
        <v/>
      </c>
      <c r="Q7" s="1" t="str">
        <f>IFERROR(VLOOKUP($A7&amp;"-"&amp;Q$1,'Conclusões cursos SIGARRA'!$E:$H,2,0),"")</f>
        <v>2021/2022</v>
      </c>
      <c r="R7" s="1" t="str">
        <f>IFERROR(VLOOKUP($A7&amp;"-"&amp;Q$1,'Conclusões cursos SIGARRA'!$E:$H,4,0),"")</f>
        <v>2022/2023</v>
      </c>
      <c r="S7" s="1" t="str">
        <f>IFERROR(VLOOKUP($A7&amp;"-"&amp;S$1,'Conclusões cursos SIGARRA'!$E:$H,2,0),"")</f>
        <v/>
      </c>
      <c r="T7" s="1" t="str">
        <f>IFERROR(VLOOKUP($A7&amp;"-"&amp;S$1,'Conclusões cursos SIGARRA'!$E:$H,4,0),"")</f>
        <v/>
      </c>
      <c r="U7" s="1" t="str">
        <f t="shared" si="3"/>
        <v> L.EIC 2022/2023</v>
      </c>
      <c r="V7" s="1" t="str">
        <f t="shared" si="4"/>
        <v>Adam Gershenson Nogueira</v>
      </c>
    </row>
    <row r="8" ht="14.25" customHeight="1">
      <c r="A8" s="1">
        <v>2.01907487E8</v>
      </c>
      <c r="B8" s="1" t="s">
        <v>37</v>
      </c>
      <c r="C8" s="1" t="s">
        <v>38</v>
      </c>
      <c r="D8" s="1" t="s">
        <v>26</v>
      </c>
      <c r="E8" s="1" t="s">
        <v>21</v>
      </c>
      <c r="F8" s="1" t="str">
        <f t="shared" si="1"/>
        <v>Adelaide Isabel Miranda dos Santos - L.EIC 2021/2022</v>
      </c>
      <c r="I8" s="9" t="str">
        <f>IFERROR(VLOOKUP(B8,'Inquérito'!M:N,2,0),if(AND(E8="",not(iserror(find("linkedin",H8)))),H8,E8))</f>
        <v>https://www.linkedin.com/in/adelaide-santos-5957a6220</v>
      </c>
      <c r="J8" s="1" t="str">
        <f t="shared" si="2"/>
        <v>L.EIC </v>
      </c>
      <c r="K8" s="1" t="str">
        <f>IFERROR(VLOOKUP($A8&amp;"-"&amp;K$1,'Conclusões cursos SIGARRA'!$E:$H,2,0),"")</f>
        <v/>
      </c>
      <c r="L8" s="1" t="str">
        <f>IFERROR(VLOOKUP($A8&amp;"-"&amp;K$1,'Conclusões cursos SIGARRA'!$E:$H,4,0),"")</f>
        <v/>
      </c>
      <c r="M8" s="1" t="str">
        <f>IFERROR(VLOOKUP($A8&amp;"-"&amp;M$1,'Conclusões cursos SIGARRA'!$E:$H,2,0),"")</f>
        <v/>
      </c>
      <c r="N8" s="1" t="str">
        <f>IFERROR(VLOOKUP($A8&amp;"-"&amp;M$1,'Conclusões cursos SIGARRA'!$E:$H,4,0),"")</f>
        <v/>
      </c>
      <c r="O8" s="1" t="str">
        <f>IFERROR(VLOOKUP($A8&amp;"-"&amp;O$1,'Conclusões cursos SIGARRA'!$E:$H,2,0),"")</f>
        <v/>
      </c>
      <c r="P8" s="1" t="str">
        <f>IFERROR(VLOOKUP($A8&amp;"-"&amp;O$1,'Conclusões cursos SIGARRA'!$E:$H,4,0),"")</f>
        <v/>
      </c>
      <c r="Q8" s="1" t="str">
        <f>IFERROR(VLOOKUP($A8&amp;"-"&amp;Q$1,'Conclusões cursos SIGARRA'!$E:$H,2,0),"")</f>
        <v>2021/2022</v>
      </c>
      <c r="R8" s="1" t="str">
        <f>IFERROR(VLOOKUP($A8&amp;"-"&amp;Q$1,'Conclusões cursos SIGARRA'!$E:$H,4,0),"")</f>
        <v>2021/2022</v>
      </c>
      <c r="S8" s="1" t="str">
        <f>IFERROR(VLOOKUP($A8&amp;"-"&amp;S$1,'Conclusões cursos SIGARRA'!$E:$H,2,0),"")</f>
        <v/>
      </c>
      <c r="T8" s="1" t="str">
        <f>IFERROR(VLOOKUP($A8&amp;"-"&amp;S$1,'Conclusões cursos SIGARRA'!$E:$H,4,0),"")</f>
        <v/>
      </c>
      <c r="U8" s="1" t="str">
        <f t="shared" si="3"/>
        <v> L.EIC 2021/2022</v>
      </c>
      <c r="V8" s="1" t="str">
        <f t="shared" si="4"/>
        <v>Adelaide Isabel Miranda dos Santos</v>
      </c>
    </row>
    <row r="9" ht="14.25" customHeight="1">
      <c r="A9" s="1">
        <v>1.99403572E8</v>
      </c>
      <c r="B9" s="1" t="s">
        <v>39</v>
      </c>
      <c r="C9" s="1" t="s">
        <v>40</v>
      </c>
      <c r="D9" s="1" t="s">
        <v>20</v>
      </c>
      <c r="E9" s="1" t="s">
        <v>21</v>
      </c>
      <c r="F9" s="1" t="str">
        <f t="shared" si="1"/>
        <v>Adelino Canísio Carvalho - LEIC 2000/2001</v>
      </c>
      <c r="G9" s="1" t="s">
        <v>21</v>
      </c>
      <c r="H9" s="1" t="s">
        <v>41</v>
      </c>
      <c r="I9" s="1" t="str">
        <f>IFERROR(VLOOKUP(B9,'Inquérito'!M:N,2,0),if(AND(E9="",not(iserror(find("linkedin",H9)))),H9,E9))</f>
        <v/>
      </c>
      <c r="J9" s="1" t="str">
        <f t="shared" si="2"/>
        <v>LEIC </v>
      </c>
      <c r="K9" s="1" t="str">
        <f>IFERROR(VLOOKUP($A9&amp;"-"&amp;K$1,'Conclusões cursos SIGARRA'!$E:$H,2,0),"")</f>
        <v>1994/1995</v>
      </c>
      <c r="L9" s="1" t="str">
        <f>IFERROR(VLOOKUP($A9&amp;"-"&amp;K$1,'Conclusões cursos SIGARRA'!$E:$H,4,0),"")</f>
        <v>2000/2001</v>
      </c>
      <c r="M9" s="1" t="str">
        <f>IFERROR(VLOOKUP($A9&amp;"-"&amp;M$1,'Conclusões cursos SIGARRA'!$E:$H,2,0),"")</f>
        <v/>
      </c>
      <c r="N9" s="1" t="str">
        <f>IFERROR(VLOOKUP($A9&amp;"-"&amp;M$1,'Conclusões cursos SIGARRA'!$E:$H,4,0),"")</f>
        <v/>
      </c>
      <c r="O9" s="1" t="str">
        <f>IFERROR(VLOOKUP($A9&amp;"-"&amp;O$1,'Conclusões cursos SIGARRA'!$E:$H,2,0),"")</f>
        <v/>
      </c>
      <c r="P9" s="1" t="str">
        <f>IFERROR(VLOOKUP($A9&amp;"-"&amp;O$1,'Conclusões cursos SIGARRA'!$E:$H,4,0),"")</f>
        <v/>
      </c>
      <c r="Q9" s="1" t="str">
        <f>IFERROR(VLOOKUP($A9&amp;"-"&amp;Q$1,'Conclusões cursos SIGARRA'!$E:$H,2,0),"")</f>
        <v/>
      </c>
      <c r="R9" s="1" t="str">
        <f>IFERROR(VLOOKUP($A9&amp;"-"&amp;Q$1,'Conclusões cursos SIGARRA'!$E:$H,4,0),"")</f>
        <v/>
      </c>
      <c r="S9" s="1" t="str">
        <f>IFERROR(VLOOKUP($A9&amp;"-"&amp;S$1,'Conclusões cursos SIGARRA'!$E:$H,2,0),"")</f>
        <v/>
      </c>
      <c r="T9" s="1" t="str">
        <f>IFERROR(VLOOKUP($A9&amp;"-"&amp;S$1,'Conclusões cursos SIGARRA'!$E:$H,4,0),"")</f>
        <v/>
      </c>
      <c r="U9" s="1" t="str">
        <f t="shared" si="3"/>
        <v> LEIC 2000/2001</v>
      </c>
      <c r="V9" s="1" t="str">
        <f t="shared" si="4"/>
        <v>Adelino Canísio Carvalho</v>
      </c>
    </row>
    <row r="10" ht="14.25" customHeight="1">
      <c r="A10" s="1">
        <v>2.0030044E8</v>
      </c>
      <c r="B10" s="1" t="s">
        <v>42</v>
      </c>
      <c r="C10" s="1" t="s">
        <v>43</v>
      </c>
      <c r="D10" s="1" t="s">
        <v>20</v>
      </c>
      <c r="E10" s="1" t="s">
        <v>21</v>
      </c>
      <c r="F10" s="1" t="str">
        <f t="shared" si="1"/>
        <v>Adelino Manuel de Sousa Lobão - MIEIC 2010/2011</v>
      </c>
      <c r="G10" s="1" t="s">
        <v>21</v>
      </c>
      <c r="H10" s="1" t="s">
        <v>44</v>
      </c>
      <c r="I10" s="1" t="str">
        <f>IFERROR(VLOOKUP(B10,'Inquérito'!M:N,2,0),if(AND(E10="",not(iserror(find("linkedin",H10)))),H10,E10))</f>
        <v/>
      </c>
      <c r="J10" s="1" t="str">
        <f t="shared" si="2"/>
        <v>MIEIC </v>
      </c>
      <c r="K10" s="1" t="str">
        <f>IFERROR(VLOOKUP($A10&amp;"-"&amp;K$1,'Conclusões cursos SIGARRA'!$E:$H,2,0),"")</f>
        <v/>
      </c>
      <c r="L10" s="1" t="str">
        <f>IFERROR(VLOOKUP($A10&amp;"-"&amp;K$1,'Conclusões cursos SIGARRA'!$E:$H,4,0),"")</f>
        <v/>
      </c>
      <c r="M10" s="1" t="str">
        <f>IFERROR(VLOOKUP($A10&amp;"-"&amp;M$1,'Conclusões cursos SIGARRA'!$E:$H,2,0),"")</f>
        <v/>
      </c>
      <c r="N10" s="1" t="str">
        <f>IFERROR(VLOOKUP($A10&amp;"-"&amp;M$1,'Conclusões cursos SIGARRA'!$E:$H,4,0),"")</f>
        <v/>
      </c>
      <c r="O10" s="1" t="str">
        <f>IFERROR(VLOOKUP($A10&amp;"-"&amp;O$1,'Conclusões cursos SIGARRA'!$E:$H,2,0),"")</f>
        <v>2006/2007</v>
      </c>
      <c r="P10" s="1" t="str">
        <f>IFERROR(VLOOKUP($A10&amp;"-"&amp;O$1,'Conclusões cursos SIGARRA'!$E:$H,4,0),"")</f>
        <v>2010/2011</v>
      </c>
      <c r="Q10" s="1" t="str">
        <f>IFERROR(VLOOKUP($A10&amp;"-"&amp;Q$1,'Conclusões cursos SIGARRA'!$E:$H,2,0),"")</f>
        <v/>
      </c>
      <c r="R10" s="1" t="str">
        <f>IFERROR(VLOOKUP($A10&amp;"-"&amp;Q$1,'Conclusões cursos SIGARRA'!$E:$H,4,0),"")</f>
        <v/>
      </c>
      <c r="S10" s="1" t="str">
        <f>IFERROR(VLOOKUP($A10&amp;"-"&amp;S$1,'Conclusões cursos SIGARRA'!$E:$H,2,0),"")</f>
        <v/>
      </c>
      <c r="T10" s="1" t="str">
        <f>IFERROR(VLOOKUP($A10&amp;"-"&amp;S$1,'Conclusões cursos SIGARRA'!$E:$H,4,0),"")</f>
        <v/>
      </c>
      <c r="U10" s="1" t="str">
        <f t="shared" si="3"/>
        <v> MIEIC 2010/2011</v>
      </c>
      <c r="V10" s="1" t="str">
        <f t="shared" si="4"/>
        <v>Adelino Manuel de Sousa Lobão</v>
      </c>
    </row>
    <row r="11" ht="14.25" customHeight="1">
      <c r="A11" s="1">
        <v>2.0060415E8</v>
      </c>
      <c r="B11" s="1" t="s">
        <v>45</v>
      </c>
      <c r="C11" s="1" t="s">
        <v>46</v>
      </c>
      <c r="D11" s="1" t="s">
        <v>20</v>
      </c>
      <c r="E11" s="1" t="s">
        <v>47</v>
      </c>
      <c r="F11" s="1" t="str">
        <f t="shared" si="1"/>
        <v>Admilo Élvio Mendes Ribeiro - MIEIC 2011/2012</v>
      </c>
      <c r="G11" s="1" t="s">
        <v>48</v>
      </c>
      <c r="I11" s="9" t="str">
        <f>IFERROR(VLOOKUP(B11,'Inquérito'!M:N,2,0),if(AND(E11="",not(iserror(find("linkedin",H11)))),H11,E11))</f>
        <v>https://www.linkedin.com/in/ribadmilo</v>
      </c>
      <c r="J11" s="1" t="str">
        <f t="shared" si="2"/>
        <v>MIEIC </v>
      </c>
      <c r="K11" s="1" t="str">
        <f>IFERROR(VLOOKUP($A11&amp;"-"&amp;K$1,'Conclusões cursos SIGARRA'!$E:$H,2,0),"")</f>
        <v/>
      </c>
      <c r="L11" s="1" t="str">
        <f>IFERROR(VLOOKUP($A11&amp;"-"&amp;K$1,'Conclusões cursos SIGARRA'!$E:$H,4,0),"")</f>
        <v/>
      </c>
      <c r="M11" s="1" t="str">
        <f>IFERROR(VLOOKUP($A11&amp;"-"&amp;M$1,'Conclusões cursos SIGARRA'!$E:$H,2,0),"")</f>
        <v/>
      </c>
      <c r="N11" s="1" t="str">
        <f>IFERROR(VLOOKUP($A11&amp;"-"&amp;M$1,'Conclusões cursos SIGARRA'!$E:$H,4,0),"")</f>
        <v/>
      </c>
      <c r="O11" s="1" t="str">
        <f>IFERROR(VLOOKUP($A11&amp;"-"&amp;O$1,'Conclusões cursos SIGARRA'!$E:$H,2,0),"")</f>
        <v>2006/2007</v>
      </c>
      <c r="P11" s="1" t="str">
        <f>IFERROR(VLOOKUP($A11&amp;"-"&amp;O$1,'Conclusões cursos SIGARRA'!$E:$H,4,0),"")</f>
        <v>2011/2012</v>
      </c>
      <c r="Q11" s="1" t="str">
        <f>IFERROR(VLOOKUP($A11&amp;"-"&amp;Q$1,'Conclusões cursos SIGARRA'!$E:$H,2,0),"")</f>
        <v/>
      </c>
      <c r="R11" s="1" t="str">
        <f>IFERROR(VLOOKUP($A11&amp;"-"&amp;Q$1,'Conclusões cursos SIGARRA'!$E:$H,4,0),"")</f>
        <v/>
      </c>
      <c r="S11" s="1" t="str">
        <f>IFERROR(VLOOKUP($A11&amp;"-"&amp;S$1,'Conclusões cursos SIGARRA'!$E:$H,2,0),"")</f>
        <v/>
      </c>
      <c r="T11" s="1" t="str">
        <f>IFERROR(VLOOKUP($A11&amp;"-"&amp;S$1,'Conclusões cursos SIGARRA'!$E:$H,4,0),"")</f>
        <v/>
      </c>
      <c r="U11" s="1" t="str">
        <f t="shared" si="3"/>
        <v> MIEIC 2011/2012</v>
      </c>
      <c r="V11" s="1" t="str">
        <f t="shared" si="4"/>
        <v>Admilo Élvio Mendes Ribeiro</v>
      </c>
    </row>
    <row r="12" ht="14.25" customHeight="1">
      <c r="A12" s="1">
        <v>2.0020036E8</v>
      </c>
      <c r="B12" s="1" t="s">
        <v>49</v>
      </c>
      <c r="C12" s="1" t="s">
        <v>50</v>
      </c>
      <c r="D12" s="1" t="s">
        <v>20</v>
      </c>
      <c r="E12" s="1" t="s">
        <v>21</v>
      </c>
      <c r="F12" s="1" t="str">
        <f t="shared" si="1"/>
        <v>Adriana Sofia Fernandes Costa - LEIC 2006/2007</v>
      </c>
      <c r="G12" s="1" t="s">
        <v>21</v>
      </c>
      <c r="I12" s="1" t="str">
        <f>IFERROR(VLOOKUP(B12,'Inquérito'!M:N,2,0),if(AND(E12="",not(iserror(find("linkedin",H12)))),H12,E12))</f>
        <v/>
      </c>
      <c r="J12" s="1" t="str">
        <f t="shared" si="2"/>
        <v>LEIC </v>
      </c>
      <c r="K12" s="1" t="str">
        <f>IFERROR(VLOOKUP($A12&amp;"-"&amp;K$1,'Conclusões cursos SIGARRA'!$E:$H,2,0),"")</f>
        <v>2002/2003</v>
      </c>
      <c r="L12" s="1" t="str">
        <f>IFERROR(VLOOKUP($A12&amp;"-"&amp;K$1,'Conclusões cursos SIGARRA'!$E:$H,4,0),"")</f>
        <v>2006/2007</v>
      </c>
      <c r="M12" s="1" t="str">
        <f>IFERROR(VLOOKUP($A12&amp;"-"&amp;M$1,'Conclusões cursos SIGARRA'!$E:$H,2,0),"")</f>
        <v/>
      </c>
      <c r="N12" s="1" t="str">
        <f>IFERROR(VLOOKUP($A12&amp;"-"&amp;M$1,'Conclusões cursos SIGARRA'!$E:$H,4,0),"")</f>
        <v/>
      </c>
      <c r="O12" s="1" t="str">
        <f>IFERROR(VLOOKUP($A12&amp;"-"&amp;O$1,'Conclusões cursos SIGARRA'!$E:$H,2,0),"")</f>
        <v/>
      </c>
      <c r="P12" s="1" t="str">
        <f>IFERROR(VLOOKUP($A12&amp;"-"&amp;O$1,'Conclusões cursos SIGARRA'!$E:$H,4,0),"")</f>
        <v/>
      </c>
      <c r="Q12" s="1" t="str">
        <f>IFERROR(VLOOKUP($A12&amp;"-"&amp;Q$1,'Conclusões cursos SIGARRA'!$E:$H,2,0),"")</f>
        <v/>
      </c>
      <c r="R12" s="1" t="str">
        <f>IFERROR(VLOOKUP($A12&amp;"-"&amp;Q$1,'Conclusões cursos SIGARRA'!$E:$H,4,0),"")</f>
        <v/>
      </c>
      <c r="S12" s="1" t="str">
        <f>IFERROR(VLOOKUP($A12&amp;"-"&amp;S$1,'Conclusões cursos SIGARRA'!$E:$H,2,0),"")</f>
        <v/>
      </c>
      <c r="T12" s="1" t="str">
        <f>IFERROR(VLOOKUP($A12&amp;"-"&amp;S$1,'Conclusões cursos SIGARRA'!$E:$H,4,0),"")</f>
        <v/>
      </c>
      <c r="U12" s="1" t="str">
        <f t="shared" si="3"/>
        <v> LEIC 2006/2007</v>
      </c>
      <c r="V12" s="1" t="str">
        <f t="shared" si="4"/>
        <v>Adriana Sofia Fernandes Costa</v>
      </c>
    </row>
    <row r="13" ht="14.25" customHeight="1">
      <c r="A13" s="1">
        <v>2.00005241E8</v>
      </c>
      <c r="B13" s="1" t="s">
        <v>51</v>
      </c>
      <c r="C13" s="1" t="s">
        <v>52</v>
      </c>
      <c r="D13" s="1" t="s">
        <v>20</v>
      </c>
      <c r="E13" s="1" t="s">
        <v>53</v>
      </c>
      <c r="F13" s="1" t="str">
        <f t="shared" si="1"/>
        <v>Adriano Filipe Pinheiro Teixeira - LEIC 2004/2005</v>
      </c>
      <c r="G13" s="1" t="s">
        <v>21</v>
      </c>
      <c r="H13" s="1" t="s">
        <v>54</v>
      </c>
      <c r="I13" s="9" t="str">
        <f>IFERROR(VLOOKUP(B13,'Inquérito'!M:N,2,0),if(AND(E13="",not(iserror(find("linkedin",H13)))),H13,E13))</f>
        <v>https://www.linkedin.com/in/adrianoteixeira/</v>
      </c>
      <c r="J13" s="1" t="str">
        <f t="shared" si="2"/>
        <v>LEIC </v>
      </c>
      <c r="K13" s="1" t="str">
        <f>IFERROR(VLOOKUP($A13&amp;"-"&amp;K$1,'Conclusões cursos SIGARRA'!$E:$H,2,0),"")</f>
        <v>2000/2001</v>
      </c>
      <c r="L13" s="1" t="str">
        <f>IFERROR(VLOOKUP($A13&amp;"-"&amp;K$1,'Conclusões cursos SIGARRA'!$E:$H,4,0),"")</f>
        <v>2004/2005</v>
      </c>
      <c r="M13" s="1" t="str">
        <f>IFERROR(VLOOKUP($A13&amp;"-"&amp;M$1,'Conclusões cursos SIGARRA'!$E:$H,2,0),"")</f>
        <v/>
      </c>
      <c r="N13" s="1" t="str">
        <f>IFERROR(VLOOKUP($A13&amp;"-"&amp;M$1,'Conclusões cursos SIGARRA'!$E:$H,4,0),"")</f>
        <v/>
      </c>
      <c r="O13" s="1" t="str">
        <f>IFERROR(VLOOKUP($A13&amp;"-"&amp;O$1,'Conclusões cursos SIGARRA'!$E:$H,2,0),"")</f>
        <v/>
      </c>
      <c r="P13" s="1" t="str">
        <f>IFERROR(VLOOKUP($A13&amp;"-"&amp;O$1,'Conclusões cursos SIGARRA'!$E:$H,4,0),"")</f>
        <v/>
      </c>
      <c r="Q13" s="1" t="str">
        <f>IFERROR(VLOOKUP($A13&amp;"-"&amp;Q$1,'Conclusões cursos SIGARRA'!$E:$H,2,0),"")</f>
        <v/>
      </c>
      <c r="R13" s="1" t="str">
        <f>IFERROR(VLOOKUP($A13&amp;"-"&amp;Q$1,'Conclusões cursos SIGARRA'!$E:$H,4,0),"")</f>
        <v/>
      </c>
      <c r="S13" s="1" t="str">
        <f>IFERROR(VLOOKUP($A13&amp;"-"&amp;S$1,'Conclusões cursos SIGARRA'!$E:$H,2,0),"")</f>
        <v/>
      </c>
      <c r="T13" s="1" t="str">
        <f>IFERROR(VLOOKUP($A13&amp;"-"&amp;S$1,'Conclusões cursos SIGARRA'!$E:$H,4,0),"")</f>
        <v/>
      </c>
      <c r="U13" s="1" t="str">
        <f t="shared" si="3"/>
        <v> LEIC 2004/2005</v>
      </c>
      <c r="V13" s="1" t="str">
        <f t="shared" si="4"/>
        <v>Adriano Filipe Pinheiro Teixeira</v>
      </c>
    </row>
    <row r="14" ht="14.25" customHeight="1">
      <c r="A14" s="1">
        <v>2.01904873E8</v>
      </c>
      <c r="B14" s="1" t="s">
        <v>55</v>
      </c>
      <c r="C14" s="1" t="s">
        <v>56</v>
      </c>
      <c r="D14" s="1" t="s">
        <v>26</v>
      </c>
      <c r="E14" s="1" t="s">
        <v>21</v>
      </c>
      <c r="F14" s="1" t="str">
        <f t="shared" si="1"/>
        <v>Adriano Filipe Ribeiro Soares - L.EIC 2021/2022</v>
      </c>
      <c r="G14" s="1" t="s">
        <v>57</v>
      </c>
      <c r="I14" s="1" t="str">
        <f>IFERROR(VLOOKUP(B14,'Inquérito'!M:N,2,0),if(AND(E14="",not(iserror(find("linkedin",H14)))),H14,E14))</f>
        <v/>
      </c>
      <c r="J14" s="1" t="str">
        <f t="shared" si="2"/>
        <v>L.EIC </v>
      </c>
      <c r="K14" s="1" t="str">
        <f>IFERROR(VLOOKUP($A14&amp;"-"&amp;K$1,'Conclusões cursos SIGARRA'!$E:$H,2,0),"")</f>
        <v/>
      </c>
      <c r="L14" s="1" t="str">
        <f>IFERROR(VLOOKUP($A14&amp;"-"&amp;K$1,'Conclusões cursos SIGARRA'!$E:$H,4,0),"")</f>
        <v/>
      </c>
      <c r="M14" s="1" t="str">
        <f>IFERROR(VLOOKUP($A14&amp;"-"&amp;M$1,'Conclusões cursos SIGARRA'!$E:$H,2,0),"")</f>
        <v/>
      </c>
      <c r="N14" s="1" t="str">
        <f>IFERROR(VLOOKUP($A14&amp;"-"&amp;M$1,'Conclusões cursos SIGARRA'!$E:$H,4,0),"")</f>
        <v/>
      </c>
      <c r="O14" s="1" t="str">
        <f>IFERROR(VLOOKUP($A14&amp;"-"&amp;O$1,'Conclusões cursos SIGARRA'!$E:$H,2,0),"")</f>
        <v/>
      </c>
      <c r="P14" s="1" t="str">
        <f>IFERROR(VLOOKUP($A14&amp;"-"&amp;O$1,'Conclusões cursos SIGARRA'!$E:$H,4,0),"")</f>
        <v/>
      </c>
      <c r="Q14" s="1" t="str">
        <f>IFERROR(VLOOKUP($A14&amp;"-"&amp;Q$1,'Conclusões cursos SIGARRA'!$E:$H,2,0),"")</f>
        <v>2021/2022</v>
      </c>
      <c r="R14" s="1" t="str">
        <f>IFERROR(VLOOKUP($A14&amp;"-"&amp;Q$1,'Conclusões cursos SIGARRA'!$E:$H,4,0),"")</f>
        <v>2021/2022</v>
      </c>
      <c r="S14" s="1" t="str">
        <f>IFERROR(VLOOKUP($A14&amp;"-"&amp;S$1,'Conclusões cursos SIGARRA'!$E:$H,2,0),"")</f>
        <v/>
      </c>
      <c r="T14" s="1" t="str">
        <f>IFERROR(VLOOKUP($A14&amp;"-"&amp;S$1,'Conclusões cursos SIGARRA'!$E:$H,4,0),"")</f>
        <v/>
      </c>
      <c r="U14" s="1" t="str">
        <f t="shared" si="3"/>
        <v> L.EIC 2021/2022</v>
      </c>
      <c r="V14" s="1" t="str">
        <f t="shared" si="4"/>
        <v>Adriano Filipe Ribeiro Soares</v>
      </c>
    </row>
    <row r="15" ht="14.25" customHeight="1">
      <c r="A15" s="1">
        <v>2.00003752E8</v>
      </c>
      <c r="B15" s="1" t="s">
        <v>58</v>
      </c>
      <c r="C15" s="1" t="s">
        <v>59</v>
      </c>
      <c r="D15" s="1" t="s">
        <v>20</v>
      </c>
      <c r="E15" s="1" t="s">
        <v>60</v>
      </c>
      <c r="F15" s="1" t="str">
        <f t="shared" si="1"/>
        <v>Adriano José da Fonte Meira - LEIC 2004/2005</v>
      </c>
      <c r="G15" s="1" t="s">
        <v>21</v>
      </c>
      <c r="I15" s="9" t="str">
        <f>IFERROR(VLOOKUP(B15,'Inquérito'!M:N,2,0),if(AND(E15="",not(iserror(find("linkedin",H15)))),H15,E15))</f>
        <v>https://www.linkedin.com/in/adriano-meira-1b660917/</v>
      </c>
      <c r="J15" s="1" t="str">
        <f t="shared" si="2"/>
        <v>LEIC </v>
      </c>
      <c r="K15" s="1" t="str">
        <f>IFERROR(VLOOKUP($A15&amp;"-"&amp;K$1,'Conclusões cursos SIGARRA'!$E:$H,2,0),"")</f>
        <v>2000/2001</v>
      </c>
      <c r="L15" s="1" t="str">
        <f>IFERROR(VLOOKUP($A15&amp;"-"&amp;K$1,'Conclusões cursos SIGARRA'!$E:$H,4,0),"")</f>
        <v>2004/2005</v>
      </c>
      <c r="M15" s="1" t="str">
        <f>IFERROR(VLOOKUP($A15&amp;"-"&amp;M$1,'Conclusões cursos SIGARRA'!$E:$H,2,0),"")</f>
        <v/>
      </c>
      <c r="N15" s="1" t="str">
        <f>IFERROR(VLOOKUP($A15&amp;"-"&amp;M$1,'Conclusões cursos SIGARRA'!$E:$H,4,0),"")</f>
        <v/>
      </c>
      <c r="O15" s="1" t="str">
        <f>IFERROR(VLOOKUP($A15&amp;"-"&amp;O$1,'Conclusões cursos SIGARRA'!$E:$H,2,0),"")</f>
        <v/>
      </c>
      <c r="P15" s="1" t="str">
        <f>IFERROR(VLOOKUP($A15&amp;"-"&amp;O$1,'Conclusões cursos SIGARRA'!$E:$H,4,0),"")</f>
        <v/>
      </c>
      <c r="Q15" s="1" t="str">
        <f>IFERROR(VLOOKUP($A15&amp;"-"&amp;Q$1,'Conclusões cursos SIGARRA'!$E:$H,2,0),"")</f>
        <v/>
      </c>
      <c r="R15" s="1" t="str">
        <f>IFERROR(VLOOKUP($A15&amp;"-"&amp;Q$1,'Conclusões cursos SIGARRA'!$E:$H,4,0),"")</f>
        <v/>
      </c>
      <c r="S15" s="1" t="str">
        <f>IFERROR(VLOOKUP($A15&amp;"-"&amp;S$1,'Conclusões cursos SIGARRA'!$E:$H,2,0),"")</f>
        <v/>
      </c>
      <c r="T15" s="1" t="str">
        <f>IFERROR(VLOOKUP($A15&amp;"-"&amp;S$1,'Conclusões cursos SIGARRA'!$E:$H,4,0),"")</f>
        <v/>
      </c>
      <c r="U15" s="1" t="str">
        <f t="shared" si="3"/>
        <v> LEIC 2004/2005</v>
      </c>
      <c r="V15" s="1" t="str">
        <f t="shared" si="4"/>
        <v>Adriano José da Fonte Meira</v>
      </c>
    </row>
    <row r="16" ht="14.25" customHeight="1">
      <c r="A16" s="1">
        <v>2.01503316E8</v>
      </c>
      <c r="B16" s="1" t="s">
        <v>61</v>
      </c>
      <c r="C16" s="1" t="s">
        <v>62</v>
      </c>
      <c r="D16" s="1" t="s">
        <v>20</v>
      </c>
      <c r="E16" s="1" t="s">
        <v>21</v>
      </c>
      <c r="F16" s="1" t="str">
        <f t="shared" si="1"/>
        <v>Afonso Bernardino da Silva Pinto - MIEIC 2019/2020</v>
      </c>
      <c r="I16" s="1" t="str">
        <f>IFERROR(VLOOKUP(B16,'Inquérito'!M:N,2,0),if(AND(E16="",not(iserror(find("linkedin",H16)))),H16,E16))</f>
        <v/>
      </c>
      <c r="J16" s="1" t="str">
        <f t="shared" si="2"/>
        <v>MIEIC </v>
      </c>
      <c r="K16" s="1" t="str">
        <f>IFERROR(VLOOKUP($A16&amp;"-"&amp;K$1,'Conclusões cursos SIGARRA'!$E:$H,2,0),"")</f>
        <v/>
      </c>
      <c r="L16" s="1" t="str">
        <f>IFERROR(VLOOKUP($A16&amp;"-"&amp;K$1,'Conclusões cursos SIGARRA'!$E:$H,4,0),"")</f>
        <v/>
      </c>
      <c r="M16" s="1" t="str">
        <f>IFERROR(VLOOKUP($A16&amp;"-"&amp;M$1,'Conclusões cursos SIGARRA'!$E:$H,2,0),"")</f>
        <v/>
      </c>
      <c r="N16" s="1" t="str">
        <f>IFERROR(VLOOKUP($A16&amp;"-"&amp;M$1,'Conclusões cursos SIGARRA'!$E:$H,4,0),"")</f>
        <v/>
      </c>
      <c r="O16" s="1" t="str">
        <f>IFERROR(VLOOKUP($A16&amp;"-"&amp;O$1,'Conclusões cursos SIGARRA'!$E:$H,2,0),"")</f>
        <v>2015/2016</v>
      </c>
      <c r="P16" s="1" t="str">
        <f>IFERROR(VLOOKUP($A16&amp;"-"&amp;O$1,'Conclusões cursos SIGARRA'!$E:$H,4,0),"")</f>
        <v>2019/2020</v>
      </c>
      <c r="Q16" s="1" t="str">
        <f>IFERROR(VLOOKUP($A16&amp;"-"&amp;Q$1,'Conclusões cursos SIGARRA'!$E:$H,2,0),"")</f>
        <v/>
      </c>
      <c r="R16" s="1" t="str">
        <f>IFERROR(VLOOKUP($A16&amp;"-"&amp;Q$1,'Conclusões cursos SIGARRA'!$E:$H,4,0),"")</f>
        <v/>
      </c>
      <c r="S16" s="1" t="str">
        <f>IFERROR(VLOOKUP($A16&amp;"-"&amp;S$1,'Conclusões cursos SIGARRA'!$E:$H,2,0),"")</f>
        <v/>
      </c>
      <c r="T16" s="1" t="str">
        <f>IFERROR(VLOOKUP($A16&amp;"-"&amp;S$1,'Conclusões cursos SIGARRA'!$E:$H,4,0),"")</f>
        <v/>
      </c>
      <c r="U16" s="1" t="str">
        <f t="shared" si="3"/>
        <v> MIEIC 2019/2020</v>
      </c>
      <c r="V16" s="1" t="str">
        <f t="shared" si="4"/>
        <v>Afonso Bernardino da Silva Pinto</v>
      </c>
    </row>
    <row r="17" ht="14.25" customHeight="1">
      <c r="A17" s="1">
        <v>2.01604605E8</v>
      </c>
      <c r="B17" s="1" t="s">
        <v>63</v>
      </c>
      <c r="C17" s="1" t="s">
        <v>64</v>
      </c>
      <c r="D17" s="1" t="s">
        <v>26</v>
      </c>
      <c r="E17" s="1" t="s">
        <v>21</v>
      </c>
      <c r="F17" s="1" t="str">
        <f t="shared" si="1"/>
        <v>Afonso Carvalho Pereira de Sá - M.EIC 2021/2022</v>
      </c>
      <c r="I17" s="1" t="str">
        <f>IFERROR(VLOOKUP(B17,'Inquérito'!M:N,2,0),if(AND(E17="",not(iserror(find("linkedin",H17)))),H17,E17))</f>
        <v/>
      </c>
      <c r="J17" s="1" t="str">
        <f t="shared" si="2"/>
        <v>M.EIC</v>
      </c>
      <c r="K17" s="1" t="str">
        <f>IFERROR(VLOOKUP($A17&amp;"-"&amp;K$1,'Conclusões cursos SIGARRA'!$E:$H,2,0),"")</f>
        <v/>
      </c>
      <c r="L17" s="1" t="str">
        <f>IFERROR(VLOOKUP($A17&amp;"-"&amp;K$1,'Conclusões cursos SIGARRA'!$E:$H,4,0),"")</f>
        <v/>
      </c>
      <c r="M17" s="1" t="str">
        <f>IFERROR(VLOOKUP($A17&amp;"-"&amp;M$1,'Conclusões cursos SIGARRA'!$E:$H,2,0),"")</f>
        <v/>
      </c>
      <c r="N17" s="1" t="str">
        <f>IFERROR(VLOOKUP($A17&amp;"-"&amp;M$1,'Conclusões cursos SIGARRA'!$E:$H,4,0),"")</f>
        <v/>
      </c>
      <c r="O17" s="1" t="str">
        <f>IFERROR(VLOOKUP($A17&amp;"-"&amp;O$1,'Conclusões cursos SIGARRA'!$E:$H,2,0),"")</f>
        <v/>
      </c>
      <c r="P17" s="1" t="str">
        <f>IFERROR(VLOOKUP($A17&amp;"-"&amp;O$1,'Conclusões cursos SIGARRA'!$E:$H,4,0),"")</f>
        <v/>
      </c>
      <c r="Q17" s="1" t="str">
        <f>IFERROR(VLOOKUP($A17&amp;"-"&amp;Q$1,'Conclusões cursos SIGARRA'!$E:$H,2,0),"")</f>
        <v/>
      </c>
      <c r="R17" s="1" t="str">
        <f>IFERROR(VLOOKUP($A17&amp;"-"&amp;Q$1,'Conclusões cursos SIGARRA'!$E:$H,4,0),"")</f>
        <v/>
      </c>
      <c r="S17" s="1" t="str">
        <f>IFERROR(VLOOKUP($A17&amp;"-"&amp;S$1,'Conclusões cursos SIGARRA'!$E:$H,2,0),"")</f>
        <v>2021/2022</v>
      </c>
      <c r="T17" s="1" t="str">
        <f>IFERROR(VLOOKUP($A17&amp;"-"&amp;S$1,'Conclusões cursos SIGARRA'!$E:$H,4,0),"")</f>
        <v>2021/2022</v>
      </c>
      <c r="U17" s="1" t="str">
        <f t="shared" si="3"/>
        <v> M.EIC 2021/2022</v>
      </c>
      <c r="V17" s="1" t="str">
        <f t="shared" si="4"/>
        <v>Afonso Carvalho Pereira de Sá</v>
      </c>
    </row>
    <row r="18" ht="14.25" customHeight="1">
      <c r="A18" s="1">
        <v>2.02004598E8</v>
      </c>
      <c r="B18" s="1" t="s">
        <v>65</v>
      </c>
      <c r="C18" s="1" t="s">
        <v>66</v>
      </c>
      <c r="D18" s="1" t="s">
        <v>26</v>
      </c>
      <c r="E18" s="1" t="s">
        <v>21</v>
      </c>
      <c r="F18" s="1" t="str">
        <f t="shared" si="1"/>
        <v>Afonso Castanheira de Abreu Nabais Baldo - L.EIC 2022/2023</v>
      </c>
      <c r="I18" s="1" t="str">
        <f>IFERROR(VLOOKUP(B18,'Inquérito'!M:N,2,0),if(AND(E18="",not(iserror(find("linkedin",H18)))),H18,E18))</f>
        <v/>
      </c>
      <c r="J18" s="1" t="str">
        <f t="shared" si="2"/>
        <v>L.EIC </v>
      </c>
      <c r="K18" s="1" t="str">
        <f>IFERROR(VLOOKUP($A18&amp;"-"&amp;K$1,'Conclusões cursos SIGARRA'!$E:$H,2,0),"")</f>
        <v/>
      </c>
      <c r="L18" s="1" t="str">
        <f>IFERROR(VLOOKUP($A18&amp;"-"&amp;K$1,'Conclusões cursos SIGARRA'!$E:$H,4,0),"")</f>
        <v/>
      </c>
      <c r="M18" s="1" t="str">
        <f>IFERROR(VLOOKUP($A18&amp;"-"&amp;M$1,'Conclusões cursos SIGARRA'!$E:$H,2,0),"")</f>
        <v/>
      </c>
      <c r="N18" s="1" t="str">
        <f>IFERROR(VLOOKUP($A18&amp;"-"&amp;M$1,'Conclusões cursos SIGARRA'!$E:$H,4,0),"")</f>
        <v/>
      </c>
      <c r="O18" s="1" t="str">
        <f>IFERROR(VLOOKUP($A18&amp;"-"&amp;O$1,'Conclusões cursos SIGARRA'!$E:$H,2,0),"")</f>
        <v/>
      </c>
      <c r="P18" s="1" t="str">
        <f>IFERROR(VLOOKUP($A18&amp;"-"&amp;O$1,'Conclusões cursos SIGARRA'!$E:$H,4,0),"")</f>
        <v/>
      </c>
      <c r="Q18" s="1" t="str">
        <f>IFERROR(VLOOKUP($A18&amp;"-"&amp;Q$1,'Conclusões cursos SIGARRA'!$E:$H,2,0),"")</f>
        <v>2021/2022</v>
      </c>
      <c r="R18" s="1" t="str">
        <f>IFERROR(VLOOKUP($A18&amp;"-"&amp;Q$1,'Conclusões cursos SIGARRA'!$E:$H,4,0),"")</f>
        <v>2022/2023</v>
      </c>
      <c r="S18" s="1" t="str">
        <f>IFERROR(VLOOKUP($A18&amp;"-"&amp;S$1,'Conclusões cursos SIGARRA'!$E:$H,2,0),"")</f>
        <v/>
      </c>
      <c r="T18" s="1" t="str">
        <f>IFERROR(VLOOKUP($A18&amp;"-"&amp;S$1,'Conclusões cursos SIGARRA'!$E:$H,4,0),"")</f>
        <v/>
      </c>
      <c r="U18" s="1" t="str">
        <f t="shared" si="3"/>
        <v> L.EIC 2022/2023</v>
      </c>
      <c r="V18" s="1" t="str">
        <f t="shared" si="4"/>
        <v>Afonso Castanheira de Abreu Nabais Baldo</v>
      </c>
    </row>
    <row r="19" ht="14.25" customHeight="1">
      <c r="A19" s="1">
        <v>2.00702653E8</v>
      </c>
      <c r="B19" s="1" t="s">
        <v>67</v>
      </c>
      <c r="C19" s="1" t="s">
        <v>68</v>
      </c>
      <c r="D19" s="1" t="s">
        <v>20</v>
      </c>
      <c r="E19" s="1" t="s">
        <v>69</v>
      </c>
      <c r="F19" s="1" t="str">
        <f t="shared" si="1"/>
        <v>Afonso da Rocha Graça - MIEIC 2011/2012</v>
      </c>
      <c r="G19" s="1" t="s">
        <v>70</v>
      </c>
      <c r="I19" s="9" t="str">
        <f>IFERROR(VLOOKUP(B19,'Inquérito'!M:N,2,0),if(AND(E19="",not(iserror(find("linkedin",H19)))),H19,E19))</f>
        <v>https://www.linkedin.com/in/afonsograca/</v>
      </c>
      <c r="J19" s="1" t="str">
        <f t="shared" si="2"/>
        <v>MIEIC </v>
      </c>
      <c r="K19" s="1" t="str">
        <f>IFERROR(VLOOKUP($A19&amp;"-"&amp;K$1,'Conclusões cursos SIGARRA'!$E:$H,2,0),"")</f>
        <v/>
      </c>
      <c r="L19" s="1" t="str">
        <f>IFERROR(VLOOKUP($A19&amp;"-"&amp;K$1,'Conclusões cursos SIGARRA'!$E:$H,4,0),"")</f>
        <v/>
      </c>
      <c r="M19" s="1" t="str">
        <f>IFERROR(VLOOKUP($A19&amp;"-"&amp;M$1,'Conclusões cursos SIGARRA'!$E:$H,2,0),"")</f>
        <v/>
      </c>
      <c r="N19" s="1" t="str">
        <f>IFERROR(VLOOKUP($A19&amp;"-"&amp;M$1,'Conclusões cursos SIGARRA'!$E:$H,4,0),"")</f>
        <v/>
      </c>
      <c r="O19" s="1" t="str">
        <f>IFERROR(VLOOKUP($A19&amp;"-"&amp;O$1,'Conclusões cursos SIGARRA'!$E:$H,2,0),"")</f>
        <v>2007/2008</v>
      </c>
      <c r="P19" s="1" t="str">
        <f>IFERROR(VLOOKUP($A19&amp;"-"&amp;O$1,'Conclusões cursos SIGARRA'!$E:$H,4,0),"")</f>
        <v>2011/2012</v>
      </c>
      <c r="Q19" s="1" t="str">
        <f>IFERROR(VLOOKUP($A19&amp;"-"&amp;Q$1,'Conclusões cursos SIGARRA'!$E:$H,2,0),"")</f>
        <v/>
      </c>
      <c r="R19" s="1" t="str">
        <f>IFERROR(VLOOKUP($A19&amp;"-"&amp;Q$1,'Conclusões cursos SIGARRA'!$E:$H,4,0),"")</f>
        <v/>
      </c>
      <c r="S19" s="1" t="str">
        <f>IFERROR(VLOOKUP($A19&amp;"-"&amp;S$1,'Conclusões cursos SIGARRA'!$E:$H,2,0),"")</f>
        <v/>
      </c>
      <c r="T19" s="1" t="str">
        <f>IFERROR(VLOOKUP($A19&amp;"-"&amp;S$1,'Conclusões cursos SIGARRA'!$E:$H,4,0),"")</f>
        <v/>
      </c>
      <c r="U19" s="1" t="str">
        <f t="shared" si="3"/>
        <v> MIEIC 2011/2012</v>
      </c>
      <c r="V19" s="1" t="str">
        <f t="shared" si="4"/>
        <v>Afonso da Rocha Graça</v>
      </c>
    </row>
    <row r="20" ht="14.25" customHeight="1">
      <c r="A20" s="1">
        <v>2.02008014E8</v>
      </c>
      <c r="B20" s="1" t="s">
        <v>71</v>
      </c>
      <c r="C20" s="1" t="s">
        <v>72</v>
      </c>
      <c r="D20" s="1" t="s">
        <v>26</v>
      </c>
      <c r="E20" s="1" t="s">
        <v>21</v>
      </c>
      <c r="F20" s="1" t="str">
        <f t="shared" si="1"/>
        <v>Afonso da Silva Pinto - L.EIC 2022/2023</v>
      </c>
      <c r="G20" s="1" t="s">
        <v>73</v>
      </c>
      <c r="I20" s="1" t="str">
        <f>IFERROR(VLOOKUP(B20,'Inquérito'!M:N,2,0),if(AND(E20="",not(iserror(find("linkedin",H20)))),H20,E20))</f>
        <v/>
      </c>
      <c r="J20" s="1" t="str">
        <f t="shared" si="2"/>
        <v>L.EIC </v>
      </c>
      <c r="K20" s="1" t="str">
        <f>IFERROR(VLOOKUP($A20&amp;"-"&amp;K$1,'Conclusões cursos SIGARRA'!$E:$H,2,0),"")</f>
        <v/>
      </c>
      <c r="L20" s="1" t="str">
        <f>IFERROR(VLOOKUP($A20&amp;"-"&amp;K$1,'Conclusões cursos SIGARRA'!$E:$H,4,0),"")</f>
        <v/>
      </c>
      <c r="M20" s="1" t="str">
        <f>IFERROR(VLOOKUP($A20&amp;"-"&amp;M$1,'Conclusões cursos SIGARRA'!$E:$H,2,0),"")</f>
        <v/>
      </c>
      <c r="N20" s="1" t="str">
        <f>IFERROR(VLOOKUP($A20&amp;"-"&amp;M$1,'Conclusões cursos SIGARRA'!$E:$H,4,0),"")</f>
        <v/>
      </c>
      <c r="O20" s="1" t="str">
        <f>IFERROR(VLOOKUP($A20&amp;"-"&amp;O$1,'Conclusões cursos SIGARRA'!$E:$H,2,0),"")</f>
        <v/>
      </c>
      <c r="P20" s="1" t="str">
        <f>IFERROR(VLOOKUP($A20&amp;"-"&amp;O$1,'Conclusões cursos SIGARRA'!$E:$H,4,0),"")</f>
        <v/>
      </c>
      <c r="Q20" s="1" t="str">
        <f>IFERROR(VLOOKUP($A20&amp;"-"&amp;Q$1,'Conclusões cursos SIGARRA'!$E:$H,2,0),"")</f>
        <v>2021/2022</v>
      </c>
      <c r="R20" s="1" t="str">
        <f>IFERROR(VLOOKUP($A20&amp;"-"&amp;Q$1,'Conclusões cursos SIGARRA'!$E:$H,4,0),"")</f>
        <v>2022/2023</v>
      </c>
      <c r="S20" s="1" t="str">
        <f>IFERROR(VLOOKUP($A20&amp;"-"&amp;S$1,'Conclusões cursos SIGARRA'!$E:$H,2,0),"")</f>
        <v/>
      </c>
      <c r="T20" s="1" t="str">
        <f>IFERROR(VLOOKUP($A20&amp;"-"&amp;S$1,'Conclusões cursos SIGARRA'!$E:$H,4,0),"")</f>
        <v/>
      </c>
      <c r="U20" s="1" t="str">
        <f t="shared" si="3"/>
        <v> L.EIC 2022/2023</v>
      </c>
      <c r="V20" s="1" t="str">
        <f t="shared" si="4"/>
        <v>Afonso da Silva Pinto</v>
      </c>
    </row>
    <row r="21" ht="14.25" customHeight="1">
      <c r="A21" s="1">
        <v>2.01907284E8</v>
      </c>
      <c r="B21" s="1" t="s">
        <v>74</v>
      </c>
      <c r="C21" s="1" t="s">
        <v>75</v>
      </c>
      <c r="D21" s="1" t="s">
        <v>26</v>
      </c>
      <c r="E21" s="1" t="s">
        <v>21</v>
      </c>
      <c r="F21" s="1" t="str">
        <f t="shared" si="1"/>
        <v>Afonso Duarte de Carvalho Monteiro - L.EIC 2021/2022</v>
      </c>
      <c r="G21" s="1" t="s">
        <v>76</v>
      </c>
      <c r="I21" s="1" t="str">
        <f>IFERROR(VLOOKUP(B21,'Inquérito'!M:N,2,0),if(AND(E21="",not(iserror(find("linkedin",H21)))),H21,E21))</f>
        <v/>
      </c>
      <c r="J21" s="1" t="str">
        <f t="shared" si="2"/>
        <v>L.EIC </v>
      </c>
      <c r="K21" s="1" t="str">
        <f>IFERROR(VLOOKUP($A21&amp;"-"&amp;K$1,'Conclusões cursos SIGARRA'!$E:$H,2,0),"")</f>
        <v/>
      </c>
      <c r="L21" s="1" t="str">
        <f>IFERROR(VLOOKUP($A21&amp;"-"&amp;K$1,'Conclusões cursos SIGARRA'!$E:$H,4,0),"")</f>
        <v/>
      </c>
      <c r="M21" s="1" t="str">
        <f>IFERROR(VLOOKUP($A21&amp;"-"&amp;M$1,'Conclusões cursos SIGARRA'!$E:$H,2,0),"")</f>
        <v/>
      </c>
      <c r="N21" s="1" t="str">
        <f>IFERROR(VLOOKUP($A21&amp;"-"&amp;M$1,'Conclusões cursos SIGARRA'!$E:$H,4,0),"")</f>
        <v/>
      </c>
      <c r="O21" s="1" t="str">
        <f>IFERROR(VLOOKUP($A21&amp;"-"&amp;O$1,'Conclusões cursos SIGARRA'!$E:$H,2,0),"")</f>
        <v/>
      </c>
      <c r="P21" s="1" t="str">
        <f>IFERROR(VLOOKUP($A21&amp;"-"&amp;O$1,'Conclusões cursos SIGARRA'!$E:$H,4,0),"")</f>
        <v/>
      </c>
      <c r="Q21" s="1" t="str">
        <f>IFERROR(VLOOKUP($A21&amp;"-"&amp;Q$1,'Conclusões cursos SIGARRA'!$E:$H,2,0),"")</f>
        <v>2021/2022</v>
      </c>
      <c r="R21" s="1" t="str">
        <f>IFERROR(VLOOKUP($A21&amp;"-"&amp;Q$1,'Conclusões cursos SIGARRA'!$E:$H,4,0),"")</f>
        <v>2021/2022</v>
      </c>
      <c r="S21" s="1" t="str">
        <f>IFERROR(VLOOKUP($A21&amp;"-"&amp;S$1,'Conclusões cursos SIGARRA'!$E:$H,2,0),"")</f>
        <v/>
      </c>
      <c r="T21" s="1" t="str">
        <f>IFERROR(VLOOKUP($A21&amp;"-"&amp;S$1,'Conclusões cursos SIGARRA'!$E:$H,4,0),"")</f>
        <v/>
      </c>
      <c r="U21" s="1" t="str">
        <f t="shared" si="3"/>
        <v> L.EIC 2021/2022</v>
      </c>
      <c r="V21" s="1" t="str">
        <f t="shared" si="4"/>
        <v>Afonso Duarte de Carvalho Monteiro</v>
      </c>
    </row>
    <row r="22" ht="14.25" customHeight="1">
      <c r="A22" s="1">
        <v>2.020059E8</v>
      </c>
      <c r="B22" s="1" t="s">
        <v>77</v>
      </c>
      <c r="C22" s="1" t="s">
        <v>78</v>
      </c>
      <c r="D22" s="1" t="s">
        <v>26</v>
      </c>
      <c r="E22" s="1" t="s">
        <v>21</v>
      </c>
      <c r="F22" s="1" t="str">
        <f t="shared" si="1"/>
        <v>Afonso Jorge Farroco Martins - L.EIC 2022/2023</v>
      </c>
      <c r="I22" s="1" t="str">
        <f>IFERROR(VLOOKUP(B22,'Inquérito'!M:N,2,0),if(AND(E22="",not(iserror(find("linkedin",H22)))),H22,E22))</f>
        <v/>
      </c>
      <c r="J22" s="1" t="str">
        <f t="shared" si="2"/>
        <v>L.EIC </v>
      </c>
      <c r="K22" s="1" t="str">
        <f>IFERROR(VLOOKUP($A22&amp;"-"&amp;K$1,'Conclusões cursos SIGARRA'!$E:$H,2,0),"")</f>
        <v/>
      </c>
      <c r="L22" s="1" t="str">
        <f>IFERROR(VLOOKUP($A22&amp;"-"&amp;K$1,'Conclusões cursos SIGARRA'!$E:$H,4,0),"")</f>
        <v/>
      </c>
      <c r="M22" s="1" t="str">
        <f>IFERROR(VLOOKUP($A22&amp;"-"&amp;M$1,'Conclusões cursos SIGARRA'!$E:$H,2,0),"")</f>
        <v/>
      </c>
      <c r="N22" s="1" t="str">
        <f>IFERROR(VLOOKUP($A22&amp;"-"&amp;M$1,'Conclusões cursos SIGARRA'!$E:$H,4,0),"")</f>
        <v/>
      </c>
      <c r="O22" s="1" t="str">
        <f>IFERROR(VLOOKUP($A22&amp;"-"&amp;O$1,'Conclusões cursos SIGARRA'!$E:$H,2,0),"")</f>
        <v/>
      </c>
      <c r="P22" s="1" t="str">
        <f>IFERROR(VLOOKUP($A22&amp;"-"&amp;O$1,'Conclusões cursos SIGARRA'!$E:$H,4,0),"")</f>
        <v/>
      </c>
      <c r="Q22" s="1" t="str">
        <f>IFERROR(VLOOKUP($A22&amp;"-"&amp;Q$1,'Conclusões cursos SIGARRA'!$E:$H,2,0),"")</f>
        <v>2021/2022</v>
      </c>
      <c r="R22" s="1" t="str">
        <f>IFERROR(VLOOKUP($A22&amp;"-"&amp;Q$1,'Conclusões cursos SIGARRA'!$E:$H,4,0),"")</f>
        <v>2022/2023</v>
      </c>
      <c r="S22" s="1" t="str">
        <f>IFERROR(VLOOKUP($A22&amp;"-"&amp;S$1,'Conclusões cursos SIGARRA'!$E:$H,2,0),"")</f>
        <v/>
      </c>
      <c r="T22" s="1" t="str">
        <f>IFERROR(VLOOKUP($A22&amp;"-"&amp;S$1,'Conclusões cursos SIGARRA'!$E:$H,4,0),"")</f>
        <v/>
      </c>
      <c r="U22" s="1" t="str">
        <f t="shared" si="3"/>
        <v> L.EIC 2022/2023</v>
      </c>
      <c r="V22" s="1" t="str">
        <f t="shared" si="4"/>
        <v>Afonso Jorge Farroco Martins</v>
      </c>
    </row>
    <row r="23" ht="14.25" customHeight="1">
      <c r="A23" s="1">
        <v>2.01506239E8</v>
      </c>
      <c r="B23" s="1" t="s">
        <v>79</v>
      </c>
      <c r="C23" s="1" t="s">
        <v>80</v>
      </c>
      <c r="D23" s="1" t="s">
        <v>20</v>
      </c>
      <c r="E23" s="1" t="s">
        <v>21</v>
      </c>
      <c r="F23" s="1" t="str">
        <f t="shared" si="1"/>
        <v>Afonso Jorge Moreira Maia Ramos - MIEIC 2019/2020</v>
      </c>
      <c r="G23" s="1" t="s">
        <v>81</v>
      </c>
      <c r="H23" s="1" t="s">
        <v>82</v>
      </c>
      <c r="I23" s="9" t="str">
        <f>IFERROR(VLOOKUP(B23,'Inquérito'!M:N,2,0),if(AND(E23="",not(iserror(find("linkedin",H23)))),H23,E23))</f>
        <v>https://www.linkedin.com/in/afonsojramos</v>
      </c>
      <c r="J23" s="1" t="str">
        <f t="shared" si="2"/>
        <v>MIEIC </v>
      </c>
      <c r="K23" s="1" t="str">
        <f>IFERROR(VLOOKUP($A23&amp;"-"&amp;K$1,'Conclusões cursos SIGARRA'!$E:$H,2,0),"")</f>
        <v/>
      </c>
      <c r="L23" s="1" t="str">
        <f>IFERROR(VLOOKUP($A23&amp;"-"&amp;K$1,'Conclusões cursos SIGARRA'!$E:$H,4,0),"")</f>
        <v/>
      </c>
      <c r="M23" s="1" t="str">
        <f>IFERROR(VLOOKUP($A23&amp;"-"&amp;M$1,'Conclusões cursos SIGARRA'!$E:$H,2,0),"")</f>
        <v/>
      </c>
      <c r="N23" s="1" t="str">
        <f>IFERROR(VLOOKUP($A23&amp;"-"&amp;M$1,'Conclusões cursos SIGARRA'!$E:$H,4,0),"")</f>
        <v/>
      </c>
      <c r="O23" s="1" t="str">
        <f>IFERROR(VLOOKUP($A23&amp;"-"&amp;O$1,'Conclusões cursos SIGARRA'!$E:$H,2,0),"")</f>
        <v>2015/2016</v>
      </c>
      <c r="P23" s="1" t="str">
        <f>IFERROR(VLOOKUP($A23&amp;"-"&amp;O$1,'Conclusões cursos SIGARRA'!$E:$H,4,0),"")</f>
        <v>2019/2020</v>
      </c>
      <c r="Q23" s="1" t="str">
        <f>IFERROR(VLOOKUP($A23&amp;"-"&amp;Q$1,'Conclusões cursos SIGARRA'!$E:$H,2,0),"")</f>
        <v/>
      </c>
      <c r="R23" s="1" t="str">
        <f>IFERROR(VLOOKUP($A23&amp;"-"&amp;Q$1,'Conclusões cursos SIGARRA'!$E:$H,4,0),"")</f>
        <v/>
      </c>
      <c r="S23" s="1" t="str">
        <f>IFERROR(VLOOKUP($A23&amp;"-"&amp;S$1,'Conclusões cursos SIGARRA'!$E:$H,2,0),"")</f>
        <v/>
      </c>
      <c r="T23" s="1" t="str">
        <f>IFERROR(VLOOKUP($A23&amp;"-"&amp;S$1,'Conclusões cursos SIGARRA'!$E:$H,4,0),"")</f>
        <v/>
      </c>
      <c r="U23" s="1" t="str">
        <f t="shared" si="3"/>
        <v> MIEIC 2019/2020</v>
      </c>
      <c r="V23" s="1" t="str">
        <f t="shared" si="4"/>
        <v>Afonso Jorge Moreira Maia Ramos</v>
      </c>
    </row>
    <row r="24" ht="14.25" customHeight="1">
      <c r="A24" s="1">
        <v>2.01603523E8</v>
      </c>
      <c r="B24" s="1" t="s">
        <v>83</v>
      </c>
      <c r="C24" s="1" t="s">
        <v>84</v>
      </c>
      <c r="D24" s="1" t="s">
        <v>26</v>
      </c>
      <c r="E24" s="1" t="s">
        <v>21</v>
      </c>
      <c r="F24" s="1" t="str">
        <f t="shared" si="1"/>
        <v>Afonso José Guerra da Mota de Almeida Azevedo - MIEIC 2020/2021</v>
      </c>
      <c r="I24" s="1" t="str">
        <f>IFERROR(VLOOKUP(B24,'Inquérito'!M:N,2,0),if(AND(E24="",not(iserror(find("linkedin",H24)))),H24,E24))</f>
        <v/>
      </c>
      <c r="J24" s="1" t="str">
        <f t="shared" si="2"/>
        <v>MIEIC </v>
      </c>
      <c r="K24" s="1" t="str">
        <f>IFERROR(VLOOKUP($A24&amp;"-"&amp;K$1,'Conclusões cursos SIGARRA'!$E:$H,2,0),"")</f>
        <v/>
      </c>
      <c r="L24" s="1" t="str">
        <f>IFERROR(VLOOKUP($A24&amp;"-"&amp;K$1,'Conclusões cursos SIGARRA'!$E:$H,4,0),"")</f>
        <v/>
      </c>
      <c r="M24" s="1" t="str">
        <f>IFERROR(VLOOKUP($A24&amp;"-"&amp;M$1,'Conclusões cursos SIGARRA'!$E:$H,2,0),"")</f>
        <v/>
      </c>
      <c r="N24" s="1" t="str">
        <f>IFERROR(VLOOKUP($A24&amp;"-"&amp;M$1,'Conclusões cursos SIGARRA'!$E:$H,4,0),"")</f>
        <v/>
      </c>
      <c r="O24" s="1" t="str">
        <f>IFERROR(VLOOKUP($A24&amp;"-"&amp;O$1,'Conclusões cursos SIGARRA'!$E:$H,2,0),"")</f>
        <v>2016/2017</v>
      </c>
      <c r="P24" s="1" t="str">
        <f>IFERROR(VLOOKUP($A24&amp;"-"&amp;O$1,'Conclusões cursos SIGARRA'!$E:$H,4,0),"")</f>
        <v>2020/2021</v>
      </c>
      <c r="Q24" s="1" t="str">
        <f>IFERROR(VLOOKUP($A24&amp;"-"&amp;Q$1,'Conclusões cursos SIGARRA'!$E:$H,2,0),"")</f>
        <v/>
      </c>
      <c r="R24" s="1" t="str">
        <f>IFERROR(VLOOKUP($A24&amp;"-"&amp;Q$1,'Conclusões cursos SIGARRA'!$E:$H,4,0),"")</f>
        <v/>
      </c>
      <c r="S24" s="1" t="str">
        <f>IFERROR(VLOOKUP($A24&amp;"-"&amp;S$1,'Conclusões cursos SIGARRA'!$E:$H,2,0),"")</f>
        <v/>
      </c>
      <c r="T24" s="1" t="str">
        <f>IFERROR(VLOOKUP($A24&amp;"-"&amp;S$1,'Conclusões cursos SIGARRA'!$E:$H,4,0),"")</f>
        <v/>
      </c>
      <c r="U24" s="1" t="str">
        <f t="shared" si="3"/>
        <v> MIEIC 2020/2021</v>
      </c>
      <c r="V24" s="1" t="str">
        <f t="shared" si="4"/>
        <v>Afonso José Guerra da Mota de Almeida Azevedo</v>
      </c>
    </row>
    <row r="25" ht="14.25" customHeight="1">
      <c r="A25" s="1">
        <v>2.02008552E8</v>
      </c>
      <c r="B25" s="1" t="s">
        <v>85</v>
      </c>
      <c r="C25" s="1" t="s">
        <v>86</v>
      </c>
      <c r="D25" s="1" t="s">
        <v>26</v>
      </c>
      <c r="E25" s="1" t="s">
        <v>21</v>
      </c>
      <c r="F25" s="1" t="str">
        <f t="shared" si="1"/>
        <v>Afonso José Pinheiro Oliveira Esteves Abreu - L.EIC 2022/2023</v>
      </c>
      <c r="I25" s="1" t="str">
        <f>IFERROR(VLOOKUP(B25,'Inquérito'!M:N,2,0),if(AND(E25="",not(iserror(find("linkedin",H25)))),H25,E25))</f>
        <v/>
      </c>
      <c r="J25" s="1" t="str">
        <f t="shared" si="2"/>
        <v>L.EIC </v>
      </c>
      <c r="K25" s="1" t="str">
        <f>IFERROR(VLOOKUP($A25&amp;"-"&amp;K$1,'Conclusões cursos SIGARRA'!$E:$H,2,0),"")</f>
        <v/>
      </c>
      <c r="L25" s="1" t="str">
        <f>IFERROR(VLOOKUP($A25&amp;"-"&amp;K$1,'Conclusões cursos SIGARRA'!$E:$H,4,0),"")</f>
        <v/>
      </c>
      <c r="M25" s="1" t="str">
        <f>IFERROR(VLOOKUP($A25&amp;"-"&amp;M$1,'Conclusões cursos SIGARRA'!$E:$H,2,0),"")</f>
        <v/>
      </c>
      <c r="N25" s="1" t="str">
        <f>IFERROR(VLOOKUP($A25&amp;"-"&amp;M$1,'Conclusões cursos SIGARRA'!$E:$H,4,0),"")</f>
        <v/>
      </c>
      <c r="O25" s="1" t="str">
        <f>IFERROR(VLOOKUP($A25&amp;"-"&amp;O$1,'Conclusões cursos SIGARRA'!$E:$H,2,0),"")</f>
        <v/>
      </c>
      <c r="P25" s="1" t="str">
        <f>IFERROR(VLOOKUP($A25&amp;"-"&amp;O$1,'Conclusões cursos SIGARRA'!$E:$H,4,0),"")</f>
        <v/>
      </c>
      <c r="Q25" s="1" t="str">
        <f>IFERROR(VLOOKUP($A25&amp;"-"&amp;Q$1,'Conclusões cursos SIGARRA'!$E:$H,2,0),"")</f>
        <v>2021/2022</v>
      </c>
      <c r="R25" s="1" t="str">
        <f>IFERROR(VLOOKUP($A25&amp;"-"&amp;Q$1,'Conclusões cursos SIGARRA'!$E:$H,4,0),"")</f>
        <v>2022/2023</v>
      </c>
      <c r="S25" s="1" t="str">
        <f>IFERROR(VLOOKUP($A25&amp;"-"&amp;S$1,'Conclusões cursos SIGARRA'!$E:$H,2,0),"")</f>
        <v/>
      </c>
      <c r="T25" s="1" t="str">
        <f>IFERROR(VLOOKUP($A25&amp;"-"&amp;S$1,'Conclusões cursos SIGARRA'!$E:$H,4,0),"")</f>
        <v/>
      </c>
      <c r="U25" s="1" t="str">
        <f t="shared" si="3"/>
        <v> L.EIC 2022/2023</v>
      </c>
      <c r="V25" s="1" t="str">
        <f t="shared" si="4"/>
        <v>Afonso José Pinheiro Oliveira Esteves Abreu</v>
      </c>
    </row>
    <row r="26" ht="14.25" customHeight="1">
      <c r="A26" s="1">
        <v>2.0090196E8</v>
      </c>
      <c r="B26" s="1" t="s">
        <v>87</v>
      </c>
      <c r="C26" s="1" t="s">
        <v>88</v>
      </c>
      <c r="D26" s="1" t="s">
        <v>20</v>
      </c>
      <c r="E26" s="1" t="s">
        <v>89</v>
      </c>
      <c r="F26" s="1" t="str">
        <f t="shared" si="1"/>
        <v>Afonso Manuel Duarte de Melo Rosa - MIEIC 2013/2014</v>
      </c>
      <c r="G26" s="1" t="s">
        <v>90</v>
      </c>
      <c r="H26" s="1" t="s">
        <v>91</v>
      </c>
      <c r="I26" s="9" t="str">
        <f>IFERROR(VLOOKUP(B26,'Inquérito'!M:N,2,0),if(AND(E26="",not(iserror(find("linkedin",H26)))),H26,E26))</f>
        <v>https://www.linkedin.com/in/afonso-rosa-35325376/</v>
      </c>
      <c r="J26" s="1" t="str">
        <f t="shared" si="2"/>
        <v>MIEIC </v>
      </c>
      <c r="K26" s="1" t="str">
        <f>IFERROR(VLOOKUP($A26&amp;"-"&amp;K$1,'Conclusões cursos SIGARRA'!$E:$H,2,0),"")</f>
        <v/>
      </c>
      <c r="L26" s="1" t="str">
        <f>IFERROR(VLOOKUP($A26&amp;"-"&amp;K$1,'Conclusões cursos SIGARRA'!$E:$H,4,0),"")</f>
        <v/>
      </c>
      <c r="M26" s="1" t="str">
        <f>IFERROR(VLOOKUP($A26&amp;"-"&amp;M$1,'Conclusões cursos SIGARRA'!$E:$H,2,0),"")</f>
        <v/>
      </c>
      <c r="N26" s="1" t="str">
        <f>IFERROR(VLOOKUP($A26&amp;"-"&amp;M$1,'Conclusões cursos SIGARRA'!$E:$H,4,0),"")</f>
        <v/>
      </c>
      <c r="O26" s="1" t="str">
        <f>IFERROR(VLOOKUP($A26&amp;"-"&amp;O$1,'Conclusões cursos SIGARRA'!$E:$H,2,0),"")</f>
        <v>2009/2010</v>
      </c>
      <c r="P26" s="1" t="str">
        <f>IFERROR(VLOOKUP($A26&amp;"-"&amp;O$1,'Conclusões cursos SIGARRA'!$E:$H,4,0),"")</f>
        <v>2013/2014</v>
      </c>
      <c r="Q26" s="1" t="str">
        <f>IFERROR(VLOOKUP($A26&amp;"-"&amp;Q$1,'Conclusões cursos SIGARRA'!$E:$H,2,0),"")</f>
        <v/>
      </c>
      <c r="R26" s="1" t="str">
        <f>IFERROR(VLOOKUP($A26&amp;"-"&amp;Q$1,'Conclusões cursos SIGARRA'!$E:$H,4,0),"")</f>
        <v/>
      </c>
      <c r="S26" s="1" t="str">
        <f>IFERROR(VLOOKUP($A26&amp;"-"&amp;S$1,'Conclusões cursos SIGARRA'!$E:$H,2,0),"")</f>
        <v/>
      </c>
      <c r="T26" s="1" t="str">
        <f>IFERROR(VLOOKUP($A26&amp;"-"&amp;S$1,'Conclusões cursos SIGARRA'!$E:$H,4,0),"")</f>
        <v/>
      </c>
      <c r="U26" s="1" t="str">
        <f t="shared" si="3"/>
        <v> MIEIC 2013/2014</v>
      </c>
      <c r="V26" s="1" t="str">
        <f t="shared" si="4"/>
        <v>Afonso Manuel Duarte de Melo Rosa</v>
      </c>
    </row>
    <row r="27" ht="14.25" customHeight="1">
      <c r="A27" s="1">
        <v>2.01709001E8</v>
      </c>
      <c r="B27" s="1" t="s">
        <v>92</v>
      </c>
      <c r="C27" s="1" t="s">
        <v>93</v>
      </c>
      <c r="D27" s="1" t="s">
        <v>26</v>
      </c>
      <c r="E27" s="1" t="s">
        <v>21</v>
      </c>
      <c r="F27" s="1" t="str">
        <f t="shared" si="1"/>
        <v>Afonso Manuel Maia Lopes Salgado de Sousa - MIEIC 2019/2020</v>
      </c>
      <c r="I27" s="1" t="str">
        <f>IFERROR(VLOOKUP(B27,'Inquérito'!M:N,2,0),if(AND(E27="",not(iserror(find("linkedin",H27)))),H27,E27))</f>
        <v/>
      </c>
      <c r="J27" s="1" t="str">
        <f t="shared" si="2"/>
        <v>MIEIC </v>
      </c>
      <c r="K27" s="1" t="str">
        <f>IFERROR(VLOOKUP($A27&amp;"-"&amp;K$1,'Conclusões cursos SIGARRA'!$E:$H,2,0),"")</f>
        <v/>
      </c>
      <c r="L27" s="1" t="str">
        <f>IFERROR(VLOOKUP($A27&amp;"-"&amp;K$1,'Conclusões cursos SIGARRA'!$E:$H,4,0),"")</f>
        <v/>
      </c>
      <c r="M27" s="1" t="str">
        <f>IFERROR(VLOOKUP($A27&amp;"-"&amp;M$1,'Conclusões cursos SIGARRA'!$E:$H,2,0),"")</f>
        <v/>
      </c>
      <c r="N27" s="1" t="str">
        <f>IFERROR(VLOOKUP($A27&amp;"-"&amp;M$1,'Conclusões cursos SIGARRA'!$E:$H,4,0),"")</f>
        <v/>
      </c>
      <c r="O27" s="1" t="str">
        <f>IFERROR(VLOOKUP($A27&amp;"-"&amp;O$1,'Conclusões cursos SIGARRA'!$E:$H,2,0),"")</f>
        <v>2017/2018</v>
      </c>
      <c r="P27" s="1" t="str">
        <f>IFERROR(VLOOKUP($A27&amp;"-"&amp;O$1,'Conclusões cursos SIGARRA'!$E:$H,4,0),"")</f>
        <v>2019/2020</v>
      </c>
      <c r="Q27" s="1" t="str">
        <f>IFERROR(VLOOKUP($A27&amp;"-"&amp;Q$1,'Conclusões cursos SIGARRA'!$E:$H,2,0),"")</f>
        <v/>
      </c>
      <c r="R27" s="1" t="str">
        <f>IFERROR(VLOOKUP($A27&amp;"-"&amp;Q$1,'Conclusões cursos SIGARRA'!$E:$H,4,0),"")</f>
        <v/>
      </c>
      <c r="S27" s="1" t="str">
        <f>IFERROR(VLOOKUP($A27&amp;"-"&amp;S$1,'Conclusões cursos SIGARRA'!$E:$H,2,0),"")</f>
        <v/>
      </c>
      <c r="T27" s="1" t="str">
        <f>IFERROR(VLOOKUP($A27&amp;"-"&amp;S$1,'Conclusões cursos SIGARRA'!$E:$H,4,0),"")</f>
        <v/>
      </c>
      <c r="U27" s="1" t="str">
        <f t="shared" si="3"/>
        <v> MIEIC 2019/2020</v>
      </c>
      <c r="V27" s="1" t="str">
        <f t="shared" si="4"/>
        <v>Afonso Manuel Maia Lopes Salgado de Sousa</v>
      </c>
    </row>
    <row r="28" ht="14.25" customHeight="1">
      <c r="A28" s="1">
        <v>2.01806789E8</v>
      </c>
      <c r="B28" s="1" t="s">
        <v>94</v>
      </c>
      <c r="C28" s="1" t="s">
        <v>95</v>
      </c>
      <c r="D28" s="1" t="s">
        <v>26</v>
      </c>
      <c r="E28" s="1" t="s">
        <v>21</v>
      </c>
      <c r="F28" s="1" t="str">
        <f t="shared" si="1"/>
        <v>Afonso Maria Rebordão Caiado de Sousa - M.EIC 2022/2023</v>
      </c>
      <c r="I28" s="1" t="str">
        <f>IFERROR(VLOOKUP(B28,'Inquérito'!M:N,2,0),if(AND(E28="",not(iserror(find("linkedin",H28)))),H28,E28))</f>
        <v/>
      </c>
      <c r="J28" s="1" t="str">
        <f t="shared" si="2"/>
        <v>M.EIC</v>
      </c>
      <c r="K28" s="1" t="str">
        <f>IFERROR(VLOOKUP($A28&amp;"-"&amp;K$1,'Conclusões cursos SIGARRA'!$E:$H,2,0),"")</f>
        <v/>
      </c>
      <c r="L28" s="1" t="str">
        <f>IFERROR(VLOOKUP($A28&amp;"-"&amp;K$1,'Conclusões cursos SIGARRA'!$E:$H,4,0),"")</f>
        <v/>
      </c>
      <c r="M28" s="1" t="str">
        <f>IFERROR(VLOOKUP($A28&amp;"-"&amp;M$1,'Conclusões cursos SIGARRA'!$E:$H,2,0),"")</f>
        <v/>
      </c>
      <c r="N28" s="1" t="str">
        <f>IFERROR(VLOOKUP($A28&amp;"-"&amp;M$1,'Conclusões cursos SIGARRA'!$E:$H,4,0),"")</f>
        <v/>
      </c>
      <c r="O28" s="1" t="str">
        <f>IFERROR(VLOOKUP($A28&amp;"-"&amp;O$1,'Conclusões cursos SIGARRA'!$E:$H,2,0),"")</f>
        <v/>
      </c>
      <c r="P28" s="1" t="str">
        <f>IFERROR(VLOOKUP($A28&amp;"-"&amp;O$1,'Conclusões cursos SIGARRA'!$E:$H,4,0),"")</f>
        <v/>
      </c>
      <c r="Q28" s="1" t="str">
        <f>IFERROR(VLOOKUP($A28&amp;"-"&amp;Q$1,'Conclusões cursos SIGARRA'!$E:$H,2,0),"")</f>
        <v/>
      </c>
      <c r="R28" s="1" t="str">
        <f>IFERROR(VLOOKUP($A28&amp;"-"&amp;Q$1,'Conclusões cursos SIGARRA'!$E:$H,4,0),"")</f>
        <v/>
      </c>
      <c r="S28" s="1" t="str">
        <f>IFERROR(VLOOKUP($A28&amp;"-"&amp;S$1,'Conclusões cursos SIGARRA'!$E:$H,2,0),"")</f>
        <v>2021/2022</v>
      </c>
      <c r="T28" s="1" t="str">
        <f>IFERROR(VLOOKUP($A28&amp;"-"&amp;S$1,'Conclusões cursos SIGARRA'!$E:$H,4,0),"")</f>
        <v>2022/2023</v>
      </c>
      <c r="U28" s="1" t="str">
        <f t="shared" si="3"/>
        <v> M.EIC 2022/2023</v>
      </c>
      <c r="V28" s="1" t="str">
        <f t="shared" si="4"/>
        <v>Afonso Maria Rebordão Caiado de Sousa</v>
      </c>
    </row>
    <row r="29" ht="14.25" customHeight="1">
      <c r="A29" s="1">
        <v>2.01009023E8</v>
      </c>
      <c r="B29" s="1" t="s">
        <v>96</v>
      </c>
      <c r="C29" s="1" t="s">
        <v>97</v>
      </c>
      <c r="D29" s="1" t="s">
        <v>20</v>
      </c>
      <c r="E29" s="1" t="s">
        <v>98</v>
      </c>
      <c r="F29" s="1" t="str">
        <f t="shared" si="1"/>
        <v>Afonso Neves Caldas - MIEIC 2014/2015</v>
      </c>
      <c r="G29" s="1" t="s">
        <v>99</v>
      </c>
      <c r="I29" s="9" t="str">
        <f>IFERROR(VLOOKUP(B29,'Inquérito'!M:N,2,0),if(AND(E29="",not(iserror(find("linkedin",H29)))),H29,E29))</f>
        <v>https://www.linkedin.com/in/afonso-caldas/</v>
      </c>
      <c r="J29" s="1" t="str">
        <f t="shared" si="2"/>
        <v>MIEIC </v>
      </c>
      <c r="K29" s="1" t="str">
        <f>IFERROR(VLOOKUP($A29&amp;"-"&amp;K$1,'Conclusões cursos SIGARRA'!$E:$H,2,0),"")</f>
        <v/>
      </c>
      <c r="L29" s="1" t="str">
        <f>IFERROR(VLOOKUP($A29&amp;"-"&amp;K$1,'Conclusões cursos SIGARRA'!$E:$H,4,0),"")</f>
        <v/>
      </c>
      <c r="M29" s="1" t="str">
        <f>IFERROR(VLOOKUP($A29&amp;"-"&amp;M$1,'Conclusões cursos SIGARRA'!$E:$H,2,0),"")</f>
        <v/>
      </c>
      <c r="N29" s="1" t="str">
        <f>IFERROR(VLOOKUP($A29&amp;"-"&amp;M$1,'Conclusões cursos SIGARRA'!$E:$H,4,0),"")</f>
        <v/>
      </c>
      <c r="O29" s="1" t="str">
        <f>IFERROR(VLOOKUP($A29&amp;"-"&amp;O$1,'Conclusões cursos SIGARRA'!$E:$H,2,0),"")</f>
        <v>2010/2011</v>
      </c>
      <c r="P29" s="1" t="str">
        <f>IFERROR(VLOOKUP($A29&amp;"-"&amp;O$1,'Conclusões cursos SIGARRA'!$E:$H,4,0),"")</f>
        <v>2014/2015</v>
      </c>
      <c r="Q29" s="1" t="str">
        <f>IFERROR(VLOOKUP($A29&amp;"-"&amp;Q$1,'Conclusões cursos SIGARRA'!$E:$H,2,0),"")</f>
        <v/>
      </c>
      <c r="R29" s="1" t="str">
        <f>IFERROR(VLOOKUP($A29&amp;"-"&amp;Q$1,'Conclusões cursos SIGARRA'!$E:$H,4,0),"")</f>
        <v/>
      </c>
      <c r="S29" s="1" t="str">
        <f>IFERROR(VLOOKUP($A29&amp;"-"&amp;S$1,'Conclusões cursos SIGARRA'!$E:$H,2,0),"")</f>
        <v/>
      </c>
      <c r="T29" s="1" t="str">
        <f>IFERROR(VLOOKUP($A29&amp;"-"&amp;S$1,'Conclusões cursos SIGARRA'!$E:$H,4,0),"")</f>
        <v/>
      </c>
      <c r="U29" s="1" t="str">
        <f t="shared" si="3"/>
        <v> MIEIC 2014/2015</v>
      </c>
      <c r="V29" s="1" t="str">
        <f t="shared" si="4"/>
        <v>Afonso Neves Caldas</v>
      </c>
    </row>
    <row r="30" ht="14.25" customHeight="1">
      <c r="A30" s="1">
        <v>2.01706708E8</v>
      </c>
      <c r="B30" s="1" t="s">
        <v>100</v>
      </c>
      <c r="C30" s="1" t="s">
        <v>101</v>
      </c>
      <c r="D30" s="1" t="s">
        <v>26</v>
      </c>
      <c r="E30" s="1" t="s">
        <v>21</v>
      </c>
      <c r="F30" s="1" t="str">
        <f t="shared" si="1"/>
        <v>Afonso Soares Mendonça - M.EIC 2022/2023</v>
      </c>
      <c r="I30" s="1" t="str">
        <f>IFERROR(VLOOKUP(B30,'Inquérito'!M:N,2,0),if(AND(E30="",not(iserror(find("linkedin",H30)))),H30,E30))</f>
        <v/>
      </c>
      <c r="J30" s="1" t="str">
        <f t="shared" si="2"/>
        <v>M.EIC</v>
      </c>
      <c r="K30" s="1" t="str">
        <f>IFERROR(VLOOKUP($A30&amp;"-"&amp;K$1,'Conclusões cursos SIGARRA'!$E:$H,2,0),"")</f>
        <v/>
      </c>
      <c r="L30" s="1" t="str">
        <f>IFERROR(VLOOKUP($A30&amp;"-"&amp;K$1,'Conclusões cursos SIGARRA'!$E:$H,4,0),"")</f>
        <v/>
      </c>
      <c r="M30" s="1" t="str">
        <f>IFERROR(VLOOKUP($A30&amp;"-"&amp;M$1,'Conclusões cursos SIGARRA'!$E:$H,2,0),"")</f>
        <v/>
      </c>
      <c r="N30" s="1" t="str">
        <f>IFERROR(VLOOKUP($A30&amp;"-"&amp;M$1,'Conclusões cursos SIGARRA'!$E:$H,4,0),"")</f>
        <v/>
      </c>
      <c r="O30" s="1" t="str">
        <f>IFERROR(VLOOKUP($A30&amp;"-"&amp;O$1,'Conclusões cursos SIGARRA'!$E:$H,2,0),"")</f>
        <v/>
      </c>
      <c r="P30" s="1" t="str">
        <f>IFERROR(VLOOKUP($A30&amp;"-"&amp;O$1,'Conclusões cursos SIGARRA'!$E:$H,4,0),"")</f>
        <v/>
      </c>
      <c r="Q30" s="1" t="str">
        <f>IFERROR(VLOOKUP($A30&amp;"-"&amp;Q$1,'Conclusões cursos SIGARRA'!$E:$H,2,0),"")</f>
        <v/>
      </c>
      <c r="R30" s="1" t="str">
        <f>IFERROR(VLOOKUP($A30&amp;"-"&amp;Q$1,'Conclusões cursos SIGARRA'!$E:$H,4,0),"")</f>
        <v/>
      </c>
      <c r="S30" s="1" t="str">
        <f>IFERROR(VLOOKUP($A30&amp;"-"&amp;S$1,'Conclusões cursos SIGARRA'!$E:$H,2,0),"")</f>
        <v>2021/2022</v>
      </c>
      <c r="T30" s="1" t="str">
        <f>IFERROR(VLOOKUP($A30&amp;"-"&amp;S$1,'Conclusões cursos SIGARRA'!$E:$H,4,0),"")</f>
        <v>2022/2023</v>
      </c>
      <c r="U30" s="1" t="str">
        <f t="shared" si="3"/>
        <v> M.EIC 2022/2023</v>
      </c>
      <c r="V30" s="1" t="str">
        <f t="shared" si="4"/>
        <v>Afonso Soares Mendonça</v>
      </c>
    </row>
    <row r="31" ht="14.25" customHeight="1">
      <c r="A31" s="1">
        <v>1.99804354E8</v>
      </c>
      <c r="B31" s="1" t="s">
        <v>102</v>
      </c>
      <c r="C31" s="1" t="s">
        <v>103</v>
      </c>
      <c r="D31" s="1" t="s">
        <v>20</v>
      </c>
      <c r="E31" s="1" t="s">
        <v>21</v>
      </c>
      <c r="F31" s="1" t="str">
        <f t="shared" si="1"/>
        <v>Agripino José Monteiro Lima - LEIC 2002/2003</v>
      </c>
      <c r="G31" s="1" t="s">
        <v>21</v>
      </c>
      <c r="I31" s="1" t="str">
        <f>IFERROR(VLOOKUP(B31,'Inquérito'!M:N,2,0),if(AND(E31="",not(iserror(find("linkedin",H31)))),H31,E31))</f>
        <v/>
      </c>
      <c r="J31" s="1" t="str">
        <f t="shared" si="2"/>
        <v>LEIC </v>
      </c>
      <c r="K31" s="1" t="str">
        <f>IFERROR(VLOOKUP($A31&amp;"-"&amp;K$1,'Conclusões cursos SIGARRA'!$E:$H,2,0),"")</f>
        <v>1998/1999</v>
      </c>
      <c r="L31" s="1" t="str">
        <f>IFERROR(VLOOKUP($A31&amp;"-"&amp;K$1,'Conclusões cursos SIGARRA'!$E:$H,4,0),"")</f>
        <v>2002/2003</v>
      </c>
      <c r="M31" s="1" t="str">
        <f>IFERROR(VLOOKUP($A31&amp;"-"&amp;M$1,'Conclusões cursos SIGARRA'!$E:$H,2,0),"")</f>
        <v/>
      </c>
      <c r="N31" s="1" t="str">
        <f>IFERROR(VLOOKUP($A31&amp;"-"&amp;M$1,'Conclusões cursos SIGARRA'!$E:$H,4,0),"")</f>
        <v/>
      </c>
      <c r="O31" s="1" t="str">
        <f>IFERROR(VLOOKUP($A31&amp;"-"&amp;O$1,'Conclusões cursos SIGARRA'!$E:$H,2,0),"")</f>
        <v/>
      </c>
      <c r="P31" s="1" t="str">
        <f>IFERROR(VLOOKUP($A31&amp;"-"&amp;O$1,'Conclusões cursos SIGARRA'!$E:$H,4,0),"")</f>
        <v/>
      </c>
      <c r="Q31" s="1" t="str">
        <f>IFERROR(VLOOKUP($A31&amp;"-"&amp;Q$1,'Conclusões cursos SIGARRA'!$E:$H,2,0),"")</f>
        <v/>
      </c>
      <c r="R31" s="1" t="str">
        <f>IFERROR(VLOOKUP($A31&amp;"-"&amp;Q$1,'Conclusões cursos SIGARRA'!$E:$H,4,0),"")</f>
        <v/>
      </c>
      <c r="S31" s="1" t="str">
        <f>IFERROR(VLOOKUP($A31&amp;"-"&amp;S$1,'Conclusões cursos SIGARRA'!$E:$H,2,0),"")</f>
        <v/>
      </c>
      <c r="T31" s="1" t="str">
        <f>IFERROR(VLOOKUP($A31&amp;"-"&amp;S$1,'Conclusões cursos SIGARRA'!$E:$H,4,0),"")</f>
        <v/>
      </c>
      <c r="U31" s="1" t="str">
        <f t="shared" si="3"/>
        <v> LEIC 2002/2003</v>
      </c>
      <c r="V31" s="1" t="str">
        <f t="shared" si="4"/>
        <v>Agripino José Monteiro Lima</v>
      </c>
    </row>
    <row r="32" ht="14.25" customHeight="1">
      <c r="A32" s="1">
        <v>2.00005183E8</v>
      </c>
      <c r="B32" s="1" t="s">
        <v>104</v>
      </c>
      <c r="C32" s="1" t="s">
        <v>105</v>
      </c>
      <c r="D32" s="1" t="s">
        <v>20</v>
      </c>
      <c r="E32" s="1" t="s">
        <v>106</v>
      </c>
      <c r="F32" s="1" t="str">
        <f t="shared" si="1"/>
        <v>Alberto José Alves de Lemos - LEIC 2005/2006</v>
      </c>
      <c r="G32" s="1" t="s">
        <v>21</v>
      </c>
      <c r="H32" s="1" t="s">
        <v>107</v>
      </c>
      <c r="I32" s="9" t="str">
        <f>IFERROR(VLOOKUP(B32,'Inquérito'!M:N,2,0),if(AND(E32="",not(iserror(find("linkedin",H32)))),H32,E32))</f>
        <v>https://www.linkedin.com/in/alberto-lemos-995a971/</v>
      </c>
      <c r="J32" s="1" t="str">
        <f t="shared" si="2"/>
        <v>LEIC </v>
      </c>
      <c r="K32" s="1" t="str">
        <f>IFERROR(VLOOKUP($A32&amp;"-"&amp;K$1,'Conclusões cursos SIGARRA'!$E:$H,2,0),"")</f>
        <v>2000/2001</v>
      </c>
      <c r="L32" s="1" t="str">
        <f>IFERROR(VLOOKUP($A32&amp;"-"&amp;K$1,'Conclusões cursos SIGARRA'!$E:$H,4,0),"")</f>
        <v>2005/2006</v>
      </c>
      <c r="M32" s="1" t="str">
        <f>IFERROR(VLOOKUP($A32&amp;"-"&amp;M$1,'Conclusões cursos SIGARRA'!$E:$H,2,0),"")</f>
        <v/>
      </c>
      <c r="N32" s="1" t="str">
        <f>IFERROR(VLOOKUP($A32&amp;"-"&amp;M$1,'Conclusões cursos SIGARRA'!$E:$H,4,0),"")</f>
        <v/>
      </c>
      <c r="O32" s="1" t="str">
        <f>IFERROR(VLOOKUP($A32&amp;"-"&amp;O$1,'Conclusões cursos SIGARRA'!$E:$H,2,0),"")</f>
        <v/>
      </c>
      <c r="P32" s="1" t="str">
        <f>IFERROR(VLOOKUP($A32&amp;"-"&amp;O$1,'Conclusões cursos SIGARRA'!$E:$H,4,0),"")</f>
        <v/>
      </c>
      <c r="Q32" s="1" t="str">
        <f>IFERROR(VLOOKUP($A32&amp;"-"&amp;Q$1,'Conclusões cursos SIGARRA'!$E:$H,2,0),"")</f>
        <v/>
      </c>
      <c r="R32" s="1" t="str">
        <f>IFERROR(VLOOKUP($A32&amp;"-"&amp;Q$1,'Conclusões cursos SIGARRA'!$E:$H,4,0),"")</f>
        <v/>
      </c>
      <c r="S32" s="1" t="str">
        <f>IFERROR(VLOOKUP($A32&amp;"-"&amp;S$1,'Conclusões cursos SIGARRA'!$E:$H,2,0),"")</f>
        <v/>
      </c>
      <c r="T32" s="1" t="str">
        <f>IFERROR(VLOOKUP($A32&amp;"-"&amp;S$1,'Conclusões cursos SIGARRA'!$E:$H,4,0),"")</f>
        <v/>
      </c>
      <c r="U32" s="1" t="str">
        <f t="shared" si="3"/>
        <v> LEIC 2005/2006</v>
      </c>
      <c r="V32" s="1" t="str">
        <f t="shared" si="4"/>
        <v>Alberto José Alves de Lemos</v>
      </c>
    </row>
    <row r="33" ht="14.25" customHeight="1">
      <c r="A33" s="1">
        <v>1.99503451E8</v>
      </c>
      <c r="B33" s="1" t="s">
        <v>108</v>
      </c>
      <c r="C33" s="1" t="s">
        <v>109</v>
      </c>
      <c r="D33" s="1" t="s">
        <v>20</v>
      </c>
      <c r="E33" s="1" t="s">
        <v>110</v>
      </c>
      <c r="F33" s="1" t="str">
        <f t="shared" si="1"/>
        <v>Alberto José Ferreira Soares da Mota - LEIC 1999/2000</v>
      </c>
      <c r="G33" s="1" t="s">
        <v>21</v>
      </c>
      <c r="H33" s="1" t="s">
        <v>111</v>
      </c>
      <c r="I33" s="9" t="str">
        <f>IFERROR(VLOOKUP(B33,'Inquérito'!M:N,2,0),if(AND(E33="",not(iserror(find("linkedin",H33)))),H33,E33))</f>
        <v>https://www.linkedin.com/in/albertomota/</v>
      </c>
      <c r="J33" s="1" t="str">
        <f t="shared" si="2"/>
        <v>LEIC </v>
      </c>
      <c r="K33" s="1" t="str">
        <f>IFERROR(VLOOKUP($A33&amp;"-"&amp;K$1,'Conclusões cursos SIGARRA'!$E:$H,2,0),"")</f>
        <v>1995/1996</v>
      </c>
      <c r="L33" s="1" t="str">
        <f>IFERROR(VLOOKUP($A33&amp;"-"&amp;K$1,'Conclusões cursos SIGARRA'!$E:$H,4,0),"")</f>
        <v>1999/2000</v>
      </c>
      <c r="M33" s="1" t="str">
        <f>IFERROR(VLOOKUP($A33&amp;"-"&amp;M$1,'Conclusões cursos SIGARRA'!$E:$H,2,0),"")</f>
        <v/>
      </c>
      <c r="N33" s="1" t="str">
        <f>IFERROR(VLOOKUP($A33&amp;"-"&amp;M$1,'Conclusões cursos SIGARRA'!$E:$H,4,0),"")</f>
        <v/>
      </c>
      <c r="O33" s="1" t="str">
        <f>IFERROR(VLOOKUP($A33&amp;"-"&amp;O$1,'Conclusões cursos SIGARRA'!$E:$H,2,0),"")</f>
        <v/>
      </c>
      <c r="P33" s="1" t="str">
        <f>IFERROR(VLOOKUP($A33&amp;"-"&amp;O$1,'Conclusões cursos SIGARRA'!$E:$H,4,0),"")</f>
        <v/>
      </c>
      <c r="Q33" s="1" t="str">
        <f>IFERROR(VLOOKUP($A33&amp;"-"&amp;Q$1,'Conclusões cursos SIGARRA'!$E:$H,2,0),"")</f>
        <v/>
      </c>
      <c r="R33" s="1" t="str">
        <f>IFERROR(VLOOKUP($A33&amp;"-"&amp;Q$1,'Conclusões cursos SIGARRA'!$E:$H,4,0),"")</f>
        <v/>
      </c>
      <c r="S33" s="1" t="str">
        <f>IFERROR(VLOOKUP($A33&amp;"-"&amp;S$1,'Conclusões cursos SIGARRA'!$E:$H,2,0),"")</f>
        <v/>
      </c>
      <c r="T33" s="1" t="str">
        <f>IFERROR(VLOOKUP($A33&amp;"-"&amp;S$1,'Conclusões cursos SIGARRA'!$E:$H,4,0),"")</f>
        <v/>
      </c>
      <c r="U33" s="1" t="str">
        <f t="shared" si="3"/>
        <v> LEIC 1999/2000</v>
      </c>
      <c r="V33" s="1" t="str">
        <f t="shared" si="4"/>
        <v>Alberto José Ferreira Soares da Mota</v>
      </c>
    </row>
    <row r="34" ht="14.25" customHeight="1">
      <c r="A34" s="1">
        <v>2.01906325E8</v>
      </c>
      <c r="B34" s="1" t="s">
        <v>112</v>
      </c>
      <c r="C34" s="1" t="s">
        <v>113</v>
      </c>
      <c r="D34" s="1" t="s">
        <v>26</v>
      </c>
      <c r="E34" s="1" t="s">
        <v>21</v>
      </c>
      <c r="F34" s="1" t="str">
        <f t="shared" si="1"/>
        <v>Alberto José Ribeiro da Cunha - L.EIC 2022/2023</v>
      </c>
      <c r="I34" s="1" t="str">
        <f>IFERROR(VLOOKUP(B34,'Inquérito'!M:N,2,0),if(AND(E34="",not(iserror(find("linkedin",H34)))),H34,E34))</f>
        <v/>
      </c>
      <c r="J34" s="1" t="str">
        <f t="shared" si="2"/>
        <v>L.EIC </v>
      </c>
      <c r="K34" s="1" t="str">
        <f>IFERROR(VLOOKUP($A34&amp;"-"&amp;K$1,'Conclusões cursos SIGARRA'!$E:$H,2,0),"")</f>
        <v/>
      </c>
      <c r="L34" s="1" t="str">
        <f>IFERROR(VLOOKUP($A34&amp;"-"&amp;K$1,'Conclusões cursos SIGARRA'!$E:$H,4,0),"")</f>
        <v/>
      </c>
      <c r="M34" s="1" t="str">
        <f>IFERROR(VLOOKUP($A34&amp;"-"&amp;M$1,'Conclusões cursos SIGARRA'!$E:$H,2,0),"")</f>
        <v/>
      </c>
      <c r="N34" s="1" t="str">
        <f>IFERROR(VLOOKUP($A34&amp;"-"&amp;M$1,'Conclusões cursos SIGARRA'!$E:$H,4,0),"")</f>
        <v/>
      </c>
      <c r="O34" s="1" t="str">
        <f>IFERROR(VLOOKUP($A34&amp;"-"&amp;O$1,'Conclusões cursos SIGARRA'!$E:$H,2,0),"")</f>
        <v/>
      </c>
      <c r="P34" s="1" t="str">
        <f>IFERROR(VLOOKUP($A34&amp;"-"&amp;O$1,'Conclusões cursos SIGARRA'!$E:$H,4,0),"")</f>
        <v/>
      </c>
      <c r="Q34" s="1" t="str">
        <f>IFERROR(VLOOKUP($A34&amp;"-"&amp;Q$1,'Conclusões cursos SIGARRA'!$E:$H,2,0),"")</f>
        <v>2021/2022</v>
      </c>
      <c r="R34" s="1" t="str">
        <f>IFERROR(VLOOKUP($A34&amp;"-"&amp;Q$1,'Conclusões cursos SIGARRA'!$E:$H,4,0),"")</f>
        <v>2022/2023</v>
      </c>
      <c r="S34" s="1" t="str">
        <f>IFERROR(VLOOKUP($A34&amp;"-"&amp;S$1,'Conclusões cursos SIGARRA'!$E:$H,2,0),"")</f>
        <v/>
      </c>
      <c r="T34" s="1" t="str">
        <f>IFERROR(VLOOKUP($A34&amp;"-"&amp;S$1,'Conclusões cursos SIGARRA'!$E:$H,4,0),"")</f>
        <v/>
      </c>
      <c r="U34" s="1" t="str">
        <f t="shared" si="3"/>
        <v> L.EIC 2022/2023</v>
      </c>
      <c r="V34" s="1" t="str">
        <f t="shared" si="4"/>
        <v>Alberto José Ribeiro da Cunha</v>
      </c>
    </row>
    <row r="35" ht="14.25" customHeight="1">
      <c r="A35" s="1">
        <v>1.99904145E8</v>
      </c>
      <c r="B35" s="1" t="s">
        <v>114</v>
      </c>
      <c r="C35" s="1" t="s">
        <v>115</v>
      </c>
      <c r="D35" s="1" t="s">
        <v>20</v>
      </c>
      <c r="E35" s="1" t="s">
        <v>21</v>
      </c>
      <c r="F35" s="1" t="str">
        <f t="shared" si="1"/>
        <v>Alberto Manuel Torres de Carvalho - LEIC 2004/2005</v>
      </c>
      <c r="G35" s="1" t="s">
        <v>21</v>
      </c>
      <c r="H35" s="1" t="s">
        <v>116</v>
      </c>
      <c r="I35" s="1" t="str">
        <f>IFERROR(VLOOKUP(B35,'Inquérito'!M:N,2,0),if(AND(E35="",not(iserror(find("linkedin",H35)))),H35,E35))</f>
        <v/>
      </c>
      <c r="J35" s="1" t="str">
        <f t="shared" si="2"/>
        <v>LEIC </v>
      </c>
      <c r="K35" s="1" t="str">
        <f>IFERROR(VLOOKUP($A35&amp;"-"&amp;K$1,'Conclusões cursos SIGARRA'!$E:$H,2,0),"")</f>
        <v>1999/2000</v>
      </c>
      <c r="L35" s="1" t="str">
        <f>IFERROR(VLOOKUP($A35&amp;"-"&amp;K$1,'Conclusões cursos SIGARRA'!$E:$H,4,0),"")</f>
        <v>2004/2005</v>
      </c>
      <c r="M35" s="1" t="str">
        <f>IFERROR(VLOOKUP($A35&amp;"-"&amp;M$1,'Conclusões cursos SIGARRA'!$E:$H,2,0),"")</f>
        <v/>
      </c>
      <c r="N35" s="1" t="str">
        <f>IFERROR(VLOOKUP($A35&amp;"-"&amp;M$1,'Conclusões cursos SIGARRA'!$E:$H,4,0),"")</f>
        <v/>
      </c>
      <c r="O35" s="1" t="str">
        <f>IFERROR(VLOOKUP($A35&amp;"-"&amp;O$1,'Conclusões cursos SIGARRA'!$E:$H,2,0),"")</f>
        <v/>
      </c>
      <c r="P35" s="1" t="str">
        <f>IFERROR(VLOOKUP($A35&amp;"-"&amp;O$1,'Conclusões cursos SIGARRA'!$E:$H,4,0),"")</f>
        <v/>
      </c>
      <c r="Q35" s="1" t="str">
        <f>IFERROR(VLOOKUP($A35&amp;"-"&amp;Q$1,'Conclusões cursos SIGARRA'!$E:$H,2,0),"")</f>
        <v/>
      </c>
      <c r="R35" s="1" t="str">
        <f>IFERROR(VLOOKUP($A35&amp;"-"&amp;Q$1,'Conclusões cursos SIGARRA'!$E:$H,4,0),"")</f>
        <v/>
      </c>
      <c r="S35" s="1" t="str">
        <f>IFERROR(VLOOKUP($A35&amp;"-"&amp;S$1,'Conclusões cursos SIGARRA'!$E:$H,2,0),"")</f>
        <v/>
      </c>
      <c r="T35" s="1" t="str">
        <f>IFERROR(VLOOKUP($A35&amp;"-"&amp;S$1,'Conclusões cursos SIGARRA'!$E:$H,4,0),"")</f>
        <v/>
      </c>
      <c r="U35" s="1" t="str">
        <f t="shared" si="3"/>
        <v> LEIC 2004/2005</v>
      </c>
      <c r="V35" s="1" t="str">
        <f t="shared" si="4"/>
        <v>Alberto Manuel Torres de Carvalho</v>
      </c>
    </row>
    <row r="36" ht="14.25" customHeight="1">
      <c r="A36" s="1">
        <v>2.01207132E8</v>
      </c>
      <c r="B36" s="1" t="s">
        <v>117</v>
      </c>
      <c r="C36" s="1" t="s">
        <v>118</v>
      </c>
      <c r="D36" s="1" t="s">
        <v>20</v>
      </c>
      <c r="E36" s="1" t="s">
        <v>21</v>
      </c>
      <c r="F36" s="1" t="str">
        <f t="shared" si="1"/>
        <v>Alcino João Silva de Sousa - MIEIC 2016/2017</v>
      </c>
      <c r="I36" s="1" t="str">
        <f>IFERROR(VLOOKUP(B36,'Inquérito'!M:N,2,0),if(AND(E36="",not(iserror(find("linkedin",H36)))),H36,E36))</f>
        <v/>
      </c>
      <c r="J36" s="1" t="str">
        <f t="shared" si="2"/>
        <v>MIEIC </v>
      </c>
      <c r="K36" s="1" t="str">
        <f>IFERROR(VLOOKUP($A36&amp;"-"&amp;K$1,'Conclusões cursos SIGARRA'!$E:$H,2,0),"")</f>
        <v/>
      </c>
      <c r="L36" s="1" t="str">
        <f>IFERROR(VLOOKUP($A36&amp;"-"&amp;K$1,'Conclusões cursos SIGARRA'!$E:$H,4,0),"")</f>
        <v/>
      </c>
      <c r="M36" s="1" t="str">
        <f>IFERROR(VLOOKUP($A36&amp;"-"&amp;M$1,'Conclusões cursos SIGARRA'!$E:$H,2,0),"")</f>
        <v/>
      </c>
      <c r="N36" s="1" t="str">
        <f>IFERROR(VLOOKUP($A36&amp;"-"&amp;M$1,'Conclusões cursos SIGARRA'!$E:$H,4,0),"")</f>
        <v/>
      </c>
      <c r="O36" s="1" t="str">
        <f>IFERROR(VLOOKUP($A36&amp;"-"&amp;O$1,'Conclusões cursos SIGARRA'!$E:$H,2,0),"")</f>
        <v>2012/2013</v>
      </c>
      <c r="P36" s="1" t="str">
        <f>IFERROR(VLOOKUP($A36&amp;"-"&amp;O$1,'Conclusões cursos SIGARRA'!$E:$H,4,0),"")</f>
        <v>2016/2017</v>
      </c>
      <c r="Q36" s="1" t="str">
        <f>IFERROR(VLOOKUP($A36&amp;"-"&amp;Q$1,'Conclusões cursos SIGARRA'!$E:$H,2,0),"")</f>
        <v/>
      </c>
      <c r="R36" s="1" t="str">
        <f>IFERROR(VLOOKUP($A36&amp;"-"&amp;Q$1,'Conclusões cursos SIGARRA'!$E:$H,4,0),"")</f>
        <v/>
      </c>
      <c r="S36" s="1" t="str">
        <f>IFERROR(VLOOKUP($A36&amp;"-"&amp;S$1,'Conclusões cursos SIGARRA'!$E:$H,2,0),"")</f>
        <v/>
      </c>
      <c r="T36" s="1" t="str">
        <f>IFERROR(VLOOKUP($A36&amp;"-"&amp;S$1,'Conclusões cursos SIGARRA'!$E:$H,4,0),"")</f>
        <v/>
      </c>
      <c r="U36" s="1" t="str">
        <f t="shared" si="3"/>
        <v> MIEIC 2016/2017</v>
      </c>
      <c r="V36" s="1" t="str">
        <f t="shared" si="4"/>
        <v>Alcino João Silva de Sousa</v>
      </c>
    </row>
    <row r="37" ht="14.25" customHeight="1">
      <c r="A37" s="1">
        <v>2.01604741E8</v>
      </c>
      <c r="B37" s="1" t="s">
        <v>119</v>
      </c>
      <c r="C37" s="1" t="s">
        <v>120</v>
      </c>
      <c r="D37" s="1" t="s">
        <v>20</v>
      </c>
      <c r="E37" s="1" t="s">
        <v>21</v>
      </c>
      <c r="F37" s="1" t="str">
        <f t="shared" si="1"/>
        <v>Alexandra Isabel Vieites Mendes - MIEIC 2020/2021</v>
      </c>
      <c r="I37" s="1" t="str">
        <f>IFERROR(VLOOKUP(B37,'Inquérito'!M:N,2,0),if(AND(E37="",not(iserror(find("linkedin",H37)))),H37,E37))</f>
        <v/>
      </c>
      <c r="J37" s="1" t="str">
        <f t="shared" si="2"/>
        <v>MIEIC </v>
      </c>
      <c r="K37" s="1" t="str">
        <f>IFERROR(VLOOKUP($A37&amp;"-"&amp;K$1,'Conclusões cursos SIGARRA'!$E:$H,2,0),"")</f>
        <v/>
      </c>
      <c r="L37" s="1" t="str">
        <f>IFERROR(VLOOKUP($A37&amp;"-"&amp;K$1,'Conclusões cursos SIGARRA'!$E:$H,4,0),"")</f>
        <v/>
      </c>
      <c r="M37" s="1" t="str">
        <f>IFERROR(VLOOKUP($A37&amp;"-"&amp;M$1,'Conclusões cursos SIGARRA'!$E:$H,2,0),"")</f>
        <v/>
      </c>
      <c r="N37" s="1" t="str">
        <f>IFERROR(VLOOKUP($A37&amp;"-"&amp;M$1,'Conclusões cursos SIGARRA'!$E:$H,4,0),"")</f>
        <v/>
      </c>
      <c r="O37" s="1" t="str">
        <f>IFERROR(VLOOKUP($A37&amp;"-"&amp;O$1,'Conclusões cursos SIGARRA'!$E:$H,2,0),"")</f>
        <v>2016/2017</v>
      </c>
      <c r="P37" s="1" t="str">
        <f>IFERROR(VLOOKUP($A37&amp;"-"&amp;O$1,'Conclusões cursos SIGARRA'!$E:$H,4,0),"")</f>
        <v>2020/2021</v>
      </c>
      <c r="Q37" s="1" t="str">
        <f>IFERROR(VLOOKUP($A37&amp;"-"&amp;Q$1,'Conclusões cursos SIGARRA'!$E:$H,2,0),"")</f>
        <v/>
      </c>
      <c r="R37" s="1" t="str">
        <f>IFERROR(VLOOKUP($A37&amp;"-"&amp;Q$1,'Conclusões cursos SIGARRA'!$E:$H,4,0),"")</f>
        <v/>
      </c>
      <c r="S37" s="1" t="str">
        <f>IFERROR(VLOOKUP($A37&amp;"-"&amp;S$1,'Conclusões cursos SIGARRA'!$E:$H,2,0),"")</f>
        <v/>
      </c>
      <c r="T37" s="1" t="str">
        <f>IFERROR(VLOOKUP($A37&amp;"-"&amp;S$1,'Conclusões cursos SIGARRA'!$E:$H,4,0),"")</f>
        <v/>
      </c>
      <c r="U37" s="1" t="str">
        <f t="shared" si="3"/>
        <v> MIEIC 2020/2021</v>
      </c>
      <c r="V37" s="1" t="str">
        <f t="shared" si="4"/>
        <v>Alexandra Isabel Vieites Mendes</v>
      </c>
    </row>
    <row r="38" ht="14.25" customHeight="1">
      <c r="A38" s="1">
        <v>2.01806784E8</v>
      </c>
      <c r="B38" s="1" t="s">
        <v>121</v>
      </c>
      <c r="C38" s="1" t="s">
        <v>122</v>
      </c>
      <c r="D38" s="1" t="s">
        <v>26</v>
      </c>
      <c r="E38" s="1" t="s">
        <v>21</v>
      </c>
      <c r="F38" s="1" t="str">
        <f t="shared" si="1"/>
        <v>Alexandra Matilde Santos Ferreira - L.EIC 2021/2022 M.EIC 2022/2023</v>
      </c>
      <c r="G38" s="1" t="s">
        <v>123</v>
      </c>
      <c r="I38" s="1" t="str">
        <f>IFERROR(VLOOKUP(B38,'Inquérito'!M:N,2,0),if(AND(E38="",not(iserror(find("linkedin",H38)))),H38,E38))</f>
        <v/>
      </c>
      <c r="J38" s="1" t="str">
        <f t="shared" si="2"/>
        <v>L.EIC M.EIC</v>
      </c>
      <c r="K38" s="1" t="str">
        <f>IFERROR(VLOOKUP($A38&amp;"-"&amp;K$1,'Conclusões cursos SIGARRA'!$E:$H,2,0),"")</f>
        <v/>
      </c>
      <c r="L38" s="1" t="str">
        <f>IFERROR(VLOOKUP($A38&amp;"-"&amp;K$1,'Conclusões cursos SIGARRA'!$E:$H,4,0),"")</f>
        <v/>
      </c>
      <c r="M38" s="1" t="str">
        <f>IFERROR(VLOOKUP($A38&amp;"-"&amp;M$1,'Conclusões cursos SIGARRA'!$E:$H,2,0),"")</f>
        <v/>
      </c>
      <c r="N38" s="1" t="str">
        <f>IFERROR(VLOOKUP($A38&amp;"-"&amp;M$1,'Conclusões cursos SIGARRA'!$E:$H,4,0),"")</f>
        <v/>
      </c>
      <c r="O38" s="1" t="str">
        <f>IFERROR(VLOOKUP($A38&amp;"-"&amp;O$1,'Conclusões cursos SIGARRA'!$E:$H,2,0),"")</f>
        <v/>
      </c>
      <c r="P38" s="1" t="str">
        <f>IFERROR(VLOOKUP($A38&amp;"-"&amp;O$1,'Conclusões cursos SIGARRA'!$E:$H,4,0),"")</f>
        <v/>
      </c>
      <c r="Q38" s="1" t="str">
        <f>IFERROR(VLOOKUP($A38&amp;"-"&amp;Q$1,'Conclusões cursos SIGARRA'!$E:$H,2,0),"")</f>
        <v>2021/2022</v>
      </c>
      <c r="R38" s="1" t="str">
        <f>IFERROR(VLOOKUP($A38&amp;"-"&amp;Q$1,'Conclusões cursos SIGARRA'!$E:$H,4,0),"")</f>
        <v>2021/2022</v>
      </c>
      <c r="S38" s="1" t="str">
        <f>IFERROR(VLOOKUP($A38&amp;"-"&amp;S$1,'Conclusões cursos SIGARRA'!$E:$H,2,0),"")</f>
        <v>2021/2022</v>
      </c>
      <c r="T38" s="1" t="str">
        <f>IFERROR(VLOOKUP($A38&amp;"-"&amp;S$1,'Conclusões cursos SIGARRA'!$E:$H,4,0),"")</f>
        <v>2022/2023</v>
      </c>
      <c r="U38" s="1" t="str">
        <f t="shared" si="3"/>
        <v> L.EIC 2021/2022 M.EIC 2022/2023</v>
      </c>
      <c r="V38" s="1" t="str">
        <f t="shared" si="4"/>
        <v>Alexandra Matilde Santos Ferreira</v>
      </c>
    </row>
    <row r="39" ht="14.25" customHeight="1">
      <c r="A39" s="1">
        <v>2.01800168E8</v>
      </c>
      <c r="B39" s="1" t="s">
        <v>124</v>
      </c>
      <c r="C39" s="1" t="s">
        <v>125</v>
      </c>
      <c r="D39" s="1" t="s">
        <v>26</v>
      </c>
      <c r="E39" s="1" t="s">
        <v>21</v>
      </c>
      <c r="F39" s="1" t="str">
        <f t="shared" si="1"/>
        <v>Alexandre Almeida de Abreu Filho - M.EIC 2022/2023</v>
      </c>
      <c r="I39" s="1" t="str">
        <f>IFERROR(VLOOKUP(B39,'Inquérito'!M:N,2,0),if(AND(E39="",not(iserror(find("linkedin",H39)))),H39,E39))</f>
        <v/>
      </c>
      <c r="J39" s="1" t="str">
        <f t="shared" si="2"/>
        <v>M.EIC</v>
      </c>
      <c r="K39" s="1" t="str">
        <f>IFERROR(VLOOKUP($A39&amp;"-"&amp;K$1,'Conclusões cursos SIGARRA'!$E:$H,2,0),"")</f>
        <v/>
      </c>
      <c r="L39" s="1" t="str">
        <f>IFERROR(VLOOKUP($A39&amp;"-"&amp;K$1,'Conclusões cursos SIGARRA'!$E:$H,4,0),"")</f>
        <v/>
      </c>
      <c r="M39" s="1" t="str">
        <f>IFERROR(VLOOKUP($A39&amp;"-"&amp;M$1,'Conclusões cursos SIGARRA'!$E:$H,2,0),"")</f>
        <v/>
      </c>
      <c r="N39" s="1" t="str">
        <f>IFERROR(VLOOKUP($A39&amp;"-"&amp;M$1,'Conclusões cursos SIGARRA'!$E:$H,4,0),"")</f>
        <v/>
      </c>
      <c r="O39" s="1" t="str">
        <f>IFERROR(VLOOKUP($A39&amp;"-"&amp;O$1,'Conclusões cursos SIGARRA'!$E:$H,2,0),"")</f>
        <v/>
      </c>
      <c r="P39" s="1" t="str">
        <f>IFERROR(VLOOKUP($A39&amp;"-"&amp;O$1,'Conclusões cursos SIGARRA'!$E:$H,4,0),"")</f>
        <v/>
      </c>
      <c r="Q39" s="1" t="str">
        <f>IFERROR(VLOOKUP($A39&amp;"-"&amp;Q$1,'Conclusões cursos SIGARRA'!$E:$H,2,0),"")</f>
        <v/>
      </c>
      <c r="R39" s="1" t="str">
        <f>IFERROR(VLOOKUP($A39&amp;"-"&amp;Q$1,'Conclusões cursos SIGARRA'!$E:$H,4,0),"")</f>
        <v/>
      </c>
      <c r="S39" s="1" t="str">
        <f>IFERROR(VLOOKUP($A39&amp;"-"&amp;S$1,'Conclusões cursos SIGARRA'!$E:$H,2,0),"")</f>
        <v>2021/2022</v>
      </c>
      <c r="T39" s="1" t="str">
        <f>IFERROR(VLOOKUP($A39&amp;"-"&amp;S$1,'Conclusões cursos SIGARRA'!$E:$H,4,0),"")</f>
        <v>2022/2023</v>
      </c>
      <c r="U39" s="1" t="str">
        <f t="shared" si="3"/>
        <v> M.EIC 2022/2023</v>
      </c>
      <c r="V39" s="1" t="str">
        <f t="shared" si="4"/>
        <v>Alexandre Almeida de Abreu Filho</v>
      </c>
    </row>
    <row r="40" ht="14.25" customHeight="1">
      <c r="A40" s="1">
        <v>2.00701621E8</v>
      </c>
      <c r="B40" s="1" t="s">
        <v>126</v>
      </c>
      <c r="C40" s="1" t="s">
        <v>127</v>
      </c>
      <c r="D40" s="1" t="s">
        <v>20</v>
      </c>
      <c r="E40" s="1" t="s">
        <v>128</v>
      </c>
      <c r="F40" s="1" t="str">
        <f t="shared" si="1"/>
        <v>Alexandre Campos Perez - MIEIC 2011/2012</v>
      </c>
      <c r="I40" s="9" t="str">
        <f>IFERROR(VLOOKUP(B40,'Inquérito'!M:N,2,0),if(AND(E40="",not(iserror(find("linkedin",H40)))),H40,E40))</f>
        <v>https://www.linkedin.com/in/alexandrecperez/</v>
      </c>
      <c r="J40" s="1" t="str">
        <f t="shared" si="2"/>
        <v>MIEIC </v>
      </c>
      <c r="K40" s="1" t="str">
        <f>IFERROR(VLOOKUP($A40&amp;"-"&amp;K$1,'Conclusões cursos SIGARRA'!$E:$H,2,0),"")</f>
        <v/>
      </c>
      <c r="L40" s="1" t="str">
        <f>IFERROR(VLOOKUP($A40&amp;"-"&amp;K$1,'Conclusões cursos SIGARRA'!$E:$H,4,0),"")</f>
        <v/>
      </c>
      <c r="M40" s="1" t="str">
        <f>IFERROR(VLOOKUP($A40&amp;"-"&amp;M$1,'Conclusões cursos SIGARRA'!$E:$H,2,0),"")</f>
        <v/>
      </c>
      <c r="N40" s="1" t="str">
        <f>IFERROR(VLOOKUP($A40&amp;"-"&amp;M$1,'Conclusões cursos SIGARRA'!$E:$H,4,0),"")</f>
        <v/>
      </c>
      <c r="O40" s="1" t="str">
        <f>IFERROR(VLOOKUP($A40&amp;"-"&amp;O$1,'Conclusões cursos SIGARRA'!$E:$H,2,0),"")</f>
        <v>2007/2008</v>
      </c>
      <c r="P40" s="1" t="str">
        <f>IFERROR(VLOOKUP($A40&amp;"-"&amp;O$1,'Conclusões cursos SIGARRA'!$E:$H,4,0),"")</f>
        <v>2011/2012</v>
      </c>
      <c r="Q40" s="1" t="str">
        <f>IFERROR(VLOOKUP($A40&amp;"-"&amp;Q$1,'Conclusões cursos SIGARRA'!$E:$H,2,0),"")</f>
        <v/>
      </c>
      <c r="R40" s="1" t="str">
        <f>IFERROR(VLOOKUP($A40&amp;"-"&amp;Q$1,'Conclusões cursos SIGARRA'!$E:$H,4,0),"")</f>
        <v/>
      </c>
      <c r="S40" s="1" t="str">
        <f>IFERROR(VLOOKUP($A40&amp;"-"&amp;S$1,'Conclusões cursos SIGARRA'!$E:$H,2,0),"")</f>
        <v/>
      </c>
      <c r="T40" s="1" t="str">
        <f>IFERROR(VLOOKUP($A40&amp;"-"&amp;S$1,'Conclusões cursos SIGARRA'!$E:$H,4,0),"")</f>
        <v/>
      </c>
      <c r="U40" s="1" t="str">
        <f t="shared" si="3"/>
        <v> MIEIC 2011/2012</v>
      </c>
      <c r="V40" s="1" t="str">
        <f t="shared" si="4"/>
        <v>Alexandre Campos Perez</v>
      </c>
    </row>
    <row r="41" ht="14.25" customHeight="1">
      <c r="A41" s="1">
        <v>2.00503841E8</v>
      </c>
      <c r="B41" s="1" t="s">
        <v>129</v>
      </c>
      <c r="C41" s="1" t="s">
        <v>130</v>
      </c>
      <c r="D41" s="1" t="s">
        <v>20</v>
      </c>
      <c r="E41" s="1" t="s">
        <v>21</v>
      </c>
      <c r="F41" s="1" t="str">
        <f t="shared" si="1"/>
        <v>Alexandre da Silva Lima - MIEIC 2018/2019</v>
      </c>
      <c r="G41" s="1" t="s">
        <v>131</v>
      </c>
      <c r="I41" s="1" t="str">
        <f>IFERROR(VLOOKUP(B41,'Inquérito'!M:N,2,0),if(AND(E41="",not(iserror(find("linkedin",H41)))),H41,E41))</f>
        <v/>
      </c>
      <c r="J41" s="1" t="str">
        <f t="shared" si="2"/>
        <v>MIEIC </v>
      </c>
      <c r="K41" s="1" t="str">
        <f>IFERROR(VLOOKUP($A41&amp;"-"&amp;K$1,'Conclusões cursos SIGARRA'!$E:$H,2,0),"")</f>
        <v/>
      </c>
      <c r="L41" s="1" t="str">
        <f>IFERROR(VLOOKUP($A41&amp;"-"&amp;K$1,'Conclusões cursos SIGARRA'!$E:$H,4,0),"")</f>
        <v/>
      </c>
      <c r="M41" s="1" t="str">
        <f>IFERROR(VLOOKUP($A41&amp;"-"&amp;M$1,'Conclusões cursos SIGARRA'!$E:$H,2,0),"")</f>
        <v/>
      </c>
      <c r="N41" s="1" t="str">
        <f>IFERROR(VLOOKUP($A41&amp;"-"&amp;M$1,'Conclusões cursos SIGARRA'!$E:$H,4,0),"")</f>
        <v/>
      </c>
      <c r="O41" s="1" t="str">
        <f>IFERROR(VLOOKUP($A41&amp;"-"&amp;O$1,'Conclusões cursos SIGARRA'!$E:$H,2,0),"")</f>
        <v>2005/2006</v>
      </c>
      <c r="P41" s="1" t="str">
        <f>IFERROR(VLOOKUP($A41&amp;"-"&amp;O$1,'Conclusões cursos SIGARRA'!$E:$H,4,0),"")</f>
        <v>2018/2019</v>
      </c>
      <c r="Q41" s="1" t="str">
        <f>IFERROR(VLOOKUP($A41&amp;"-"&amp;Q$1,'Conclusões cursos SIGARRA'!$E:$H,2,0),"")</f>
        <v/>
      </c>
      <c r="R41" s="1" t="str">
        <f>IFERROR(VLOOKUP($A41&amp;"-"&amp;Q$1,'Conclusões cursos SIGARRA'!$E:$H,4,0),"")</f>
        <v/>
      </c>
      <c r="S41" s="1" t="str">
        <f>IFERROR(VLOOKUP($A41&amp;"-"&amp;S$1,'Conclusões cursos SIGARRA'!$E:$H,2,0),"")</f>
        <v/>
      </c>
      <c r="T41" s="1" t="str">
        <f>IFERROR(VLOOKUP($A41&amp;"-"&amp;S$1,'Conclusões cursos SIGARRA'!$E:$H,4,0),"")</f>
        <v/>
      </c>
      <c r="U41" s="1" t="str">
        <f t="shared" si="3"/>
        <v> MIEIC 2018/2019</v>
      </c>
      <c r="V41" s="1" t="str">
        <f t="shared" si="4"/>
        <v>Alexandre da Silva Lima</v>
      </c>
    </row>
    <row r="42" ht="14.25" customHeight="1">
      <c r="A42" s="1">
        <v>2.00706595E8</v>
      </c>
      <c r="B42" s="1" t="s">
        <v>132</v>
      </c>
      <c r="C42" s="1" t="s">
        <v>133</v>
      </c>
      <c r="D42" s="1" t="s">
        <v>20</v>
      </c>
      <c r="E42" s="1" t="s">
        <v>21</v>
      </c>
      <c r="F42" s="1" t="str">
        <f t="shared" si="1"/>
        <v>Alexandre de Oliveira Lopes - MIEIC 2011/2012</v>
      </c>
      <c r="G42" s="1" t="s">
        <v>21</v>
      </c>
      <c r="I42" s="1" t="str">
        <f>IFERROR(VLOOKUP(B42,'Inquérito'!M:N,2,0),if(AND(E42="",not(iserror(find("linkedin",H42)))),H42,E42))</f>
        <v/>
      </c>
      <c r="J42" s="1" t="str">
        <f t="shared" si="2"/>
        <v>MIEIC </v>
      </c>
      <c r="K42" s="1" t="str">
        <f>IFERROR(VLOOKUP($A42&amp;"-"&amp;K$1,'Conclusões cursos SIGARRA'!$E:$H,2,0),"")</f>
        <v/>
      </c>
      <c r="L42" s="1" t="str">
        <f>IFERROR(VLOOKUP($A42&amp;"-"&amp;K$1,'Conclusões cursos SIGARRA'!$E:$H,4,0),"")</f>
        <v/>
      </c>
      <c r="M42" s="1" t="str">
        <f>IFERROR(VLOOKUP($A42&amp;"-"&amp;M$1,'Conclusões cursos SIGARRA'!$E:$H,2,0),"")</f>
        <v/>
      </c>
      <c r="N42" s="1" t="str">
        <f>IFERROR(VLOOKUP($A42&amp;"-"&amp;M$1,'Conclusões cursos SIGARRA'!$E:$H,4,0),"")</f>
        <v/>
      </c>
      <c r="O42" s="1" t="str">
        <f>IFERROR(VLOOKUP($A42&amp;"-"&amp;O$1,'Conclusões cursos SIGARRA'!$E:$H,2,0),"")</f>
        <v>2007/2008</v>
      </c>
      <c r="P42" s="1" t="str">
        <f>IFERROR(VLOOKUP($A42&amp;"-"&amp;O$1,'Conclusões cursos SIGARRA'!$E:$H,4,0),"")</f>
        <v>2011/2012</v>
      </c>
      <c r="Q42" s="1" t="str">
        <f>IFERROR(VLOOKUP($A42&amp;"-"&amp;Q$1,'Conclusões cursos SIGARRA'!$E:$H,2,0),"")</f>
        <v/>
      </c>
      <c r="R42" s="1" t="str">
        <f>IFERROR(VLOOKUP($A42&amp;"-"&amp;Q$1,'Conclusões cursos SIGARRA'!$E:$H,4,0),"")</f>
        <v/>
      </c>
      <c r="S42" s="1" t="str">
        <f>IFERROR(VLOOKUP($A42&amp;"-"&amp;S$1,'Conclusões cursos SIGARRA'!$E:$H,2,0),"")</f>
        <v/>
      </c>
      <c r="T42" s="1" t="str">
        <f>IFERROR(VLOOKUP($A42&amp;"-"&amp;S$1,'Conclusões cursos SIGARRA'!$E:$H,4,0),"")</f>
        <v/>
      </c>
      <c r="U42" s="1" t="str">
        <f t="shared" si="3"/>
        <v> MIEIC 2011/2012</v>
      </c>
      <c r="V42" s="1" t="str">
        <f t="shared" si="4"/>
        <v>Alexandre de Oliveira Lopes</v>
      </c>
    </row>
    <row r="43" ht="14.25" customHeight="1">
      <c r="A43" s="1">
        <v>2.02005358E8</v>
      </c>
      <c r="B43" s="1" t="s">
        <v>134</v>
      </c>
      <c r="C43" s="1" t="s">
        <v>135</v>
      </c>
      <c r="D43" s="1" t="s">
        <v>26</v>
      </c>
      <c r="E43" s="1" t="s">
        <v>21</v>
      </c>
      <c r="F43" s="1" t="str">
        <f t="shared" si="1"/>
        <v>Alexandre Ferreira Nunes - L.EIC 2022/2023</v>
      </c>
      <c r="I43" s="1" t="str">
        <f>IFERROR(VLOOKUP(B43,'Inquérito'!M:N,2,0),if(AND(E43="",not(iserror(find("linkedin",H43)))),H43,E43))</f>
        <v/>
      </c>
      <c r="J43" s="1" t="str">
        <f t="shared" si="2"/>
        <v>L.EIC </v>
      </c>
      <c r="K43" s="1" t="str">
        <f>IFERROR(VLOOKUP($A43&amp;"-"&amp;K$1,'Conclusões cursos SIGARRA'!$E:$H,2,0),"")</f>
        <v/>
      </c>
      <c r="L43" s="1" t="str">
        <f>IFERROR(VLOOKUP($A43&amp;"-"&amp;K$1,'Conclusões cursos SIGARRA'!$E:$H,4,0),"")</f>
        <v/>
      </c>
      <c r="M43" s="1" t="str">
        <f>IFERROR(VLOOKUP($A43&amp;"-"&amp;M$1,'Conclusões cursos SIGARRA'!$E:$H,2,0),"")</f>
        <v/>
      </c>
      <c r="N43" s="1" t="str">
        <f>IFERROR(VLOOKUP($A43&amp;"-"&amp;M$1,'Conclusões cursos SIGARRA'!$E:$H,4,0),"")</f>
        <v/>
      </c>
      <c r="O43" s="1" t="str">
        <f>IFERROR(VLOOKUP($A43&amp;"-"&amp;O$1,'Conclusões cursos SIGARRA'!$E:$H,2,0),"")</f>
        <v/>
      </c>
      <c r="P43" s="1" t="str">
        <f>IFERROR(VLOOKUP($A43&amp;"-"&amp;O$1,'Conclusões cursos SIGARRA'!$E:$H,4,0),"")</f>
        <v/>
      </c>
      <c r="Q43" s="1" t="str">
        <f>IFERROR(VLOOKUP($A43&amp;"-"&amp;Q$1,'Conclusões cursos SIGARRA'!$E:$H,2,0),"")</f>
        <v>2021/2022</v>
      </c>
      <c r="R43" s="1" t="str">
        <f>IFERROR(VLOOKUP($A43&amp;"-"&amp;Q$1,'Conclusões cursos SIGARRA'!$E:$H,4,0),"")</f>
        <v>2022/2023</v>
      </c>
      <c r="S43" s="1" t="str">
        <f>IFERROR(VLOOKUP($A43&amp;"-"&amp;S$1,'Conclusões cursos SIGARRA'!$E:$H,2,0),"")</f>
        <v/>
      </c>
      <c r="T43" s="1" t="str">
        <f>IFERROR(VLOOKUP($A43&amp;"-"&amp;S$1,'Conclusões cursos SIGARRA'!$E:$H,4,0),"")</f>
        <v/>
      </c>
      <c r="U43" s="1" t="str">
        <f t="shared" si="3"/>
        <v> L.EIC 2022/2023</v>
      </c>
      <c r="V43" s="1" t="str">
        <f t="shared" si="4"/>
        <v>Alexandre Ferreira Nunes</v>
      </c>
    </row>
    <row r="44" ht="14.25" customHeight="1">
      <c r="A44" s="1">
        <v>1.99400152E8</v>
      </c>
      <c r="B44" s="1" t="s">
        <v>136</v>
      </c>
      <c r="C44" s="1" t="s">
        <v>137</v>
      </c>
      <c r="D44" s="1" t="s">
        <v>20</v>
      </c>
      <c r="E44" s="1" t="s">
        <v>138</v>
      </c>
      <c r="F44" s="1" t="str">
        <f t="shared" si="1"/>
        <v>Alexandre Jorge Teixeira Miranda Pinto - LEIC 1998/1999</v>
      </c>
      <c r="G44" s="1" t="s">
        <v>139</v>
      </c>
      <c r="I44" s="9" t="str">
        <f>IFERROR(VLOOKUP(B44,'Inquérito'!M:N,2,0),if(AND(E44="",not(iserror(find("linkedin",H44)))),H44,E44))</f>
        <v>https://www.linkedin.com/in/alexandre-miranda-pinto/</v>
      </c>
      <c r="J44" s="1" t="str">
        <f t="shared" si="2"/>
        <v>LEIC </v>
      </c>
      <c r="K44" s="1" t="str">
        <f>IFERROR(VLOOKUP($A44&amp;"-"&amp;K$1,'Conclusões cursos SIGARRA'!$E:$H,2,0),"")</f>
        <v>1994/1995</v>
      </c>
      <c r="L44" s="1" t="str">
        <f>IFERROR(VLOOKUP($A44&amp;"-"&amp;K$1,'Conclusões cursos SIGARRA'!$E:$H,4,0),"")</f>
        <v>1998/1999</v>
      </c>
      <c r="M44" s="1" t="str">
        <f>IFERROR(VLOOKUP($A44&amp;"-"&amp;M$1,'Conclusões cursos SIGARRA'!$E:$H,2,0),"")</f>
        <v/>
      </c>
      <c r="N44" s="1" t="str">
        <f>IFERROR(VLOOKUP($A44&amp;"-"&amp;M$1,'Conclusões cursos SIGARRA'!$E:$H,4,0),"")</f>
        <v/>
      </c>
      <c r="O44" s="1" t="str">
        <f>IFERROR(VLOOKUP($A44&amp;"-"&amp;O$1,'Conclusões cursos SIGARRA'!$E:$H,2,0),"")</f>
        <v/>
      </c>
      <c r="P44" s="1" t="str">
        <f>IFERROR(VLOOKUP($A44&amp;"-"&amp;O$1,'Conclusões cursos SIGARRA'!$E:$H,4,0),"")</f>
        <v/>
      </c>
      <c r="Q44" s="1" t="str">
        <f>IFERROR(VLOOKUP($A44&amp;"-"&amp;Q$1,'Conclusões cursos SIGARRA'!$E:$H,2,0),"")</f>
        <v/>
      </c>
      <c r="R44" s="1" t="str">
        <f>IFERROR(VLOOKUP($A44&amp;"-"&amp;Q$1,'Conclusões cursos SIGARRA'!$E:$H,4,0),"")</f>
        <v/>
      </c>
      <c r="S44" s="1" t="str">
        <f>IFERROR(VLOOKUP($A44&amp;"-"&amp;S$1,'Conclusões cursos SIGARRA'!$E:$H,2,0),"")</f>
        <v/>
      </c>
      <c r="T44" s="1" t="str">
        <f>IFERROR(VLOOKUP($A44&amp;"-"&amp;S$1,'Conclusões cursos SIGARRA'!$E:$H,4,0),"")</f>
        <v/>
      </c>
      <c r="U44" s="1" t="str">
        <f t="shared" si="3"/>
        <v> LEIC 1998/1999</v>
      </c>
      <c r="V44" s="1" t="str">
        <f t="shared" si="4"/>
        <v>Alexandre Jorge Teixeira Miranda Pinto</v>
      </c>
    </row>
    <row r="45" ht="14.25" customHeight="1">
      <c r="A45" s="1">
        <v>2.0060137E8</v>
      </c>
      <c r="B45" s="1" t="s">
        <v>140</v>
      </c>
      <c r="C45" s="1" t="s">
        <v>141</v>
      </c>
      <c r="D45" s="1" t="s">
        <v>20</v>
      </c>
      <c r="E45" s="1" t="s">
        <v>142</v>
      </c>
      <c r="F45" s="1" t="str">
        <f t="shared" si="1"/>
        <v>Alexandre José Monteiro Rodrigues - MIEIC 2010/2011</v>
      </c>
      <c r="G45" s="1" t="s">
        <v>143</v>
      </c>
      <c r="H45" s="1" t="s">
        <v>144</v>
      </c>
      <c r="I45" s="9" t="str">
        <f>IFERROR(VLOOKUP(B45,'Inquérito'!M:N,2,0),if(AND(E45="",not(iserror(find("linkedin",H45)))),H45,E45))</f>
        <v>https://www.linkedin.com/in/ajrodrigues/</v>
      </c>
      <c r="J45" s="1" t="str">
        <f t="shared" si="2"/>
        <v>MIEIC </v>
      </c>
      <c r="K45" s="1" t="str">
        <f>IFERROR(VLOOKUP($A45&amp;"-"&amp;K$1,'Conclusões cursos SIGARRA'!$E:$H,2,0),"")</f>
        <v/>
      </c>
      <c r="L45" s="1" t="str">
        <f>IFERROR(VLOOKUP($A45&amp;"-"&amp;K$1,'Conclusões cursos SIGARRA'!$E:$H,4,0),"")</f>
        <v/>
      </c>
      <c r="M45" s="1" t="str">
        <f>IFERROR(VLOOKUP($A45&amp;"-"&amp;M$1,'Conclusões cursos SIGARRA'!$E:$H,2,0),"")</f>
        <v/>
      </c>
      <c r="N45" s="1" t="str">
        <f>IFERROR(VLOOKUP($A45&amp;"-"&amp;M$1,'Conclusões cursos SIGARRA'!$E:$H,4,0),"")</f>
        <v/>
      </c>
      <c r="O45" s="1" t="str">
        <f>IFERROR(VLOOKUP($A45&amp;"-"&amp;O$1,'Conclusões cursos SIGARRA'!$E:$H,2,0),"")</f>
        <v>2006/2007</v>
      </c>
      <c r="P45" s="1" t="str">
        <f>IFERROR(VLOOKUP($A45&amp;"-"&amp;O$1,'Conclusões cursos SIGARRA'!$E:$H,4,0),"")</f>
        <v>2010/2011</v>
      </c>
      <c r="Q45" s="1" t="str">
        <f>IFERROR(VLOOKUP($A45&amp;"-"&amp;Q$1,'Conclusões cursos SIGARRA'!$E:$H,2,0),"")</f>
        <v/>
      </c>
      <c r="R45" s="1" t="str">
        <f>IFERROR(VLOOKUP($A45&amp;"-"&amp;Q$1,'Conclusões cursos SIGARRA'!$E:$H,4,0),"")</f>
        <v/>
      </c>
      <c r="S45" s="1" t="str">
        <f>IFERROR(VLOOKUP($A45&amp;"-"&amp;S$1,'Conclusões cursos SIGARRA'!$E:$H,2,0),"")</f>
        <v/>
      </c>
      <c r="T45" s="1" t="str">
        <f>IFERROR(VLOOKUP($A45&amp;"-"&amp;S$1,'Conclusões cursos SIGARRA'!$E:$H,4,0),"")</f>
        <v/>
      </c>
      <c r="U45" s="1" t="str">
        <f t="shared" si="3"/>
        <v> MIEIC 2010/2011</v>
      </c>
      <c r="V45" s="1" t="str">
        <f t="shared" si="4"/>
        <v>Alexandre José Monteiro Rodrigues</v>
      </c>
    </row>
    <row r="46" ht="14.25" customHeight="1">
      <c r="A46" s="1">
        <v>2.02005319E8</v>
      </c>
      <c r="B46" s="1" t="s">
        <v>145</v>
      </c>
      <c r="C46" s="1" t="s">
        <v>146</v>
      </c>
      <c r="D46" s="1" t="s">
        <v>26</v>
      </c>
      <c r="E46" s="1" t="s">
        <v>21</v>
      </c>
      <c r="F46" s="1" t="str">
        <f t="shared" si="1"/>
        <v>Alexandre Manuel Luz Rodrigues da Costa - L.EIC 2022/2023</v>
      </c>
      <c r="I46" s="1" t="str">
        <f>IFERROR(VLOOKUP(B46,'Inquérito'!M:N,2,0),if(AND(E46="",not(iserror(find("linkedin",H46)))),H46,E46))</f>
        <v/>
      </c>
      <c r="J46" s="1" t="str">
        <f t="shared" si="2"/>
        <v>L.EIC </v>
      </c>
      <c r="K46" s="1" t="str">
        <f>IFERROR(VLOOKUP($A46&amp;"-"&amp;K$1,'Conclusões cursos SIGARRA'!$E:$H,2,0),"")</f>
        <v/>
      </c>
      <c r="L46" s="1" t="str">
        <f>IFERROR(VLOOKUP($A46&amp;"-"&amp;K$1,'Conclusões cursos SIGARRA'!$E:$H,4,0),"")</f>
        <v/>
      </c>
      <c r="M46" s="1" t="str">
        <f>IFERROR(VLOOKUP($A46&amp;"-"&amp;M$1,'Conclusões cursos SIGARRA'!$E:$H,2,0),"")</f>
        <v/>
      </c>
      <c r="N46" s="1" t="str">
        <f>IFERROR(VLOOKUP($A46&amp;"-"&amp;M$1,'Conclusões cursos SIGARRA'!$E:$H,4,0),"")</f>
        <v/>
      </c>
      <c r="O46" s="1" t="str">
        <f>IFERROR(VLOOKUP($A46&amp;"-"&amp;O$1,'Conclusões cursos SIGARRA'!$E:$H,2,0),"")</f>
        <v/>
      </c>
      <c r="P46" s="1" t="str">
        <f>IFERROR(VLOOKUP($A46&amp;"-"&amp;O$1,'Conclusões cursos SIGARRA'!$E:$H,4,0),"")</f>
        <v/>
      </c>
      <c r="Q46" s="1" t="str">
        <f>IFERROR(VLOOKUP($A46&amp;"-"&amp;Q$1,'Conclusões cursos SIGARRA'!$E:$H,2,0),"")</f>
        <v>2021/2022</v>
      </c>
      <c r="R46" s="1" t="str">
        <f>IFERROR(VLOOKUP($A46&amp;"-"&amp;Q$1,'Conclusões cursos SIGARRA'!$E:$H,4,0),"")</f>
        <v>2022/2023</v>
      </c>
      <c r="S46" s="1" t="str">
        <f>IFERROR(VLOOKUP($A46&amp;"-"&amp;S$1,'Conclusões cursos SIGARRA'!$E:$H,2,0),"")</f>
        <v/>
      </c>
      <c r="T46" s="1" t="str">
        <f>IFERROR(VLOOKUP($A46&amp;"-"&amp;S$1,'Conclusões cursos SIGARRA'!$E:$H,4,0),"")</f>
        <v/>
      </c>
      <c r="U46" s="1" t="str">
        <f t="shared" si="3"/>
        <v> L.EIC 2022/2023</v>
      </c>
      <c r="V46" s="1" t="str">
        <f t="shared" si="4"/>
        <v>Alexandre Manuel Luz Rodrigues da Costa</v>
      </c>
    </row>
    <row r="47" ht="14.25" customHeight="1">
      <c r="A47" s="1">
        <v>2.01205024E8</v>
      </c>
      <c r="B47" s="1" t="s">
        <v>147</v>
      </c>
      <c r="C47" s="1" t="s">
        <v>148</v>
      </c>
      <c r="D47" s="1" t="s">
        <v>20</v>
      </c>
      <c r="E47" s="1" t="s">
        <v>21</v>
      </c>
      <c r="F47" s="1" t="str">
        <f t="shared" si="1"/>
        <v>Alexandre Marques de Castro Ribeiro - MIEIC 2018/2019</v>
      </c>
      <c r="G47" s="1" t="s">
        <v>149</v>
      </c>
      <c r="I47" s="1" t="str">
        <f>IFERROR(VLOOKUP(B47,'Inquérito'!M:N,2,0),if(AND(E47="",not(iserror(find("linkedin",H47)))),H47,E47))</f>
        <v/>
      </c>
      <c r="J47" s="1" t="str">
        <f t="shared" si="2"/>
        <v>MIEIC </v>
      </c>
      <c r="K47" s="1" t="str">
        <f>IFERROR(VLOOKUP($A47&amp;"-"&amp;K$1,'Conclusões cursos SIGARRA'!$E:$H,2,0),"")</f>
        <v/>
      </c>
      <c r="L47" s="1" t="str">
        <f>IFERROR(VLOOKUP($A47&amp;"-"&amp;K$1,'Conclusões cursos SIGARRA'!$E:$H,4,0),"")</f>
        <v/>
      </c>
      <c r="M47" s="1" t="str">
        <f>IFERROR(VLOOKUP($A47&amp;"-"&amp;M$1,'Conclusões cursos SIGARRA'!$E:$H,2,0),"")</f>
        <v/>
      </c>
      <c r="N47" s="1" t="str">
        <f>IFERROR(VLOOKUP($A47&amp;"-"&amp;M$1,'Conclusões cursos SIGARRA'!$E:$H,4,0),"")</f>
        <v/>
      </c>
      <c r="O47" s="1" t="str">
        <f>IFERROR(VLOOKUP($A47&amp;"-"&amp;O$1,'Conclusões cursos SIGARRA'!$E:$H,2,0),"")</f>
        <v>2014/2015</v>
      </c>
      <c r="P47" s="1" t="str">
        <f>IFERROR(VLOOKUP($A47&amp;"-"&amp;O$1,'Conclusões cursos SIGARRA'!$E:$H,4,0),"")</f>
        <v>2018/2019</v>
      </c>
      <c r="Q47" s="1" t="str">
        <f>IFERROR(VLOOKUP($A47&amp;"-"&amp;Q$1,'Conclusões cursos SIGARRA'!$E:$H,2,0),"")</f>
        <v/>
      </c>
      <c r="R47" s="1" t="str">
        <f>IFERROR(VLOOKUP($A47&amp;"-"&amp;Q$1,'Conclusões cursos SIGARRA'!$E:$H,4,0),"")</f>
        <v/>
      </c>
      <c r="S47" s="1" t="str">
        <f>IFERROR(VLOOKUP($A47&amp;"-"&amp;S$1,'Conclusões cursos SIGARRA'!$E:$H,2,0),"")</f>
        <v/>
      </c>
      <c r="T47" s="1" t="str">
        <f>IFERROR(VLOOKUP($A47&amp;"-"&amp;S$1,'Conclusões cursos SIGARRA'!$E:$H,4,0),"")</f>
        <v/>
      </c>
      <c r="U47" s="1" t="str">
        <f t="shared" si="3"/>
        <v> MIEIC 2018/2019</v>
      </c>
      <c r="V47" s="1" t="str">
        <f t="shared" si="4"/>
        <v>Alexandre Marques de Castro Ribeiro</v>
      </c>
    </row>
    <row r="48" ht="14.25" customHeight="1">
      <c r="A48" s="1">
        <v>2.01705049E8</v>
      </c>
      <c r="B48" s="1" t="s">
        <v>150</v>
      </c>
      <c r="C48" s="1" t="s">
        <v>151</v>
      </c>
      <c r="D48" s="1" t="s">
        <v>26</v>
      </c>
      <c r="E48" s="1" t="s">
        <v>21</v>
      </c>
      <c r="F48" s="1" t="str">
        <f t="shared" si="1"/>
        <v>Alexandre Miguel de Araújo Carqueja - M.EIC 2021/2022</v>
      </c>
      <c r="I48" s="1" t="str">
        <f>IFERROR(VLOOKUP(B48,'Inquérito'!M:N,2,0),if(AND(E48="",not(iserror(find("linkedin",H48)))),H48,E48))</f>
        <v/>
      </c>
      <c r="J48" s="1" t="str">
        <f t="shared" si="2"/>
        <v>M.EIC</v>
      </c>
      <c r="K48" s="1" t="str">
        <f>IFERROR(VLOOKUP($A48&amp;"-"&amp;K$1,'Conclusões cursos SIGARRA'!$E:$H,2,0),"")</f>
        <v/>
      </c>
      <c r="L48" s="1" t="str">
        <f>IFERROR(VLOOKUP($A48&amp;"-"&amp;K$1,'Conclusões cursos SIGARRA'!$E:$H,4,0),"")</f>
        <v/>
      </c>
      <c r="M48" s="1" t="str">
        <f>IFERROR(VLOOKUP($A48&amp;"-"&amp;M$1,'Conclusões cursos SIGARRA'!$E:$H,2,0),"")</f>
        <v/>
      </c>
      <c r="N48" s="1" t="str">
        <f>IFERROR(VLOOKUP($A48&amp;"-"&amp;M$1,'Conclusões cursos SIGARRA'!$E:$H,4,0),"")</f>
        <v/>
      </c>
      <c r="O48" s="1" t="str">
        <f>IFERROR(VLOOKUP($A48&amp;"-"&amp;O$1,'Conclusões cursos SIGARRA'!$E:$H,2,0),"")</f>
        <v/>
      </c>
      <c r="P48" s="1" t="str">
        <f>IFERROR(VLOOKUP($A48&amp;"-"&amp;O$1,'Conclusões cursos SIGARRA'!$E:$H,4,0),"")</f>
        <v/>
      </c>
      <c r="Q48" s="1" t="str">
        <f>IFERROR(VLOOKUP($A48&amp;"-"&amp;Q$1,'Conclusões cursos SIGARRA'!$E:$H,2,0),"")</f>
        <v/>
      </c>
      <c r="R48" s="1" t="str">
        <f>IFERROR(VLOOKUP($A48&amp;"-"&amp;Q$1,'Conclusões cursos SIGARRA'!$E:$H,4,0),"")</f>
        <v/>
      </c>
      <c r="S48" s="1" t="str">
        <f>IFERROR(VLOOKUP($A48&amp;"-"&amp;S$1,'Conclusões cursos SIGARRA'!$E:$H,2,0),"")</f>
        <v>2021/2022</v>
      </c>
      <c r="T48" s="1" t="str">
        <f>IFERROR(VLOOKUP($A48&amp;"-"&amp;S$1,'Conclusões cursos SIGARRA'!$E:$H,4,0),"")</f>
        <v>2021/2022</v>
      </c>
      <c r="U48" s="1" t="str">
        <f t="shared" si="3"/>
        <v> M.EIC 2021/2022</v>
      </c>
      <c r="V48" s="1" t="str">
        <f t="shared" si="4"/>
        <v>Alexandre Miguel de Araújo Carqueja</v>
      </c>
    </row>
    <row r="49" ht="14.25" customHeight="1">
      <c r="A49" s="1">
        <v>2.00002575E8</v>
      </c>
      <c r="B49" s="1" t="s">
        <v>152</v>
      </c>
      <c r="C49" s="1" t="s">
        <v>153</v>
      </c>
      <c r="D49" s="1" t="s">
        <v>20</v>
      </c>
      <c r="E49" s="1" t="s">
        <v>21</v>
      </c>
      <c r="F49" s="1" t="str">
        <f t="shared" si="1"/>
        <v>Alexandre Miguel Fragueiro Gonçalves - LEIC 2005/2006</v>
      </c>
      <c r="G49" s="1" t="s">
        <v>154</v>
      </c>
      <c r="H49" s="1" t="s">
        <v>155</v>
      </c>
      <c r="I49" s="1" t="str">
        <f>IFERROR(VLOOKUP(B49,'Inquérito'!M:N,2,0),if(AND(E49="",not(iserror(find("linkedin",H49)))),H49,E49))</f>
        <v>https://www.linkedin.com/in/alexandre-gonçalves-774a88a0</v>
      </c>
      <c r="J49" s="1" t="str">
        <f t="shared" si="2"/>
        <v>LEIC </v>
      </c>
      <c r="K49" s="1" t="str">
        <f>IFERROR(VLOOKUP($A49&amp;"-"&amp;K$1,'Conclusões cursos SIGARRA'!$E:$H,2,0),"")</f>
        <v>2000/2001</v>
      </c>
      <c r="L49" s="1" t="str">
        <f>IFERROR(VLOOKUP($A49&amp;"-"&amp;K$1,'Conclusões cursos SIGARRA'!$E:$H,4,0),"")</f>
        <v>2005/2006</v>
      </c>
      <c r="M49" s="1" t="str">
        <f>IFERROR(VLOOKUP($A49&amp;"-"&amp;M$1,'Conclusões cursos SIGARRA'!$E:$H,2,0),"")</f>
        <v/>
      </c>
      <c r="N49" s="1" t="str">
        <f>IFERROR(VLOOKUP($A49&amp;"-"&amp;M$1,'Conclusões cursos SIGARRA'!$E:$H,4,0),"")</f>
        <v/>
      </c>
      <c r="O49" s="1" t="str">
        <f>IFERROR(VLOOKUP($A49&amp;"-"&amp;O$1,'Conclusões cursos SIGARRA'!$E:$H,2,0),"")</f>
        <v/>
      </c>
      <c r="P49" s="1" t="str">
        <f>IFERROR(VLOOKUP($A49&amp;"-"&amp;O$1,'Conclusões cursos SIGARRA'!$E:$H,4,0),"")</f>
        <v/>
      </c>
      <c r="Q49" s="1" t="str">
        <f>IFERROR(VLOOKUP($A49&amp;"-"&amp;Q$1,'Conclusões cursos SIGARRA'!$E:$H,2,0),"")</f>
        <v/>
      </c>
      <c r="R49" s="1" t="str">
        <f>IFERROR(VLOOKUP($A49&amp;"-"&amp;Q$1,'Conclusões cursos SIGARRA'!$E:$H,4,0),"")</f>
        <v/>
      </c>
      <c r="S49" s="1" t="str">
        <f>IFERROR(VLOOKUP($A49&amp;"-"&amp;S$1,'Conclusões cursos SIGARRA'!$E:$H,2,0),"")</f>
        <v/>
      </c>
      <c r="T49" s="1" t="str">
        <f>IFERROR(VLOOKUP($A49&amp;"-"&amp;S$1,'Conclusões cursos SIGARRA'!$E:$H,4,0),"")</f>
        <v/>
      </c>
      <c r="U49" s="1" t="str">
        <f t="shared" si="3"/>
        <v> LEIC 2005/2006</v>
      </c>
      <c r="V49" s="1" t="str">
        <f t="shared" si="4"/>
        <v>Alexandre Miguel Fragueiro Gonçalves</v>
      </c>
    </row>
    <row r="50" ht="14.25" customHeight="1">
      <c r="A50" s="1">
        <v>2.01303281E8</v>
      </c>
      <c r="B50" s="1" t="s">
        <v>156</v>
      </c>
      <c r="C50" s="1" t="s">
        <v>157</v>
      </c>
      <c r="D50" s="1" t="s">
        <v>20</v>
      </c>
      <c r="E50" s="1" t="s">
        <v>21</v>
      </c>
      <c r="F50" s="1" t="str">
        <f t="shared" si="1"/>
        <v>Alexandre Saraiva Moreira - MIEIC 2018/2019</v>
      </c>
      <c r="I50" s="1" t="str">
        <f>IFERROR(VLOOKUP(B50,'Inquérito'!M:N,2,0),if(AND(E50="",not(iserror(find("linkedin",H50)))),H50,E50))</f>
        <v/>
      </c>
      <c r="J50" s="1" t="str">
        <f t="shared" si="2"/>
        <v>MIEIC </v>
      </c>
      <c r="K50" s="1" t="str">
        <f>IFERROR(VLOOKUP($A50&amp;"-"&amp;K$1,'Conclusões cursos SIGARRA'!$E:$H,2,0),"")</f>
        <v/>
      </c>
      <c r="L50" s="1" t="str">
        <f>IFERROR(VLOOKUP($A50&amp;"-"&amp;K$1,'Conclusões cursos SIGARRA'!$E:$H,4,0),"")</f>
        <v/>
      </c>
      <c r="M50" s="1" t="str">
        <f>IFERROR(VLOOKUP($A50&amp;"-"&amp;M$1,'Conclusões cursos SIGARRA'!$E:$H,2,0),"")</f>
        <v/>
      </c>
      <c r="N50" s="1" t="str">
        <f>IFERROR(VLOOKUP($A50&amp;"-"&amp;M$1,'Conclusões cursos SIGARRA'!$E:$H,4,0),"")</f>
        <v/>
      </c>
      <c r="O50" s="1" t="str">
        <f>IFERROR(VLOOKUP($A50&amp;"-"&amp;O$1,'Conclusões cursos SIGARRA'!$E:$H,2,0),"")</f>
        <v>2013/2014</v>
      </c>
      <c r="P50" s="1" t="str">
        <f>IFERROR(VLOOKUP($A50&amp;"-"&amp;O$1,'Conclusões cursos SIGARRA'!$E:$H,4,0),"")</f>
        <v>2018/2019</v>
      </c>
      <c r="Q50" s="1" t="str">
        <f>IFERROR(VLOOKUP($A50&amp;"-"&amp;Q$1,'Conclusões cursos SIGARRA'!$E:$H,2,0),"")</f>
        <v/>
      </c>
      <c r="R50" s="1" t="str">
        <f>IFERROR(VLOOKUP($A50&amp;"-"&amp;Q$1,'Conclusões cursos SIGARRA'!$E:$H,4,0),"")</f>
        <v/>
      </c>
      <c r="S50" s="1" t="str">
        <f>IFERROR(VLOOKUP($A50&amp;"-"&amp;S$1,'Conclusões cursos SIGARRA'!$E:$H,2,0),"")</f>
        <v/>
      </c>
      <c r="T50" s="1" t="str">
        <f>IFERROR(VLOOKUP($A50&amp;"-"&amp;S$1,'Conclusões cursos SIGARRA'!$E:$H,4,0),"")</f>
        <v/>
      </c>
      <c r="U50" s="1" t="str">
        <f t="shared" si="3"/>
        <v> MIEIC 2018/2019</v>
      </c>
      <c r="V50" s="1" t="str">
        <f t="shared" si="4"/>
        <v>Alexandre Saraiva Moreira</v>
      </c>
    </row>
    <row r="51" ht="14.25" customHeight="1">
      <c r="A51" s="1">
        <v>2.01005461E8</v>
      </c>
      <c r="B51" s="1" t="s">
        <v>158</v>
      </c>
      <c r="C51" s="1" t="s">
        <v>159</v>
      </c>
      <c r="D51" s="1" t="s">
        <v>20</v>
      </c>
      <c r="E51" s="1" t="s">
        <v>160</v>
      </c>
      <c r="F51" s="1" t="str">
        <f t="shared" si="1"/>
        <v>Alexey Seliverstov - MIEIC 2014/2015</v>
      </c>
      <c r="G51" s="1" t="s">
        <v>161</v>
      </c>
      <c r="H51" s="1" t="s">
        <v>162</v>
      </c>
      <c r="I51" s="9" t="str">
        <f>IFERROR(VLOOKUP(B51,'Inquérito'!M:N,2,0),if(AND(E51="",not(iserror(find("linkedin",H51)))),H51,E51))</f>
        <v>https://www.linkedin.com/in/alexeyseliverstov/</v>
      </c>
      <c r="J51" s="1" t="str">
        <f t="shared" si="2"/>
        <v>MIEIC </v>
      </c>
      <c r="K51" s="1" t="str">
        <f>IFERROR(VLOOKUP($A51&amp;"-"&amp;K$1,'Conclusões cursos SIGARRA'!$E:$H,2,0),"")</f>
        <v/>
      </c>
      <c r="L51" s="1" t="str">
        <f>IFERROR(VLOOKUP($A51&amp;"-"&amp;K$1,'Conclusões cursos SIGARRA'!$E:$H,4,0),"")</f>
        <v/>
      </c>
      <c r="M51" s="1" t="str">
        <f>IFERROR(VLOOKUP($A51&amp;"-"&amp;M$1,'Conclusões cursos SIGARRA'!$E:$H,2,0),"")</f>
        <v/>
      </c>
      <c r="N51" s="1" t="str">
        <f>IFERROR(VLOOKUP($A51&amp;"-"&amp;M$1,'Conclusões cursos SIGARRA'!$E:$H,4,0),"")</f>
        <v/>
      </c>
      <c r="O51" s="1" t="str">
        <f>IFERROR(VLOOKUP($A51&amp;"-"&amp;O$1,'Conclusões cursos SIGARRA'!$E:$H,2,0),"")</f>
        <v>2010/2011</v>
      </c>
      <c r="P51" s="1" t="str">
        <f>IFERROR(VLOOKUP($A51&amp;"-"&amp;O$1,'Conclusões cursos SIGARRA'!$E:$H,4,0),"")</f>
        <v>2014/2015</v>
      </c>
      <c r="Q51" s="1" t="str">
        <f>IFERROR(VLOOKUP($A51&amp;"-"&amp;Q$1,'Conclusões cursos SIGARRA'!$E:$H,2,0),"")</f>
        <v/>
      </c>
      <c r="R51" s="1" t="str">
        <f>IFERROR(VLOOKUP($A51&amp;"-"&amp;Q$1,'Conclusões cursos SIGARRA'!$E:$H,4,0),"")</f>
        <v/>
      </c>
      <c r="S51" s="1" t="str">
        <f>IFERROR(VLOOKUP($A51&amp;"-"&amp;S$1,'Conclusões cursos SIGARRA'!$E:$H,2,0),"")</f>
        <v/>
      </c>
      <c r="T51" s="1" t="str">
        <f>IFERROR(VLOOKUP($A51&amp;"-"&amp;S$1,'Conclusões cursos SIGARRA'!$E:$H,4,0),"")</f>
        <v/>
      </c>
      <c r="U51" s="1" t="str">
        <f t="shared" si="3"/>
        <v> MIEIC 2014/2015</v>
      </c>
      <c r="V51" s="1" t="str">
        <f t="shared" si="4"/>
        <v>Alexey Seliverstov</v>
      </c>
    </row>
    <row r="52" ht="14.25" customHeight="1">
      <c r="A52" s="1">
        <v>2.00500425E8</v>
      </c>
      <c r="B52" s="1" t="s">
        <v>163</v>
      </c>
      <c r="C52" s="1" t="s">
        <v>164</v>
      </c>
      <c r="D52" s="1" t="s">
        <v>20</v>
      </c>
      <c r="E52" s="1" t="s">
        <v>165</v>
      </c>
      <c r="F52" s="1" t="str">
        <f t="shared" si="1"/>
        <v>Alfredo Miguel da Cunha Silvestre - MIEIC 2009/2010</v>
      </c>
      <c r="G52" s="1" t="s">
        <v>21</v>
      </c>
      <c r="I52" s="9" t="str">
        <f>IFERROR(VLOOKUP(B52,'Inquérito'!M:N,2,0),if(AND(E52="",not(iserror(find("linkedin",H52)))),H52,E52))</f>
        <v>https://www.linkedin.com/in/alfredo-silvestre-43b52b1/</v>
      </c>
      <c r="J52" s="1" t="str">
        <f t="shared" si="2"/>
        <v>MIEIC </v>
      </c>
      <c r="K52" s="1" t="str">
        <f>IFERROR(VLOOKUP($A52&amp;"-"&amp;K$1,'Conclusões cursos SIGARRA'!$E:$H,2,0),"")</f>
        <v/>
      </c>
      <c r="L52" s="1" t="str">
        <f>IFERROR(VLOOKUP($A52&amp;"-"&amp;K$1,'Conclusões cursos SIGARRA'!$E:$H,4,0),"")</f>
        <v/>
      </c>
      <c r="M52" s="1" t="str">
        <f>IFERROR(VLOOKUP($A52&amp;"-"&amp;M$1,'Conclusões cursos SIGARRA'!$E:$H,2,0),"")</f>
        <v/>
      </c>
      <c r="N52" s="1" t="str">
        <f>IFERROR(VLOOKUP($A52&amp;"-"&amp;M$1,'Conclusões cursos SIGARRA'!$E:$H,4,0),"")</f>
        <v/>
      </c>
      <c r="O52" s="1" t="str">
        <f>IFERROR(VLOOKUP($A52&amp;"-"&amp;O$1,'Conclusões cursos SIGARRA'!$E:$H,2,0),"")</f>
        <v>2005/2006</v>
      </c>
      <c r="P52" s="1" t="str">
        <f>IFERROR(VLOOKUP($A52&amp;"-"&amp;O$1,'Conclusões cursos SIGARRA'!$E:$H,4,0),"")</f>
        <v>2009/2010</v>
      </c>
      <c r="Q52" s="1" t="str">
        <f>IFERROR(VLOOKUP($A52&amp;"-"&amp;Q$1,'Conclusões cursos SIGARRA'!$E:$H,2,0),"")</f>
        <v/>
      </c>
      <c r="R52" s="1" t="str">
        <f>IFERROR(VLOOKUP($A52&amp;"-"&amp;Q$1,'Conclusões cursos SIGARRA'!$E:$H,4,0),"")</f>
        <v/>
      </c>
      <c r="S52" s="1" t="str">
        <f>IFERROR(VLOOKUP($A52&amp;"-"&amp;S$1,'Conclusões cursos SIGARRA'!$E:$H,2,0),"")</f>
        <v/>
      </c>
      <c r="T52" s="1" t="str">
        <f>IFERROR(VLOOKUP($A52&amp;"-"&amp;S$1,'Conclusões cursos SIGARRA'!$E:$H,4,0),"")</f>
        <v/>
      </c>
      <c r="U52" s="1" t="str">
        <f t="shared" si="3"/>
        <v> MIEIC 2009/2010</v>
      </c>
      <c r="V52" s="1" t="str">
        <f t="shared" si="4"/>
        <v>Alfredo Miguel da Cunha Silvestre</v>
      </c>
    </row>
    <row r="53" ht="14.25" customHeight="1">
      <c r="A53" s="1">
        <v>2.00808117E8</v>
      </c>
      <c r="B53" s="1" t="s">
        <v>166</v>
      </c>
      <c r="C53" s="1" t="s">
        <v>167</v>
      </c>
      <c r="D53" s="1" t="s">
        <v>20</v>
      </c>
      <c r="E53" s="1" t="s">
        <v>168</v>
      </c>
      <c r="F53" s="1" t="str">
        <f t="shared" si="1"/>
        <v>Alice Clemente Perpétua - MIEIC 2013/2014</v>
      </c>
      <c r="G53" s="1" t="s">
        <v>21</v>
      </c>
      <c r="I53" s="9" t="str">
        <f>IFERROR(VLOOKUP(B53,'Inquérito'!M:N,2,0),if(AND(E53="",not(iserror(find("linkedin",H53)))),H53,E53))</f>
        <v>https://www.linkedin.com/in/aliceperpetua/</v>
      </c>
      <c r="J53" s="1" t="str">
        <f t="shared" si="2"/>
        <v>MIEIC </v>
      </c>
      <c r="K53" s="1" t="str">
        <f>IFERROR(VLOOKUP($A53&amp;"-"&amp;K$1,'Conclusões cursos SIGARRA'!$E:$H,2,0),"")</f>
        <v/>
      </c>
      <c r="L53" s="1" t="str">
        <f>IFERROR(VLOOKUP($A53&amp;"-"&amp;K$1,'Conclusões cursos SIGARRA'!$E:$H,4,0),"")</f>
        <v/>
      </c>
      <c r="M53" s="1" t="str">
        <f>IFERROR(VLOOKUP($A53&amp;"-"&amp;M$1,'Conclusões cursos SIGARRA'!$E:$H,2,0),"")</f>
        <v/>
      </c>
      <c r="N53" s="1" t="str">
        <f>IFERROR(VLOOKUP($A53&amp;"-"&amp;M$1,'Conclusões cursos SIGARRA'!$E:$H,4,0),"")</f>
        <v/>
      </c>
      <c r="O53" s="1" t="str">
        <f>IFERROR(VLOOKUP($A53&amp;"-"&amp;O$1,'Conclusões cursos SIGARRA'!$E:$H,2,0),"")</f>
        <v>2008/2009</v>
      </c>
      <c r="P53" s="1" t="str">
        <f>IFERROR(VLOOKUP($A53&amp;"-"&amp;O$1,'Conclusões cursos SIGARRA'!$E:$H,4,0),"")</f>
        <v>2013/2014</v>
      </c>
      <c r="Q53" s="1" t="str">
        <f>IFERROR(VLOOKUP($A53&amp;"-"&amp;Q$1,'Conclusões cursos SIGARRA'!$E:$H,2,0),"")</f>
        <v/>
      </c>
      <c r="R53" s="1" t="str">
        <f>IFERROR(VLOOKUP($A53&amp;"-"&amp;Q$1,'Conclusões cursos SIGARRA'!$E:$H,4,0),"")</f>
        <v/>
      </c>
      <c r="S53" s="1" t="str">
        <f>IFERROR(VLOOKUP($A53&amp;"-"&amp;S$1,'Conclusões cursos SIGARRA'!$E:$H,2,0),"")</f>
        <v/>
      </c>
      <c r="T53" s="1" t="str">
        <f>IFERROR(VLOOKUP($A53&amp;"-"&amp;S$1,'Conclusões cursos SIGARRA'!$E:$H,4,0),"")</f>
        <v/>
      </c>
      <c r="U53" s="1" t="str">
        <f t="shared" si="3"/>
        <v> MIEIC 2013/2014</v>
      </c>
      <c r="V53" s="1" t="str">
        <f t="shared" si="4"/>
        <v>Alice Clemente Perpétua</v>
      </c>
    </row>
    <row r="54" ht="14.25" customHeight="1">
      <c r="A54" s="1">
        <v>2.01800149E8</v>
      </c>
      <c r="B54" s="1" t="s">
        <v>169</v>
      </c>
      <c r="C54" s="1" t="s">
        <v>170</v>
      </c>
      <c r="D54" s="1" t="s">
        <v>26</v>
      </c>
      <c r="E54" s="1" t="s">
        <v>21</v>
      </c>
      <c r="F54" s="1" t="str">
        <f t="shared" si="1"/>
        <v>Allan Borges de Sousa - M.EIC 2022/2023</v>
      </c>
      <c r="G54" s="1" t="s">
        <v>171</v>
      </c>
      <c r="I54" s="1" t="str">
        <f>IFERROR(VLOOKUP(B54,'Inquérito'!M:N,2,0),if(AND(E54="",not(iserror(find("linkedin",H54)))),H54,E54))</f>
        <v/>
      </c>
      <c r="J54" s="1" t="str">
        <f t="shared" si="2"/>
        <v>M.EIC</v>
      </c>
      <c r="K54" s="1" t="str">
        <f>IFERROR(VLOOKUP($A54&amp;"-"&amp;K$1,'Conclusões cursos SIGARRA'!$E:$H,2,0),"")</f>
        <v/>
      </c>
      <c r="L54" s="1" t="str">
        <f>IFERROR(VLOOKUP($A54&amp;"-"&amp;K$1,'Conclusões cursos SIGARRA'!$E:$H,4,0),"")</f>
        <v/>
      </c>
      <c r="M54" s="1" t="str">
        <f>IFERROR(VLOOKUP($A54&amp;"-"&amp;M$1,'Conclusões cursos SIGARRA'!$E:$H,2,0),"")</f>
        <v/>
      </c>
      <c r="N54" s="1" t="str">
        <f>IFERROR(VLOOKUP($A54&amp;"-"&amp;M$1,'Conclusões cursos SIGARRA'!$E:$H,4,0),"")</f>
        <v/>
      </c>
      <c r="O54" s="1" t="str">
        <f>IFERROR(VLOOKUP($A54&amp;"-"&amp;O$1,'Conclusões cursos SIGARRA'!$E:$H,2,0),"")</f>
        <v/>
      </c>
      <c r="P54" s="1" t="str">
        <f>IFERROR(VLOOKUP($A54&amp;"-"&amp;O$1,'Conclusões cursos SIGARRA'!$E:$H,4,0),"")</f>
        <v/>
      </c>
      <c r="Q54" s="1" t="str">
        <f>IFERROR(VLOOKUP($A54&amp;"-"&amp;Q$1,'Conclusões cursos SIGARRA'!$E:$H,2,0),"")</f>
        <v/>
      </c>
      <c r="R54" s="1" t="str">
        <f>IFERROR(VLOOKUP($A54&amp;"-"&amp;Q$1,'Conclusões cursos SIGARRA'!$E:$H,4,0),"")</f>
        <v/>
      </c>
      <c r="S54" s="1" t="str">
        <f>IFERROR(VLOOKUP($A54&amp;"-"&amp;S$1,'Conclusões cursos SIGARRA'!$E:$H,2,0),"")</f>
        <v>2021/2022</v>
      </c>
      <c r="T54" s="1" t="str">
        <f>IFERROR(VLOOKUP($A54&amp;"-"&amp;S$1,'Conclusões cursos SIGARRA'!$E:$H,4,0),"")</f>
        <v>2022/2023</v>
      </c>
      <c r="U54" s="1" t="str">
        <f t="shared" si="3"/>
        <v> M.EIC 2022/2023</v>
      </c>
      <c r="V54" s="1" t="str">
        <f t="shared" si="4"/>
        <v>Allan Borges de Sousa</v>
      </c>
    </row>
    <row r="55" ht="14.25" customHeight="1">
      <c r="A55" s="1">
        <v>2.01603694E8</v>
      </c>
      <c r="B55" s="1" t="s">
        <v>172</v>
      </c>
      <c r="C55" s="1" t="s">
        <v>173</v>
      </c>
      <c r="D55" s="1" t="s">
        <v>26</v>
      </c>
      <c r="E55" s="1" t="s">
        <v>21</v>
      </c>
      <c r="F55" s="1" t="str">
        <f t="shared" si="1"/>
        <v>Álvaro Francisco Barbosa Miranda - L.EIC 2022/2023 M.EIC 2022/2023</v>
      </c>
      <c r="I55" s="9" t="str">
        <f>IFERROR(VLOOKUP(B55,'Inquérito'!M:N,2,0),if(AND(E55="",not(iserror(find("linkedin",H55)))),H55,E55))</f>
        <v>https://www.linkedin.com/in/a-francisco-miranda/</v>
      </c>
      <c r="J55" s="1" t="str">
        <f t="shared" si="2"/>
        <v>L.EIC M.EIC</v>
      </c>
      <c r="K55" s="1" t="str">
        <f>IFERROR(VLOOKUP($A55&amp;"-"&amp;K$1,'Conclusões cursos SIGARRA'!$E:$H,2,0),"")</f>
        <v/>
      </c>
      <c r="L55" s="1" t="str">
        <f>IFERROR(VLOOKUP($A55&amp;"-"&amp;K$1,'Conclusões cursos SIGARRA'!$E:$H,4,0),"")</f>
        <v/>
      </c>
      <c r="M55" s="1" t="str">
        <f>IFERROR(VLOOKUP($A55&amp;"-"&amp;M$1,'Conclusões cursos SIGARRA'!$E:$H,2,0),"")</f>
        <v/>
      </c>
      <c r="N55" s="1" t="str">
        <f>IFERROR(VLOOKUP($A55&amp;"-"&amp;M$1,'Conclusões cursos SIGARRA'!$E:$H,4,0),"")</f>
        <v/>
      </c>
      <c r="O55" s="1" t="str">
        <f>IFERROR(VLOOKUP($A55&amp;"-"&amp;O$1,'Conclusões cursos SIGARRA'!$E:$H,2,0),"")</f>
        <v/>
      </c>
      <c r="P55" s="1" t="str">
        <f>IFERROR(VLOOKUP($A55&amp;"-"&amp;O$1,'Conclusões cursos SIGARRA'!$E:$H,4,0),"")</f>
        <v/>
      </c>
      <c r="Q55" s="1" t="str">
        <f>IFERROR(VLOOKUP($A55&amp;"-"&amp;Q$1,'Conclusões cursos SIGARRA'!$E:$H,2,0),"")</f>
        <v>2021/2022</v>
      </c>
      <c r="R55" s="1" t="str">
        <f>IFERROR(VLOOKUP($A55&amp;"-"&amp;Q$1,'Conclusões cursos SIGARRA'!$E:$H,4,0),"")</f>
        <v>2022/2023</v>
      </c>
      <c r="S55" s="1" t="str">
        <f>IFERROR(VLOOKUP($A55&amp;"-"&amp;S$1,'Conclusões cursos SIGARRA'!$E:$H,2,0),"")</f>
        <v>2021/2022</v>
      </c>
      <c r="T55" s="1" t="str">
        <f>IFERROR(VLOOKUP($A55&amp;"-"&amp;S$1,'Conclusões cursos SIGARRA'!$E:$H,4,0),"")</f>
        <v>2022/2023</v>
      </c>
      <c r="U55" s="1" t="str">
        <f t="shared" si="3"/>
        <v> L.EIC 2022/2023 M.EIC 2022/2023</v>
      </c>
      <c r="V55" s="1" t="str">
        <f t="shared" si="4"/>
        <v>Álvaro Francisco Barbosa Miranda</v>
      </c>
    </row>
    <row r="56" ht="14.25" customHeight="1">
      <c r="A56" s="1">
        <v>2.00104999E8</v>
      </c>
      <c r="B56" s="1" t="s">
        <v>174</v>
      </c>
      <c r="C56" s="1" t="s">
        <v>175</v>
      </c>
      <c r="D56" s="1" t="s">
        <v>20</v>
      </c>
      <c r="E56" s="1" t="s">
        <v>176</v>
      </c>
      <c r="F56" s="1" t="str">
        <f t="shared" si="1"/>
        <v>Álvaro Gabriel Machado Caldas - MIEIC 2008/2009</v>
      </c>
      <c r="G56" s="1" t="s">
        <v>21</v>
      </c>
      <c r="H56" s="1" t="s">
        <v>177</v>
      </c>
      <c r="I56" s="9" t="str">
        <f>IFERROR(VLOOKUP(B56,'Inquérito'!M:N,2,0),if(AND(E56="",not(iserror(find("linkedin",H56)))),H56,E56))</f>
        <v>https://www.linkedin.com/in/%C3%A1lvaro-caldas-pmp%C2%AE-7a31b711/</v>
      </c>
      <c r="J56" s="1" t="str">
        <f t="shared" si="2"/>
        <v>MIEIC </v>
      </c>
      <c r="K56" s="1" t="str">
        <f>IFERROR(VLOOKUP($A56&amp;"-"&amp;K$1,'Conclusões cursos SIGARRA'!$E:$H,2,0),"")</f>
        <v/>
      </c>
      <c r="L56" s="1" t="str">
        <f>IFERROR(VLOOKUP($A56&amp;"-"&amp;K$1,'Conclusões cursos SIGARRA'!$E:$H,4,0),"")</f>
        <v/>
      </c>
      <c r="M56" s="1" t="str">
        <f>IFERROR(VLOOKUP($A56&amp;"-"&amp;M$1,'Conclusões cursos SIGARRA'!$E:$H,2,0),"")</f>
        <v/>
      </c>
      <c r="N56" s="1" t="str">
        <f>IFERROR(VLOOKUP($A56&amp;"-"&amp;M$1,'Conclusões cursos SIGARRA'!$E:$H,4,0),"")</f>
        <v/>
      </c>
      <c r="O56" s="1" t="str">
        <f>IFERROR(VLOOKUP($A56&amp;"-"&amp;O$1,'Conclusões cursos SIGARRA'!$E:$H,2,0),"")</f>
        <v>2001/2002</v>
      </c>
      <c r="P56" s="1" t="str">
        <f>IFERROR(VLOOKUP($A56&amp;"-"&amp;O$1,'Conclusões cursos SIGARRA'!$E:$H,4,0),"")</f>
        <v>2008/2009</v>
      </c>
      <c r="Q56" s="1" t="str">
        <f>IFERROR(VLOOKUP($A56&amp;"-"&amp;Q$1,'Conclusões cursos SIGARRA'!$E:$H,2,0),"")</f>
        <v/>
      </c>
      <c r="R56" s="1" t="str">
        <f>IFERROR(VLOOKUP($A56&amp;"-"&amp;Q$1,'Conclusões cursos SIGARRA'!$E:$H,4,0),"")</f>
        <v/>
      </c>
      <c r="S56" s="1" t="str">
        <f>IFERROR(VLOOKUP($A56&amp;"-"&amp;S$1,'Conclusões cursos SIGARRA'!$E:$H,2,0),"")</f>
        <v/>
      </c>
      <c r="T56" s="1" t="str">
        <f>IFERROR(VLOOKUP($A56&amp;"-"&amp;S$1,'Conclusões cursos SIGARRA'!$E:$H,4,0),"")</f>
        <v/>
      </c>
      <c r="U56" s="1" t="str">
        <f t="shared" si="3"/>
        <v> MIEIC 2008/2009</v>
      </c>
      <c r="V56" s="1" t="str">
        <f t="shared" si="4"/>
        <v>Álvaro Gabriel Machado Caldas</v>
      </c>
    </row>
    <row r="57" ht="14.25" customHeight="1">
      <c r="A57" s="1">
        <v>2.00202461E8</v>
      </c>
      <c r="B57" s="1" t="s">
        <v>178</v>
      </c>
      <c r="C57" s="1" t="s">
        <v>179</v>
      </c>
      <c r="D57" s="1" t="s">
        <v>20</v>
      </c>
      <c r="E57" s="1" t="s">
        <v>180</v>
      </c>
      <c r="F57" s="1" t="str">
        <f t="shared" si="1"/>
        <v>Álvaro José Valente Vasconcelos - MIEIC 2007/2008</v>
      </c>
      <c r="G57" s="1" t="s">
        <v>21</v>
      </c>
      <c r="H57" s="1" t="s">
        <v>181</v>
      </c>
      <c r="I57" s="9" t="str">
        <f>IFERROR(VLOOKUP(B57,'Inquérito'!M:N,2,0),if(AND(E57="",not(iserror(find("linkedin",H57)))),H57,E57))</f>
        <v>https://www.linkedin.com/in/alvarovasconcelos/</v>
      </c>
      <c r="J57" s="1" t="str">
        <f t="shared" si="2"/>
        <v>MIEIC </v>
      </c>
      <c r="K57" s="1" t="str">
        <f>IFERROR(VLOOKUP($A57&amp;"-"&amp;K$1,'Conclusões cursos SIGARRA'!$E:$H,2,0),"")</f>
        <v/>
      </c>
      <c r="L57" s="1" t="str">
        <f>IFERROR(VLOOKUP($A57&amp;"-"&amp;K$1,'Conclusões cursos SIGARRA'!$E:$H,4,0),"")</f>
        <v/>
      </c>
      <c r="M57" s="1" t="str">
        <f>IFERROR(VLOOKUP($A57&amp;"-"&amp;M$1,'Conclusões cursos SIGARRA'!$E:$H,2,0),"")</f>
        <v/>
      </c>
      <c r="N57" s="1" t="str">
        <f>IFERROR(VLOOKUP($A57&amp;"-"&amp;M$1,'Conclusões cursos SIGARRA'!$E:$H,4,0),"")</f>
        <v/>
      </c>
      <c r="O57" s="1" t="str">
        <f>IFERROR(VLOOKUP($A57&amp;"-"&amp;O$1,'Conclusões cursos SIGARRA'!$E:$H,2,0),"")</f>
        <v>2002/2003</v>
      </c>
      <c r="P57" s="1" t="str">
        <f>IFERROR(VLOOKUP($A57&amp;"-"&amp;O$1,'Conclusões cursos SIGARRA'!$E:$H,4,0),"")</f>
        <v>2007/2008</v>
      </c>
      <c r="Q57" s="1" t="str">
        <f>IFERROR(VLOOKUP($A57&amp;"-"&amp;Q$1,'Conclusões cursos SIGARRA'!$E:$H,2,0),"")</f>
        <v/>
      </c>
      <c r="R57" s="1" t="str">
        <f>IFERROR(VLOOKUP($A57&amp;"-"&amp;Q$1,'Conclusões cursos SIGARRA'!$E:$H,4,0),"")</f>
        <v/>
      </c>
      <c r="S57" s="1" t="str">
        <f>IFERROR(VLOOKUP($A57&amp;"-"&amp;S$1,'Conclusões cursos SIGARRA'!$E:$H,2,0),"")</f>
        <v/>
      </c>
      <c r="T57" s="1" t="str">
        <f>IFERROR(VLOOKUP($A57&amp;"-"&amp;S$1,'Conclusões cursos SIGARRA'!$E:$H,4,0),"")</f>
        <v/>
      </c>
      <c r="U57" s="1" t="str">
        <f t="shared" si="3"/>
        <v> MIEIC 2007/2008</v>
      </c>
      <c r="V57" s="1" t="str">
        <f t="shared" si="4"/>
        <v>Álvaro José Valente Vasconcelos</v>
      </c>
    </row>
    <row r="58" ht="14.25" customHeight="1">
      <c r="A58" s="1">
        <v>2.00505486E8</v>
      </c>
      <c r="B58" s="1" t="s">
        <v>182</v>
      </c>
      <c r="C58" s="1" t="s">
        <v>183</v>
      </c>
      <c r="D58" s="1" t="s">
        <v>20</v>
      </c>
      <c r="E58" s="1" t="s">
        <v>184</v>
      </c>
      <c r="F58" s="1" t="str">
        <f t="shared" si="1"/>
        <v>Álvaro Manuel da Silva Monteiro - MIEIC 2008/2009</v>
      </c>
      <c r="G58" s="1" t="s">
        <v>21</v>
      </c>
      <c r="H58" s="1" t="s">
        <v>185</v>
      </c>
      <c r="I58" s="9" t="str">
        <f>IFERROR(VLOOKUP(B58,'Inquérito'!M:N,2,0),if(AND(E58="",not(iserror(find("linkedin",H58)))),H58,E58))</f>
        <v>https://www.linkedin.com/in/alvarosilvamonteiro/</v>
      </c>
      <c r="J58" s="1" t="str">
        <f t="shared" si="2"/>
        <v>MIEIC </v>
      </c>
      <c r="K58" s="1" t="str">
        <f>IFERROR(VLOOKUP($A58&amp;"-"&amp;K$1,'Conclusões cursos SIGARRA'!$E:$H,2,0),"")</f>
        <v/>
      </c>
      <c r="L58" s="1" t="str">
        <f>IFERROR(VLOOKUP($A58&amp;"-"&amp;K$1,'Conclusões cursos SIGARRA'!$E:$H,4,0),"")</f>
        <v/>
      </c>
      <c r="M58" s="1" t="str">
        <f>IFERROR(VLOOKUP($A58&amp;"-"&amp;M$1,'Conclusões cursos SIGARRA'!$E:$H,2,0),"")</f>
        <v/>
      </c>
      <c r="N58" s="1" t="str">
        <f>IFERROR(VLOOKUP($A58&amp;"-"&amp;M$1,'Conclusões cursos SIGARRA'!$E:$H,4,0),"")</f>
        <v/>
      </c>
      <c r="O58" s="1" t="str">
        <f>IFERROR(VLOOKUP($A58&amp;"-"&amp;O$1,'Conclusões cursos SIGARRA'!$E:$H,2,0),"")</f>
        <v>2005/2006</v>
      </c>
      <c r="P58" s="1" t="str">
        <f>IFERROR(VLOOKUP($A58&amp;"-"&amp;O$1,'Conclusões cursos SIGARRA'!$E:$H,4,0),"")</f>
        <v>2008/2009</v>
      </c>
      <c r="Q58" s="1" t="str">
        <f>IFERROR(VLOOKUP($A58&amp;"-"&amp;Q$1,'Conclusões cursos SIGARRA'!$E:$H,2,0),"")</f>
        <v/>
      </c>
      <c r="R58" s="1" t="str">
        <f>IFERROR(VLOOKUP($A58&amp;"-"&amp;Q$1,'Conclusões cursos SIGARRA'!$E:$H,4,0),"")</f>
        <v/>
      </c>
      <c r="S58" s="1" t="str">
        <f>IFERROR(VLOOKUP($A58&amp;"-"&amp;S$1,'Conclusões cursos SIGARRA'!$E:$H,2,0),"")</f>
        <v/>
      </c>
      <c r="T58" s="1" t="str">
        <f>IFERROR(VLOOKUP($A58&amp;"-"&amp;S$1,'Conclusões cursos SIGARRA'!$E:$H,4,0),"")</f>
        <v/>
      </c>
      <c r="U58" s="1" t="str">
        <f t="shared" si="3"/>
        <v> MIEIC 2008/2009</v>
      </c>
      <c r="V58" s="1" t="str">
        <f t="shared" si="4"/>
        <v>Álvaro Manuel da Silva Monteiro</v>
      </c>
    </row>
    <row r="59" ht="14.25" customHeight="1">
      <c r="A59" s="1">
        <v>2.01605646E8</v>
      </c>
      <c r="B59" s="1" t="s">
        <v>186</v>
      </c>
      <c r="C59" s="1" t="s">
        <v>187</v>
      </c>
      <c r="D59" s="1" t="s">
        <v>20</v>
      </c>
      <c r="E59" s="1" t="s">
        <v>21</v>
      </c>
      <c r="F59" s="1" t="str">
        <f t="shared" si="1"/>
        <v>Amadeu Prazeres Pereira - MIEIC 2020/2021</v>
      </c>
      <c r="G59" s="1" t="s">
        <v>188</v>
      </c>
      <c r="I59" s="1" t="str">
        <f>IFERROR(VLOOKUP(B59,'Inquérito'!M:N,2,0),if(AND(E59="",not(iserror(find("linkedin",H59)))),H59,E59))</f>
        <v/>
      </c>
      <c r="J59" s="1" t="str">
        <f t="shared" si="2"/>
        <v>MIEIC </v>
      </c>
      <c r="K59" s="1" t="str">
        <f>IFERROR(VLOOKUP($A59&amp;"-"&amp;K$1,'Conclusões cursos SIGARRA'!$E:$H,2,0),"")</f>
        <v/>
      </c>
      <c r="L59" s="1" t="str">
        <f>IFERROR(VLOOKUP($A59&amp;"-"&amp;K$1,'Conclusões cursos SIGARRA'!$E:$H,4,0),"")</f>
        <v/>
      </c>
      <c r="M59" s="1" t="str">
        <f>IFERROR(VLOOKUP($A59&amp;"-"&amp;M$1,'Conclusões cursos SIGARRA'!$E:$H,2,0),"")</f>
        <v/>
      </c>
      <c r="N59" s="1" t="str">
        <f>IFERROR(VLOOKUP($A59&amp;"-"&amp;M$1,'Conclusões cursos SIGARRA'!$E:$H,4,0),"")</f>
        <v/>
      </c>
      <c r="O59" s="1" t="str">
        <f>IFERROR(VLOOKUP($A59&amp;"-"&amp;O$1,'Conclusões cursos SIGARRA'!$E:$H,2,0),"")</f>
        <v>2016/2017</v>
      </c>
      <c r="P59" s="1" t="str">
        <f>IFERROR(VLOOKUP($A59&amp;"-"&amp;O$1,'Conclusões cursos SIGARRA'!$E:$H,4,0),"")</f>
        <v>2020/2021</v>
      </c>
      <c r="Q59" s="1" t="str">
        <f>IFERROR(VLOOKUP($A59&amp;"-"&amp;Q$1,'Conclusões cursos SIGARRA'!$E:$H,2,0),"")</f>
        <v/>
      </c>
      <c r="R59" s="1" t="str">
        <f>IFERROR(VLOOKUP($A59&amp;"-"&amp;Q$1,'Conclusões cursos SIGARRA'!$E:$H,4,0),"")</f>
        <v/>
      </c>
      <c r="S59" s="1" t="str">
        <f>IFERROR(VLOOKUP($A59&amp;"-"&amp;S$1,'Conclusões cursos SIGARRA'!$E:$H,2,0),"")</f>
        <v/>
      </c>
      <c r="T59" s="1" t="str">
        <f>IFERROR(VLOOKUP($A59&amp;"-"&amp;S$1,'Conclusões cursos SIGARRA'!$E:$H,4,0),"")</f>
        <v/>
      </c>
      <c r="U59" s="1" t="str">
        <f t="shared" si="3"/>
        <v> MIEIC 2020/2021</v>
      </c>
      <c r="V59" s="1" t="str">
        <f t="shared" si="4"/>
        <v>Amadeu Prazeres Pereira</v>
      </c>
    </row>
    <row r="60" ht="14.25" customHeight="1">
      <c r="A60" s="1">
        <v>1.99703849E8</v>
      </c>
      <c r="B60" s="1" t="s">
        <v>189</v>
      </c>
      <c r="C60" s="1" t="s">
        <v>190</v>
      </c>
      <c r="D60" s="1" t="s">
        <v>20</v>
      </c>
      <c r="E60" s="1" t="s">
        <v>21</v>
      </c>
      <c r="F60" s="1" t="str">
        <f t="shared" si="1"/>
        <v>Amândio José Carvalho Alves da Silva - LEIC 2001/2002</v>
      </c>
      <c r="G60" s="1" t="s">
        <v>21</v>
      </c>
      <c r="H60" s="1" t="s">
        <v>191</v>
      </c>
      <c r="I60" s="9" t="str">
        <f>IFERROR(VLOOKUP(B60,'Inquérito'!M:N,2,0),if(AND(E60="",not(iserror(find("linkedin",H60)))),H60,E60))</f>
        <v>https://www.linkedin.com/in/amandiosilva/</v>
      </c>
      <c r="J60" s="1" t="str">
        <f t="shared" si="2"/>
        <v>LEIC </v>
      </c>
      <c r="K60" s="1" t="str">
        <f>IFERROR(VLOOKUP($A60&amp;"-"&amp;K$1,'Conclusões cursos SIGARRA'!$E:$H,2,0),"")</f>
        <v>1997/1998</v>
      </c>
      <c r="L60" s="1" t="str">
        <f>IFERROR(VLOOKUP($A60&amp;"-"&amp;K$1,'Conclusões cursos SIGARRA'!$E:$H,4,0),"")</f>
        <v>2001/2002</v>
      </c>
      <c r="M60" s="1" t="str">
        <f>IFERROR(VLOOKUP($A60&amp;"-"&amp;M$1,'Conclusões cursos SIGARRA'!$E:$H,2,0),"")</f>
        <v/>
      </c>
      <c r="N60" s="1" t="str">
        <f>IFERROR(VLOOKUP($A60&amp;"-"&amp;M$1,'Conclusões cursos SIGARRA'!$E:$H,4,0),"")</f>
        <v/>
      </c>
      <c r="O60" s="1" t="str">
        <f>IFERROR(VLOOKUP($A60&amp;"-"&amp;O$1,'Conclusões cursos SIGARRA'!$E:$H,2,0),"")</f>
        <v/>
      </c>
      <c r="P60" s="1" t="str">
        <f>IFERROR(VLOOKUP($A60&amp;"-"&amp;O$1,'Conclusões cursos SIGARRA'!$E:$H,4,0),"")</f>
        <v/>
      </c>
      <c r="Q60" s="1" t="str">
        <f>IFERROR(VLOOKUP($A60&amp;"-"&amp;Q$1,'Conclusões cursos SIGARRA'!$E:$H,2,0),"")</f>
        <v/>
      </c>
      <c r="R60" s="1" t="str">
        <f>IFERROR(VLOOKUP($A60&amp;"-"&amp;Q$1,'Conclusões cursos SIGARRA'!$E:$H,4,0),"")</f>
        <v/>
      </c>
      <c r="S60" s="1" t="str">
        <f>IFERROR(VLOOKUP($A60&amp;"-"&amp;S$1,'Conclusões cursos SIGARRA'!$E:$H,2,0),"")</f>
        <v/>
      </c>
      <c r="T60" s="1" t="str">
        <f>IFERROR(VLOOKUP($A60&amp;"-"&amp;S$1,'Conclusões cursos SIGARRA'!$E:$H,4,0),"")</f>
        <v/>
      </c>
      <c r="U60" s="1" t="str">
        <f t="shared" si="3"/>
        <v> LEIC 2001/2002</v>
      </c>
      <c r="V60" s="1" t="str">
        <f t="shared" si="4"/>
        <v>Amândio José Carvalho Alves da Silva</v>
      </c>
    </row>
    <row r="61" ht="14.25" customHeight="1">
      <c r="A61" s="1">
        <v>2.00803809E8</v>
      </c>
      <c r="B61" s="1" t="s">
        <v>192</v>
      </c>
      <c r="C61" s="1" t="s">
        <v>193</v>
      </c>
      <c r="D61" s="1" t="s">
        <v>20</v>
      </c>
      <c r="E61" s="1" t="s">
        <v>194</v>
      </c>
      <c r="F61" s="1" t="str">
        <f t="shared" si="1"/>
        <v>Amaro Gonzaga Martins da Silva - MIEIC 2012/2013</v>
      </c>
      <c r="G61" s="1" t="s">
        <v>195</v>
      </c>
      <c r="H61" s="1" t="s">
        <v>196</v>
      </c>
      <c r="I61" s="9" t="str">
        <f>IFERROR(VLOOKUP(B61,'Inquérito'!M:N,2,0),if(AND(E61="",not(iserror(find("linkedin",H61)))),H61,E61))</f>
        <v>https://www.linkedin.com/in/zagasilva/</v>
      </c>
      <c r="J61" s="1" t="str">
        <f t="shared" si="2"/>
        <v>MIEIC </v>
      </c>
      <c r="K61" s="1" t="str">
        <f>IFERROR(VLOOKUP($A61&amp;"-"&amp;K$1,'Conclusões cursos SIGARRA'!$E:$H,2,0),"")</f>
        <v/>
      </c>
      <c r="L61" s="1" t="str">
        <f>IFERROR(VLOOKUP($A61&amp;"-"&amp;K$1,'Conclusões cursos SIGARRA'!$E:$H,4,0),"")</f>
        <v/>
      </c>
      <c r="M61" s="1" t="str">
        <f>IFERROR(VLOOKUP($A61&amp;"-"&amp;M$1,'Conclusões cursos SIGARRA'!$E:$H,2,0),"")</f>
        <v/>
      </c>
      <c r="N61" s="1" t="str">
        <f>IFERROR(VLOOKUP($A61&amp;"-"&amp;M$1,'Conclusões cursos SIGARRA'!$E:$H,4,0),"")</f>
        <v/>
      </c>
      <c r="O61" s="1" t="str">
        <f>IFERROR(VLOOKUP($A61&amp;"-"&amp;O$1,'Conclusões cursos SIGARRA'!$E:$H,2,0),"")</f>
        <v>2008/2009</v>
      </c>
      <c r="P61" s="1" t="str">
        <f>IFERROR(VLOOKUP($A61&amp;"-"&amp;O$1,'Conclusões cursos SIGARRA'!$E:$H,4,0),"")</f>
        <v>2012/2013</v>
      </c>
      <c r="Q61" s="1" t="str">
        <f>IFERROR(VLOOKUP($A61&amp;"-"&amp;Q$1,'Conclusões cursos SIGARRA'!$E:$H,2,0),"")</f>
        <v/>
      </c>
      <c r="R61" s="1" t="str">
        <f>IFERROR(VLOOKUP($A61&amp;"-"&amp;Q$1,'Conclusões cursos SIGARRA'!$E:$H,4,0),"")</f>
        <v/>
      </c>
      <c r="S61" s="1" t="str">
        <f>IFERROR(VLOOKUP($A61&amp;"-"&amp;S$1,'Conclusões cursos SIGARRA'!$E:$H,2,0),"")</f>
        <v/>
      </c>
      <c r="T61" s="1" t="str">
        <f>IFERROR(VLOOKUP($A61&amp;"-"&amp;S$1,'Conclusões cursos SIGARRA'!$E:$H,4,0),"")</f>
        <v/>
      </c>
      <c r="U61" s="1" t="str">
        <f t="shared" si="3"/>
        <v> MIEIC 2012/2013</v>
      </c>
      <c r="V61" s="1" t="str">
        <f t="shared" si="4"/>
        <v>Amaro Gonzaga Martins da Silva</v>
      </c>
    </row>
    <row r="62" ht="14.25" customHeight="1">
      <c r="A62" s="1">
        <v>2.00303407E8</v>
      </c>
      <c r="B62" s="1" t="s">
        <v>197</v>
      </c>
      <c r="C62" s="1" t="s">
        <v>198</v>
      </c>
      <c r="D62" s="1" t="s">
        <v>20</v>
      </c>
      <c r="E62" s="1" t="s">
        <v>21</v>
      </c>
      <c r="F62" s="1" t="str">
        <f t="shared" si="1"/>
        <v>Ana Araújo do Pombal - MIEIC 2008/2009</v>
      </c>
      <c r="G62" s="1" t="s">
        <v>21</v>
      </c>
      <c r="H62" s="1" t="s">
        <v>199</v>
      </c>
      <c r="I62" s="1" t="str">
        <f>IFERROR(VLOOKUP(B62,'Inquérito'!M:N,2,0),if(AND(E62="",not(iserror(find("linkedin",H62)))),H62,E62))</f>
        <v/>
      </c>
      <c r="J62" s="1" t="str">
        <f t="shared" si="2"/>
        <v>MIEIC </v>
      </c>
      <c r="K62" s="1" t="str">
        <f>IFERROR(VLOOKUP($A62&amp;"-"&amp;K$1,'Conclusões cursos SIGARRA'!$E:$H,2,0),"")</f>
        <v/>
      </c>
      <c r="L62" s="1" t="str">
        <f>IFERROR(VLOOKUP($A62&amp;"-"&amp;K$1,'Conclusões cursos SIGARRA'!$E:$H,4,0),"")</f>
        <v/>
      </c>
      <c r="M62" s="1" t="str">
        <f>IFERROR(VLOOKUP($A62&amp;"-"&amp;M$1,'Conclusões cursos SIGARRA'!$E:$H,2,0),"")</f>
        <v/>
      </c>
      <c r="N62" s="1" t="str">
        <f>IFERROR(VLOOKUP($A62&amp;"-"&amp;M$1,'Conclusões cursos SIGARRA'!$E:$H,4,0),"")</f>
        <v/>
      </c>
      <c r="O62" s="1" t="str">
        <f>IFERROR(VLOOKUP($A62&amp;"-"&amp;O$1,'Conclusões cursos SIGARRA'!$E:$H,2,0),"")</f>
        <v>2003/2004</v>
      </c>
      <c r="P62" s="1" t="str">
        <f>IFERROR(VLOOKUP($A62&amp;"-"&amp;O$1,'Conclusões cursos SIGARRA'!$E:$H,4,0),"")</f>
        <v>2008/2009</v>
      </c>
      <c r="Q62" s="1" t="str">
        <f>IFERROR(VLOOKUP($A62&amp;"-"&amp;Q$1,'Conclusões cursos SIGARRA'!$E:$H,2,0),"")</f>
        <v/>
      </c>
      <c r="R62" s="1" t="str">
        <f>IFERROR(VLOOKUP($A62&amp;"-"&amp;Q$1,'Conclusões cursos SIGARRA'!$E:$H,4,0),"")</f>
        <v/>
      </c>
      <c r="S62" s="1" t="str">
        <f>IFERROR(VLOOKUP($A62&amp;"-"&amp;S$1,'Conclusões cursos SIGARRA'!$E:$H,2,0),"")</f>
        <v/>
      </c>
      <c r="T62" s="1" t="str">
        <f>IFERROR(VLOOKUP($A62&amp;"-"&amp;S$1,'Conclusões cursos SIGARRA'!$E:$H,4,0),"")</f>
        <v/>
      </c>
      <c r="U62" s="1" t="str">
        <f t="shared" si="3"/>
        <v> MIEIC 2008/2009</v>
      </c>
      <c r="V62" s="1" t="str">
        <f t="shared" si="4"/>
        <v>Ana Araújo do Pombal</v>
      </c>
    </row>
    <row r="63" ht="14.25" customHeight="1">
      <c r="A63" s="1">
        <v>2.01906704E8</v>
      </c>
      <c r="B63" s="1" t="s">
        <v>200</v>
      </c>
      <c r="C63" s="1" t="s">
        <v>201</v>
      </c>
      <c r="D63" s="1" t="s">
        <v>26</v>
      </c>
      <c r="E63" s="1" t="s">
        <v>21</v>
      </c>
      <c r="F63" s="1" t="str">
        <f t="shared" si="1"/>
        <v>Ana Bárbara Carvalho Barbosa - L.EIC 2022/2023</v>
      </c>
      <c r="I63" s="1" t="str">
        <f>IFERROR(VLOOKUP(B63,'Inquérito'!M:N,2,0),if(AND(E63="",not(iserror(find("linkedin",H63)))),H63,E63))</f>
        <v/>
      </c>
      <c r="J63" s="1" t="str">
        <f t="shared" si="2"/>
        <v>L.EIC </v>
      </c>
      <c r="K63" s="1" t="str">
        <f>IFERROR(VLOOKUP($A63&amp;"-"&amp;K$1,'Conclusões cursos SIGARRA'!$E:$H,2,0),"")</f>
        <v/>
      </c>
      <c r="L63" s="1" t="str">
        <f>IFERROR(VLOOKUP($A63&amp;"-"&amp;K$1,'Conclusões cursos SIGARRA'!$E:$H,4,0),"")</f>
        <v/>
      </c>
      <c r="M63" s="1" t="str">
        <f>IFERROR(VLOOKUP($A63&amp;"-"&amp;M$1,'Conclusões cursos SIGARRA'!$E:$H,2,0),"")</f>
        <v/>
      </c>
      <c r="N63" s="1" t="str">
        <f>IFERROR(VLOOKUP($A63&amp;"-"&amp;M$1,'Conclusões cursos SIGARRA'!$E:$H,4,0),"")</f>
        <v/>
      </c>
      <c r="O63" s="1" t="str">
        <f>IFERROR(VLOOKUP($A63&amp;"-"&amp;O$1,'Conclusões cursos SIGARRA'!$E:$H,2,0),"")</f>
        <v/>
      </c>
      <c r="P63" s="1" t="str">
        <f>IFERROR(VLOOKUP($A63&amp;"-"&amp;O$1,'Conclusões cursos SIGARRA'!$E:$H,4,0),"")</f>
        <v/>
      </c>
      <c r="Q63" s="1" t="str">
        <f>IFERROR(VLOOKUP($A63&amp;"-"&amp;Q$1,'Conclusões cursos SIGARRA'!$E:$H,2,0),"")</f>
        <v>2021/2022</v>
      </c>
      <c r="R63" s="1" t="str">
        <f>IFERROR(VLOOKUP($A63&amp;"-"&amp;Q$1,'Conclusões cursos SIGARRA'!$E:$H,4,0),"")</f>
        <v>2022/2023</v>
      </c>
      <c r="S63" s="1" t="str">
        <f>IFERROR(VLOOKUP($A63&amp;"-"&amp;S$1,'Conclusões cursos SIGARRA'!$E:$H,2,0),"")</f>
        <v/>
      </c>
      <c r="T63" s="1" t="str">
        <f>IFERROR(VLOOKUP($A63&amp;"-"&amp;S$1,'Conclusões cursos SIGARRA'!$E:$H,4,0),"")</f>
        <v/>
      </c>
      <c r="U63" s="1" t="str">
        <f t="shared" si="3"/>
        <v> L.EIC 2022/2023</v>
      </c>
      <c r="V63" s="1" t="str">
        <f t="shared" si="4"/>
        <v>Ana Bárbara Carvalho Barbosa</v>
      </c>
    </row>
    <row r="64" ht="14.25" customHeight="1">
      <c r="A64" s="1">
        <v>2.01306354E8</v>
      </c>
      <c r="B64" s="1" t="s">
        <v>202</v>
      </c>
      <c r="C64" s="1" t="s">
        <v>203</v>
      </c>
      <c r="D64" s="1" t="s">
        <v>20</v>
      </c>
      <c r="E64" s="1" t="s">
        <v>21</v>
      </c>
      <c r="F64" s="1" t="str">
        <f t="shared" si="1"/>
        <v>Ana Bárbara Monteiro Casimiro - MIEIC 2018/2019</v>
      </c>
      <c r="G64" s="1" t="s">
        <v>204</v>
      </c>
      <c r="I64" s="1" t="str">
        <f>IFERROR(VLOOKUP(B64,'Inquérito'!M:N,2,0),if(AND(E64="",not(iserror(find("linkedin",H64)))),H64,E64))</f>
        <v/>
      </c>
      <c r="J64" s="1" t="str">
        <f t="shared" si="2"/>
        <v>MIEIC </v>
      </c>
      <c r="K64" s="1" t="str">
        <f>IFERROR(VLOOKUP($A64&amp;"-"&amp;K$1,'Conclusões cursos SIGARRA'!$E:$H,2,0),"")</f>
        <v/>
      </c>
      <c r="L64" s="1" t="str">
        <f>IFERROR(VLOOKUP($A64&amp;"-"&amp;K$1,'Conclusões cursos SIGARRA'!$E:$H,4,0),"")</f>
        <v/>
      </c>
      <c r="M64" s="1" t="str">
        <f>IFERROR(VLOOKUP($A64&amp;"-"&amp;M$1,'Conclusões cursos SIGARRA'!$E:$H,2,0),"")</f>
        <v/>
      </c>
      <c r="N64" s="1" t="str">
        <f>IFERROR(VLOOKUP($A64&amp;"-"&amp;M$1,'Conclusões cursos SIGARRA'!$E:$H,4,0),"")</f>
        <v/>
      </c>
      <c r="O64" s="1" t="str">
        <f>IFERROR(VLOOKUP($A64&amp;"-"&amp;O$1,'Conclusões cursos SIGARRA'!$E:$H,2,0),"")</f>
        <v>2013/2014</v>
      </c>
      <c r="P64" s="1" t="str">
        <f>IFERROR(VLOOKUP($A64&amp;"-"&amp;O$1,'Conclusões cursos SIGARRA'!$E:$H,4,0),"")</f>
        <v>2018/2019</v>
      </c>
      <c r="Q64" s="1" t="str">
        <f>IFERROR(VLOOKUP($A64&amp;"-"&amp;Q$1,'Conclusões cursos SIGARRA'!$E:$H,2,0),"")</f>
        <v/>
      </c>
      <c r="R64" s="1" t="str">
        <f>IFERROR(VLOOKUP($A64&amp;"-"&amp;Q$1,'Conclusões cursos SIGARRA'!$E:$H,4,0),"")</f>
        <v/>
      </c>
      <c r="S64" s="1" t="str">
        <f>IFERROR(VLOOKUP($A64&amp;"-"&amp;S$1,'Conclusões cursos SIGARRA'!$E:$H,2,0),"")</f>
        <v/>
      </c>
      <c r="T64" s="1" t="str">
        <f>IFERROR(VLOOKUP($A64&amp;"-"&amp;S$1,'Conclusões cursos SIGARRA'!$E:$H,4,0),"")</f>
        <v/>
      </c>
      <c r="U64" s="1" t="str">
        <f t="shared" si="3"/>
        <v> MIEIC 2018/2019</v>
      </c>
      <c r="V64" s="1" t="str">
        <f t="shared" si="4"/>
        <v>Ana Bárbara Monteiro Casimiro</v>
      </c>
    </row>
    <row r="65" ht="14.25" customHeight="1">
      <c r="A65" s="1">
        <v>2.02003574E8</v>
      </c>
      <c r="B65" s="1" t="s">
        <v>205</v>
      </c>
      <c r="C65" s="1" t="s">
        <v>206</v>
      </c>
      <c r="D65" s="1" t="s">
        <v>26</v>
      </c>
      <c r="E65" s="1" t="s">
        <v>21</v>
      </c>
      <c r="F65" s="1" t="str">
        <f t="shared" si="1"/>
        <v>Ana Beatriz Cruz Fontão - L.EIC 2022/2023</v>
      </c>
      <c r="I65" s="1" t="str">
        <f>IFERROR(VLOOKUP(B65,'Inquérito'!M:N,2,0),if(AND(E65="",not(iserror(find("linkedin",H65)))),H65,E65))</f>
        <v/>
      </c>
      <c r="J65" s="1" t="str">
        <f t="shared" si="2"/>
        <v>L.EIC </v>
      </c>
      <c r="K65" s="1" t="str">
        <f>IFERROR(VLOOKUP($A65&amp;"-"&amp;K$1,'Conclusões cursos SIGARRA'!$E:$H,2,0),"")</f>
        <v/>
      </c>
      <c r="L65" s="1" t="str">
        <f>IFERROR(VLOOKUP($A65&amp;"-"&amp;K$1,'Conclusões cursos SIGARRA'!$E:$H,4,0),"")</f>
        <v/>
      </c>
      <c r="M65" s="1" t="str">
        <f>IFERROR(VLOOKUP($A65&amp;"-"&amp;M$1,'Conclusões cursos SIGARRA'!$E:$H,2,0),"")</f>
        <v/>
      </c>
      <c r="N65" s="1" t="str">
        <f>IFERROR(VLOOKUP($A65&amp;"-"&amp;M$1,'Conclusões cursos SIGARRA'!$E:$H,4,0),"")</f>
        <v/>
      </c>
      <c r="O65" s="1" t="str">
        <f>IFERROR(VLOOKUP($A65&amp;"-"&amp;O$1,'Conclusões cursos SIGARRA'!$E:$H,2,0),"")</f>
        <v/>
      </c>
      <c r="P65" s="1" t="str">
        <f>IFERROR(VLOOKUP($A65&amp;"-"&amp;O$1,'Conclusões cursos SIGARRA'!$E:$H,4,0),"")</f>
        <v/>
      </c>
      <c r="Q65" s="1" t="str">
        <f>IFERROR(VLOOKUP($A65&amp;"-"&amp;Q$1,'Conclusões cursos SIGARRA'!$E:$H,2,0),"")</f>
        <v>2021/2022</v>
      </c>
      <c r="R65" s="1" t="str">
        <f>IFERROR(VLOOKUP($A65&amp;"-"&amp;Q$1,'Conclusões cursos SIGARRA'!$E:$H,4,0),"")</f>
        <v>2022/2023</v>
      </c>
      <c r="S65" s="1" t="str">
        <f>IFERROR(VLOOKUP($A65&amp;"-"&amp;S$1,'Conclusões cursos SIGARRA'!$E:$H,2,0),"")</f>
        <v/>
      </c>
      <c r="T65" s="1" t="str">
        <f>IFERROR(VLOOKUP($A65&amp;"-"&amp;S$1,'Conclusões cursos SIGARRA'!$E:$H,4,0),"")</f>
        <v/>
      </c>
      <c r="U65" s="1" t="str">
        <f t="shared" si="3"/>
        <v> L.EIC 2022/2023</v>
      </c>
      <c r="V65" s="1" t="str">
        <f t="shared" si="4"/>
        <v>Ana Beatriz Cruz Fontão</v>
      </c>
    </row>
    <row r="66" ht="14.25" customHeight="1">
      <c r="A66" s="1">
        <v>1.99504017E8</v>
      </c>
      <c r="B66" s="1" t="s">
        <v>207</v>
      </c>
      <c r="C66" s="1" t="s">
        <v>208</v>
      </c>
      <c r="D66" s="1" t="s">
        <v>20</v>
      </c>
      <c r="E66" s="1" t="s">
        <v>21</v>
      </c>
      <c r="F66" s="1" t="str">
        <f t="shared" si="1"/>
        <v>Ana Beatriz Furtado Stone - LEIC 1999/2000</v>
      </c>
      <c r="I66" s="9" t="str">
        <f>IFERROR(VLOOKUP(B66,'Inquérito'!M:N,2,0),if(AND(E66="",not(iserror(find("linkedin",H66)))),H66,E66))</f>
        <v>https://www.linkedin.com/in/anabeatrizstone</v>
      </c>
      <c r="J66" s="1" t="str">
        <f t="shared" si="2"/>
        <v>LEIC </v>
      </c>
      <c r="K66" s="1" t="str">
        <f>IFERROR(VLOOKUP($A66&amp;"-"&amp;K$1,'Conclusões cursos SIGARRA'!$E:$H,2,0),"")</f>
        <v>1995/1996</v>
      </c>
      <c r="L66" s="1" t="str">
        <f>IFERROR(VLOOKUP($A66&amp;"-"&amp;K$1,'Conclusões cursos SIGARRA'!$E:$H,4,0),"")</f>
        <v>1999/2000</v>
      </c>
      <c r="M66" s="1" t="str">
        <f>IFERROR(VLOOKUP($A66&amp;"-"&amp;M$1,'Conclusões cursos SIGARRA'!$E:$H,2,0),"")</f>
        <v/>
      </c>
      <c r="N66" s="1" t="str">
        <f>IFERROR(VLOOKUP($A66&amp;"-"&amp;M$1,'Conclusões cursos SIGARRA'!$E:$H,4,0),"")</f>
        <v/>
      </c>
      <c r="O66" s="1" t="str">
        <f>IFERROR(VLOOKUP($A66&amp;"-"&amp;O$1,'Conclusões cursos SIGARRA'!$E:$H,2,0),"")</f>
        <v/>
      </c>
      <c r="P66" s="1" t="str">
        <f>IFERROR(VLOOKUP($A66&amp;"-"&amp;O$1,'Conclusões cursos SIGARRA'!$E:$H,4,0),"")</f>
        <v/>
      </c>
      <c r="Q66" s="1" t="str">
        <f>IFERROR(VLOOKUP($A66&amp;"-"&amp;Q$1,'Conclusões cursos SIGARRA'!$E:$H,2,0),"")</f>
        <v/>
      </c>
      <c r="R66" s="1" t="str">
        <f>IFERROR(VLOOKUP($A66&amp;"-"&amp;Q$1,'Conclusões cursos SIGARRA'!$E:$H,4,0),"")</f>
        <v/>
      </c>
      <c r="S66" s="1" t="str">
        <f>IFERROR(VLOOKUP($A66&amp;"-"&amp;S$1,'Conclusões cursos SIGARRA'!$E:$H,2,0),"")</f>
        <v/>
      </c>
      <c r="T66" s="1" t="str">
        <f>IFERROR(VLOOKUP($A66&amp;"-"&amp;S$1,'Conclusões cursos SIGARRA'!$E:$H,4,0),"")</f>
        <v/>
      </c>
      <c r="U66" s="1" t="str">
        <f t="shared" si="3"/>
        <v> LEIC 1999/2000</v>
      </c>
      <c r="V66" s="1" t="str">
        <f t="shared" si="4"/>
        <v>Ana Beatriz Furtado Stone</v>
      </c>
    </row>
    <row r="67" ht="14.25" customHeight="1">
      <c r="A67" s="1">
        <v>2.0190623E8</v>
      </c>
      <c r="B67" s="1" t="s">
        <v>209</v>
      </c>
      <c r="C67" s="1" t="s">
        <v>210</v>
      </c>
      <c r="D67" s="1" t="s">
        <v>26</v>
      </c>
      <c r="E67" s="1" t="s">
        <v>21</v>
      </c>
      <c r="F67" s="1" t="str">
        <f t="shared" si="1"/>
        <v>Ana Beatriz Melo Aguiar - L.EIC 2021/2022</v>
      </c>
      <c r="I67" s="9" t="str">
        <f>IFERROR(VLOOKUP(B67,'Inquérito'!M:N,2,0),if(AND(E67="",not(iserror(find("linkedin",H67)))),H67,E67))</f>
        <v>https://www.linkedin.com/in/beatrizmaguiar</v>
      </c>
      <c r="J67" s="1" t="str">
        <f t="shared" si="2"/>
        <v>L.EIC </v>
      </c>
      <c r="K67" s="1" t="str">
        <f>IFERROR(VLOOKUP($A67&amp;"-"&amp;K$1,'Conclusões cursos SIGARRA'!$E:$H,2,0),"")</f>
        <v/>
      </c>
      <c r="L67" s="1" t="str">
        <f>IFERROR(VLOOKUP($A67&amp;"-"&amp;K$1,'Conclusões cursos SIGARRA'!$E:$H,4,0),"")</f>
        <v/>
      </c>
      <c r="M67" s="1" t="str">
        <f>IFERROR(VLOOKUP($A67&amp;"-"&amp;M$1,'Conclusões cursos SIGARRA'!$E:$H,2,0),"")</f>
        <v/>
      </c>
      <c r="N67" s="1" t="str">
        <f>IFERROR(VLOOKUP($A67&amp;"-"&amp;M$1,'Conclusões cursos SIGARRA'!$E:$H,4,0),"")</f>
        <v/>
      </c>
      <c r="O67" s="1" t="str">
        <f>IFERROR(VLOOKUP($A67&amp;"-"&amp;O$1,'Conclusões cursos SIGARRA'!$E:$H,2,0),"")</f>
        <v/>
      </c>
      <c r="P67" s="1" t="str">
        <f>IFERROR(VLOOKUP($A67&amp;"-"&amp;O$1,'Conclusões cursos SIGARRA'!$E:$H,4,0),"")</f>
        <v/>
      </c>
      <c r="Q67" s="1" t="str">
        <f>IFERROR(VLOOKUP($A67&amp;"-"&amp;Q$1,'Conclusões cursos SIGARRA'!$E:$H,2,0),"")</f>
        <v>2021/2022</v>
      </c>
      <c r="R67" s="1" t="str">
        <f>IFERROR(VLOOKUP($A67&amp;"-"&amp;Q$1,'Conclusões cursos SIGARRA'!$E:$H,4,0),"")</f>
        <v>2021/2022</v>
      </c>
      <c r="S67" s="1" t="str">
        <f>IFERROR(VLOOKUP($A67&amp;"-"&amp;S$1,'Conclusões cursos SIGARRA'!$E:$H,2,0),"")</f>
        <v/>
      </c>
      <c r="T67" s="1" t="str">
        <f>IFERROR(VLOOKUP($A67&amp;"-"&amp;S$1,'Conclusões cursos SIGARRA'!$E:$H,4,0),"")</f>
        <v/>
      </c>
      <c r="U67" s="1" t="str">
        <f t="shared" si="3"/>
        <v> L.EIC 2021/2022</v>
      </c>
      <c r="V67" s="1" t="str">
        <f t="shared" si="4"/>
        <v>Ana Beatriz Melo Aguiar</v>
      </c>
    </row>
    <row r="68" ht="14.25" customHeight="1">
      <c r="A68" s="1">
        <v>2.01201786E8</v>
      </c>
      <c r="B68" s="1" t="s">
        <v>211</v>
      </c>
      <c r="C68" s="1" t="s">
        <v>212</v>
      </c>
      <c r="D68" s="1" t="s">
        <v>20</v>
      </c>
      <c r="E68" s="10" t="s">
        <v>213</v>
      </c>
      <c r="F68" s="1" t="str">
        <f t="shared" si="1"/>
        <v>Ana Carolina Ribeiro Moura - MIEIC 2016/2017</v>
      </c>
      <c r="G68" s="1" t="s">
        <v>214</v>
      </c>
      <c r="I68" s="9" t="str">
        <f>IFERROR(VLOOKUP(B68,'Inquérito'!M:N,2,0),if(AND(E68="",not(iserror(find("linkedin",H68)))),H68,E68))</f>
        <v>https://www.linkedin.com/in/ana-moura/</v>
      </c>
      <c r="J68" s="1" t="str">
        <f t="shared" si="2"/>
        <v>MIEIC </v>
      </c>
      <c r="K68" s="1" t="str">
        <f>IFERROR(VLOOKUP($A68&amp;"-"&amp;K$1,'Conclusões cursos SIGARRA'!$E:$H,2,0),"")</f>
        <v/>
      </c>
      <c r="L68" s="1" t="str">
        <f>IFERROR(VLOOKUP($A68&amp;"-"&amp;K$1,'Conclusões cursos SIGARRA'!$E:$H,4,0),"")</f>
        <v/>
      </c>
      <c r="M68" s="1" t="str">
        <f>IFERROR(VLOOKUP($A68&amp;"-"&amp;M$1,'Conclusões cursos SIGARRA'!$E:$H,2,0),"")</f>
        <v/>
      </c>
      <c r="N68" s="1" t="str">
        <f>IFERROR(VLOOKUP($A68&amp;"-"&amp;M$1,'Conclusões cursos SIGARRA'!$E:$H,4,0),"")</f>
        <v/>
      </c>
      <c r="O68" s="1" t="str">
        <f>IFERROR(VLOOKUP($A68&amp;"-"&amp;O$1,'Conclusões cursos SIGARRA'!$E:$H,2,0),"")</f>
        <v>2012/2013</v>
      </c>
      <c r="P68" s="1" t="str">
        <f>IFERROR(VLOOKUP($A68&amp;"-"&amp;O$1,'Conclusões cursos SIGARRA'!$E:$H,4,0),"")</f>
        <v>2016/2017</v>
      </c>
      <c r="Q68" s="1" t="str">
        <f>IFERROR(VLOOKUP($A68&amp;"-"&amp;Q$1,'Conclusões cursos SIGARRA'!$E:$H,2,0),"")</f>
        <v/>
      </c>
      <c r="R68" s="1" t="str">
        <f>IFERROR(VLOOKUP($A68&amp;"-"&amp;Q$1,'Conclusões cursos SIGARRA'!$E:$H,4,0),"")</f>
        <v/>
      </c>
      <c r="S68" s="1" t="str">
        <f>IFERROR(VLOOKUP($A68&amp;"-"&amp;S$1,'Conclusões cursos SIGARRA'!$E:$H,2,0),"")</f>
        <v/>
      </c>
      <c r="T68" s="1" t="str">
        <f>IFERROR(VLOOKUP($A68&amp;"-"&amp;S$1,'Conclusões cursos SIGARRA'!$E:$H,4,0),"")</f>
        <v/>
      </c>
      <c r="U68" s="1" t="str">
        <f t="shared" si="3"/>
        <v> MIEIC 2016/2017</v>
      </c>
      <c r="V68" s="1" t="str">
        <f t="shared" si="4"/>
        <v>Ana Carolina Ribeiro Moura</v>
      </c>
    </row>
    <row r="69" ht="14.25" customHeight="1">
      <c r="A69" s="1">
        <v>2.01303169E8</v>
      </c>
      <c r="B69" s="1" t="s">
        <v>215</v>
      </c>
      <c r="C69" s="1" t="s">
        <v>216</v>
      </c>
      <c r="D69" s="1" t="s">
        <v>20</v>
      </c>
      <c r="E69" s="1" t="s">
        <v>21</v>
      </c>
      <c r="F69" s="1" t="str">
        <f t="shared" si="1"/>
        <v>Ana Catarina Dias Amaral - MIEIC 2017/2018</v>
      </c>
      <c r="I69" s="1" t="str">
        <f>IFERROR(VLOOKUP(B69,'Inquérito'!M:N,2,0),if(AND(E69="",not(iserror(find("linkedin",H69)))),H69,E69))</f>
        <v/>
      </c>
      <c r="J69" s="1" t="str">
        <f t="shared" si="2"/>
        <v>MIEIC </v>
      </c>
      <c r="K69" s="1" t="str">
        <f>IFERROR(VLOOKUP($A69&amp;"-"&amp;K$1,'Conclusões cursos SIGARRA'!$E:$H,2,0),"")</f>
        <v/>
      </c>
      <c r="L69" s="1" t="str">
        <f>IFERROR(VLOOKUP($A69&amp;"-"&amp;K$1,'Conclusões cursos SIGARRA'!$E:$H,4,0),"")</f>
        <v/>
      </c>
      <c r="M69" s="1" t="str">
        <f>IFERROR(VLOOKUP($A69&amp;"-"&amp;M$1,'Conclusões cursos SIGARRA'!$E:$H,2,0),"")</f>
        <v/>
      </c>
      <c r="N69" s="1" t="str">
        <f>IFERROR(VLOOKUP($A69&amp;"-"&amp;M$1,'Conclusões cursos SIGARRA'!$E:$H,4,0),"")</f>
        <v/>
      </c>
      <c r="O69" s="1" t="str">
        <f>IFERROR(VLOOKUP($A69&amp;"-"&amp;O$1,'Conclusões cursos SIGARRA'!$E:$H,2,0),"")</f>
        <v>2013/2014</v>
      </c>
      <c r="P69" s="1" t="str">
        <f>IFERROR(VLOOKUP($A69&amp;"-"&amp;O$1,'Conclusões cursos SIGARRA'!$E:$H,4,0),"")</f>
        <v>2017/2018</v>
      </c>
      <c r="Q69" s="1" t="str">
        <f>IFERROR(VLOOKUP($A69&amp;"-"&amp;Q$1,'Conclusões cursos SIGARRA'!$E:$H,2,0),"")</f>
        <v/>
      </c>
      <c r="R69" s="1" t="str">
        <f>IFERROR(VLOOKUP($A69&amp;"-"&amp;Q$1,'Conclusões cursos SIGARRA'!$E:$H,4,0),"")</f>
        <v/>
      </c>
      <c r="S69" s="1" t="str">
        <f>IFERROR(VLOOKUP($A69&amp;"-"&amp;S$1,'Conclusões cursos SIGARRA'!$E:$H,2,0),"")</f>
        <v/>
      </c>
      <c r="T69" s="1" t="str">
        <f>IFERROR(VLOOKUP($A69&amp;"-"&amp;S$1,'Conclusões cursos SIGARRA'!$E:$H,4,0),"")</f>
        <v/>
      </c>
      <c r="U69" s="1" t="str">
        <f t="shared" si="3"/>
        <v> MIEIC 2017/2018</v>
      </c>
      <c r="V69" s="1" t="str">
        <f t="shared" si="4"/>
        <v>Ana Catarina Dias Amaral</v>
      </c>
    </row>
    <row r="70" ht="14.25" customHeight="1">
      <c r="A70" s="1">
        <v>2.01002992E8</v>
      </c>
      <c r="B70" s="1" t="s">
        <v>217</v>
      </c>
      <c r="C70" s="1" t="s">
        <v>218</v>
      </c>
      <c r="D70" s="1" t="s">
        <v>20</v>
      </c>
      <c r="E70" s="1" t="s">
        <v>219</v>
      </c>
      <c r="F70" s="1" t="str">
        <f t="shared" si="1"/>
        <v>Ana Catarina Gonçalves Gomes - MIEIC 2014/2015</v>
      </c>
      <c r="G70" s="1" t="s">
        <v>21</v>
      </c>
      <c r="I70" s="9" t="str">
        <f>IFERROR(VLOOKUP(B70,'Inquérito'!M:N,2,0),if(AND(E70="",not(iserror(find("linkedin",H70)))),H70,E70))</f>
        <v>https://www.linkedin.com/in/anaggomes/</v>
      </c>
      <c r="J70" s="1" t="str">
        <f t="shared" si="2"/>
        <v>MIEIC </v>
      </c>
      <c r="K70" s="1" t="str">
        <f>IFERROR(VLOOKUP($A70&amp;"-"&amp;K$1,'Conclusões cursos SIGARRA'!$E:$H,2,0),"")</f>
        <v/>
      </c>
      <c r="L70" s="1" t="str">
        <f>IFERROR(VLOOKUP($A70&amp;"-"&amp;K$1,'Conclusões cursos SIGARRA'!$E:$H,4,0),"")</f>
        <v/>
      </c>
      <c r="M70" s="1" t="str">
        <f>IFERROR(VLOOKUP($A70&amp;"-"&amp;M$1,'Conclusões cursos SIGARRA'!$E:$H,2,0),"")</f>
        <v/>
      </c>
      <c r="N70" s="1" t="str">
        <f>IFERROR(VLOOKUP($A70&amp;"-"&amp;M$1,'Conclusões cursos SIGARRA'!$E:$H,4,0),"")</f>
        <v/>
      </c>
      <c r="O70" s="1" t="str">
        <f>IFERROR(VLOOKUP($A70&amp;"-"&amp;O$1,'Conclusões cursos SIGARRA'!$E:$H,2,0),"")</f>
        <v>2010/2011</v>
      </c>
      <c r="P70" s="1" t="str">
        <f>IFERROR(VLOOKUP($A70&amp;"-"&amp;O$1,'Conclusões cursos SIGARRA'!$E:$H,4,0),"")</f>
        <v>2014/2015</v>
      </c>
      <c r="Q70" s="1" t="str">
        <f>IFERROR(VLOOKUP($A70&amp;"-"&amp;Q$1,'Conclusões cursos SIGARRA'!$E:$H,2,0),"")</f>
        <v/>
      </c>
      <c r="R70" s="1" t="str">
        <f>IFERROR(VLOOKUP($A70&amp;"-"&amp;Q$1,'Conclusões cursos SIGARRA'!$E:$H,4,0),"")</f>
        <v/>
      </c>
      <c r="S70" s="1" t="str">
        <f>IFERROR(VLOOKUP($A70&amp;"-"&amp;S$1,'Conclusões cursos SIGARRA'!$E:$H,2,0),"")</f>
        <v/>
      </c>
      <c r="T70" s="1" t="str">
        <f>IFERROR(VLOOKUP($A70&amp;"-"&amp;S$1,'Conclusões cursos SIGARRA'!$E:$H,4,0),"")</f>
        <v/>
      </c>
      <c r="U70" s="1" t="str">
        <f t="shared" si="3"/>
        <v> MIEIC 2014/2015</v>
      </c>
      <c r="V70" s="1" t="str">
        <f t="shared" si="4"/>
        <v>Ana Catarina Gonçalves Gomes</v>
      </c>
    </row>
    <row r="71" ht="14.25" customHeight="1">
      <c r="A71" s="1">
        <v>2.0050124E8</v>
      </c>
      <c r="B71" s="1" t="s">
        <v>220</v>
      </c>
      <c r="C71" s="1" t="s">
        <v>221</v>
      </c>
      <c r="D71" s="1" t="s">
        <v>20</v>
      </c>
      <c r="E71" s="1" t="s">
        <v>222</v>
      </c>
      <c r="F71" s="1" t="str">
        <f t="shared" si="1"/>
        <v>Ana Catarina Lucas Saraiva - MIEIC 2009/2010</v>
      </c>
      <c r="G71" s="1" t="s">
        <v>223</v>
      </c>
      <c r="I71" s="9" t="str">
        <f>IFERROR(VLOOKUP(B71,'Inquérito'!M:N,2,0),if(AND(E71="",not(iserror(find("linkedin",H71)))),H71,E71))</f>
        <v>https://www.linkedin.com/in/saraivacatarina/</v>
      </c>
      <c r="J71" s="1" t="str">
        <f t="shared" si="2"/>
        <v>MIEIC </v>
      </c>
      <c r="K71" s="1" t="str">
        <f>IFERROR(VLOOKUP($A71&amp;"-"&amp;K$1,'Conclusões cursos SIGARRA'!$E:$H,2,0),"")</f>
        <v/>
      </c>
      <c r="L71" s="1" t="str">
        <f>IFERROR(VLOOKUP($A71&amp;"-"&amp;K$1,'Conclusões cursos SIGARRA'!$E:$H,4,0),"")</f>
        <v/>
      </c>
      <c r="M71" s="1" t="str">
        <f>IFERROR(VLOOKUP($A71&amp;"-"&amp;M$1,'Conclusões cursos SIGARRA'!$E:$H,2,0),"")</f>
        <v/>
      </c>
      <c r="N71" s="1" t="str">
        <f>IFERROR(VLOOKUP($A71&amp;"-"&amp;M$1,'Conclusões cursos SIGARRA'!$E:$H,4,0),"")</f>
        <v/>
      </c>
      <c r="O71" s="1" t="str">
        <f>IFERROR(VLOOKUP($A71&amp;"-"&amp;O$1,'Conclusões cursos SIGARRA'!$E:$H,2,0),"")</f>
        <v>2005/2006</v>
      </c>
      <c r="P71" s="1" t="str">
        <f>IFERROR(VLOOKUP($A71&amp;"-"&amp;O$1,'Conclusões cursos SIGARRA'!$E:$H,4,0),"")</f>
        <v>2009/2010</v>
      </c>
      <c r="Q71" s="1" t="str">
        <f>IFERROR(VLOOKUP($A71&amp;"-"&amp;Q$1,'Conclusões cursos SIGARRA'!$E:$H,2,0),"")</f>
        <v/>
      </c>
      <c r="R71" s="1" t="str">
        <f>IFERROR(VLOOKUP($A71&amp;"-"&amp;Q$1,'Conclusões cursos SIGARRA'!$E:$H,4,0),"")</f>
        <v/>
      </c>
      <c r="S71" s="1" t="str">
        <f>IFERROR(VLOOKUP($A71&amp;"-"&amp;S$1,'Conclusões cursos SIGARRA'!$E:$H,2,0),"")</f>
        <v/>
      </c>
      <c r="T71" s="1" t="str">
        <f>IFERROR(VLOOKUP($A71&amp;"-"&amp;S$1,'Conclusões cursos SIGARRA'!$E:$H,4,0),"")</f>
        <v/>
      </c>
      <c r="U71" s="1" t="str">
        <f t="shared" si="3"/>
        <v> MIEIC 2009/2010</v>
      </c>
      <c r="V71" s="1" t="str">
        <f t="shared" si="4"/>
        <v>Ana Catarina Lucas Saraiva</v>
      </c>
    </row>
    <row r="72" ht="14.25" customHeight="1">
      <c r="A72" s="1">
        <v>2.00705586E8</v>
      </c>
      <c r="B72" s="1" t="s">
        <v>224</v>
      </c>
      <c r="C72" s="1" t="s">
        <v>225</v>
      </c>
      <c r="D72" s="1" t="s">
        <v>20</v>
      </c>
      <c r="E72" s="1" t="s">
        <v>226</v>
      </c>
      <c r="F72" s="1" t="str">
        <f t="shared" si="1"/>
        <v>Ana Catarina Silva Carvalho - MIEIC 2011/2012</v>
      </c>
      <c r="G72" s="1" t="s">
        <v>227</v>
      </c>
      <c r="I72" s="9" t="str">
        <f>IFERROR(VLOOKUP(B72,'Inquérito'!M:N,2,0),if(AND(E72="",not(iserror(find("linkedin",H72)))),H72,E72))</f>
        <v>https://www.linkedin.com/in/carvalhocatarina/</v>
      </c>
      <c r="J72" s="1" t="str">
        <f t="shared" si="2"/>
        <v>MIEIC </v>
      </c>
      <c r="K72" s="1" t="str">
        <f>IFERROR(VLOOKUP($A72&amp;"-"&amp;K$1,'Conclusões cursos SIGARRA'!$E:$H,2,0),"")</f>
        <v/>
      </c>
      <c r="L72" s="1" t="str">
        <f>IFERROR(VLOOKUP($A72&amp;"-"&amp;K$1,'Conclusões cursos SIGARRA'!$E:$H,4,0),"")</f>
        <v/>
      </c>
      <c r="M72" s="1" t="str">
        <f>IFERROR(VLOOKUP($A72&amp;"-"&amp;M$1,'Conclusões cursos SIGARRA'!$E:$H,2,0),"")</f>
        <v/>
      </c>
      <c r="N72" s="1" t="str">
        <f>IFERROR(VLOOKUP($A72&amp;"-"&amp;M$1,'Conclusões cursos SIGARRA'!$E:$H,4,0),"")</f>
        <v/>
      </c>
      <c r="O72" s="1" t="str">
        <f>IFERROR(VLOOKUP($A72&amp;"-"&amp;O$1,'Conclusões cursos SIGARRA'!$E:$H,2,0),"")</f>
        <v>2007/2008</v>
      </c>
      <c r="P72" s="1" t="str">
        <f>IFERROR(VLOOKUP($A72&amp;"-"&amp;O$1,'Conclusões cursos SIGARRA'!$E:$H,4,0),"")</f>
        <v>2011/2012</v>
      </c>
      <c r="Q72" s="1" t="str">
        <f>IFERROR(VLOOKUP($A72&amp;"-"&amp;Q$1,'Conclusões cursos SIGARRA'!$E:$H,2,0),"")</f>
        <v/>
      </c>
      <c r="R72" s="1" t="str">
        <f>IFERROR(VLOOKUP($A72&amp;"-"&amp;Q$1,'Conclusões cursos SIGARRA'!$E:$H,4,0),"")</f>
        <v/>
      </c>
      <c r="S72" s="1" t="str">
        <f>IFERROR(VLOOKUP($A72&amp;"-"&amp;S$1,'Conclusões cursos SIGARRA'!$E:$H,2,0),"")</f>
        <v/>
      </c>
      <c r="T72" s="1" t="str">
        <f>IFERROR(VLOOKUP($A72&amp;"-"&amp;S$1,'Conclusões cursos SIGARRA'!$E:$H,4,0),"")</f>
        <v/>
      </c>
      <c r="U72" s="1" t="str">
        <f t="shared" si="3"/>
        <v> MIEIC 2011/2012</v>
      </c>
      <c r="V72" s="1" t="str">
        <f t="shared" si="4"/>
        <v>Ana Catarina Silva Carvalho</v>
      </c>
    </row>
    <row r="73" ht="14.25" customHeight="1">
      <c r="A73" s="1">
        <v>2.00701857E8</v>
      </c>
      <c r="B73" s="1" t="s">
        <v>228</v>
      </c>
      <c r="C73" s="1" t="s">
        <v>229</v>
      </c>
      <c r="D73" s="1" t="s">
        <v>20</v>
      </c>
      <c r="E73" s="1" t="s">
        <v>21</v>
      </c>
      <c r="F73" s="1" t="str">
        <f t="shared" si="1"/>
        <v>Ana Clara Fernandes de Castro - MIEIC 2012/2013</v>
      </c>
      <c r="G73" s="1" t="s">
        <v>230</v>
      </c>
      <c r="I73" s="1" t="str">
        <f>IFERROR(VLOOKUP(B73,'Inquérito'!M:N,2,0),if(AND(E73="",not(iserror(find("linkedin",H73)))),H73,E73))</f>
        <v/>
      </c>
      <c r="J73" s="1" t="str">
        <f t="shared" si="2"/>
        <v>MIEIC </v>
      </c>
      <c r="K73" s="1" t="str">
        <f>IFERROR(VLOOKUP($A73&amp;"-"&amp;K$1,'Conclusões cursos SIGARRA'!$E:$H,2,0),"")</f>
        <v/>
      </c>
      <c r="L73" s="1" t="str">
        <f>IFERROR(VLOOKUP($A73&amp;"-"&amp;K$1,'Conclusões cursos SIGARRA'!$E:$H,4,0),"")</f>
        <v/>
      </c>
      <c r="M73" s="1" t="str">
        <f>IFERROR(VLOOKUP($A73&amp;"-"&amp;M$1,'Conclusões cursos SIGARRA'!$E:$H,2,0),"")</f>
        <v/>
      </c>
      <c r="N73" s="1" t="str">
        <f>IFERROR(VLOOKUP($A73&amp;"-"&amp;M$1,'Conclusões cursos SIGARRA'!$E:$H,4,0),"")</f>
        <v/>
      </c>
      <c r="O73" s="1" t="str">
        <f>IFERROR(VLOOKUP($A73&amp;"-"&amp;O$1,'Conclusões cursos SIGARRA'!$E:$H,2,0),"")</f>
        <v>2007/2008</v>
      </c>
      <c r="P73" s="1" t="str">
        <f>IFERROR(VLOOKUP($A73&amp;"-"&amp;O$1,'Conclusões cursos SIGARRA'!$E:$H,4,0),"")</f>
        <v>2012/2013</v>
      </c>
      <c r="Q73" s="1" t="str">
        <f>IFERROR(VLOOKUP($A73&amp;"-"&amp;Q$1,'Conclusões cursos SIGARRA'!$E:$H,2,0),"")</f>
        <v/>
      </c>
      <c r="R73" s="1" t="str">
        <f>IFERROR(VLOOKUP($A73&amp;"-"&amp;Q$1,'Conclusões cursos SIGARRA'!$E:$H,4,0),"")</f>
        <v/>
      </c>
      <c r="S73" s="1" t="str">
        <f>IFERROR(VLOOKUP($A73&amp;"-"&amp;S$1,'Conclusões cursos SIGARRA'!$E:$H,2,0),"")</f>
        <v/>
      </c>
      <c r="T73" s="1" t="str">
        <f>IFERROR(VLOOKUP($A73&amp;"-"&amp;S$1,'Conclusões cursos SIGARRA'!$E:$H,4,0),"")</f>
        <v/>
      </c>
      <c r="U73" s="1" t="str">
        <f t="shared" si="3"/>
        <v> MIEIC 2012/2013</v>
      </c>
      <c r="V73" s="1" t="str">
        <f t="shared" si="4"/>
        <v>Ana Clara Fernandes de Castro</v>
      </c>
    </row>
    <row r="74" ht="14.25" customHeight="1">
      <c r="A74" s="1">
        <v>2.01806309E8</v>
      </c>
      <c r="B74" s="1" t="s">
        <v>231</v>
      </c>
      <c r="C74" s="1" t="s">
        <v>232</v>
      </c>
      <c r="D74" s="1" t="s">
        <v>26</v>
      </c>
      <c r="E74" s="1" t="s">
        <v>21</v>
      </c>
      <c r="F74" s="1" t="str">
        <f t="shared" si="1"/>
        <v>Ana Clara Moreira Gadelho - M.EIC 2022/2023</v>
      </c>
      <c r="I74" s="1" t="str">
        <f>IFERROR(VLOOKUP(B74,'Inquérito'!M:N,2,0),if(AND(E74="",not(iserror(find("linkedin",H74)))),H74,E74))</f>
        <v/>
      </c>
      <c r="J74" s="1" t="str">
        <f t="shared" si="2"/>
        <v>M.EIC</v>
      </c>
      <c r="K74" s="1" t="str">
        <f>IFERROR(VLOOKUP($A74&amp;"-"&amp;K$1,'Conclusões cursos SIGARRA'!$E:$H,2,0),"")</f>
        <v/>
      </c>
      <c r="L74" s="1" t="str">
        <f>IFERROR(VLOOKUP($A74&amp;"-"&amp;K$1,'Conclusões cursos SIGARRA'!$E:$H,4,0),"")</f>
        <v/>
      </c>
      <c r="M74" s="1" t="str">
        <f>IFERROR(VLOOKUP($A74&amp;"-"&amp;M$1,'Conclusões cursos SIGARRA'!$E:$H,2,0),"")</f>
        <v/>
      </c>
      <c r="N74" s="1" t="str">
        <f>IFERROR(VLOOKUP($A74&amp;"-"&amp;M$1,'Conclusões cursos SIGARRA'!$E:$H,4,0),"")</f>
        <v/>
      </c>
      <c r="O74" s="1" t="str">
        <f>IFERROR(VLOOKUP($A74&amp;"-"&amp;O$1,'Conclusões cursos SIGARRA'!$E:$H,2,0),"")</f>
        <v/>
      </c>
      <c r="P74" s="1" t="str">
        <f>IFERROR(VLOOKUP($A74&amp;"-"&amp;O$1,'Conclusões cursos SIGARRA'!$E:$H,4,0),"")</f>
        <v/>
      </c>
      <c r="Q74" s="1" t="str">
        <f>IFERROR(VLOOKUP($A74&amp;"-"&amp;Q$1,'Conclusões cursos SIGARRA'!$E:$H,2,0),"")</f>
        <v/>
      </c>
      <c r="R74" s="1" t="str">
        <f>IFERROR(VLOOKUP($A74&amp;"-"&amp;Q$1,'Conclusões cursos SIGARRA'!$E:$H,4,0),"")</f>
        <v/>
      </c>
      <c r="S74" s="1" t="str">
        <f>IFERROR(VLOOKUP($A74&amp;"-"&amp;S$1,'Conclusões cursos SIGARRA'!$E:$H,2,0),"")</f>
        <v>2021/2022</v>
      </c>
      <c r="T74" s="1" t="str">
        <f>IFERROR(VLOOKUP($A74&amp;"-"&amp;S$1,'Conclusões cursos SIGARRA'!$E:$H,4,0),"")</f>
        <v>2022/2023</v>
      </c>
      <c r="U74" s="1" t="str">
        <f t="shared" si="3"/>
        <v> M.EIC 2022/2023</v>
      </c>
      <c r="V74" s="1" t="str">
        <f t="shared" si="4"/>
        <v>Ana Clara Moreira Gadelho</v>
      </c>
    </row>
    <row r="75" ht="14.25" customHeight="1">
      <c r="A75" s="1">
        <v>2.00700742E8</v>
      </c>
      <c r="B75" s="1" t="s">
        <v>233</v>
      </c>
      <c r="C75" s="1" t="s">
        <v>234</v>
      </c>
      <c r="D75" s="1" t="s">
        <v>20</v>
      </c>
      <c r="E75" s="1" t="s">
        <v>21</v>
      </c>
      <c r="F75" s="1" t="str">
        <f t="shared" si="1"/>
        <v>Ana Cláudia Fonseca Santos - MIEIC 2019/2020</v>
      </c>
      <c r="G75" s="1" t="s">
        <v>235</v>
      </c>
      <c r="I75" s="9" t="str">
        <f>IFERROR(VLOOKUP(B75,'Inquérito'!M:N,2,0),if(AND(E75="",not(iserror(find("linkedin",H75)))),H75,E75))</f>
        <v>https://www.linkedin.com/in/ana-santos-556807130</v>
      </c>
      <c r="J75" s="1" t="str">
        <f t="shared" si="2"/>
        <v>MIEIC </v>
      </c>
      <c r="K75" s="1" t="str">
        <f>IFERROR(VLOOKUP($A75&amp;"-"&amp;K$1,'Conclusões cursos SIGARRA'!$E:$H,2,0),"")</f>
        <v/>
      </c>
      <c r="L75" s="1" t="str">
        <f>IFERROR(VLOOKUP($A75&amp;"-"&amp;K$1,'Conclusões cursos SIGARRA'!$E:$H,4,0),"")</f>
        <v/>
      </c>
      <c r="M75" s="1" t="str">
        <f>IFERROR(VLOOKUP($A75&amp;"-"&amp;M$1,'Conclusões cursos SIGARRA'!$E:$H,2,0),"")</f>
        <v/>
      </c>
      <c r="N75" s="1" t="str">
        <f>IFERROR(VLOOKUP($A75&amp;"-"&amp;M$1,'Conclusões cursos SIGARRA'!$E:$H,4,0),"")</f>
        <v/>
      </c>
      <c r="O75" s="1" t="str">
        <f>IFERROR(VLOOKUP($A75&amp;"-"&amp;O$1,'Conclusões cursos SIGARRA'!$E:$H,2,0),"")</f>
        <v>2015/2016</v>
      </c>
      <c r="P75" s="1" t="str">
        <f>IFERROR(VLOOKUP($A75&amp;"-"&amp;O$1,'Conclusões cursos SIGARRA'!$E:$H,4,0),"")</f>
        <v>2019/2020</v>
      </c>
      <c r="Q75" s="1" t="str">
        <f>IFERROR(VLOOKUP($A75&amp;"-"&amp;Q$1,'Conclusões cursos SIGARRA'!$E:$H,2,0),"")</f>
        <v/>
      </c>
      <c r="R75" s="1" t="str">
        <f>IFERROR(VLOOKUP($A75&amp;"-"&amp;Q$1,'Conclusões cursos SIGARRA'!$E:$H,4,0),"")</f>
        <v/>
      </c>
      <c r="S75" s="1" t="str">
        <f>IFERROR(VLOOKUP($A75&amp;"-"&amp;S$1,'Conclusões cursos SIGARRA'!$E:$H,2,0),"")</f>
        <v/>
      </c>
      <c r="T75" s="1" t="str">
        <f>IFERROR(VLOOKUP($A75&amp;"-"&amp;S$1,'Conclusões cursos SIGARRA'!$E:$H,4,0),"")</f>
        <v/>
      </c>
      <c r="U75" s="1" t="str">
        <f t="shared" si="3"/>
        <v> MIEIC 2019/2020</v>
      </c>
      <c r="V75" s="1" t="str">
        <f t="shared" si="4"/>
        <v>Ana Cláudia Fonseca Santos</v>
      </c>
    </row>
    <row r="76" ht="14.25" customHeight="1">
      <c r="A76" s="1">
        <v>2.00001731E8</v>
      </c>
      <c r="B76" s="1" t="s">
        <v>236</v>
      </c>
      <c r="C76" s="1" t="s">
        <v>237</v>
      </c>
      <c r="D76" s="1" t="s">
        <v>20</v>
      </c>
      <c r="E76" s="1" t="s">
        <v>238</v>
      </c>
      <c r="F76" s="1" t="str">
        <f t="shared" si="1"/>
        <v>Ana Cláudia Pereira Santos - LEIC 2004/2005</v>
      </c>
      <c r="G76" s="1" t="s">
        <v>21</v>
      </c>
      <c r="H76" s="1" t="s">
        <v>239</v>
      </c>
      <c r="I76" s="9" t="str">
        <f>IFERROR(VLOOKUP(B76,'Inquérito'!M:N,2,0),if(AND(E76="",not(iserror(find("linkedin",H76)))),H76,E76))</f>
        <v>https://www.linkedin.com/in/ana-claudia-santos130</v>
      </c>
      <c r="J76" s="1" t="str">
        <f t="shared" si="2"/>
        <v>LEIC </v>
      </c>
      <c r="K76" s="1" t="str">
        <f>IFERROR(VLOOKUP($A76&amp;"-"&amp;K$1,'Conclusões cursos SIGARRA'!$E:$H,2,0),"")</f>
        <v>2000/2001</v>
      </c>
      <c r="L76" s="1" t="str">
        <f>IFERROR(VLOOKUP($A76&amp;"-"&amp;K$1,'Conclusões cursos SIGARRA'!$E:$H,4,0),"")</f>
        <v>2004/2005</v>
      </c>
      <c r="M76" s="1" t="str">
        <f>IFERROR(VLOOKUP($A76&amp;"-"&amp;M$1,'Conclusões cursos SIGARRA'!$E:$H,2,0),"")</f>
        <v/>
      </c>
      <c r="N76" s="1" t="str">
        <f>IFERROR(VLOOKUP($A76&amp;"-"&amp;M$1,'Conclusões cursos SIGARRA'!$E:$H,4,0),"")</f>
        <v/>
      </c>
      <c r="O76" s="1" t="str">
        <f>IFERROR(VLOOKUP($A76&amp;"-"&amp;O$1,'Conclusões cursos SIGARRA'!$E:$H,2,0),"")</f>
        <v/>
      </c>
      <c r="P76" s="1" t="str">
        <f>IFERROR(VLOOKUP($A76&amp;"-"&amp;O$1,'Conclusões cursos SIGARRA'!$E:$H,4,0),"")</f>
        <v/>
      </c>
      <c r="Q76" s="1" t="str">
        <f>IFERROR(VLOOKUP($A76&amp;"-"&amp;Q$1,'Conclusões cursos SIGARRA'!$E:$H,2,0),"")</f>
        <v/>
      </c>
      <c r="R76" s="1" t="str">
        <f>IFERROR(VLOOKUP($A76&amp;"-"&amp;Q$1,'Conclusões cursos SIGARRA'!$E:$H,4,0),"")</f>
        <v/>
      </c>
      <c r="S76" s="1" t="str">
        <f>IFERROR(VLOOKUP($A76&amp;"-"&amp;S$1,'Conclusões cursos SIGARRA'!$E:$H,2,0),"")</f>
        <v/>
      </c>
      <c r="T76" s="1" t="str">
        <f>IFERROR(VLOOKUP($A76&amp;"-"&amp;S$1,'Conclusões cursos SIGARRA'!$E:$H,4,0),"")</f>
        <v/>
      </c>
      <c r="U76" s="1" t="str">
        <f t="shared" si="3"/>
        <v> LEIC 2004/2005</v>
      </c>
      <c r="V76" s="1" t="str">
        <f t="shared" si="4"/>
        <v>Ana Cláudia Pereira Santos</v>
      </c>
    </row>
    <row r="77" ht="14.25" customHeight="1">
      <c r="A77" s="1">
        <v>2.01307852E8</v>
      </c>
      <c r="B77" s="1" t="s">
        <v>240</v>
      </c>
      <c r="C77" s="1" t="s">
        <v>241</v>
      </c>
      <c r="D77" s="1" t="s">
        <v>20</v>
      </c>
      <c r="E77" s="1" t="s">
        <v>21</v>
      </c>
      <c r="F77" s="1" t="str">
        <f t="shared" si="1"/>
        <v>Ana Filipa Barroso Pinto - MIEIC 2018/2019</v>
      </c>
      <c r="I77" s="1" t="str">
        <f>IFERROR(VLOOKUP(B77,'Inquérito'!M:N,2,0),if(AND(E77="",not(iserror(find("linkedin",H77)))),H77,E77))</f>
        <v/>
      </c>
      <c r="J77" s="1" t="str">
        <f t="shared" si="2"/>
        <v>MIEIC </v>
      </c>
      <c r="K77" s="1" t="str">
        <f>IFERROR(VLOOKUP($A77&amp;"-"&amp;K$1,'Conclusões cursos SIGARRA'!$E:$H,2,0),"")</f>
        <v/>
      </c>
      <c r="L77" s="1" t="str">
        <f>IFERROR(VLOOKUP($A77&amp;"-"&amp;K$1,'Conclusões cursos SIGARRA'!$E:$H,4,0),"")</f>
        <v/>
      </c>
      <c r="M77" s="1" t="str">
        <f>IFERROR(VLOOKUP($A77&amp;"-"&amp;M$1,'Conclusões cursos SIGARRA'!$E:$H,2,0),"")</f>
        <v/>
      </c>
      <c r="N77" s="1" t="str">
        <f>IFERROR(VLOOKUP($A77&amp;"-"&amp;M$1,'Conclusões cursos SIGARRA'!$E:$H,4,0),"")</f>
        <v/>
      </c>
      <c r="O77" s="1" t="str">
        <f>IFERROR(VLOOKUP($A77&amp;"-"&amp;O$1,'Conclusões cursos SIGARRA'!$E:$H,2,0),"")</f>
        <v>2013/2014</v>
      </c>
      <c r="P77" s="1" t="str">
        <f>IFERROR(VLOOKUP($A77&amp;"-"&amp;O$1,'Conclusões cursos SIGARRA'!$E:$H,4,0),"")</f>
        <v>2018/2019</v>
      </c>
      <c r="Q77" s="1" t="str">
        <f>IFERROR(VLOOKUP($A77&amp;"-"&amp;Q$1,'Conclusões cursos SIGARRA'!$E:$H,2,0),"")</f>
        <v/>
      </c>
      <c r="R77" s="1" t="str">
        <f>IFERROR(VLOOKUP($A77&amp;"-"&amp;Q$1,'Conclusões cursos SIGARRA'!$E:$H,4,0),"")</f>
        <v/>
      </c>
      <c r="S77" s="1" t="str">
        <f>IFERROR(VLOOKUP($A77&amp;"-"&amp;S$1,'Conclusões cursos SIGARRA'!$E:$H,2,0),"")</f>
        <v/>
      </c>
      <c r="T77" s="1" t="str">
        <f>IFERROR(VLOOKUP($A77&amp;"-"&amp;S$1,'Conclusões cursos SIGARRA'!$E:$H,4,0),"")</f>
        <v/>
      </c>
      <c r="U77" s="1" t="str">
        <f t="shared" si="3"/>
        <v> MIEIC 2018/2019</v>
      </c>
      <c r="V77" s="1" t="str">
        <f t="shared" si="4"/>
        <v>Ana Filipa Barroso Pinto</v>
      </c>
    </row>
    <row r="78" ht="14.25" customHeight="1">
      <c r="A78" s="1">
        <v>2.01704077E8</v>
      </c>
      <c r="B78" s="1" t="s">
        <v>242</v>
      </c>
      <c r="C78" s="1" t="s">
        <v>243</v>
      </c>
      <c r="D78" s="1" t="s">
        <v>26</v>
      </c>
      <c r="E78" s="1" t="s">
        <v>21</v>
      </c>
      <c r="F78" s="1" t="str">
        <f t="shared" si="1"/>
        <v>Ana Filipa Campos Senra - M.EIC 2021/2022</v>
      </c>
      <c r="G78" s="1" t="s">
        <v>244</v>
      </c>
      <c r="I78" s="1" t="str">
        <f>IFERROR(VLOOKUP(B78,'Inquérito'!M:N,2,0),if(AND(E78="",not(iserror(find("linkedin",H78)))),H78,E78))</f>
        <v/>
      </c>
      <c r="J78" s="1" t="str">
        <f t="shared" si="2"/>
        <v>M.EIC</v>
      </c>
      <c r="K78" s="1" t="str">
        <f>IFERROR(VLOOKUP($A78&amp;"-"&amp;K$1,'Conclusões cursos SIGARRA'!$E:$H,2,0),"")</f>
        <v/>
      </c>
      <c r="L78" s="1" t="str">
        <f>IFERROR(VLOOKUP($A78&amp;"-"&amp;K$1,'Conclusões cursos SIGARRA'!$E:$H,4,0),"")</f>
        <v/>
      </c>
      <c r="M78" s="1" t="str">
        <f>IFERROR(VLOOKUP($A78&amp;"-"&amp;M$1,'Conclusões cursos SIGARRA'!$E:$H,2,0),"")</f>
        <v/>
      </c>
      <c r="N78" s="1" t="str">
        <f>IFERROR(VLOOKUP($A78&amp;"-"&amp;M$1,'Conclusões cursos SIGARRA'!$E:$H,4,0),"")</f>
        <v/>
      </c>
      <c r="O78" s="1" t="str">
        <f>IFERROR(VLOOKUP($A78&amp;"-"&amp;O$1,'Conclusões cursos SIGARRA'!$E:$H,2,0),"")</f>
        <v/>
      </c>
      <c r="P78" s="1" t="str">
        <f>IFERROR(VLOOKUP($A78&amp;"-"&amp;O$1,'Conclusões cursos SIGARRA'!$E:$H,4,0),"")</f>
        <v/>
      </c>
      <c r="Q78" s="1" t="str">
        <f>IFERROR(VLOOKUP($A78&amp;"-"&amp;Q$1,'Conclusões cursos SIGARRA'!$E:$H,2,0),"")</f>
        <v/>
      </c>
      <c r="R78" s="1" t="str">
        <f>IFERROR(VLOOKUP($A78&amp;"-"&amp;Q$1,'Conclusões cursos SIGARRA'!$E:$H,4,0),"")</f>
        <v/>
      </c>
      <c r="S78" s="1" t="str">
        <f>IFERROR(VLOOKUP($A78&amp;"-"&amp;S$1,'Conclusões cursos SIGARRA'!$E:$H,2,0),"")</f>
        <v>2021/2022</v>
      </c>
      <c r="T78" s="1" t="str">
        <f>IFERROR(VLOOKUP($A78&amp;"-"&amp;S$1,'Conclusões cursos SIGARRA'!$E:$H,4,0),"")</f>
        <v>2021/2022</v>
      </c>
      <c r="U78" s="1" t="str">
        <f t="shared" si="3"/>
        <v> M.EIC 2021/2022</v>
      </c>
      <c r="V78" s="1" t="str">
        <f t="shared" si="4"/>
        <v>Ana Filipa Campos Senra</v>
      </c>
    </row>
    <row r="79" ht="14.25" customHeight="1">
      <c r="A79" s="1">
        <v>2.00504723E8</v>
      </c>
      <c r="B79" s="1" t="s">
        <v>245</v>
      </c>
      <c r="C79" s="1" t="s">
        <v>246</v>
      </c>
      <c r="D79" s="1" t="s">
        <v>20</v>
      </c>
      <c r="E79" s="1" t="s">
        <v>247</v>
      </c>
      <c r="F79" s="1" t="str">
        <f t="shared" si="1"/>
        <v>Ana Filipa Ferreira Vasconcelos - MIEIC 2010/2011</v>
      </c>
      <c r="G79" s="1" t="s">
        <v>21</v>
      </c>
      <c r="I79" s="9" t="str">
        <f>IFERROR(VLOOKUP(B79,'Inquérito'!M:N,2,0),if(AND(E79="",not(iserror(find("linkedin",H79)))),H79,E79))</f>
        <v>https://www.linkedin.com/in/ana-vasconcelos-35134118/</v>
      </c>
      <c r="J79" s="1" t="str">
        <f t="shared" si="2"/>
        <v>MIEIC </v>
      </c>
      <c r="K79" s="1" t="str">
        <f>IFERROR(VLOOKUP($A79&amp;"-"&amp;K$1,'Conclusões cursos SIGARRA'!$E:$H,2,0),"")</f>
        <v/>
      </c>
      <c r="L79" s="1" t="str">
        <f>IFERROR(VLOOKUP($A79&amp;"-"&amp;K$1,'Conclusões cursos SIGARRA'!$E:$H,4,0),"")</f>
        <v/>
      </c>
      <c r="M79" s="1" t="str">
        <f>IFERROR(VLOOKUP($A79&amp;"-"&amp;M$1,'Conclusões cursos SIGARRA'!$E:$H,2,0),"")</f>
        <v/>
      </c>
      <c r="N79" s="1" t="str">
        <f>IFERROR(VLOOKUP($A79&amp;"-"&amp;M$1,'Conclusões cursos SIGARRA'!$E:$H,4,0),"")</f>
        <v/>
      </c>
      <c r="O79" s="1" t="str">
        <f>IFERROR(VLOOKUP($A79&amp;"-"&amp;O$1,'Conclusões cursos SIGARRA'!$E:$H,2,0),"")</f>
        <v>2005/2006</v>
      </c>
      <c r="P79" s="1" t="str">
        <f>IFERROR(VLOOKUP($A79&amp;"-"&amp;O$1,'Conclusões cursos SIGARRA'!$E:$H,4,0),"")</f>
        <v>2010/2011</v>
      </c>
      <c r="Q79" s="1" t="str">
        <f>IFERROR(VLOOKUP($A79&amp;"-"&amp;Q$1,'Conclusões cursos SIGARRA'!$E:$H,2,0),"")</f>
        <v/>
      </c>
      <c r="R79" s="1" t="str">
        <f>IFERROR(VLOOKUP($A79&amp;"-"&amp;Q$1,'Conclusões cursos SIGARRA'!$E:$H,4,0),"")</f>
        <v/>
      </c>
      <c r="S79" s="1" t="str">
        <f>IFERROR(VLOOKUP($A79&amp;"-"&amp;S$1,'Conclusões cursos SIGARRA'!$E:$H,2,0),"")</f>
        <v/>
      </c>
      <c r="T79" s="1" t="str">
        <f>IFERROR(VLOOKUP($A79&amp;"-"&amp;S$1,'Conclusões cursos SIGARRA'!$E:$H,4,0),"")</f>
        <v/>
      </c>
      <c r="U79" s="1" t="str">
        <f t="shared" si="3"/>
        <v> MIEIC 2010/2011</v>
      </c>
      <c r="V79" s="1" t="str">
        <f t="shared" si="4"/>
        <v>Ana Filipa Ferreira Vasconcelos</v>
      </c>
    </row>
    <row r="80" ht="14.25" customHeight="1">
      <c r="A80" s="1">
        <v>2.0020455E8</v>
      </c>
      <c r="B80" s="1" t="s">
        <v>248</v>
      </c>
      <c r="C80" s="1" t="s">
        <v>249</v>
      </c>
      <c r="D80" s="1" t="s">
        <v>20</v>
      </c>
      <c r="E80" s="1" t="s">
        <v>21</v>
      </c>
      <c r="F80" s="1" t="str">
        <f t="shared" si="1"/>
        <v>Ana Gabriela Teixeira Soares - MIEIC 2009/2010</v>
      </c>
      <c r="G80" s="1" t="s">
        <v>250</v>
      </c>
      <c r="I80" s="1" t="str">
        <f>IFERROR(VLOOKUP(B80,'Inquérito'!M:N,2,0),if(AND(E80="",not(iserror(find("linkedin",H80)))),H80,E80))</f>
        <v/>
      </c>
      <c r="J80" s="1" t="str">
        <f t="shared" si="2"/>
        <v>MIEIC </v>
      </c>
      <c r="K80" s="1" t="str">
        <f>IFERROR(VLOOKUP($A80&amp;"-"&amp;K$1,'Conclusões cursos SIGARRA'!$E:$H,2,0),"")</f>
        <v/>
      </c>
      <c r="L80" s="1" t="str">
        <f>IFERROR(VLOOKUP($A80&amp;"-"&amp;K$1,'Conclusões cursos SIGARRA'!$E:$H,4,0),"")</f>
        <v/>
      </c>
      <c r="M80" s="1" t="str">
        <f>IFERROR(VLOOKUP($A80&amp;"-"&amp;M$1,'Conclusões cursos SIGARRA'!$E:$H,2,0),"")</f>
        <v/>
      </c>
      <c r="N80" s="1" t="str">
        <f>IFERROR(VLOOKUP($A80&amp;"-"&amp;M$1,'Conclusões cursos SIGARRA'!$E:$H,4,0),"")</f>
        <v/>
      </c>
      <c r="O80" s="1" t="str">
        <f>IFERROR(VLOOKUP($A80&amp;"-"&amp;O$1,'Conclusões cursos SIGARRA'!$E:$H,2,0),"")</f>
        <v>2007/2008</v>
      </c>
      <c r="P80" s="1" t="str">
        <f>IFERROR(VLOOKUP($A80&amp;"-"&amp;O$1,'Conclusões cursos SIGARRA'!$E:$H,4,0),"")</f>
        <v>2009/2010</v>
      </c>
      <c r="Q80" s="1" t="str">
        <f>IFERROR(VLOOKUP($A80&amp;"-"&amp;Q$1,'Conclusões cursos SIGARRA'!$E:$H,2,0),"")</f>
        <v/>
      </c>
      <c r="R80" s="1" t="str">
        <f>IFERROR(VLOOKUP($A80&amp;"-"&amp;Q$1,'Conclusões cursos SIGARRA'!$E:$H,4,0),"")</f>
        <v/>
      </c>
      <c r="S80" s="1" t="str">
        <f>IFERROR(VLOOKUP($A80&amp;"-"&amp;S$1,'Conclusões cursos SIGARRA'!$E:$H,2,0),"")</f>
        <v/>
      </c>
      <c r="T80" s="1" t="str">
        <f>IFERROR(VLOOKUP($A80&amp;"-"&amp;S$1,'Conclusões cursos SIGARRA'!$E:$H,4,0),"")</f>
        <v/>
      </c>
      <c r="U80" s="1" t="str">
        <f t="shared" si="3"/>
        <v> MIEIC 2009/2010</v>
      </c>
      <c r="V80" s="1" t="str">
        <f t="shared" si="4"/>
        <v>Ana Gabriela Teixeira Soares</v>
      </c>
    </row>
    <row r="81" ht="14.25" customHeight="1">
      <c r="A81" s="1">
        <v>2.01806593E8</v>
      </c>
      <c r="B81" s="1" t="s">
        <v>251</v>
      </c>
      <c r="C81" s="1" t="s">
        <v>252</v>
      </c>
      <c r="D81" s="1" t="s">
        <v>26</v>
      </c>
      <c r="E81" s="1" t="s">
        <v>21</v>
      </c>
      <c r="F81" s="1" t="str">
        <f t="shared" si="1"/>
        <v>Ana Inês Oliveira de Barros - M.EIC 2022/2023</v>
      </c>
      <c r="G81" s="1" t="s">
        <v>253</v>
      </c>
      <c r="I81" s="1" t="str">
        <f>IFERROR(VLOOKUP(B81,'Inquérito'!M:N,2,0),if(AND(E81="",not(iserror(find("linkedin",H81)))),H81,E81))</f>
        <v/>
      </c>
      <c r="J81" s="1" t="str">
        <f t="shared" si="2"/>
        <v>M.EIC</v>
      </c>
      <c r="K81" s="1" t="str">
        <f>IFERROR(VLOOKUP($A81&amp;"-"&amp;K$1,'Conclusões cursos SIGARRA'!$E:$H,2,0),"")</f>
        <v/>
      </c>
      <c r="L81" s="1" t="str">
        <f>IFERROR(VLOOKUP($A81&amp;"-"&amp;K$1,'Conclusões cursos SIGARRA'!$E:$H,4,0),"")</f>
        <v/>
      </c>
      <c r="M81" s="1" t="str">
        <f>IFERROR(VLOOKUP($A81&amp;"-"&amp;M$1,'Conclusões cursos SIGARRA'!$E:$H,2,0),"")</f>
        <v/>
      </c>
      <c r="N81" s="1" t="str">
        <f>IFERROR(VLOOKUP($A81&amp;"-"&amp;M$1,'Conclusões cursos SIGARRA'!$E:$H,4,0),"")</f>
        <v/>
      </c>
      <c r="O81" s="1" t="str">
        <f>IFERROR(VLOOKUP($A81&amp;"-"&amp;O$1,'Conclusões cursos SIGARRA'!$E:$H,2,0),"")</f>
        <v/>
      </c>
      <c r="P81" s="1" t="str">
        <f>IFERROR(VLOOKUP($A81&amp;"-"&amp;O$1,'Conclusões cursos SIGARRA'!$E:$H,4,0),"")</f>
        <v/>
      </c>
      <c r="Q81" s="1" t="str">
        <f>IFERROR(VLOOKUP($A81&amp;"-"&amp;Q$1,'Conclusões cursos SIGARRA'!$E:$H,2,0),"")</f>
        <v/>
      </c>
      <c r="R81" s="1" t="str">
        <f>IFERROR(VLOOKUP($A81&amp;"-"&amp;Q$1,'Conclusões cursos SIGARRA'!$E:$H,4,0),"")</f>
        <v/>
      </c>
      <c r="S81" s="1" t="str">
        <f>IFERROR(VLOOKUP($A81&amp;"-"&amp;S$1,'Conclusões cursos SIGARRA'!$E:$H,2,0),"")</f>
        <v>2021/2022</v>
      </c>
      <c r="T81" s="1" t="str">
        <f>IFERROR(VLOOKUP($A81&amp;"-"&amp;S$1,'Conclusões cursos SIGARRA'!$E:$H,4,0),"")</f>
        <v>2022/2023</v>
      </c>
      <c r="U81" s="1" t="str">
        <f t="shared" si="3"/>
        <v> M.EIC 2022/2023</v>
      </c>
      <c r="V81" s="1" t="str">
        <f t="shared" si="4"/>
        <v>Ana Inês Oliveira de Barros</v>
      </c>
    </row>
    <row r="82" ht="14.25" customHeight="1">
      <c r="A82" s="1">
        <v>2.01504108E8</v>
      </c>
      <c r="B82" s="1" t="s">
        <v>254</v>
      </c>
      <c r="C82" s="1" t="s">
        <v>255</v>
      </c>
      <c r="D82" s="1" t="s">
        <v>26</v>
      </c>
      <c r="E82" s="1" t="s">
        <v>21</v>
      </c>
      <c r="F82" s="1" t="str">
        <f t="shared" si="1"/>
        <v>Ana Isabel Ferreira Maia - M.EIC 2021/2022</v>
      </c>
      <c r="I82" s="1" t="str">
        <f>IFERROR(VLOOKUP(B82,'Inquérito'!M:N,2,0),if(AND(E82="",not(iserror(find("linkedin",H82)))),H82,E82))</f>
        <v/>
      </c>
      <c r="J82" s="1" t="str">
        <f t="shared" si="2"/>
        <v>M.EIC</v>
      </c>
      <c r="K82" s="1" t="str">
        <f>IFERROR(VLOOKUP($A82&amp;"-"&amp;K$1,'Conclusões cursos SIGARRA'!$E:$H,2,0),"")</f>
        <v/>
      </c>
      <c r="L82" s="1" t="str">
        <f>IFERROR(VLOOKUP($A82&amp;"-"&amp;K$1,'Conclusões cursos SIGARRA'!$E:$H,4,0),"")</f>
        <v/>
      </c>
      <c r="M82" s="1" t="str">
        <f>IFERROR(VLOOKUP($A82&amp;"-"&amp;M$1,'Conclusões cursos SIGARRA'!$E:$H,2,0),"")</f>
        <v/>
      </c>
      <c r="N82" s="1" t="str">
        <f>IFERROR(VLOOKUP($A82&amp;"-"&amp;M$1,'Conclusões cursos SIGARRA'!$E:$H,4,0),"")</f>
        <v/>
      </c>
      <c r="O82" s="1" t="str">
        <f>IFERROR(VLOOKUP($A82&amp;"-"&amp;O$1,'Conclusões cursos SIGARRA'!$E:$H,2,0),"")</f>
        <v/>
      </c>
      <c r="P82" s="1" t="str">
        <f>IFERROR(VLOOKUP($A82&amp;"-"&amp;O$1,'Conclusões cursos SIGARRA'!$E:$H,4,0),"")</f>
        <v/>
      </c>
      <c r="Q82" s="1" t="str">
        <f>IFERROR(VLOOKUP($A82&amp;"-"&amp;Q$1,'Conclusões cursos SIGARRA'!$E:$H,2,0),"")</f>
        <v/>
      </c>
      <c r="R82" s="1" t="str">
        <f>IFERROR(VLOOKUP($A82&amp;"-"&amp;Q$1,'Conclusões cursos SIGARRA'!$E:$H,4,0),"")</f>
        <v/>
      </c>
      <c r="S82" s="1" t="str">
        <f>IFERROR(VLOOKUP($A82&amp;"-"&amp;S$1,'Conclusões cursos SIGARRA'!$E:$H,2,0),"")</f>
        <v>2021/2022</v>
      </c>
      <c r="T82" s="1" t="str">
        <f>IFERROR(VLOOKUP($A82&amp;"-"&amp;S$1,'Conclusões cursos SIGARRA'!$E:$H,4,0),"")</f>
        <v>2021/2022</v>
      </c>
      <c r="U82" s="1" t="str">
        <f t="shared" si="3"/>
        <v> M.EIC 2021/2022</v>
      </c>
      <c r="V82" s="1" t="str">
        <f t="shared" si="4"/>
        <v>Ana Isabel Ferreira Maia</v>
      </c>
    </row>
    <row r="83" ht="14.25" customHeight="1">
      <c r="A83" s="1">
        <v>2.0010433E8</v>
      </c>
      <c r="B83" s="1" t="s">
        <v>256</v>
      </c>
      <c r="C83" s="1" t="s">
        <v>257</v>
      </c>
      <c r="D83" s="1" t="s">
        <v>20</v>
      </c>
      <c r="E83" s="1" t="s">
        <v>258</v>
      </c>
      <c r="F83" s="1" t="str">
        <f t="shared" si="1"/>
        <v>Ana Isabel Gaspar Freitas - LEIC 2005/2006</v>
      </c>
      <c r="G83" s="1" t="s">
        <v>21</v>
      </c>
      <c r="H83" s="1" t="s">
        <v>259</v>
      </c>
      <c r="I83" s="9" t="str">
        <f>IFERROR(VLOOKUP(B83,'Inquérito'!M:N,2,0),if(AND(E83="",not(iserror(find("linkedin",H83)))),H83,E83))</f>
        <v>https://www.linkedin.com/in/anaisabelfreitas/</v>
      </c>
      <c r="J83" s="1" t="str">
        <f t="shared" si="2"/>
        <v>LEIC </v>
      </c>
      <c r="K83" s="1" t="str">
        <f>IFERROR(VLOOKUP($A83&amp;"-"&amp;K$1,'Conclusões cursos SIGARRA'!$E:$H,2,0),"")</f>
        <v>2001/2002</v>
      </c>
      <c r="L83" s="1" t="str">
        <f>IFERROR(VLOOKUP($A83&amp;"-"&amp;K$1,'Conclusões cursos SIGARRA'!$E:$H,4,0),"")</f>
        <v>2005/2006</v>
      </c>
      <c r="M83" s="1" t="str">
        <f>IFERROR(VLOOKUP($A83&amp;"-"&amp;M$1,'Conclusões cursos SIGARRA'!$E:$H,2,0),"")</f>
        <v/>
      </c>
      <c r="N83" s="1" t="str">
        <f>IFERROR(VLOOKUP($A83&amp;"-"&amp;M$1,'Conclusões cursos SIGARRA'!$E:$H,4,0),"")</f>
        <v/>
      </c>
      <c r="O83" s="1" t="str">
        <f>IFERROR(VLOOKUP($A83&amp;"-"&amp;O$1,'Conclusões cursos SIGARRA'!$E:$H,2,0),"")</f>
        <v/>
      </c>
      <c r="P83" s="1" t="str">
        <f>IFERROR(VLOOKUP($A83&amp;"-"&amp;O$1,'Conclusões cursos SIGARRA'!$E:$H,4,0),"")</f>
        <v/>
      </c>
      <c r="Q83" s="1" t="str">
        <f>IFERROR(VLOOKUP($A83&amp;"-"&amp;Q$1,'Conclusões cursos SIGARRA'!$E:$H,2,0),"")</f>
        <v/>
      </c>
      <c r="R83" s="1" t="str">
        <f>IFERROR(VLOOKUP($A83&amp;"-"&amp;Q$1,'Conclusões cursos SIGARRA'!$E:$H,4,0),"")</f>
        <v/>
      </c>
      <c r="S83" s="1" t="str">
        <f>IFERROR(VLOOKUP($A83&amp;"-"&amp;S$1,'Conclusões cursos SIGARRA'!$E:$H,2,0),"")</f>
        <v/>
      </c>
      <c r="T83" s="1" t="str">
        <f>IFERROR(VLOOKUP($A83&amp;"-"&amp;S$1,'Conclusões cursos SIGARRA'!$E:$H,4,0),"")</f>
        <v/>
      </c>
      <c r="U83" s="1" t="str">
        <f t="shared" si="3"/>
        <v> LEIC 2005/2006</v>
      </c>
      <c r="V83" s="1" t="str">
        <f t="shared" si="4"/>
        <v>Ana Isabel Gaspar Freitas</v>
      </c>
    </row>
    <row r="84" ht="14.25" customHeight="1">
      <c r="A84" s="1">
        <v>2.01108026E8</v>
      </c>
      <c r="B84" s="1" t="s">
        <v>260</v>
      </c>
      <c r="C84" s="1" t="s">
        <v>261</v>
      </c>
      <c r="D84" s="1" t="s">
        <v>20</v>
      </c>
      <c r="E84" s="1" t="s">
        <v>262</v>
      </c>
      <c r="F84" s="1" t="str">
        <f t="shared" si="1"/>
        <v>Ana Isabel Neves Alves de Sousa - MIEIC 2015/2016</v>
      </c>
      <c r="I84" s="9" t="str">
        <f>IFERROR(VLOOKUP(B84,'Inquérito'!M:N,2,0),if(AND(E84="",not(iserror(find("linkedin",H84)))),H84,E84))</f>
        <v>https://www.linkedin.com/in/anaisabelsousa</v>
      </c>
      <c r="J84" s="1" t="str">
        <f t="shared" si="2"/>
        <v>MIEIC </v>
      </c>
      <c r="K84" s="1" t="str">
        <f>IFERROR(VLOOKUP($A84&amp;"-"&amp;K$1,'Conclusões cursos SIGARRA'!$E:$H,2,0),"")</f>
        <v/>
      </c>
      <c r="L84" s="1" t="str">
        <f>IFERROR(VLOOKUP($A84&amp;"-"&amp;K$1,'Conclusões cursos SIGARRA'!$E:$H,4,0),"")</f>
        <v/>
      </c>
      <c r="M84" s="1" t="str">
        <f>IFERROR(VLOOKUP($A84&amp;"-"&amp;M$1,'Conclusões cursos SIGARRA'!$E:$H,2,0),"")</f>
        <v/>
      </c>
      <c r="N84" s="1" t="str">
        <f>IFERROR(VLOOKUP($A84&amp;"-"&amp;M$1,'Conclusões cursos SIGARRA'!$E:$H,4,0),"")</f>
        <v/>
      </c>
      <c r="O84" s="1" t="str">
        <f>IFERROR(VLOOKUP($A84&amp;"-"&amp;O$1,'Conclusões cursos SIGARRA'!$E:$H,2,0),"")</f>
        <v>2011/2012</v>
      </c>
      <c r="P84" s="1" t="str">
        <f>IFERROR(VLOOKUP($A84&amp;"-"&amp;O$1,'Conclusões cursos SIGARRA'!$E:$H,4,0),"")</f>
        <v>2015/2016</v>
      </c>
      <c r="Q84" s="1" t="str">
        <f>IFERROR(VLOOKUP($A84&amp;"-"&amp;Q$1,'Conclusões cursos SIGARRA'!$E:$H,2,0),"")</f>
        <v/>
      </c>
      <c r="R84" s="1" t="str">
        <f>IFERROR(VLOOKUP($A84&amp;"-"&amp;Q$1,'Conclusões cursos SIGARRA'!$E:$H,4,0),"")</f>
        <v/>
      </c>
      <c r="S84" s="1" t="str">
        <f>IFERROR(VLOOKUP($A84&amp;"-"&amp;S$1,'Conclusões cursos SIGARRA'!$E:$H,2,0),"")</f>
        <v/>
      </c>
      <c r="T84" s="1" t="str">
        <f>IFERROR(VLOOKUP($A84&amp;"-"&amp;S$1,'Conclusões cursos SIGARRA'!$E:$H,4,0),"")</f>
        <v/>
      </c>
      <c r="U84" s="1" t="str">
        <f t="shared" si="3"/>
        <v> MIEIC 2015/2016</v>
      </c>
      <c r="V84" s="1" t="str">
        <f t="shared" si="4"/>
        <v>Ana Isabel Neves Alves de Sousa</v>
      </c>
    </row>
    <row r="85" ht="14.25" customHeight="1">
      <c r="A85" s="1">
        <v>1.99402887E8</v>
      </c>
      <c r="B85" s="1" t="s">
        <v>263</v>
      </c>
      <c r="C85" s="1" t="s">
        <v>264</v>
      </c>
      <c r="D85" s="1" t="s">
        <v>20</v>
      </c>
      <c r="E85" s="1" t="s">
        <v>21</v>
      </c>
      <c r="F85" s="1" t="str">
        <f t="shared" si="1"/>
        <v>Ana Isabel Pinto Correia - LEIC 1998/1999</v>
      </c>
      <c r="G85" s="1" t="s">
        <v>21</v>
      </c>
      <c r="I85" s="9" t="str">
        <f>IFERROR(VLOOKUP(B85,'Inquérito'!M:N,2,0),if(AND(E85="",not(iserror(find("linkedin",H85)))),H85,E85))</f>
        <v>https://www.linkedin.com/in/ana-correia-a6747b/</v>
      </c>
      <c r="J85" s="1" t="str">
        <f t="shared" si="2"/>
        <v>LEIC </v>
      </c>
      <c r="K85" s="1" t="str">
        <f>IFERROR(VLOOKUP($A85&amp;"-"&amp;K$1,'Conclusões cursos SIGARRA'!$E:$H,2,0),"")</f>
        <v>1994/1995</v>
      </c>
      <c r="L85" s="1" t="str">
        <f>IFERROR(VLOOKUP($A85&amp;"-"&amp;K$1,'Conclusões cursos SIGARRA'!$E:$H,4,0),"")</f>
        <v>1998/1999</v>
      </c>
      <c r="M85" s="1" t="str">
        <f>IFERROR(VLOOKUP($A85&amp;"-"&amp;M$1,'Conclusões cursos SIGARRA'!$E:$H,2,0),"")</f>
        <v/>
      </c>
      <c r="N85" s="1" t="str">
        <f>IFERROR(VLOOKUP($A85&amp;"-"&amp;M$1,'Conclusões cursos SIGARRA'!$E:$H,4,0),"")</f>
        <v/>
      </c>
      <c r="O85" s="1" t="str">
        <f>IFERROR(VLOOKUP($A85&amp;"-"&amp;O$1,'Conclusões cursos SIGARRA'!$E:$H,2,0),"")</f>
        <v/>
      </c>
      <c r="P85" s="1" t="str">
        <f>IFERROR(VLOOKUP($A85&amp;"-"&amp;O$1,'Conclusões cursos SIGARRA'!$E:$H,4,0),"")</f>
        <v/>
      </c>
      <c r="Q85" s="1" t="str">
        <f>IFERROR(VLOOKUP($A85&amp;"-"&amp;Q$1,'Conclusões cursos SIGARRA'!$E:$H,2,0),"")</f>
        <v/>
      </c>
      <c r="R85" s="1" t="str">
        <f>IFERROR(VLOOKUP($A85&amp;"-"&amp;Q$1,'Conclusões cursos SIGARRA'!$E:$H,4,0),"")</f>
        <v/>
      </c>
      <c r="S85" s="1" t="str">
        <f>IFERROR(VLOOKUP($A85&amp;"-"&amp;S$1,'Conclusões cursos SIGARRA'!$E:$H,2,0),"")</f>
        <v/>
      </c>
      <c r="T85" s="1" t="str">
        <f>IFERROR(VLOOKUP($A85&amp;"-"&amp;S$1,'Conclusões cursos SIGARRA'!$E:$H,4,0),"")</f>
        <v/>
      </c>
      <c r="U85" s="1" t="str">
        <f t="shared" si="3"/>
        <v> LEIC 1998/1999</v>
      </c>
      <c r="V85" s="1" t="str">
        <f t="shared" si="4"/>
        <v>Ana Isabel Pinto Correia</v>
      </c>
    </row>
    <row r="86" ht="14.25" customHeight="1">
      <c r="A86" s="1">
        <v>2.00806998E8</v>
      </c>
      <c r="B86" s="1" t="s">
        <v>265</v>
      </c>
      <c r="C86" s="1" t="s">
        <v>266</v>
      </c>
      <c r="D86" s="1" t="s">
        <v>20</v>
      </c>
      <c r="E86" s="1" t="s">
        <v>267</v>
      </c>
      <c r="F86" s="1" t="str">
        <f t="shared" si="1"/>
        <v>Ana Isabel Pires Magalhães Marques - MIEIC 2013/2014</v>
      </c>
      <c r="G86" s="1" t="s">
        <v>21</v>
      </c>
      <c r="I86" s="9" t="str">
        <f>IFERROR(VLOOKUP(B86,'Inquérito'!M:N,2,0),if(AND(E86="",not(iserror(find("linkedin",H86)))),H86,E86))</f>
        <v>https://www.linkedin.com/in/aisabelmarques</v>
      </c>
      <c r="J86" s="1" t="str">
        <f t="shared" si="2"/>
        <v>MIEIC </v>
      </c>
      <c r="K86" s="1" t="str">
        <f>IFERROR(VLOOKUP($A86&amp;"-"&amp;K$1,'Conclusões cursos SIGARRA'!$E:$H,2,0),"")</f>
        <v/>
      </c>
      <c r="L86" s="1" t="str">
        <f>IFERROR(VLOOKUP($A86&amp;"-"&amp;K$1,'Conclusões cursos SIGARRA'!$E:$H,4,0),"")</f>
        <v/>
      </c>
      <c r="M86" s="1" t="str">
        <f>IFERROR(VLOOKUP($A86&amp;"-"&amp;M$1,'Conclusões cursos SIGARRA'!$E:$H,2,0),"")</f>
        <v/>
      </c>
      <c r="N86" s="1" t="str">
        <f>IFERROR(VLOOKUP($A86&amp;"-"&amp;M$1,'Conclusões cursos SIGARRA'!$E:$H,4,0),"")</f>
        <v/>
      </c>
      <c r="O86" s="1" t="str">
        <f>IFERROR(VLOOKUP($A86&amp;"-"&amp;O$1,'Conclusões cursos SIGARRA'!$E:$H,2,0),"")</f>
        <v>2008/2009</v>
      </c>
      <c r="P86" s="1" t="str">
        <f>IFERROR(VLOOKUP($A86&amp;"-"&amp;O$1,'Conclusões cursos SIGARRA'!$E:$H,4,0),"")</f>
        <v>2013/2014</v>
      </c>
      <c r="Q86" s="1" t="str">
        <f>IFERROR(VLOOKUP($A86&amp;"-"&amp;Q$1,'Conclusões cursos SIGARRA'!$E:$H,2,0),"")</f>
        <v/>
      </c>
      <c r="R86" s="1" t="str">
        <f>IFERROR(VLOOKUP($A86&amp;"-"&amp;Q$1,'Conclusões cursos SIGARRA'!$E:$H,4,0),"")</f>
        <v/>
      </c>
      <c r="S86" s="1" t="str">
        <f>IFERROR(VLOOKUP($A86&amp;"-"&amp;S$1,'Conclusões cursos SIGARRA'!$E:$H,2,0),"")</f>
        <v/>
      </c>
      <c r="T86" s="1" t="str">
        <f>IFERROR(VLOOKUP($A86&amp;"-"&amp;S$1,'Conclusões cursos SIGARRA'!$E:$H,4,0),"")</f>
        <v/>
      </c>
      <c r="U86" s="1" t="str">
        <f t="shared" si="3"/>
        <v> MIEIC 2013/2014</v>
      </c>
      <c r="V86" s="1" t="str">
        <f t="shared" si="4"/>
        <v>Ana Isabel Pires Magalhães Marques</v>
      </c>
    </row>
    <row r="87" ht="14.25" customHeight="1">
      <c r="A87" s="1">
        <v>2.00104821E8</v>
      </c>
      <c r="B87" s="1" t="s">
        <v>268</v>
      </c>
      <c r="C87" s="1" t="s">
        <v>269</v>
      </c>
      <c r="D87" s="1" t="s">
        <v>20</v>
      </c>
      <c r="E87" s="1" t="s">
        <v>21</v>
      </c>
      <c r="F87" s="1" t="str">
        <f t="shared" si="1"/>
        <v>Ana Isabel Soares de Carvalho Coelho dos Santos - LEIC 2005/2006</v>
      </c>
      <c r="G87" s="1" t="s">
        <v>21</v>
      </c>
      <c r="I87" s="9" t="str">
        <f>IFERROR(VLOOKUP(B87,'Inquérito'!M:N,2,0),if(AND(E87="",not(iserror(find("linkedin",H87)))),H87,E87))</f>
        <v>https://www.linkedin.com/in/annasanntos/</v>
      </c>
      <c r="J87" s="1" t="str">
        <f t="shared" si="2"/>
        <v>LEIC </v>
      </c>
      <c r="K87" s="1" t="str">
        <f>IFERROR(VLOOKUP($A87&amp;"-"&amp;K$1,'Conclusões cursos SIGARRA'!$E:$H,2,0),"")</f>
        <v>2001/2002</v>
      </c>
      <c r="L87" s="1" t="str">
        <f>IFERROR(VLOOKUP($A87&amp;"-"&amp;K$1,'Conclusões cursos SIGARRA'!$E:$H,4,0),"")</f>
        <v>2005/2006</v>
      </c>
      <c r="M87" s="1" t="str">
        <f>IFERROR(VLOOKUP($A87&amp;"-"&amp;M$1,'Conclusões cursos SIGARRA'!$E:$H,2,0),"")</f>
        <v/>
      </c>
      <c r="N87" s="1" t="str">
        <f>IFERROR(VLOOKUP($A87&amp;"-"&amp;M$1,'Conclusões cursos SIGARRA'!$E:$H,4,0),"")</f>
        <v/>
      </c>
      <c r="O87" s="1" t="str">
        <f>IFERROR(VLOOKUP($A87&amp;"-"&amp;O$1,'Conclusões cursos SIGARRA'!$E:$H,2,0),"")</f>
        <v/>
      </c>
      <c r="P87" s="1" t="str">
        <f>IFERROR(VLOOKUP($A87&amp;"-"&amp;O$1,'Conclusões cursos SIGARRA'!$E:$H,4,0),"")</f>
        <v/>
      </c>
      <c r="Q87" s="1" t="str">
        <f>IFERROR(VLOOKUP($A87&amp;"-"&amp;Q$1,'Conclusões cursos SIGARRA'!$E:$H,2,0),"")</f>
        <v/>
      </c>
      <c r="R87" s="1" t="str">
        <f>IFERROR(VLOOKUP($A87&amp;"-"&amp;Q$1,'Conclusões cursos SIGARRA'!$E:$H,4,0),"")</f>
        <v/>
      </c>
      <c r="S87" s="1" t="str">
        <f>IFERROR(VLOOKUP($A87&amp;"-"&amp;S$1,'Conclusões cursos SIGARRA'!$E:$H,2,0),"")</f>
        <v/>
      </c>
      <c r="T87" s="1" t="str">
        <f>IFERROR(VLOOKUP($A87&amp;"-"&amp;S$1,'Conclusões cursos SIGARRA'!$E:$H,4,0),"")</f>
        <v/>
      </c>
      <c r="U87" s="1" t="str">
        <f t="shared" si="3"/>
        <v> LEIC 2005/2006</v>
      </c>
      <c r="V87" s="1" t="str">
        <f t="shared" si="4"/>
        <v>Ana Isabel Soares de Carvalho Coelho dos Santos</v>
      </c>
    </row>
    <row r="88" ht="14.25" customHeight="1">
      <c r="A88" s="1">
        <v>1.99401265E8</v>
      </c>
      <c r="B88" s="1" t="s">
        <v>270</v>
      </c>
      <c r="C88" s="1" t="s">
        <v>271</v>
      </c>
      <c r="D88" s="1" t="s">
        <v>20</v>
      </c>
      <c r="E88" s="1" t="s">
        <v>272</v>
      </c>
      <c r="F88" s="1" t="str">
        <f t="shared" si="1"/>
        <v>Ana Jacinta Pereira Ferreira - LEIC 1998/1999</v>
      </c>
      <c r="G88" s="1" t="s">
        <v>21</v>
      </c>
      <c r="I88" s="9" t="str">
        <f>IFERROR(VLOOKUP(B88,'Inquérito'!M:N,2,0),if(AND(E88="",not(iserror(find("linkedin",H88)))),H88,E88))</f>
        <v>https://www.linkedin.com/in/ana-jacinta-ferreira-b727ab/</v>
      </c>
      <c r="J88" s="1" t="str">
        <f t="shared" si="2"/>
        <v>LEIC </v>
      </c>
      <c r="K88" s="1" t="str">
        <f>IFERROR(VLOOKUP($A88&amp;"-"&amp;K$1,'Conclusões cursos SIGARRA'!$E:$H,2,0),"")</f>
        <v>1994/1995</v>
      </c>
      <c r="L88" s="1" t="str">
        <f>IFERROR(VLOOKUP($A88&amp;"-"&amp;K$1,'Conclusões cursos SIGARRA'!$E:$H,4,0),"")</f>
        <v>1998/1999</v>
      </c>
      <c r="M88" s="1" t="str">
        <f>IFERROR(VLOOKUP($A88&amp;"-"&amp;M$1,'Conclusões cursos SIGARRA'!$E:$H,2,0),"")</f>
        <v/>
      </c>
      <c r="N88" s="1" t="str">
        <f>IFERROR(VLOOKUP($A88&amp;"-"&amp;M$1,'Conclusões cursos SIGARRA'!$E:$H,4,0),"")</f>
        <v/>
      </c>
      <c r="O88" s="1" t="str">
        <f>IFERROR(VLOOKUP($A88&amp;"-"&amp;O$1,'Conclusões cursos SIGARRA'!$E:$H,2,0),"")</f>
        <v/>
      </c>
      <c r="P88" s="1" t="str">
        <f>IFERROR(VLOOKUP($A88&amp;"-"&amp;O$1,'Conclusões cursos SIGARRA'!$E:$H,4,0),"")</f>
        <v/>
      </c>
      <c r="Q88" s="1" t="str">
        <f>IFERROR(VLOOKUP($A88&amp;"-"&amp;Q$1,'Conclusões cursos SIGARRA'!$E:$H,2,0),"")</f>
        <v/>
      </c>
      <c r="R88" s="1" t="str">
        <f>IFERROR(VLOOKUP($A88&amp;"-"&amp;Q$1,'Conclusões cursos SIGARRA'!$E:$H,4,0),"")</f>
        <v/>
      </c>
      <c r="S88" s="1" t="str">
        <f>IFERROR(VLOOKUP($A88&amp;"-"&amp;S$1,'Conclusões cursos SIGARRA'!$E:$H,2,0),"")</f>
        <v/>
      </c>
      <c r="T88" s="1" t="str">
        <f>IFERROR(VLOOKUP($A88&amp;"-"&amp;S$1,'Conclusões cursos SIGARRA'!$E:$H,4,0),"")</f>
        <v/>
      </c>
      <c r="U88" s="1" t="str">
        <f t="shared" si="3"/>
        <v> LEIC 1998/1999</v>
      </c>
      <c r="V88" s="1" t="str">
        <f t="shared" si="4"/>
        <v>Ana Jacinta Pereira Ferreira</v>
      </c>
    </row>
    <row r="89" ht="14.25" customHeight="1">
      <c r="A89" s="1">
        <v>1.99800816E8</v>
      </c>
      <c r="B89" s="1" t="s">
        <v>273</v>
      </c>
      <c r="C89" s="1" t="s">
        <v>274</v>
      </c>
      <c r="D89" s="1" t="s">
        <v>20</v>
      </c>
      <c r="E89" s="1" t="s">
        <v>275</v>
      </c>
      <c r="F89" s="1" t="str">
        <f t="shared" si="1"/>
        <v>Ana Luisa Ferreira da Mota - LEIC 2002/2003</v>
      </c>
      <c r="G89" s="1" t="s">
        <v>21</v>
      </c>
      <c r="I89" s="9" t="str">
        <f>IFERROR(VLOOKUP(B89,'Inquérito'!M:N,2,0),if(AND(E89="",not(iserror(find("linkedin",H89)))),H89,E89))</f>
        <v>https://www.linkedin.com/in/anamota/</v>
      </c>
      <c r="J89" s="1" t="str">
        <f t="shared" si="2"/>
        <v>LEIC </v>
      </c>
      <c r="K89" s="1" t="str">
        <f>IFERROR(VLOOKUP($A89&amp;"-"&amp;K$1,'Conclusões cursos SIGARRA'!$E:$H,2,0),"")</f>
        <v>1998/1999</v>
      </c>
      <c r="L89" s="1" t="str">
        <f>IFERROR(VLOOKUP($A89&amp;"-"&amp;K$1,'Conclusões cursos SIGARRA'!$E:$H,4,0),"")</f>
        <v>2002/2003</v>
      </c>
      <c r="M89" s="1" t="str">
        <f>IFERROR(VLOOKUP($A89&amp;"-"&amp;M$1,'Conclusões cursos SIGARRA'!$E:$H,2,0),"")</f>
        <v/>
      </c>
      <c r="N89" s="1" t="str">
        <f>IFERROR(VLOOKUP($A89&amp;"-"&amp;M$1,'Conclusões cursos SIGARRA'!$E:$H,4,0),"")</f>
        <v/>
      </c>
      <c r="O89" s="1" t="str">
        <f>IFERROR(VLOOKUP($A89&amp;"-"&amp;O$1,'Conclusões cursos SIGARRA'!$E:$H,2,0),"")</f>
        <v/>
      </c>
      <c r="P89" s="1" t="str">
        <f>IFERROR(VLOOKUP($A89&amp;"-"&amp;O$1,'Conclusões cursos SIGARRA'!$E:$H,4,0),"")</f>
        <v/>
      </c>
      <c r="Q89" s="1" t="str">
        <f>IFERROR(VLOOKUP($A89&amp;"-"&amp;Q$1,'Conclusões cursos SIGARRA'!$E:$H,2,0),"")</f>
        <v/>
      </c>
      <c r="R89" s="1" t="str">
        <f>IFERROR(VLOOKUP($A89&amp;"-"&amp;Q$1,'Conclusões cursos SIGARRA'!$E:$H,4,0),"")</f>
        <v/>
      </c>
      <c r="S89" s="1" t="str">
        <f>IFERROR(VLOOKUP($A89&amp;"-"&amp;S$1,'Conclusões cursos SIGARRA'!$E:$H,2,0),"")</f>
        <v/>
      </c>
      <c r="T89" s="1" t="str">
        <f>IFERROR(VLOOKUP($A89&amp;"-"&amp;S$1,'Conclusões cursos SIGARRA'!$E:$H,4,0),"")</f>
        <v/>
      </c>
      <c r="U89" s="1" t="str">
        <f t="shared" si="3"/>
        <v> LEIC 2002/2003</v>
      </c>
      <c r="V89" s="1" t="str">
        <f t="shared" si="4"/>
        <v>Ana Luisa Ferreira da Mota</v>
      </c>
    </row>
    <row r="90" ht="14.25" customHeight="1">
      <c r="A90" s="1">
        <v>2.01907565E8</v>
      </c>
      <c r="B90" s="1" t="s">
        <v>276</v>
      </c>
      <c r="C90" s="1" t="s">
        <v>277</v>
      </c>
      <c r="D90" s="1" t="s">
        <v>26</v>
      </c>
      <c r="E90" s="1" t="s">
        <v>21</v>
      </c>
      <c r="F90" s="1" t="str">
        <f t="shared" si="1"/>
        <v>Ana Luísa Ferreira Marques - L.EIC 2022/2023</v>
      </c>
      <c r="I90" s="1" t="str">
        <f>IFERROR(VLOOKUP(B90,'Inquérito'!M:N,2,0),if(AND(E90="",not(iserror(find("linkedin",H90)))),H90,E90))</f>
        <v/>
      </c>
      <c r="J90" s="1" t="str">
        <f t="shared" si="2"/>
        <v>L.EIC </v>
      </c>
      <c r="K90" s="1" t="str">
        <f>IFERROR(VLOOKUP($A90&amp;"-"&amp;K$1,'Conclusões cursos SIGARRA'!$E:$H,2,0),"")</f>
        <v/>
      </c>
      <c r="L90" s="1" t="str">
        <f>IFERROR(VLOOKUP($A90&amp;"-"&amp;K$1,'Conclusões cursos SIGARRA'!$E:$H,4,0),"")</f>
        <v/>
      </c>
      <c r="M90" s="1" t="str">
        <f>IFERROR(VLOOKUP($A90&amp;"-"&amp;M$1,'Conclusões cursos SIGARRA'!$E:$H,2,0),"")</f>
        <v/>
      </c>
      <c r="N90" s="1" t="str">
        <f>IFERROR(VLOOKUP($A90&amp;"-"&amp;M$1,'Conclusões cursos SIGARRA'!$E:$H,4,0),"")</f>
        <v/>
      </c>
      <c r="O90" s="1" t="str">
        <f>IFERROR(VLOOKUP($A90&amp;"-"&amp;O$1,'Conclusões cursos SIGARRA'!$E:$H,2,0),"")</f>
        <v/>
      </c>
      <c r="P90" s="1" t="str">
        <f>IFERROR(VLOOKUP($A90&amp;"-"&amp;O$1,'Conclusões cursos SIGARRA'!$E:$H,4,0),"")</f>
        <v/>
      </c>
      <c r="Q90" s="1" t="str">
        <f>IFERROR(VLOOKUP($A90&amp;"-"&amp;Q$1,'Conclusões cursos SIGARRA'!$E:$H,2,0),"")</f>
        <v>2021/2022</v>
      </c>
      <c r="R90" s="1" t="str">
        <f>IFERROR(VLOOKUP($A90&amp;"-"&amp;Q$1,'Conclusões cursos SIGARRA'!$E:$H,4,0),"")</f>
        <v>2022/2023</v>
      </c>
      <c r="S90" s="1" t="str">
        <f>IFERROR(VLOOKUP($A90&amp;"-"&amp;S$1,'Conclusões cursos SIGARRA'!$E:$H,2,0),"")</f>
        <v/>
      </c>
      <c r="T90" s="1" t="str">
        <f>IFERROR(VLOOKUP($A90&amp;"-"&amp;S$1,'Conclusões cursos SIGARRA'!$E:$H,4,0),"")</f>
        <v/>
      </c>
      <c r="U90" s="1" t="str">
        <f t="shared" si="3"/>
        <v> L.EIC 2022/2023</v>
      </c>
      <c r="V90" s="1" t="str">
        <f t="shared" si="4"/>
        <v>Ana Luísa Ferreira Marques</v>
      </c>
    </row>
    <row r="91" ht="14.25" customHeight="1">
      <c r="A91" s="1">
        <v>2.00800541E8</v>
      </c>
      <c r="B91" s="1" t="s">
        <v>278</v>
      </c>
      <c r="C91" s="1" t="s">
        <v>279</v>
      </c>
      <c r="D91" s="1" t="s">
        <v>20</v>
      </c>
      <c r="E91" s="1" t="s">
        <v>280</v>
      </c>
      <c r="F91" s="1" t="str">
        <f t="shared" si="1"/>
        <v>Ana Luísa Pires Magalhães Marques - MIEIC 2013/2014</v>
      </c>
      <c r="G91" s="1" t="s">
        <v>21</v>
      </c>
      <c r="I91" s="9" t="str">
        <f>IFERROR(VLOOKUP(B91,'Inquérito'!M:N,2,0),if(AND(E91="",not(iserror(find("linkedin",H91)))),H91,E91))</f>
        <v>https://www.linkedin.com/in/aluisamarques</v>
      </c>
      <c r="J91" s="1" t="str">
        <f t="shared" si="2"/>
        <v>MIEIC </v>
      </c>
      <c r="K91" s="1" t="str">
        <f>IFERROR(VLOOKUP($A91&amp;"-"&amp;K$1,'Conclusões cursos SIGARRA'!$E:$H,2,0),"")</f>
        <v/>
      </c>
      <c r="L91" s="1" t="str">
        <f>IFERROR(VLOOKUP($A91&amp;"-"&amp;K$1,'Conclusões cursos SIGARRA'!$E:$H,4,0),"")</f>
        <v/>
      </c>
      <c r="M91" s="1" t="str">
        <f>IFERROR(VLOOKUP($A91&amp;"-"&amp;M$1,'Conclusões cursos SIGARRA'!$E:$H,2,0),"")</f>
        <v/>
      </c>
      <c r="N91" s="1" t="str">
        <f>IFERROR(VLOOKUP($A91&amp;"-"&amp;M$1,'Conclusões cursos SIGARRA'!$E:$H,4,0),"")</f>
        <v/>
      </c>
      <c r="O91" s="1" t="str">
        <f>IFERROR(VLOOKUP($A91&amp;"-"&amp;O$1,'Conclusões cursos SIGARRA'!$E:$H,2,0),"")</f>
        <v>2008/2009</v>
      </c>
      <c r="P91" s="1" t="str">
        <f>IFERROR(VLOOKUP($A91&amp;"-"&amp;O$1,'Conclusões cursos SIGARRA'!$E:$H,4,0),"")</f>
        <v>2013/2014</v>
      </c>
      <c r="Q91" s="1" t="str">
        <f>IFERROR(VLOOKUP($A91&amp;"-"&amp;Q$1,'Conclusões cursos SIGARRA'!$E:$H,2,0),"")</f>
        <v/>
      </c>
      <c r="R91" s="1" t="str">
        <f>IFERROR(VLOOKUP($A91&amp;"-"&amp;Q$1,'Conclusões cursos SIGARRA'!$E:$H,4,0),"")</f>
        <v/>
      </c>
      <c r="S91" s="1" t="str">
        <f>IFERROR(VLOOKUP($A91&amp;"-"&amp;S$1,'Conclusões cursos SIGARRA'!$E:$H,2,0),"")</f>
        <v/>
      </c>
      <c r="T91" s="1" t="str">
        <f>IFERROR(VLOOKUP($A91&amp;"-"&amp;S$1,'Conclusões cursos SIGARRA'!$E:$H,4,0),"")</f>
        <v/>
      </c>
      <c r="U91" s="1" t="str">
        <f t="shared" si="3"/>
        <v> MIEIC 2013/2014</v>
      </c>
      <c r="V91" s="1" t="str">
        <f t="shared" si="4"/>
        <v>Ana Luísa Pires Magalhães Marques</v>
      </c>
    </row>
    <row r="92" ht="14.25" customHeight="1">
      <c r="A92" s="1">
        <v>1.99802018E8</v>
      </c>
      <c r="B92" s="1" t="s">
        <v>281</v>
      </c>
      <c r="C92" s="1" t="s">
        <v>282</v>
      </c>
      <c r="D92" s="1" t="s">
        <v>20</v>
      </c>
      <c r="E92" s="1" t="s">
        <v>21</v>
      </c>
      <c r="F92" s="1" t="str">
        <f t="shared" si="1"/>
        <v>Ana Luisa Soares Tavares - LEIC 2002/2003</v>
      </c>
      <c r="G92" s="1" t="s">
        <v>21</v>
      </c>
      <c r="I92" s="1" t="str">
        <f>IFERROR(VLOOKUP(B92,'Inquérito'!M:N,2,0),if(AND(E92="",not(iserror(find("linkedin",H92)))),H92,E92))</f>
        <v/>
      </c>
      <c r="J92" s="1" t="str">
        <f t="shared" si="2"/>
        <v>LEIC </v>
      </c>
      <c r="K92" s="1" t="str">
        <f>IFERROR(VLOOKUP($A92&amp;"-"&amp;K$1,'Conclusões cursos SIGARRA'!$E:$H,2,0),"")</f>
        <v>1998/1999</v>
      </c>
      <c r="L92" s="1" t="str">
        <f>IFERROR(VLOOKUP($A92&amp;"-"&amp;K$1,'Conclusões cursos SIGARRA'!$E:$H,4,0),"")</f>
        <v>2002/2003</v>
      </c>
      <c r="M92" s="1" t="str">
        <f>IFERROR(VLOOKUP($A92&amp;"-"&amp;M$1,'Conclusões cursos SIGARRA'!$E:$H,2,0),"")</f>
        <v/>
      </c>
      <c r="N92" s="1" t="str">
        <f>IFERROR(VLOOKUP($A92&amp;"-"&amp;M$1,'Conclusões cursos SIGARRA'!$E:$H,4,0),"")</f>
        <v/>
      </c>
      <c r="O92" s="1" t="str">
        <f>IFERROR(VLOOKUP($A92&amp;"-"&amp;O$1,'Conclusões cursos SIGARRA'!$E:$H,2,0),"")</f>
        <v/>
      </c>
      <c r="P92" s="1" t="str">
        <f>IFERROR(VLOOKUP($A92&amp;"-"&amp;O$1,'Conclusões cursos SIGARRA'!$E:$H,4,0),"")</f>
        <v/>
      </c>
      <c r="Q92" s="1" t="str">
        <f>IFERROR(VLOOKUP($A92&amp;"-"&amp;Q$1,'Conclusões cursos SIGARRA'!$E:$H,2,0),"")</f>
        <v/>
      </c>
      <c r="R92" s="1" t="str">
        <f>IFERROR(VLOOKUP($A92&amp;"-"&amp;Q$1,'Conclusões cursos SIGARRA'!$E:$H,4,0),"")</f>
        <v/>
      </c>
      <c r="S92" s="1" t="str">
        <f>IFERROR(VLOOKUP($A92&amp;"-"&amp;S$1,'Conclusões cursos SIGARRA'!$E:$H,2,0),"")</f>
        <v/>
      </c>
      <c r="T92" s="1" t="str">
        <f>IFERROR(VLOOKUP($A92&amp;"-"&amp;S$1,'Conclusões cursos SIGARRA'!$E:$H,4,0),"")</f>
        <v/>
      </c>
      <c r="U92" s="1" t="str">
        <f t="shared" si="3"/>
        <v> LEIC 2002/2003</v>
      </c>
      <c r="V92" s="1" t="str">
        <f t="shared" si="4"/>
        <v>Ana Luisa Soares Tavares</v>
      </c>
    </row>
    <row r="93" ht="14.25" customHeight="1">
      <c r="A93" s="1">
        <v>2.01706791E8</v>
      </c>
      <c r="B93" s="1" t="s">
        <v>283</v>
      </c>
      <c r="C93" s="1" t="s">
        <v>284</v>
      </c>
      <c r="D93" s="1" t="s">
        <v>26</v>
      </c>
      <c r="E93" s="1" t="s">
        <v>21</v>
      </c>
      <c r="F93" s="1" t="str">
        <f t="shared" si="1"/>
        <v>Ana Mafalda Costa Santos - M.EIC 2021/2022</v>
      </c>
      <c r="I93" s="1" t="str">
        <f>IFERROR(VLOOKUP(B93,'Inquérito'!M:N,2,0),if(AND(E93="",not(iserror(find("linkedin",H93)))),H93,E93))</f>
        <v/>
      </c>
      <c r="J93" s="1" t="str">
        <f t="shared" si="2"/>
        <v>M.EIC</v>
      </c>
      <c r="K93" s="1" t="str">
        <f>IFERROR(VLOOKUP($A93&amp;"-"&amp;K$1,'Conclusões cursos SIGARRA'!$E:$H,2,0),"")</f>
        <v/>
      </c>
      <c r="L93" s="1" t="str">
        <f>IFERROR(VLOOKUP($A93&amp;"-"&amp;K$1,'Conclusões cursos SIGARRA'!$E:$H,4,0),"")</f>
        <v/>
      </c>
      <c r="M93" s="1" t="str">
        <f>IFERROR(VLOOKUP($A93&amp;"-"&amp;M$1,'Conclusões cursos SIGARRA'!$E:$H,2,0),"")</f>
        <v/>
      </c>
      <c r="N93" s="1" t="str">
        <f>IFERROR(VLOOKUP($A93&amp;"-"&amp;M$1,'Conclusões cursos SIGARRA'!$E:$H,4,0),"")</f>
        <v/>
      </c>
      <c r="O93" s="1" t="str">
        <f>IFERROR(VLOOKUP($A93&amp;"-"&amp;O$1,'Conclusões cursos SIGARRA'!$E:$H,2,0),"")</f>
        <v/>
      </c>
      <c r="P93" s="1" t="str">
        <f>IFERROR(VLOOKUP($A93&amp;"-"&amp;O$1,'Conclusões cursos SIGARRA'!$E:$H,4,0),"")</f>
        <v/>
      </c>
      <c r="Q93" s="1" t="str">
        <f>IFERROR(VLOOKUP($A93&amp;"-"&amp;Q$1,'Conclusões cursos SIGARRA'!$E:$H,2,0),"")</f>
        <v/>
      </c>
      <c r="R93" s="1" t="str">
        <f>IFERROR(VLOOKUP($A93&amp;"-"&amp;Q$1,'Conclusões cursos SIGARRA'!$E:$H,4,0),"")</f>
        <v/>
      </c>
      <c r="S93" s="1" t="str">
        <f>IFERROR(VLOOKUP($A93&amp;"-"&amp;S$1,'Conclusões cursos SIGARRA'!$E:$H,2,0),"")</f>
        <v>2021/2022</v>
      </c>
      <c r="T93" s="1" t="str">
        <f>IFERROR(VLOOKUP($A93&amp;"-"&amp;S$1,'Conclusões cursos SIGARRA'!$E:$H,4,0),"")</f>
        <v>2021/2022</v>
      </c>
      <c r="U93" s="1" t="str">
        <f t="shared" si="3"/>
        <v> M.EIC 2021/2022</v>
      </c>
      <c r="V93" s="1" t="str">
        <f t="shared" si="4"/>
        <v>Ana Mafalda Costa Santos</v>
      </c>
    </row>
    <row r="94" ht="14.25" customHeight="1">
      <c r="A94" s="1">
        <v>2.01909162E8</v>
      </c>
      <c r="B94" s="1" t="s">
        <v>285</v>
      </c>
      <c r="C94" s="1" t="s">
        <v>286</v>
      </c>
      <c r="D94" s="1" t="s">
        <v>26</v>
      </c>
      <c r="E94" s="1" t="s">
        <v>21</v>
      </c>
      <c r="F94" s="1" t="str">
        <f t="shared" si="1"/>
        <v>Ana Mafalda de Oliveira Santos - M.EIC 2021/2022</v>
      </c>
      <c r="G94" s="1" t="s">
        <v>287</v>
      </c>
      <c r="I94" s="9" t="str">
        <f>IFERROR(VLOOKUP(B94,'Inquérito'!M:N,2,0),if(AND(E94="",not(iserror(find("linkedin",H94)))),H94,E94))</f>
        <v>https://www.linkedin.com/in/mafalda-santos-swe</v>
      </c>
      <c r="J94" s="1" t="str">
        <f t="shared" si="2"/>
        <v>M.EIC</v>
      </c>
      <c r="K94" s="1" t="str">
        <f>IFERROR(VLOOKUP($A94&amp;"-"&amp;K$1,'Conclusões cursos SIGARRA'!$E:$H,2,0),"")</f>
        <v/>
      </c>
      <c r="L94" s="1" t="str">
        <f>IFERROR(VLOOKUP($A94&amp;"-"&amp;K$1,'Conclusões cursos SIGARRA'!$E:$H,4,0),"")</f>
        <v/>
      </c>
      <c r="M94" s="1" t="str">
        <f>IFERROR(VLOOKUP($A94&amp;"-"&amp;M$1,'Conclusões cursos SIGARRA'!$E:$H,2,0),"")</f>
        <v/>
      </c>
      <c r="N94" s="1" t="str">
        <f>IFERROR(VLOOKUP($A94&amp;"-"&amp;M$1,'Conclusões cursos SIGARRA'!$E:$H,4,0),"")</f>
        <v/>
      </c>
      <c r="O94" s="1" t="str">
        <f>IFERROR(VLOOKUP($A94&amp;"-"&amp;O$1,'Conclusões cursos SIGARRA'!$E:$H,2,0),"")</f>
        <v/>
      </c>
      <c r="P94" s="1" t="str">
        <f>IFERROR(VLOOKUP($A94&amp;"-"&amp;O$1,'Conclusões cursos SIGARRA'!$E:$H,4,0),"")</f>
        <v/>
      </c>
      <c r="Q94" s="1" t="str">
        <f>IFERROR(VLOOKUP($A94&amp;"-"&amp;Q$1,'Conclusões cursos SIGARRA'!$E:$H,2,0),"")</f>
        <v/>
      </c>
      <c r="R94" s="1" t="str">
        <f>IFERROR(VLOOKUP($A94&amp;"-"&amp;Q$1,'Conclusões cursos SIGARRA'!$E:$H,4,0),"")</f>
        <v/>
      </c>
      <c r="S94" s="1" t="str">
        <f>IFERROR(VLOOKUP($A94&amp;"-"&amp;S$1,'Conclusões cursos SIGARRA'!$E:$H,2,0),"")</f>
        <v>2021/2022</v>
      </c>
      <c r="T94" s="1" t="str">
        <f>IFERROR(VLOOKUP($A94&amp;"-"&amp;S$1,'Conclusões cursos SIGARRA'!$E:$H,4,0),"")</f>
        <v>2021/2022</v>
      </c>
      <c r="U94" s="1" t="str">
        <f t="shared" si="3"/>
        <v> M.EIC 2021/2022</v>
      </c>
      <c r="V94" s="1" t="str">
        <f t="shared" si="4"/>
        <v>Ana Mafalda de Oliveira Santos</v>
      </c>
    </row>
    <row r="95" ht="14.25" customHeight="1">
      <c r="A95" s="1">
        <v>2.01007684E8</v>
      </c>
      <c r="B95" s="1" t="s">
        <v>288</v>
      </c>
      <c r="C95" s="1" t="s">
        <v>289</v>
      </c>
      <c r="D95" s="1" t="s">
        <v>20</v>
      </c>
      <c r="E95" s="1" t="s">
        <v>21</v>
      </c>
      <c r="F95" s="1" t="str">
        <f t="shared" si="1"/>
        <v>Ana Mafalda Tavares Petiz dos Santos - MIEIC 2014/2015</v>
      </c>
      <c r="G95" s="1" t="s">
        <v>21</v>
      </c>
      <c r="I95" s="1" t="str">
        <f>IFERROR(VLOOKUP(B95,'Inquérito'!M:N,2,0),if(AND(E95="",not(iserror(find("linkedin",H95)))),H95,E95))</f>
        <v/>
      </c>
      <c r="J95" s="1" t="str">
        <f t="shared" si="2"/>
        <v>MIEIC </v>
      </c>
      <c r="K95" s="1" t="str">
        <f>IFERROR(VLOOKUP($A95&amp;"-"&amp;K$1,'Conclusões cursos SIGARRA'!$E:$H,2,0),"")</f>
        <v/>
      </c>
      <c r="L95" s="1" t="str">
        <f>IFERROR(VLOOKUP($A95&amp;"-"&amp;K$1,'Conclusões cursos SIGARRA'!$E:$H,4,0),"")</f>
        <v/>
      </c>
      <c r="M95" s="1" t="str">
        <f>IFERROR(VLOOKUP($A95&amp;"-"&amp;M$1,'Conclusões cursos SIGARRA'!$E:$H,2,0),"")</f>
        <v/>
      </c>
      <c r="N95" s="1" t="str">
        <f>IFERROR(VLOOKUP($A95&amp;"-"&amp;M$1,'Conclusões cursos SIGARRA'!$E:$H,4,0),"")</f>
        <v/>
      </c>
      <c r="O95" s="1" t="str">
        <f>IFERROR(VLOOKUP($A95&amp;"-"&amp;O$1,'Conclusões cursos SIGARRA'!$E:$H,2,0),"")</f>
        <v>2010/2011</v>
      </c>
      <c r="P95" s="1" t="str">
        <f>IFERROR(VLOOKUP($A95&amp;"-"&amp;O$1,'Conclusões cursos SIGARRA'!$E:$H,4,0),"")</f>
        <v>2014/2015</v>
      </c>
      <c r="Q95" s="1" t="str">
        <f>IFERROR(VLOOKUP($A95&amp;"-"&amp;Q$1,'Conclusões cursos SIGARRA'!$E:$H,2,0),"")</f>
        <v/>
      </c>
      <c r="R95" s="1" t="str">
        <f>IFERROR(VLOOKUP($A95&amp;"-"&amp;Q$1,'Conclusões cursos SIGARRA'!$E:$H,4,0),"")</f>
        <v/>
      </c>
      <c r="S95" s="1" t="str">
        <f>IFERROR(VLOOKUP($A95&amp;"-"&amp;S$1,'Conclusões cursos SIGARRA'!$E:$H,2,0),"")</f>
        <v/>
      </c>
      <c r="T95" s="1" t="str">
        <f>IFERROR(VLOOKUP($A95&amp;"-"&amp;S$1,'Conclusões cursos SIGARRA'!$E:$H,4,0),"")</f>
        <v/>
      </c>
      <c r="U95" s="1" t="str">
        <f t="shared" si="3"/>
        <v> MIEIC 2014/2015</v>
      </c>
      <c r="V95" s="1" t="str">
        <f t="shared" si="4"/>
        <v>Ana Mafalda Tavares Petiz dos Santos</v>
      </c>
    </row>
    <row r="96" ht="14.25" customHeight="1">
      <c r="A96" s="1">
        <v>2.00900803E8</v>
      </c>
      <c r="B96" s="1" t="s">
        <v>290</v>
      </c>
      <c r="C96" s="1" t="s">
        <v>291</v>
      </c>
      <c r="D96" s="1" t="s">
        <v>20</v>
      </c>
      <c r="E96" s="1" t="s">
        <v>292</v>
      </c>
      <c r="F96" s="1" t="str">
        <f t="shared" si="1"/>
        <v>Ana Margarida Cardoso Carraca - MIEIC 2013/2014</v>
      </c>
      <c r="G96" s="1" t="s">
        <v>293</v>
      </c>
      <c r="I96" s="9" t="str">
        <f>IFERROR(VLOOKUP(B96,'Inquérito'!M:N,2,0),if(AND(E96="",not(iserror(find("linkedin",H96)))),H96,E96))</f>
        <v>https://www.linkedin.com/in/acarraca/</v>
      </c>
      <c r="J96" s="1" t="str">
        <f t="shared" si="2"/>
        <v>MIEIC </v>
      </c>
      <c r="K96" s="1" t="str">
        <f>IFERROR(VLOOKUP($A96&amp;"-"&amp;K$1,'Conclusões cursos SIGARRA'!$E:$H,2,0),"")</f>
        <v/>
      </c>
      <c r="L96" s="1" t="str">
        <f>IFERROR(VLOOKUP($A96&amp;"-"&amp;K$1,'Conclusões cursos SIGARRA'!$E:$H,4,0),"")</f>
        <v/>
      </c>
      <c r="M96" s="1" t="str">
        <f>IFERROR(VLOOKUP($A96&amp;"-"&amp;M$1,'Conclusões cursos SIGARRA'!$E:$H,2,0),"")</f>
        <v/>
      </c>
      <c r="N96" s="1" t="str">
        <f>IFERROR(VLOOKUP($A96&amp;"-"&amp;M$1,'Conclusões cursos SIGARRA'!$E:$H,4,0),"")</f>
        <v/>
      </c>
      <c r="O96" s="1" t="str">
        <f>IFERROR(VLOOKUP($A96&amp;"-"&amp;O$1,'Conclusões cursos SIGARRA'!$E:$H,2,0),"")</f>
        <v>2010/2011</v>
      </c>
      <c r="P96" s="1" t="str">
        <f>IFERROR(VLOOKUP($A96&amp;"-"&amp;O$1,'Conclusões cursos SIGARRA'!$E:$H,4,0),"")</f>
        <v>2013/2014</v>
      </c>
      <c r="Q96" s="1" t="str">
        <f>IFERROR(VLOOKUP($A96&amp;"-"&amp;Q$1,'Conclusões cursos SIGARRA'!$E:$H,2,0),"")</f>
        <v/>
      </c>
      <c r="R96" s="1" t="str">
        <f>IFERROR(VLOOKUP($A96&amp;"-"&amp;Q$1,'Conclusões cursos SIGARRA'!$E:$H,4,0),"")</f>
        <v/>
      </c>
      <c r="S96" s="1" t="str">
        <f>IFERROR(VLOOKUP($A96&amp;"-"&amp;S$1,'Conclusões cursos SIGARRA'!$E:$H,2,0),"")</f>
        <v/>
      </c>
      <c r="T96" s="1" t="str">
        <f>IFERROR(VLOOKUP($A96&amp;"-"&amp;S$1,'Conclusões cursos SIGARRA'!$E:$H,4,0),"")</f>
        <v/>
      </c>
      <c r="U96" s="1" t="str">
        <f t="shared" si="3"/>
        <v> MIEIC 2013/2014</v>
      </c>
      <c r="V96" s="1" t="str">
        <f t="shared" si="4"/>
        <v>Ana Margarida Cardoso Carraca</v>
      </c>
    </row>
    <row r="97" ht="14.25" customHeight="1">
      <c r="A97" s="1">
        <v>2.01505505E8</v>
      </c>
      <c r="B97" s="1" t="s">
        <v>294</v>
      </c>
      <c r="C97" s="1" t="s">
        <v>295</v>
      </c>
      <c r="D97" s="1" t="s">
        <v>20</v>
      </c>
      <c r="E97" s="1" t="s">
        <v>21</v>
      </c>
      <c r="F97" s="1" t="str">
        <f t="shared" si="1"/>
        <v>Ana Margarida Oliveira Pinheiro da Silva - MIEIC 2019/2020</v>
      </c>
      <c r="I97" s="1" t="str">
        <f>IFERROR(VLOOKUP(B97,'Inquérito'!M:N,2,0),if(AND(E97="",not(iserror(find("linkedin",H97)))),H97,E97))</f>
        <v/>
      </c>
      <c r="J97" s="1" t="str">
        <f t="shared" si="2"/>
        <v>MIEIC </v>
      </c>
      <c r="K97" s="1" t="str">
        <f>IFERROR(VLOOKUP($A97&amp;"-"&amp;K$1,'Conclusões cursos SIGARRA'!$E:$H,2,0),"")</f>
        <v/>
      </c>
      <c r="L97" s="1" t="str">
        <f>IFERROR(VLOOKUP($A97&amp;"-"&amp;K$1,'Conclusões cursos SIGARRA'!$E:$H,4,0),"")</f>
        <v/>
      </c>
      <c r="M97" s="1" t="str">
        <f>IFERROR(VLOOKUP($A97&amp;"-"&amp;M$1,'Conclusões cursos SIGARRA'!$E:$H,2,0),"")</f>
        <v/>
      </c>
      <c r="N97" s="1" t="str">
        <f>IFERROR(VLOOKUP($A97&amp;"-"&amp;M$1,'Conclusões cursos SIGARRA'!$E:$H,4,0),"")</f>
        <v/>
      </c>
      <c r="O97" s="1" t="str">
        <f>IFERROR(VLOOKUP($A97&amp;"-"&amp;O$1,'Conclusões cursos SIGARRA'!$E:$H,2,0),"")</f>
        <v>2015/2016</v>
      </c>
      <c r="P97" s="1" t="str">
        <f>IFERROR(VLOOKUP($A97&amp;"-"&amp;O$1,'Conclusões cursos SIGARRA'!$E:$H,4,0),"")</f>
        <v>2019/2020</v>
      </c>
      <c r="Q97" s="1" t="str">
        <f>IFERROR(VLOOKUP($A97&amp;"-"&amp;Q$1,'Conclusões cursos SIGARRA'!$E:$H,2,0),"")</f>
        <v/>
      </c>
      <c r="R97" s="1" t="str">
        <f>IFERROR(VLOOKUP($A97&amp;"-"&amp;Q$1,'Conclusões cursos SIGARRA'!$E:$H,4,0),"")</f>
        <v/>
      </c>
      <c r="S97" s="1" t="str">
        <f>IFERROR(VLOOKUP($A97&amp;"-"&amp;S$1,'Conclusões cursos SIGARRA'!$E:$H,2,0),"")</f>
        <v/>
      </c>
      <c r="T97" s="1" t="str">
        <f>IFERROR(VLOOKUP($A97&amp;"-"&amp;S$1,'Conclusões cursos SIGARRA'!$E:$H,4,0),"")</f>
        <v/>
      </c>
      <c r="U97" s="1" t="str">
        <f t="shared" si="3"/>
        <v> MIEIC 2019/2020</v>
      </c>
      <c r="V97" s="1" t="str">
        <f t="shared" si="4"/>
        <v>Ana Margarida Oliveira Pinheiro da Silva</v>
      </c>
    </row>
    <row r="98" ht="14.25" customHeight="1">
      <c r="A98" s="1">
        <v>2.00903046E8</v>
      </c>
      <c r="B98" s="1" t="s">
        <v>296</v>
      </c>
      <c r="C98" s="1" t="s">
        <v>297</v>
      </c>
      <c r="D98" s="1" t="s">
        <v>20</v>
      </c>
      <c r="E98" s="1" t="s">
        <v>298</v>
      </c>
      <c r="F98" s="1" t="str">
        <f t="shared" si="1"/>
        <v>Ana Margarida Rodrigues Ferreira - MIEIC 2013/2014</v>
      </c>
      <c r="G98" s="1" t="s">
        <v>299</v>
      </c>
      <c r="I98" s="9" t="str">
        <f>IFERROR(VLOOKUP(B98,'Inquérito'!M:N,2,0),if(AND(E98="",not(iserror(find("linkedin",H98)))),H98,E98))</f>
        <v>https://www.linkedin.com/in/anamargaridarf/</v>
      </c>
      <c r="J98" s="1" t="str">
        <f t="shared" si="2"/>
        <v>MIEIC </v>
      </c>
      <c r="K98" s="1" t="str">
        <f>IFERROR(VLOOKUP($A98&amp;"-"&amp;K$1,'Conclusões cursos SIGARRA'!$E:$H,2,0),"")</f>
        <v/>
      </c>
      <c r="L98" s="1" t="str">
        <f>IFERROR(VLOOKUP($A98&amp;"-"&amp;K$1,'Conclusões cursos SIGARRA'!$E:$H,4,0),"")</f>
        <v/>
      </c>
      <c r="M98" s="1" t="str">
        <f>IFERROR(VLOOKUP($A98&amp;"-"&amp;M$1,'Conclusões cursos SIGARRA'!$E:$H,2,0),"")</f>
        <v/>
      </c>
      <c r="N98" s="1" t="str">
        <f>IFERROR(VLOOKUP($A98&amp;"-"&amp;M$1,'Conclusões cursos SIGARRA'!$E:$H,4,0),"")</f>
        <v/>
      </c>
      <c r="O98" s="1" t="str">
        <f>IFERROR(VLOOKUP($A98&amp;"-"&amp;O$1,'Conclusões cursos SIGARRA'!$E:$H,2,0),"")</f>
        <v>2009/2010</v>
      </c>
      <c r="P98" s="1" t="str">
        <f>IFERROR(VLOOKUP($A98&amp;"-"&amp;O$1,'Conclusões cursos SIGARRA'!$E:$H,4,0),"")</f>
        <v>2013/2014</v>
      </c>
      <c r="Q98" s="1" t="str">
        <f>IFERROR(VLOOKUP($A98&amp;"-"&amp;Q$1,'Conclusões cursos SIGARRA'!$E:$H,2,0),"")</f>
        <v/>
      </c>
      <c r="R98" s="1" t="str">
        <f>IFERROR(VLOOKUP($A98&amp;"-"&amp;Q$1,'Conclusões cursos SIGARRA'!$E:$H,4,0),"")</f>
        <v/>
      </c>
      <c r="S98" s="1" t="str">
        <f>IFERROR(VLOOKUP($A98&amp;"-"&amp;S$1,'Conclusões cursos SIGARRA'!$E:$H,2,0),"")</f>
        <v/>
      </c>
      <c r="T98" s="1" t="str">
        <f>IFERROR(VLOOKUP($A98&amp;"-"&amp;S$1,'Conclusões cursos SIGARRA'!$E:$H,4,0),"")</f>
        <v/>
      </c>
      <c r="U98" s="1" t="str">
        <f t="shared" si="3"/>
        <v> MIEIC 2013/2014</v>
      </c>
      <c r="V98" s="1" t="str">
        <f t="shared" si="4"/>
        <v>Ana Margarida Rodrigues Ferreira</v>
      </c>
    </row>
    <row r="99" ht="14.25" customHeight="1">
      <c r="A99" s="1">
        <v>2.01705749E8</v>
      </c>
      <c r="B99" s="1" t="s">
        <v>300</v>
      </c>
      <c r="C99" s="1" t="s">
        <v>301</v>
      </c>
      <c r="D99" s="1" t="s">
        <v>26</v>
      </c>
      <c r="E99" s="1" t="s">
        <v>302</v>
      </c>
      <c r="F99" s="1" t="str">
        <f t="shared" si="1"/>
        <v>Ana Margarida Ruivo Loureiro - M.EIC 2021/2022</v>
      </c>
      <c r="I99" s="9" t="str">
        <f>IFERROR(VLOOKUP(B99,'Inquérito'!M:N,2,0),if(AND(E99="",not(iserror(find("linkedin",H99)))),H99,E99))</f>
        <v>https://www.linkedin.com/in/anamargaridarl/</v>
      </c>
      <c r="J99" s="1" t="str">
        <f t="shared" si="2"/>
        <v>M.EIC</v>
      </c>
      <c r="K99" s="1" t="str">
        <f>IFERROR(VLOOKUP($A99&amp;"-"&amp;K$1,'Conclusões cursos SIGARRA'!$E:$H,2,0),"")</f>
        <v/>
      </c>
      <c r="L99" s="1" t="str">
        <f>IFERROR(VLOOKUP($A99&amp;"-"&amp;K$1,'Conclusões cursos SIGARRA'!$E:$H,4,0),"")</f>
        <v/>
      </c>
      <c r="M99" s="1" t="str">
        <f>IFERROR(VLOOKUP($A99&amp;"-"&amp;M$1,'Conclusões cursos SIGARRA'!$E:$H,2,0),"")</f>
        <v/>
      </c>
      <c r="N99" s="1" t="str">
        <f>IFERROR(VLOOKUP($A99&amp;"-"&amp;M$1,'Conclusões cursos SIGARRA'!$E:$H,4,0),"")</f>
        <v/>
      </c>
      <c r="O99" s="1" t="str">
        <f>IFERROR(VLOOKUP($A99&amp;"-"&amp;O$1,'Conclusões cursos SIGARRA'!$E:$H,2,0),"")</f>
        <v/>
      </c>
      <c r="P99" s="1" t="str">
        <f>IFERROR(VLOOKUP($A99&amp;"-"&amp;O$1,'Conclusões cursos SIGARRA'!$E:$H,4,0),"")</f>
        <v/>
      </c>
      <c r="Q99" s="1" t="str">
        <f>IFERROR(VLOOKUP($A99&amp;"-"&amp;Q$1,'Conclusões cursos SIGARRA'!$E:$H,2,0),"")</f>
        <v/>
      </c>
      <c r="R99" s="1" t="str">
        <f>IFERROR(VLOOKUP($A99&amp;"-"&amp;Q$1,'Conclusões cursos SIGARRA'!$E:$H,4,0),"")</f>
        <v/>
      </c>
      <c r="S99" s="1" t="str">
        <f>IFERROR(VLOOKUP($A99&amp;"-"&amp;S$1,'Conclusões cursos SIGARRA'!$E:$H,2,0),"")</f>
        <v>2021/2022</v>
      </c>
      <c r="T99" s="1" t="str">
        <f>IFERROR(VLOOKUP($A99&amp;"-"&amp;S$1,'Conclusões cursos SIGARRA'!$E:$H,4,0),"")</f>
        <v>2021/2022</v>
      </c>
      <c r="U99" s="1" t="str">
        <f t="shared" si="3"/>
        <v> M.EIC 2021/2022</v>
      </c>
      <c r="V99" s="1" t="str">
        <f t="shared" si="4"/>
        <v>Ana Margarida Ruivo Loureiro</v>
      </c>
    </row>
    <row r="100" ht="14.25" customHeight="1">
      <c r="A100" s="1">
        <v>2.00502975E8</v>
      </c>
      <c r="B100" s="1" t="s">
        <v>303</v>
      </c>
      <c r="C100" s="1" t="s">
        <v>304</v>
      </c>
      <c r="D100" s="1" t="s">
        <v>20</v>
      </c>
      <c r="E100" s="1" t="s">
        <v>305</v>
      </c>
      <c r="F100" s="1" t="str">
        <f t="shared" si="1"/>
        <v>Ana Maria Lima Fernandes - MIEIC 2010/2011</v>
      </c>
      <c r="G100" s="1" t="s">
        <v>306</v>
      </c>
      <c r="I100" s="9" t="str">
        <f>IFERROR(VLOOKUP(B100,'Inquérito'!M:N,2,0),if(AND(E100="",not(iserror(find("linkedin",H100)))),H100,E100))</f>
        <v>https://www.linkedin.com/in/ana-fernandes-91136827/</v>
      </c>
      <c r="J100" s="1" t="str">
        <f t="shared" si="2"/>
        <v>MIEIC </v>
      </c>
      <c r="K100" s="1" t="str">
        <f>IFERROR(VLOOKUP($A100&amp;"-"&amp;K$1,'Conclusões cursos SIGARRA'!$E:$H,2,0),"")</f>
        <v/>
      </c>
      <c r="L100" s="1" t="str">
        <f>IFERROR(VLOOKUP($A100&amp;"-"&amp;K$1,'Conclusões cursos SIGARRA'!$E:$H,4,0),"")</f>
        <v/>
      </c>
      <c r="M100" s="1" t="str">
        <f>IFERROR(VLOOKUP($A100&amp;"-"&amp;M$1,'Conclusões cursos SIGARRA'!$E:$H,2,0),"")</f>
        <v/>
      </c>
      <c r="N100" s="1" t="str">
        <f>IFERROR(VLOOKUP($A100&amp;"-"&amp;M$1,'Conclusões cursos SIGARRA'!$E:$H,4,0),"")</f>
        <v/>
      </c>
      <c r="O100" s="1" t="str">
        <f>IFERROR(VLOOKUP($A100&amp;"-"&amp;O$1,'Conclusões cursos SIGARRA'!$E:$H,2,0),"")</f>
        <v>2005/2006</v>
      </c>
      <c r="P100" s="1" t="str">
        <f>IFERROR(VLOOKUP($A100&amp;"-"&amp;O$1,'Conclusões cursos SIGARRA'!$E:$H,4,0),"")</f>
        <v>2010/2011</v>
      </c>
      <c r="Q100" s="1" t="str">
        <f>IFERROR(VLOOKUP($A100&amp;"-"&amp;Q$1,'Conclusões cursos SIGARRA'!$E:$H,2,0),"")</f>
        <v/>
      </c>
      <c r="R100" s="1" t="str">
        <f>IFERROR(VLOOKUP($A100&amp;"-"&amp;Q$1,'Conclusões cursos SIGARRA'!$E:$H,4,0),"")</f>
        <v/>
      </c>
      <c r="S100" s="1" t="str">
        <f>IFERROR(VLOOKUP($A100&amp;"-"&amp;S$1,'Conclusões cursos SIGARRA'!$E:$H,2,0),"")</f>
        <v/>
      </c>
      <c r="T100" s="1" t="str">
        <f>IFERROR(VLOOKUP($A100&amp;"-"&amp;S$1,'Conclusões cursos SIGARRA'!$E:$H,4,0),"")</f>
        <v/>
      </c>
      <c r="U100" s="1" t="str">
        <f t="shared" si="3"/>
        <v> MIEIC 2010/2011</v>
      </c>
      <c r="V100" s="1" t="str">
        <f t="shared" si="4"/>
        <v>Ana Maria Lima Fernandes</v>
      </c>
    </row>
    <row r="101" ht="14.25" customHeight="1">
      <c r="A101" s="1">
        <v>2.01909572E8</v>
      </c>
      <c r="B101" s="1" t="s">
        <v>307</v>
      </c>
      <c r="C101" s="1" t="s">
        <v>308</v>
      </c>
      <c r="D101" s="1" t="s">
        <v>26</v>
      </c>
      <c r="E101" s="1" t="s">
        <v>21</v>
      </c>
      <c r="F101" s="1" t="str">
        <f t="shared" si="1"/>
        <v>Ana Marisa Machado Macedo - M.EIC 2021/2022</v>
      </c>
      <c r="G101" s="1" t="s">
        <v>309</v>
      </c>
      <c r="I101" s="1" t="str">
        <f>IFERROR(VLOOKUP(B101,'Inquérito'!M:N,2,0),if(AND(E101="",not(iserror(find("linkedin",H101)))),H101,E101))</f>
        <v/>
      </c>
      <c r="J101" s="1" t="str">
        <f t="shared" si="2"/>
        <v>M.EIC</v>
      </c>
      <c r="K101" s="1" t="str">
        <f>IFERROR(VLOOKUP($A101&amp;"-"&amp;K$1,'Conclusões cursos SIGARRA'!$E:$H,2,0),"")</f>
        <v/>
      </c>
      <c r="L101" s="1" t="str">
        <f>IFERROR(VLOOKUP($A101&amp;"-"&amp;K$1,'Conclusões cursos SIGARRA'!$E:$H,4,0),"")</f>
        <v/>
      </c>
      <c r="M101" s="1" t="str">
        <f>IFERROR(VLOOKUP($A101&amp;"-"&amp;M$1,'Conclusões cursos SIGARRA'!$E:$H,2,0),"")</f>
        <v/>
      </c>
      <c r="N101" s="1" t="str">
        <f>IFERROR(VLOOKUP($A101&amp;"-"&amp;M$1,'Conclusões cursos SIGARRA'!$E:$H,4,0),"")</f>
        <v/>
      </c>
      <c r="O101" s="1" t="str">
        <f>IFERROR(VLOOKUP($A101&amp;"-"&amp;O$1,'Conclusões cursos SIGARRA'!$E:$H,2,0),"")</f>
        <v/>
      </c>
      <c r="P101" s="1" t="str">
        <f>IFERROR(VLOOKUP($A101&amp;"-"&amp;O$1,'Conclusões cursos SIGARRA'!$E:$H,4,0),"")</f>
        <v/>
      </c>
      <c r="Q101" s="1" t="str">
        <f>IFERROR(VLOOKUP($A101&amp;"-"&amp;Q$1,'Conclusões cursos SIGARRA'!$E:$H,2,0),"")</f>
        <v/>
      </c>
      <c r="R101" s="1" t="str">
        <f>IFERROR(VLOOKUP($A101&amp;"-"&amp;Q$1,'Conclusões cursos SIGARRA'!$E:$H,4,0),"")</f>
        <v/>
      </c>
      <c r="S101" s="1" t="str">
        <f>IFERROR(VLOOKUP($A101&amp;"-"&amp;S$1,'Conclusões cursos SIGARRA'!$E:$H,2,0),"")</f>
        <v>2021/2022</v>
      </c>
      <c r="T101" s="1" t="str">
        <f>IFERROR(VLOOKUP($A101&amp;"-"&amp;S$1,'Conclusões cursos SIGARRA'!$E:$H,4,0),"")</f>
        <v>2021/2022</v>
      </c>
      <c r="U101" s="1" t="str">
        <f t="shared" si="3"/>
        <v> M.EIC 2021/2022</v>
      </c>
      <c r="V101" s="1" t="str">
        <f t="shared" si="4"/>
        <v>Ana Marisa Machado Macedo</v>
      </c>
    </row>
    <row r="102" ht="14.25" customHeight="1">
      <c r="A102" s="1">
        <v>2.01904795E8</v>
      </c>
      <c r="B102" s="1" t="s">
        <v>310</v>
      </c>
      <c r="C102" s="1" t="s">
        <v>311</v>
      </c>
      <c r="D102" s="1" t="s">
        <v>26</v>
      </c>
      <c r="E102" s="1" t="s">
        <v>21</v>
      </c>
      <c r="F102" s="1" t="str">
        <f t="shared" si="1"/>
        <v>Ana Matilde Guedes Perez da Silva Barra - L.EIC 2021/2022</v>
      </c>
      <c r="I102" s="1" t="str">
        <f>IFERROR(VLOOKUP(B102,'Inquérito'!M:N,2,0),if(AND(E102="",not(iserror(find("linkedin",H102)))),H102,E102))</f>
        <v/>
      </c>
      <c r="J102" s="1" t="str">
        <f t="shared" si="2"/>
        <v>L.EIC </v>
      </c>
      <c r="K102" s="1" t="str">
        <f>IFERROR(VLOOKUP($A102&amp;"-"&amp;K$1,'Conclusões cursos SIGARRA'!$E:$H,2,0),"")</f>
        <v/>
      </c>
      <c r="L102" s="1" t="str">
        <f>IFERROR(VLOOKUP($A102&amp;"-"&amp;K$1,'Conclusões cursos SIGARRA'!$E:$H,4,0),"")</f>
        <v/>
      </c>
      <c r="M102" s="1" t="str">
        <f>IFERROR(VLOOKUP($A102&amp;"-"&amp;M$1,'Conclusões cursos SIGARRA'!$E:$H,2,0),"")</f>
        <v/>
      </c>
      <c r="N102" s="1" t="str">
        <f>IFERROR(VLOOKUP($A102&amp;"-"&amp;M$1,'Conclusões cursos SIGARRA'!$E:$H,4,0),"")</f>
        <v/>
      </c>
      <c r="O102" s="1" t="str">
        <f>IFERROR(VLOOKUP($A102&amp;"-"&amp;O$1,'Conclusões cursos SIGARRA'!$E:$H,2,0),"")</f>
        <v/>
      </c>
      <c r="P102" s="1" t="str">
        <f>IFERROR(VLOOKUP($A102&amp;"-"&amp;O$1,'Conclusões cursos SIGARRA'!$E:$H,4,0),"")</f>
        <v/>
      </c>
      <c r="Q102" s="1" t="str">
        <f>IFERROR(VLOOKUP($A102&amp;"-"&amp;Q$1,'Conclusões cursos SIGARRA'!$E:$H,2,0),"")</f>
        <v>2021/2022</v>
      </c>
      <c r="R102" s="1" t="str">
        <f>IFERROR(VLOOKUP($A102&amp;"-"&amp;Q$1,'Conclusões cursos SIGARRA'!$E:$H,4,0),"")</f>
        <v>2021/2022</v>
      </c>
      <c r="S102" s="1" t="str">
        <f>IFERROR(VLOOKUP($A102&amp;"-"&amp;S$1,'Conclusões cursos SIGARRA'!$E:$H,2,0),"")</f>
        <v/>
      </c>
      <c r="T102" s="1" t="str">
        <f>IFERROR(VLOOKUP($A102&amp;"-"&amp;S$1,'Conclusões cursos SIGARRA'!$E:$H,4,0),"")</f>
        <v/>
      </c>
      <c r="U102" s="1" t="str">
        <f t="shared" si="3"/>
        <v> L.EIC 2021/2022</v>
      </c>
      <c r="V102" s="1" t="str">
        <f t="shared" si="4"/>
        <v>Ana Matilde Guedes Perez da Silva Barra</v>
      </c>
    </row>
    <row r="103" ht="14.25" customHeight="1">
      <c r="A103" s="1">
        <v>2.01904565E8</v>
      </c>
      <c r="B103" s="1" t="s">
        <v>312</v>
      </c>
      <c r="C103" s="1" t="s">
        <v>313</v>
      </c>
      <c r="D103" s="1" t="s">
        <v>26</v>
      </c>
      <c r="E103" s="1" t="s">
        <v>21</v>
      </c>
      <c r="F103" s="1" t="str">
        <f t="shared" si="1"/>
        <v>Ana Rita Antunes Ramada - L.EIC 2021/2022</v>
      </c>
      <c r="G103" s="1" t="s">
        <v>314</v>
      </c>
      <c r="I103" s="1" t="str">
        <f>IFERROR(VLOOKUP(B103,'Inquérito'!M:N,2,0),if(AND(E103="",not(iserror(find("linkedin",H103)))),H103,E103))</f>
        <v/>
      </c>
      <c r="J103" s="1" t="str">
        <f t="shared" si="2"/>
        <v>L.EIC </v>
      </c>
      <c r="K103" s="1" t="str">
        <f>IFERROR(VLOOKUP($A103&amp;"-"&amp;K$1,'Conclusões cursos SIGARRA'!$E:$H,2,0),"")</f>
        <v/>
      </c>
      <c r="L103" s="1" t="str">
        <f>IFERROR(VLOOKUP($A103&amp;"-"&amp;K$1,'Conclusões cursos SIGARRA'!$E:$H,4,0),"")</f>
        <v/>
      </c>
      <c r="M103" s="1" t="str">
        <f>IFERROR(VLOOKUP($A103&amp;"-"&amp;M$1,'Conclusões cursos SIGARRA'!$E:$H,2,0),"")</f>
        <v/>
      </c>
      <c r="N103" s="1" t="str">
        <f>IFERROR(VLOOKUP($A103&amp;"-"&amp;M$1,'Conclusões cursos SIGARRA'!$E:$H,4,0),"")</f>
        <v/>
      </c>
      <c r="O103" s="1" t="str">
        <f>IFERROR(VLOOKUP($A103&amp;"-"&amp;O$1,'Conclusões cursos SIGARRA'!$E:$H,2,0),"")</f>
        <v/>
      </c>
      <c r="P103" s="1" t="str">
        <f>IFERROR(VLOOKUP($A103&amp;"-"&amp;O$1,'Conclusões cursos SIGARRA'!$E:$H,4,0),"")</f>
        <v/>
      </c>
      <c r="Q103" s="1" t="str">
        <f>IFERROR(VLOOKUP($A103&amp;"-"&amp;Q$1,'Conclusões cursos SIGARRA'!$E:$H,2,0),"")</f>
        <v>2021/2022</v>
      </c>
      <c r="R103" s="1" t="str">
        <f>IFERROR(VLOOKUP($A103&amp;"-"&amp;Q$1,'Conclusões cursos SIGARRA'!$E:$H,4,0),"")</f>
        <v>2021/2022</v>
      </c>
      <c r="S103" s="1" t="str">
        <f>IFERROR(VLOOKUP($A103&amp;"-"&amp;S$1,'Conclusões cursos SIGARRA'!$E:$H,2,0),"")</f>
        <v/>
      </c>
      <c r="T103" s="1" t="str">
        <f>IFERROR(VLOOKUP($A103&amp;"-"&amp;S$1,'Conclusões cursos SIGARRA'!$E:$H,4,0),"")</f>
        <v/>
      </c>
      <c r="U103" s="1" t="str">
        <f t="shared" si="3"/>
        <v> L.EIC 2021/2022</v>
      </c>
      <c r="V103" s="1" t="str">
        <f t="shared" si="4"/>
        <v>Ana Rita Antunes Ramada</v>
      </c>
    </row>
    <row r="104" ht="14.25" customHeight="1">
      <c r="A104" s="1">
        <v>2.02004155E8</v>
      </c>
      <c r="B104" s="1" t="s">
        <v>315</v>
      </c>
      <c r="C104" s="1" t="s">
        <v>316</v>
      </c>
      <c r="D104" s="1" t="s">
        <v>26</v>
      </c>
      <c r="E104" s="1" t="s">
        <v>21</v>
      </c>
      <c r="F104" s="1" t="str">
        <f t="shared" si="1"/>
        <v>Ana Rita Baptista de Oliveira - L.EIC 2022/2023</v>
      </c>
      <c r="I104" s="1" t="str">
        <f>IFERROR(VLOOKUP(B104,'Inquérito'!M:N,2,0),if(AND(E104="",not(iserror(find("linkedin",H104)))),H104,E104))</f>
        <v/>
      </c>
      <c r="J104" s="1" t="str">
        <f t="shared" si="2"/>
        <v>L.EIC </v>
      </c>
      <c r="K104" s="1" t="str">
        <f>IFERROR(VLOOKUP($A104&amp;"-"&amp;K$1,'Conclusões cursos SIGARRA'!$E:$H,2,0),"")</f>
        <v/>
      </c>
      <c r="L104" s="1" t="str">
        <f>IFERROR(VLOOKUP($A104&amp;"-"&amp;K$1,'Conclusões cursos SIGARRA'!$E:$H,4,0),"")</f>
        <v/>
      </c>
      <c r="M104" s="1" t="str">
        <f>IFERROR(VLOOKUP($A104&amp;"-"&amp;M$1,'Conclusões cursos SIGARRA'!$E:$H,2,0),"")</f>
        <v/>
      </c>
      <c r="N104" s="1" t="str">
        <f>IFERROR(VLOOKUP($A104&amp;"-"&amp;M$1,'Conclusões cursos SIGARRA'!$E:$H,4,0),"")</f>
        <v/>
      </c>
      <c r="O104" s="1" t="str">
        <f>IFERROR(VLOOKUP($A104&amp;"-"&amp;O$1,'Conclusões cursos SIGARRA'!$E:$H,2,0),"")</f>
        <v/>
      </c>
      <c r="P104" s="1" t="str">
        <f>IFERROR(VLOOKUP($A104&amp;"-"&amp;O$1,'Conclusões cursos SIGARRA'!$E:$H,4,0),"")</f>
        <v/>
      </c>
      <c r="Q104" s="1" t="str">
        <f>IFERROR(VLOOKUP($A104&amp;"-"&amp;Q$1,'Conclusões cursos SIGARRA'!$E:$H,2,0),"")</f>
        <v>2021/2022</v>
      </c>
      <c r="R104" s="1" t="str">
        <f>IFERROR(VLOOKUP($A104&amp;"-"&amp;Q$1,'Conclusões cursos SIGARRA'!$E:$H,4,0),"")</f>
        <v>2022/2023</v>
      </c>
      <c r="S104" s="1" t="str">
        <f>IFERROR(VLOOKUP($A104&amp;"-"&amp;S$1,'Conclusões cursos SIGARRA'!$E:$H,2,0),"")</f>
        <v/>
      </c>
      <c r="T104" s="1" t="str">
        <f>IFERROR(VLOOKUP($A104&amp;"-"&amp;S$1,'Conclusões cursos SIGARRA'!$E:$H,4,0),"")</f>
        <v/>
      </c>
      <c r="U104" s="1" t="str">
        <f t="shared" si="3"/>
        <v> L.EIC 2022/2023</v>
      </c>
      <c r="V104" s="1" t="str">
        <f t="shared" si="4"/>
        <v>Ana Rita Baptista de Oliveira</v>
      </c>
    </row>
    <row r="105" ht="14.25" customHeight="1">
      <c r="A105" s="1">
        <v>2.01406093E8</v>
      </c>
      <c r="B105" s="1" t="s">
        <v>317</v>
      </c>
      <c r="C105" s="1" t="s">
        <v>318</v>
      </c>
      <c r="D105" s="1" t="s">
        <v>20</v>
      </c>
      <c r="E105" s="1" t="s">
        <v>21</v>
      </c>
      <c r="F105" s="1" t="str">
        <f t="shared" si="1"/>
        <v>Ana Rita da Costa Torres - MIEIC 2018/2019</v>
      </c>
      <c r="I105" s="1" t="str">
        <f>IFERROR(VLOOKUP(B105,'Inquérito'!M:N,2,0),if(AND(E105="",not(iserror(find("linkedin",H105)))),H105,E105))</f>
        <v/>
      </c>
      <c r="J105" s="1" t="str">
        <f t="shared" si="2"/>
        <v>MIEIC </v>
      </c>
      <c r="K105" s="1" t="str">
        <f>IFERROR(VLOOKUP($A105&amp;"-"&amp;K$1,'Conclusões cursos SIGARRA'!$E:$H,2,0),"")</f>
        <v/>
      </c>
      <c r="L105" s="1" t="str">
        <f>IFERROR(VLOOKUP($A105&amp;"-"&amp;K$1,'Conclusões cursos SIGARRA'!$E:$H,4,0),"")</f>
        <v/>
      </c>
      <c r="M105" s="1" t="str">
        <f>IFERROR(VLOOKUP($A105&amp;"-"&amp;M$1,'Conclusões cursos SIGARRA'!$E:$H,2,0),"")</f>
        <v/>
      </c>
      <c r="N105" s="1" t="str">
        <f>IFERROR(VLOOKUP($A105&amp;"-"&amp;M$1,'Conclusões cursos SIGARRA'!$E:$H,4,0),"")</f>
        <v/>
      </c>
      <c r="O105" s="1" t="str">
        <f>IFERROR(VLOOKUP($A105&amp;"-"&amp;O$1,'Conclusões cursos SIGARRA'!$E:$H,2,0),"")</f>
        <v>2014/2015</v>
      </c>
      <c r="P105" s="1" t="str">
        <f>IFERROR(VLOOKUP($A105&amp;"-"&amp;O$1,'Conclusões cursos SIGARRA'!$E:$H,4,0),"")</f>
        <v>2018/2019</v>
      </c>
      <c r="Q105" s="1" t="str">
        <f>IFERROR(VLOOKUP($A105&amp;"-"&amp;Q$1,'Conclusões cursos SIGARRA'!$E:$H,2,0),"")</f>
        <v/>
      </c>
      <c r="R105" s="1" t="str">
        <f>IFERROR(VLOOKUP($A105&amp;"-"&amp;Q$1,'Conclusões cursos SIGARRA'!$E:$H,4,0),"")</f>
        <v/>
      </c>
      <c r="S105" s="1" t="str">
        <f>IFERROR(VLOOKUP($A105&amp;"-"&amp;S$1,'Conclusões cursos SIGARRA'!$E:$H,2,0),"")</f>
        <v/>
      </c>
      <c r="T105" s="1" t="str">
        <f>IFERROR(VLOOKUP($A105&amp;"-"&amp;S$1,'Conclusões cursos SIGARRA'!$E:$H,4,0),"")</f>
        <v/>
      </c>
      <c r="U105" s="1" t="str">
        <f t="shared" si="3"/>
        <v> MIEIC 2018/2019</v>
      </c>
      <c r="V105" s="1" t="str">
        <f t="shared" si="4"/>
        <v>Ana Rita da Costa Torres</v>
      </c>
    </row>
    <row r="106" ht="14.25" customHeight="1">
      <c r="A106" s="1">
        <v>2.0160524E8</v>
      </c>
      <c r="B106" s="1" t="s">
        <v>319</v>
      </c>
      <c r="C106" s="1" t="s">
        <v>320</v>
      </c>
      <c r="D106" s="1" t="s">
        <v>26</v>
      </c>
      <c r="E106" s="1" t="s">
        <v>21</v>
      </c>
      <c r="F106" s="1" t="str">
        <f t="shared" si="1"/>
        <v>Ana Rita Fonseca Santos - M.EIC 2021/2022</v>
      </c>
      <c r="G106" s="1" t="s">
        <v>321</v>
      </c>
      <c r="I106" s="1" t="str">
        <f>IFERROR(VLOOKUP(B106,'Inquérito'!M:N,2,0),if(AND(E106="",not(iserror(find("linkedin",H106)))),H106,E106))</f>
        <v/>
      </c>
      <c r="J106" s="1" t="str">
        <f t="shared" si="2"/>
        <v>M.EIC</v>
      </c>
      <c r="K106" s="1" t="str">
        <f>IFERROR(VLOOKUP($A106&amp;"-"&amp;K$1,'Conclusões cursos SIGARRA'!$E:$H,2,0),"")</f>
        <v/>
      </c>
      <c r="L106" s="1" t="str">
        <f>IFERROR(VLOOKUP($A106&amp;"-"&amp;K$1,'Conclusões cursos SIGARRA'!$E:$H,4,0),"")</f>
        <v/>
      </c>
      <c r="M106" s="1" t="str">
        <f>IFERROR(VLOOKUP($A106&amp;"-"&amp;M$1,'Conclusões cursos SIGARRA'!$E:$H,2,0),"")</f>
        <v/>
      </c>
      <c r="N106" s="1" t="str">
        <f>IFERROR(VLOOKUP($A106&amp;"-"&amp;M$1,'Conclusões cursos SIGARRA'!$E:$H,4,0),"")</f>
        <v/>
      </c>
      <c r="O106" s="1" t="str">
        <f>IFERROR(VLOOKUP($A106&amp;"-"&amp;O$1,'Conclusões cursos SIGARRA'!$E:$H,2,0),"")</f>
        <v/>
      </c>
      <c r="P106" s="1" t="str">
        <f>IFERROR(VLOOKUP($A106&amp;"-"&amp;O$1,'Conclusões cursos SIGARRA'!$E:$H,4,0),"")</f>
        <v/>
      </c>
      <c r="Q106" s="1" t="str">
        <f>IFERROR(VLOOKUP($A106&amp;"-"&amp;Q$1,'Conclusões cursos SIGARRA'!$E:$H,2,0),"")</f>
        <v/>
      </c>
      <c r="R106" s="1" t="str">
        <f>IFERROR(VLOOKUP($A106&amp;"-"&amp;Q$1,'Conclusões cursos SIGARRA'!$E:$H,4,0),"")</f>
        <v/>
      </c>
      <c r="S106" s="1" t="str">
        <f>IFERROR(VLOOKUP($A106&amp;"-"&amp;S$1,'Conclusões cursos SIGARRA'!$E:$H,2,0),"")</f>
        <v>2021/2022</v>
      </c>
      <c r="T106" s="1" t="str">
        <f>IFERROR(VLOOKUP($A106&amp;"-"&amp;S$1,'Conclusões cursos SIGARRA'!$E:$H,4,0),"")</f>
        <v>2021/2022</v>
      </c>
      <c r="U106" s="1" t="str">
        <f t="shared" si="3"/>
        <v> M.EIC 2021/2022</v>
      </c>
      <c r="V106" s="1" t="str">
        <f t="shared" si="4"/>
        <v>Ana Rita Fonseca Santos</v>
      </c>
    </row>
    <row r="107" ht="14.25" customHeight="1">
      <c r="A107" s="1">
        <v>2.01606003E8</v>
      </c>
      <c r="B107" s="1" t="s">
        <v>322</v>
      </c>
      <c r="C107" s="1" t="s">
        <v>323</v>
      </c>
      <c r="D107" s="1" t="s">
        <v>20</v>
      </c>
      <c r="E107" s="1" t="s">
        <v>21</v>
      </c>
      <c r="F107" s="1" t="str">
        <f t="shared" si="1"/>
        <v>Ana Rita Norinho Pinto - MIEIC 2020/2021</v>
      </c>
      <c r="I107" s="1" t="str">
        <f>IFERROR(VLOOKUP(B107,'Inquérito'!M:N,2,0),if(AND(E107="",not(iserror(find("linkedin",H107)))),H107,E107))</f>
        <v/>
      </c>
      <c r="J107" s="1" t="str">
        <f t="shared" si="2"/>
        <v>MIEIC </v>
      </c>
      <c r="K107" s="1" t="str">
        <f>IFERROR(VLOOKUP($A107&amp;"-"&amp;K$1,'Conclusões cursos SIGARRA'!$E:$H,2,0),"")</f>
        <v/>
      </c>
      <c r="L107" s="1" t="str">
        <f>IFERROR(VLOOKUP($A107&amp;"-"&amp;K$1,'Conclusões cursos SIGARRA'!$E:$H,4,0),"")</f>
        <v/>
      </c>
      <c r="M107" s="1" t="str">
        <f>IFERROR(VLOOKUP($A107&amp;"-"&amp;M$1,'Conclusões cursos SIGARRA'!$E:$H,2,0),"")</f>
        <v/>
      </c>
      <c r="N107" s="1" t="str">
        <f>IFERROR(VLOOKUP($A107&amp;"-"&amp;M$1,'Conclusões cursos SIGARRA'!$E:$H,4,0),"")</f>
        <v/>
      </c>
      <c r="O107" s="1" t="str">
        <f>IFERROR(VLOOKUP($A107&amp;"-"&amp;O$1,'Conclusões cursos SIGARRA'!$E:$H,2,0),"")</f>
        <v>2016/2017</v>
      </c>
      <c r="P107" s="1" t="str">
        <f>IFERROR(VLOOKUP($A107&amp;"-"&amp;O$1,'Conclusões cursos SIGARRA'!$E:$H,4,0),"")</f>
        <v>2020/2021</v>
      </c>
      <c r="Q107" s="1" t="str">
        <f>IFERROR(VLOOKUP($A107&amp;"-"&amp;Q$1,'Conclusões cursos SIGARRA'!$E:$H,2,0),"")</f>
        <v/>
      </c>
      <c r="R107" s="1" t="str">
        <f>IFERROR(VLOOKUP($A107&amp;"-"&amp;Q$1,'Conclusões cursos SIGARRA'!$E:$H,4,0),"")</f>
        <v/>
      </c>
      <c r="S107" s="1" t="str">
        <f>IFERROR(VLOOKUP($A107&amp;"-"&amp;S$1,'Conclusões cursos SIGARRA'!$E:$H,2,0),"")</f>
        <v/>
      </c>
      <c r="T107" s="1" t="str">
        <f>IFERROR(VLOOKUP($A107&amp;"-"&amp;S$1,'Conclusões cursos SIGARRA'!$E:$H,4,0),"")</f>
        <v/>
      </c>
      <c r="U107" s="1" t="str">
        <f t="shared" si="3"/>
        <v> MIEIC 2020/2021</v>
      </c>
      <c r="V107" s="1" t="str">
        <f t="shared" si="4"/>
        <v>Ana Rita Norinho Pinto</v>
      </c>
    </row>
    <row r="108" ht="14.25" customHeight="1">
      <c r="A108" s="1">
        <v>2.01205014E8</v>
      </c>
      <c r="B108" s="1" t="s">
        <v>324</v>
      </c>
      <c r="C108" s="1" t="s">
        <v>325</v>
      </c>
      <c r="D108" s="1" t="s">
        <v>20</v>
      </c>
      <c r="E108" s="1" t="s">
        <v>326</v>
      </c>
      <c r="F108" s="1" t="str">
        <f t="shared" si="1"/>
        <v>Ana Rita Silva Ferreira - MIEIC 2016/2017</v>
      </c>
      <c r="I108" s="9" t="str">
        <f>IFERROR(VLOOKUP(B108,'Inquérito'!M:N,2,0),if(AND(E108="",not(iserror(find("linkedin",H108)))),H108,E108))</f>
        <v>https://www.linkedin.com/in/aritasferreira/</v>
      </c>
      <c r="J108" s="1" t="str">
        <f t="shared" si="2"/>
        <v>MIEIC </v>
      </c>
      <c r="K108" s="1" t="str">
        <f>IFERROR(VLOOKUP($A108&amp;"-"&amp;K$1,'Conclusões cursos SIGARRA'!$E:$H,2,0),"")</f>
        <v/>
      </c>
      <c r="L108" s="1" t="str">
        <f>IFERROR(VLOOKUP($A108&amp;"-"&amp;K$1,'Conclusões cursos SIGARRA'!$E:$H,4,0),"")</f>
        <v/>
      </c>
      <c r="M108" s="1" t="str">
        <f>IFERROR(VLOOKUP($A108&amp;"-"&amp;M$1,'Conclusões cursos SIGARRA'!$E:$H,2,0),"")</f>
        <v/>
      </c>
      <c r="N108" s="1" t="str">
        <f>IFERROR(VLOOKUP($A108&amp;"-"&amp;M$1,'Conclusões cursos SIGARRA'!$E:$H,4,0),"")</f>
        <v/>
      </c>
      <c r="O108" s="1" t="str">
        <f>IFERROR(VLOOKUP($A108&amp;"-"&amp;O$1,'Conclusões cursos SIGARRA'!$E:$H,2,0),"")</f>
        <v>2012/2013</v>
      </c>
      <c r="P108" s="1" t="str">
        <f>IFERROR(VLOOKUP($A108&amp;"-"&amp;O$1,'Conclusões cursos SIGARRA'!$E:$H,4,0),"")</f>
        <v>2016/2017</v>
      </c>
      <c r="Q108" s="1" t="str">
        <f>IFERROR(VLOOKUP($A108&amp;"-"&amp;Q$1,'Conclusões cursos SIGARRA'!$E:$H,2,0),"")</f>
        <v/>
      </c>
      <c r="R108" s="1" t="str">
        <f>IFERROR(VLOOKUP($A108&amp;"-"&amp;Q$1,'Conclusões cursos SIGARRA'!$E:$H,4,0),"")</f>
        <v/>
      </c>
      <c r="S108" s="1" t="str">
        <f>IFERROR(VLOOKUP($A108&amp;"-"&amp;S$1,'Conclusões cursos SIGARRA'!$E:$H,2,0),"")</f>
        <v/>
      </c>
      <c r="T108" s="1" t="str">
        <f>IFERROR(VLOOKUP($A108&amp;"-"&amp;S$1,'Conclusões cursos SIGARRA'!$E:$H,4,0),"")</f>
        <v/>
      </c>
      <c r="U108" s="1" t="str">
        <f t="shared" si="3"/>
        <v> MIEIC 2016/2017</v>
      </c>
      <c r="V108" s="1" t="str">
        <f t="shared" si="4"/>
        <v>Ana Rita Silva Ferreira</v>
      </c>
    </row>
    <row r="109" ht="14.25" customHeight="1">
      <c r="A109" s="1">
        <v>2.01604105E8</v>
      </c>
      <c r="B109" s="1" t="s">
        <v>327</v>
      </c>
      <c r="C109" s="1" t="s">
        <v>328</v>
      </c>
      <c r="D109" s="1" t="s">
        <v>20</v>
      </c>
      <c r="E109" s="1" t="s">
        <v>21</v>
      </c>
      <c r="F109" s="1" t="str">
        <f t="shared" si="1"/>
        <v>Ana Sá e Sousa Carneiro da Silva - MIEIC 2020/2021</v>
      </c>
      <c r="I109" s="1" t="str">
        <f>IFERROR(VLOOKUP(B109,'Inquérito'!M:N,2,0),if(AND(E109="",not(iserror(find("linkedin",H109)))),H109,E109))</f>
        <v/>
      </c>
      <c r="J109" s="1" t="str">
        <f t="shared" si="2"/>
        <v>MIEIC </v>
      </c>
      <c r="K109" s="1" t="str">
        <f>IFERROR(VLOOKUP($A109&amp;"-"&amp;K$1,'Conclusões cursos SIGARRA'!$E:$H,2,0),"")</f>
        <v/>
      </c>
      <c r="L109" s="1" t="str">
        <f>IFERROR(VLOOKUP($A109&amp;"-"&amp;K$1,'Conclusões cursos SIGARRA'!$E:$H,4,0),"")</f>
        <v/>
      </c>
      <c r="M109" s="1" t="str">
        <f>IFERROR(VLOOKUP($A109&amp;"-"&amp;M$1,'Conclusões cursos SIGARRA'!$E:$H,2,0),"")</f>
        <v/>
      </c>
      <c r="N109" s="1" t="str">
        <f>IFERROR(VLOOKUP($A109&amp;"-"&amp;M$1,'Conclusões cursos SIGARRA'!$E:$H,4,0),"")</f>
        <v/>
      </c>
      <c r="O109" s="1" t="str">
        <f>IFERROR(VLOOKUP($A109&amp;"-"&amp;O$1,'Conclusões cursos SIGARRA'!$E:$H,2,0),"")</f>
        <v>2016/2017</v>
      </c>
      <c r="P109" s="1" t="str">
        <f>IFERROR(VLOOKUP($A109&amp;"-"&amp;O$1,'Conclusões cursos SIGARRA'!$E:$H,4,0),"")</f>
        <v>2020/2021</v>
      </c>
      <c r="Q109" s="1" t="str">
        <f>IFERROR(VLOOKUP($A109&amp;"-"&amp;Q$1,'Conclusões cursos SIGARRA'!$E:$H,2,0),"")</f>
        <v/>
      </c>
      <c r="R109" s="1" t="str">
        <f>IFERROR(VLOOKUP($A109&amp;"-"&amp;Q$1,'Conclusões cursos SIGARRA'!$E:$H,4,0),"")</f>
        <v/>
      </c>
      <c r="S109" s="1" t="str">
        <f>IFERROR(VLOOKUP($A109&amp;"-"&amp;S$1,'Conclusões cursos SIGARRA'!$E:$H,2,0),"")</f>
        <v/>
      </c>
      <c r="T109" s="1" t="str">
        <f>IFERROR(VLOOKUP($A109&amp;"-"&amp;S$1,'Conclusões cursos SIGARRA'!$E:$H,4,0),"")</f>
        <v/>
      </c>
      <c r="U109" s="1" t="str">
        <f t="shared" si="3"/>
        <v> MIEIC 2020/2021</v>
      </c>
      <c r="V109" s="1" t="str">
        <f t="shared" si="4"/>
        <v>Ana Sá e Sousa Carneiro da Silva</v>
      </c>
    </row>
    <row r="110" ht="14.25" customHeight="1">
      <c r="A110" s="1">
        <v>2.00700661E8</v>
      </c>
      <c r="B110" s="1" t="s">
        <v>329</v>
      </c>
      <c r="C110" s="1" t="s">
        <v>330</v>
      </c>
      <c r="D110" s="1" t="s">
        <v>20</v>
      </c>
      <c r="E110" s="1" t="s">
        <v>331</v>
      </c>
      <c r="F110" s="1" t="str">
        <f t="shared" si="1"/>
        <v>Ana Sara Videira Morais - MIEIC 2013/2014</v>
      </c>
      <c r="G110" s="1" t="s">
        <v>332</v>
      </c>
      <c r="I110" s="9" t="str">
        <f>IFERROR(VLOOKUP(B110,'Inquérito'!M:N,2,0),if(AND(E110="",not(iserror(find("linkedin",H110)))),H110,E110))</f>
        <v>https://www.linkedin.com/in/saramorais14/</v>
      </c>
      <c r="J110" s="1" t="str">
        <f t="shared" si="2"/>
        <v>MIEIC </v>
      </c>
      <c r="K110" s="1" t="str">
        <f>IFERROR(VLOOKUP($A110&amp;"-"&amp;K$1,'Conclusões cursos SIGARRA'!$E:$H,2,0),"")</f>
        <v/>
      </c>
      <c r="L110" s="1" t="str">
        <f>IFERROR(VLOOKUP($A110&amp;"-"&amp;K$1,'Conclusões cursos SIGARRA'!$E:$H,4,0),"")</f>
        <v/>
      </c>
      <c r="M110" s="1" t="str">
        <f>IFERROR(VLOOKUP($A110&amp;"-"&amp;M$1,'Conclusões cursos SIGARRA'!$E:$H,2,0),"")</f>
        <v/>
      </c>
      <c r="N110" s="1" t="str">
        <f>IFERROR(VLOOKUP($A110&amp;"-"&amp;M$1,'Conclusões cursos SIGARRA'!$E:$H,4,0),"")</f>
        <v/>
      </c>
      <c r="O110" s="1" t="str">
        <f>IFERROR(VLOOKUP($A110&amp;"-"&amp;O$1,'Conclusões cursos SIGARRA'!$E:$H,2,0),"")</f>
        <v>2007/2008</v>
      </c>
      <c r="P110" s="1" t="str">
        <f>IFERROR(VLOOKUP($A110&amp;"-"&amp;O$1,'Conclusões cursos SIGARRA'!$E:$H,4,0),"")</f>
        <v>2013/2014</v>
      </c>
      <c r="Q110" s="1" t="str">
        <f>IFERROR(VLOOKUP($A110&amp;"-"&amp;Q$1,'Conclusões cursos SIGARRA'!$E:$H,2,0),"")</f>
        <v/>
      </c>
      <c r="R110" s="1" t="str">
        <f>IFERROR(VLOOKUP($A110&amp;"-"&amp;Q$1,'Conclusões cursos SIGARRA'!$E:$H,4,0),"")</f>
        <v/>
      </c>
      <c r="S110" s="1" t="str">
        <f>IFERROR(VLOOKUP($A110&amp;"-"&amp;S$1,'Conclusões cursos SIGARRA'!$E:$H,2,0),"")</f>
        <v/>
      </c>
      <c r="T110" s="1" t="str">
        <f>IFERROR(VLOOKUP($A110&amp;"-"&amp;S$1,'Conclusões cursos SIGARRA'!$E:$H,4,0),"")</f>
        <v/>
      </c>
      <c r="U110" s="1" t="str">
        <f t="shared" si="3"/>
        <v> MIEIC 2013/2014</v>
      </c>
      <c r="V110" s="1" t="str">
        <f t="shared" si="4"/>
        <v>Ana Sara Videira Morais</v>
      </c>
    </row>
    <row r="111" ht="14.25" customHeight="1">
      <c r="A111" s="1">
        <v>2.00505548E8</v>
      </c>
      <c r="B111" s="1" t="s">
        <v>333</v>
      </c>
      <c r="C111" s="1" t="s">
        <v>334</v>
      </c>
      <c r="D111" s="1" t="s">
        <v>20</v>
      </c>
      <c r="E111" s="1" t="s">
        <v>21</v>
      </c>
      <c r="F111" s="1" t="str">
        <f t="shared" si="1"/>
        <v>Ana Sofia Barros Barbosa - MIEIC 2009/2010</v>
      </c>
      <c r="G111" s="1" t="s">
        <v>21</v>
      </c>
      <c r="I111" s="1" t="str">
        <f>IFERROR(VLOOKUP(B111,'Inquérito'!M:N,2,0),if(AND(E111="",not(iserror(find("linkedin",H111)))),H111,E111))</f>
        <v/>
      </c>
      <c r="J111" s="1" t="str">
        <f t="shared" si="2"/>
        <v>MIEIC </v>
      </c>
      <c r="K111" s="1" t="str">
        <f>IFERROR(VLOOKUP($A111&amp;"-"&amp;K$1,'Conclusões cursos SIGARRA'!$E:$H,2,0),"")</f>
        <v/>
      </c>
      <c r="L111" s="1" t="str">
        <f>IFERROR(VLOOKUP($A111&amp;"-"&amp;K$1,'Conclusões cursos SIGARRA'!$E:$H,4,0),"")</f>
        <v/>
      </c>
      <c r="M111" s="1" t="str">
        <f>IFERROR(VLOOKUP($A111&amp;"-"&amp;M$1,'Conclusões cursos SIGARRA'!$E:$H,2,0),"")</f>
        <v/>
      </c>
      <c r="N111" s="1" t="str">
        <f>IFERROR(VLOOKUP($A111&amp;"-"&amp;M$1,'Conclusões cursos SIGARRA'!$E:$H,4,0),"")</f>
        <v/>
      </c>
      <c r="O111" s="1" t="str">
        <f>IFERROR(VLOOKUP($A111&amp;"-"&amp;O$1,'Conclusões cursos SIGARRA'!$E:$H,2,0),"")</f>
        <v>2005/2006</v>
      </c>
      <c r="P111" s="1" t="str">
        <f>IFERROR(VLOOKUP($A111&amp;"-"&amp;O$1,'Conclusões cursos SIGARRA'!$E:$H,4,0),"")</f>
        <v>2009/2010</v>
      </c>
      <c r="Q111" s="1" t="str">
        <f>IFERROR(VLOOKUP($A111&amp;"-"&amp;Q$1,'Conclusões cursos SIGARRA'!$E:$H,2,0),"")</f>
        <v/>
      </c>
      <c r="R111" s="1" t="str">
        <f>IFERROR(VLOOKUP($A111&amp;"-"&amp;Q$1,'Conclusões cursos SIGARRA'!$E:$H,4,0),"")</f>
        <v/>
      </c>
      <c r="S111" s="1" t="str">
        <f>IFERROR(VLOOKUP($A111&amp;"-"&amp;S$1,'Conclusões cursos SIGARRA'!$E:$H,2,0),"")</f>
        <v/>
      </c>
      <c r="T111" s="1" t="str">
        <f>IFERROR(VLOOKUP($A111&amp;"-"&amp;S$1,'Conclusões cursos SIGARRA'!$E:$H,4,0),"")</f>
        <v/>
      </c>
      <c r="U111" s="1" t="str">
        <f t="shared" si="3"/>
        <v> MIEIC 2009/2010</v>
      </c>
      <c r="V111" s="1" t="str">
        <f t="shared" si="4"/>
        <v>Ana Sofia Barros Barbosa</v>
      </c>
    </row>
    <row r="112" ht="14.25" customHeight="1">
      <c r="A112" s="1">
        <v>2.02007602E8</v>
      </c>
      <c r="B112" s="1" t="s">
        <v>335</v>
      </c>
      <c r="C112" s="1" t="s">
        <v>336</v>
      </c>
      <c r="D112" s="1" t="s">
        <v>26</v>
      </c>
      <c r="E112" s="1" t="s">
        <v>21</v>
      </c>
      <c r="F112" s="1" t="str">
        <f t="shared" si="1"/>
        <v>Ana Sofia Guedes Vieira Santos Costa - L.EIC 2022/2023</v>
      </c>
      <c r="I112" s="1" t="str">
        <f>IFERROR(VLOOKUP(B112,'Inquérito'!M:N,2,0),if(AND(E112="",not(iserror(find("linkedin",H112)))),H112,E112))</f>
        <v/>
      </c>
      <c r="J112" s="1" t="str">
        <f t="shared" si="2"/>
        <v>L.EIC </v>
      </c>
      <c r="K112" s="1" t="str">
        <f>IFERROR(VLOOKUP($A112&amp;"-"&amp;K$1,'Conclusões cursos SIGARRA'!$E:$H,2,0),"")</f>
        <v/>
      </c>
      <c r="L112" s="1" t="str">
        <f>IFERROR(VLOOKUP($A112&amp;"-"&amp;K$1,'Conclusões cursos SIGARRA'!$E:$H,4,0),"")</f>
        <v/>
      </c>
      <c r="M112" s="1" t="str">
        <f>IFERROR(VLOOKUP($A112&amp;"-"&amp;M$1,'Conclusões cursos SIGARRA'!$E:$H,2,0),"")</f>
        <v/>
      </c>
      <c r="N112" s="1" t="str">
        <f>IFERROR(VLOOKUP($A112&amp;"-"&amp;M$1,'Conclusões cursos SIGARRA'!$E:$H,4,0),"")</f>
        <v/>
      </c>
      <c r="O112" s="1" t="str">
        <f>IFERROR(VLOOKUP($A112&amp;"-"&amp;O$1,'Conclusões cursos SIGARRA'!$E:$H,2,0),"")</f>
        <v/>
      </c>
      <c r="P112" s="1" t="str">
        <f>IFERROR(VLOOKUP($A112&amp;"-"&amp;O$1,'Conclusões cursos SIGARRA'!$E:$H,4,0),"")</f>
        <v/>
      </c>
      <c r="Q112" s="1" t="str">
        <f>IFERROR(VLOOKUP($A112&amp;"-"&amp;Q$1,'Conclusões cursos SIGARRA'!$E:$H,2,0),"")</f>
        <v>2021/2022</v>
      </c>
      <c r="R112" s="1" t="str">
        <f>IFERROR(VLOOKUP($A112&amp;"-"&amp;Q$1,'Conclusões cursos SIGARRA'!$E:$H,4,0),"")</f>
        <v>2022/2023</v>
      </c>
      <c r="S112" s="1" t="str">
        <f>IFERROR(VLOOKUP($A112&amp;"-"&amp;S$1,'Conclusões cursos SIGARRA'!$E:$H,2,0),"")</f>
        <v/>
      </c>
      <c r="T112" s="1" t="str">
        <f>IFERROR(VLOOKUP($A112&amp;"-"&amp;S$1,'Conclusões cursos SIGARRA'!$E:$H,4,0),"")</f>
        <v/>
      </c>
      <c r="U112" s="1" t="str">
        <f t="shared" si="3"/>
        <v> L.EIC 2022/2023</v>
      </c>
      <c r="V112" s="1" t="str">
        <f t="shared" si="4"/>
        <v>Ana Sofia Guedes Vieira Santos Costa</v>
      </c>
    </row>
    <row r="113" ht="14.25" customHeight="1">
      <c r="A113" s="1">
        <v>1.99802062E8</v>
      </c>
      <c r="B113" s="1" t="s">
        <v>337</v>
      </c>
      <c r="C113" s="1" t="s">
        <v>338</v>
      </c>
      <c r="D113" s="1" t="s">
        <v>20</v>
      </c>
      <c r="E113" s="1" t="s">
        <v>339</v>
      </c>
      <c r="F113" s="1" t="str">
        <f t="shared" si="1"/>
        <v>Ana Sousa Sá Magalhães - LEIC 2004/2005</v>
      </c>
      <c r="G113" s="1" t="s">
        <v>340</v>
      </c>
      <c r="H113" s="1" t="s">
        <v>341</v>
      </c>
      <c r="I113" s="9" t="str">
        <f>IFERROR(VLOOKUP(B113,'Inquérito'!M:N,2,0),if(AND(E113="",not(iserror(find("linkedin",H113)))),H113,E113))</f>
        <v>https://www.linkedin.com/in/ana-sa-magalhaes</v>
      </c>
      <c r="J113" s="1" t="str">
        <f t="shared" si="2"/>
        <v>LEIC </v>
      </c>
      <c r="K113" s="1" t="str">
        <f>IFERROR(VLOOKUP($A113&amp;"-"&amp;K$1,'Conclusões cursos SIGARRA'!$E:$H,2,0),"")</f>
        <v>1999/2000</v>
      </c>
      <c r="L113" s="1" t="str">
        <f>IFERROR(VLOOKUP($A113&amp;"-"&amp;K$1,'Conclusões cursos SIGARRA'!$E:$H,4,0),"")</f>
        <v>2004/2005</v>
      </c>
      <c r="M113" s="1" t="str">
        <f>IFERROR(VLOOKUP($A113&amp;"-"&amp;M$1,'Conclusões cursos SIGARRA'!$E:$H,2,0),"")</f>
        <v/>
      </c>
      <c r="N113" s="1" t="str">
        <f>IFERROR(VLOOKUP($A113&amp;"-"&amp;M$1,'Conclusões cursos SIGARRA'!$E:$H,4,0),"")</f>
        <v/>
      </c>
      <c r="O113" s="1" t="str">
        <f>IFERROR(VLOOKUP($A113&amp;"-"&amp;O$1,'Conclusões cursos SIGARRA'!$E:$H,2,0),"")</f>
        <v/>
      </c>
      <c r="P113" s="1" t="str">
        <f>IFERROR(VLOOKUP($A113&amp;"-"&amp;O$1,'Conclusões cursos SIGARRA'!$E:$H,4,0),"")</f>
        <v/>
      </c>
      <c r="Q113" s="1" t="str">
        <f>IFERROR(VLOOKUP($A113&amp;"-"&amp;Q$1,'Conclusões cursos SIGARRA'!$E:$H,2,0),"")</f>
        <v/>
      </c>
      <c r="R113" s="1" t="str">
        <f>IFERROR(VLOOKUP($A113&amp;"-"&amp;Q$1,'Conclusões cursos SIGARRA'!$E:$H,4,0),"")</f>
        <v/>
      </c>
      <c r="S113" s="1" t="str">
        <f>IFERROR(VLOOKUP($A113&amp;"-"&amp;S$1,'Conclusões cursos SIGARRA'!$E:$H,2,0),"")</f>
        <v/>
      </c>
      <c r="T113" s="1" t="str">
        <f>IFERROR(VLOOKUP($A113&amp;"-"&amp;S$1,'Conclusões cursos SIGARRA'!$E:$H,4,0),"")</f>
        <v/>
      </c>
      <c r="U113" s="1" t="str">
        <f t="shared" si="3"/>
        <v> LEIC 2004/2005</v>
      </c>
      <c r="V113" s="1" t="str">
        <f t="shared" si="4"/>
        <v>Ana Sousa Sá Magalhães</v>
      </c>
    </row>
    <row r="114" ht="14.25" customHeight="1">
      <c r="A114" s="1">
        <v>2.01606703E8</v>
      </c>
      <c r="B114" s="1" t="s">
        <v>342</v>
      </c>
      <c r="C114" s="1" t="s">
        <v>343</v>
      </c>
      <c r="D114" s="1" t="s">
        <v>26</v>
      </c>
      <c r="E114" s="1" t="s">
        <v>344</v>
      </c>
      <c r="F114" s="1" t="str">
        <f t="shared" si="1"/>
        <v>Ana Teresa Dias Silva - M.EIC 2021/2022</v>
      </c>
      <c r="G114" s="1" t="s">
        <v>345</v>
      </c>
      <c r="I114" s="9" t="str">
        <f>IFERROR(VLOOKUP(B114,'Inquérito'!M:N,2,0),if(AND(E114="",not(iserror(find("linkedin",H114)))),H114,E114))</f>
        <v>https://www.linkedin.com/in/anatdiass/</v>
      </c>
      <c r="J114" s="1" t="str">
        <f t="shared" si="2"/>
        <v>M.EIC</v>
      </c>
      <c r="K114" s="1" t="str">
        <f>IFERROR(VLOOKUP($A114&amp;"-"&amp;K$1,'Conclusões cursos SIGARRA'!$E:$H,2,0),"")</f>
        <v/>
      </c>
      <c r="L114" s="1" t="str">
        <f>IFERROR(VLOOKUP($A114&amp;"-"&amp;K$1,'Conclusões cursos SIGARRA'!$E:$H,4,0),"")</f>
        <v/>
      </c>
      <c r="M114" s="1" t="str">
        <f>IFERROR(VLOOKUP($A114&amp;"-"&amp;M$1,'Conclusões cursos SIGARRA'!$E:$H,2,0),"")</f>
        <v/>
      </c>
      <c r="N114" s="1" t="str">
        <f>IFERROR(VLOOKUP($A114&amp;"-"&amp;M$1,'Conclusões cursos SIGARRA'!$E:$H,4,0),"")</f>
        <v/>
      </c>
      <c r="O114" s="1" t="str">
        <f>IFERROR(VLOOKUP($A114&amp;"-"&amp;O$1,'Conclusões cursos SIGARRA'!$E:$H,2,0),"")</f>
        <v/>
      </c>
      <c r="P114" s="1" t="str">
        <f>IFERROR(VLOOKUP($A114&amp;"-"&amp;O$1,'Conclusões cursos SIGARRA'!$E:$H,4,0),"")</f>
        <v/>
      </c>
      <c r="Q114" s="1" t="str">
        <f>IFERROR(VLOOKUP($A114&amp;"-"&amp;Q$1,'Conclusões cursos SIGARRA'!$E:$H,2,0),"")</f>
        <v/>
      </c>
      <c r="R114" s="1" t="str">
        <f>IFERROR(VLOOKUP($A114&amp;"-"&amp;Q$1,'Conclusões cursos SIGARRA'!$E:$H,4,0),"")</f>
        <v/>
      </c>
      <c r="S114" s="1" t="str">
        <f>IFERROR(VLOOKUP($A114&amp;"-"&amp;S$1,'Conclusões cursos SIGARRA'!$E:$H,2,0),"")</f>
        <v>2021/2022</v>
      </c>
      <c r="T114" s="1" t="str">
        <f>IFERROR(VLOOKUP($A114&amp;"-"&amp;S$1,'Conclusões cursos SIGARRA'!$E:$H,4,0),"")</f>
        <v>2021/2022</v>
      </c>
      <c r="U114" s="1" t="str">
        <f t="shared" si="3"/>
        <v> M.EIC 2021/2022</v>
      </c>
      <c r="V114" s="1" t="str">
        <f t="shared" si="4"/>
        <v>Ana Teresa Dias Silva</v>
      </c>
    </row>
    <row r="115" ht="14.25" customHeight="1">
      <c r="A115" s="1">
        <v>2.0180646E8</v>
      </c>
      <c r="B115" s="1" t="s">
        <v>346</v>
      </c>
      <c r="C115" s="1" t="s">
        <v>347</v>
      </c>
      <c r="D115" s="1" t="s">
        <v>26</v>
      </c>
      <c r="E115" s="1" t="s">
        <v>21</v>
      </c>
      <c r="F115" s="1" t="str">
        <f t="shared" si="1"/>
        <v>Ana Teresa Feliciano da Cruz - M.EIC 2022/2023</v>
      </c>
      <c r="I115" s="9" t="str">
        <f>IFERROR(VLOOKUP(B115,'Inquérito'!M:N,2,0),if(AND(E115="",not(iserror(find("linkedin",H115)))),H115,E115))</f>
        <v>https://www.linkedin.com/in/ana-teresa-cruz/</v>
      </c>
      <c r="J115" s="1" t="str">
        <f t="shared" si="2"/>
        <v>M.EIC</v>
      </c>
      <c r="K115" s="1" t="str">
        <f>IFERROR(VLOOKUP($A115&amp;"-"&amp;K$1,'Conclusões cursos SIGARRA'!$E:$H,2,0),"")</f>
        <v/>
      </c>
      <c r="L115" s="1" t="str">
        <f>IFERROR(VLOOKUP($A115&amp;"-"&amp;K$1,'Conclusões cursos SIGARRA'!$E:$H,4,0),"")</f>
        <v/>
      </c>
      <c r="M115" s="1" t="str">
        <f>IFERROR(VLOOKUP($A115&amp;"-"&amp;M$1,'Conclusões cursos SIGARRA'!$E:$H,2,0),"")</f>
        <v/>
      </c>
      <c r="N115" s="1" t="str">
        <f>IFERROR(VLOOKUP($A115&amp;"-"&amp;M$1,'Conclusões cursos SIGARRA'!$E:$H,4,0),"")</f>
        <v/>
      </c>
      <c r="O115" s="1" t="str">
        <f>IFERROR(VLOOKUP($A115&amp;"-"&amp;O$1,'Conclusões cursos SIGARRA'!$E:$H,2,0),"")</f>
        <v/>
      </c>
      <c r="P115" s="1" t="str">
        <f>IFERROR(VLOOKUP($A115&amp;"-"&amp;O$1,'Conclusões cursos SIGARRA'!$E:$H,4,0),"")</f>
        <v/>
      </c>
      <c r="Q115" s="1" t="str">
        <f>IFERROR(VLOOKUP($A115&amp;"-"&amp;Q$1,'Conclusões cursos SIGARRA'!$E:$H,2,0),"")</f>
        <v/>
      </c>
      <c r="R115" s="1" t="str">
        <f>IFERROR(VLOOKUP($A115&amp;"-"&amp;Q$1,'Conclusões cursos SIGARRA'!$E:$H,4,0),"")</f>
        <v/>
      </c>
      <c r="S115" s="1" t="str">
        <f>IFERROR(VLOOKUP($A115&amp;"-"&amp;S$1,'Conclusões cursos SIGARRA'!$E:$H,2,0),"")</f>
        <v>2021/2022</v>
      </c>
      <c r="T115" s="1" t="str">
        <f>IFERROR(VLOOKUP($A115&amp;"-"&amp;S$1,'Conclusões cursos SIGARRA'!$E:$H,4,0),"")</f>
        <v>2022/2023</v>
      </c>
      <c r="U115" s="1" t="str">
        <f t="shared" si="3"/>
        <v> M.EIC 2022/2023</v>
      </c>
      <c r="V115" s="1" t="str">
        <f t="shared" si="4"/>
        <v>Ana Teresa Feliciano da Cruz</v>
      </c>
    </row>
    <row r="116" ht="14.25" customHeight="1">
      <c r="A116" s="1">
        <v>2.01102073E8</v>
      </c>
      <c r="B116" s="1" t="s">
        <v>348</v>
      </c>
      <c r="C116" s="1" t="s">
        <v>349</v>
      </c>
      <c r="D116" s="1" t="s">
        <v>20</v>
      </c>
      <c r="E116" s="1" t="s">
        <v>21</v>
      </c>
      <c r="F116" s="1" t="str">
        <f t="shared" si="1"/>
        <v>Ana Zaiat - MIEIC 2013/2014</v>
      </c>
      <c r="G116" s="1" t="s">
        <v>350</v>
      </c>
      <c r="I116" s="9" t="str">
        <f>IFERROR(VLOOKUP(B116,'Inquérito'!M:N,2,0),if(AND(E116="",not(iserror(find("linkedin",H116)))),H116,E116))</f>
        <v>https://www.linkedin.com/in/anna-zaiat-523815a0/</v>
      </c>
      <c r="J116" s="1" t="str">
        <f t="shared" si="2"/>
        <v>MIEIC </v>
      </c>
      <c r="K116" s="1" t="str">
        <f>IFERROR(VLOOKUP($A116&amp;"-"&amp;K$1,'Conclusões cursos SIGARRA'!$E:$H,2,0),"")</f>
        <v/>
      </c>
      <c r="L116" s="1" t="str">
        <f>IFERROR(VLOOKUP($A116&amp;"-"&amp;K$1,'Conclusões cursos SIGARRA'!$E:$H,4,0),"")</f>
        <v/>
      </c>
      <c r="M116" s="1" t="str">
        <f>IFERROR(VLOOKUP($A116&amp;"-"&amp;M$1,'Conclusões cursos SIGARRA'!$E:$H,2,0),"")</f>
        <v/>
      </c>
      <c r="N116" s="1" t="str">
        <f>IFERROR(VLOOKUP($A116&amp;"-"&amp;M$1,'Conclusões cursos SIGARRA'!$E:$H,4,0),"")</f>
        <v/>
      </c>
      <c r="O116" s="1" t="str">
        <f>IFERROR(VLOOKUP($A116&amp;"-"&amp;O$1,'Conclusões cursos SIGARRA'!$E:$H,2,0),"")</f>
        <v>2011/2012</v>
      </c>
      <c r="P116" s="1" t="str">
        <f>IFERROR(VLOOKUP($A116&amp;"-"&amp;O$1,'Conclusões cursos SIGARRA'!$E:$H,4,0),"")</f>
        <v>2013/2014</v>
      </c>
      <c r="Q116" s="1" t="str">
        <f>IFERROR(VLOOKUP($A116&amp;"-"&amp;Q$1,'Conclusões cursos SIGARRA'!$E:$H,2,0),"")</f>
        <v/>
      </c>
      <c r="R116" s="1" t="str">
        <f>IFERROR(VLOOKUP($A116&amp;"-"&amp;Q$1,'Conclusões cursos SIGARRA'!$E:$H,4,0),"")</f>
        <v/>
      </c>
      <c r="S116" s="1" t="str">
        <f>IFERROR(VLOOKUP($A116&amp;"-"&amp;S$1,'Conclusões cursos SIGARRA'!$E:$H,2,0),"")</f>
        <v/>
      </c>
      <c r="T116" s="1" t="str">
        <f>IFERROR(VLOOKUP($A116&amp;"-"&amp;S$1,'Conclusões cursos SIGARRA'!$E:$H,4,0),"")</f>
        <v/>
      </c>
      <c r="U116" s="1" t="str">
        <f t="shared" si="3"/>
        <v> MIEIC 2013/2014</v>
      </c>
      <c r="V116" s="1" t="str">
        <f t="shared" si="4"/>
        <v>Ana Zaiat</v>
      </c>
    </row>
    <row r="117" ht="14.25" customHeight="1">
      <c r="A117" s="1">
        <v>2.01506034E8</v>
      </c>
      <c r="B117" s="1" t="s">
        <v>351</v>
      </c>
      <c r="C117" s="1" t="s">
        <v>352</v>
      </c>
      <c r="D117" s="1" t="s">
        <v>20</v>
      </c>
      <c r="E117" s="1" t="s">
        <v>21</v>
      </c>
      <c r="F117" s="1" t="str">
        <f t="shared" si="1"/>
        <v>Anabela Costa e Silva - MIEIC 2019/2020</v>
      </c>
      <c r="G117" s="1" t="s">
        <v>353</v>
      </c>
      <c r="I117" s="1" t="str">
        <f>IFERROR(VLOOKUP(B117,'Inquérito'!M:N,2,0),if(AND(E117="",not(iserror(find("linkedin",H117)))),H117,E117))</f>
        <v/>
      </c>
      <c r="J117" s="1" t="str">
        <f t="shared" si="2"/>
        <v>MIEIC </v>
      </c>
      <c r="K117" s="1" t="str">
        <f>IFERROR(VLOOKUP($A117&amp;"-"&amp;K$1,'Conclusões cursos SIGARRA'!$E:$H,2,0),"")</f>
        <v/>
      </c>
      <c r="L117" s="1" t="str">
        <f>IFERROR(VLOOKUP($A117&amp;"-"&amp;K$1,'Conclusões cursos SIGARRA'!$E:$H,4,0),"")</f>
        <v/>
      </c>
      <c r="M117" s="1" t="str">
        <f>IFERROR(VLOOKUP($A117&amp;"-"&amp;M$1,'Conclusões cursos SIGARRA'!$E:$H,2,0),"")</f>
        <v/>
      </c>
      <c r="N117" s="1" t="str">
        <f>IFERROR(VLOOKUP($A117&amp;"-"&amp;M$1,'Conclusões cursos SIGARRA'!$E:$H,4,0),"")</f>
        <v/>
      </c>
      <c r="O117" s="1" t="str">
        <f>IFERROR(VLOOKUP($A117&amp;"-"&amp;O$1,'Conclusões cursos SIGARRA'!$E:$H,2,0),"")</f>
        <v>2015/2016</v>
      </c>
      <c r="P117" s="1" t="str">
        <f>IFERROR(VLOOKUP($A117&amp;"-"&amp;O$1,'Conclusões cursos SIGARRA'!$E:$H,4,0),"")</f>
        <v>2019/2020</v>
      </c>
      <c r="Q117" s="1" t="str">
        <f>IFERROR(VLOOKUP($A117&amp;"-"&amp;Q$1,'Conclusões cursos SIGARRA'!$E:$H,2,0),"")</f>
        <v/>
      </c>
      <c r="R117" s="1" t="str">
        <f>IFERROR(VLOOKUP($A117&amp;"-"&amp;Q$1,'Conclusões cursos SIGARRA'!$E:$H,4,0),"")</f>
        <v/>
      </c>
      <c r="S117" s="1" t="str">
        <f>IFERROR(VLOOKUP($A117&amp;"-"&amp;S$1,'Conclusões cursos SIGARRA'!$E:$H,2,0),"")</f>
        <v/>
      </c>
      <c r="T117" s="1" t="str">
        <f>IFERROR(VLOOKUP($A117&amp;"-"&amp;S$1,'Conclusões cursos SIGARRA'!$E:$H,4,0),"")</f>
        <v/>
      </c>
      <c r="U117" s="1" t="str">
        <f t="shared" si="3"/>
        <v> MIEIC 2019/2020</v>
      </c>
      <c r="V117" s="1" t="str">
        <f t="shared" si="4"/>
        <v>Anabela Costa e Silva</v>
      </c>
    </row>
    <row r="118" ht="14.25" customHeight="1">
      <c r="A118" s="1">
        <v>2.00800532E8</v>
      </c>
      <c r="B118" s="1" t="s">
        <v>354</v>
      </c>
      <c r="C118" s="1" t="s">
        <v>355</v>
      </c>
      <c r="D118" s="1" t="s">
        <v>20</v>
      </c>
      <c r="E118" s="1" t="s">
        <v>356</v>
      </c>
      <c r="F118" s="1" t="str">
        <f t="shared" si="1"/>
        <v>Anabela Dias de Carvalho - MIEIC 2012/2013</v>
      </c>
      <c r="G118" s="1" t="s">
        <v>357</v>
      </c>
      <c r="I118" s="9" t="str">
        <f>IFERROR(VLOOKUP(B118,'Inquérito'!M:N,2,0),if(AND(E118="",not(iserror(find("linkedin",H118)))),H118,E118))</f>
        <v>https://www.linkedin.com/in/belacarvalho/</v>
      </c>
      <c r="J118" s="1" t="str">
        <f t="shared" si="2"/>
        <v>MIEIC </v>
      </c>
      <c r="K118" s="1" t="str">
        <f>IFERROR(VLOOKUP($A118&amp;"-"&amp;K$1,'Conclusões cursos SIGARRA'!$E:$H,2,0),"")</f>
        <v/>
      </c>
      <c r="L118" s="1" t="str">
        <f>IFERROR(VLOOKUP($A118&amp;"-"&amp;K$1,'Conclusões cursos SIGARRA'!$E:$H,4,0),"")</f>
        <v/>
      </c>
      <c r="M118" s="1" t="str">
        <f>IFERROR(VLOOKUP($A118&amp;"-"&amp;M$1,'Conclusões cursos SIGARRA'!$E:$H,2,0),"")</f>
        <v/>
      </c>
      <c r="N118" s="1" t="str">
        <f>IFERROR(VLOOKUP($A118&amp;"-"&amp;M$1,'Conclusões cursos SIGARRA'!$E:$H,4,0),"")</f>
        <v/>
      </c>
      <c r="O118" s="1" t="str">
        <f>IFERROR(VLOOKUP($A118&amp;"-"&amp;O$1,'Conclusões cursos SIGARRA'!$E:$H,2,0),"")</f>
        <v>2008/2009</v>
      </c>
      <c r="P118" s="1" t="str">
        <f>IFERROR(VLOOKUP($A118&amp;"-"&amp;O$1,'Conclusões cursos SIGARRA'!$E:$H,4,0),"")</f>
        <v>2012/2013</v>
      </c>
      <c r="Q118" s="1" t="str">
        <f>IFERROR(VLOOKUP($A118&amp;"-"&amp;Q$1,'Conclusões cursos SIGARRA'!$E:$H,2,0),"")</f>
        <v/>
      </c>
      <c r="R118" s="1" t="str">
        <f>IFERROR(VLOOKUP($A118&amp;"-"&amp;Q$1,'Conclusões cursos SIGARRA'!$E:$H,4,0),"")</f>
        <v/>
      </c>
      <c r="S118" s="1" t="str">
        <f>IFERROR(VLOOKUP($A118&amp;"-"&amp;S$1,'Conclusões cursos SIGARRA'!$E:$H,2,0),"")</f>
        <v/>
      </c>
      <c r="T118" s="1" t="str">
        <f>IFERROR(VLOOKUP($A118&amp;"-"&amp;S$1,'Conclusões cursos SIGARRA'!$E:$H,4,0),"")</f>
        <v/>
      </c>
      <c r="U118" s="1" t="str">
        <f t="shared" si="3"/>
        <v> MIEIC 2012/2013</v>
      </c>
      <c r="V118" s="1" t="str">
        <f t="shared" si="4"/>
        <v>Anabela Dias de Carvalho</v>
      </c>
    </row>
    <row r="119" ht="14.25" customHeight="1">
      <c r="A119" s="1">
        <v>2.01102265E8</v>
      </c>
      <c r="B119" s="1" t="s">
        <v>358</v>
      </c>
      <c r="C119" s="1" t="s">
        <v>359</v>
      </c>
      <c r="D119" s="1" t="s">
        <v>20</v>
      </c>
      <c r="E119" s="1" t="s">
        <v>360</v>
      </c>
      <c r="F119" s="1" t="str">
        <f t="shared" si="1"/>
        <v>Anaís Silva Dias - MIEIC 2016/2017</v>
      </c>
      <c r="I119" s="9" t="str">
        <f>IFERROR(VLOOKUP(B119,'Inquérito'!M:N,2,0),if(AND(E119="",not(iserror(find("linkedin",H119)))),H119,E119))</f>
        <v>https://www.linkedin.com/in/anaisdias/</v>
      </c>
      <c r="J119" s="1" t="str">
        <f t="shared" si="2"/>
        <v>MIEIC </v>
      </c>
      <c r="K119" s="1" t="str">
        <f>IFERROR(VLOOKUP($A119&amp;"-"&amp;K$1,'Conclusões cursos SIGARRA'!$E:$H,2,0),"")</f>
        <v/>
      </c>
      <c r="L119" s="1" t="str">
        <f>IFERROR(VLOOKUP($A119&amp;"-"&amp;K$1,'Conclusões cursos SIGARRA'!$E:$H,4,0),"")</f>
        <v/>
      </c>
      <c r="M119" s="1" t="str">
        <f>IFERROR(VLOOKUP($A119&amp;"-"&amp;M$1,'Conclusões cursos SIGARRA'!$E:$H,2,0),"")</f>
        <v/>
      </c>
      <c r="N119" s="1" t="str">
        <f>IFERROR(VLOOKUP($A119&amp;"-"&amp;M$1,'Conclusões cursos SIGARRA'!$E:$H,4,0),"")</f>
        <v/>
      </c>
      <c r="O119" s="1" t="str">
        <f>IFERROR(VLOOKUP($A119&amp;"-"&amp;O$1,'Conclusões cursos SIGARRA'!$E:$H,2,0),"")</f>
        <v>2012/2013</v>
      </c>
      <c r="P119" s="1" t="str">
        <f>IFERROR(VLOOKUP($A119&amp;"-"&amp;O$1,'Conclusões cursos SIGARRA'!$E:$H,4,0),"")</f>
        <v>2016/2017</v>
      </c>
      <c r="Q119" s="1" t="str">
        <f>IFERROR(VLOOKUP($A119&amp;"-"&amp;Q$1,'Conclusões cursos SIGARRA'!$E:$H,2,0),"")</f>
        <v/>
      </c>
      <c r="R119" s="1" t="str">
        <f>IFERROR(VLOOKUP($A119&amp;"-"&amp;Q$1,'Conclusões cursos SIGARRA'!$E:$H,4,0),"")</f>
        <v/>
      </c>
      <c r="S119" s="1" t="str">
        <f>IFERROR(VLOOKUP($A119&amp;"-"&amp;S$1,'Conclusões cursos SIGARRA'!$E:$H,2,0),"")</f>
        <v/>
      </c>
      <c r="T119" s="1" t="str">
        <f>IFERROR(VLOOKUP($A119&amp;"-"&amp;S$1,'Conclusões cursos SIGARRA'!$E:$H,4,0),"")</f>
        <v/>
      </c>
      <c r="U119" s="1" t="str">
        <f t="shared" si="3"/>
        <v> MIEIC 2016/2017</v>
      </c>
      <c r="V119" s="1" t="str">
        <f t="shared" si="4"/>
        <v>Anaís Silva Dias</v>
      </c>
    </row>
    <row r="120" ht="14.25" customHeight="1">
      <c r="A120" s="1">
        <v>2.01202865E8</v>
      </c>
      <c r="B120" s="1" t="s">
        <v>361</v>
      </c>
      <c r="C120" s="1" t="s">
        <v>362</v>
      </c>
      <c r="D120" s="1" t="s">
        <v>20</v>
      </c>
      <c r="E120" s="1" t="s">
        <v>21</v>
      </c>
      <c r="F120" s="1" t="str">
        <f t="shared" si="1"/>
        <v>André Abrantes Tavares Paiva Machado - MIEIC 2018/2019</v>
      </c>
      <c r="G120" s="1" t="s">
        <v>363</v>
      </c>
      <c r="I120" s="1" t="str">
        <f>IFERROR(VLOOKUP(B120,'Inquérito'!M:N,2,0),if(AND(E120="",not(iserror(find("linkedin",H120)))),H120,E120))</f>
        <v/>
      </c>
      <c r="J120" s="1" t="str">
        <f t="shared" si="2"/>
        <v>MIEIC </v>
      </c>
      <c r="K120" s="1" t="str">
        <f>IFERROR(VLOOKUP($A120&amp;"-"&amp;K$1,'Conclusões cursos SIGARRA'!$E:$H,2,0),"")</f>
        <v/>
      </c>
      <c r="L120" s="1" t="str">
        <f>IFERROR(VLOOKUP($A120&amp;"-"&amp;K$1,'Conclusões cursos SIGARRA'!$E:$H,4,0),"")</f>
        <v/>
      </c>
      <c r="M120" s="1" t="str">
        <f>IFERROR(VLOOKUP($A120&amp;"-"&amp;M$1,'Conclusões cursos SIGARRA'!$E:$H,2,0),"")</f>
        <v/>
      </c>
      <c r="N120" s="1" t="str">
        <f>IFERROR(VLOOKUP($A120&amp;"-"&amp;M$1,'Conclusões cursos SIGARRA'!$E:$H,4,0),"")</f>
        <v/>
      </c>
      <c r="O120" s="1" t="str">
        <f>IFERROR(VLOOKUP($A120&amp;"-"&amp;O$1,'Conclusões cursos SIGARRA'!$E:$H,2,0),"")</f>
        <v>2014/2015</v>
      </c>
      <c r="P120" s="1" t="str">
        <f>IFERROR(VLOOKUP($A120&amp;"-"&amp;O$1,'Conclusões cursos SIGARRA'!$E:$H,4,0),"")</f>
        <v>2018/2019</v>
      </c>
      <c r="Q120" s="1" t="str">
        <f>IFERROR(VLOOKUP($A120&amp;"-"&amp;Q$1,'Conclusões cursos SIGARRA'!$E:$H,2,0),"")</f>
        <v/>
      </c>
      <c r="R120" s="1" t="str">
        <f>IFERROR(VLOOKUP($A120&amp;"-"&amp;Q$1,'Conclusões cursos SIGARRA'!$E:$H,4,0),"")</f>
        <v/>
      </c>
      <c r="S120" s="1" t="str">
        <f>IFERROR(VLOOKUP($A120&amp;"-"&amp;S$1,'Conclusões cursos SIGARRA'!$E:$H,2,0),"")</f>
        <v/>
      </c>
      <c r="T120" s="1" t="str">
        <f>IFERROR(VLOOKUP($A120&amp;"-"&amp;S$1,'Conclusões cursos SIGARRA'!$E:$H,4,0),"")</f>
        <v/>
      </c>
      <c r="U120" s="1" t="str">
        <f t="shared" si="3"/>
        <v> MIEIC 2018/2019</v>
      </c>
      <c r="V120" s="1" t="str">
        <f t="shared" si="4"/>
        <v>André Abrantes Tavares Paiva Machado</v>
      </c>
    </row>
    <row r="121" ht="14.25" customHeight="1">
      <c r="A121" s="1">
        <v>1.99700829E8</v>
      </c>
      <c r="B121" s="1" t="s">
        <v>364</v>
      </c>
      <c r="C121" s="1" t="s">
        <v>365</v>
      </c>
      <c r="D121" s="1" t="s">
        <v>20</v>
      </c>
      <c r="E121" s="1" t="s">
        <v>21</v>
      </c>
      <c r="F121" s="1" t="str">
        <f t="shared" si="1"/>
        <v>André Amaral Semblano de Azevedo Teixeira - LEIC 2001/2002 MIEIC 2007/2008</v>
      </c>
      <c r="G121" s="1" t="s">
        <v>21</v>
      </c>
      <c r="H121" s="1" t="s">
        <v>366</v>
      </c>
      <c r="I121" s="1" t="str">
        <f>IFERROR(VLOOKUP(B121,'Inquérito'!M:N,2,0),if(AND(E121="",not(iserror(find("linkedin",H121)))),H121,E121))</f>
        <v/>
      </c>
      <c r="J121" s="1" t="str">
        <f t="shared" si="2"/>
        <v>LEIC MIEIC </v>
      </c>
      <c r="K121" s="1" t="str">
        <f>IFERROR(VLOOKUP($A121&amp;"-"&amp;K$1,'Conclusões cursos SIGARRA'!$E:$H,2,0),"")</f>
        <v>1997/1998</v>
      </c>
      <c r="L121" s="1" t="str">
        <f>IFERROR(VLOOKUP($A121&amp;"-"&amp;K$1,'Conclusões cursos SIGARRA'!$E:$H,4,0),"")</f>
        <v>2001/2002</v>
      </c>
      <c r="M121" s="1" t="str">
        <f>IFERROR(VLOOKUP($A121&amp;"-"&amp;M$1,'Conclusões cursos SIGARRA'!$E:$H,2,0),"")</f>
        <v/>
      </c>
      <c r="N121" s="1" t="str">
        <f>IFERROR(VLOOKUP($A121&amp;"-"&amp;M$1,'Conclusões cursos SIGARRA'!$E:$H,4,0),"")</f>
        <v/>
      </c>
      <c r="O121" s="1" t="str">
        <f>IFERROR(VLOOKUP($A121&amp;"-"&amp;O$1,'Conclusões cursos SIGARRA'!$E:$H,2,0),"")</f>
        <v>2007/2008</v>
      </c>
      <c r="P121" s="1" t="str">
        <f>IFERROR(VLOOKUP($A121&amp;"-"&amp;O$1,'Conclusões cursos SIGARRA'!$E:$H,4,0),"")</f>
        <v>2007/2008</v>
      </c>
      <c r="Q121" s="1" t="str">
        <f>IFERROR(VLOOKUP($A121&amp;"-"&amp;Q$1,'Conclusões cursos SIGARRA'!$E:$H,2,0),"")</f>
        <v/>
      </c>
      <c r="R121" s="1" t="str">
        <f>IFERROR(VLOOKUP($A121&amp;"-"&amp;Q$1,'Conclusões cursos SIGARRA'!$E:$H,4,0),"")</f>
        <v/>
      </c>
      <c r="S121" s="1" t="str">
        <f>IFERROR(VLOOKUP($A121&amp;"-"&amp;S$1,'Conclusões cursos SIGARRA'!$E:$H,2,0),"")</f>
        <v/>
      </c>
      <c r="T121" s="1" t="str">
        <f>IFERROR(VLOOKUP($A121&amp;"-"&amp;S$1,'Conclusões cursos SIGARRA'!$E:$H,4,0),"")</f>
        <v/>
      </c>
      <c r="U121" s="1" t="str">
        <f t="shared" si="3"/>
        <v> LEIC 2001/2002 MIEIC 2007/2008</v>
      </c>
      <c r="V121" s="1" t="str">
        <f t="shared" si="4"/>
        <v>André Amaral Semblano de Azevedo Teixeira</v>
      </c>
    </row>
    <row r="122" ht="14.25" customHeight="1">
      <c r="A122" s="1">
        <v>2.00400464E8</v>
      </c>
      <c r="B122" s="1" t="s">
        <v>367</v>
      </c>
      <c r="C122" s="1" t="s">
        <v>368</v>
      </c>
      <c r="D122" s="1" t="s">
        <v>20</v>
      </c>
      <c r="E122" s="1" t="s">
        <v>21</v>
      </c>
      <c r="F122" s="1" t="str">
        <f t="shared" si="1"/>
        <v>André Amarante dos Santos Cunha - MIEIC 2010/2011</v>
      </c>
      <c r="G122" s="1" t="s">
        <v>369</v>
      </c>
      <c r="H122" s="1" t="s">
        <v>370</v>
      </c>
      <c r="I122" s="9" t="str">
        <f>IFERROR(VLOOKUP(B122,'Inquérito'!M:N,2,0),if(AND(E122="",not(iserror(find("linkedin",H122)))),H122,E122))</f>
        <v>https://www.linkedin.com/in/andrecunha86</v>
      </c>
      <c r="J122" s="1" t="str">
        <f t="shared" si="2"/>
        <v>MIEIC </v>
      </c>
      <c r="K122" s="1" t="str">
        <f>IFERROR(VLOOKUP($A122&amp;"-"&amp;K$1,'Conclusões cursos SIGARRA'!$E:$H,2,0),"")</f>
        <v/>
      </c>
      <c r="L122" s="1" t="str">
        <f>IFERROR(VLOOKUP($A122&amp;"-"&amp;K$1,'Conclusões cursos SIGARRA'!$E:$H,4,0),"")</f>
        <v/>
      </c>
      <c r="M122" s="1" t="str">
        <f>IFERROR(VLOOKUP($A122&amp;"-"&amp;M$1,'Conclusões cursos SIGARRA'!$E:$H,2,0),"")</f>
        <v/>
      </c>
      <c r="N122" s="1" t="str">
        <f>IFERROR(VLOOKUP($A122&amp;"-"&amp;M$1,'Conclusões cursos SIGARRA'!$E:$H,4,0),"")</f>
        <v/>
      </c>
      <c r="O122" s="1" t="str">
        <f>IFERROR(VLOOKUP($A122&amp;"-"&amp;O$1,'Conclusões cursos SIGARRA'!$E:$H,2,0),"")</f>
        <v>2004/2005</v>
      </c>
      <c r="P122" s="1" t="str">
        <f>IFERROR(VLOOKUP($A122&amp;"-"&amp;O$1,'Conclusões cursos SIGARRA'!$E:$H,4,0),"")</f>
        <v>2010/2011</v>
      </c>
      <c r="Q122" s="1" t="str">
        <f>IFERROR(VLOOKUP($A122&amp;"-"&amp;Q$1,'Conclusões cursos SIGARRA'!$E:$H,2,0),"")</f>
        <v/>
      </c>
      <c r="R122" s="1" t="str">
        <f>IFERROR(VLOOKUP($A122&amp;"-"&amp;Q$1,'Conclusões cursos SIGARRA'!$E:$H,4,0),"")</f>
        <v/>
      </c>
      <c r="S122" s="1" t="str">
        <f>IFERROR(VLOOKUP($A122&amp;"-"&amp;S$1,'Conclusões cursos SIGARRA'!$E:$H,2,0),"")</f>
        <v/>
      </c>
      <c r="T122" s="1" t="str">
        <f>IFERROR(VLOOKUP($A122&amp;"-"&amp;S$1,'Conclusões cursos SIGARRA'!$E:$H,4,0),"")</f>
        <v/>
      </c>
      <c r="U122" s="1" t="str">
        <f t="shared" si="3"/>
        <v> MIEIC 2010/2011</v>
      </c>
      <c r="V122" s="1" t="str">
        <f t="shared" si="4"/>
        <v>André Amarante dos Santos Cunha</v>
      </c>
    </row>
    <row r="123" ht="14.25" customHeight="1">
      <c r="A123" s="1">
        <v>1.99401869E8</v>
      </c>
      <c r="B123" s="1" t="s">
        <v>371</v>
      </c>
      <c r="C123" s="1" t="s">
        <v>372</v>
      </c>
      <c r="D123" s="1" t="s">
        <v>20</v>
      </c>
      <c r="E123" s="1" t="s">
        <v>373</v>
      </c>
      <c r="F123" s="1" t="str">
        <f t="shared" si="1"/>
        <v>André Assis Guimarães - LEIC 2001/2002</v>
      </c>
      <c r="G123" s="1" t="s">
        <v>21</v>
      </c>
      <c r="I123" s="9" t="str">
        <f>IFERROR(VLOOKUP(B123,'Inquérito'!M:N,2,0),if(AND(E123="",not(iserror(find("linkedin",H123)))),H123,E123))</f>
        <v>https://www.linkedin.com/in/andreguimaraes/</v>
      </c>
      <c r="J123" s="1" t="str">
        <f t="shared" si="2"/>
        <v>LEIC </v>
      </c>
      <c r="K123" s="1" t="str">
        <f>IFERROR(VLOOKUP($A123&amp;"-"&amp;K$1,'Conclusões cursos SIGARRA'!$E:$H,2,0),"")</f>
        <v>1994/1995</v>
      </c>
      <c r="L123" s="1" t="str">
        <f>IFERROR(VLOOKUP($A123&amp;"-"&amp;K$1,'Conclusões cursos SIGARRA'!$E:$H,4,0),"")</f>
        <v>2001/2002</v>
      </c>
      <c r="M123" s="1" t="str">
        <f>IFERROR(VLOOKUP($A123&amp;"-"&amp;M$1,'Conclusões cursos SIGARRA'!$E:$H,2,0),"")</f>
        <v/>
      </c>
      <c r="N123" s="1" t="str">
        <f>IFERROR(VLOOKUP($A123&amp;"-"&amp;M$1,'Conclusões cursos SIGARRA'!$E:$H,4,0),"")</f>
        <v/>
      </c>
      <c r="O123" s="1" t="str">
        <f>IFERROR(VLOOKUP($A123&amp;"-"&amp;O$1,'Conclusões cursos SIGARRA'!$E:$H,2,0),"")</f>
        <v/>
      </c>
      <c r="P123" s="1" t="str">
        <f>IFERROR(VLOOKUP($A123&amp;"-"&amp;O$1,'Conclusões cursos SIGARRA'!$E:$H,4,0),"")</f>
        <v/>
      </c>
      <c r="Q123" s="1" t="str">
        <f>IFERROR(VLOOKUP($A123&amp;"-"&amp;Q$1,'Conclusões cursos SIGARRA'!$E:$H,2,0),"")</f>
        <v/>
      </c>
      <c r="R123" s="1" t="str">
        <f>IFERROR(VLOOKUP($A123&amp;"-"&amp;Q$1,'Conclusões cursos SIGARRA'!$E:$H,4,0),"")</f>
        <v/>
      </c>
      <c r="S123" s="1" t="str">
        <f>IFERROR(VLOOKUP($A123&amp;"-"&amp;S$1,'Conclusões cursos SIGARRA'!$E:$H,2,0),"")</f>
        <v/>
      </c>
      <c r="T123" s="1" t="str">
        <f>IFERROR(VLOOKUP($A123&amp;"-"&amp;S$1,'Conclusões cursos SIGARRA'!$E:$H,4,0),"")</f>
        <v/>
      </c>
      <c r="U123" s="1" t="str">
        <f t="shared" si="3"/>
        <v> LEIC 2001/2002</v>
      </c>
      <c r="V123" s="1" t="str">
        <f t="shared" si="4"/>
        <v>André Assis Guimarães</v>
      </c>
    </row>
    <row r="124" ht="14.25" customHeight="1">
      <c r="A124" s="1">
        <v>2.01403057E8</v>
      </c>
      <c r="B124" s="1" t="s">
        <v>374</v>
      </c>
      <c r="C124" s="1" t="s">
        <v>375</v>
      </c>
      <c r="D124" s="1" t="s">
        <v>20</v>
      </c>
      <c r="E124" s="1" t="s">
        <v>21</v>
      </c>
      <c r="F124" s="1" t="str">
        <f t="shared" si="1"/>
        <v>André Brochado Pinto dos Reis - MIEIC 2018/2019</v>
      </c>
      <c r="I124" s="1" t="str">
        <f>IFERROR(VLOOKUP(B124,'Inquérito'!M:N,2,0),if(AND(E124="",not(iserror(find("linkedin",H124)))),H124,E124))</f>
        <v/>
      </c>
      <c r="J124" s="1" t="str">
        <f t="shared" si="2"/>
        <v>MIEIC </v>
      </c>
      <c r="K124" s="1" t="str">
        <f>IFERROR(VLOOKUP($A124&amp;"-"&amp;K$1,'Conclusões cursos SIGARRA'!$E:$H,2,0),"")</f>
        <v/>
      </c>
      <c r="L124" s="1" t="str">
        <f>IFERROR(VLOOKUP($A124&amp;"-"&amp;K$1,'Conclusões cursos SIGARRA'!$E:$H,4,0),"")</f>
        <v/>
      </c>
      <c r="M124" s="1" t="str">
        <f>IFERROR(VLOOKUP($A124&amp;"-"&amp;M$1,'Conclusões cursos SIGARRA'!$E:$H,2,0),"")</f>
        <v/>
      </c>
      <c r="N124" s="1" t="str">
        <f>IFERROR(VLOOKUP($A124&amp;"-"&amp;M$1,'Conclusões cursos SIGARRA'!$E:$H,4,0),"")</f>
        <v/>
      </c>
      <c r="O124" s="1" t="str">
        <f>IFERROR(VLOOKUP($A124&amp;"-"&amp;O$1,'Conclusões cursos SIGARRA'!$E:$H,2,0),"")</f>
        <v>2014/2015</v>
      </c>
      <c r="P124" s="1" t="str">
        <f>IFERROR(VLOOKUP($A124&amp;"-"&amp;O$1,'Conclusões cursos SIGARRA'!$E:$H,4,0),"")</f>
        <v>2018/2019</v>
      </c>
      <c r="Q124" s="1" t="str">
        <f>IFERROR(VLOOKUP($A124&amp;"-"&amp;Q$1,'Conclusões cursos SIGARRA'!$E:$H,2,0),"")</f>
        <v/>
      </c>
      <c r="R124" s="1" t="str">
        <f>IFERROR(VLOOKUP($A124&amp;"-"&amp;Q$1,'Conclusões cursos SIGARRA'!$E:$H,4,0),"")</f>
        <v/>
      </c>
      <c r="S124" s="1" t="str">
        <f>IFERROR(VLOOKUP($A124&amp;"-"&amp;S$1,'Conclusões cursos SIGARRA'!$E:$H,2,0),"")</f>
        <v/>
      </c>
      <c r="T124" s="1" t="str">
        <f>IFERROR(VLOOKUP($A124&amp;"-"&amp;S$1,'Conclusões cursos SIGARRA'!$E:$H,4,0),"")</f>
        <v/>
      </c>
      <c r="U124" s="1" t="str">
        <f t="shared" si="3"/>
        <v> MIEIC 2018/2019</v>
      </c>
      <c r="V124" s="1" t="str">
        <f t="shared" si="4"/>
        <v>André Brochado Pinto dos Reis</v>
      </c>
    </row>
    <row r="125" ht="14.25" customHeight="1">
      <c r="A125" s="1">
        <v>2.01505375E8</v>
      </c>
      <c r="B125" s="1" t="s">
        <v>376</v>
      </c>
      <c r="C125" s="1" t="s">
        <v>377</v>
      </c>
      <c r="D125" s="1" t="s">
        <v>20</v>
      </c>
      <c r="E125" s="1" t="s">
        <v>21</v>
      </c>
      <c r="F125" s="1" t="str">
        <f t="shared" si="1"/>
        <v>André Carlos Almeida Baptista - MIEIC 2019/2020</v>
      </c>
      <c r="I125" s="1" t="str">
        <f>IFERROR(VLOOKUP(B125,'Inquérito'!M:N,2,0),if(AND(E125="",not(iserror(find("linkedin",H125)))),H125,E125))</f>
        <v/>
      </c>
      <c r="J125" s="1" t="str">
        <f t="shared" si="2"/>
        <v>MIEIC </v>
      </c>
      <c r="K125" s="1" t="str">
        <f>IFERROR(VLOOKUP($A125&amp;"-"&amp;K$1,'Conclusões cursos SIGARRA'!$E:$H,2,0),"")</f>
        <v/>
      </c>
      <c r="L125" s="1" t="str">
        <f>IFERROR(VLOOKUP($A125&amp;"-"&amp;K$1,'Conclusões cursos SIGARRA'!$E:$H,4,0),"")</f>
        <v/>
      </c>
      <c r="M125" s="1" t="str">
        <f>IFERROR(VLOOKUP($A125&amp;"-"&amp;M$1,'Conclusões cursos SIGARRA'!$E:$H,2,0),"")</f>
        <v/>
      </c>
      <c r="N125" s="1" t="str">
        <f>IFERROR(VLOOKUP($A125&amp;"-"&amp;M$1,'Conclusões cursos SIGARRA'!$E:$H,4,0),"")</f>
        <v/>
      </c>
      <c r="O125" s="1" t="str">
        <f>IFERROR(VLOOKUP($A125&amp;"-"&amp;O$1,'Conclusões cursos SIGARRA'!$E:$H,2,0),"")</f>
        <v>2015/2016</v>
      </c>
      <c r="P125" s="1" t="str">
        <f>IFERROR(VLOOKUP($A125&amp;"-"&amp;O$1,'Conclusões cursos SIGARRA'!$E:$H,4,0),"")</f>
        <v>2019/2020</v>
      </c>
      <c r="Q125" s="1" t="str">
        <f>IFERROR(VLOOKUP($A125&amp;"-"&amp;Q$1,'Conclusões cursos SIGARRA'!$E:$H,2,0),"")</f>
        <v/>
      </c>
      <c r="R125" s="1" t="str">
        <f>IFERROR(VLOOKUP($A125&amp;"-"&amp;Q$1,'Conclusões cursos SIGARRA'!$E:$H,4,0),"")</f>
        <v/>
      </c>
      <c r="S125" s="1" t="str">
        <f>IFERROR(VLOOKUP($A125&amp;"-"&amp;S$1,'Conclusões cursos SIGARRA'!$E:$H,2,0),"")</f>
        <v/>
      </c>
      <c r="T125" s="1" t="str">
        <f>IFERROR(VLOOKUP($A125&amp;"-"&amp;S$1,'Conclusões cursos SIGARRA'!$E:$H,4,0),"")</f>
        <v/>
      </c>
      <c r="U125" s="1" t="str">
        <f t="shared" si="3"/>
        <v> MIEIC 2019/2020</v>
      </c>
      <c r="V125" s="1" t="str">
        <f t="shared" si="4"/>
        <v>André Carlos Almeida Baptista</v>
      </c>
    </row>
    <row r="126" ht="14.25" customHeight="1">
      <c r="A126" s="1">
        <v>2.01201757E8</v>
      </c>
      <c r="B126" s="1" t="s">
        <v>378</v>
      </c>
      <c r="C126" s="1" t="s">
        <v>379</v>
      </c>
      <c r="D126" s="1" t="s">
        <v>20</v>
      </c>
      <c r="E126" s="1" t="s">
        <v>380</v>
      </c>
      <c r="F126" s="1" t="str">
        <f t="shared" si="1"/>
        <v>André Casais Regado - MIEIC 2016/2017</v>
      </c>
      <c r="I126" s="9" t="str">
        <f>IFERROR(VLOOKUP(B126,'Inquérito'!M:N,2,0),if(AND(E126="",not(iserror(find("linkedin",H126)))),H126,E126))</f>
        <v>https://www.linkedin.com/in/andreregado/</v>
      </c>
      <c r="J126" s="1" t="str">
        <f t="shared" si="2"/>
        <v>MIEIC </v>
      </c>
      <c r="K126" s="1" t="str">
        <f>IFERROR(VLOOKUP($A126&amp;"-"&amp;K$1,'Conclusões cursos SIGARRA'!$E:$H,2,0),"")</f>
        <v/>
      </c>
      <c r="L126" s="1" t="str">
        <f>IFERROR(VLOOKUP($A126&amp;"-"&amp;K$1,'Conclusões cursos SIGARRA'!$E:$H,4,0),"")</f>
        <v/>
      </c>
      <c r="M126" s="1" t="str">
        <f>IFERROR(VLOOKUP($A126&amp;"-"&amp;M$1,'Conclusões cursos SIGARRA'!$E:$H,2,0),"")</f>
        <v/>
      </c>
      <c r="N126" s="1" t="str">
        <f>IFERROR(VLOOKUP($A126&amp;"-"&amp;M$1,'Conclusões cursos SIGARRA'!$E:$H,4,0),"")</f>
        <v/>
      </c>
      <c r="O126" s="1" t="str">
        <f>IFERROR(VLOOKUP($A126&amp;"-"&amp;O$1,'Conclusões cursos SIGARRA'!$E:$H,2,0),"")</f>
        <v>2012/2013</v>
      </c>
      <c r="P126" s="1" t="str">
        <f>IFERROR(VLOOKUP($A126&amp;"-"&amp;O$1,'Conclusões cursos SIGARRA'!$E:$H,4,0),"")</f>
        <v>2016/2017</v>
      </c>
      <c r="Q126" s="1" t="str">
        <f>IFERROR(VLOOKUP($A126&amp;"-"&amp;Q$1,'Conclusões cursos SIGARRA'!$E:$H,2,0),"")</f>
        <v/>
      </c>
      <c r="R126" s="1" t="str">
        <f>IFERROR(VLOOKUP($A126&amp;"-"&amp;Q$1,'Conclusões cursos SIGARRA'!$E:$H,4,0),"")</f>
        <v/>
      </c>
      <c r="S126" s="1" t="str">
        <f>IFERROR(VLOOKUP($A126&amp;"-"&amp;S$1,'Conclusões cursos SIGARRA'!$E:$H,2,0),"")</f>
        <v/>
      </c>
      <c r="T126" s="1" t="str">
        <f>IFERROR(VLOOKUP($A126&amp;"-"&amp;S$1,'Conclusões cursos SIGARRA'!$E:$H,4,0),"")</f>
        <v/>
      </c>
      <c r="U126" s="1" t="str">
        <f t="shared" si="3"/>
        <v> MIEIC 2016/2017</v>
      </c>
      <c r="V126" s="1" t="str">
        <f t="shared" si="4"/>
        <v>André Casais Regado</v>
      </c>
    </row>
    <row r="127" ht="14.25" customHeight="1">
      <c r="A127" s="1">
        <v>2.01905916E8</v>
      </c>
      <c r="B127" s="1" t="s">
        <v>381</v>
      </c>
      <c r="C127" s="1" t="s">
        <v>382</v>
      </c>
      <c r="D127" s="1" t="s">
        <v>26</v>
      </c>
      <c r="E127" s="1" t="s">
        <v>21</v>
      </c>
      <c r="F127" s="1" t="str">
        <f t="shared" si="1"/>
        <v>André Correia da Costa - L.EIC 2022/2023</v>
      </c>
      <c r="I127" s="1" t="str">
        <f>IFERROR(VLOOKUP(B127,'Inquérito'!M:N,2,0),if(AND(E127="",not(iserror(find("linkedin",H127)))),H127,E127))</f>
        <v/>
      </c>
      <c r="J127" s="1" t="str">
        <f t="shared" si="2"/>
        <v>L.EIC </v>
      </c>
      <c r="K127" s="1" t="str">
        <f>IFERROR(VLOOKUP($A127&amp;"-"&amp;K$1,'Conclusões cursos SIGARRA'!$E:$H,2,0),"")</f>
        <v/>
      </c>
      <c r="L127" s="1" t="str">
        <f>IFERROR(VLOOKUP($A127&amp;"-"&amp;K$1,'Conclusões cursos SIGARRA'!$E:$H,4,0),"")</f>
        <v/>
      </c>
      <c r="M127" s="1" t="str">
        <f>IFERROR(VLOOKUP($A127&amp;"-"&amp;M$1,'Conclusões cursos SIGARRA'!$E:$H,2,0),"")</f>
        <v/>
      </c>
      <c r="N127" s="1" t="str">
        <f>IFERROR(VLOOKUP($A127&amp;"-"&amp;M$1,'Conclusões cursos SIGARRA'!$E:$H,4,0),"")</f>
        <v/>
      </c>
      <c r="O127" s="1" t="str">
        <f>IFERROR(VLOOKUP($A127&amp;"-"&amp;O$1,'Conclusões cursos SIGARRA'!$E:$H,2,0),"")</f>
        <v/>
      </c>
      <c r="P127" s="1" t="str">
        <f>IFERROR(VLOOKUP($A127&amp;"-"&amp;O$1,'Conclusões cursos SIGARRA'!$E:$H,4,0),"")</f>
        <v/>
      </c>
      <c r="Q127" s="1" t="str">
        <f>IFERROR(VLOOKUP($A127&amp;"-"&amp;Q$1,'Conclusões cursos SIGARRA'!$E:$H,2,0),"")</f>
        <v>2021/2022</v>
      </c>
      <c r="R127" s="1" t="str">
        <f>IFERROR(VLOOKUP($A127&amp;"-"&amp;Q$1,'Conclusões cursos SIGARRA'!$E:$H,4,0),"")</f>
        <v>2022/2023</v>
      </c>
      <c r="S127" s="1" t="str">
        <f>IFERROR(VLOOKUP($A127&amp;"-"&amp;S$1,'Conclusões cursos SIGARRA'!$E:$H,2,0),"")</f>
        <v/>
      </c>
      <c r="T127" s="1" t="str">
        <f>IFERROR(VLOOKUP($A127&amp;"-"&amp;S$1,'Conclusões cursos SIGARRA'!$E:$H,4,0),"")</f>
        <v/>
      </c>
      <c r="U127" s="1" t="str">
        <f t="shared" si="3"/>
        <v> L.EIC 2022/2023</v>
      </c>
      <c r="V127" s="1" t="str">
        <f t="shared" si="4"/>
        <v>André Correia da Costa</v>
      </c>
    </row>
    <row r="128" ht="14.25" customHeight="1">
      <c r="A128" s="1">
        <v>2.02008169E8</v>
      </c>
      <c r="B128" s="1" t="s">
        <v>383</v>
      </c>
      <c r="C128" s="1" t="s">
        <v>384</v>
      </c>
      <c r="D128" s="1" t="s">
        <v>26</v>
      </c>
      <c r="E128" s="1" t="s">
        <v>21</v>
      </c>
      <c r="F128" s="1" t="str">
        <f t="shared" si="1"/>
        <v>André Costa Lima - L.EIC 2022/2023</v>
      </c>
      <c r="G128" s="1" t="s">
        <v>385</v>
      </c>
      <c r="I128" s="9" t="str">
        <f>IFERROR(VLOOKUP(B128,'Inquérito'!M:N,2,0),if(AND(E128="",not(iserror(find("linkedin",H128)))),H128,E128))</f>
        <v>https://www.linkedin.com/in/limwa</v>
      </c>
      <c r="J128" s="1" t="str">
        <f t="shared" si="2"/>
        <v>L.EIC </v>
      </c>
      <c r="K128" s="1" t="str">
        <f>IFERROR(VLOOKUP($A128&amp;"-"&amp;K$1,'Conclusões cursos SIGARRA'!$E:$H,2,0),"")</f>
        <v/>
      </c>
      <c r="L128" s="1" t="str">
        <f>IFERROR(VLOOKUP($A128&amp;"-"&amp;K$1,'Conclusões cursos SIGARRA'!$E:$H,4,0),"")</f>
        <v/>
      </c>
      <c r="M128" s="1" t="str">
        <f>IFERROR(VLOOKUP($A128&amp;"-"&amp;M$1,'Conclusões cursos SIGARRA'!$E:$H,2,0),"")</f>
        <v/>
      </c>
      <c r="N128" s="1" t="str">
        <f>IFERROR(VLOOKUP($A128&amp;"-"&amp;M$1,'Conclusões cursos SIGARRA'!$E:$H,4,0),"")</f>
        <v/>
      </c>
      <c r="O128" s="1" t="str">
        <f>IFERROR(VLOOKUP($A128&amp;"-"&amp;O$1,'Conclusões cursos SIGARRA'!$E:$H,2,0),"")</f>
        <v/>
      </c>
      <c r="P128" s="1" t="str">
        <f>IFERROR(VLOOKUP($A128&amp;"-"&amp;O$1,'Conclusões cursos SIGARRA'!$E:$H,4,0),"")</f>
        <v/>
      </c>
      <c r="Q128" s="1" t="str">
        <f>IFERROR(VLOOKUP($A128&amp;"-"&amp;Q$1,'Conclusões cursos SIGARRA'!$E:$H,2,0),"")</f>
        <v>2021/2022</v>
      </c>
      <c r="R128" s="1" t="str">
        <f>IFERROR(VLOOKUP($A128&amp;"-"&amp;Q$1,'Conclusões cursos SIGARRA'!$E:$H,4,0),"")</f>
        <v>2022/2023</v>
      </c>
      <c r="S128" s="1" t="str">
        <f>IFERROR(VLOOKUP($A128&amp;"-"&amp;S$1,'Conclusões cursos SIGARRA'!$E:$H,2,0),"")</f>
        <v/>
      </c>
      <c r="T128" s="1" t="str">
        <f>IFERROR(VLOOKUP($A128&amp;"-"&amp;S$1,'Conclusões cursos SIGARRA'!$E:$H,4,0),"")</f>
        <v/>
      </c>
      <c r="U128" s="1" t="str">
        <f t="shared" si="3"/>
        <v> L.EIC 2022/2023</v>
      </c>
      <c r="V128" s="1" t="str">
        <f t="shared" si="4"/>
        <v>André Costa Lima</v>
      </c>
    </row>
    <row r="129" ht="14.25" customHeight="1">
      <c r="A129" s="1">
        <v>2.00204687E8</v>
      </c>
      <c r="B129" s="1" t="s">
        <v>386</v>
      </c>
      <c r="C129" s="1" t="s">
        <v>387</v>
      </c>
      <c r="D129" s="1" t="s">
        <v>20</v>
      </c>
      <c r="E129" s="1" t="s">
        <v>388</v>
      </c>
      <c r="F129" s="1" t="str">
        <f t="shared" si="1"/>
        <v>André Costa Neves - MIEIC 2007/2008</v>
      </c>
      <c r="G129" s="1" t="s">
        <v>21</v>
      </c>
      <c r="H129" s="1" t="s">
        <v>389</v>
      </c>
      <c r="I129" s="9" t="str">
        <f>IFERROR(VLOOKUP(B129,'Inquérito'!M:N,2,0),if(AND(E129="",not(iserror(find("linkedin",H129)))),H129,E129))</f>
        <v>https://www.linkedin.com/in/andrecneves/</v>
      </c>
      <c r="J129" s="1" t="str">
        <f t="shared" si="2"/>
        <v>MIEIC </v>
      </c>
      <c r="K129" s="1" t="str">
        <f>IFERROR(VLOOKUP($A129&amp;"-"&amp;K$1,'Conclusões cursos SIGARRA'!$E:$H,2,0),"")</f>
        <v/>
      </c>
      <c r="L129" s="1" t="str">
        <f>IFERROR(VLOOKUP($A129&amp;"-"&amp;K$1,'Conclusões cursos SIGARRA'!$E:$H,4,0),"")</f>
        <v/>
      </c>
      <c r="M129" s="1" t="str">
        <f>IFERROR(VLOOKUP($A129&amp;"-"&amp;M$1,'Conclusões cursos SIGARRA'!$E:$H,2,0),"")</f>
        <v/>
      </c>
      <c r="N129" s="1" t="str">
        <f>IFERROR(VLOOKUP($A129&amp;"-"&amp;M$1,'Conclusões cursos SIGARRA'!$E:$H,4,0),"")</f>
        <v/>
      </c>
      <c r="O129" s="1" t="str">
        <f>IFERROR(VLOOKUP($A129&amp;"-"&amp;O$1,'Conclusões cursos SIGARRA'!$E:$H,2,0),"")</f>
        <v>2002/2003</v>
      </c>
      <c r="P129" s="1" t="str">
        <f>IFERROR(VLOOKUP($A129&amp;"-"&amp;O$1,'Conclusões cursos SIGARRA'!$E:$H,4,0),"")</f>
        <v>2007/2008</v>
      </c>
      <c r="Q129" s="1" t="str">
        <f>IFERROR(VLOOKUP($A129&amp;"-"&amp;Q$1,'Conclusões cursos SIGARRA'!$E:$H,2,0),"")</f>
        <v/>
      </c>
      <c r="R129" s="1" t="str">
        <f>IFERROR(VLOOKUP($A129&amp;"-"&amp;Q$1,'Conclusões cursos SIGARRA'!$E:$H,4,0),"")</f>
        <v/>
      </c>
      <c r="S129" s="1" t="str">
        <f>IFERROR(VLOOKUP($A129&amp;"-"&amp;S$1,'Conclusões cursos SIGARRA'!$E:$H,2,0),"")</f>
        <v/>
      </c>
      <c r="T129" s="1" t="str">
        <f>IFERROR(VLOOKUP($A129&amp;"-"&amp;S$1,'Conclusões cursos SIGARRA'!$E:$H,4,0),"")</f>
        <v/>
      </c>
      <c r="U129" s="1" t="str">
        <f t="shared" si="3"/>
        <v> MIEIC 2007/2008</v>
      </c>
      <c r="V129" s="1" t="str">
        <f t="shared" si="4"/>
        <v>André Costa Neves</v>
      </c>
    </row>
    <row r="130" ht="14.25" customHeight="1">
      <c r="A130" s="1">
        <v>2.00403637E8</v>
      </c>
      <c r="B130" s="1" t="s">
        <v>390</v>
      </c>
      <c r="C130" s="1" t="s">
        <v>391</v>
      </c>
      <c r="D130" s="1" t="s">
        <v>20</v>
      </c>
      <c r="E130" s="1" t="s">
        <v>392</v>
      </c>
      <c r="F130" s="1" t="str">
        <f t="shared" si="1"/>
        <v>André da Costa Meneses - MIEIC 2008/2009</v>
      </c>
      <c r="G130" s="1" t="s">
        <v>393</v>
      </c>
      <c r="H130" s="1" t="s">
        <v>394</v>
      </c>
      <c r="I130" s="9" t="str">
        <f>IFERROR(VLOOKUP(B130,'Inquérito'!M:N,2,0),if(AND(E130="",not(iserror(find("linkedin",H130)))),H130,E130))</f>
        <v>https://www.linkedin.com/in/andremeneses/</v>
      </c>
      <c r="J130" s="1" t="str">
        <f t="shared" si="2"/>
        <v>MIEIC </v>
      </c>
      <c r="K130" s="1" t="str">
        <f>IFERROR(VLOOKUP($A130&amp;"-"&amp;K$1,'Conclusões cursos SIGARRA'!$E:$H,2,0),"")</f>
        <v/>
      </c>
      <c r="L130" s="1" t="str">
        <f>IFERROR(VLOOKUP($A130&amp;"-"&amp;K$1,'Conclusões cursos SIGARRA'!$E:$H,4,0),"")</f>
        <v/>
      </c>
      <c r="M130" s="1" t="str">
        <f>IFERROR(VLOOKUP($A130&amp;"-"&amp;M$1,'Conclusões cursos SIGARRA'!$E:$H,2,0),"")</f>
        <v/>
      </c>
      <c r="N130" s="1" t="str">
        <f>IFERROR(VLOOKUP($A130&amp;"-"&amp;M$1,'Conclusões cursos SIGARRA'!$E:$H,4,0),"")</f>
        <v/>
      </c>
      <c r="O130" s="1" t="str">
        <f>IFERROR(VLOOKUP($A130&amp;"-"&amp;O$1,'Conclusões cursos SIGARRA'!$E:$H,2,0),"")</f>
        <v>2004/2005</v>
      </c>
      <c r="P130" s="1" t="str">
        <f>IFERROR(VLOOKUP($A130&amp;"-"&amp;O$1,'Conclusões cursos SIGARRA'!$E:$H,4,0),"")</f>
        <v>2008/2009</v>
      </c>
      <c r="Q130" s="1" t="str">
        <f>IFERROR(VLOOKUP($A130&amp;"-"&amp;Q$1,'Conclusões cursos SIGARRA'!$E:$H,2,0),"")</f>
        <v/>
      </c>
      <c r="R130" s="1" t="str">
        <f>IFERROR(VLOOKUP($A130&amp;"-"&amp;Q$1,'Conclusões cursos SIGARRA'!$E:$H,4,0),"")</f>
        <v/>
      </c>
      <c r="S130" s="1" t="str">
        <f>IFERROR(VLOOKUP($A130&amp;"-"&amp;S$1,'Conclusões cursos SIGARRA'!$E:$H,2,0),"")</f>
        <v/>
      </c>
      <c r="T130" s="1" t="str">
        <f>IFERROR(VLOOKUP($A130&amp;"-"&amp;S$1,'Conclusões cursos SIGARRA'!$E:$H,4,0),"")</f>
        <v/>
      </c>
      <c r="U130" s="1" t="str">
        <f t="shared" si="3"/>
        <v> MIEIC 2008/2009</v>
      </c>
      <c r="V130" s="1" t="str">
        <f t="shared" si="4"/>
        <v>André da Costa Meneses</v>
      </c>
    </row>
    <row r="131" ht="14.25" customHeight="1">
      <c r="A131" s="1">
        <v>2.00604219E8</v>
      </c>
      <c r="B131" s="1" t="s">
        <v>395</v>
      </c>
      <c r="C131" s="1" t="s">
        <v>396</v>
      </c>
      <c r="D131" s="1" t="s">
        <v>20</v>
      </c>
      <c r="E131" s="1" t="s">
        <v>21</v>
      </c>
      <c r="F131" s="1" t="str">
        <f t="shared" si="1"/>
        <v>André da Silva Pinto - MIEIC 2010/2011</v>
      </c>
      <c r="G131" s="1" t="s">
        <v>21</v>
      </c>
      <c r="H131" s="1" t="s">
        <v>397</v>
      </c>
      <c r="I131" s="1" t="str">
        <f>IFERROR(VLOOKUP(B131,'Inquérito'!M:N,2,0),if(AND(E131="",not(iserror(find("linkedin",H131)))),H131,E131))</f>
        <v/>
      </c>
      <c r="J131" s="1" t="str">
        <f t="shared" si="2"/>
        <v>MIEIC </v>
      </c>
      <c r="K131" s="1" t="str">
        <f>IFERROR(VLOOKUP($A131&amp;"-"&amp;K$1,'Conclusões cursos SIGARRA'!$E:$H,2,0),"")</f>
        <v/>
      </c>
      <c r="L131" s="1" t="str">
        <f>IFERROR(VLOOKUP($A131&amp;"-"&amp;K$1,'Conclusões cursos SIGARRA'!$E:$H,4,0),"")</f>
        <v/>
      </c>
      <c r="M131" s="1" t="str">
        <f>IFERROR(VLOOKUP($A131&amp;"-"&amp;M$1,'Conclusões cursos SIGARRA'!$E:$H,2,0),"")</f>
        <v/>
      </c>
      <c r="N131" s="1" t="str">
        <f>IFERROR(VLOOKUP($A131&amp;"-"&amp;M$1,'Conclusões cursos SIGARRA'!$E:$H,4,0),"")</f>
        <v/>
      </c>
      <c r="O131" s="1" t="str">
        <f>IFERROR(VLOOKUP($A131&amp;"-"&amp;O$1,'Conclusões cursos SIGARRA'!$E:$H,2,0),"")</f>
        <v>2006/2007</v>
      </c>
      <c r="P131" s="1" t="str">
        <f>IFERROR(VLOOKUP($A131&amp;"-"&amp;O$1,'Conclusões cursos SIGARRA'!$E:$H,4,0),"")</f>
        <v>2010/2011</v>
      </c>
      <c r="Q131" s="1" t="str">
        <f>IFERROR(VLOOKUP($A131&amp;"-"&amp;Q$1,'Conclusões cursos SIGARRA'!$E:$H,2,0),"")</f>
        <v/>
      </c>
      <c r="R131" s="1" t="str">
        <f>IFERROR(VLOOKUP($A131&amp;"-"&amp;Q$1,'Conclusões cursos SIGARRA'!$E:$H,4,0),"")</f>
        <v/>
      </c>
      <c r="S131" s="1" t="str">
        <f>IFERROR(VLOOKUP($A131&amp;"-"&amp;S$1,'Conclusões cursos SIGARRA'!$E:$H,2,0),"")</f>
        <v/>
      </c>
      <c r="T131" s="1" t="str">
        <f>IFERROR(VLOOKUP($A131&amp;"-"&amp;S$1,'Conclusões cursos SIGARRA'!$E:$H,4,0),"")</f>
        <v/>
      </c>
      <c r="U131" s="1" t="str">
        <f t="shared" si="3"/>
        <v> MIEIC 2010/2011</v>
      </c>
      <c r="V131" s="1" t="str">
        <f t="shared" si="4"/>
        <v>André da Silva Pinto</v>
      </c>
    </row>
    <row r="132" ht="14.25" customHeight="1">
      <c r="A132" s="1">
        <v>2.01806224E8</v>
      </c>
      <c r="B132" s="1" t="s">
        <v>398</v>
      </c>
      <c r="C132" s="1" t="s">
        <v>399</v>
      </c>
      <c r="D132" s="1" t="s">
        <v>26</v>
      </c>
      <c r="E132" s="1" t="s">
        <v>21</v>
      </c>
      <c r="F132" s="1" t="str">
        <f t="shared" si="1"/>
        <v>André Daniel Alves Gomes - M.EIC 2022/2023</v>
      </c>
      <c r="G132" s="1" t="s">
        <v>400</v>
      </c>
      <c r="I132" s="9" t="str">
        <f>IFERROR(VLOOKUP(B132,'Inquérito'!M:N,2,0),if(AND(E132="",not(iserror(find("linkedin",H132)))),H132,E132))</f>
        <v>https://www.linkedin.com/in/ca-moes/</v>
      </c>
      <c r="J132" s="1" t="str">
        <f t="shared" si="2"/>
        <v>M.EIC</v>
      </c>
      <c r="K132" s="1" t="str">
        <f>IFERROR(VLOOKUP($A132&amp;"-"&amp;K$1,'Conclusões cursos SIGARRA'!$E:$H,2,0),"")</f>
        <v/>
      </c>
      <c r="L132" s="1" t="str">
        <f>IFERROR(VLOOKUP($A132&amp;"-"&amp;K$1,'Conclusões cursos SIGARRA'!$E:$H,4,0),"")</f>
        <v/>
      </c>
      <c r="M132" s="1" t="str">
        <f>IFERROR(VLOOKUP($A132&amp;"-"&amp;M$1,'Conclusões cursos SIGARRA'!$E:$H,2,0),"")</f>
        <v/>
      </c>
      <c r="N132" s="1" t="str">
        <f>IFERROR(VLOOKUP($A132&amp;"-"&amp;M$1,'Conclusões cursos SIGARRA'!$E:$H,4,0),"")</f>
        <v/>
      </c>
      <c r="O132" s="1" t="str">
        <f>IFERROR(VLOOKUP($A132&amp;"-"&amp;O$1,'Conclusões cursos SIGARRA'!$E:$H,2,0),"")</f>
        <v/>
      </c>
      <c r="P132" s="1" t="str">
        <f>IFERROR(VLOOKUP($A132&amp;"-"&amp;O$1,'Conclusões cursos SIGARRA'!$E:$H,4,0),"")</f>
        <v/>
      </c>
      <c r="Q132" s="1" t="str">
        <f>IFERROR(VLOOKUP($A132&amp;"-"&amp;Q$1,'Conclusões cursos SIGARRA'!$E:$H,2,0),"")</f>
        <v/>
      </c>
      <c r="R132" s="1" t="str">
        <f>IFERROR(VLOOKUP($A132&amp;"-"&amp;Q$1,'Conclusões cursos SIGARRA'!$E:$H,4,0),"")</f>
        <v/>
      </c>
      <c r="S132" s="1" t="str">
        <f>IFERROR(VLOOKUP($A132&amp;"-"&amp;S$1,'Conclusões cursos SIGARRA'!$E:$H,2,0),"")</f>
        <v>2021/2022</v>
      </c>
      <c r="T132" s="1" t="str">
        <f>IFERROR(VLOOKUP($A132&amp;"-"&amp;S$1,'Conclusões cursos SIGARRA'!$E:$H,4,0),"")</f>
        <v>2022/2023</v>
      </c>
      <c r="U132" s="1" t="str">
        <f t="shared" si="3"/>
        <v> M.EIC 2022/2023</v>
      </c>
      <c r="V132" s="1" t="str">
        <f t="shared" si="4"/>
        <v>André Daniel Alves Gomes</v>
      </c>
    </row>
    <row r="133" ht="14.25" customHeight="1">
      <c r="A133" s="1">
        <v>2.00800591E8</v>
      </c>
      <c r="B133" s="1" t="s">
        <v>401</v>
      </c>
      <c r="C133" s="1" t="s">
        <v>402</v>
      </c>
      <c r="D133" s="1" t="s">
        <v>20</v>
      </c>
      <c r="E133" s="1" t="s">
        <v>403</v>
      </c>
      <c r="F133" s="1" t="str">
        <f t="shared" si="1"/>
        <v>André Daniel Moreira Pinto Riboira - MIEIC 2010/2011</v>
      </c>
      <c r="G133" s="1" t="s">
        <v>404</v>
      </c>
      <c r="H133" s="1" t="s">
        <v>405</v>
      </c>
      <c r="I133" s="9" t="str">
        <f>IFERROR(VLOOKUP(B133,'Inquérito'!M:N,2,0),if(AND(E133="",not(iserror(find("linkedin",H133)))),H133,E133))</f>
        <v>https://www.linkedin.com/in/andreriboira/</v>
      </c>
      <c r="J133" s="1" t="str">
        <f t="shared" si="2"/>
        <v>MIEIC </v>
      </c>
      <c r="K133" s="1" t="str">
        <f>IFERROR(VLOOKUP($A133&amp;"-"&amp;K$1,'Conclusões cursos SIGARRA'!$E:$H,2,0),"")</f>
        <v/>
      </c>
      <c r="L133" s="1" t="str">
        <f>IFERROR(VLOOKUP($A133&amp;"-"&amp;K$1,'Conclusões cursos SIGARRA'!$E:$H,4,0),"")</f>
        <v/>
      </c>
      <c r="M133" s="1" t="str">
        <f>IFERROR(VLOOKUP($A133&amp;"-"&amp;M$1,'Conclusões cursos SIGARRA'!$E:$H,2,0),"")</f>
        <v/>
      </c>
      <c r="N133" s="1" t="str">
        <f>IFERROR(VLOOKUP($A133&amp;"-"&amp;M$1,'Conclusões cursos SIGARRA'!$E:$H,4,0),"")</f>
        <v/>
      </c>
      <c r="O133" s="1" t="str">
        <f>IFERROR(VLOOKUP($A133&amp;"-"&amp;O$1,'Conclusões cursos SIGARRA'!$E:$H,2,0),"")</f>
        <v>2008/2009</v>
      </c>
      <c r="P133" s="1" t="str">
        <f>IFERROR(VLOOKUP($A133&amp;"-"&amp;O$1,'Conclusões cursos SIGARRA'!$E:$H,4,0),"")</f>
        <v>2010/2011</v>
      </c>
      <c r="Q133" s="1" t="str">
        <f>IFERROR(VLOOKUP($A133&amp;"-"&amp;Q$1,'Conclusões cursos SIGARRA'!$E:$H,2,0),"")</f>
        <v/>
      </c>
      <c r="R133" s="1" t="str">
        <f>IFERROR(VLOOKUP($A133&amp;"-"&amp;Q$1,'Conclusões cursos SIGARRA'!$E:$H,4,0),"")</f>
        <v/>
      </c>
      <c r="S133" s="1" t="str">
        <f>IFERROR(VLOOKUP($A133&amp;"-"&amp;S$1,'Conclusões cursos SIGARRA'!$E:$H,2,0),"")</f>
        <v/>
      </c>
      <c r="T133" s="1" t="str">
        <f>IFERROR(VLOOKUP($A133&amp;"-"&amp;S$1,'Conclusões cursos SIGARRA'!$E:$H,4,0),"")</f>
        <v/>
      </c>
      <c r="U133" s="1" t="str">
        <f t="shared" si="3"/>
        <v> MIEIC 2010/2011</v>
      </c>
      <c r="V133" s="1" t="str">
        <f t="shared" si="4"/>
        <v>André Daniel Moreira Pinto Riboira</v>
      </c>
    </row>
    <row r="134" ht="14.25" customHeight="1">
      <c r="A134" s="1">
        <v>2.01907001E8</v>
      </c>
      <c r="B134" s="1" t="s">
        <v>406</v>
      </c>
      <c r="C134" s="1" t="s">
        <v>407</v>
      </c>
      <c r="D134" s="1" t="s">
        <v>26</v>
      </c>
      <c r="E134" s="1" t="s">
        <v>21</v>
      </c>
      <c r="F134" s="1" t="str">
        <f t="shared" si="1"/>
        <v>André de Jesus Fernandes Flores - L.EIC 2021/2022</v>
      </c>
      <c r="I134" s="1" t="str">
        <f>IFERROR(VLOOKUP(B134,'Inquérito'!M:N,2,0),if(AND(E134="",not(iserror(find("linkedin",H134)))),H134,E134))</f>
        <v/>
      </c>
      <c r="J134" s="1" t="str">
        <f t="shared" si="2"/>
        <v>L.EIC </v>
      </c>
      <c r="K134" s="1" t="str">
        <f>IFERROR(VLOOKUP($A134&amp;"-"&amp;K$1,'Conclusões cursos SIGARRA'!$E:$H,2,0),"")</f>
        <v/>
      </c>
      <c r="L134" s="1" t="str">
        <f>IFERROR(VLOOKUP($A134&amp;"-"&amp;K$1,'Conclusões cursos SIGARRA'!$E:$H,4,0),"")</f>
        <v/>
      </c>
      <c r="M134" s="1" t="str">
        <f>IFERROR(VLOOKUP($A134&amp;"-"&amp;M$1,'Conclusões cursos SIGARRA'!$E:$H,2,0),"")</f>
        <v/>
      </c>
      <c r="N134" s="1" t="str">
        <f>IFERROR(VLOOKUP($A134&amp;"-"&amp;M$1,'Conclusões cursos SIGARRA'!$E:$H,4,0),"")</f>
        <v/>
      </c>
      <c r="O134" s="1" t="str">
        <f>IFERROR(VLOOKUP($A134&amp;"-"&amp;O$1,'Conclusões cursos SIGARRA'!$E:$H,2,0),"")</f>
        <v/>
      </c>
      <c r="P134" s="1" t="str">
        <f>IFERROR(VLOOKUP($A134&amp;"-"&amp;O$1,'Conclusões cursos SIGARRA'!$E:$H,4,0),"")</f>
        <v/>
      </c>
      <c r="Q134" s="1" t="str">
        <f>IFERROR(VLOOKUP($A134&amp;"-"&amp;Q$1,'Conclusões cursos SIGARRA'!$E:$H,2,0),"")</f>
        <v>2021/2022</v>
      </c>
      <c r="R134" s="1" t="str">
        <f>IFERROR(VLOOKUP($A134&amp;"-"&amp;Q$1,'Conclusões cursos SIGARRA'!$E:$H,4,0),"")</f>
        <v>2021/2022</v>
      </c>
      <c r="S134" s="1" t="str">
        <f>IFERROR(VLOOKUP($A134&amp;"-"&amp;S$1,'Conclusões cursos SIGARRA'!$E:$H,2,0),"")</f>
        <v/>
      </c>
      <c r="T134" s="1" t="str">
        <f>IFERROR(VLOOKUP($A134&amp;"-"&amp;S$1,'Conclusões cursos SIGARRA'!$E:$H,4,0),"")</f>
        <v/>
      </c>
      <c r="U134" s="1" t="str">
        <f t="shared" si="3"/>
        <v> L.EIC 2021/2022</v>
      </c>
      <c r="V134" s="1" t="str">
        <f t="shared" si="4"/>
        <v>André de Jesus Fernandes Flores</v>
      </c>
    </row>
    <row r="135" ht="14.25" customHeight="1">
      <c r="A135" s="1">
        <v>2.00001052E8</v>
      </c>
      <c r="B135" s="1" t="s">
        <v>408</v>
      </c>
      <c r="C135" s="1" t="s">
        <v>409</v>
      </c>
      <c r="D135" s="1" t="s">
        <v>20</v>
      </c>
      <c r="E135" s="1" t="s">
        <v>21</v>
      </c>
      <c r="F135" s="1" t="str">
        <f t="shared" si="1"/>
        <v>André Dias Mota - LEIC 2004/2005</v>
      </c>
      <c r="G135" s="1" t="s">
        <v>21</v>
      </c>
      <c r="I135" s="1" t="str">
        <f>IFERROR(VLOOKUP(B135,'Inquérito'!M:N,2,0),if(AND(E135="",not(iserror(find("linkedin",H135)))),H135,E135))</f>
        <v/>
      </c>
      <c r="J135" s="1" t="str">
        <f t="shared" si="2"/>
        <v>LEIC </v>
      </c>
      <c r="K135" s="1" t="str">
        <f>IFERROR(VLOOKUP($A135&amp;"-"&amp;K$1,'Conclusões cursos SIGARRA'!$E:$H,2,0),"")</f>
        <v>2000/2001</v>
      </c>
      <c r="L135" s="1" t="str">
        <f>IFERROR(VLOOKUP($A135&amp;"-"&amp;K$1,'Conclusões cursos SIGARRA'!$E:$H,4,0),"")</f>
        <v>2004/2005</v>
      </c>
      <c r="M135" s="1" t="str">
        <f>IFERROR(VLOOKUP($A135&amp;"-"&amp;M$1,'Conclusões cursos SIGARRA'!$E:$H,2,0),"")</f>
        <v/>
      </c>
      <c r="N135" s="1" t="str">
        <f>IFERROR(VLOOKUP($A135&amp;"-"&amp;M$1,'Conclusões cursos SIGARRA'!$E:$H,4,0),"")</f>
        <v/>
      </c>
      <c r="O135" s="1" t="str">
        <f>IFERROR(VLOOKUP($A135&amp;"-"&amp;O$1,'Conclusões cursos SIGARRA'!$E:$H,2,0),"")</f>
        <v/>
      </c>
      <c r="P135" s="1" t="str">
        <f>IFERROR(VLOOKUP($A135&amp;"-"&amp;O$1,'Conclusões cursos SIGARRA'!$E:$H,4,0),"")</f>
        <v/>
      </c>
      <c r="Q135" s="1" t="str">
        <f>IFERROR(VLOOKUP($A135&amp;"-"&amp;Q$1,'Conclusões cursos SIGARRA'!$E:$H,2,0),"")</f>
        <v/>
      </c>
      <c r="R135" s="1" t="str">
        <f>IFERROR(VLOOKUP($A135&amp;"-"&amp;Q$1,'Conclusões cursos SIGARRA'!$E:$H,4,0),"")</f>
        <v/>
      </c>
      <c r="S135" s="1" t="str">
        <f>IFERROR(VLOOKUP($A135&amp;"-"&amp;S$1,'Conclusões cursos SIGARRA'!$E:$H,2,0),"")</f>
        <v/>
      </c>
      <c r="T135" s="1" t="str">
        <f>IFERROR(VLOOKUP($A135&amp;"-"&amp;S$1,'Conclusões cursos SIGARRA'!$E:$H,4,0),"")</f>
        <v/>
      </c>
      <c r="U135" s="1" t="str">
        <f t="shared" si="3"/>
        <v> LEIC 2004/2005</v>
      </c>
      <c r="V135" s="1" t="str">
        <f t="shared" si="4"/>
        <v>André Dias Mota</v>
      </c>
    </row>
    <row r="136" ht="14.25" customHeight="1">
      <c r="A136" s="1">
        <v>2.0190565E8</v>
      </c>
      <c r="B136" s="1" t="s">
        <v>410</v>
      </c>
      <c r="C136" s="1" t="s">
        <v>411</v>
      </c>
      <c r="D136" s="1" t="s">
        <v>26</v>
      </c>
      <c r="E136" s="1" t="s">
        <v>21</v>
      </c>
      <c r="F136" s="1" t="str">
        <f t="shared" si="1"/>
        <v>André Diogo Bastos Pereira - L.EIC 2021/2022</v>
      </c>
      <c r="G136" s="1" t="s">
        <v>412</v>
      </c>
      <c r="I136" s="9" t="str">
        <f>IFERROR(VLOOKUP(B136,'Inquérito'!M:N,2,0),if(AND(E136="",not(iserror(find("linkedin",H136)))),H136,E136))</f>
        <v>https://www.linkedin.com/in/andrepereira2001</v>
      </c>
      <c r="J136" s="1" t="str">
        <f t="shared" si="2"/>
        <v>L.EIC </v>
      </c>
      <c r="K136" s="1" t="str">
        <f>IFERROR(VLOOKUP($A136&amp;"-"&amp;K$1,'Conclusões cursos SIGARRA'!$E:$H,2,0),"")</f>
        <v/>
      </c>
      <c r="L136" s="1" t="str">
        <f>IFERROR(VLOOKUP($A136&amp;"-"&amp;K$1,'Conclusões cursos SIGARRA'!$E:$H,4,0),"")</f>
        <v/>
      </c>
      <c r="M136" s="1" t="str">
        <f>IFERROR(VLOOKUP($A136&amp;"-"&amp;M$1,'Conclusões cursos SIGARRA'!$E:$H,2,0),"")</f>
        <v/>
      </c>
      <c r="N136" s="1" t="str">
        <f>IFERROR(VLOOKUP($A136&amp;"-"&amp;M$1,'Conclusões cursos SIGARRA'!$E:$H,4,0),"")</f>
        <v/>
      </c>
      <c r="O136" s="1" t="str">
        <f>IFERROR(VLOOKUP($A136&amp;"-"&amp;O$1,'Conclusões cursos SIGARRA'!$E:$H,2,0),"")</f>
        <v/>
      </c>
      <c r="P136" s="1" t="str">
        <f>IFERROR(VLOOKUP($A136&amp;"-"&amp;O$1,'Conclusões cursos SIGARRA'!$E:$H,4,0),"")</f>
        <v/>
      </c>
      <c r="Q136" s="1" t="str">
        <f>IFERROR(VLOOKUP($A136&amp;"-"&amp;Q$1,'Conclusões cursos SIGARRA'!$E:$H,2,0),"")</f>
        <v>2021/2022</v>
      </c>
      <c r="R136" s="1" t="str">
        <f>IFERROR(VLOOKUP($A136&amp;"-"&amp;Q$1,'Conclusões cursos SIGARRA'!$E:$H,4,0),"")</f>
        <v>2021/2022</v>
      </c>
      <c r="S136" s="1" t="str">
        <f>IFERROR(VLOOKUP($A136&amp;"-"&amp;S$1,'Conclusões cursos SIGARRA'!$E:$H,2,0),"")</f>
        <v/>
      </c>
      <c r="T136" s="1" t="str">
        <f>IFERROR(VLOOKUP($A136&amp;"-"&amp;S$1,'Conclusões cursos SIGARRA'!$E:$H,4,0),"")</f>
        <v/>
      </c>
      <c r="U136" s="1" t="str">
        <f t="shared" si="3"/>
        <v> L.EIC 2021/2022</v>
      </c>
      <c r="V136" s="1" t="str">
        <f t="shared" si="4"/>
        <v>André Diogo Bastos Pereira</v>
      </c>
    </row>
    <row r="137" ht="14.25" customHeight="1">
      <c r="A137" s="1">
        <v>2.00502895E8</v>
      </c>
      <c r="B137" s="1" t="s">
        <v>413</v>
      </c>
      <c r="C137" s="1" t="s">
        <v>414</v>
      </c>
      <c r="D137" s="1" t="s">
        <v>20</v>
      </c>
      <c r="E137" s="1" t="s">
        <v>415</v>
      </c>
      <c r="F137" s="1" t="str">
        <f t="shared" si="1"/>
        <v>André dos Santos Cardoso - MIEIC 2010/2011</v>
      </c>
      <c r="G137" s="1" t="s">
        <v>416</v>
      </c>
      <c r="H137" s="1" t="s">
        <v>417</v>
      </c>
      <c r="I137" s="9" t="str">
        <f>IFERROR(VLOOKUP(B137,'Inquérito'!M:N,2,0),if(AND(E137="",not(iserror(find("linkedin",H137)))),H137,E137))</f>
        <v>https://www.linkedin.com/in/thyandrecardoso/</v>
      </c>
      <c r="J137" s="1" t="str">
        <f t="shared" si="2"/>
        <v>MIEIC </v>
      </c>
      <c r="K137" s="1" t="str">
        <f>IFERROR(VLOOKUP($A137&amp;"-"&amp;K$1,'Conclusões cursos SIGARRA'!$E:$H,2,0),"")</f>
        <v/>
      </c>
      <c r="L137" s="1" t="str">
        <f>IFERROR(VLOOKUP($A137&amp;"-"&amp;K$1,'Conclusões cursos SIGARRA'!$E:$H,4,0),"")</f>
        <v/>
      </c>
      <c r="M137" s="1" t="str">
        <f>IFERROR(VLOOKUP($A137&amp;"-"&amp;M$1,'Conclusões cursos SIGARRA'!$E:$H,2,0),"")</f>
        <v/>
      </c>
      <c r="N137" s="1" t="str">
        <f>IFERROR(VLOOKUP($A137&amp;"-"&amp;M$1,'Conclusões cursos SIGARRA'!$E:$H,4,0),"")</f>
        <v/>
      </c>
      <c r="O137" s="1" t="str">
        <f>IFERROR(VLOOKUP($A137&amp;"-"&amp;O$1,'Conclusões cursos SIGARRA'!$E:$H,2,0),"")</f>
        <v>2005/2006</v>
      </c>
      <c r="P137" s="1" t="str">
        <f>IFERROR(VLOOKUP($A137&amp;"-"&amp;O$1,'Conclusões cursos SIGARRA'!$E:$H,4,0),"")</f>
        <v>2010/2011</v>
      </c>
      <c r="Q137" s="1" t="str">
        <f>IFERROR(VLOOKUP($A137&amp;"-"&amp;Q$1,'Conclusões cursos SIGARRA'!$E:$H,2,0),"")</f>
        <v/>
      </c>
      <c r="R137" s="1" t="str">
        <f>IFERROR(VLOOKUP($A137&amp;"-"&amp;Q$1,'Conclusões cursos SIGARRA'!$E:$H,4,0),"")</f>
        <v/>
      </c>
      <c r="S137" s="1" t="str">
        <f>IFERROR(VLOOKUP($A137&amp;"-"&amp;S$1,'Conclusões cursos SIGARRA'!$E:$H,2,0),"")</f>
        <v/>
      </c>
      <c r="T137" s="1" t="str">
        <f>IFERROR(VLOOKUP($A137&amp;"-"&amp;S$1,'Conclusões cursos SIGARRA'!$E:$H,4,0),"")</f>
        <v/>
      </c>
      <c r="U137" s="1" t="str">
        <f t="shared" si="3"/>
        <v> MIEIC 2010/2011</v>
      </c>
      <c r="V137" s="1" t="str">
        <f t="shared" si="4"/>
        <v>André dos Santos Cardoso</v>
      </c>
    </row>
    <row r="138" ht="14.25" customHeight="1">
      <c r="A138" s="1">
        <v>2.00004446E8</v>
      </c>
      <c r="B138" s="1" t="s">
        <v>418</v>
      </c>
      <c r="C138" s="1" t="s">
        <v>419</v>
      </c>
      <c r="D138" s="1" t="s">
        <v>20</v>
      </c>
      <c r="E138" s="1" t="s">
        <v>420</v>
      </c>
      <c r="F138" s="1" t="str">
        <f t="shared" si="1"/>
        <v>André Emanuel Rodrigues de Brito Mota Barbosa - LEIC 2006/2007</v>
      </c>
      <c r="G138" s="1" t="s">
        <v>21</v>
      </c>
      <c r="H138" s="1" t="s">
        <v>421</v>
      </c>
      <c r="I138" s="9" t="str">
        <f>IFERROR(VLOOKUP(B138,'Inquérito'!M:N,2,0),if(AND(E138="",not(iserror(find("linkedin",H138)))),H138,E138))</f>
        <v>https://www.linkedin.com/in/andreemanuelbarbosa/</v>
      </c>
      <c r="J138" s="1" t="str">
        <f t="shared" si="2"/>
        <v>LEIC </v>
      </c>
      <c r="K138" s="1" t="str">
        <f>IFERROR(VLOOKUP($A138&amp;"-"&amp;K$1,'Conclusões cursos SIGARRA'!$E:$H,2,0),"")</f>
        <v>2000/2001</v>
      </c>
      <c r="L138" s="1" t="str">
        <f>IFERROR(VLOOKUP($A138&amp;"-"&amp;K$1,'Conclusões cursos SIGARRA'!$E:$H,4,0),"")</f>
        <v>2006/2007</v>
      </c>
      <c r="M138" s="1" t="str">
        <f>IFERROR(VLOOKUP($A138&amp;"-"&amp;M$1,'Conclusões cursos SIGARRA'!$E:$H,2,0),"")</f>
        <v/>
      </c>
      <c r="N138" s="1" t="str">
        <f>IFERROR(VLOOKUP($A138&amp;"-"&amp;M$1,'Conclusões cursos SIGARRA'!$E:$H,4,0),"")</f>
        <v/>
      </c>
      <c r="O138" s="1" t="str">
        <f>IFERROR(VLOOKUP($A138&amp;"-"&amp;O$1,'Conclusões cursos SIGARRA'!$E:$H,2,0),"")</f>
        <v/>
      </c>
      <c r="P138" s="1" t="str">
        <f>IFERROR(VLOOKUP($A138&amp;"-"&amp;O$1,'Conclusões cursos SIGARRA'!$E:$H,4,0),"")</f>
        <v/>
      </c>
      <c r="Q138" s="1" t="str">
        <f>IFERROR(VLOOKUP($A138&amp;"-"&amp;Q$1,'Conclusões cursos SIGARRA'!$E:$H,2,0),"")</f>
        <v/>
      </c>
      <c r="R138" s="1" t="str">
        <f>IFERROR(VLOOKUP($A138&amp;"-"&amp;Q$1,'Conclusões cursos SIGARRA'!$E:$H,4,0),"")</f>
        <v/>
      </c>
      <c r="S138" s="1" t="str">
        <f>IFERROR(VLOOKUP($A138&amp;"-"&amp;S$1,'Conclusões cursos SIGARRA'!$E:$H,2,0),"")</f>
        <v/>
      </c>
      <c r="T138" s="1" t="str">
        <f>IFERROR(VLOOKUP($A138&amp;"-"&amp;S$1,'Conclusões cursos SIGARRA'!$E:$H,4,0),"")</f>
        <v/>
      </c>
      <c r="U138" s="1" t="str">
        <f t="shared" si="3"/>
        <v> LEIC 2006/2007</v>
      </c>
      <c r="V138" s="1" t="str">
        <f t="shared" si="4"/>
        <v>André Emanuel Rodrigues de Brito Mota Barbosa</v>
      </c>
    </row>
    <row r="139" ht="14.25" customHeight="1">
      <c r="A139" s="1">
        <v>1.99903434E8</v>
      </c>
      <c r="B139" s="1" t="s">
        <v>422</v>
      </c>
      <c r="C139" s="1" t="s">
        <v>423</v>
      </c>
      <c r="D139" s="1" t="s">
        <v>20</v>
      </c>
      <c r="E139" s="1" t="s">
        <v>424</v>
      </c>
      <c r="F139" s="1" t="str">
        <f t="shared" si="1"/>
        <v>André Fidalgo de Morais Lobão Moniz - LEIC 2003/2004</v>
      </c>
      <c r="G139" s="1" t="s">
        <v>21</v>
      </c>
      <c r="I139" s="9" t="str">
        <f>IFERROR(VLOOKUP(B139,'Inquérito'!M:N,2,0),if(AND(E139="",not(iserror(find("linkedin",H139)))),H139,E139))</f>
        <v>https://www.linkedin.com/in/andremoniz/</v>
      </c>
      <c r="J139" s="1" t="str">
        <f t="shared" si="2"/>
        <v>LEIC </v>
      </c>
      <c r="K139" s="1" t="str">
        <f>IFERROR(VLOOKUP($A139&amp;"-"&amp;K$1,'Conclusões cursos SIGARRA'!$E:$H,2,0),"")</f>
        <v>1999/2000</v>
      </c>
      <c r="L139" s="1" t="str">
        <f>IFERROR(VLOOKUP($A139&amp;"-"&amp;K$1,'Conclusões cursos SIGARRA'!$E:$H,4,0),"")</f>
        <v>2003/2004</v>
      </c>
      <c r="M139" s="1" t="str">
        <f>IFERROR(VLOOKUP($A139&amp;"-"&amp;M$1,'Conclusões cursos SIGARRA'!$E:$H,2,0),"")</f>
        <v/>
      </c>
      <c r="N139" s="1" t="str">
        <f>IFERROR(VLOOKUP($A139&amp;"-"&amp;M$1,'Conclusões cursos SIGARRA'!$E:$H,4,0),"")</f>
        <v/>
      </c>
      <c r="O139" s="1" t="str">
        <f>IFERROR(VLOOKUP($A139&amp;"-"&amp;O$1,'Conclusões cursos SIGARRA'!$E:$H,2,0),"")</f>
        <v/>
      </c>
      <c r="P139" s="1" t="str">
        <f>IFERROR(VLOOKUP($A139&amp;"-"&amp;O$1,'Conclusões cursos SIGARRA'!$E:$H,4,0),"")</f>
        <v/>
      </c>
      <c r="Q139" s="1" t="str">
        <f>IFERROR(VLOOKUP($A139&amp;"-"&amp;Q$1,'Conclusões cursos SIGARRA'!$E:$H,2,0),"")</f>
        <v/>
      </c>
      <c r="R139" s="1" t="str">
        <f>IFERROR(VLOOKUP($A139&amp;"-"&amp;Q$1,'Conclusões cursos SIGARRA'!$E:$H,4,0),"")</f>
        <v/>
      </c>
      <c r="S139" s="1" t="str">
        <f>IFERROR(VLOOKUP($A139&amp;"-"&amp;S$1,'Conclusões cursos SIGARRA'!$E:$H,2,0),"")</f>
        <v/>
      </c>
      <c r="T139" s="1" t="str">
        <f>IFERROR(VLOOKUP($A139&amp;"-"&amp;S$1,'Conclusões cursos SIGARRA'!$E:$H,4,0),"")</f>
        <v/>
      </c>
      <c r="U139" s="1" t="str">
        <f t="shared" si="3"/>
        <v> LEIC 2003/2004</v>
      </c>
      <c r="V139" s="1" t="str">
        <f t="shared" si="4"/>
        <v>André Fidalgo de Morais Lobão Moniz</v>
      </c>
    </row>
    <row r="140" ht="14.25" customHeight="1">
      <c r="A140" s="1">
        <v>2.02007398E8</v>
      </c>
      <c r="B140" s="1" t="s">
        <v>425</v>
      </c>
      <c r="C140" s="1" t="s">
        <v>426</v>
      </c>
      <c r="D140" s="1" t="s">
        <v>26</v>
      </c>
      <c r="E140" s="1" t="s">
        <v>21</v>
      </c>
      <c r="F140" s="1" t="str">
        <f t="shared" si="1"/>
        <v>Andre Filipe Cardoso Barbosa - L.EIC 2022/2023</v>
      </c>
      <c r="I140" s="1" t="str">
        <f>IFERROR(VLOOKUP(B140,'Inquérito'!M:N,2,0),if(AND(E140="",not(iserror(find("linkedin",H140)))),H140,E140))</f>
        <v/>
      </c>
      <c r="J140" s="1" t="str">
        <f t="shared" si="2"/>
        <v>L.EIC </v>
      </c>
      <c r="K140" s="1" t="str">
        <f>IFERROR(VLOOKUP($A140&amp;"-"&amp;K$1,'Conclusões cursos SIGARRA'!$E:$H,2,0),"")</f>
        <v/>
      </c>
      <c r="L140" s="1" t="str">
        <f>IFERROR(VLOOKUP($A140&amp;"-"&amp;K$1,'Conclusões cursos SIGARRA'!$E:$H,4,0),"")</f>
        <v/>
      </c>
      <c r="M140" s="1" t="str">
        <f>IFERROR(VLOOKUP($A140&amp;"-"&amp;M$1,'Conclusões cursos SIGARRA'!$E:$H,2,0),"")</f>
        <v/>
      </c>
      <c r="N140" s="1" t="str">
        <f>IFERROR(VLOOKUP($A140&amp;"-"&amp;M$1,'Conclusões cursos SIGARRA'!$E:$H,4,0),"")</f>
        <v/>
      </c>
      <c r="O140" s="1" t="str">
        <f>IFERROR(VLOOKUP($A140&amp;"-"&amp;O$1,'Conclusões cursos SIGARRA'!$E:$H,2,0),"")</f>
        <v/>
      </c>
      <c r="P140" s="1" t="str">
        <f>IFERROR(VLOOKUP($A140&amp;"-"&amp;O$1,'Conclusões cursos SIGARRA'!$E:$H,4,0),"")</f>
        <v/>
      </c>
      <c r="Q140" s="1" t="str">
        <f>IFERROR(VLOOKUP($A140&amp;"-"&amp;Q$1,'Conclusões cursos SIGARRA'!$E:$H,2,0),"")</f>
        <v>2021/2022</v>
      </c>
      <c r="R140" s="1" t="str">
        <f>IFERROR(VLOOKUP($A140&amp;"-"&amp;Q$1,'Conclusões cursos SIGARRA'!$E:$H,4,0),"")</f>
        <v>2022/2023</v>
      </c>
      <c r="S140" s="1" t="str">
        <f>IFERROR(VLOOKUP($A140&amp;"-"&amp;S$1,'Conclusões cursos SIGARRA'!$E:$H,2,0),"")</f>
        <v/>
      </c>
      <c r="T140" s="1" t="str">
        <f>IFERROR(VLOOKUP($A140&amp;"-"&amp;S$1,'Conclusões cursos SIGARRA'!$E:$H,4,0),"")</f>
        <v/>
      </c>
      <c r="U140" s="1" t="str">
        <f t="shared" si="3"/>
        <v> L.EIC 2022/2023</v>
      </c>
      <c r="V140" s="1" t="str">
        <f t="shared" si="4"/>
        <v>Andre Filipe Cardoso Barbosa</v>
      </c>
    </row>
    <row r="141" ht="14.25" customHeight="1">
      <c r="A141" s="1">
        <v>2.01000509E8</v>
      </c>
      <c r="B141" s="1" t="s">
        <v>427</v>
      </c>
      <c r="C141" s="1" t="s">
        <v>428</v>
      </c>
      <c r="D141" s="1" t="s">
        <v>20</v>
      </c>
      <c r="E141" s="1" t="s">
        <v>429</v>
      </c>
      <c r="F141" s="1" t="str">
        <f t="shared" si="1"/>
        <v>André Filipe da Costa Ferreira - MIEIC 2013/2014</v>
      </c>
      <c r="G141" s="1" t="s">
        <v>430</v>
      </c>
      <c r="I141" s="9" t="str">
        <f>IFERROR(VLOOKUP(B141,'Inquérito'!M:N,2,0),if(AND(E141="",not(iserror(find("linkedin",H141)))),H141,E141))</f>
        <v>https://www.linkedin.com/in/andreferreirav2/</v>
      </c>
      <c r="J141" s="1" t="str">
        <f t="shared" si="2"/>
        <v>MIEIC </v>
      </c>
      <c r="K141" s="1" t="str">
        <f>IFERROR(VLOOKUP($A141&amp;"-"&amp;K$1,'Conclusões cursos SIGARRA'!$E:$H,2,0),"")</f>
        <v/>
      </c>
      <c r="L141" s="1" t="str">
        <f>IFERROR(VLOOKUP($A141&amp;"-"&amp;K$1,'Conclusões cursos SIGARRA'!$E:$H,4,0),"")</f>
        <v/>
      </c>
      <c r="M141" s="1" t="str">
        <f>IFERROR(VLOOKUP($A141&amp;"-"&amp;M$1,'Conclusões cursos SIGARRA'!$E:$H,2,0),"")</f>
        <v/>
      </c>
      <c r="N141" s="1" t="str">
        <f>IFERROR(VLOOKUP($A141&amp;"-"&amp;M$1,'Conclusões cursos SIGARRA'!$E:$H,4,0),"")</f>
        <v/>
      </c>
      <c r="O141" s="1" t="str">
        <f>IFERROR(VLOOKUP($A141&amp;"-"&amp;O$1,'Conclusões cursos SIGARRA'!$E:$H,2,0),"")</f>
        <v>2010/2011</v>
      </c>
      <c r="P141" s="1" t="str">
        <f>IFERROR(VLOOKUP($A141&amp;"-"&amp;O$1,'Conclusões cursos SIGARRA'!$E:$H,4,0),"")</f>
        <v>2013/2014</v>
      </c>
      <c r="Q141" s="1" t="str">
        <f>IFERROR(VLOOKUP($A141&amp;"-"&amp;Q$1,'Conclusões cursos SIGARRA'!$E:$H,2,0),"")</f>
        <v/>
      </c>
      <c r="R141" s="1" t="str">
        <f>IFERROR(VLOOKUP($A141&amp;"-"&amp;Q$1,'Conclusões cursos SIGARRA'!$E:$H,4,0),"")</f>
        <v/>
      </c>
      <c r="S141" s="1" t="str">
        <f>IFERROR(VLOOKUP($A141&amp;"-"&amp;S$1,'Conclusões cursos SIGARRA'!$E:$H,2,0),"")</f>
        <v/>
      </c>
      <c r="T141" s="1" t="str">
        <f>IFERROR(VLOOKUP($A141&amp;"-"&amp;S$1,'Conclusões cursos SIGARRA'!$E:$H,4,0),"")</f>
        <v/>
      </c>
      <c r="U141" s="1" t="str">
        <f t="shared" si="3"/>
        <v> MIEIC 2013/2014</v>
      </c>
      <c r="V141" s="1" t="str">
        <f t="shared" si="4"/>
        <v>André Filipe da Costa Ferreira</v>
      </c>
    </row>
    <row r="142" ht="14.25" customHeight="1">
      <c r="A142" s="1">
        <v>2.01707291E8</v>
      </c>
      <c r="B142" s="1" t="s">
        <v>431</v>
      </c>
      <c r="C142" s="1" t="s">
        <v>432</v>
      </c>
      <c r="D142" s="1" t="s">
        <v>26</v>
      </c>
      <c r="E142" s="1" t="s">
        <v>21</v>
      </c>
      <c r="F142" s="1" t="str">
        <f t="shared" si="1"/>
        <v>André Filipe da Silva Moutinho - M.EIC 2021/2022</v>
      </c>
      <c r="I142" s="1" t="str">
        <f>IFERROR(VLOOKUP(B142,'Inquérito'!M:N,2,0),if(AND(E142="",not(iserror(find("linkedin",H142)))),H142,E142))</f>
        <v/>
      </c>
      <c r="J142" s="1" t="str">
        <f t="shared" si="2"/>
        <v>M.EIC</v>
      </c>
      <c r="K142" s="1" t="str">
        <f>IFERROR(VLOOKUP($A142&amp;"-"&amp;K$1,'Conclusões cursos SIGARRA'!$E:$H,2,0),"")</f>
        <v/>
      </c>
      <c r="L142" s="1" t="str">
        <f>IFERROR(VLOOKUP($A142&amp;"-"&amp;K$1,'Conclusões cursos SIGARRA'!$E:$H,4,0),"")</f>
        <v/>
      </c>
      <c r="M142" s="1" t="str">
        <f>IFERROR(VLOOKUP($A142&amp;"-"&amp;M$1,'Conclusões cursos SIGARRA'!$E:$H,2,0),"")</f>
        <v/>
      </c>
      <c r="N142" s="1" t="str">
        <f>IFERROR(VLOOKUP($A142&amp;"-"&amp;M$1,'Conclusões cursos SIGARRA'!$E:$H,4,0),"")</f>
        <v/>
      </c>
      <c r="O142" s="1" t="str">
        <f>IFERROR(VLOOKUP($A142&amp;"-"&amp;O$1,'Conclusões cursos SIGARRA'!$E:$H,2,0),"")</f>
        <v/>
      </c>
      <c r="P142" s="1" t="str">
        <f>IFERROR(VLOOKUP($A142&amp;"-"&amp;O$1,'Conclusões cursos SIGARRA'!$E:$H,4,0),"")</f>
        <v/>
      </c>
      <c r="Q142" s="1" t="str">
        <f>IFERROR(VLOOKUP($A142&amp;"-"&amp;Q$1,'Conclusões cursos SIGARRA'!$E:$H,2,0),"")</f>
        <v/>
      </c>
      <c r="R142" s="1" t="str">
        <f>IFERROR(VLOOKUP($A142&amp;"-"&amp;Q$1,'Conclusões cursos SIGARRA'!$E:$H,4,0),"")</f>
        <v/>
      </c>
      <c r="S142" s="1" t="str">
        <f>IFERROR(VLOOKUP($A142&amp;"-"&amp;S$1,'Conclusões cursos SIGARRA'!$E:$H,2,0),"")</f>
        <v>2021/2022</v>
      </c>
      <c r="T142" s="1" t="str">
        <f>IFERROR(VLOOKUP($A142&amp;"-"&amp;S$1,'Conclusões cursos SIGARRA'!$E:$H,4,0),"")</f>
        <v>2021/2022</v>
      </c>
      <c r="U142" s="1" t="str">
        <f t="shared" si="3"/>
        <v> M.EIC 2021/2022</v>
      </c>
      <c r="V142" s="1" t="str">
        <f t="shared" si="4"/>
        <v>André Filipe da Silva Moutinho</v>
      </c>
    </row>
    <row r="143" ht="14.25" customHeight="1">
      <c r="A143" s="1">
        <v>2.00505634E8</v>
      </c>
      <c r="B143" s="1" t="s">
        <v>433</v>
      </c>
      <c r="C143" s="1" t="s">
        <v>434</v>
      </c>
      <c r="D143" s="1" t="s">
        <v>20</v>
      </c>
      <c r="E143" s="1" t="s">
        <v>21</v>
      </c>
      <c r="F143" s="1" t="str">
        <f t="shared" si="1"/>
        <v>André Filipe de Soveral Torres Lopes dos Santos - MIEIC 2020/2021</v>
      </c>
      <c r="I143" s="1" t="str">
        <f>IFERROR(VLOOKUP(B143,'Inquérito'!M:N,2,0),if(AND(E143="",not(iserror(find("linkedin",H143)))),H143,E143))</f>
        <v/>
      </c>
      <c r="J143" s="1" t="str">
        <f t="shared" si="2"/>
        <v>MIEIC </v>
      </c>
      <c r="K143" s="1" t="str">
        <f>IFERROR(VLOOKUP($A143&amp;"-"&amp;K$1,'Conclusões cursos SIGARRA'!$E:$H,2,0),"")</f>
        <v/>
      </c>
      <c r="L143" s="1" t="str">
        <f>IFERROR(VLOOKUP($A143&amp;"-"&amp;K$1,'Conclusões cursos SIGARRA'!$E:$H,4,0),"")</f>
        <v/>
      </c>
      <c r="M143" s="1" t="str">
        <f>IFERROR(VLOOKUP($A143&amp;"-"&amp;M$1,'Conclusões cursos SIGARRA'!$E:$H,2,0),"")</f>
        <v/>
      </c>
      <c r="N143" s="1" t="str">
        <f>IFERROR(VLOOKUP($A143&amp;"-"&amp;M$1,'Conclusões cursos SIGARRA'!$E:$H,4,0),"")</f>
        <v/>
      </c>
      <c r="O143" s="1" t="str">
        <f>IFERROR(VLOOKUP($A143&amp;"-"&amp;O$1,'Conclusões cursos SIGARRA'!$E:$H,2,0),"")</f>
        <v>2016/2017</v>
      </c>
      <c r="P143" s="1" t="str">
        <f>IFERROR(VLOOKUP($A143&amp;"-"&amp;O$1,'Conclusões cursos SIGARRA'!$E:$H,4,0),"")</f>
        <v>2020/2021</v>
      </c>
      <c r="Q143" s="1" t="str">
        <f>IFERROR(VLOOKUP($A143&amp;"-"&amp;Q$1,'Conclusões cursos SIGARRA'!$E:$H,2,0),"")</f>
        <v/>
      </c>
      <c r="R143" s="1" t="str">
        <f>IFERROR(VLOOKUP($A143&amp;"-"&amp;Q$1,'Conclusões cursos SIGARRA'!$E:$H,4,0),"")</f>
        <v/>
      </c>
      <c r="S143" s="1" t="str">
        <f>IFERROR(VLOOKUP($A143&amp;"-"&amp;S$1,'Conclusões cursos SIGARRA'!$E:$H,2,0),"")</f>
        <v/>
      </c>
      <c r="T143" s="1" t="str">
        <f>IFERROR(VLOOKUP($A143&amp;"-"&amp;S$1,'Conclusões cursos SIGARRA'!$E:$H,4,0),"")</f>
        <v/>
      </c>
      <c r="U143" s="1" t="str">
        <f t="shared" si="3"/>
        <v> MIEIC 2020/2021</v>
      </c>
      <c r="V143" s="1" t="str">
        <f t="shared" si="4"/>
        <v>André Filipe de Soveral Torres Lopes dos Santos</v>
      </c>
    </row>
    <row r="144" ht="14.25" customHeight="1">
      <c r="A144" s="1">
        <v>2.00200343E8</v>
      </c>
      <c r="B144" s="1" t="s">
        <v>435</v>
      </c>
      <c r="C144" s="1" t="s">
        <v>436</v>
      </c>
      <c r="D144" s="1" t="s">
        <v>20</v>
      </c>
      <c r="E144" s="1" t="s">
        <v>437</v>
      </c>
      <c r="F144" s="1" t="str">
        <f t="shared" si="1"/>
        <v>André Filipe Ferreira da Mota - LEIC 2006/2007</v>
      </c>
      <c r="G144" s="1" t="s">
        <v>21</v>
      </c>
      <c r="H144" s="1" t="s">
        <v>438</v>
      </c>
      <c r="I144" s="9" t="str">
        <f>IFERROR(VLOOKUP(B144,'Inquérito'!M:N,2,0),if(AND(E144="",not(iserror(find("linkedin",H144)))),H144,E144))</f>
        <v>https://www.linkedin.com/in/andrefmota</v>
      </c>
      <c r="J144" s="1" t="str">
        <f t="shared" si="2"/>
        <v>LEIC </v>
      </c>
      <c r="K144" s="1" t="str">
        <f>IFERROR(VLOOKUP($A144&amp;"-"&amp;K$1,'Conclusões cursos SIGARRA'!$E:$H,2,0),"")</f>
        <v>2002/2003</v>
      </c>
      <c r="L144" s="1" t="str">
        <f>IFERROR(VLOOKUP($A144&amp;"-"&amp;K$1,'Conclusões cursos SIGARRA'!$E:$H,4,0),"")</f>
        <v>2006/2007</v>
      </c>
      <c r="M144" s="1" t="str">
        <f>IFERROR(VLOOKUP($A144&amp;"-"&amp;M$1,'Conclusões cursos SIGARRA'!$E:$H,2,0),"")</f>
        <v/>
      </c>
      <c r="N144" s="1" t="str">
        <f>IFERROR(VLOOKUP($A144&amp;"-"&amp;M$1,'Conclusões cursos SIGARRA'!$E:$H,4,0),"")</f>
        <v/>
      </c>
      <c r="O144" s="1" t="str">
        <f>IFERROR(VLOOKUP($A144&amp;"-"&amp;O$1,'Conclusões cursos SIGARRA'!$E:$H,2,0),"")</f>
        <v/>
      </c>
      <c r="P144" s="1" t="str">
        <f>IFERROR(VLOOKUP($A144&amp;"-"&amp;O$1,'Conclusões cursos SIGARRA'!$E:$H,4,0),"")</f>
        <v/>
      </c>
      <c r="Q144" s="1" t="str">
        <f>IFERROR(VLOOKUP($A144&amp;"-"&amp;Q$1,'Conclusões cursos SIGARRA'!$E:$H,2,0),"")</f>
        <v/>
      </c>
      <c r="R144" s="1" t="str">
        <f>IFERROR(VLOOKUP($A144&amp;"-"&amp;Q$1,'Conclusões cursos SIGARRA'!$E:$H,4,0),"")</f>
        <v/>
      </c>
      <c r="S144" s="1" t="str">
        <f>IFERROR(VLOOKUP($A144&amp;"-"&amp;S$1,'Conclusões cursos SIGARRA'!$E:$H,2,0),"")</f>
        <v/>
      </c>
      <c r="T144" s="1" t="str">
        <f>IFERROR(VLOOKUP($A144&amp;"-"&amp;S$1,'Conclusões cursos SIGARRA'!$E:$H,4,0),"")</f>
        <v/>
      </c>
      <c r="U144" s="1" t="str">
        <f t="shared" si="3"/>
        <v> LEIC 2006/2007</v>
      </c>
      <c r="V144" s="1" t="str">
        <f t="shared" si="4"/>
        <v>André Filipe Ferreira da Mota</v>
      </c>
    </row>
    <row r="145" ht="14.25" customHeight="1">
      <c r="A145" s="1">
        <v>2.02005277E8</v>
      </c>
      <c r="B145" s="1" t="s">
        <v>439</v>
      </c>
      <c r="C145" s="1" t="s">
        <v>440</v>
      </c>
      <c r="D145" s="1" t="s">
        <v>26</v>
      </c>
      <c r="E145" s="1" t="s">
        <v>21</v>
      </c>
      <c r="F145" s="1" t="str">
        <f t="shared" si="1"/>
        <v>André Filipe Garcez Moreira de Sousa - L.EIC 2022/2023</v>
      </c>
      <c r="G145" s="1" t="s">
        <v>441</v>
      </c>
      <c r="I145" s="1" t="str">
        <f>IFERROR(VLOOKUP(B145,'Inquérito'!M:N,2,0),if(AND(E145="",not(iserror(find("linkedin",H145)))),H145,E145))</f>
        <v/>
      </c>
      <c r="J145" s="1" t="str">
        <f t="shared" si="2"/>
        <v>L.EIC </v>
      </c>
      <c r="K145" s="1" t="str">
        <f>IFERROR(VLOOKUP($A145&amp;"-"&amp;K$1,'Conclusões cursos SIGARRA'!$E:$H,2,0),"")</f>
        <v/>
      </c>
      <c r="L145" s="1" t="str">
        <f>IFERROR(VLOOKUP($A145&amp;"-"&amp;K$1,'Conclusões cursos SIGARRA'!$E:$H,4,0),"")</f>
        <v/>
      </c>
      <c r="M145" s="1" t="str">
        <f>IFERROR(VLOOKUP($A145&amp;"-"&amp;M$1,'Conclusões cursos SIGARRA'!$E:$H,2,0),"")</f>
        <v/>
      </c>
      <c r="N145" s="1" t="str">
        <f>IFERROR(VLOOKUP($A145&amp;"-"&amp;M$1,'Conclusões cursos SIGARRA'!$E:$H,4,0),"")</f>
        <v/>
      </c>
      <c r="O145" s="1" t="str">
        <f>IFERROR(VLOOKUP($A145&amp;"-"&amp;O$1,'Conclusões cursos SIGARRA'!$E:$H,2,0),"")</f>
        <v/>
      </c>
      <c r="P145" s="1" t="str">
        <f>IFERROR(VLOOKUP($A145&amp;"-"&amp;O$1,'Conclusões cursos SIGARRA'!$E:$H,4,0),"")</f>
        <v/>
      </c>
      <c r="Q145" s="1" t="str">
        <f>IFERROR(VLOOKUP($A145&amp;"-"&amp;Q$1,'Conclusões cursos SIGARRA'!$E:$H,2,0),"")</f>
        <v>2021/2022</v>
      </c>
      <c r="R145" s="1" t="str">
        <f>IFERROR(VLOOKUP($A145&amp;"-"&amp;Q$1,'Conclusões cursos SIGARRA'!$E:$H,4,0),"")</f>
        <v>2022/2023</v>
      </c>
      <c r="S145" s="1" t="str">
        <f>IFERROR(VLOOKUP($A145&amp;"-"&amp;S$1,'Conclusões cursos SIGARRA'!$E:$H,2,0),"")</f>
        <v/>
      </c>
      <c r="T145" s="1" t="str">
        <f>IFERROR(VLOOKUP($A145&amp;"-"&amp;S$1,'Conclusões cursos SIGARRA'!$E:$H,4,0),"")</f>
        <v/>
      </c>
      <c r="U145" s="1" t="str">
        <f t="shared" si="3"/>
        <v> L.EIC 2022/2023</v>
      </c>
      <c r="V145" s="1" t="str">
        <f t="shared" si="4"/>
        <v>André Filipe Garcez Moreira de Sousa</v>
      </c>
    </row>
    <row r="146" ht="14.25" customHeight="1">
      <c r="A146" s="1">
        <v>2.00203185E8</v>
      </c>
      <c r="B146" s="1" t="s">
        <v>442</v>
      </c>
      <c r="C146" s="1" t="s">
        <v>443</v>
      </c>
      <c r="D146" s="1" t="s">
        <v>20</v>
      </c>
      <c r="E146" s="1" t="s">
        <v>444</v>
      </c>
      <c r="F146" s="1" t="str">
        <f t="shared" si="1"/>
        <v>André Filipe Lourenço Lessa - MIEIC 2007/2008</v>
      </c>
      <c r="G146" s="1" t="s">
        <v>21</v>
      </c>
      <c r="H146" s="1" t="s">
        <v>445</v>
      </c>
      <c r="I146" s="9" t="str">
        <f>IFERROR(VLOOKUP(B146,'Inquérito'!M:N,2,0),if(AND(E146="",not(iserror(find("linkedin",H146)))),H146,E146))</f>
        <v>https://www.linkedin.com/in/lessaandre/</v>
      </c>
      <c r="J146" s="1" t="str">
        <f t="shared" si="2"/>
        <v>MIEIC </v>
      </c>
      <c r="K146" s="1" t="str">
        <f>IFERROR(VLOOKUP($A146&amp;"-"&amp;K$1,'Conclusões cursos SIGARRA'!$E:$H,2,0),"")</f>
        <v/>
      </c>
      <c r="L146" s="1" t="str">
        <f>IFERROR(VLOOKUP($A146&amp;"-"&amp;K$1,'Conclusões cursos SIGARRA'!$E:$H,4,0),"")</f>
        <v/>
      </c>
      <c r="M146" s="1" t="str">
        <f>IFERROR(VLOOKUP($A146&amp;"-"&amp;M$1,'Conclusões cursos SIGARRA'!$E:$H,2,0),"")</f>
        <v/>
      </c>
      <c r="N146" s="1" t="str">
        <f>IFERROR(VLOOKUP($A146&amp;"-"&amp;M$1,'Conclusões cursos SIGARRA'!$E:$H,4,0),"")</f>
        <v/>
      </c>
      <c r="O146" s="1" t="str">
        <f>IFERROR(VLOOKUP($A146&amp;"-"&amp;O$1,'Conclusões cursos SIGARRA'!$E:$H,2,0),"")</f>
        <v>2002/2003</v>
      </c>
      <c r="P146" s="1" t="str">
        <f>IFERROR(VLOOKUP($A146&amp;"-"&amp;O$1,'Conclusões cursos SIGARRA'!$E:$H,4,0),"")</f>
        <v>2007/2008</v>
      </c>
      <c r="Q146" s="1" t="str">
        <f>IFERROR(VLOOKUP($A146&amp;"-"&amp;Q$1,'Conclusões cursos SIGARRA'!$E:$H,2,0),"")</f>
        <v/>
      </c>
      <c r="R146" s="1" t="str">
        <f>IFERROR(VLOOKUP($A146&amp;"-"&amp;Q$1,'Conclusões cursos SIGARRA'!$E:$H,4,0),"")</f>
        <v/>
      </c>
      <c r="S146" s="1" t="str">
        <f>IFERROR(VLOOKUP($A146&amp;"-"&amp;S$1,'Conclusões cursos SIGARRA'!$E:$H,2,0),"")</f>
        <v/>
      </c>
      <c r="T146" s="1" t="str">
        <f>IFERROR(VLOOKUP($A146&amp;"-"&amp;S$1,'Conclusões cursos SIGARRA'!$E:$H,4,0),"")</f>
        <v/>
      </c>
      <c r="U146" s="1" t="str">
        <f t="shared" si="3"/>
        <v> MIEIC 2007/2008</v>
      </c>
      <c r="V146" s="1" t="str">
        <f t="shared" si="4"/>
        <v>André Filipe Lourenço Lessa</v>
      </c>
    </row>
    <row r="147" ht="14.25" customHeight="1">
      <c r="A147" s="1">
        <v>2.01706462E8</v>
      </c>
      <c r="B147" s="1" t="s">
        <v>446</v>
      </c>
      <c r="C147" s="1" t="s">
        <v>447</v>
      </c>
      <c r="D147" s="1" t="s">
        <v>26</v>
      </c>
      <c r="E147" s="1" t="s">
        <v>21</v>
      </c>
      <c r="F147" s="1" t="str">
        <f t="shared" si="1"/>
        <v>André Filipe Magalhães Rocha - M.EIC 2021/2022</v>
      </c>
      <c r="G147" s="1" t="s">
        <v>448</v>
      </c>
      <c r="I147" s="1" t="str">
        <f>IFERROR(VLOOKUP(B147,'Inquérito'!M:N,2,0),if(AND(E147="",not(iserror(find("linkedin",H147)))),H147,E147))</f>
        <v/>
      </c>
      <c r="J147" s="1" t="str">
        <f t="shared" si="2"/>
        <v>M.EIC</v>
      </c>
      <c r="K147" s="1" t="str">
        <f>IFERROR(VLOOKUP($A147&amp;"-"&amp;K$1,'Conclusões cursos SIGARRA'!$E:$H,2,0),"")</f>
        <v/>
      </c>
      <c r="L147" s="1" t="str">
        <f>IFERROR(VLOOKUP($A147&amp;"-"&amp;K$1,'Conclusões cursos SIGARRA'!$E:$H,4,0),"")</f>
        <v/>
      </c>
      <c r="M147" s="1" t="str">
        <f>IFERROR(VLOOKUP($A147&amp;"-"&amp;M$1,'Conclusões cursos SIGARRA'!$E:$H,2,0),"")</f>
        <v/>
      </c>
      <c r="N147" s="1" t="str">
        <f>IFERROR(VLOOKUP($A147&amp;"-"&amp;M$1,'Conclusões cursos SIGARRA'!$E:$H,4,0),"")</f>
        <v/>
      </c>
      <c r="O147" s="1" t="str">
        <f>IFERROR(VLOOKUP($A147&amp;"-"&amp;O$1,'Conclusões cursos SIGARRA'!$E:$H,2,0),"")</f>
        <v/>
      </c>
      <c r="P147" s="1" t="str">
        <f>IFERROR(VLOOKUP($A147&amp;"-"&amp;O$1,'Conclusões cursos SIGARRA'!$E:$H,4,0),"")</f>
        <v/>
      </c>
      <c r="Q147" s="1" t="str">
        <f>IFERROR(VLOOKUP($A147&amp;"-"&amp;Q$1,'Conclusões cursos SIGARRA'!$E:$H,2,0),"")</f>
        <v/>
      </c>
      <c r="R147" s="1" t="str">
        <f>IFERROR(VLOOKUP($A147&amp;"-"&amp;Q$1,'Conclusões cursos SIGARRA'!$E:$H,4,0),"")</f>
        <v/>
      </c>
      <c r="S147" s="1" t="str">
        <f>IFERROR(VLOOKUP($A147&amp;"-"&amp;S$1,'Conclusões cursos SIGARRA'!$E:$H,2,0),"")</f>
        <v>2021/2022</v>
      </c>
      <c r="T147" s="1" t="str">
        <f>IFERROR(VLOOKUP($A147&amp;"-"&amp;S$1,'Conclusões cursos SIGARRA'!$E:$H,4,0),"")</f>
        <v>2021/2022</v>
      </c>
      <c r="U147" s="1" t="str">
        <f t="shared" si="3"/>
        <v> M.EIC 2021/2022</v>
      </c>
      <c r="V147" s="1" t="str">
        <f t="shared" si="4"/>
        <v>André Filipe Magalhães Rocha</v>
      </c>
    </row>
    <row r="148" ht="14.25" customHeight="1">
      <c r="A148" s="1">
        <v>2.01806461E8</v>
      </c>
      <c r="B148" s="1" t="s">
        <v>449</v>
      </c>
      <c r="C148" s="1" t="s">
        <v>450</v>
      </c>
      <c r="D148" s="1" t="s">
        <v>26</v>
      </c>
      <c r="E148" s="1" t="s">
        <v>21</v>
      </c>
      <c r="F148" s="1" t="str">
        <f t="shared" si="1"/>
        <v>André Filipe Meireles do Nascimento - M.EIC 2022/2023</v>
      </c>
      <c r="G148" s="1" t="s">
        <v>451</v>
      </c>
      <c r="I148" s="9" t="str">
        <f>IFERROR(VLOOKUP(B148,'Inquérito'!M:N,2,0),if(AND(E148="",not(iserror(find("linkedin",H148)))),H148,E148))</f>
        <v>https://www.linkedin.com/in/andrenasx/</v>
      </c>
      <c r="J148" s="1" t="str">
        <f t="shared" si="2"/>
        <v>M.EIC</v>
      </c>
      <c r="K148" s="1" t="str">
        <f>IFERROR(VLOOKUP($A148&amp;"-"&amp;K$1,'Conclusões cursos SIGARRA'!$E:$H,2,0),"")</f>
        <v/>
      </c>
      <c r="L148" s="1" t="str">
        <f>IFERROR(VLOOKUP($A148&amp;"-"&amp;K$1,'Conclusões cursos SIGARRA'!$E:$H,4,0),"")</f>
        <v/>
      </c>
      <c r="M148" s="1" t="str">
        <f>IFERROR(VLOOKUP($A148&amp;"-"&amp;M$1,'Conclusões cursos SIGARRA'!$E:$H,2,0),"")</f>
        <v/>
      </c>
      <c r="N148" s="1" t="str">
        <f>IFERROR(VLOOKUP($A148&amp;"-"&amp;M$1,'Conclusões cursos SIGARRA'!$E:$H,4,0),"")</f>
        <v/>
      </c>
      <c r="O148" s="1" t="str">
        <f>IFERROR(VLOOKUP($A148&amp;"-"&amp;O$1,'Conclusões cursos SIGARRA'!$E:$H,2,0),"")</f>
        <v/>
      </c>
      <c r="P148" s="1" t="str">
        <f>IFERROR(VLOOKUP($A148&amp;"-"&amp;O$1,'Conclusões cursos SIGARRA'!$E:$H,4,0),"")</f>
        <v/>
      </c>
      <c r="Q148" s="1" t="str">
        <f>IFERROR(VLOOKUP($A148&amp;"-"&amp;Q$1,'Conclusões cursos SIGARRA'!$E:$H,2,0),"")</f>
        <v/>
      </c>
      <c r="R148" s="1" t="str">
        <f>IFERROR(VLOOKUP($A148&amp;"-"&amp;Q$1,'Conclusões cursos SIGARRA'!$E:$H,4,0),"")</f>
        <v/>
      </c>
      <c r="S148" s="1" t="str">
        <f>IFERROR(VLOOKUP($A148&amp;"-"&amp;S$1,'Conclusões cursos SIGARRA'!$E:$H,2,0),"")</f>
        <v>2021/2022</v>
      </c>
      <c r="T148" s="1" t="str">
        <f>IFERROR(VLOOKUP($A148&amp;"-"&amp;S$1,'Conclusões cursos SIGARRA'!$E:$H,4,0),"")</f>
        <v>2022/2023</v>
      </c>
      <c r="U148" s="1" t="str">
        <f t="shared" si="3"/>
        <v> M.EIC 2022/2023</v>
      </c>
      <c r="V148" s="1" t="str">
        <f t="shared" si="4"/>
        <v>André Filipe Meireles do Nascimento</v>
      </c>
    </row>
    <row r="149" ht="14.25" customHeight="1">
      <c r="A149" s="1">
        <v>2.00102251E8</v>
      </c>
      <c r="B149" s="1" t="s">
        <v>452</v>
      </c>
      <c r="C149" s="1" t="s">
        <v>453</v>
      </c>
      <c r="D149" s="1" t="s">
        <v>20</v>
      </c>
      <c r="E149" s="1" t="s">
        <v>454</v>
      </c>
      <c r="F149" s="1" t="str">
        <f t="shared" si="1"/>
        <v>André Filipe Mendes Morujão - LEIC 2005/2006</v>
      </c>
      <c r="G149" s="1" t="s">
        <v>455</v>
      </c>
      <c r="H149" s="1" t="s">
        <v>456</v>
      </c>
      <c r="I149" s="9" t="str">
        <f>IFERROR(VLOOKUP(B149,'Inquérito'!M:N,2,0),if(AND(E149="",not(iserror(find("linkedin",H149)))),H149,E149))</f>
        <v>https://www.linkedin.com/in/andremorujao/</v>
      </c>
      <c r="J149" s="1" t="str">
        <f t="shared" si="2"/>
        <v>LEIC </v>
      </c>
      <c r="K149" s="1" t="str">
        <f>IFERROR(VLOOKUP($A149&amp;"-"&amp;K$1,'Conclusões cursos SIGARRA'!$E:$H,2,0),"")</f>
        <v>2001/2002</v>
      </c>
      <c r="L149" s="1" t="str">
        <f>IFERROR(VLOOKUP($A149&amp;"-"&amp;K$1,'Conclusões cursos SIGARRA'!$E:$H,4,0),"")</f>
        <v>2005/2006</v>
      </c>
      <c r="M149" s="1" t="str">
        <f>IFERROR(VLOOKUP($A149&amp;"-"&amp;M$1,'Conclusões cursos SIGARRA'!$E:$H,2,0),"")</f>
        <v/>
      </c>
      <c r="N149" s="1" t="str">
        <f>IFERROR(VLOOKUP($A149&amp;"-"&amp;M$1,'Conclusões cursos SIGARRA'!$E:$H,4,0),"")</f>
        <v/>
      </c>
      <c r="O149" s="1" t="str">
        <f>IFERROR(VLOOKUP($A149&amp;"-"&amp;O$1,'Conclusões cursos SIGARRA'!$E:$H,2,0),"")</f>
        <v/>
      </c>
      <c r="P149" s="1" t="str">
        <f>IFERROR(VLOOKUP($A149&amp;"-"&amp;O$1,'Conclusões cursos SIGARRA'!$E:$H,4,0),"")</f>
        <v/>
      </c>
      <c r="Q149" s="1" t="str">
        <f>IFERROR(VLOOKUP($A149&amp;"-"&amp;Q$1,'Conclusões cursos SIGARRA'!$E:$H,2,0),"")</f>
        <v/>
      </c>
      <c r="R149" s="1" t="str">
        <f>IFERROR(VLOOKUP($A149&amp;"-"&amp;Q$1,'Conclusões cursos SIGARRA'!$E:$H,4,0),"")</f>
        <v/>
      </c>
      <c r="S149" s="1" t="str">
        <f>IFERROR(VLOOKUP($A149&amp;"-"&amp;S$1,'Conclusões cursos SIGARRA'!$E:$H,2,0),"")</f>
        <v/>
      </c>
      <c r="T149" s="1" t="str">
        <f>IFERROR(VLOOKUP($A149&amp;"-"&amp;S$1,'Conclusões cursos SIGARRA'!$E:$H,4,0),"")</f>
        <v/>
      </c>
      <c r="U149" s="1" t="str">
        <f t="shared" si="3"/>
        <v> LEIC 2005/2006</v>
      </c>
      <c r="V149" s="1" t="str">
        <f t="shared" si="4"/>
        <v>André Filipe Mendes Morujão</v>
      </c>
    </row>
    <row r="150" ht="14.25" customHeight="1">
      <c r="A150" s="1">
        <v>2.00304898E8</v>
      </c>
      <c r="B150" s="1" t="s">
        <v>457</v>
      </c>
      <c r="C150" s="1" t="s">
        <v>458</v>
      </c>
      <c r="D150" s="1" t="s">
        <v>26</v>
      </c>
      <c r="E150" s="1" t="s">
        <v>459</v>
      </c>
      <c r="F150" s="1" t="str">
        <f t="shared" si="1"/>
        <v>André Filipe Monteiro Lamelas da Silva - MIEIC 2007/2008</v>
      </c>
      <c r="G150" s="1" t="s">
        <v>460</v>
      </c>
      <c r="H150" s="1" t="s">
        <v>461</v>
      </c>
      <c r="I150" s="9" t="str">
        <f>IFERROR(VLOOKUP(B150,'Inquérito'!M:N,2,0),if(AND(E150="",not(iserror(find("linkedin",H150)))),H150,E150))</f>
        <v>https://www.linkedin.com/in/lamelas/</v>
      </c>
      <c r="J150" s="1" t="str">
        <f t="shared" si="2"/>
        <v>MIEIC </v>
      </c>
      <c r="K150" s="1" t="str">
        <f>IFERROR(VLOOKUP($A150&amp;"-"&amp;K$1,'Conclusões cursos SIGARRA'!$E:$H,2,0),"")</f>
        <v/>
      </c>
      <c r="L150" s="1" t="str">
        <f>IFERROR(VLOOKUP($A150&amp;"-"&amp;K$1,'Conclusões cursos SIGARRA'!$E:$H,4,0),"")</f>
        <v/>
      </c>
      <c r="M150" s="1" t="str">
        <f>IFERROR(VLOOKUP($A150&amp;"-"&amp;M$1,'Conclusões cursos SIGARRA'!$E:$H,2,0),"")</f>
        <v/>
      </c>
      <c r="N150" s="1" t="str">
        <f>IFERROR(VLOOKUP($A150&amp;"-"&amp;M$1,'Conclusões cursos SIGARRA'!$E:$H,4,0),"")</f>
        <v/>
      </c>
      <c r="O150" s="1" t="str">
        <f>IFERROR(VLOOKUP($A150&amp;"-"&amp;O$1,'Conclusões cursos SIGARRA'!$E:$H,2,0),"")</f>
        <v>2003/2004</v>
      </c>
      <c r="P150" s="1" t="str">
        <f>IFERROR(VLOOKUP($A150&amp;"-"&amp;O$1,'Conclusões cursos SIGARRA'!$E:$H,4,0),"")</f>
        <v>2007/2008</v>
      </c>
      <c r="Q150" s="1" t="str">
        <f>IFERROR(VLOOKUP($A150&amp;"-"&amp;Q$1,'Conclusões cursos SIGARRA'!$E:$H,2,0),"")</f>
        <v/>
      </c>
      <c r="R150" s="1" t="str">
        <f>IFERROR(VLOOKUP($A150&amp;"-"&amp;Q$1,'Conclusões cursos SIGARRA'!$E:$H,4,0),"")</f>
        <v/>
      </c>
      <c r="S150" s="1" t="str">
        <f>IFERROR(VLOOKUP($A150&amp;"-"&amp;S$1,'Conclusões cursos SIGARRA'!$E:$H,2,0),"")</f>
        <v/>
      </c>
      <c r="T150" s="1" t="str">
        <f>IFERROR(VLOOKUP($A150&amp;"-"&amp;S$1,'Conclusões cursos SIGARRA'!$E:$H,4,0),"")</f>
        <v/>
      </c>
      <c r="U150" s="1" t="str">
        <f t="shared" si="3"/>
        <v> MIEIC 2007/2008</v>
      </c>
      <c r="V150" s="1" t="str">
        <f t="shared" si="4"/>
        <v>André Filipe Monteiro Lamelas da Silva</v>
      </c>
    </row>
    <row r="151" ht="14.25" customHeight="1">
      <c r="A151" s="1">
        <v>1.99803233E8</v>
      </c>
      <c r="B151" s="1" t="s">
        <v>462</v>
      </c>
      <c r="C151" s="1" t="s">
        <v>463</v>
      </c>
      <c r="D151" s="1" t="s">
        <v>20</v>
      </c>
      <c r="E151" s="1" t="s">
        <v>464</v>
      </c>
      <c r="F151" s="1" t="str">
        <f t="shared" si="1"/>
        <v>André Filipe Pacheco Dias - LEIC 2005/2006</v>
      </c>
      <c r="G151" s="1" t="s">
        <v>465</v>
      </c>
      <c r="I151" s="9" t="str">
        <f>IFERROR(VLOOKUP(B151,'Inquérito'!M:N,2,0),if(AND(E151="",not(iserror(find("linkedin",H151)))),H151,E151))</f>
        <v>https://www.linkedin.com/in/afpdias/</v>
      </c>
      <c r="J151" s="1" t="str">
        <f t="shared" si="2"/>
        <v>LEIC </v>
      </c>
      <c r="K151" s="1" t="str">
        <f>IFERROR(VLOOKUP($A151&amp;"-"&amp;K$1,'Conclusões cursos SIGARRA'!$E:$H,2,0),"")</f>
        <v>1998/1999</v>
      </c>
      <c r="L151" s="1" t="str">
        <f>IFERROR(VLOOKUP($A151&amp;"-"&amp;K$1,'Conclusões cursos SIGARRA'!$E:$H,4,0),"")</f>
        <v>2005/2006</v>
      </c>
      <c r="M151" s="1" t="str">
        <f>IFERROR(VLOOKUP($A151&amp;"-"&amp;M$1,'Conclusões cursos SIGARRA'!$E:$H,2,0),"")</f>
        <v/>
      </c>
      <c r="N151" s="1" t="str">
        <f>IFERROR(VLOOKUP($A151&amp;"-"&amp;M$1,'Conclusões cursos SIGARRA'!$E:$H,4,0),"")</f>
        <v/>
      </c>
      <c r="O151" s="1" t="str">
        <f>IFERROR(VLOOKUP($A151&amp;"-"&amp;O$1,'Conclusões cursos SIGARRA'!$E:$H,2,0),"")</f>
        <v/>
      </c>
      <c r="P151" s="1" t="str">
        <f>IFERROR(VLOOKUP($A151&amp;"-"&amp;O$1,'Conclusões cursos SIGARRA'!$E:$H,4,0),"")</f>
        <v/>
      </c>
      <c r="Q151" s="1" t="str">
        <f>IFERROR(VLOOKUP($A151&amp;"-"&amp;Q$1,'Conclusões cursos SIGARRA'!$E:$H,2,0),"")</f>
        <v/>
      </c>
      <c r="R151" s="1" t="str">
        <f>IFERROR(VLOOKUP($A151&amp;"-"&amp;Q$1,'Conclusões cursos SIGARRA'!$E:$H,4,0),"")</f>
        <v/>
      </c>
      <c r="S151" s="1" t="str">
        <f>IFERROR(VLOOKUP($A151&amp;"-"&amp;S$1,'Conclusões cursos SIGARRA'!$E:$H,2,0),"")</f>
        <v/>
      </c>
      <c r="T151" s="1" t="str">
        <f>IFERROR(VLOOKUP($A151&amp;"-"&amp;S$1,'Conclusões cursos SIGARRA'!$E:$H,4,0),"")</f>
        <v/>
      </c>
      <c r="U151" s="1" t="str">
        <f t="shared" si="3"/>
        <v> LEIC 2005/2006</v>
      </c>
      <c r="V151" s="1" t="str">
        <f t="shared" si="4"/>
        <v>André Filipe Pacheco Dias</v>
      </c>
    </row>
    <row r="152" ht="14.25" customHeight="1">
      <c r="A152" s="1">
        <v>2.01606673E8</v>
      </c>
      <c r="B152" s="1" t="s">
        <v>466</v>
      </c>
      <c r="C152" s="1" t="s">
        <v>467</v>
      </c>
      <c r="D152" s="1" t="s">
        <v>20</v>
      </c>
      <c r="E152" s="1" t="s">
        <v>21</v>
      </c>
      <c r="F152" s="1" t="str">
        <f t="shared" si="1"/>
        <v>André Filipe Pinto Esteves - MIEIC 2020/2021</v>
      </c>
      <c r="I152" s="1" t="str">
        <f>IFERROR(VLOOKUP(B152,'Inquérito'!M:N,2,0),if(AND(E152="",not(iserror(find("linkedin",H152)))),H152,E152))</f>
        <v/>
      </c>
      <c r="J152" s="1" t="str">
        <f t="shared" si="2"/>
        <v>MIEIC </v>
      </c>
      <c r="K152" s="1" t="str">
        <f>IFERROR(VLOOKUP($A152&amp;"-"&amp;K$1,'Conclusões cursos SIGARRA'!$E:$H,2,0),"")</f>
        <v/>
      </c>
      <c r="L152" s="1" t="str">
        <f>IFERROR(VLOOKUP($A152&amp;"-"&amp;K$1,'Conclusões cursos SIGARRA'!$E:$H,4,0),"")</f>
        <v/>
      </c>
      <c r="M152" s="1" t="str">
        <f>IFERROR(VLOOKUP($A152&amp;"-"&amp;M$1,'Conclusões cursos SIGARRA'!$E:$H,2,0),"")</f>
        <v/>
      </c>
      <c r="N152" s="1" t="str">
        <f>IFERROR(VLOOKUP($A152&amp;"-"&amp;M$1,'Conclusões cursos SIGARRA'!$E:$H,4,0),"")</f>
        <v/>
      </c>
      <c r="O152" s="1" t="str">
        <f>IFERROR(VLOOKUP($A152&amp;"-"&amp;O$1,'Conclusões cursos SIGARRA'!$E:$H,2,0),"")</f>
        <v>2016/2017</v>
      </c>
      <c r="P152" s="1" t="str">
        <f>IFERROR(VLOOKUP($A152&amp;"-"&amp;O$1,'Conclusões cursos SIGARRA'!$E:$H,4,0),"")</f>
        <v>2020/2021</v>
      </c>
      <c r="Q152" s="1" t="str">
        <f>IFERROR(VLOOKUP($A152&amp;"-"&amp;Q$1,'Conclusões cursos SIGARRA'!$E:$H,2,0),"")</f>
        <v/>
      </c>
      <c r="R152" s="1" t="str">
        <f>IFERROR(VLOOKUP($A152&amp;"-"&amp;Q$1,'Conclusões cursos SIGARRA'!$E:$H,4,0),"")</f>
        <v/>
      </c>
      <c r="S152" s="1" t="str">
        <f>IFERROR(VLOOKUP($A152&amp;"-"&amp;S$1,'Conclusões cursos SIGARRA'!$E:$H,2,0),"")</f>
        <v/>
      </c>
      <c r="T152" s="1" t="str">
        <f>IFERROR(VLOOKUP($A152&amp;"-"&amp;S$1,'Conclusões cursos SIGARRA'!$E:$H,4,0),"")</f>
        <v/>
      </c>
      <c r="U152" s="1" t="str">
        <f t="shared" si="3"/>
        <v> MIEIC 2020/2021</v>
      </c>
      <c r="V152" s="1" t="str">
        <f t="shared" si="4"/>
        <v>André Filipe Pinto Esteves</v>
      </c>
    </row>
    <row r="153" ht="14.25" customHeight="1">
      <c r="A153" s="1">
        <v>2.00203872E8</v>
      </c>
      <c r="B153" s="1" t="s">
        <v>468</v>
      </c>
      <c r="C153" s="1" t="s">
        <v>469</v>
      </c>
      <c r="D153" s="1" t="s">
        <v>20</v>
      </c>
      <c r="E153" s="1" t="s">
        <v>21</v>
      </c>
      <c r="F153" s="1" t="str">
        <f t="shared" si="1"/>
        <v>André Filipe Pires de Carvalho D Aquino Lamego - LEIC 2006/2007</v>
      </c>
      <c r="G153" s="1" t="s">
        <v>21</v>
      </c>
      <c r="H153" s="1" t="s">
        <v>470</v>
      </c>
      <c r="I153" s="1" t="str">
        <f>IFERROR(VLOOKUP(B153,'Inquérito'!M:N,2,0),if(AND(E153="",not(iserror(find("linkedin",H153)))),H153,E153))</f>
        <v/>
      </c>
      <c r="J153" s="1" t="str">
        <f t="shared" si="2"/>
        <v>LEIC </v>
      </c>
      <c r="K153" s="1" t="str">
        <f>IFERROR(VLOOKUP($A153&amp;"-"&amp;K$1,'Conclusões cursos SIGARRA'!$E:$H,2,0),"")</f>
        <v>2002/2003</v>
      </c>
      <c r="L153" s="1" t="str">
        <f>IFERROR(VLOOKUP($A153&amp;"-"&amp;K$1,'Conclusões cursos SIGARRA'!$E:$H,4,0),"")</f>
        <v>2006/2007</v>
      </c>
      <c r="M153" s="1" t="str">
        <f>IFERROR(VLOOKUP($A153&amp;"-"&amp;M$1,'Conclusões cursos SIGARRA'!$E:$H,2,0),"")</f>
        <v/>
      </c>
      <c r="N153" s="1" t="str">
        <f>IFERROR(VLOOKUP($A153&amp;"-"&amp;M$1,'Conclusões cursos SIGARRA'!$E:$H,4,0),"")</f>
        <v/>
      </c>
      <c r="O153" s="1" t="str">
        <f>IFERROR(VLOOKUP($A153&amp;"-"&amp;O$1,'Conclusões cursos SIGARRA'!$E:$H,2,0),"")</f>
        <v/>
      </c>
      <c r="P153" s="1" t="str">
        <f>IFERROR(VLOOKUP($A153&amp;"-"&amp;O$1,'Conclusões cursos SIGARRA'!$E:$H,4,0),"")</f>
        <v/>
      </c>
      <c r="Q153" s="1" t="str">
        <f>IFERROR(VLOOKUP($A153&amp;"-"&amp;Q$1,'Conclusões cursos SIGARRA'!$E:$H,2,0),"")</f>
        <v/>
      </c>
      <c r="R153" s="1" t="str">
        <f>IFERROR(VLOOKUP($A153&amp;"-"&amp;Q$1,'Conclusões cursos SIGARRA'!$E:$H,4,0),"")</f>
        <v/>
      </c>
      <c r="S153" s="1" t="str">
        <f>IFERROR(VLOOKUP($A153&amp;"-"&amp;S$1,'Conclusões cursos SIGARRA'!$E:$H,2,0),"")</f>
        <v/>
      </c>
      <c r="T153" s="1" t="str">
        <f>IFERROR(VLOOKUP($A153&amp;"-"&amp;S$1,'Conclusões cursos SIGARRA'!$E:$H,4,0),"")</f>
        <v/>
      </c>
      <c r="U153" s="1" t="str">
        <f t="shared" si="3"/>
        <v> LEIC 2006/2007</v>
      </c>
      <c r="V153" s="1" t="str">
        <f t="shared" si="4"/>
        <v>André Filipe Pires de Carvalho D Aquino Lamego</v>
      </c>
    </row>
    <row r="154" ht="14.25" customHeight="1">
      <c r="A154" s="1">
        <v>2.01009042E8</v>
      </c>
      <c r="B154" s="1" t="s">
        <v>471</v>
      </c>
      <c r="C154" s="1" t="s">
        <v>472</v>
      </c>
      <c r="D154" s="1" t="s">
        <v>20</v>
      </c>
      <c r="E154" s="1" t="s">
        <v>21</v>
      </c>
      <c r="F154" s="1" t="str">
        <f t="shared" si="1"/>
        <v>André Filipe Roque Silva - MIEIC 2015/2016</v>
      </c>
      <c r="I154" s="1" t="str">
        <f>IFERROR(VLOOKUP(B154,'Inquérito'!M:N,2,0),if(AND(E154="",not(iserror(find("linkedin",H154)))),H154,E154))</f>
        <v/>
      </c>
      <c r="J154" s="1" t="str">
        <f t="shared" si="2"/>
        <v>MIEIC </v>
      </c>
      <c r="K154" s="1" t="str">
        <f>IFERROR(VLOOKUP($A154&amp;"-"&amp;K$1,'Conclusões cursos SIGARRA'!$E:$H,2,0),"")</f>
        <v/>
      </c>
      <c r="L154" s="1" t="str">
        <f>IFERROR(VLOOKUP($A154&amp;"-"&amp;K$1,'Conclusões cursos SIGARRA'!$E:$H,4,0),"")</f>
        <v/>
      </c>
      <c r="M154" s="1" t="str">
        <f>IFERROR(VLOOKUP($A154&amp;"-"&amp;M$1,'Conclusões cursos SIGARRA'!$E:$H,2,0),"")</f>
        <v/>
      </c>
      <c r="N154" s="1" t="str">
        <f>IFERROR(VLOOKUP($A154&amp;"-"&amp;M$1,'Conclusões cursos SIGARRA'!$E:$H,4,0),"")</f>
        <v/>
      </c>
      <c r="O154" s="1" t="str">
        <f>IFERROR(VLOOKUP($A154&amp;"-"&amp;O$1,'Conclusões cursos SIGARRA'!$E:$H,2,0),"")</f>
        <v>2010/2011</v>
      </c>
      <c r="P154" s="1" t="str">
        <f>IFERROR(VLOOKUP($A154&amp;"-"&amp;O$1,'Conclusões cursos SIGARRA'!$E:$H,4,0),"")</f>
        <v>2015/2016</v>
      </c>
      <c r="Q154" s="1" t="str">
        <f>IFERROR(VLOOKUP($A154&amp;"-"&amp;Q$1,'Conclusões cursos SIGARRA'!$E:$H,2,0),"")</f>
        <v/>
      </c>
      <c r="R154" s="1" t="str">
        <f>IFERROR(VLOOKUP($A154&amp;"-"&amp;Q$1,'Conclusões cursos SIGARRA'!$E:$H,4,0),"")</f>
        <v/>
      </c>
      <c r="S154" s="1" t="str">
        <f>IFERROR(VLOOKUP($A154&amp;"-"&amp;S$1,'Conclusões cursos SIGARRA'!$E:$H,2,0),"")</f>
        <v/>
      </c>
      <c r="T154" s="1" t="str">
        <f>IFERROR(VLOOKUP($A154&amp;"-"&amp;S$1,'Conclusões cursos SIGARRA'!$E:$H,4,0),"")</f>
        <v/>
      </c>
      <c r="U154" s="1" t="str">
        <f t="shared" si="3"/>
        <v> MIEIC 2015/2016</v>
      </c>
      <c r="V154" s="1" t="str">
        <f t="shared" si="4"/>
        <v>André Filipe Roque Silva</v>
      </c>
    </row>
    <row r="155" ht="14.25" customHeight="1">
      <c r="A155" s="1">
        <v>2.00201061E8</v>
      </c>
      <c r="B155" s="1" t="s">
        <v>473</v>
      </c>
      <c r="C155" s="1" t="s">
        <v>474</v>
      </c>
      <c r="D155" s="1" t="s">
        <v>20</v>
      </c>
      <c r="E155" s="1" t="s">
        <v>21</v>
      </c>
      <c r="F155" s="1" t="str">
        <f t="shared" si="1"/>
        <v>André Filipe Tavares - MIEIC 2008/2009</v>
      </c>
      <c r="G155" s="1" t="s">
        <v>475</v>
      </c>
      <c r="I155" s="1" t="str">
        <f>IFERROR(VLOOKUP(B155,'Inquérito'!M:N,2,0),if(AND(E155="",not(iserror(find("linkedin",H155)))),H155,E155))</f>
        <v/>
      </c>
      <c r="J155" s="1" t="str">
        <f t="shared" si="2"/>
        <v>MIEIC </v>
      </c>
      <c r="K155" s="1" t="str">
        <f>IFERROR(VLOOKUP($A155&amp;"-"&amp;K$1,'Conclusões cursos SIGARRA'!$E:$H,2,0),"")</f>
        <v/>
      </c>
      <c r="L155" s="1" t="str">
        <f>IFERROR(VLOOKUP($A155&amp;"-"&amp;K$1,'Conclusões cursos SIGARRA'!$E:$H,4,0),"")</f>
        <v/>
      </c>
      <c r="M155" s="1" t="str">
        <f>IFERROR(VLOOKUP($A155&amp;"-"&amp;M$1,'Conclusões cursos SIGARRA'!$E:$H,2,0),"")</f>
        <v/>
      </c>
      <c r="N155" s="1" t="str">
        <f>IFERROR(VLOOKUP($A155&amp;"-"&amp;M$1,'Conclusões cursos SIGARRA'!$E:$H,4,0),"")</f>
        <v/>
      </c>
      <c r="O155" s="1" t="str">
        <f>IFERROR(VLOOKUP($A155&amp;"-"&amp;O$1,'Conclusões cursos SIGARRA'!$E:$H,2,0),"")</f>
        <v>2003/2004</v>
      </c>
      <c r="P155" s="1" t="str">
        <f>IFERROR(VLOOKUP($A155&amp;"-"&amp;O$1,'Conclusões cursos SIGARRA'!$E:$H,4,0),"")</f>
        <v>2008/2009</v>
      </c>
      <c r="Q155" s="1" t="str">
        <f>IFERROR(VLOOKUP($A155&amp;"-"&amp;Q$1,'Conclusões cursos SIGARRA'!$E:$H,2,0),"")</f>
        <v/>
      </c>
      <c r="R155" s="1" t="str">
        <f>IFERROR(VLOOKUP($A155&amp;"-"&amp;Q$1,'Conclusões cursos SIGARRA'!$E:$H,4,0),"")</f>
        <v/>
      </c>
      <c r="S155" s="1" t="str">
        <f>IFERROR(VLOOKUP($A155&amp;"-"&amp;S$1,'Conclusões cursos SIGARRA'!$E:$H,2,0),"")</f>
        <v/>
      </c>
      <c r="T155" s="1" t="str">
        <f>IFERROR(VLOOKUP($A155&amp;"-"&amp;S$1,'Conclusões cursos SIGARRA'!$E:$H,4,0),"")</f>
        <v/>
      </c>
      <c r="U155" s="1" t="str">
        <f t="shared" si="3"/>
        <v> MIEIC 2008/2009</v>
      </c>
      <c r="V155" s="1" t="str">
        <f t="shared" si="4"/>
        <v>André Filipe Tavares</v>
      </c>
    </row>
    <row r="156" ht="14.25" customHeight="1">
      <c r="A156" s="1">
        <v>2.01303663E8</v>
      </c>
      <c r="B156" s="1" t="s">
        <v>476</v>
      </c>
      <c r="C156" s="1" t="s">
        <v>477</v>
      </c>
      <c r="D156" s="1" t="s">
        <v>20</v>
      </c>
      <c r="E156" s="1" t="s">
        <v>21</v>
      </c>
      <c r="F156" s="1" t="str">
        <f t="shared" si="1"/>
        <v>André Fontoura Aguiar Pinto - MIEIC 2018/2019</v>
      </c>
      <c r="I156" s="1" t="str">
        <f>IFERROR(VLOOKUP(B156,'Inquérito'!M:N,2,0),if(AND(E156="",not(iserror(find("linkedin",H156)))),H156,E156))</f>
        <v/>
      </c>
      <c r="J156" s="1" t="str">
        <f t="shared" si="2"/>
        <v>MIEIC </v>
      </c>
      <c r="K156" s="1" t="str">
        <f>IFERROR(VLOOKUP($A156&amp;"-"&amp;K$1,'Conclusões cursos SIGARRA'!$E:$H,2,0),"")</f>
        <v/>
      </c>
      <c r="L156" s="1" t="str">
        <f>IFERROR(VLOOKUP($A156&amp;"-"&amp;K$1,'Conclusões cursos SIGARRA'!$E:$H,4,0),"")</f>
        <v/>
      </c>
      <c r="M156" s="1" t="str">
        <f>IFERROR(VLOOKUP($A156&amp;"-"&amp;M$1,'Conclusões cursos SIGARRA'!$E:$H,2,0),"")</f>
        <v/>
      </c>
      <c r="N156" s="1" t="str">
        <f>IFERROR(VLOOKUP($A156&amp;"-"&amp;M$1,'Conclusões cursos SIGARRA'!$E:$H,4,0),"")</f>
        <v/>
      </c>
      <c r="O156" s="1" t="str">
        <f>IFERROR(VLOOKUP($A156&amp;"-"&amp;O$1,'Conclusões cursos SIGARRA'!$E:$H,2,0),"")</f>
        <v>2013/2014</v>
      </c>
      <c r="P156" s="1" t="str">
        <f>IFERROR(VLOOKUP($A156&amp;"-"&amp;O$1,'Conclusões cursos SIGARRA'!$E:$H,4,0),"")</f>
        <v>2018/2019</v>
      </c>
      <c r="Q156" s="1" t="str">
        <f>IFERROR(VLOOKUP($A156&amp;"-"&amp;Q$1,'Conclusões cursos SIGARRA'!$E:$H,2,0),"")</f>
        <v/>
      </c>
      <c r="R156" s="1" t="str">
        <f>IFERROR(VLOOKUP($A156&amp;"-"&amp;Q$1,'Conclusões cursos SIGARRA'!$E:$H,4,0),"")</f>
        <v/>
      </c>
      <c r="S156" s="1" t="str">
        <f>IFERROR(VLOOKUP($A156&amp;"-"&amp;S$1,'Conclusões cursos SIGARRA'!$E:$H,2,0),"")</f>
        <v/>
      </c>
      <c r="T156" s="1" t="str">
        <f>IFERROR(VLOOKUP($A156&amp;"-"&amp;S$1,'Conclusões cursos SIGARRA'!$E:$H,4,0),"")</f>
        <v/>
      </c>
      <c r="U156" s="1" t="str">
        <f t="shared" si="3"/>
        <v> MIEIC 2018/2019</v>
      </c>
      <c r="V156" s="1" t="str">
        <f t="shared" si="4"/>
        <v>André Fontoura Aguiar Pinto</v>
      </c>
    </row>
    <row r="157" ht="14.25" customHeight="1">
      <c r="A157" s="1">
        <v>2.01008915E8</v>
      </c>
      <c r="B157" s="1" t="s">
        <v>478</v>
      </c>
      <c r="C157" s="1" t="s">
        <v>479</v>
      </c>
      <c r="D157" s="1" t="s">
        <v>20</v>
      </c>
      <c r="E157" s="1" t="s">
        <v>21</v>
      </c>
      <c r="F157" s="1" t="str">
        <f t="shared" si="1"/>
        <v>André Gomes Barbosa - MIEIC 2014/2015</v>
      </c>
      <c r="I157" s="1" t="str">
        <f>IFERROR(VLOOKUP(B157,'Inquérito'!M:N,2,0),if(AND(E157="",not(iserror(find("linkedin",H157)))),H157,E157))</f>
        <v/>
      </c>
      <c r="J157" s="1" t="str">
        <f t="shared" si="2"/>
        <v>MIEIC </v>
      </c>
      <c r="K157" s="1" t="str">
        <f>IFERROR(VLOOKUP($A157&amp;"-"&amp;K$1,'Conclusões cursos SIGARRA'!$E:$H,2,0),"")</f>
        <v/>
      </c>
      <c r="L157" s="1" t="str">
        <f>IFERROR(VLOOKUP($A157&amp;"-"&amp;K$1,'Conclusões cursos SIGARRA'!$E:$H,4,0),"")</f>
        <v/>
      </c>
      <c r="M157" s="1" t="str">
        <f>IFERROR(VLOOKUP($A157&amp;"-"&amp;M$1,'Conclusões cursos SIGARRA'!$E:$H,2,0),"")</f>
        <v/>
      </c>
      <c r="N157" s="1" t="str">
        <f>IFERROR(VLOOKUP($A157&amp;"-"&amp;M$1,'Conclusões cursos SIGARRA'!$E:$H,4,0),"")</f>
        <v/>
      </c>
      <c r="O157" s="1" t="str">
        <f>IFERROR(VLOOKUP($A157&amp;"-"&amp;O$1,'Conclusões cursos SIGARRA'!$E:$H,2,0),"")</f>
        <v>2010/2011</v>
      </c>
      <c r="P157" s="1" t="str">
        <f>IFERROR(VLOOKUP($A157&amp;"-"&amp;O$1,'Conclusões cursos SIGARRA'!$E:$H,4,0),"")</f>
        <v>2014/2015</v>
      </c>
      <c r="Q157" s="1" t="str">
        <f>IFERROR(VLOOKUP($A157&amp;"-"&amp;Q$1,'Conclusões cursos SIGARRA'!$E:$H,2,0),"")</f>
        <v/>
      </c>
      <c r="R157" s="1" t="str">
        <f>IFERROR(VLOOKUP($A157&amp;"-"&amp;Q$1,'Conclusões cursos SIGARRA'!$E:$H,4,0),"")</f>
        <v/>
      </c>
      <c r="S157" s="1" t="str">
        <f>IFERROR(VLOOKUP($A157&amp;"-"&amp;S$1,'Conclusões cursos SIGARRA'!$E:$H,2,0),"")</f>
        <v/>
      </c>
      <c r="T157" s="1" t="str">
        <f>IFERROR(VLOOKUP($A157&amp;"-"&amp;S$1,'Conclusões cursos SIGARRA'!$E:$H,4,0),"")</f>
        <v/>
      </c>
      <c r="U157" s="1" t="str">
        <f t="shared" si="3"/>
        <v> MIEIC 2014/2015</v>
      </c>
      <c r="V157" s="1" t="str">
        <f t="shared" si="4"/>
        <v>André Gomes Barbosa</v>
      </c>
    </row>
    <row r="158" ht="14.25" customHeight="1">
      <c r="A158" s="1">
        <v>2.00706629E8</v>
      </c>
      <c r="B158" s="1" t="s">
        <v>480</v>
      </c>
      <c r="C158" s="1" t="s">
        <v>481</v>
      </c>
      <c r="D158" s="1" t="s">
        <v>20</v>
      </c>
      <c r="E158" s="1" t="s">
        <v>21</v>
      </c>
      <c r="F158" s="1" t="str">
        <f t="shared" si="1"/>
        <v>André Gomes Ferreira Araújo Correia - MIEIC 2018/2019</v>
      </c>
      <c r="G158" s="1" t="s">
        <v>482</v>
      </c>
      <c r="I158" s="1" t="str">
        <f>IFERROR(VLOOKUP(B158,'Inquérito'!M:N,2,0),if(AND(E158="",not(iserror(find("linkedin",H158)))),H158,E158))</f>
        <v/>
      </c>
      <c r="J158" s="1" t="str">
        <f t="shared" si="2"/>
        <v>MIEIC </v>
      </c>
      <c r="K158" s="1" t="str">
        <f>IFERROR(VLOOKUP($A158&amp;"-"&amp;K$1,'Conclusões cursos SIGARRA'!$E:$H,2,0),"")</f>
        <v/>
      </c>
      <c r="L158" s="1" t="str">
        <f>IFERROR(VLOOKUP($A158&amp;"-"&amp;K$1,'Conclusões cursos SIGARRA'!$E:$H,4,0),"")</f>
        <v/>
      </c>
      <c r="M158" s="1" t="str">
        <f>IFERROR(VLOOKUP($A158&amp;"-"&amp;M$1,'Conclusões cursos SIGARRA'!$E:$H,2,0),"")</f>
        <v/>
      </c>
      <c r="N158" s="1" t="str">
        <f>IFERROR(VLOOKUP($A158&amp;"-"&amp;M$1,'Conclusões cursos SIGARRA'!$E:$H,4,0),"")</f>
        <v/>
      </c>
      <c r="O158" s="1" t="str">
        <f>IFERROR(VLOOKUP($A158&amp;"-"&amp;O$1,'Conclusões cursos SIGARRA'!$E:$H,2,0),"")</f>
        <v>2014/2015</v>
      </c>
      <c r="P158" s="1" t="str">
        <f>IFERROR(VLOOKUP($A158&amp;"-"&amp;O$1,'Conclusões cursos SIGARRA'!$E:$H,4,0),"")</f>
        <v>2018/2019</v>
      </c>
      <c r="Q158" s="1" t="str">
        <f>IFERROR(VLOOKUP($A158&amp;"-"&amp;Q$1,'Conclusões cursos SIGARRA'!$E:$H,2,0),"")</f>
        <v/>
      </c>
      <c r="R158" s="1" t="str">
        <f>IFERROR(VLOOKUP($A158&amp;"-"&amp;Q$1,'Conclusões cursos SIGARRA'!$E:$H,4,0),"")</f>
        <v/>
      </c>
      <c r="S158" s="1" t="str">
        <f>IFERROR(VLOOKUP($A158&amp;"-"&amp;S$1,'Conclusões cursos SIGARRA'!$E:$H,2,0),"")</f>
        <v/>
      </c>
      <c r="T158" s="1" t="str">
        <f>IFERROR(VLOOKUP($A158&amp;"-"&amp;S$1,'Conclusões cursos SIGARRA'!$E:$H,4,0),"")</f>
        <v/>
      </c>
      <c r="U158" s="1" t="str">
        <f t="shared" si="3"/>
        <v> MIEIC 2018/2019</v>
      </c>
      <c r="V158" s="1" t="str">
        <f t="shared" si="4"/>
        <v>André Gomes Ferreira Araújo Correia</v>
      </c>
    </row>
    <row r="159" ht="14.25" customHeight="1">
      <c r="A159" s="1">
        <v>2.00703592E8</v>
      </c>
      <c r="B159" s="1" t="s">
        <v>483</v>
      </c>
      <c r="C159" s="1" t="s">
        <v>484</v>
      </c>
      <c r="D159" s="1" t="s">
        <v>20</v>
      </c>
      <c r="E159" s="1" t="s">
        <v>21</v>
      </c>
      <c r="F159" s="1" t="str">
        <f t="shared" si="1"/>
        <v>André Gonçalo Correia Guedes de Gouveia Mota - MIEIC 2015/2016</v>
      </c>
      <c r="G159" s="1" t="s">
        <v>485</v>
      </c>
      <c r="I159" s="1" t="str">
        <f>IFERROR(VLOOKUP(B159,'Inquérito'!M:N,2,0),if(AND(E159="",not(iserror(find("linkedin",H159)))),H159,E159))</f>
        <v/>
      </c>
      <c r="J159" s="1" t="str">
        <f t="shared" si="2"/>
        <v>MIEIC </v>
      </c>
      <c r="K159" s="1" t="str">
        <f>IFERROR(VLOOKUP($A159&amp;"-"&amp;K$1,'Conclusões cursos SIGARRA'!$E:$H,2,0),"")</f>
        <v/>
      </c>
      <c r="L159" s="1" t="str">
        <f>IFERROR(VLOOKUP($A159&amp;"-"&amp;K$1,'Conclusões cursos SIGARRA'!$E:$H,4,0),"")</f>
        <v/>
      </c>
      <c r="M159" s="1" t="str">
        <f>IFERROR(VLOOKUP($A159&amp;"-"&amp;M$1,'Conclusões cursos SIGARRA'!$E:$H,2,0),"")</f>
        <v/>
      </c>
      <c r="N159" s="1" t="str">
        <f>IFERROR(VLOOKUP($A159&amp;"-"&amp;M$1,'Conclusões cursos SIGARRA'!$E:$H,4,0),"")</f>
        <v/>
      </c>
      <c r="O159" s="1" t="str">
        <f>IFERROR(VLOOKUP($A159&amp;"-"&amp;O$1,'Conclusões cursos SIGARRA'!$E:$H,2,0),"")</f>
        <v>2008/2009</v>
      </c>
      <c r="P159" s="1" t="str">
        <f>IFERROR(VLOOKUP($A159&amp;"-"&amp;O$1,'Conclusões cursos SIGARRA'!$E:$H,4,0),"")</f>
        <v>2015/2016</v>
      </c>
      <c r="Q159" s="1" t="str">
        <f>IFERROR(VLOOKUP($A159&amp;"-"&amp;Q$1,'Conclusões cursos SIGARRA'!$E:$H,2,0),"")</f>
        <v/>
      </c>
      <c r="R159" s="1" t="str">
        <f>IFERROR(VLOOKUP($A159&amp;"-"&amp;Q$1,'Conclusões cursos SIGARRA'!$E:$H,4,0),"")</f>
        <v/>
      </c>
      <c r="S159" s="1" t="str">
        <f>IFERROR(VLOOKUP($A159&amp;"-"&amp;S$1,'Conclusões cursos SIGARRA'!$E:$H,2,0),"")</f>
        <v/>
      </c>
      <c r="T159" s="1" t="str">
        <f>IFERROR(VLOOKUP($A159&amp;"-"&amp;S$1,'Conclusões cursos SIGARRA'!$E:$H,4,0),"")</f>
        <v/>
      </c>
      <c r="U159" s="1" t="str">
        <f t="shared" si="3"/>
        <v> MIEIC 2015/2016</v>
      </c>
      <c r="V159" s="1" t="str">
        <f t="shared" si="4"/>
        <v>André Gonçalo Correia Guedes de Gouveia Mota</v>
      </c>
    </row>
    <row r="160" ht="14.25" customHeight="1">
      <c r="A160" s="1">
        <v>2.00803903E8</v>
      </c>
      <c r="B160" s="1" t="s">
        <v>486</v>
      </c>
      <c r="C160" s="1" t="s">
        <v>487</v>
      </c>
      <c r="D160" s="1" t="s">
        <v>20</v>
      </c>
      <c r="E160" s="1" t="s">
        <v>21</v>
      </c>
      <c r="F160" s="1" t="str">
        <f t="shared" si="1"/>
        <v>André Gonçalves Dias - MIEIC 2012/2013</v>
      </c>
      <c r="G160" s="1" t="s">
        <v>488</v>
      </c>
      <c r="I160" s="9" t="str">
        <f>IFERROR(VLOOKUP(B160,'Inquérito'!M:N,2,0),if(AND(E160="",not(iserror(find("linkedin",H160)))),H160,E160))</f>
        <v>https://www.linkedin.com/in/andregdias/</v>
      </c>
      <c r="J160" s="1" t="str">
        <f t="shared" si="2"/>
        <v>MIEIC </v>
      </c>
      <c r="K160" s="1" t="str">
        <f>IFERROR(VLOOKUP($A160&amp;"-"&amp;K$1,'Conclusões cursos SIGARRA'!$E:$H,2,0),"")</f>
        <v/>
      </c>
      <c r="L160" s="1" t="str">
        <f>IFERROR(VLOOKUP($A160&amp;"-"&amp;K$1,'Conclusões cursos SIGARRA'!$E:$H,4,0),"")</f>
        <v/>
      </c>
      <c r="M160" s="1" t="str">
        <f>IFERROR(VLOOKUP($A160&amp;"-"&amp;M$1,'Conclusões cursos SIGARRA'!$E:$H,2,0),"")</f>
        <v/>
      </c>
      <c r="N160" s="1" t="str">
        <f>IFERROR(VLOOKUP($A160&amp;"-"&amp;M$1,'Conclusões cursos SIGARRA'!$E:$H,4,0),"")</f>
        <v/>
      </c>
      <c r="O160" s="1" t="str">
        <f>IFERROR(VLOOKUP($A160&amp;"-"&amp;O$1,'Conclusões cursos SIGARRA'!$E:$H,2,0),"")</f>
        <v>2008/2009</v>
      </c>
      <c r="P160" s="1" t="str">
        <f>IFERROR(VLOOKUP($A160&amp;"-"&amp;O$1,'Conclusões cursos SIGARRA'!$E:$H,4,0),"")</f>
        <v>2012/2013</v>
      </c>
      <c r="Q160" s="1" t="str">
        <f>IFERROR(VLOOKUP($A160&amp;"-"&amp;Q$1,'Conclusões cursos SIGARRA'!$E:$H,2,0),"")</f>
        <v/>
      </c>
      <c r="R160" s="1" t="str">
        <f>IFERROR(VLOOKUP($A160&amp;"-"&amp;Q$1,'Conclusões cursos SIGARRA'!$E:$H,4,0),"")</f>
        <v/>
      </c>
      <c r="S160" s="1" t="str">
        <f>IFERROR(VLOOKUP($A160&amp;"-"&amp;S$1,'Conclusões cursos SIGARRA'!$E:$H,2,0),"")</f>
        <v/>
      </c>
      <c r="T160" s="1" t="str">
        <f>IFERROR(VLOOKUP($A160&amp;"-"&amp;S$1,'Conclusões cursos SIGARRA'!$E:$H,4,0),"")</f>
        <v/>
      </c>
      <c r="U160" s="1" t="str">
        <f t="shared" si="3"/>
        <v> MIEIC 2012/2013</v>
      </c>
      <c r="V160" s="1" t="str">
        <f t="shared" si="4"/>
        <v>André Gonçalves Dias</v>
      </c>
    </row>
    <row r="161" ht="14.25" customHeight="1">
      <c r="A161" s="1">
        <v>2.02006767E8</v>
      </c>
      <c r="B161" s="1" t="s">
        <v>489</v>
      </c>
      <c r="C161" s="1" t="s">
        <v>490</v>
      </c>
      <c r="D161" s="1" t="s">
        <v>26</v>
      </c>
      <c r="E161" s="1" t="s">
        <v>21</v>
      </c>
      <c r="F161" s="1" t="str">
        <f t="shared" si="1"/>
        <v>André Ismael Ferraz Ávila - L.EIC 2022/2023</v>
      </c>
      <c r="I161" s="1" t="str">
        <f>IFERROR(VLOOKUP(B161,'Inquérito'!M:N,2,0),if(AND(E161="",not(iserror(find("linkedin",H161)))),H161,E161))</f>
        <v/>
      </c>
      <c r="J161" s="1" t="str">
        <f t="shared" si="2"/>
        <v>L.EIC </v>
      </c>
      <c r="K161" s="1" t="str">
        <f>IFERROR(VLOOKUP($A161&amp;"-"&amp;K$1,'Conclusões cursos SIGARRA'!$E:$H,2,0),"")</f>
        <v/>
      </c>
      <c r="L161" s="1" t="str">
        <f>IFERROR(VLOOKUP($A161&amp;"-"&amp;K$1,'Conclusões cursos SIGARRA'!$E:$H,4,0),"")</f>
        <v/>
      </c>
      <c r="M161" s="1" t="str">
        <f>IFERROR(VLOOKUP($A161&amp;"-"&amp;M$1,'Conclusões cursos SIGARRA'!$E:$H,2,0),"")</f>
        <v/>
      </c>
      <c r="N161" s="1" t="str">
        <f>IFERROR(VLOOKUP($A161&amp;"-"&amp;M$1,'Conclusões cursos SIGARRA'!$E:$H,4,0),"")</f>
        <v/>
      </c>
      <c r="O161" s="1" t="str">
        <f>IFERROR(VLOOKUP($A161&amp;"-"&amp;O$1,'Conclusões cursos SIGARRA'!$E:$H,2,0),"")</f>
        <v/>
      </c>
      <c r="P161" s="1" t="str">
        <f>IFERROR(VLOOKUP($A161&amp;"-"&amp;O$1,'Conclusões cursos SIGARRA'!$E:$H,4,0),"")</f>
        <v/>
      </c>
      <c r="Q161" s="1" t="str">
        <f>IFERROR(VLOOKUP($A161&amp;"-"&amp;Q$1,'Conclusões cursos SIGARRA'!$E:$H,2,0),"")</f>
        <v>2021/2022</v>
      </c>
      <c r="R161" s="1" t="str">
        <f>IFERROR(VLOOKUP($A161&amp;"-"&amp;Q$1,'Conclusões cursos SIGARRA'!$E:$H,4,0),"")</f>
        <v>2022/2023</v>
      </c>
      <c r="S161" s="1" t="str">
        <f>IFERROR(VLOOKUP($A161&amp;"-"&amp;S$1,'Conclusões cursos SIGARRA'!$E:$H,2,0),"")</f>
        <v/>
      </c>
      <c r="T161" s="1" t="str">
        <f>IFERROR(VLOOKUP($A161&amp;"-"&amp;S$1,'Conclusões cursos SIGARRA'!$E:$H,4,0),"")</f>
        <v/>
      </c>
      <c r="U161" s="1" t="str">
        <f t="shared" si="3"/>
        <v> L.EIC 2022/2023</v>
      </c>
      <c r="V161" s="1" t="str">
        <f t="shared" si="4"/>
        <v>André Ismael Ferraz Ávila</v>
      </c>
    </row>
    <row r="162" ht="14.25" customHeight="1">
      <c r="A162" s="1">
        <v>2.01904721E8</v>
      </c>
      <c r="B162" s="1" t="s">
        <v>491</v>
      </c>
      <c r="C162" s="1" t="s">
        <v>492</v>
      </c>
      <c r="D162" s="1" t="s">
        <v>26</v>
      </c>
      <c r="E162" s="1" t="s">
        <v>21</v>
      </c>
      <c r="F162" s="1" t="str">
        <f t="shared" si="1"/>
        <v>André Júlio Moreira - L.EIC 2021/2022</v>
      </c>
      <c r="I162" s="9" t="str">
        <f>IFERROR(VLOOKUP(B162,'Inquérito'!M:N,2,0),if(AND(E162="",not(iserror(find("linkedin",H162)))),H162,E162))</f>
        <v>https://www.linkedin.com/in/andremoreira9/</v>
      </c>
      <c r="J162" s="1" t="str">
        <f t="shared" si="2"/>
        <v>L.EIC </v>
      </c>
      <c r="K162" s="1" t="str">
        <f>IFERROR(VLOOKUP($A162&amp;"-"&amp;K$1,'Conclusões cursos SIGARRA'!$E:$H,2,0),"")</f>
        <v/>
      </c>
      <c r="L162" s="1" t="str">
        <f>IFERROR(VLOOKUP($A162&amp;"-"&amp;K$1,'Conclusões cursos SIGARRA'!$E:$H,4,0),"")</f>
        <v/>
      </c>
      <c r="M162" s="1" t="str">
        <f>IFERROR(VLOOKUP($A162&amp;"-"&amp;M$1,'Conclusões cursos SIGARRA'!$E:$H,2,0),"")</f>
        <v/>
      </c>
      <c r="N162" s="1" t="str">
        <f>IFERROR(VLOOKUP($A162&amp;"-"&amp;M$1,'Conclusões cursos SIGARRA'!$E:$H,4,0),"")</f>
        <v/>
      </c>
      <c r="O162" s="1" t="str">
        <f>IFERROR(VLOOKUP($A162&amp;"-"&amp;O$1,'Conclusões cursos SIGARRA'!$E:$H,2,0),"")</f>
        <v/>
      </c>
      <c r="P162" s="1" t="str">
        <f>IFERROR(VLOOKUP($A162&amp;"-"&amp;O$1,'Conclusões cursos SIGARRA'!$E:$H,4,0),"")</f>
        <v/>
      </c>
      <c r="Q162" s="1" t="str">
        <f>IFERROR(VLOOKUP($A162&amp;"-"&amp;Q$1,'Conclusões cursos SIGARRA'!$E:$H,2,0),"")</f>
        <v>2021/2022</v>
      </c>
      <c r="R162" s="1" t="str">
        <f>IFERROR(VLOOKUP($A162&amp;"-"&amp;Q$1,'Conclusões cursos SIGARRA'!$E:$H,4,0),"")</f>
        <v>2021/2022</v>
      </c>
      <c r="S162" s="1" t="str">
        <f>IFERROR(VLOOKUP($A162&amp;"-"&amp;S$1,'Conclusões cursos SIGARRA'!$E:$H,2,0),"")</f>
        <v/>
      </c>
      <c r="T162" s="1" t="str">
        <f>IFERROR(VLOOKUP($A162&amp;"-"&amp;S$1,'Conclusões cursos SIGARRA'!$E:$H,4,0),"")</f>
        <v/>
      </c>
      <c r="U162" s="1" t="str">
        <f t="shared" si="3"/>
        <v> L.EIC 2021/2022</v>
      </c>
      <c r="V162" s="1" t="str">
        <f t="shared" si="4"/>
        <v>André Júlio Moreira</v>
      </c>
    </row>
    <row r="163" ht="14.25" customHeight="1">
      <c r="A163" s="1">
        <v>2.00804922E8</v>
      </c>
      <c r="B163" s="1" t="s">
        <v>493</v>
      </c>
      <c r="C163" s="1" t="s">
        <v>494</v>
      </c>
      <c r="D163" s="1" t="s">
        <v>20</v>
      </c>
      <c r="E163" s="1" t="s">
        <v>495</v>
      </c>
      <c r="F163" s="1" t="str">
        <f t="shared" si="1"/>
        <v>André Leão da Costa Baldaque Marinho - MIEIC 2012/2013</v>
      </c>
      <c r="I163" s="9" t="str">
        <f>IFERROR(VLOOKUP(B163,'Inquérito'!M:N,2,0),if(AND(E163="",not(iserror(find("linkedin",H163)))),H163,E163))</f>
        <v>https://www.linkedin.com/in/andrebcmarinho/</v>
      </c>
      <c r="J163" s="1" t="str">
        <f t="shared" si="2"/>
        <v>MIEIC </v>
      </c>
      <c r="K163" s="1" t="str">
        <f>IFERROR(VLOOKUP($A163&amp;"-"&amp;K$1,'Conclusões cursos SIGARRA'!$E:$H,2,0),"")</f>
        <v/>
      </c>
      <c r="L163" s="1" t="str">
        <f>IFERROR(VLOOKUP($A163&amp;"-"&amp;K$1,'Conclusões cursos SIGARRA'!$E:$H,4,0),"")</f>
        <v/>
      </c>
      <c r="M163" s="1" t="str">
        <f>IFERROR(VLOOKUP($A163&amp;"-"&amp;M$1,'Conclusões cursos SIGARRA'!$E:$H,2,0),"")</f>
        <v/>
      </c>
      <c r="N163" s="1" t="str">
        <f>IFERROR(VLOOKUP($A163&amp;"-"&amp;M$1,'Conclusões cursos SIGARRA'!$E:$H,4,0),"")</f>
        <v/>
      </c>
      <c r="O163" s="1" t="str">
        <f>IFERROR(VLOOKUP($A163&amp;"-"&amp;O$1,'Conclusões cursos SIGARRA'!$E:$H,2,0),"")</f>
        <v>2008/2009</v>
      </c>
      <c r="P163" s="1" t="str">
        <f>IFERROR(VLOOKUP($A163&amp;"-"&amp;O$1,'Conclusões cursos SIGARRA'!$E:$H,4,0),"")</f>
        <v>2012/2013</v>
      </c>
      <c r="Q163" s="1" t="str">
        <f>IFERROR(VLOOKUP($A163&amp;"-"&amp;Q$1,'Conclusões cursos SIGARRA'!$E:$H,2,0),"")</f>
        <v/>
      </c>
      <c r="R163" s="1" t="str">
        <f>IFERROR(VLOOKUP($A163&amp;"-"&amp;Q$1,'Conclusões cursos SIGARRA'!$E:$H,4,0),"")</f>
        <v/>
      </c>
      <c r="S163" s="1" t="str">
        <f>IFERROR(VLOOKUP($A163&amp;"-"&amp;S$1,'Conclusões cursos SIGARRA'!$E:$H,2,0),"")</f>
        <v/>
      </c>
      <c r="T163" s="1" t="str">
        <f>IFERROR(VLOOKUP($A163&amp;"-"&amp;S$1,'Conclusões cursos SIGARRA'!$E:$H,4,0),"")</f>
        <v/>
      </c>
      <c r="U163" s="1" t="str">
        <f t="shared" si="3"/>
        <v> MIEIC 2012/2013</v>
      </c>
      <c r="V163" s="1" t="str">
        <f t="shared" si="4"/>
        <v>André Leão da Costa Baldaque Marinho</v>
      </c>
    </row>
    <row r="164" ht="14.25" customHeight="1">
      <c r="A164" s="1">
        <v>2.01907879E8</v>
      </c>
      <c r="B164" s="1" t="s">
        <v>496</v>
      </c>
      <c r="C164" s="1" t="s">
        <v>497</v>
      </c>
      <c r="D164" s="1" t="s">
        <v>26</v>
      </c>
      <c r="E164" s="1" t="s">
        <v>21</v>
      </c>
      <c r="F164" s="1" t="str">
        <f t="shared" si="1"/>
        <v>André Lino dos Santos - L.EIC 2021/2022</v>
      </c>
      <c r="G164" s="1" t="s">
        <v>498</v>
      </c>
      <c r="I164" s="1" t="str">
        <f>IFERROR(VLOOKUP(B164,'Inquérito'!M:N,2,0),if(AND(E164="",not(iserror(find("linkedin",H164)))),H164,E164))</f>
        <v/>
      </c>
      <c r="J164" s="1" t="str">
        <f t="shared" si="2"/>
        <v>L.EIC </v>
      </c>
      <c r="K164" s="1" t="str">
        <f>IFERROR(VLOOKUP($A164&amp;"-"&amp;K$1,'Conclusões cursos SIGARRA'!$E:$H,2,0),"")</f>
        <v/>
      </c>
      <c r="L164" s="1" t="str">
        <f>IFERROR(VLOOKUP($A164&amp;"-"&amp;K$1,'Conclusões cursos SIGARRA'!$E:$H,4,0),"")</f>
        <v/>
      </c>
      <c r="M164" s="1" t="str">
        <f>IFERROR(VLOOKUP($A164&amp;"-"&amp;M$1,'Conclusões cursos SIGARRA'!$E:$H,2,0),"")</f>
        <v/>
      </c>
      <c r="N164" s="1" t="str">
        <f>IFERROR(VLOOKUP($A164&amp;"-"&amp;M$1,'Conclusões cursos SIGARRA'!$E:$H,4,0),"")</f>
        <v/>
      </c>
      <c r="O164" s="1" t="str">
        <f>IFERROR(VLOOKUP($A164&amp;"-"&amp;O$1,'Conclusões cursos SIGARRA'!$E:$H,2,0),"")</f>
        <v/>
      </c>
      <c r="P164" s="1" t="str">
        <f>IFERROR(VLOOKUP($A164&amp;"-"&amp;O$1,'Conclusões cursos SIGARRA'!$E:$H,4,0),"")</f>
        <v/>
      </c>
      <c r="Q164" s="1" t="str">
        <f>IFERROR(VLOOKUP($A164&amp;"-"&amp;Q$1,'Conclusões cursos SIGARRA'!$E:$H,2,0),"")</f>
        <v>2021/2022</v>
      </c>
      <c r="R164" s="1" t="str">
        <f>IFERROR(VLOOKUP($A164&amp;"-"&amp;Q$1,'Conclusões cursos SIGARRA'!$E:$H,4,0),"")</f>
        <v>2021/2022</v>
      </c>
      <c r="S164" s="1" t="str">
        <f>IFERROR(VLOOKUP($A164&amp;"-"&amp;S$1,'Conclusões cursos SIGARRA'!$E:$H,2,0),"")</f>
        <v/>
      </c>
      <c r="T164" s="1" t="str">
        <f>IFERROR(VLOOKUP($A164&amp;"-"&amp;S$1,'Conclusões cursos SIGARRA'!$E:$H,4,0),"")</f>
        <v/>
      </c>
      <c r="U164" s="1" t="str">
        <f t="shared" si="3"/>
        <v> L.EIC 2021/2022</v>
      </c>
      <c r="V164" s="1" t="str">
        <f t="shared" si="4"/>
        <v>André Lino dos Santos</v>
      </c>
    </row>
    <row r="165" ht="14.25" customHeight="1">
      <c r="A165" s="1">
        <v>2.00705436E8</v>
      </c>
      <c r="B165" s="1" t="s">
        <v>499</v>
      </c>
      <c r="C165" s="1" t="s">
        <v>500</v>
      </c>
      <c r="D165" s="1" t="s">
        <v>20</v>
      </c>
      <c r="E165" s="1" t="s">
        <v>501</v>
      </c>
      <c r="F165" s="1" t="str">
        <f t="shared" si="1"/>
        <v>André Luis Alves Rodrigues - MIEIC 2012/2013</v>
      </c>
      <c r="G165" s="1" t="s">
        <v>21</v>
      </c>
      <c r="I165" s="9" t="str">
        <f>IFERROR(VLOOKUP(B165,'Inquérito'!M:N,2,0),if(AND(E165="",not(iserror(find("linkedin",H165)))),H165,E165))</f>
        <v>https://www.linkedin.com/in/aluisrodrigues/</v>
      </c>
      <c r="J165" s="1" t="str">
        <f t="shared" si="2"/>
        <v>MIEIC </v>
      </c>
      <c r="K165" s="1" t="str">
        <f>IFERROR(VLOOKUP($A165&amp;"-"&amp;K$1,'Conclusões cursos SIGARRA'!$E:$H,2,0),"")</f>
        <v/>
      </c>
      <c r="L165" s="1" t="str">
        <f>IFERROR(VLOOKUP($A165&amp;"-"&amp;K$1,'Conclusões cursos SIGARRA'!$E:$H,4,0),"")</f>
        <v/>
      </c>
      <c r="M165" s="1" t="str">
        <f>IFERROR(VLOOKUP($A165&amp;"-"&amp;M$1,'Conclusões cursos SIGARRA'!$E:$H,2,0),"")</f>
        <v/>
      </c>
      <c r="N165" s="1" t="str">
        <f>IFERROR(VLOOKUP($A165&amp;"-"&amp;M$1,'Conclusões cursos SIGARRA'!$E:$H,4,0),"")</f>
        <v/>
      </c>
      <c r="O165" s="1" t="str">
        <f>IFERROR(VLOOKUP($A165&amp;"-"&amp;O$1,'Conclusões cursos SIGARRA'!$E:$H,2,0),"")</f>
        <v>2007/2008</v>
      </c>
      <c r="P165" s="1" t="str">
        <f>IFERROR(VLOOKUP($A165&amp;"-"&amp;O$1,'Conclusões cursos SIGARRA'!$E:$H,4,0),"")</f>
        <v>2012/2013</v>
      </c>
      <c r="Q165" s="1" t="str">
        <f>IFERROR(VLOOKUP($A165&amp;"-"&amp;Q$1,'Conclusões cursos SIGARRA'!$E:$H,2,0),"")</f>
        <v/>
      </c>
      <c r="R165" s="1" t="str">
        <f>IFERROR(VLOOKUP($A165&amp;"-"&amp;Q$1,'Conclusões cursos SIGARRA'!$E:$H,4,0),"")</f>
        <v/>
      </c>
      <c r="S165" s="1" t="str">
        <f>IFERROR(VLOOKUP($A165&amp;"-"&amp;S$1,'Conclusões cursos SIGARRA'!$E:$H,2,0),"")</f>
        <v/>
      </c>
      <c r="T165" s="1" t="str">
        <f>IFERROR(VLOOKUP($A165&amp;"-"&amp;S$1,'Conclusões cursos SIGARRA'!$E:$H,4,0),"")</f>
        <v/>
      </c>
      <c r="U165" s="1" t="str">
        <f t="shared" si="3"/>
        <v> MIEIC 2012/2013</v>
      </c>
      <c r="V165" s="1" t="str">
        <f t="shared" si="4"/>
        <v>André Luis Alves Rodrigues</v>
      </c>
    </row>
    <row r="166" ht="14.25" customHeight="1">
      <c r="A166" s="1">
        <v>2.00403638E8</v>
      </c>
      <c r="B166" s="1" t="s">
        <v>502</v>
      </c>
      <c r="C166" s="1" t="s">
        <v>503</v>
      </c>
      <c r="D166" s="1" t="s">
        <v>20</v>
      </c>
      <c r="E166" s="1" t="s">
        <v>504</v>
      </c>
      <c r="F166" s="1" t="str">
        <f t="shared" si="1"/>
        <v>André Macedo Pinto Grilo - MIEIC 2008/2009</v>
      </c>
      <c r="G166" s="1" t="s">
        <v>505</v>
      </c>
      <c r="H166" s="1" t="s">
        <v>506</v>
      </c>
      <c r="I166" s="9" t="str">
        <f>IFERROR(VLOOKUP(B166,'Inquérito'!M:N,2,0),if(AND(E166="",not(iserror(find("linkedin",H166)))),H166,E166))</f>
        <v>https://www.linkedin.com/in/grilo</v>
      </c>
      <c r="J166" s="1" t="str">
        <f t="shared" si="2"/>
        <v>MIEIC </v>
      </c>
      <c r="K166" s="1" t="str">
        <f>IFERROR(VLOOKUP($A166&amp;"-"&amp;K$1,'Conclusões cursos SIGARRA'!$E:$H,2,0),"")</f>
        <v/>
      </c>
      <c r="L166" s="1" t="str">
        <f>IFERROR(VLOOKUP($A166&amp;"-"&amp;K$1,'Conclusões cursos SIGARRA'!$E:$H,4,0),"")</f>
        <v/>
      </c>
      <c r="M166" s="1" t="str">
        <f>IFERROR(VLOOKUP($A166&amp;"-"&amp;M$1,'Conclusões cursos SIGARRA'!$E:$H,2,0),"")</f>
        <v/>
      </c>
      <c r="N166" s="1" t="str">
        <f>IFERROR(VLOOKUP($A166&amp;"-"&amp;M$1,'Conclusões cursos SIGARRA'!$E:$H,4,0),"")</f>
        <v/>
      </c>
      <c r="O166" s="1" t="str">
        <f>IFERROR(VLOOKUP($A166&amp;"-"&amp;O$1,'Conclusões cursos SIGARRA'!$E:$H,2,0),"")</f>
        <v>2004/2005</v>
      </c>
      <c r="P166" s="1" t="str">
        <f>IFERROR(VLOOKUP($A166&amp;"-"&amp;O$1,'Conclusões cursos SIGARRA'!$E:$H,4,0),"")</f>
        <v>2008/2009</v>
      </c>
      <c r="Q166" s="1" t="str">
        <f>IFERROR(VLOOKUP($A166&amp;"-"&amp;Q$1,'Conclusões cursos SIGARRA'!$E:$H,2,0),"")</f>
        <v/>
      </c>
      <c r="R166" s="1" t="str">
        <f>IFERROR(VLOOKUP($A166&amp;"-"&amp;Q$1,'Conclusões cursos SIGARRA'!$E:$H,4,0),"")</f>
        <v/>
      </c>
      <c r="S166" s="1" t="str">
        <f>IFERROR(VLOOKUP($A166&amp;"-"&amp;S$1,'Conclusões cursos SIGARRA'!$E:$H,2,0),"")</f>
        <v/>
      </c>
      <c r="T166" s="1" t="str">
        <f>IFERROR(VLOOKUP($A166&amp;"-"&amp;S$1,'Conclusões cursos SIGARRA'!$E:$H,4,0),"")</f>
        <v/>
      </c>
      <c r="U166" s="1" t="str">
        <f t="shared" si="3"/>
        <v> MIEIC 2008/2009</v>
      </c>
      <c r="V166" s="1" t="str">
        <f t="shared" si="4"/>
        <v>André Macedo Pinto Grilo</v>
      </c>
    </row>
    <row r="167" ht="14.25" customHeight="1">
      <c r="A167" s="1">
        <v>2.00700564E8</v>
      </c>
      <c r="B167" s="1" t="s">
        <v>507</v>
      </c>
      <c r="C167" s="1" t="s">
        <v>508</v>
      </c>
      <c r="D167" s="1" t="s">
        <v>20</v>
      </c>
      <c r="E167" s="1" t="s">
        <v>509</v>
      </c>
      <c r="F167" s="1" t="str">
        <f t="shared" si="1"/>
        <v>André Maciel Machado Miranda Duarte - MIEIC 2011/2012</v>
      </c>
      <c r="G167" s="1" t="s">
        <v>21</v>
      </c>
      <c r="H167" s="1" t="s">
        <v>510</v>
      </c>
      <c r="I167" s="9" t="str">
        <f>IFERROR(VLOOKUP(B167,'Inquérito'!M:N,2,0),if(AND(E167="",not(iserror(find("linkedin",H167)))),H167,E167))</f>
        <v>https://www.linkedin.com/in/andremacielduarte/</v>
      </c>
      <c r="J167" s="1" t="str">
        <f t="shared" si="2"/>
        <v>MIEIC </v>
      </c>
      <c r="K167" s="1" t="str">
        <f>IFERROR(VLOOKUP($A167&amp;"-"&amp;K$1,'Conclusões cursos SIGARRA'!$E:$H,2,0),"")</f>
        <v/>
      </c>
      <c r="L167" s="1" t="str">
        <f>IFERROR(VLOOKUP($A167&amp;"-"&amp;K$1,'Conclusões cursos SIGARRA'!$E:$H,4,0),"")</f>
        <v/>
      </c>
      <c r="M167" s="1" t="str">
        <f>IFERROR(VLOOKUP($A167&amp;"-"&amp;M$1,'Conclusões cursos SIGARRA'!$E:$H,2,0),"")</f>
        <v/>
      </c>
      <c r="N167" s="1" t="str">
        <f>IFERROR(VLOOKUP($A167&amp;"-"&amp;M$1,'Conclusões cursos SIGARRA'!$E:$H,4,0),"")</f>
        <v/>
      </c>
      <c r="O167" s="1" t="str">
        <f>IFERROR(VLOOKUP($A167&amp;"-"&amp;O$1,'Conclusões cursos SIGARRA'!$E:$H,2,0),"")</f>
        <v>2007/2008</v>
      </c>
      <c r="P167" s="1" t="str">
        <f>IFERROR(VLOOKUP($A167&amp;"-"&amp;O$1,'Conclusões cursos SIGARRA'!$E:$H,4,0),"")</f>
        <v>2011/2012</v>
      </c>
      <c r="Q167" s="1" t="str">
        <f>IFERROR(VLOOKUP($A167&amp;"-"&amp;Q$1,'Conclusões cursos SIGARRA'!$E:$H,2,0),"")</f>
        <v/>
      </c>
      <c r="R167" s="1" t="str">
        <f>IFERROR(VLOOKUP($A167&amp;"-"&amp;Q$1,'Conclusões cursos SIGARRA'!$E:$H,4,0),"")</f>
        <v/>
      </c>
      <c r="S167" s="1" t="str">
        <f>IFERROR(VLOOKUP($A167&amp;"-"&amp;S$1,'Conclusões cursos SIGARRA'!$E:$H,2,0),"")</f>
        <v/>
      </c>
      <c r="T167" s="1" t="str">
        <f>IFERROR(VLOOKUP($A167&amp;"-"&amp;S$1,'Conclusões cursos SIGARRA'!$E:$H,4,0),"")</f>
        <v/>
      </c>
      <c r="U167" s="1" t="str">
        <f t="shared" si="3"/>
        <v> MIEIC 2011/2012</v>
      </c>
      <c r="V167" s="1" t="str">
        <f t="shared" si="4"/>
        <v>André Maciel Machado Miranda Duarte</v>
      </c>
    </row>
    <row r="168" ht="14.25" customHeight="1">
      <c r="A168" s="1">
        <v>2.01700493E8</v>
      </c>
      <c r="B168" s="1" t="s">
        <v>511</v>
      </c>
      <c r="C168" s="1" t="s">
        <v>512</v>
      </c>
      <c r="D168" s="1" t="s">
        <v>26</v>
      </c>
      <c r="E168" s="1" t="s">
        <v>21</v>
      </c>
      <c r="F168" s="1" t="str">
        <f t="shared" si="1"/>
        <v>André Mamprin Mori - M.EIC 2021/2022</v>
      </c>
      <c r="G168" s="1" t="s">
        <v>513</v>
      </c>
      <c r="I168" s="1" t="str">
        <f>IFERROR(VLOOKUP(B168,'Inquérito'!M:N,2,0),if(AND(E168="",not(iserror(find("linkedin",H168)))),H168,E168))</f>
        <v/>
      </c>
      <c r="J168" s="1" t="str">
        <f t="shared" si="2"/>
        <v>M.EIC</v>
      </c>
      <c r="K168" s="1" t="str">
        <f>IFERROR(VLOOKUP($A168&amp;"-"&amp;K$1,'Conclusões cursos SIGARRA'!$E:$H,2,0),"")</f>
        <v/>
      </c>
      <c r="L168" s="1" t="str">
        <f>IFERROR(VLOOKUP($A168&amp;"-"&amp;K$1,'Conclusões cursos SIGARRA'!$E:$H,4,0),"")</f>
        <v/>
      </c>
      <c r="M168" s="1" t="str">
        <f>IFERROR(VLOOKUP($A168&amp;"-"&amp;M$1,'Conclusões cursos SIGARRA'!$E:$H,2,0),"")</f>
        <v/>
      </c>
      <c r="N168" s="1" t="str">
        <f>IFERROR(VLOOKUP($A168&amp;"-"&amp;M$1,'Conclusões cursos SIGARRA'!$E:$H,4,0),"")</f>
        <v/>
      </c>
      <c r="O168" s="1" t="str">
        <f>IFERROR(VLOOKUP($A168&amp;"-"&amp;O$1,'Conclusões cursos SIGARRA'!$E:$H,2,0),"")</f>
        <v/>
      </c>
      <c r="P168" s="1" t="str">
        <f>IFERROR(VLOOKUP($A168&amp;"-"&amp;O$1,'Conclusões cursos SIGARRA'!$E:$H,4,0),"")</f>
        <v/>
      </c>
      <c r="Q168" s="1" t="str">
        <f>IFERROR(VLOOKUP($A168&amp;"-"&amp;Q$1,'Conclusões cursos SIGARRA'!$E:$H,2,0),"")</f>
        <v/>
      </c>
      <c r="R168" s="1" t="str">
        <f>IFERROR(VLOOKUP($A168&amp;"-"&amp;Q$1,'Conclusões cursos SIGARRA'!$E:$H,4,0),"")</f>
        <v/>
      </c>
      <c r="S168" s="1" t="str">
        <f>IFERROR(VLOOKUP($A168&amp;"-"&amp;S$1,'Conclusões cursos SIGARRA'!$E:$H,2,0),"")</f>
        <v>2021/2022</v>
      </c>
      <c r="T168" s="1" t="str">
        <f>IFERROR(VLOOKUP($A168&amp;"-"&amp;S$1,'Conclusões cursos SIGARRA'!$E:$H,4,0),"")</f>
        <v>2021/2022</v>
      </c>
      <c r="U168" s="1" t="str">
        <f t="shared" si="3"/>
        <v> M.EIC 2021/2022</v>
      </c>
      <c r="V168" s="1" t="str">
        <f t="shared" si="4"/>
        <v>André Mamprin Mori</v>
      </c>
    </row>
    <row r="169" ht="14.25" customHeight="1">
      <c r="A169" s="1">
        <v>2.00404369E8</v>
      </c>
      <c r="B169" s="1" t="s">
        <v>514</v>
      </c>
      <c r="C169" s="1" t="s">
        <v>515</v>
      </c>
      <c r="D169" s="1" t="s">
        <v>20</v>
      </c>
      <c r="E169" s="1" t="s">
        <v>516</v>
      </c>
      <c r="F169" s="1" t="str">
        <f t="shared" si="1"/>
        <v>André Manuel Gonçalves Oliveira - MIEIC 2008/2009</v>
      </c>
      <c r="G169" s="1" t="s">
        <v>21</v>
      </c>
      <c r="H169" s="1" t="s">
        <v>517</v>
      </c>
      <c r="I169" s="9" t="str">
        <f>IFERROR(VLOOKUP(B169,'Inquérito'!M:N,2,0),if(AND(E169="",not(iserror(find("linkedin",H169)))),H169,E169))</f>
        <v>https://www.linkedin.com/in/amgoliv/</v>
      </c>
      <c r="J169" s="1" t="str">
        <f t="shared" si="2"/>
        <v>MIEIC </v>
      </c>
      <c r="K169" s="1" t="str">
        <f>IFERROR(VLOOKUP($A169&amp;"-"&amp;K$1,'Conclusões cursos SIGARRA'!$E:$H,2,0),"")</f>
        <v/>
      </c>
      <c r="L169" s="1" t="str">
        <f>IFERROR(VLOOKUP($A169&amp;"-"&amp;K$1,'Conclusões cursos SIGARRA'!$E:$H,4,0),"")</f>
        <v/>
      </c>
      <c r="M169" s="1" t="str">
        <f>IFERROR(VLOOKUP($A169&amp;"-"&amp;M$1,'Conclusões cursos SIGARRA'!$E:$H,2,0),"")</f>
        <v/>
      </c>
      <c r="N169" s="1" t="str">
        <f>IFERROR(VLOOKUP($A169&amp;"-"&amp;M$1,'Conclusões cursos SIGARRA'!$E:$H,4,0),"")</f>
        <v/>
      </c>
      <c r="O169" s="1" t="str">
        <f>IFERROR(VLOOKUP($A169&amp;"-"&amp;O$1,'Conclusões cursos SIGARRA'!$E:$H,2,0),"")</f>
        <v>2004/2005</v>
      </c>
      <c r="P169" s="1" t="str">
        <f>IFERROR(VLOOKUP($A169&amp;"-"&amp;O$1,'Conclusões cursos SIGARRA'!$E:$H,4,0),"")</f>
        <v>2008/2009</v>
      </c>
      <c r="Q169" s="1" t="str">
        <f>IFERROR(VLOOKUP($A169&amp;"-"&amp;Q$1,'Conclusões cursos SIGARRA'!$E:$H,2,0),"")</f>
        <v/>
      </c>
      <c r="R169" s="1" t="str">
        <f>IFERROR(VLOOKUP($A169&amp;"-"&amp;Q$1,'Conclusões cursos SIGARRA'!$E:$H,4,0),"")</f>
        <v/>
      </c>
      <c r="S169" s="1" t="str">
        <f>IFERROR(VLOOKUP($A169&amp;"-"&amp;S$1,'Conclusões cursos SIGARRA'!$E:$H,2,0),"")</f>
        <v/>
      </c>
      <c r="T169" s="1" t="str">
        <f>IFERROR(VLOOKUP($A169&amp;"-"&amp;S$1,'Conclusões cursos SIGARRA'!$E:$H,4,0),"")</f>
        <v/>
      </c>
      <c r="U169" s="1" t="str">
        <f t="shared" si="3"/>
        <v> MIEIC 2008/2009</v>
      </c>
      <c r="V169" s="1" t="str">
        <f t="shared" si="4"/>
        <v>André Manuel Gonçalves Oliveira</v>
      </c>
    </row>
    <row r="170" ht="14.25" customHeight="1">
      <c r="A170" s="1">
        <v>2.00505549E8</v>
      </c>
      <c r="B170" s="1" t="s">
        <v>518</v>
      </c>
      <c r="C170" s="1" t="s">
        <v>519</v>
      </c>
      <c r="D170" s="1" t="s">
        <v>20</v>
      </c>
      <c r="E170" s="1" t="s">
        <v>520</v>
      </c>
      <c r="F170" s="1" t="str">
        <f t="shared" si="1"/>
        <v>André Manuel Pacheco Goncalves - MIEIC 2010/2011</v>
      </c>
      <c r="G170" s="1" t="s">
        <v>21</v>
      </c>
      <c r="H170" s="1" t="s">
        <v>521</v>
      </c>
      <c r="I170" s="9" t="str">
        <f>IFERROR(VLOOKUP(B170,'Inquérito'!M:N,2,0),if(AND(E170="",not(iserror(find("linkedin",H170)))),H170,E170))</f>
        <v>https://www.linkedin.com/in/andregoncalves1/</v>
      </c>
      <c r="J170" s="1" t="str">
        <f t="shared" si="2"/>
        <v>MIEIC </v>
      </c>
      <c r="K170" s="1" t="str">
        <f>IFERROR(VLOOKUP($A170&amp;"-"&amp;K$1,'Conclusões cursos SIGARRA'!$E:$H,2,0),"")</f>
        <v/>
      </c>
      <c r="L170" s="1" t="str">
        <f>IFERROR(VLOOKUP($A170&amp;"-"&amp;K$1,'Conclusões cursos SIGARRA'!$E:$H,4,0),"")</f>
        <v/>
      </c>
      <c r="M170" s="1" t="str">
        <f>IFERROR(VLOOKUP($A170&amp;"-"&amp;M$1,'Conclusões cursos SIGARRA'!$E:$H,2,0),"")</f>
        <v/>
      </c>
      <c r="N170" s="1" t="str">
        <f>IFERROR(VLOOKUP($A170&amp;"-"&amp;M$1,'Conclusões cursos SIGARRA'!$E:$H,4,0),"")</f>
        <v/>
      </c>
      <c r="O170" s="1" t="str">
        <f>IFERROR(VLOOKUP($A170&amp;"-"&amp;O$1,'Conclusões cursos SIGARRA'!$E:$H,2,0),"")</f>
        <v>2005/2006</v>
      </c>
      <c r="P170" s="1" t="str">
        <f>IFERROR(VLOOKUP($A170&amp;"-"&amp;O$1,'Conclusões cursos SIGARRA'!$E:$H,4,0),"")</f>
        <v>2010/2011</v>
      </c>
      <c r="Q170" s="1" t="str">
        <f>IFERROR(VLOOKUP($A170&amp;"-"&amp;Q$1,'Conclusões cursos SIGARRA'!$E:$H,2,0),"")</f>
        <v/>
      </c>
      <c r="R170" s="1" t="str">
        <f>IFERROR(VLOOKUP($A170&amp;"-"&amp;Q$1,'Conclusões cursos SIGARRA'!$E:$H,4,0),"")</f>
        <v/>
      </c>
      <c r="S170" s="1" t="str">
        <f>IFERROR(VLOOKUP($A170&amp;"-"&amp;S$1,'Conclusões cursos SIGARRA'!$E:$H,2,0),"")</f>
        <v/>
      </c>
      <c r="T170" s="1" t="str">
        <f>IFERROR(VLOOKUP($A170&amp;"-"&amp;S$1,'Conclusões cursos SIGARRA'!$E:$H,4,0),"")</f>
        <v/>
      </c>
      <c r="U170" s="1" t="str">
        <f t="shared" si="3"/>
        <v> MIEIC 2010/2011</v>
      </c>
      <c r="V170" s="1" t="str">
        <f t="shared" si="4"/>
        <v>André Manuel Pacheco Goncalves</v>
      </c>
    </row>
    <row r="171" ht="14.25" customHeight="1">
      <c r="A171" s="1">
        <v>2.00600513E8</v>
      </c>
      <c r="B171" s="1" t="s">
        <v>522</v>
      </c>
      <c r="C171" s="1" t="s">
        <v>523</v>
      </c>
      <c r="D171" s="1" t="s">
        <v>20</v>
      </c>
      <c r="E171" s="1" t="s">
        <v>524</v>
      </c>
      <c r="F171" s="1" t="str">
        <f t="shared" si="1"/>
        <v>André Manuel Pereira dos Santos - MIEIC 2010/2011</v>
      </c>
      <c r="G171" s="1" t="s">
        <v>21</v>
      </c>
      <c r="H171" s="1" t="s">
        <v>525</v>
      </c>
      <c r="I171" s="9" t="str">
        <f>IFERROR(VLOOKUP(B171,'Inquérito'!M:N,2,0),if(AND(E171="",not(iserror(find("linkedin",H171)))),H171,E171))</f>
        <v>https://www.linkedin.com/in/andrempsantos1/</v>
      </c>
      <c r="J171" s="1" t="str">
        <f t="shared" si="2"/>
        <v>MIEIC </v>
      </c>
      <c r="K171" s="1" t="str">
        <f>IFERROR(VLOOKUP($A171&amp;"-"&amp;K$1,'Conclusões cursos SIGARRA'!$E:$H,2,0),"")</f>
        <v/>
      </c>
      <c r="L171" s="1" t="str">
        <f>IFERROR(VLOOKUP($A171&amp;"-"&amp;K$1,'Conclusões cursos SIGARRA'!$E:$H,4,0),"")</f>
        <v/>
      </c>
      <c r="M171" s="1" t="str">
        <f>IFERROR(VLOOKUP($A171&amp;"-"&amp;M$1,'Conclusões cursos SIGARRA'!$E:$H,2,0),"")</f>
        <v/>
      </c>
      <c r="N171" s="1" t="str">
        <f>IFERROR(VLOOKUP($A171&amp;"-"&amp;M$1,'Conclusões cursos SIGARRA'!$E:$H,4,0),"")</f>
        <v/>
      </c>
      <c r="O171" s="1" t="str">
        <f>IFERROR(VLOOKUP($A171&amp;"-"&amp;O$1,'Conclusões cursos SIGARRA'!$E:$H,2,0),"")</f>
        <v>2006/2007</v>
      </c>
      <c r="P171" s="1" t="str">
        <f>IFERROR(VLOOKUP($A171&amp;"-"&amp;O$1,'Conclusões cursos SIGARRA'!$E:$H,4,0),"")</f>
        <v>2010/2011</v>
      </c>
      <c r="Q171" s="1" t="str">
        <f>IFERROR(VLOOKUP($A171&amp;"-"&amp;Q$1,'Conclusões cursos SIGARRA'!$E:$H,2,0),"")</f>
        <v/>
      </c>
      <c r="R171" s="1" t="str">
        <f>IFERROR(VLOOKUP($A171&amp;"-"&amp;Q$1,'Conclusões cursos SIGARRA'!$E:$H,4,0),"")</f>
        <v/>
      </c>
      <c r="S171" s="1" t="str">
        <f>IFERROR(VLOOKUP($A171&amp;"-"&amp;S$1,'Conclusões cursos SIGARRA'!$E:$H,2,0),"")</f>
        <v/>
      </c>
      <c r="T171" s="1" t="str">
        <f>IFERROR(VLOOKUP($A171&amp;"-"&amp;S$1,'Conclusões cursos SIGARRA'!$E:$H,4,0),"")</f>
        <v/>
      </c>
      <c r="U171" s="1" t="str">
        <f t="shared" si="3"/>
        <v> MIEIC 2010/2011</v>
      </c>
      <c r="V171" s="1" t="str">
        <f t="shared" si="4"/>
        <v>André Manuel Pereira dos Santos</v>
      </c>
    </row>
    <row r="172" ht="14.25" customHeight="1">
      <c r="A172" s="1">
        <v>2.00100884E8</v>
      </c>
      <c r="B172" s="1" t="s">
        <v>526</v>
      </c>
      <c r="C172" s="1" t="s">
        <v>527</v>
      </c>
      <c r="D172" s="1" t="s">
        <v>20</v>
      </c>
      <c r="E172" s="1" t="s">
        <v>528</v>
      </c>
      <c r="F172" s="1" t="str">
        <f t="shared" si="1"/>
        <v>André Manuel Silva Barbosa - LEIC 2005/2006 MIEIC 2009/2010</v>
      </c>
      <c r="G172" s="1" t="s">
        <v>529</v>
      </c>
      <c r="H172" s="1" t="s">
        <v>530</v>
      </c>
      <c r="I172" s="9" t="str">
        <f>IFERROR(VLOOKUP(B172,'Inquérito'!M:N,2,0),if(AND(E172="",not(iserror(find("linkedin",H172)))),H172,E172))</f>
        <v>https://www.linkedin.com/in/andremanuelbarbosa/</v>
      </c>
      <c r="J172" s="1" t="str">
        <f t="shared" si="2"/>
        <v>LEIC MIEIC </v>
      </c>
      <c r="K172" s="1" t="str">
        <f>IFERROR(VLOOKUP($A172&amp;"-"&amp;K$1,'Conclusões cursos SIGARRA'!$E:$H,2,0),"")</f>
        <v>2001/2002</v>
      </c>
      <c r="L172" s="1" t="str">
        <f>IFERROR(VLOOKUP($A172&amp;"-"&amp;K$1,'Conclusões cursos SIGARRA'!$E:$H,4,0),"")</f>
        <v>2005/2006</v>
      </c>
      <c r="M172" s="1" t="str">
        <f>IFERROR(VLOOKUP($A172&amp;"-"&amp;M$1,'Conclusões cursos SIGARRA'!$E:$H,2,0),"")</f>
        <v/>
      </c>
      <c r="N172" s="1" t="str">
        <f>IFERROR(VLOOKUP($A172&amp;"-"&amp;M$1,'Conclusões cursos SIGARRA'!$E:$H,4,0),"")</f>
        <v/>
      </c>
      <c r="O172" s="1" t="str">
        <f>IFERROR(VLOOKUP($A172&amp;"-"&amp;O$1,'Conclusões cursos SIGARRA'!$E:$H,2,0),"")</f>
        <v>2009/2010</v>
      </c>
      <c r="P172" s="1" t="str">
        <f>IFERROR(VLOOKUP($A172&amp;"-"&amp;O$1,'Conclusões cursos SIGARRA'!$E:$H,4,0),"")</f>
        <v>2009/2010</v>
      </c>
      <c r="Q172" s="1" t="str">
        <f>IFERROR(VLOOKUP($A172&amp;"-"&amp;Q$1,'Conclusões cursos SIGARRA'!$E:$H,2,0),"")</f>
        <v/>
      </c>
      <c r="R172" s="1" t="str">
        <f>IFERROR(VLOOKUP($A172&amp;"-"&amp;Q$1,'Conclusões cursos SIGARRA'!$E:$H,4,0),"")</f>
        <v/>
      </c>
      <c r="S172" s="1" t="str">
        <f>IFERROR(VLOOKUP($A172&amp;"-"&amp;S$1,'Conclusões cursos SIGARRA'!$E:$H,2,0),"")</f>
        <v/>
      </c>
      <c r="T172" s="1" t="str">
        <f>IFERROR(VLOOKUP($A172&amp;"-"&amp;S$1,'Conclusões cursos SIGARRA'!$E:$H,4,0),"")</f>
        <v/>
      </c>
      <c r="U172" s="1" t="str">
        <f t="shared" si="3"/>
        <v> LEIC 2005/2006 MIEIC 2009/2010</v>
      </c>
      <c r="V172" s="1" t="str">
        <f t="shared" si="4"/>
        <v>André Manuel Silva Barbosa</v>
      </c>
    </row>
    <row r="173" ht="14.25" customHeight="1">
      <c r="A173" s="1">
        <v>2.00300523E8</v>
      </c>
      <c r="B173" s="1" t="s">
        <v>531</v>
      </c>
      <c r="C173" s="1" t="s">
        <v>532</v>
      </c>
      <c r="D173" s="1" t="s">
        <v>20</v>
      </c>
      <c r="E173" s="1" t="s">
        <v>533</v>
      </c>
      <c r="F173" s="1" t="str">
        <f t="shared" si="1"/>
        <v>André Miguel Coelho de Oliveira Rodrigues - MIEIC 2007/2008</v>
      </c>
      <c r="G173" s="1" t="s">
        <v>21</v>
      </c>
      <c r="H173" s="1" t="s">
        <v>534</v>
      </c>
      <c r="I173" s="9" t="str">
        <f>IFERROR(VLOOKUP(B173,'Inquérito'!M:N,2,0),if(AND(E173="",not(iserror(find("linkedin",H173)))),H173,E173))</f>
        <v>https://www.linkedin.com/in/andrerod/</v>
      </c>
      <c r="J173" s="1" t="str">
        <f t="shared" si="2"/>
        <v>MIEIC </v>
      </c>
      <c r="K173" s="1" t="str">
        <f>IFERROR(VLOOKUP($A173&amp;"-"&amp;K$1,'Conclusões cursos SIGARRA'!$E:$H,2,0),"")</f>
        <v/>
      </c>
      <c r="L173" s="1" t="str">
        <f>IFERROR(VLOOKUP($A173&amp;"-"&amp;K$1,'Conclusões cursos SIGARRA'!$E:$H,4,0),"")</f>
        <v/>
      </c>
      <c r="M173" s="1" t="str">
        <f>IFERROR(VLOOKUP($A173&amp;"-"&amp;M$1,'Conclusões cursos SIGARRA'!$E:$H,2,0),"")</f>
        <v/>
      </c>
      <c r="N173" s="1" t="str">
        <f>IFERROR(VLOOKUP($A173&amp;"-"&amp;M$1,'Conclusões cursos SIGARRA'!$E:$H,4,0),"")</f>
        <v/>
      </c>
      <c r="O173" s="1" t="str">
        <f>IFERROR(VLOOKUP($A173&amp;"-"&amp;O$1,'Conclusões cursos SIGARRA'!$E:$H,2,0),"")</f>
        <v>2003/2004</v>
      </c>
      <c r="P173" s="1" t="str">
        <f>IFERROR(VLOOKUP($A173&amp;"-"&amp;O$1,'Conclusões cursos SIGARRA'!$E:$H,4,0),"")</f>
        <v>2007/2008</v>
      </c>
      <c r="Q173" s="1" t="str">
        <f>IFERROR(VLOOKUP($A173&amp;"-"&amp;Q$1,'Conclusões cursos SIGARRA'!$E:$H,2,0),"")</f>
        <v/>
      </c>
      <c r="R173" s="1" t="str">
        <f>IFERROR(VLOOKUP($A173&amp;"-"&amp;Q$1,'Conclusões cursos SIGARRA'!$E:$H,4,0),"")</f>
        <v/>
      </c>
      <c r="S173" s="1" t="str">
        <f>IFERROR(VLOOKUP($A173&amp;"-"&amp;S$1,'Conclusões cursos SIGARRA'!$E:$H,2,0),"")</f>
        <v/>
      </c>
      <c r="T173" s="1" t="str">
        <f>IFERROR(VLOOKUP($A173&amp;"-"&amp;S$1,'Conclusões cursos SIGARRA'!$E:$H,4,0),"")</f>
        <v/>
      </c>
      <c r="U173" s="1" t="str">
        <f t="shared" si="3"/>
        <v> MIEIC 2007/2008</v>
      </c>
      <c r="V173" s="1" t="str">
        <f t="shared" si="4"/>
        <v>André Miguel Coelho de Oliveira Rodrigues</v>
      </c>
    </row>
    <row r="174" ht="14.25" customHeight="1">
      <c r="A174" s="1">
        <v>2.0000045E8</v>
      </c>
      <c r="B174" s="1" t="s">
        <v>535</v>
      </c>
      <c r="C174" s="1" t="s">
        <v>536</v>
      </c>
      <c r="D174" s="1" t="s">
        <v>20</v>
      </c>
      <c r="E174" s="1" t="s">
        <v>21</v>
      </c>
      <c r="F174" s="1" t="str">
        <f t="shared" si="1"/>
        <v>André Miguel Costa e Silva - LEIC 2006/2007</v>
      </c>
      <c r="G174" s="1" t="s">
        <v>537</v>
      </c>
      <c r="H174" s="1" t="s">
        <v>538</v>
      </c>
      <c r="I174" s="1" t="str">
        <f>IFERROR(VLOOKUP(B174,'Inquérito'!M:N,2,0),if(AND(E174="",not(iserror(find("linkedin",H174)))),H174,E174))</f>
        <v/>
      </c>
      <c r="J174" s="1" t="str">
        <f t="shared" si="2"/>
        <v>LEIC </v>
      </c>
      <c r="K174" s="1" t="str">
        <f>IFERROR(VLOOKUP($A174&amp;"-"&amp;K$1,'Conclusões cursos SIGARRA'!$E:$H,2,0),"")</f>
        <v>2001/2002</v>
      </c>
      <c r="L174" s="1" t="str">
        <f>IFERROR(VLOOKUP($A174&amp;"-"&amp;K$1,'Conclusões cursos SIGARRA'!$E:$H,4,0),"")</f>
        <v>2006/2007</v>
      </c>
      <c r="M174" s="1" t="str">
        <f>IFERROR(VLOOKUP($A174&amp;"-"&amp;M$1,'Conclusões cursos SIGARRA'!$E:$H,2,0),"")</f>
        <v/>
      </c>
      <c r="N174" s="1" t="str">
        <f>IFERROR(VLOOKUP($A174&amp;"-"&amp;M$1,'Conclusões cursos SIGARRA'!$E:$H,4,0),"")</f>
        <v/>
      </c>
      <c r="O174" s="1" t="str">
        <f>IFERROR(VLOOKUP($A174&amp;"-"&amp;O$1,'Conclusões cursos SIGARRA'!$E:$H,2,0),"")</f>
        <v/>
      </c>
      <c r="P174" s="1" t="str">
        <f>IFERROR(VLOOKUP($A174&amp;"-"&amp;O$1,'Conclusões cursos SIGARRA'!$E:$H,4,0),"")</f>
        <v/>
      </c>
      <c r="Q174" s="1" t="str">
        <f>IFERROR(VLOOKUP($A174&amp;"-"&amp;Q$1,'Conclusões cursos SIGARRA'!$E:$H,2,0),"")</f>
        <v/>
      </c>
      <c r="R174" s="1" t="str">
        <f>IFERROR(VLOOKUP($A174&amp;"-"&amp;Q$1,'Conclusões cursos SIGARRA'!$E:$H,4,0),"")</f>
        <v/>
      </c>
      <c r="S174" s="1" t="str">
        <f>IFERROR(VLOOKUP($A174&amp;"-"&amp;S$1,'Conclusões cursos SIGARRA'!$E:$H,2,0),"")</f>
        <v/>
      </c>
      <c r="T174" s="1" t="str">
        <f>IFERROR(VLOOKUP($A174&amp;"-"&amp;S$1,'Conclusões cursos SIGARRA'!$E:$H,4,0),"")</f>
        <v/>
      </c>
      <c r="U174" s="1" t="str">
        <f t="shared" si="3"/>
        <v> LEIC 2006/2007</v>
      </c>
      <c r="V174" s="1" t="str">
        <f t="shared" si="4"/>
        <v>André Miguel Costa e Silva</v>
      </c>
    </row>
    <row r="175" ht="14.25" customHeight="1">
      <c r="A175" s="1">
        <v>2.01503776E8</v>
      </c>
      <c r="B175" s="1" t="s">
        <v>539</v>
      </c>
      <c r="C175" s="1" t="s">
        <v>540</v>
      </c>
      <c r="D175" s="1" t="s">
        <v>20</v>
      </c>
      <c r="E175" s="1" t="s">
        <v>21</v>
      </c>
      <c r="F175" s="1" t="str">
        <f t="shared" si="1"/>
        <v>André Miguel Ferreira da Cruz - MIEIC 2019/2020</v>
      </c>
      <c r="G175" s="1" t="s">
        <v>541</v>
      </c>
      <c r="I175" s="1" t="str">
        <f>IFERROR(VLOOKUP(B175,'Inquérito'!M:N,2,0),if(AND(E175="",not(iserror(find("linkedin",H175)))),H175,E175))</f>
        <v/>
      </c>
      <c r="J175" s="1" t="str">
        <f t="shared" si="2"/>
        <v>MIEIC </v>
      </c>
      <c r="K175" s="1" t="str">
        <f>IFERROR(VLOOKUP($A175&amp;"-"&amp;K$1,'Conclusões cursos SIGARRA'!$E:$H,2,0),"")</f>
        <v/>
      </c>
      <c r="L175" s="1" t="str">
        <f>IFERROR(VLOOKUP($A175&amp;"-"&amp;K$1,'Conclusões cursos SIGARRA'!$E:$H,4,0),"")</f>
        <v/>
      </c>
      <c r="M175" s="1" t="str">
        <f>IFERROR(VLOOKUP($A175&amp;"-"&amp;M$1,'Conclusões cursos SIGARRA'!$E:$H,2,0),"")</f>
        <v/>
      </c>
      <c r="N175" s="1" t="str">
        <f>IFERROR(VLOOKUP($A175&amp;"-"&amp;M$1,'Conclusões cursos SIGARRA'!$E:$H,4,0),"")</f>
        <v/>
      </c>
      <c r="O175" s="1" t="str">
        <f>IFERROR(VLOOKUP($A175&amp;"-"&amp;O$1,'Conclusões cursos SIGARRA'!$E:$H,2,0),"")</f>
        <v>2015/2016</v>
      </c>
      <c r="P175" s="1" t="str">
        <f>IFERROR(VLOOKUP($A175&amp;"-"&amp;O$1,'Conclusões cursos SIGARRA'!$E:$H,4,0),"")</f>
        <v>2019/2020</v>
      </c>
      <c r="Q175" s="1" t="str">
        <f>IFERROR(VLOOKUP($A175&amp;"-"&amp;Q$1,'Conclusões cursos SIGARRA'!$E:$H,2,0),"")</f>
        <v/>
      </c>
      <c r="R175" s="1" t="str">
        <f>IFERROR(VLOOKUP($A175&amp;"-"&amp;Q$1,'Conclusões cursos SIGARRA'!$E:$H,4,0),"")</f>
        <v/>
      </c>
      <c r="S175" s="1" t="str">
        <f>IFERROR(VLOOKUP($A175&amp;"-"&amp;S$1,'Conclusões cursos SIGARRA'!$E:$H,2,0),"")</f>
        <v/>
      </c>
      <c r="T175" s="1" t="str">
        <f>IFERROR(VLOOKUP($A175&amp;"-"&amp;S$1,'Conclusões cursos SIGARRA'!$E:$H,4,0),"")</f>
        <v/>
      </c>
      <c r="U175" s="1" t="str">
        <f t="shared" si="3"/>
        <v> MIEIC 2019/2020</v>
      </c>
      <c r="V175" s="1" t="str">
        <f t="shared" si="4"/>
        <v>André Miguel Ferreira da Cruz</v>
      </c>
    </row>
    <row r="176" ht="14.25" customHeight="1">
      <c r="A176" s="1">
        <v>2.02005303E8</v>
      </c>
      <c r="B176" s="1" t="s">
        <v>542</v>
      </c>
      <c r="C176" s="1" t="s">
        <v>543</v>
      </c>
      <c r="D176" s="1" t="s">
        <v>26</v>
      </c>
      <c r="E176" s="1" t="s">
        <v>21</v>
      </c>
      <c r="F176" s="1" t="str">
        <f t="shared" si="1"/>
        <v>André Miguel Pacheco Morais - L.EIC 2022/2023</v>
      </c>
      <c r="I176" s="1" t="str">
        <f>IFERROR(VLOOKUP(B176,'Inquérito'!M:N,2,0),if(AND(E176="",not(iserror(find("linkedin",H176)))),H176,E176))</f>
        <v/>
      </c>
      <c r="J176" s="1" t="str">
        <f t="shared" si="2"/>
        <v>L.EIC </v>
      </c>
      <c r="K176" s="1" t="str">
        <f>IFERROR(VLOOKUP($A176&amp;"-"&amp;K$1,'Conclusões cursos SIGARRA'!$E:$H,2,0),"")</f>
        <v/>
      </c>
      <c r="L176" s="1" t="str">
        <f>IFERROR(VLOOKUP($A176&amp;"-"&amp;K$1,'Conclusões cursos SIGARRA'!$E:$H,4,0),"")</f>
        <v/>
      </c>
      <c r="M176" s="1" t="str">
        <f>IFERROR(VLOOKUP($A176&amp;"-"&amp;M$1,'Conclusões cursos SIGARRA'!$E:$H,2,0),"")</f>
        <v/>
      </c>
      <c r="N176" s="1" t="str">
        <f>IFERROR(VLOOKUP($A176&amp;"-"&amp;M$1,'Conclusões cursos SIGARRA'!$E:$H,4,0),"")</f>
        <v/>
      </c>
      <c r="O176" s="1" t="str">
        <f>IFERROR(VLOOKUP($A176&amp;"-"&amp;O$1,'Conclusões cursos SIGARRA'!$E:$H,2,0),"")</f>
        <v/>
      </c>
      <c r="P176" s="1" t="str">
        <f>IFERROR(VLOOKUP($A176&amp;"-"&amp;O$1,'Conclusões cursos SIGARRA'!$E:$H,4,0),"")</f>
        <v/>
      </c>
      <c r="Q176" s="1" t="str">
        <f>IFERROR(VLOOKUP($A176&amp;"-"&amp;Q$1,'Conclusões cursos SIGARRA'!$E:$H,2,0),"")</f>
        <v>2021/2022</v>
      </c>
      <c r="R176" s="1" t="str">
        <f>IFERROR(VLOOKUP($A176&amp;"-"&amp;Q$1,'Conclusões cursos SIGARRA'!$E:$H,4,0),"")</f>
        <v>2022/2023</v>
      </c>
      <c r="S176" s="1" t="str">
        <f>IFERROR(VLOOKUP($A176&amp;"-"&amp;S$1,'Conclusões cursos SIGARRA'!$E:$H,2,0),"")</f>
        <v/>
      </c>
      <c r="T176" s="1" t="str">
        <f>IFERROR(VLOOKUP($A176&amp;"-"&amp;S$1,'Conclusões cursos SIGARRA'!$E:$H,4,0),"")</f>
        <v/>
      </c>
      <c r="U176" s="1" t="str">
        <f t="shared" si="3"/>
        <v> L.EIC 2022/2023</v>
      </c>
      <c r="V176" s="1" t="str">
        <f t="shared" si="4"/>
        <v>André Miguel Pacheco Morais</v>
      </c>
    </row>
    <row r="177" ht="14.25" customHeight="1">
      <c r="A177" s="1">
        <v>2.01707056E8</v>
      </c>
      <c r="B177" s="1" t="s">
        <v>544</v>
      </c>
      <c r="C177" s="1" t="s">
        <v>545</v>
      </c>
      <c r="D177" s="1" t="s">
        <v>26</v>
      </c>
      <c r="E177" s="1" t="s">
        <v>21</v>
      </c>
      <c r="F177" s="1" t="str">
        <f t="shared" si="1"/>
        <v>André Miguel Soares Gomes - M.EIC 2021/2022</v>
      </c>
      <c r="G177" s="1" t="s">
        <v>546</v>
      </c>
      <c r="I177" s="9" t="str">
        <f>IFERROR(VLOOKUP(B177,'Inquérito'!M:N,2,0),if(AND(E177="",not(iserror(find("linkedin",H177)))),H177,E177))</f>
        <v>https://www.linkedin.com/in/andremsgomes/</v>
      </c>
      <c r="J177" s="1" t="str">
        <f t="shared" si="2"/>
        <v>M.EIC</v>
      </c>
      <c r="K177" s="1" t="str">
        <f>IFERROR(VLOOKUP($A177&amp;"-"&amp;K$1,'Conclusões cursos SIGARRA'!$E:$H,2,0),"")</f>
        <v/>
      </c>
      <c r="L177" s="1" t="str">
        <f>IFERROR(VLOOKUP($A177&amp;"-"&amp;K$1,'Conclusões cursos SIGARRA'!$E:$H,4,0),"")</f>
        <v/>
      </c>
      <c r="M177" s="1" t="str">
        <f>IFERROR(VLOOKUP($A177&amp;"-"&amp;M$1,'Conclusões cursos SIGARRA'!$E:$H,2,0),"")</f>
        <v/>
      </c>
      <c r="N177" s="1" t="str">
        <f>IFERROR(VLOOKUP($A177&amp;"-"&amp;M$1,'Conclusões cursos SIGARRA'!$E:$H,4,0),"")</f>
        <v/>
      </c>
      <c r="O177" s="1" t="str">
        <f>IFERROR(VLOOKUP($A177&amp;"-"&amp;O$1,'Conclusões cursos SIGARRA'!$E:$H,2,0),"")</f>
        <v/>
      </c>
      <c r="P177" s="1" t="str">
        <f>IFERROR(VLOOKUP($A177&amp;"-"&amp;O$1,'Conclusões cursos SIGARRA'!$E:$H,4,0),"")</f>
        <v/>
      </c>
      <c r="Q177" s="1" t="str">
        <f>IFERROR(VLOOKUP($A177&amp;"-"&amp;Q$1,'Conclusões cursos SIGARRA'!$E:$H,2,0),"")</f>
        <v/>
      </c>
      <c r="R177" s="1" t="str">
        <f>IFERROR(VLOOKUP($A177&amp;"-"&amp;Q$1,'Conclusões cursos SIGARRA'!$E:$H,4,0),"")</f>
        <v/>
      </c>
      <c r="S177" s="1" t="str">
        <f>IFERROR(VLOOKUP($A177&amp;"-"&amp;S$1,'Conclusões cursos SIGARRA'!$E:$H,2,0),"")</f>
        <v>2021/2022</v>
      </c>
      <c r="T177" s="1" t="str">
        <f>IFERROR(VLOOKUP($A177&amp;"-"&amp;S$1,'Conclusões cursos SIGARRA'!$E:$H,4,0),"")</f>
        <v>2021/2022</v>
      </c>
      <c r="U177" s="1" t="str">
        <f t="shared" si="3"/>
        <v> M.EIC 2021/2022</v>
      </c>
      <c r="V177" s="1" t="str">
        <f t="shared" si="4"/>
        <v>André Miguel Soares Gomes</v>
      </c>
    </row>
    <row r="178" ht="14.25" customHeight="1">
      <c r="A178" s="1">
        <v>1.99402999E8</v>
      </c>
      <c r="B178" s="1" t="s">
        <v>547</v>
      </c>
      <c r="C178" s="1" t="s">
        <v>548</v>
      </c>
      <c r="D178" s="1" t="s">
        <v>26</v>
      </c>
      <c r="E178" s="1" t="s">
        <v>549</v>
      </c>
      <c r="F178" s="1" t="str">
        <f t="shared" si="1"/>
        <v>André Monteiro de Oliveira Restivo - LEIC 1998/1999</v>
      </c>
      <c r="G178" s="1" t="s">
        <v>550</v>
      </c>
      <c r="H178" s="1" t="s">
        <v>551</v>
      </c>
      <c r="I178" s="9" t="str">
        <f>IFERROR(VLOOKUP(B178,'Inquérito'!M:N,2,0),if(AND(E178="",not(iserror(find("linkedin",H178)))),H178,E178))</f>
        <v>https://www.linkedin.com/in/arestivo/</v>
      </c>
      <c r="J178" s="1" t="str">
        <f t="shared" si="2"/>
        <v>LEIC </v>
      </c>
      <c r="K178" s="1" t="str">
        <f>IFERROR(VLOOKUP($A178&amp;"-"&amp;K$1,'Conclusões cursos SIGARRA'!$E:$H,2,0),"")</f>
        <v>1994/1995</v>
      </c>
      <c r="L178" s="1" t="str">
        <f>IFERROR(VLOOKUP($A178&amp;"-"&amp;K$1,'Conclusões cursos SIGARRA'!$E:$H,4,0),"")</f>
        <v>1998/1999</v>
      </c>
      <c r="M178" s="1" t="str">
        <f>IFERROR(VLOOKUP($A178&amp;"-"&amp;M$1,'Conclusões cursos SIGARRA'!$E:$H,2,0),"")</f>
        <v/>
      </c>
      <c r="N178" s="1" t="str">
        <f>IFERROR(VLOOKUP($A178&amp;"-"&amp;M$1,'Conclusões cursos SIGARRA'!$E:$H,4,0),"")</f>
        <v/>
      </c>
      <c r="O178" s="1" t="str">
        <f>IFERROR(VLOOKUP($A178&amp;"-"&amp;O$1,'Conclusões cursos SIGARRA'!$E:$H,2,0),"")</f>
        <v/>
      </c>
      <c r="P178" s="1" t="str">
        <f>IFERROR(VLOOKUP($A178&amp;"-"&amp;O$1,'Conclusões cursos SIGARRA'!$E:$H,4,0),"")</f>
        <v/>
      </c>
      <c r="Q178" s="1" t="str">
        <f>IFERROR(VLOOKUP($A178&amp;"-"&amp;Q$1,'Conclusões cursos SIGARRA'!$E:$H,2,0),"")</f>
        <v/>
      </c>
      <c r="R178" s="1" t="str">
        <f>IFERROR(VLOOKUP($A178&amp;"-"&amp;Q$1,'Conclusões cursos SIGARRA'!$E:$H,4,0),"")</f>
        <v/>
      </c>
      <c r="S178" s="1" t="str">
        <f>IFERROR(VLOOKUP($A178&amp;"-"&amp;S$1,'Conclusões cursos SIGARRA'!$E:$H,2,0),"")</f>
        <v/>
      </c>
      <c r="T178" s="1" t="str">
        <f>IFERROR(VLOOKUP($A178&amp;"-"&amp;S$1,'Conclusões cursos SIGARRA'!$E:$H,4,0),"")</f>
        <v/>
      </c>
      <c r="U178" s="1" t="str">
        <f t="shared" si="3"/>
        <v> LEIC 1998/1999</v>
      </c>
      <c r="V178" s="1" t="str">
        <f t="shared" si="4"/>
        <v>André Monteiro de Oliveira Restivo</v>
      </c>
    </row>
    <row r="179" ht="14.25" customHeight="1">
      <c r="A179" s="1">
        <v>2.00605017E8</v>
      </c>
      <c r="B179" s="1" t="s">
        <v>552</v>
      </c>
      <c r="C179" s="1" t="s">
        <v>553</v>
      </c>
      <c r="D179" s="1" t="s">
        <v>20</v>
      </c>
      <c r="E179" s="1" t="s">
        <v>554</v>
      </c>
      <c r="F179" s="1" t="str">
        <f t="shared" si="1"/>
        <v>André Montenegro Ferreira - MIEIC 2010/2011</v>
      </c>
      <c r="G179" s="1" t="s">
        <v>21</v>
      </c>
      <c r="I179" s="9" t="str">
        <f>IFERROR(VLOOKUP(B179,'Inquérito'!M:N,2,0),if(AND(E179="",not(iserror(find("linkedin",H179)))),H179,E179))</f>
        <v>https://www.linkedin.com/in/andremontenegrof/</v>
      </c>
      <c r="J179" s="1" t="str">
        <f t="shared" si="2"/>
        <v>MIEIC </v>
      </c>
      <c r="K179" s="1" t="str">
        <f>IFERROR(VLOOKUP($A179&amp;"-"&amp;K$1,'Conclusões cursos SIGARRA'!$E:$H,2,0),"")</f>
        <v/>
      </c>
      <c r="L179" s="1" t="str">
        <f>IFERROR(VLOOKUP($A179&amp;"-"&amp;K$1,'Conclusões cursos SIGARRA'!$E:$H,4,0),"")</f>
        <v/>
      </c>
      <c r="M179" s="1" t="str">
        <f>IFERROR(VLOOKUP($A179&amp;"-"&amp;M$1,'Conclusões cursos SIGARRA'!$E:$H,2,0),"")</f>
        <v/>
      </c>
      <c r="N179" s="1" t="str">
        <f>IFERROR(VLOOKUP($A179&amp;"-"&amp;M$1,'Conclusões cursos SIGARRA'!$E:$H,4,0),"")</f>
        <v/>
      </c>
      <c r="O179" s="1" t="str">
        <f>IFERROR(VLOOKUP($A179&amp;"-"&amp;O$1,'Conclusões cursos SIGARRA'!$E:$H,2,0),"")</f>
        <v>2006/2007</v>
      </c>
      <c r="P179" s="1" t="str">
        <f>IFERROR(VLOOKUP($A179&amp;"-"&amp;O$1,'Conclusões cursos SIGARRA'!$E:$H,4,0),"")</f>
        <v>2010/2011</v>
      </c>
      <c r="Q179" s="1" t="str">
        <f>IFERROR(VLOOKUP($A179&amp;"-"&amp;Q$1,'Conclusões cursos SIGARRA'!$E:$H,2,0),"")</f>
        <v/>
      </c>
      <c r="R179" s="1" t="str">
        <f>IFERROR(VLOOKUP($A179&amp;"-"&amp;Q$1,'Conclusões cursos SIGARRA'!$E:$H,4,0),"")</f>
        <v/>
      </c>
      <c r="S179" s="1" t="str">
        <f>IFERROR(VLOOKUP($A179&amp;"-"&amp;S$1,'Conclusões cursos SIGARRA'!$E:$H,2,0),"")</f>
        <v/>
      </c>
      <c r="T179" s="1" t="str">
        <f>IFERROR(VLOOKUP($A179&amp;"-"&amp;S$1,'Conclusões cursos SIGARRA'!$E:$H,4,0),"")</f>
        <v/>
      </c>
      <c r="U179" s="1" t="str">
        <f t="shared" si="3"/>
        <v> MIEIC 2010/2011</v>
      </c>
      <c r="V179" s="1" t="str">
        <f t="shared" si="4"/>
        <v>André Montenegro Ferreira</v>
      </c>
    </row>
    <row r="180" ht="14.25" customHeight="1">
      <c r="A180" s="1">
        <v>2.00302712E8</v>
      </c>
      <c r="B180" s="1" t="s">
        <v>555</v>
      </c>
      <c r="C180" s="1" t="s">
        <v>556</v>
      </c>
      <c r="D180" s="1" t="s">
        <v>20</v>
      </c>
      <c r="E180" s="1" t="s">
        <v>21</v>
      </c>
      <c r="F180" s="1" t="str">
        <f t="shared" si="1"/>
        <v>André Morais Correia de Sousa - MIEIC 2007/2008</v>
      </c>
      <c r="G180" s="1" t="s">
        <v>557</v>
      </c>
      <c r="H180" s="1" t="s">
        <v>558</v>
      </c>
      <c r="I180" s="9" t="str">
        <f>IFERROR(VLOOKUP(B180,'Inquérito'!M:N,2,0),if(AND(E180="",not(iserror(find("linkedin",H180)))),H180,E180))</f>
        <v>https://www.linkedin.com/in/andremcsousa</v>
      </c>
      <c r="J180" s="1" t="str">
        <f t="shared" si="2"/>
        <v>MIEIC </v>
      </c>
      <c r="K180" s="1" t="str">
        <f>IFERROR(VLOOKUP($A180&amp;"-"&amp;K$1,'Conclusões cursos SIGARRA'!$E:$H,2,0),"")</f>
        <v/>
      </c>
      <c r="L180" s="1" t="str">
        <f>IFERROR(VLOOKUP($A180&amp;"-"&amp;K$1,'Conclusões cursos SIGARRA'!$E:$H,4,0),"")</f>
        <v/>
      </c>
      <c r="M180" s="1" t="str">
        <f>IFERROR(VLOOKUP($A180&amp;"-"&amp;M$1,'Conclusões cursos SIGARRA'!$E:$H,2,0),"")</f>
        <v/>
      </c>
      <c r="N180" s="1" t="str">
        <f>IFERROR(VLOOKUP($A180&amp;"-"&amp;M$1,'Conclusões cursos SIGARRA'!$E:$H,4,0),"")</f>
        <v/>
      </c>
      <c r="O180" s="1" t="str">
        <f>IFERROR(VLOOKUP($A180&amp;"-"&amp;O$1,'Conclusões cursos SIGARRA'!$E:$H,2,0),"")</f>
        <v>2003/2004</v>
      </c>
      <c r="P180" s="1" t="str">
        <f>IFERROR(VLOOKUP($A180&amp;"-"&amp;O$1,'Conclusões cursos SIGARRA'!$E:$H,4,0),"")</f>
        <v>2007/2008</v>
      </c>
      <c r="Q180" s="1" t="str">
        <f>IFERROR(VLOOKUP($A180&amp;"-"&amp;Q$1,'Conclusões cursos SIGARRA'!$E:$H,2,0),"")</f>
        <v/>
      </c>
      <c r="R180" s="1" t="str">
        <f>IFERROR(VLOOKUP($A180&amp;"-"&amp;Q$1,'Conclusões cursos SIGARRA'!$E:$H,4,0),"")</f>
        <v/>
      </c>
      <c r="S180" s="1" t="str">
        <f>IFERROR(VLOOKUP($A180&amp;"-"&amp;S$1,'Conclusões cursos SIGARRA'!$E:$H,2,0),"")</f>
        <v/>
      </c>
      <c r="T180" s="1" t="str">
        <f>IFERROR(VLOOKUP($A180&amp;"-"&amp;S$1,'Conclusões cursos SIGARRA'!$E:$H,4,0),"")</f>
        <v/>
      </c>
      <c r="U180" s="1" t="str">
        <f t="shared" si="3"/>
        <v> MIEIC 2007/2008</v>
      </c>
      <c r="V180" s="1" t="str">
        <f t="shared" si="4"/>
        <v>André Morais Correia de Sousa</v>
      </c>
    </row>
    <row r="181" ht="14.25" customHeight="1">
      <c r="A181" s="1">
        <v>2.00403639E8</v>
      </c>
      <c r="B181" s="1" t="s">
        <v>559</v>
      </c>
      <c r="C181" s="1" t="s">
        <v>560</v>
      </c>
      <c r="D181" s="1" t="s">
        <v>20</v>
      </c>
      <c r="E181" s="1" t="s">
        <v>561</v>
      </c>
      <c r="F181" s="1" t="str">
        <f t="shared" si="1"/>
        <v>André Moreira Reina - MIEIC 2009/2010</v>
      </c>
      <c r="G181" s="1" t="s">
        <v>562</v>
      </c>
      <c r="H181" s="1" t="s">
        <v>563</v>
      </c>
      <c r="I181" s="9" t="str">
        <f>IFERROR(VLOOKUP(B181,'Inquérito'!M:N,2,0),if(AND(E181="",not(iserror(find("linkedin",H181)))),H181,E181))</f>
        <v>https://www.linkedin.com/in/andrereina/</v>
      </c>
      <c r="J181" s="1" t="str">
        <f t="shared" si="2"/>
        <v>MIEIC </v>
      </c>
      <c r="K181" s="1" t="str">
        <f>IFERROR(VLOOKUP($A181&amp;"-"&amp;K$1,'Conclusões cursos SIGARRA'!$E:$H,2,0),"")</f>
        <v/>
      </c>
      <c r="L181" s="1" t="str">
        <f>IFERROR(VLOOKUP($A181&amp;"-"&amp;K$1,'Conclusões cursos SIGARRA'!$E:$H,4,0),"")</f>
        <v/>
      </c>
      <c r="M181" s="1" t="str">
        <f>IFERROR(VLOOKUP($A181&amp;"-"&amp;M$1,'Conclusões cursos SIGARRA'!$E:$H,2,0),"")</f>
        <v/>
      </c>
      <c r="N181" s="1" t="str">
        <f>IFERROR(VLOOKUP($A181&amp;"-"&amp;M$1,'Conclusões cursos SIGARRA'!$E:$H,4,0),"")</f>
        <v/>
      </c>
      <c r="O181" s="1" t="str">
        <f>IFERROR(VLOOKUP($A181&amp;"-"&amp;O$1,'Conclusões cursos SIGARRA'!$E:$H,2,0),"")</f>
        <v>2004/2005</v>
      </c>
      <c r="P181" s="1" t="str">
        <f>IFERROR(VLOOKUP($A181&amp;"-"&amp;O$1,'Conclusões cursos SIGARRA'!$E:$H,4,0),"")</f>
        <v>2009/2010</v>
      </c>
      <c r="Q181" s="1" t="str">
        <f>IFERROR(VLOOKUP($A181&amp;"-"&amp;Q$1,'Conclusões cursos SIGARRA'!$E:$H,2,0),"")</f>
        <v/>
      </c>
      <c r="R181" s="1" t="str">
        <f>IFERROR(VLOOKUP($A181&amp;"-"&amp;Q$1,'Conclusões cursos SIGARRA'!$E:$H,4,0),"")</f>
        <v/>
      </c>
      <c r="S181" s="1" t="str">
        <f>IFERROR(VLOOKUP($A181&amp;"-"&amp;S$1,'Conclusões cursos SIGARRA'!$E:$H,2,0),"")</f>
        <v/>
      </c>
      <c r="T181" s="1" t="str">
        <f>IFERROR(VLOOKUP($A181&amp;"-"&amp;S$1,'Conclusões cursos SIGARRA'!$E:$H,4,0),"")</f>
        <v/>
      </c>
      <c r="U181" s="1" t="str">
        <f t="shared" si="3"/>
        <v> MIEIC 2009/2010</v>
      </c>
      <c r="V181" s="1" t="str">
        <f t="shared" si="4"/>
        <v>André Moreira Reina</v>
      </c>
    </row>
    <row r="182" ht="14.25" customHeight="1">
      <c r="A182" s="1">
        <v>2.00806024E8</v>
      </c>
      <c r="B182" s="1" t="s">
        <v>564</v>
      </c>
      <c r="C182" s="1" t="s">
        <v>565</v>
      </c>
      <c r="D182" s="1" t="s">
        <v>20</v>
      </c>
      <c r="E182" s="1" t="s">
        <v>566</v>
      </c>
      <c r="F182" s="1" t="str">
        <f t="shared" si="1"/>
        <v>André Neiva Pereira Alves - MIEIC 2012/2013</v>
      </c>
      <c r="G182" s="1" t="s">
        <v>567</v>
      </c>
      <c r="H182" s="1" t="s">
        <v>568</v>
      </c>
      <c r="I182" s="9" t="str">
        <f>IFERROR(VLOOKUP(B182,'Inquérito'!M:N,2,0),if(AND(E182="",not(iserror(find("linkedin",H182)))),H182,E182))</f>
        <v>https://www.linkedin.com/in/anpalves/</v>
      </c>
      <c r="J182" s="1" t="str">
        <f t="shared" si="2"/>
        <v>MIEIC </v>
      </c>
      <c r="K182" s="1" t="str">
        <f>IFERROR(VLOOKUP($A182&amp;"-"&amp;K$1,'Conclusões cursos SIGARRA'!$E:$H,2,0),"")</f>
        <v/>
      </c>
      <c r="L182" s="1" t="str">
        <f>IFERROR(VLOOKUP($A182&amp;"-"&amp;K$1,'Conclusões cursos SIGARRA'!$E:$H,4,0),"")</f>
        <v/>
      </c>
      <c r="M182" s="1" t="str">
        <f>IFERROR(VLOOKUP($A182&amp;"-"&amp;M$1,'Conclusões cursos SIGARRA'!$E:$H,2,0),"")</f>
        <v/>
      </c>
      <c r="N182" s="1" t="str">
        <f>IFERROR(VLOOKUP($A182&amp;"-"&amp;M$1,'Conclusões cursos SIGARRA'!$E:$H,4,0),"")</f>
        <v/>
      </c>
      <c r="O182" s="1" t="str">
        <f>IFERROR(VLOOKUP($A182&amp;"-"&amp;O$1,'Conclusões cursos SIGARRA'!$E:$H,2,0),"")</f>
        <v>2008/2009</v>
      </c>
      <c r="P182" s="1" t="str">
        <f>IFERROR(VLOOKUP($A182&amp;"-"&amp;O$1,'Conclusões cursos SIGARRA'!$E:$H,4,0),"")</f>
        <v>2012/2013</v>
      </c>
      <c r="Q182" s="1" t="str">
        <f>IFERROR(VLOOKUP($A182&amp;"-"&amp;Q$1,'Conclusões cursos SIGARRA'!$E:$H,2,0),"")</f>
        <v/>
      </c>
      <c r="R182" s="1" t="str">
        <f>IFERROR(VLOOKUP($A182&amp;"-"&amp;Q$1,'Conclusões cursos SIGARRA'!$E:$H,4,0),"")</f>
        <v/>
      </c>
      <c r="S182" s="1" t="str">
        <f>IFERROR(VLOOKUP($A182&amp;"-"&amp;S$1,'Conclusões cursos SIGARRA'!$E:$H,2,0),"")</f>
        <v/>
      </c>
      <c r="T182" s="1" t="str">
        <f>IFERROR(VLOOKUP($A182&amp;"-"&amp;S$1,'Conclusões cursos SIGARRA'!$E:$H,4,0),"")</f>
        <v/>
      </c>
      <c r="U182" s="1" t="str">
        <f t="shared" si="3"/>
        <v> MIEIC 2012/2013</v>
      </c>
      <c r="V182" s="1" t="str">
        <f t="shared" si="4"/>
        <v>André Neiva Pereira Alves</v>
      </c>
    </row>
    <row r="183" ht="14.25" customHeight="1">
      <c r="A183" s="1">
        <v>2.003054E8</v>
      </c>
      <c r="B183" s="1" t="s">
        <v>569</v>
      </c>
      <c r="C183" s="1" t="s">
        <v>570</v>
      </c>
      <c r="D183" s="1" t="s">
        <v>20</v>
      </c>
      <c r="E183" s="1" t="s">
        <v>571</v>
      </c>
      <c r="F183" s="1" t="str">
        <f t="shared" si="1"/>
        <v>André Pacheco Pereira Neves - MIEIC 2009/2010</v>
      </c>
      <c r="G183" s="1" t="s">
        <v>572</v>
      </c>
      <c r="I183" s="9" t="str">
        <f>IFERROR(VLOOKUP(B183,'Inquérito'!M:N,2,0),if(AND(E183="",not(iserror(find("linkedin",H183)))),H183,E183))</f>
        <v>https://www.linkedin.com/in/andrepacheconeves/</v>
      </c>
      <c r="J183" s="1" t="str">
        <f t="shared" si="2"/>
        <v>MIEIC </v>
      </c>
      <c r="K183" s="1" t="str">
        <f>IFERROR(VLOOKUP($A183&amp;"-"&amp;K$1,'Conclusões cursos SIGARRA'!$E:$H,2,0),"")</f>
        <v/>
      </c>
      <c r="L183" s="1" t="str">
        <f>IFERROR(VLOOKUP($A183&amp;"-"&amp;K$1,'Conclusões cursos SIGARRA'!$E:$H,4,0),"")</f>
        <v/>
      </c>
      <c r="M183" s="1" t="str">
        <f>IFERROR(VLOOKUP($A183&amp;"-"&amp;M$1,'Conclusões cursos SIGARRA'!$E:$H,2,0),"")</f>
        <v/>
      </c>
      <c r="N183" s="1" t="str">
        <f>IFERROR(VLOOKUP($A183&amp;"-"&amp;M$1,'Conclusões cursos SIGARRA'!$E:$H,4,0),"")</f>
        <v/>
      </c>
      <c r="O183" s="1" t="str">
        <f>IFERROR(VLOOKUP($A183&amp;"-"&amp;O$1,'Conclusões cursos SIGARRA'!$E:$H,2,0),"")</f>
        <v>2003/2004</v>
      </c>
      <c r="P183" s="1" t="str">
        <f>IFERROR(VLOOKUP($A183&amp;"-"&amp;O$1,'Conclusões cursos SIGARRA'!$E:$H,4,0),"")</f>
        <v>2009/2010</v>
      </c>
      <c r="Q183" s="1" t="str">
        <f>IFERROR(VLOOKUP($A183&amp;"-"&amp;Q$1,'Conclusões cursos SIGARRA'!$E:$H,2,0),"")</f>
        <v/>
      </c>
      <c r="R183" s="1" t="str">
        <f>IFERROR(VLOOKUP($A183&amp;"-"&amp;Q$1,'Conclusões cursos SIGARRA'!$E:$H,4,0),"")</f>
        <v/>
      </c>
      <c r="S183" s="1" t="str">
        <f>IFERROR(VLOOKUP($A183&amp;"-"&amp;S$1,'Conclusões cursos SIGARRA'!$E:$H,2,0),"")</f>
        <v/>
      </c>
      <c r="T183" s="1" t="str">
        <f>IFERROR(VLOOKUP($A183&amp;"-"&amp;S$1,'Conclusões cursos SIGARRA'!$E:$H,4,0),"")</f>
        <v/>
      </c>
      <c r="U183" s="1" t="str">
        <f t="shared" si="3"/>
        <v> MIEIC 2009/2010</v>
      </c>
      <c r="V183" s="1" t="str">
        <f t="shared" si="4"/>
        <v>André Pacheco Pereira Neves</v>
      </c>
    </row>
    <row r="184" ht="14.25" customHeight="1">
      <c r="A184" s="1">
        <v>2.0170628E8</v>
      </c>
      <c r="B184" s="1" t="s">
        <v>573</v>
      </c>
      <c r="C184" s="1" t="s">
        <v>574</v>
      </c>
      <c r="D184" s="1" t="s">
        <v>26</v>
      </c>
      <c r="E184" s="1" t="s">
        <v>21</v>
      </c>
      <c r="F184" s="1" t="str">
        <f t="shared" si="1"/>
        <v>André Pedro de Melo Malheiro - L.EIC 2021/2022</v>
      </c>
      <c r="G184" s="1" t="s">
        <v>575</v>
      </c>
      <c r="I184" s="9" t="str">
        <f>IFERROR(VLOOKUP(B184,'Inquérito'!M:N,2,0),if(AND(E184="",not(iserror(find("linkedin",H184)))),H184,E184))</f>
        <v>https://www.linkedin.com/in/andrepmalheiro/</v>
      </c>
      <c r="J184" s="1" t="str">
        <f t="shared" si="2"/>
        <v>L.EIC </v>
      </c>
      <c r="K184" s="1" t="str">
        <f>IFERROR(VLOOKUP($A184&amp;"-"&amp;K$1,'Conclusões cursos SIGARRA'!$E:$H,2,0),"")</f>
        <v/>
      </c>
      <c r="L184" s="1" t="str">
        <f>IFERROR(VLOOKUP($A184&amp;"-"&amp;K$1,'Conclusões cursos SIGARRA'!$E:$H,4,0),"")</f>
        <v/>
      </c>
      <c r="M184" s="1" t="str">
        <f>IFERROR(VLOOKUP($A184&amp;"-"&amp;M$1,'Conclusões cursos SIGARRA'!$E:$H,2,0),"")</f>
        <v/>
      </c>
      <c r="N184" s="1" t="str">
        <f>IFERROR(VLOOKUP($A184&amp;"-"&amp;M$1,'Conclusões cursos SIGARRA'!$E:$H,4,0),"")</f>
        <v/>
      </c>
      <c r="O184" s="1" t="str">
        <f>IFERROR(VLOOKUP($A184&amp;"-"&amp;O$1,'Conclusões cursos SIGARRA'!$E:$H,2,0),"")</f>
        <v/>
      </c>
      <c r="P184" s="1" t="str">
        <f>IFERROR(VLOOKUP($A184&amp;"-"&amp;O$1,'Conclusões cursos SIGARRA'!$E:$H,4,0),"")</f>
        <v/>
      </c>
      <c r="Q184" s="1" t="str">
        <f>IFERROR(VLOOKUP($A184&amp;"-"&amp;Q$1,'Conclusões cursos SIGARRA'!$E:$H,2,0),"")</f>
        <v>2021/2022</v>
      </c>
      <c r="R184" s="1" t="str">
        <f>IFERROR(VLOOKUP($A184&amp;"-"&amp;Q$1,'Conclusões cursos SIGARRA'!$E:$H,4,0),"")</f>
        <v>2021/2022</v>
      </c>
      <c r="S184" s="1" t="str">
        <f>IFERROR(VLOOKUP($A184&amp;"-"&amp;S$1,'Conclusões cursos SIGARRA'!$E:$H,2,0),"")</f>
        <v/>
      </c>
      <c r="T184" s="1" t="str">
        <f>IFERROR(VLOOKUP($A184&amp;"-"&amp;S$1,'Conclusões cursos SIGARRA'!$E:$H,4,0),"")</f>
        <v/>
      </c>
      <c r="U184" s="1" t="str">
        <f t="shared" si="3"/>
        <v> L.EIC 2021/2022</v>
      </c>
      <c r="V184" s="1" t="str">
        <f t="shared" si="4"/>
        <v>André Pedro de Melo Malheiro</v>
      </c>
    </row>
    <row r="185" ht="14.25" customHeight="1">
      <c r="A185" s="1">
        <v>2.01208184E8</v>
      </c>
      <c r="B185" s="1" t="s">
        <v>576</v>
      </c>
      <c r="C185" s="1" t="s">
        <v>577</v>
      </c>
      <c r="D185" s="1" t="s">
        <v>20</v>
      </c>
      <c r="E185" s="1" t="s">
        <v>21</v>
      </c>
      <c r="F185" s="1" t="str">
        <f t="shared" si="1"/>
        <v>André Pedro Deus Pinheiro - MIEIC 2016/2017</v>
      </c>
      <c r="G185" s="1" t="s">
        <v>578</v>
      </c>
      <c r="I185" s="1" t="str">
        <f>IFERROR(VLOOKUP(B185,'Inquérito'!M:N,2,0),if(AND(E185="",not(iserror(find("linkedin",H185)))),H185,E185))</f>
        <v/>
      </c>
      <c r="J185" s="1" t="str">
        <f t="shared" si="2"/>
        <v>MIEIC </v>
      </c>
      <c r="K185" s="1" t="str">
        <f>IFERROR(VLOOKUP($A185&amp;"-"&amp;K$1,'Conclusões cursos SIGARRA'!$E:$H,2,0),"")</f>
        <v/>
      </c>
      <c r="L185" s="1" t="str">
        <f>IFERROR(VLOOKUP($A185&amp;"-"&amp;K$1,'Conclusões cursos SIGARRA'!$E:$H,4,0),"")</f>
        <v/>
      </c>
      <c r="M185" s="1" t="str">
        <f>IFERROR(VLOOKUP($A185&amp;"-"&amp;M$1,'Conclusões cursos SIGARRA'!$E:$H,2,0),"")</f>
        <v/>
      </c>
      <c r="N185" s="1" t="str">
        <f>IFERROR(VLOOKUP($A185&amp;"-"&amp;M$1,'Conclusões cursos SIGARRA'!$E:$H,4,0),"")</f>
        <v/>
      </c>
      <c r="O185" s="1" t="str">
        <f>IFERROR(VLOOKUP($A185&amp;"-"&amp;O$1,'Conclusões cursos SIGARRA'!$E:$H,2,0),"")</f>
        <v>2012/2013</v>
      </c>
      <c r="P185" s="1" t="str">
        <f>IFERROR(VLOOKUP($A185&amp;"-"&amp;O$1,'Conclusões cursos SIGARRA'!$E:$H,4,0),"")</f>
        <v>2016/2017</v>
      </c>
      <c r="Q185" s="1" t="str">
        <f>IFERROR(VLOOKUP($A185&amp;"-"&amp;Q$1,'Conclusões cursos SIGARRA'!$E:$H,2,0),"")</f>
        <v/>
      </c>
      <c r="R185" s="1" t="str">
        <f>IFERROR(VLOOKUP($A185&amp;"-"&amp;Q$1,'Conclusões cursos SIGARRA'!$E:$H,4,0),"")</f>
        <v/>
      </c>
      <c r="S185" s="1" t="str">
        <f>IFERROR(VLOOKUP($A185&amp;"-"&amp;S$1,'Conclusões cursos SIGARRA'!$E:$H,2,0),"")</f>
        <v/>
      </c>
      <c r="T185" s="1" t="str">
        <f>IFERROR(VLOOKUP($A185&amp;"-"&amp;S$1,'Conclusões cursos SIGARRA'!$E:$H,4,0),"")</f>
        <v/>
      </c>
      <c r="U185" s="1" t="str">
        <f t="shared" si="3"/>
        <v> MIEIC 2016/2017</v>
      </c>
      <c r="V185" s="1" t="str">
        <f t="shared" si="4"/>
        <v>André Pedro Deus Pinheiro</v>
      </c>
    </row>
    <row r="186" ht="14.25" customHeight="1">
      <c r="A186" s="1">
        <v>2.01106921E8</v>
      </c>
      <c r="B186" s="1" t="s">
        <v>579</v>
      </c>
      <c r="C186" s="1" t="s">
        <v>580</v>
      </c>
      <c r="D186" s="1" t="s">
        <v>20</v>
      </c>
      <c r="E186" s="1" t="s">
        <v>21</v>
      </c>
      <c r="F186" s="1" t="str">
        <f t="shared" si="1"/>
        <v>André Ricardo Azevedo Gonçalves da Silva - MIEIC 2015/2016</v>
      </c>
      <c r="G186" s="1" t="s">
        <v>21</v>
      </c>
      <c r="I186" s="9" t="str">
        <f>IFERROR(VLOOKUP(B186,'Inquérito'!M:N,2,0),if(AND(E186="",not(iserror(find("linkedin",H186)))),H186,E186))</f>
        <v>https://www.linkedin.com/in/andreragsilva/</v>
      </c>
      <c r="J186" s="1" t="str">
        <f t="shared" si="2"/>
        <v>MIEIC </v>
      </c>
      <c r="K186" s="1" t="str">
        <f>IFERROR(VLOOKUP($A186&amp;"-"&amp;K$1,'Conclusões cursos SIGARRA'!$E:$H,2,0),"")</f>
        <v/>
      </c>
      <c r="L186" s="1" t="str">
        <f>IFERROR(VLOOKUP($A186&amp;"-"&amp;K$1,'Conclusões cursos SIGARRA'!$E:$H,4,0),"")</f>
        <v/>
      </c>
      <c r="M186" s="1" t="str">
        <f>IFERROR(VLOOKUP($A186&amp;"-"&amp;M$1,'Conclusões cursos SIGARRA'!$E:$H,2,0),"")</f>
        <v/>
      </c>
      <c r="N186" s="1" t="str">
        <f>IFERROR(VLOOKUP($A186&amp;"-"&amp;M$1,'Conclusões cursos SIGARRA'!$E:$H,4,0),"")</f>
        <v/>
      </c>
      <c r="O186" s="1" t="str">
        <f>IFERROR(VLOOKUP($A186&amp;"-"&amp;O$1,'Conclusões cursos SIGARRA'!$E:$H,2,0),"")</f>
        <v>2012/2013</v>
      </c>
      <c r="P186" s="1" t="str">
        <f>IFERROR(VLOOKUP($A186&amp;"-"&amp;O$1,'Conclusões cursos SIGARRA'!$E:$H,4,0),"")</f>
        <v>2015/2016</v>
      </c>
      <c r="Q186" s="1" t="str">
        <f>IFERROR(VLOOKUP($A186&amp;"-"&amp;Q$1,'Conclusões cursos SIGARRA'!$E:$H,2,0),"")</f>
        <v/>
      </c>
      <c r="R186" s="1" t="str">
        <f>IFERROR(VLOOKUP($A186&amp;"-"&amp;Q$1,'Conclusões cursos SIGARRA'!$E:$H,4,0),"")</f>
        <v/>
      </c>
      <c r="S186" s="1" t="str">
        <f>IFERROR(VLOOKUP($A186&amp;"-"&amp;S$1,'Conclusões cursos SIGARRA'!$E:$H,2,0),"")</f>
        <v/>
      </c>
      <c r="T186" s="1" t="str">
        <f>IFERROR(VLOOKUP($A186&amp;"-"&amp;S$1,'Conclusões cursos SIGARRA'!$E:$H,4,0),"")</f>
        <v/>
      </c>
      <c r="U186" s="1" t="str">
        <f t="shared" si="3"/>
        <v> MIEIC 2015/2016</v>
      </c>
      <c r="V186" s="1" t="str">
        <f t="shared" si="4"/>
        <v>André Ricardo Azevedo Gonçalves da Silva</v>
      </c>
    </row>
    <row r="187" ht="14.25" customHeight="1">
      <c r="A187" s="1">
        <v>2.01207106E8</v>
      </c>
      <c r="B187" s="1" t="s">
        <v>581</v>
      </c>
      <c r="C187" s="1" t="s">
        <v>582</v>
      </c>
      <c r="D187" s="1" t="s">
        <v>20</v>
      </c>
      <c r="E187" s="1" t="s">
        <v>583</v>
      </c>
      <c r="F187" s="1" t="str">
        <f t="shared" si="1"/>
        <v>André Ricardo Oliveira Pires - MIEIC 2016/2017</v>
      </c>
      <c r="G187" s="1" t="s">
        <v>584</v>
      </c>
      <c r="H187" s="1" t="s">
        <v>585</v>
      </c>
      <c r="I187" s="9" t="str">
        <f>IFERROR(VLOOKUP(B187,'Inquérito'!M:N,2,0),if(AND(E187="",not(iserror(find("linkedin",H187)))),H187,E187))</f>
        <v>https://www.linkedin.com/in/andreropires/</v>
      </c>
      <c r="J187" s="1" t="str">
        <f t="shared" si="2"/>
        <v>MIEIC </v>
      </c>
      <c r="K187" s="1" t="str">
        <f>IFERROR(VLOOKUP($A187&amp;"-"&amp;K$1,'Conclusões cursos SIGARRA'!$E:$H,2,0),"")</f>
        <v/>
      </c>
      <c r="L187" s="1" t="str">
        <f>IFERROR(VLOOKUP($A187&amp;"-"&amp;K$1,'Conclusões cursos SIGARRA'!$E:$H,4,0),"")</f>
        <v/>
      </c>
      <c r="M187" s="1" t="str">
        <f>IFERROR(VLOOKUP($A187&amp;"-"&amp;M$1,'Conclusões cursos SIGARRA'!$E:$H,2,0),"")</f>
        <v/>
      </c>
      <c r="N187" s="1" t="str">
        <f>IFERROR(VLOOKUP($A187&amp;"-"&amp;M$1,'Conclusões cursos SIGARRA'!$E:$H,4,0),"")</f>
        <v/>
      </c>
      <c r="O187" s="1" t="str">
        <f>IFERROR(VLOOKUP($A187&amp;"-"&amp;O$1,'Conclusões cursos SIGARRA'!$E:$H,2,0),"")</f>
        <v>2012/2013</v>
      </c>
      <c r="P187" s="1" t="str">
        <f>IFERROR(VLOOKUP($A187&amp;"-"&amp;O$1,'Conclusões cursos SIGARRA'!$E:$H,4,0),"")</f>
        <v>2016/2017</v>
      </c>
      <c r="Q187" s="1" t="str">
        <f>IFERROR(VLOOKUP($A187&amp;"-"&amp;Q$1,'Conclusões cursos SIGARRA'!$E:$H,2,0),"")</f>
        <v/>
      </c>
      <c r="R187" s="1" t="str">
        <f>IFERROR(VLOOKUP($A187&amp;"-"&amp;Q$1,'Conclusões cursos SIGARRA'!$E:$H,4,0),"")</f>
        <v/>
      </c>
      <c r="S187" s="1" t="str">
        <f>IFERROR(VLOOKUP($A187&amp;"-"&amp;S$1,'Conclusões cursos SIGARRA'!$E:$H,2,0),"")</f>
        <v/>
      </c>
      <c r="T187" s="1" t="str">
        <f>IFERROR(VLOOKUP($A187&amp;"-"&amp;S$1,'Conclusões cursos SIGARRA'!$E:$H,4,0),"")</f>
        <v/>
      </c>
      <c r="U187" s="1" t="str">
        <f t="shared" si="3"/>
        <v> MIEIC 2016/2017</v>
      </c>
      <c r="V187" s="1" t="str">
        <f t="shared" si="4"/>
        <v>André Ricardo Oliveira Pires</v>
      </c>
    </row>
    <row r="188" ht="14.25" customHeight="1">
      <c r="A188" s="1">
        <v>2.01303567E8</v>
      </c>
      <c r="B188" s="1" t="s">
        <v>586</v>
      </c>
      <c r="C188" s="1" t="s">
        <v>587</v>
      </c>
      <c r="D188" s="1" t="s">
        <v>20</v>
      </c>
      <c r="E188" s="1" t="s">
        <v>21</v>
      </c>
      <c r="F188" s="1" t="str">
        <f t="shared" si="1"/>
        <v>André Rodrigues Barros - MIEIC 2017/2018</v>
      </c>
      <c r="I188" s="1" t="str">
        <f>IFERROR(VLOOKUP(B188,'Inquérito'!M:N,2,0),if(AND(E188="",not(iserror(find("linkedin",H188)))),H188,E188))</f>
        <v/>
      </c>
      <c r="J188" s="1" t="str">
        <f t="shared" si="2"/>
        <v>MIEIC </v>
      </c>
      <c r="K188" s="1" t="str">
        <f>IFERROR(VLOOKUP($A188&amp;"-"&amp;K$1,'Conclusões cursos SIGARRA'!$E:$H,2,0),"")</f>
        <v/>
      </c>
      <c r="L188" s="1" t="str">
        <f>IFERROR(VLOOKUP($A188&amp;"-"&amp;K$1,'Conclusões cursos SIGARRA'!$E:$H,4,0),"")</f>
        <v/>
      </c>
      <c r="M188" s="1" t="str">
        <f>IFERROR(VLOOKUP($A188&amp;"-"&amp;M$1,'Conclusões cursos SIGARRA'!$E:$H,2,0),"")</f>
        <v/>
      </c>
      <c r="N188" s="1" t="str">
        <f>IFERROR(VLOOKUP($A188&amp;"-"&amp;M$1,'Conclusões cursos SIGARRA'!$E:$H,4,0),"")</f>
        <v/>
      </c>
      <c r="O188" s="1" t="str">
        <f>IFERROR(VLOOKUP($A188&amp;"-"&amp;O$1,'Conclusões cursos SIGARRA'!$E:$H,2,0),"")</f>
        <v>2013/2014</v>
      </c>
      <c r="P188" s="1" t="str">
        <f>IFERROR(VLOOKUP($A188&amp;"-"&amp;O$1,'Conclusões cursos SIGARRA'!$E:$H,4,0),"")</f>
        <v>2017/2018</v>
      </c>
      <c r="Q188" s="1" t="str">
        <f>IFERROR(VLOOKUP($A188&amp;"-"&amp;Q$1,'Conclusões cursos SIGARRA'!$E:$H,2,0),"")</f>
        <v/>
      </c>
      <c r="R188" s="1" t="str">
        <f>IFERROR(VLOOKUP($A188&amp;"-"&amp;Q$1,'Conclusões cursos SIGARRA'!$E:$H,4,0),"")</f>
        <v/>
      </c>
      <c r="S188" s="1" t="str">
        <f>IFERROR(VLOOKUP($A188&amp;"-"&amp;S$1,'Conclusões cursos SIGARRA'!$E:$H,2,0),"")</f>
        <v/>
      </c>
      <c r="T188" s="1" t="str">
        <f>IFERROR(VLOOKUP($A188&amp;"-"&amp;S$1,'Conclusões cursos SIGARRA'!$E:$H,4,0),"")</f>
        <v/>
      </c>
      <c r="U188" s="1" t="str">
        <f t="shared" si="3"/>
        <v> MIEIC 2017/2018</v>
      </c>
      <c r="V188" s="1" t="str">
        <f t="shared" si="4"/>
        <v>André Rodrigues Barros</v>
      </c>
    </row>
    <row r="189" ht="14.25" customHeight="1">
      <c r="A189" s="1">
        <v>1.99900157E8</v>
      </c>
      <c r="B189" s="1" t="s">
        <v>588</v>
      </c>
      <c r="C189" s="1" t="s">
        <v>589</v>
      </c>
      <c r="D189" s="1" t="s">
        <v>20</v>
      </c>
      <c r="E189" s="1" t="s">
        <v>590</v>
      </c>
      <c r="F189" s="1" t="str">
        <f t="shared" si="1"/>
        <v>André Simões Fernandes - MIEIC 2011/2012</v>
      </c>
      <c r="G189" s="1" t="s">
        <v>591</v>
      </c>
      <c r="I189" s="9" t="str">
        <f>IFERROR(VLOOKUP(B189,'Inquérito'!M:N,2,0),if(AND(E189="",not(iserror(find("linkedin",H189)))),H189,E189))</f>
        <v>https://www.linkedin.com/in/asfer/</v>
      </c>
      <c r="J189" s="1" t="str">
        <f t="shared" si="2"/>
        <v>MIEIC </v>
      </c>
      <c r="K189" s="1" t="str">
        <f>IFERROR(VLOOKUP($A189&amp;"-"&amp;K$1,'Conclusões cursos SIGARRA'!$E:$H,2,0),"")</f>
        <v/>
      </c>
      <c r="L189" s="1" t="str">
        <f>IFERROR(VLOOKUP($A189&amp;"-"&amp;K$1,'Conclusões cursos SIGARRA'!$E:$H,4,0),"")</f>
        <v/>
      </c>
      <c r="M189" s="1" t="str">
        <f>IFERROR(VLOOKUP($A189&amp;"-"&amp;M$1,'Conclusões cursos SIGARRA'!$E:$H,2,0),"")</f>
        <v/>
      </c>
      <c r="N189" s="1" t="str">
        <f>IFERROR(VLOOKUP($A189&amp;"-"&amp;M$1,'Conclusões cursos SIGARRA'!$E:$H,4,0),"")</f>
        <v/>
      </c>
      <c r="O189" s="1" t="str">
        <f>IFERROR(VLOOKUP($A189&amp;"-"&amp;O$1,'Conclusões cursos SIGARRA'!$E:$H,2,0),"")</f>
        <v>2003/2004</v>
      </c>
      <c r="P189" s="1" t="str">
        <f>IFERROR(VLOOKUP($A189&amp;"-"&amp;O$1,'Conclusões cursos SIGARRA'!$E:$H,4,0),"")</f>
        <v>2011/2012</v>
      </c>
      <c r="Q189" s="1" t="str">
        <f>IFERROR(VLOOKUP($A189&amp;"-"&amp;Q$1,'Conclusões cursos SIGARRA'!$E:$H,2,0),"")</f>
        <v/>
      </c>
      <c r="R189" s="1" t="str">
        <f>IFERROR(VLOOKUP($A189&amp;"-"&amp;Q$1,'Conclusões cursos SIGARRA'!$E:$H,4,0),"")</f>
        <v/>
      </c>
      <c r="S189" s="1" t="str">
        <f>IFERROR(VLOOKUP($A189&amp;"-"&amp;S$1,'Conclusões cursos SIGARRA'!$E:$H,2,0),"")</f>
        <v/>
      </c>
      <c r="T189" s="1" t="str">
        <f>IFERROR(VLOOKUP($A189&amp;"-"&amp;S$1,'Conclusões cursos SIGARRA'!$E:$H,4,0),"")</f>
        <v/>
      </c>
      <c r="U189" s="1" t="str">
        <f t="shared" si="3"/>
        <v> MIEIC 2011/2012</v>
      </c>
      <c r="V189" s="1" t="str">
        <f t="shared" si="4"/>
        <v>André Simões Fernandes</v>
      </c>
    </row>
    <row r="190" ht="14.25" customHeight="1">
      <c r="A190" s="1">
        <v>2.01303313E8</v>
      </c>
      <c r="B190" s="1" t="s">
        <v>592</v>
      </c>
      <c r="C190" s="1" t="s">
        <v>593</v>
      </c>
      <c r="D190" s="1" t="s">
        <v>26</v>
      </c>
      <c r="E190" s="1" t="s">
        <v>21</v>
      </c>
      <c r="F190" s="1" t="str">
        <f t="shared" si="1"/>
        <v>André Sousa Lago - MIEIC 2017/2018</v>
      </c>
      <c r="G190" s="1" t="s">
        <v>594</v>
      </c>
      <c r="I190" s="9" t="str">
        <f>IFERROR(VLOOKUP(B190,'Inquérito'!M:N,2,0),if(AND(E190="",not(iserror(find("linkedin",H190)))),H190,E190))</f>
        <v>https://www.linkedin.com/in/andre-lago/</v>
      </c>
      <c r="J190" s="1" t="str">
        <f t="shared" si="2"/>
        <v>MIEIC </v>
      </c>
      <c r="K190" s="1" t="str">
        <f>IFERROR(VLOOKUP($A190&amp;"-"&amp;K$1,'Conclusões cursos SIGARRA'!$E:$H,2,0),"")</f>
        <v/>
      </c>
      <c r="L190" s="1" t="str">
        <f>IFERROR(VLOOKUP($A190&amp;"-"&amp;K$1,'Conclusões cursos SIGARRA'!$E:$H,4,0),"")</f>
        <v/>
      </c>
      <c r="M190" s="1" t="str">
        <f>IFERROR(VLOOKUP($A190&amp;"-"&amp;M$1,'Conclusões cursos SIGARRA'!$E:$H,2,0),"")</f>
        <v/>
      </c>
      <c r="N190" s="1" t="str">
        <f>IFERROR(VLOOKUP($A190&amp;"-"&amp;M$1,'Conclusões cursos SIGARRA'!$E:$H,4,0),"")</f>
        <v/>
      </c>
      <c r="O190" s="1" t="str">
        <f>IFERROR(VLOOKUP($A190&amp;"-"&amp;O$1,'Conclusões cursos SIGARRA'!$E:$H,2,0),"")</f>
        <v>2013/2014</v>
      </c>
      <c r="P190" s="1" t="str">
        <f>IFERROR(VLOOKUP($A190&amp;"-"&amp;O$1,'Conclusões cursos SIGARRA'!$E:$H,4,0),"")</f>
        <v>2017/2018</v>
      </c>
      <c r="Q190" s="1" t="str">
        <f>IFERROR(VLOOKUP($A190&amp;"-"&amp;Q$1,'Conclusões cursos SIGARRA'!$E:$H,2,0),"")</f>
        <v/>
      </c>
      <c r="R190" s="1" t="str">
        <f>IFERROR(VLOOKUP($A190&amp;"-"&amp;Q$1,'Conclusões cursos SIGARRA'!$E:$H,4,0),"")</f>
        <v/>
      </c>
      <c r="S190" s="1" t="str">
        <f>IFERROR(VLOOKUP($A190&amp;"-"&amp;S$1,'Conclusões cursos SIGARRA'!$E:$H,2,0),"")</f>
        <v/>
      </c>
      <c r="T190" s="1" t="str">
        <f>IFERROR(VLOOKUP($A190&amp;"-"&amp;S$1,'Conclusões cursos SIGARRA'!$E:$H,4,0),"")</f>
        <v/>
      </c>
      <c r="U190" s="1" t="str">
        <f t="shared" si="3"/>
        <v> MIEIC 2017/2018</v>
      </c>
      <c r="V190" s="1" t="str">
        <f t="shared" si="4"/>
        <v>André Sousa Lago</v>
      </c>
    </row>
    <row r="191" ht="14.25" customHeight="1">
      <c r="A191" s="1">
        <v>2.00606949E8</v>
      </c>
      <c r="B191" s="1" t="s">
        <v>595</v>
      </c>
      <c r="C191" s="1" t="s">
        <v>596</v>
      </c>
      <c r="D191" s="1" t="s">
        <v>20</v>
      </c>
      <c r="E191" s="1" t="s">
        <v>21</v>
      </c>
      <c r="F191" s="1" t="str">
        <f t="shared" si="1"/>
        <v>André Susano Pinto - MIEIC 2010/2011</v>
      </c>
      <c r="G191" s="1" t="s">
        <v>597</v>
      </c>
      <c r="H191" s="1" t="s">
        <v>598</v>
      </c>
      <c r="I191" s="1" t="str">
        <f>IFERROR(VLOOKUP(B191,'Inquérito'!M:N,2,0),if(AND(E191="",not(iserror(find("linkedin",H191)))),H191,E191))</f>
        <v/>
      </c>
      <c r="J191" s="1" t="str">
        <f t="shared" si="2"/>
        <v>MIEIC </v>
      </c>
      <c r="K191" s="1" t="str">
        <f>IFERROR(VLOOKUP($A191&amp;"-"&amp;K$1,'Conclusões cursos SIGARRA'!$E:$H,2,0),"")</f>
        <v/>
      </c>
      <c r="L191" s="1" t="str">
        <f>IFERROR(VLOOKUP($A191&amp;"-"&amp;K$1,'Conclusões cursos SIGARRA'!$E:$H,4,0),"")</f>
        <v/>
      </c>
      <c r="M191" s="1" t="str">
        <f>IFERROR(VLOOKUP($A191&amp;"-"&amp;M$1,'Conclusões cursos SIGARRA'!$E:$H,2,0),"")</f>
        <v/>
      </c>
      <c r="N191" s="1" t="str">
        <f>IFERROR(VLOOKUP($A191&amp;"-"&amp;M$1,'Conclusões cursos SIGARRA'!$E:$H,4,0),"")</f>
        <v/>
      </c>
      <c r="O191" s="1" t="str">
        <f>IFERROR(VLOOKUP($A191&amp;"-"&amp;O$1,'Conclusões cursos SIGARRA'!$E:$H,2,0),"")</f>
        <v>2006/2007</v>
      </c>
      <c r="P191" s="1" t="str">
        <f>IFERROR(VLOOKUP($A191&amp;"-"&amp;O$1,'Conclusões cursos SIGARRA'!$E:$H,4,0),"")</f>
        <v>2010/2011</v>
      </c>
      <c r="Q191" s="1" t="str">
        <f>IFERROR(VLOOKUP($A191&amp;"-"&amp;Q$1,'Conclusões cursos SIGARRA'!$E:$H,2,0),"")</f>
        <v/>
      </c>
      <c r="R191" s="1" t="str">
        <f>IFERROR(VLOOKUP($A191&amp;"-"&amp;Q$1,'Conclusões cursos SIGARRA'!$E:$H,4,0),"")</f>
        <v/>
      </c>
      <c r="S191" s="1" t="str">
        <f>IFERROR(VLOOKUP($A191&amp;"-"&amp;S$1,'Conclusões cursos SIGARRA'!$E:$H,2,0),"")</f>
        <v/>
      </c>
      <c r="T191" s="1" t="str">
        <f>IFERROR(VLOOKUP($A191&amp;"-"&amp;S$1,'Conclusões cursos SIGARRA'!$E:$H,4,0),"")</f>
        <v/>
      </c>
      <c r="U191" s="1" t="str">
        <f t="shared" si="3"/>
        <v> MIEIC 2010/2011</v>
      </c>
      <c r="V191" s="1" t="str">
        <f t="shared" si="4"/>
        <v>André Susano Pinto</v>
      </c>
    </row>
    <row r="192" ht="14.25" customHeight="1">
      <c r="A192" s="1">
        <v>2.00600566E8</v>
      </c>
      <c r="B192" s="1" t="s">
        <v>599</v>
      </c>
      <c r="C192" s="1" t="s">
        <v>600</v>
      </c>
      <c r="D192" s="1" t="s">
        <v>20</v>
      </c>
      <c r="E192" s="1" t="s">
        <v>601</v>
      </c>
      <c r="F192" s="1" t="str">
        <f t="shared" si="1"/>
        <v>André Tiago Magalhães do Carmo - MIEIC 2010/2011</v>
      </c>
      <c r="G192" s="1" t="s">
        <v>602</v>
      </c>
      <c r="H192" s="1" t="s">
        <v>603</v>
      </c>
      <c r="I192" s="9" t="str">
        <f>IFERROR(VLOOKUP(B192,'Inquérito'!M:N,2,0),if(AND(E192="",not(iserror(find("linkedin",H192)))),H192,E192))</f>
        <v>https://www.linkedin.com/in/andrecarmo/</v>
      </c>
      <c r="J192" s="1" t="str">
        <f t="shared" si="2"/>
        <v>MIEIC </v>
      </c>
      <c r="K192" s="1" t="str">
        <f>IFERROR(VLOOKUP($A192&amp;"-"&amp;K$1,'Conclusões cursos SIGARRA'!$E:$H,2,0),"")</f>
        <v/>
      </c>
      <c r="L192" s="1" t="str">
        <f>IFERROR(VLOOKUP($A192&amp;"-"&amp;K$1,'Conclusões cursos SIGARRA'!$E:$H,4,0),"")</f>
        <v/>
      </c>
      <c r="M192" s="1" t="str">
        <f>IFERROR(VLOOKUP($A192&amp;"-"&amp;M$1,'Conclusões cursos SIGARRA'!$E:$H,2,0),"")</f>
        <v/>
      </c>
      <c r="N192" s="1" t="str">
        <f>IFERROR(VLOOKUP($A192&amp;"-"&amp;M$1,'Conclusões cursos SIGARRA'!$E:$H,4,0),"")</f>
        <v/>
      </c>
      <c r="O192" s="1" t="str">
        <f>IFERROR(VLOOKUP($A192&amp;"-"&amp;O$1,'Conclusões cursos SIGARRA'!$E:$H,2,0),"")</f>
        <v>2006/2007</v>
      </c>
      <c r="P192" s="1" t="str">
        <f>IFERROR(VLOOKUP($A192&amp;"-"&amp;O$1,'Conclusões cursos SIGARRA'!$E:$H,4,0),"")</f>
        <v>2010/2011</v>
      </c>
      <c r="Q192" s="1" t="str">
        <f>IFERROR(VLOOKUP($A192&amp;"-"&amp;Q$1,'Conclusões cursos SIGARRA'!$E:$H,2,0),"")</f>
        <v/>
      </c>
      <c r="R192" s="1" t="str">
        <f>IFERROR(VLOOKUP($A192&amp;"-"&amp;Q$1,'Conclusões cursos SIGARRA'!$E:$H,4,0),"")</f>
        <v/>
      </c>
      <c r="S192" s="1" t="str">
        <f>IFERROR(VLOOKUP($A192&amp;"-"&amp;S$1,'Conclusões cursos SIGARRA'!$E:$H,2,0),"")</f>
        <v/>
      </c>
      <c r="T192" s="1" t="str">
        <f>IFERROR(VLOOKUP($A192&amp;"-"&amp;S$1,'Conclusões cursos SIGARRA'!$E:$H,4,0),"")</f>
        <v/>
      </c>
      <c r="U192" s="1" t="str">
        <f t="shared" si="3"/>
        <v> MIEIC 2010/2011</v>
      </c>
      <c r="V192" s="1" t="str">
        <f t="shared" si="4"/>
        <v>André Tiago Magalhães do Carmo</v>
      </c>
    </row>
    <row r="193" ht="14.25" customHeight="1">
      <c r="A193" s="1">
        <v>2.01100766E8</v>
      </c>
      <c r="B193" s="1" t="s">
        <v>604</v>
      </c>
      <c r="C193" s="1" t="s">
        <v>605</v>
      </c>
      <c r="D193" s="1" t="s">
        <v>20</v>
      </c>
      <c r="E193" s="1" t="s">
        <v>21</v>
      </c>
      <c r="F193" s="1" t="str">
        <f t="shared" si="1"/>
        <v>André Tiago Oliveira da Silva Duarte - MIEIC 2015/2016</v>
      </c>
      <c r="G193" s="1" t="s">
        <v>606</v>
      </c>
      <c r="I193" s="1" t="str">
        <f>IFERROR(VLOOKUP(B193,'Inquérito'!M:N,2,0),if(AND(E193="",not(iserror(find("linkedin",H193)))),H193,E193))</f>
        <v/>
      </c>
      <c r="J193" s="1" t="str">
        <f t="shared" si="2"/>
        <v>MIEIC </v>
      </c>
      <c r="K193" s="1" t="str">
        <f>IFERROR(VLOOKUP($A193&amp;"-"&amp;K$1,'Conclusões cursos SIGARRA'!$E:$H,2,0),"")</f>
        <v/>
      </c>
      <c r="L193" s="1" t="str">
        <f>IFERROR(VLOOKUP($A193&amp;"-"&amp;K$1,'Conclusões cursos SIGARRA'!$E:$H,4,0),"")</f>
        <v/>
      </c>
      <c r="M193" s="1" t="str">
        <f>IFERROR(VLOOKUP($A193&amp;"-"&amp;M$1,'Conclusões cursos SIGARRA'!$E:$H,2,0),"")</f>
        <v/>
      </c>
      <c r="N193" s="1" t="str">
        <f>IFERROR(VLOOKUP($A193&amp;"-"&amp;M$1,'Conclusões cursos SIGARRA'!$E:$H,4,0),"")</f>
        <v/>
      </c>
      <c r="O193" s="1" t="str">
        <f>IFERROR(VLOOKUP($A193&amp;"-"&amp;O$1,'Conclusões cursos SIGARRA'!$E:$H,2,0),"")</f>
        <v>2011/2012</v>
      </c>
      <c r="P193" s="1" t="str">
        <f>IFERROR(VLOOKUP($A193&amp;"-"&amp;O$1,'Conclusões cursos SIGARRA'!$E:$H,4,0),"")</f>
        <v>2015/2016</v>
      </c>
      <c r="Q193" s="1" t="str">
        <f>IFERROR(VLOOKUP($A193&amp;"-"&amp;Q$1,'Conclusões cursos SIGARRA'!$E:$H,2,0),"")</f>
        <v/>
      </c>
      <c r="R193" s="1" t="str">
        <f>IFERROR(VLOOKUP($A193&amp;"-"&amp;Q$1,'Conclusões cursos SIGARRA'!$E:$H,4,0),"")</f>
        <v/>
      </c>
      <c r="S193" s="1" t="str">
        <f>IFERROR(VLOOKUP($A193&amp;"-"&amp;S$1,'Conclusões cursos SIGARRA'!$E:$H,2,0),"")</f>
        <v/>
      </c>
      <c r="T193" s="1" t="str">
        <f>IFERROR(VLOOKUP($A193&amp;"-"&amp;S$1,'Conclusões cursos SIGARRA'!$E:$H,4,0),"")</f>
        <v/>
      </c>
      <c r="U193" s="1" t="str">
        <f t="shared" si="3"/>
        <v> MIEIC 2015/2016</v>
      </c>
      <c r="V193" s="1" t="str">
        <f t="shared" si="4"/>
        <v>André Tiago Oliveira da Silva Duarte</v>
      </c>
    </row>
    <row r="194" ht="14.25" customHeight="1">
      <c r="A194" s="1">
        <v>2.02004161E8</v>
      </c>
      <c r="B194" s="1" t="s">
        <v>607</v>
      </c>
      <c r="C194" s="1" t="s">
        <v>608</v>
      </c>
      <c r="D194" s="1" t="s">
        <v>26</v>
      </c>
      <c r="E194" s="1" t="s">
        <v>21</v>
      </c>
      <c r="F194" s="1" t="str">
        <f t="shared" si="1"/>
        <v>André Tomás da Cunha Soares - L.EIC 2022/2023</v>
      </c>
      <c r="I194" s="1" t="str">
        <f>IFERROR(VLOOKUP(B194,'Inquérito'!M:N,2,0),if(AND(E194="",not(iserror(find("linkedin",H194)))),H194,E194))</f>
        <v/>
      </c>
      <c r="J194" s="1" t="str">
        <f t="shared" si="2"/>
        <v>L.EIC </v>
      </c>
      <c r="K194" s="1" t="str">
        <f>IFERROR(VLOOKUP($A194&amp;"-"&amp;K$1,'Conclusões cursos SIGARRA'!$E:$H,2,0),"")</f>
        <v/>
      </c>
      <c r="L194" s="1" t="str">
        <f>IFERROR(VLOOKUP($A194&amp;"-"&amp;K$1,'Conclusões cursos SIGARRA'!$E:$H,4,0),"")</f>
        <v/>
      </c>
      <c r="M194" s="1" t="str">
        <f>IFERROR(VLOOKUP($A194&amp;"-"&amp;M$1,'Conclusões cursos SIGARRA'!$E:$H,2,0),"")</f>
        <v/>
      </c>
      <c r="N194" s="1" t="str">
        <f>IFERROR(VLOOKUP($A194&amp;"-"&amp;M$1,'Conclusões cursos SIGARRA'!$E:$H,4,0),"")</f>
        <v/>
      </c>
      <c r="O194" s="1" t="str">
        <f>IFERROR(VLOOKUP($A194&amp;"-"&amp;O$1,'Conclusões cursos SIGARRA'!$E:$H,2,0),"")</f>
        <v/>
      </c>
      <c r="P194" s="1" t="str">
        <f>IFERROR(VLOOKUP($A194&amp;"-"&amp;O$1,'Conclusões cursos SIGARRA'!$E:$H,4,0),"")</f>
        <v/>
      </c>
      <c r="Q194" s="1" t="str">
        <f>IFERROR(VLOOKUP($A194&amp;"-"&amp;Q$1,'Conclusões cursos SIGARRA'!$E:$H,2,0),"")</f>
        <v>2021/2022</v>
      </c>
      <c r="R194" s="1" t="str">
        <f>IFERROR(VLOOKUP($A194&amp;"-"&amp;Q$1,'Conclusões cursos SIGARRA'!$E:$H,4,0),"")</f>
        <v>2022/2023</v>
      </c>
      <c r="S194" s="1" t="str">
        <f>IFERROR(VLOOKUP($A194&amp;"-"&amp;S$1,'Conclusões cursos SIGARRA'!$E:$H,2,0),"")</f>
        <v/>
      </c>
      <c r="T194" s="1" t="str">
        <f>IFERROR(VLOOKUP($A194&amp;"-"&amp;S$1,'Conclusões cursos SIGARRA'!$E:$H,4,0),"")</f>
        <v/>
      </c>
      <c r="U194" s="1" t="str">
        <f t="shared" si="3"/>
        <v> L.EIC 2022/2023</v>
      </c>
      <c r="V194" s="1" t="str">
        <f t="shared" si="4"/>
        <v>André Tomás da Cunha Soares</v>
      </c>
    </row>
    <row r="195" ht="14.25" customHeight="1">
      <c r="A195" s="1">
        <v>2.0170643E8</v>
      </c>
      <c r="B195" s="1" t="s">
        <v>609</v>
      </c>
      <c r="C195" s="1" t="s">
        <v>610</v>
      </c>
      <c r="D195" s="1" t="s">
        <v>26</v>
      </c>
      <c r="E195" s="1" t="s">
        <v>21</v>
      </c>
      <c r="F195" s="1" t="str">
        <f t="shared" si="1"/>
        <v>Andreia Barreto Gouveia - M.EIC 2022/2023</v>
      </c>
      <c r="I195" s="1" t="str">
        <f>IFERROR(VLOOKUP(B195,'Inquérito'!M:N,2,0),if(AND(E195="",not(iserror(find("linkedin",H195)))),H195,E195))</f>
        <v/>
      </c>
      <c r="J195" s="1" t="str">
        <f t="shared" si="2"/>
        <v>M.EIC</v>
      </c>
      <c r="K195" s="1" t="str">
        <f>IFERROR(VLOOKUP($A195&amp;"-"&amp;K$1,'Conclusões cursos SIGARRA'!$E:$H,2,0),"")</f>
        <v/>
      </c>
      <c r="L195" s="1" t="str">
        <f>IFERROR(VLOOKUP($A195&amp;"-"&amp;K$1,'Conclusões cursos SIGARRA'!$E:$H,4,0),"")</f>
        <v/>
      </c>
      <c r="M195" s="1" t="str">
        <f>IFERROR(VLOOKUP($A195&amp;"-"&amp;M$1,'Conclusões cursos SIGARRA'!$E:$H,2,0),"")</f>
        <v/>
      </c>
      <c r="N195" s="1" t="str">
        <f>IFERROR(VLOOKUP($A195&amp;"-"&amp;M$1,'Conclusões cursos SIGARRA'!$E:$H,4,0),"")</f>
        <v/>
      </c>
      <c r="O195" s="1" t="str">
        <f>IFERROR(VLOOKUP($A195&amp;"-"&amp;O$1,'Conclusões cursos SIGARRA'!$E:$H,2,0),"")</f>
        <v/>
      </c>
      <c r="P195" s="1" t="str">
        <f>IFERROR(VLOOKUP($A195&amp;"-"&amp;O$1,'Conclusões cursos SIGARRA'!$E:$H,4,0),"")</f>
        <v/>
      </c>
      <c r="Q195" s="1" t="str">
        <f>IFERROR(VLOOKUP($A195&amp;"-"&amp;Q$1,'Conclusões cursos SIGARRA'!$E:$H,2,0),"")</f>
        <v/>
      </c>
      <c r="R195" s="1" t="str">
        <f>IFERROR(VLOOKUP($A195&amp;"-"&amp;Q$1,'Conclusões cursos SIGARRA'!$E:$H,4,0),"")</f>
        <v/>
      </c>
      <c r="S195" s="1" t="str">
        <f>IFERROR(VLOOKUP($A195&amp;"-"&amp;S$1,'Conclusões cursos SIGARRA'!$E:$H,2,0),"")</f>
        <v>2021/2022</v>
      </c>
      <c r="T195" s="1" t="str">
        <f>IFERROR(VLOOKUP($A195&amp;"-"&amp;S$1,'Conclusões cursos SIGARRA'!$E:$H,4,0),"")</f>
        <v>2022/2023</v>
      </c>
      <c r="U195" s="1" t="str">
        <f t="shared" si="3"/>
        <v> M.EIC 2022/2023</v>
      </c>
      <c r="V195" s="1" t="str">
        <f t="shared" si="4"/>
        <v>Andreia Barreto Gouveia</v>
      </c>
    </row>
    <row r="196" ht="14.25" customHeight="1">
      <c r="A196" s="1">
        <v>2.01404691E8</v>
      </c>
      <c r="B196" s="1" t="s">
        <v>611</v>
      </c>
      <c r="C196" s="1" t="s">
        <v>612</v>
      </c>
      <c r="D196" s="1" t="s">
        <v>20</v>
      </c>
      <c r="E196" s="1" t="s">
        <v>21</v>
      </c>
      <c r="F196" s="1" t="str">
        <f t="shared" si="1"/>
        <v>Andreia Cristina de Almeida Rodrigues - MIEIC 2018/2019</v>
      </c>
      <c r="I196" s="1" t="str">
        <f>IFERROR(VLOOKUP(B196,'Inquérito'!M:N,2,0),if(AND(E196="",not(iserror(find("linkedin",H196)))),H196,E196))</f>
        <v/>
      </c>
      <c r="J196" s="1" t="str">
        <f t="shared" si="2"/>
        <v>MIEIC </v>
      </c>
      <c r="K196" s="1" t="str">
        <f>IFERROR(VLOOKUP($A196&amp;"-"&amp;K$1,'Conclusões cursos SIGARRA'!$E:$H,2,0),"")</f>
        <v/>
      </c>
      <c r="L196" s="1" t="str">
        <f>IFERROR(VLOOKUP($A196&amp;"-"&amp;K$1,'Conclusões cursos SIGARRA'!$E:$H,4,0),"")</f>
        <v/>
      </c>
      <c r="M196" s="1" t="str">
        <f>IFERROR(VLOOKUP($A196&amp;"-"&amp;M$1,'Conclusões cursos SIGARRA'!$E:$H,2,0),"")</f>
        <v/>
      </c>
      <c r="N196" s="1" t="str">
        <f>IFERROR(VLOOKUP($A196&amp;"-"&amp;M$1,'Conclusões cursos SIGARRA'!$E:$H,4,0),"")</f>
        <v/>
      </c>
      <c r="O196" s="1" t="str">
        <f>IFERROR(VLOOKUP($A196&amp;"-"&amp;O$1,'Conclusões cursos SIGARRA'!$E:$H,2,0),"")</f>
        <v>2014/2015</v>
      </c>
      <c r="P196" s="1" t="str">
        <f>IFERROR(VLOOKUP($A196&amp;"-"&amp;O$1,'Conclusões cursos SIGARRA'!$E:$H,4,0),"")</f>
        <v>2018/2019</v>
      </c>
      <c r="Q196" s="1" t="str">
        <f>IFERROR(VLOOKUP($A196&amp;"-"&amp;Q$1,'Conclusões cursos SIGARRA'!$E:$H,2,0),"")</f>
        <v/>
      </c>
      <c r="R196" s="1" t="str">
        <f>IFERROR(VLOOKUP($A196&amp;"-"&amp;Q$1,'Conclusões cursos SIGARRA'!$E:$H,4,0),"")</f>
        <v/>
      </c>
      <c r="S196" s="1" t="str">
        <f>IFERROR(VLOOKUP($A196&amp;"-"&amp;S$1,'Conclusões cursos SIGARRA'!$E:$H,2,0),"")</f>
        <v/>
      </c>
      <c r="T196" s="1" t="str">
        <f>IFERROR(VLOOKUP($A196&amp;"-"&amp;S$1,'Conclusões cursos SIGARRA'!$E:$H,4,0),"")</f>
        <v/>
      </c>
      <c r="U196" s="1" t="str">
        <f t="shared" si="3"/>
        <v> MIEIC 2018/2019</v>
      </c>
      <c r="V196" s="1" t="str">
        <f t="shared" si="4"/>
        <v>Andreia Cristina de Almeida Rodrigues</v>
      </c>
    </row>
    <row r="197" ht="14.25" customHeight="1">
      <c r="A197" s="1">
        <v>2.02008856E8</v>
      </c>
      <c r="B197" s="1" t="s">
        <v>613</v>
      </c>
      <c r="C197" s="1" t="s">
        <v>614</v>
      </c>
      <c r="D197" s="1" t="s">
        <v>26</v>
      </c>
      <c r="E197" s="1" t="s">
        <v>21</v>
      </c>
      <c r="F197" s="1" t="str">
        <f t="shared" si="1"/>
        <v>Anete Medina Pereira - L.EIC 2022/2023</v>
      </c>
      <c r="G197" s="1" t="s">
        <v>615</v>
      </c>
      <c r="I197" s="9" t="str">
        <f>IFERROR(VLOOKUP(B197,'Inquérito'!M:N,2,0),if(AND(E197="",not(iserror(find("linkedin",H197)))),H197,E197))</f>
        <v>https://www.linkedin.com/in/anete-pereira-8b3726216/</v>
      </c>
      <c r="J197" s="1" t="str">
        <f t="shared" si="2"/>
        <v>L.EIC </v>
      </c>
      <c r="K197" s="1" t="str">
        <f>IFERROR(VLOOKUP($A197&amp;"-"&amp;K$1,'Conclusões cursos SIGARRA'!$E:$H,2,0),"")</f>
        <v/>
      </c>
      <c r="L197" s="1" t="str">
        <f>IFERROR(VLOOKUP($A197&amp;"-"&amp;K$1,'Conclusões cursos SIGARRA'!$E:$H,4,0),"")</f>
        <v/>
      </c>
      <c r="M197" s="1" t="str">
        <f>IFERROR(VLOOKUP($A197&amp;"-"&amp;M$1,'Conclusões cursos SIGARRA'!$E:$H,2,0),"")</f>
        <v/>
      </c>
      <c r="N197" s="1" t="str">
        <f>IFERROR(VLOOKUP($A197&amp;"-"&amp;M$1,'Conclusões cursos SIGARRA'!$E:$H,4,0),"")</f>
        <v/>
      </c>
      <c r="O197" s="1" t="str">
        <f>IFERROR(VLOOKUP($A197&amp;"-"&amp;O$1,'Conclusões cursos SIGARRA'!$E:$H,2,0),"")</f>
        <v/>
      </c>
      <c r="P197" s="1" t="str">
        <f>IFERROR(VLOOKUP($A197&amp;"-"&amp;O$1,'Conclusões cursos SIGARRA'!$E:$H,4,0),"")</f>
        <v/>
      </c>
      <c r="Q197" s="1" t="str">
        <f>IFERROR(VLOOKUP($A197&amp;"-"&amp;Q$1,'Conclusões cursos SIGARRA'!$E:$H,2,0),"")</f>
        <v>2021/2022</v>
      </c>
      <c r="R197" s="1" t="str">
        <f>IFERROR(VLOOKUP($A197&amp;"-"&amp;Q$1,'Conclusões cursos SIGARRA'!$E:$H,4,0),"")</f>
        <v>2022/2023</v>
      </c>
      <c r="S197" s="1" t="str">
        <f>IFERROR(VLOOKUP($A197&amp;"-"&amp;S$1,'Conclusões cursos SIGARRA'!$E:$H,2,0),"")</f>
        <v/>
      </c>
      <c r="T197" s="1" t="str">
        <f>IFERROR(VLOOKUP($A197&amp;"-"&amp;S$1,'Conclusões cursos SIGARRA'!$E:$H,4,0),"")</f>
        <v/>
      </c>
      <c r="U197" s="1" t="str">
        <f t="shared" si="3"/>
        <v> L.EIC 2022/2023</v>
      </c>
      <c r="V197" s="1" t="str">
        <f t="shared" si="4"/>
        <v>Anete Medina Pereira</v>
      </c>
    </row>
    <row r="198" ht="14.25" customHeight="1">
      <c r="A198" s="1">
        <v>2.0080702E8</v>
      </c>
      <c r="B198" s="1" t="s">
        <v>616</v>
      </c>
      <c r="C198" s="1" t="s">
        <v>617</v>
      </c>
      <c r="D198" s="1" t="s">
        <v>20</v>
      </c>
      <c r="E198" s="1" t="s">
        <v>618</v>
      </c>
      <c r="F198" s="1" t="str">
        <f t="shared" si="1"/>
        <v>Ângela do Céu Preto Igreja - MIEIC 2012/2013</v>
      </c>
      <c r="G198" s="1" t="s">
        <v>619</v>
      </c>
      <c r="H198" s="1" t="s">
        <v>620</v>
      </c>
      <c r="I198" s="9" t="str">
        <f>IFERROR(VLOOKUP(B198,'Inquérito'!M:N,2,0),if(AND(E198="",not(iserror(find("linkedin",H198)))),H198,E198))</f>
        <v>https://www.linkedin.com/in/angelaigreja/</v>
      </c>
      <c r="J198" s="1" t="str">
        <f t="shared" si="2"/>
        <v>MIEIC </v>
      </c>
      <c r="K198" s="1" t="str">
        <f>IFERROR(VLOOKUP($A198&amp;"-"&amp;K$1,'Conclusões cursos SIGARRA'!$E:$H,2,0),"")</f>
        <v/>
      </c>
      <c r="L198" s="1" t="str">
        <f>IFERROR(VLOOKUP($A198&amp;"-"&amp;K$1,'Conclusões cursos SIGARRA'!$E:$H,4,0),"")</f>
        <v/>
      </c>
      <c r="M198" s="1" t="str">
        <f>IFERROR(VLOOKUP($A198&amp;"-"&amp;M$1,'Conclusões cursos SIGARRA'!$E:$H,2,0),"")</f>
        <v/>
      </c>
      <c r="N198" s="1" t="str">
        <f>IFERROR(VLOOKUP($A198&amp;"-"&amp;M$1,'Conclusões cursos SIGARRA'!$E:$H,4,0),"")</f>
        <v/>
      </c>
      <c r="O198" s="1" t="str">
        <f>IFERROR(VLOOKUP($A198&amp;"-"&amp;O$1,'Conclusões cursos SIGARRA'!$E:$H,2,0),"")</f>
        <v>2008/2009</v>
      </c>
      <c r="P198" s="1" t="str">
        <f>IFERROR(VLOOKUP($A198&amp;"-"&amp;O$1,'Conclusões cursos SIGARRA'!$E:$H,4,0),"")</f>
        <v>2012/2013</v>
      </c>
      <c r="Q198" s="1" t="str">
        <f>IFERROR(VLOOKUP($A198&amp;"-"&amp;Q$1,'Conclusões cursos SIGARRA'!$E:$H,2,0),"")</f>
        <v/>
      </c>
      <c r="R198" s="1" t="str">
        <f>IFERROR(VLOOKUP($A198&amp;"-"&amp;Q$1,'Conclusões cursos SIGARRA'!$E:$H,4,0),"")</f>
        <v/>
      </c>
      <c r="S198" s="1" t="str">
        <f>IFERROR(VLOOKUP($A198&amp;"-"&amp;S$1,'Conclusões cursos SIGARRA'!$E:$H,2,0),"")</f>
        <v/>
      </c>
      <c r="T198" s="1" t="str">
        <f>IFERROR(VLOOKUP($A198&amp;"-"&amp;S$1,'Conclusões cursos SIGARRA'!$E:$H,4,0),"")</f>
        <v/>
      </c>
      <c r="U198" s="1" t="str">
        <f t="shared" si="3"/>
        <v> MIEIC 2012/2013</v>
      </c>
      <c r="V198" s="1" t="str">
        <f t="shared" si="4"/>
        <v>Ângela do Céu Preto Igreja</v>
      </c>
    </row>
    <row r="199" ht="14.25" customHeight="1">
      <c r="A199" s="1">
        <v>2.00204375E8</v>
      </c>
      <c r="B199" s="1" t="s">
        <v>621</v>
      </c>
      <c r="C199" s="1" t="s">
        <v>622</v>
      </c>
      <c r="D199" s="1" t="s">
        <v>20</v>
      </c>
      <c r="E199" s="1" t="s">
        <v>21</v>
      </c>
      <c r="F199" s="1" t="str">
        <f t="shared" si="1"/>
        <v>Ângela Filipa Pereira Cardoso - MIEIC 2018/2019</v>
      </c>
      <c r="G199" s="1" t="s">
        <v>623</v>
      </c>
      <c r="I199" s="1" t="str">
        <f>IFERROR(VLOOKUP(B199,'Inquérito'!M:N,2,0),if(AND(E199="",not(iserror(find("linkedin",H199)))),H199,E199))</f>
        <v/>
      </c>
      <c r="J199" s="1" t="str">
        <f t="shared" si="2"/>
        <v>MIEIC </v>
      </c>
      <c r="K199" s="1" t="str">
        <f>IFERROR(VLOOKUP($A199&amp;"-"&amp;K$1,'Conclusões cursos SIGARRA'!$E:$H,2,0),"")</f>
        <v/>
      </c>
      <c r="L199" s="1" t="str">
        <f>IFERROR(VLOOKUP($A199&amp;"-"&amp;K$1,'Conclusões cursos SIGARRA'!$E:$H,4,0),"")</f>
        <v/>
      </c>
      <c r="M199" s="1" t="str">
        <f>IFERROR(VLOOKUP($A199&amp;"-"&amp;M$1,'Conclusões cursos SIGARRA'!$E:$H,2,0),"")</f>
        <v/>
      </c>
      <c r="N199" s="1" t="str">
        <f>IFERROR(VLOOKUP($A199&amp;"-"&amp;M$1,'Conclusões cursos SIGARRA'!$E:$H,4,0),"")</f>
        <v/>
      </c>
      <c r="O199" s="1" t="str">
        <f>IFERROR(VLOOKUP($A199&amp;"-"&amp;O$1,'Conclusões cursos SIGARRA'!$E:$H,2,0),"")</f>
        <v>2014/2015</v>
      </c>
      <c r="P199" s="1" t="str">
        <f>IFERROR(VLOOKUP($A199&amp;"-"&amp;O$1,'Conclusões cursos SIGARRA'!$E:$H,4,0),"")</f>
        <v>2018/2019</v>
      </c>
      <c r="Q199" s="1" t="str">
        <f>IFERROR(VLOOKUP($A199&amp;"-"&amp;Q$1,'Conclusões cursos SIGARRA'!$E:$H,2,0),"")</f>
        <v/>
      </c>
      <c r="R199" s="1" t="str">
        <f>IFERROR(VLOOKUP($A199&amp;"-"&amp;Q$1,'Conclusões cursos SIGARRA'!$E:$H,4,0),"")</f>
        <v/>
      </c>
      <c r="S199" s="1" t="str">
        <f>IFERROR(VLOOKUP($A199&amp;"-"&amp;S$1,'Conclusões cursos SIGARRA'!$E:$H,2,0),"")</f>
        <v/>
      </c>
      <c r="T199" s="1" t="str">
        <f>IFERROR(VLOOKUP($A199&amp;"-"&amp;S$1,'Conclusões cursos SIGARRA'!$E:$H,4,0),"")</f>
        <v/>
      </c>
      <c r="U199" s="1" t="str">
        <f t="shared" si="3"/>
        <v> MIEIC 2018/2019</v>
      </c>
      <c r="V199" s="1" t="str">
        <f t="shared" si="4"/>
        <v>Ângela Filipa Pereira Cardoso</v>
      </c>
    </row>
    <row r="200" ht="14.25" customHeight="1">
      <c r="A200" s="1">
        <v>2.01806781E8</v>
      </c>
      <c r="B200" s="1" t="s">
        <v>624</v>
      </c>
      <c r="C200" s="1" t="s">
        <v>625</v>
      </c>
      <c r="D200" s="1" t="s">
        <v>26</v>
      </c>
      <c r="E200" s="1" t="s">
        <v>21</v>
      </c>
      <c r="F200" s="1" t="str">
        <f t="shared" si="1"/>
        <v>Angela Manuela Correia Antelo Costa Cruz - L.EIC 2021/2022</v>
      </c>
      <c r="I200" s="1" t="str">
        <f>IFERROR(VLOOKUP(B200,'Inquérito'!M:N,2,0),if(AND(E200="",not(iserror(find("linkedin",H200)))),H200,E200))</f>
        <v/>
      </c>
      <c r="J200" s="1" t="str">
        <f t="shared" si="2"/>
        <v>L.EIC </v>
      </c>
      <c r="K200" s="1" t="str">
        <f>IFERROR(VLOOKUP($A200&amp;"-"&amp;K$1,'Conclusões cursos SIGARRA'!$E:$H,2,0),"")</f>
        <v/>
      </c>
      <c r="L200" s="1" t="str">
        <f>IFERROR(VLOOKUP($A200&amp;"-"&amp;K$1,'Conclusões cursos SIGARRA'!$E:$H,4,0),"")</f>
        <v/>
      </c>
      <c r="M200" s="1" t="str">
        <f>IFERROR(VLOOKUP($A200&amp;"-"&amp;M$1,'Conclusões cursos SIGARRA'!$E:$H,2,0),"")</f>
        <v/>
      </c>
      <c r="N200" s="1" t="str">
        <f>IFERROR(VLOOKUP($A200&amp;"-"&amp;M$1,'Conclusões cursos SIGARRA'!$E:$H,4,0),"")</f>
        <v/>
      </c>
      <c r="O200" s="1" t="str">
        <f>IFERROR(VLOOKUP($A200&amp;"-"&amp;O$1,'Conclusões cursos SIGARRA'!$E:$H,2,0),"")</f>
        <v/>
      </c>
      <c r="P200" s="1" t="str">
        <f>IFERROR(VLOOKUP($A200&amp;"-"&amp;O$1,'Conclusões cursos SIGARRA'!$E:$H,4,0),"")</f>
        <v/>
      </c>
      <c r="Q200" s="1" t="str">
        <f>IFERROR(VLOOKUP($A200&amp;"-"&amp;Q$1,'Conclusões cursos SIGARRA'!$E:$H,2,0),"")</f>
        <v>2021/2022</v>
      </c>
      <c r="R200" s="1" t="str">
        <f>IFERROR(VLOOKUP($A200&amp;"-"&amp;Q$1,'Conclusões cursos SIGARRA'!$E:$H,4,0),"")</f>
        <v>2021/2022</v>
      </c>
      <c r="S200" s="1" t="str">
        <f>IFERROR(VLOOKUP($A200&amp;"-"&amp;S$1,'Conclusões cursos SIGARRA'!$E:$H,2,0),"")</f>
        <v/>
      </c>
      <c r="T200" s="1" t="str">
        <f>IFERROR(VLOOKUP($A200&amp;"-"&amp;S$1,'Conclusões cursos SIGARRA'!$E:$H,4,0),"")</f>
        <v/>
      </c>
      <c r="U200" s="1" t="str">
        <f t="shared" si="3"/>
        <v> L.EIC 2021/2022</v>
      </c>
      <c r="V200" s="1" t="str">
        <f t="shared" si="4"/>
        <v>Angela Manuela Correia Antelo Costa Cruz</v>
      </c>
    </row>
    <row r="201" ht="14.25" customHeight="1">
      <c r="A201" s="1">
        <v>2.00406081E8</v>
      </c>
      <c r="B201" s="1" t="s">
        <v>626</v>
      </c>
      <c r="C201" s="1" t="s">
        <v>627</v>
      </c>
      <c r="D201" s="1" t="s">
        <v>20</v>
      </c>
      <c r="E201" s="1" t="s">
        <v>21</v>
      </c>
      <c r="F201" s="1" t="str">
        <f t="shared" si="1"/>
        <v>Angela Maria Moreira da Silva - MIEIC 2009/2010</v>
      </c>
      <c r="G201" s="1" t="s">
        <v>628</v>
      </c>
      <c r="I201" s="1" t="str">
        <f>IFERROR(VLOOKUP(B201,'Inquérito'!M:N,2,0),if(AND(E201="",not(iserror(find("linkedin",H201)))),H201,E201))</f>
        <v/>
      </c>
      <c r="J201" s="1" t="str">
        <f t="shared" si="2"/>
        <v>MIEIC </v>
      </c>
      <c r="K201" s="1" t="str">
        <f>IFERROR(VLOOKUP($A201&amp;"-"&amp;K$1,'Conclusões cursos SIGARRA'!$E:$H,2,0),"")</f>
        <v/>
      </c>
      <c r="L201" s="1" t="str">
        <f>IFERROR(VLOOKUP($A201&amp;"-"&amp;K$1,'Conclusões cursos SIGARRA'!$E:$H,4,0),"")</f>
        <v/>
      </c>
      <c r="M201" s="1" t="str">
        <f>IFERROR(VLOOKUP($A201&amp;"-"&amp;M$1,'Conclusões cursos SIGARRA'!$E:$H,2,0),"")</f>
        <v/>
      </c>
      <c r="N201" s="1" t="str">
        <f>IFERROR(VLOOKUP($A201&amp;"-"&amp;M$1,'Conclusões cursos SIGARRA'!$E:$H,4,0),"")</f>
        <v/>
      </c>
      <c r="O201" s="1" t="str">
        <f>IFERROR(VLOOKUP($A201&amp;"-"&amp;O$1,'Conclusões cursos SIGARRA'!$E:$H,2,0),"")</f>
        <v>2004/2005</v>
      </c>
      <c r="P201" s="1" t="str">
        <f>IFERROR(VLOOKUP($A201&amp;"-"&amp;O$1,'Conclusões cursos SIGARRA'!$E:$H,4,0),"")</f>
        <v>2009/2010</v>
      </c>
      <c r="Q201" s="1" t="str">
        <f>IFERROR(VLOOKUP($A201&amp;"-"&amp;Q$1,'Conclusões cursos SIGARRA'!$E:$H,2,0),"")</f>
        <v/>
      </c>
      <c r="R201" s="1" t="str">
        <f>IFERROR(VLOOKUP($A201&amp;"-"&amp;Q$1,'Conclusões cursos SIGARRA'!$E:$H,4,0),"")</f>
        <v/>
      </c>
      <c r="S201" s="1" t="str">
        <f>IFERROR(VLOOKUP($A201&amp;"-"&amp;S$1,'Conclusões cursos SIGARRA'!$E:$H,2,0),"")</f>
        <v/>
      </c>
      <c r="T201" s="1" t="str">
        <f>IFERROR(VLOOKUP($A201&amp;"-"&amp;S$1,'Conclusões cursos SIGARRA'!$E:$H,4,0),"")</f>
        <v/>
      </c>
      <c r="U201" s="1" t="str">
        <f t="shared" si="3"/>
        <v> MIEIC 2009/2010</v>
      </c>
      <c r="V201" s="1" t="str">
        <f t="shared" si="4"/>
        <v>Angela Maria Moreira da Silva</v>
      </c>
    </row>
    <row r="202" ht="14.25" customHeight="1">
      <c r="A202" s="1">
        <v>2.01303828E8</v>
      </c>
      <c r="B202" s="1" t="s">
        <v>629</v>
      </c>
      <c r="C202" s="1" t="s">
        <v>630</v>
      </c>
      <c r="D202" s="1" t="s">
        <v>26</v>
      </c>
      <c r="E202" s="1" t="s">
        <v>21</v>
      </c>
      <c r="F202" s="1" t="str">
        <f t="shared" si="1"/>
        <v>Ângelo Daniel Pereira Mendes Moura - M.EIC 2021/2022</v>
      </c>
      <c r="G202" s="1" t="s">
        <v>631</v>
      </c>
      <c r="I202" s="1" t="str">
        <f>IFERROR(VLOOKUP(B202,'Inquérito'!M:N,2,0),if(AND(E202="",not(iserror(find("linkedin",H202)))),H202,E202))</f>
        <v/>
      </c>
      <c r="J202" s="1" t="str">
        <f t="shared" si="2"/>
        <v>M.EIC</v>
      </c>
      <c r="K202" s="1" t="str">
        <f>IFERROR(VLOOKUP($A202&amp;"-"&amp;K$1,'Conclusões cursos SIGARRA'!$E:$H,2,0),"")</f>
        <v/>
      </c>
      <c r="L202" s="1" t="str">
        <f>IFERROR(VLOOKUP($A202&amp;"-"&amp;K$1,'Conclusões cursos SIGARRA'!$E:$H,4,0),"")</f>
        <v/>
      </c>
      <c r="M202" s="1" t="str">
        <f>IFERROR(VLOOKUP($A202&amp;"-"&amp;M$1,'Conclusões cursos SIGARRA'!$E:$H,2,0),"")</f>
        <v/>
      </c>
      <c r="N202" s="1" t="str">
        <f>IFERROR(VLOOKUP($A202&amp;"-"&amp;M$1,'Conclusões cursos SIGARRA'!$E:$H,4,0),"")</f>
        <v/>
      </c>
      <c r="O202" s="1" t="str">
        <f>IFERROR(VLOOKUP($A202&amp;"-"&amp;O$1,'Conclusões cursos SIGARRA'!$E:$H,2,0),"")</f>
        <v/>
      </c>
      <c r="P202" s="1" t="str">
        <f>IFERROR(VLOOKUP($A202&amp;"-"&amp;O$1,'Conclusões cursos SIGARRA'!$E:$H,4,0),"")</f>
        <v/>
      </c>
      <c r="Q202" s="1" t="str">
        <f>IFERROR(VLOOKUP($A202&amp;"-"&amp;Q$1,'Conclusões cursos SIGARRA'!$E:$H,2,0),"")</f>
        <v/>
      </c>
      <c r="R202" s="1" t="str">
        <f>IFERROR(VLOOKUP($A202&amp;"-"&amp;Q$1,'Conclusões cursos SIGARRA'!$E:$H,4,0),"")</f>
        <v/>
      </c>
      <c r="S202" s="1" t="str">
        <f>IFERROR(VLOOKUP($A202&amp;"-"&amp;S$1,'Conclusões cursos SIGARRA'!$E:$H,2,0),"")</f>
        <v>2021/2022</v>
      </c>
      <c r="T202" s="1" t="str">
        <f>IFERROR(VLOOKUP($A202&amp;"-"&amp;S$1,'Conclusões cursos SIGARRA'!$E:$H,4,0),"")</f>
        <v>2021/2022</v>
      </c>
      <c r="U202" s="1" t="str">
        <f t="shared" si="3"/>
        <v> M.EIC 2021/2022</v>
      </c>
      <c r="V202" s="1" t="str">
        <f t="shared" si="4"/>
        <v>Ângelo Daniel Pereira Mendes Moura</v>
      </c>
    </row>
    <row r="203" ht="14.25" customHeight="1">
      <c r="A203" s="1">
        <v>2.01606516E8</v>
      </c>
      <c r="B203" s="1" t="s">
        <v>632</v>
      </c>
      <c r="C203" s="1" t="s">
        <v>633</v>
      </c>
      <c r="D203" s="1" t="s">
        <v>20</v>
      </c>
      <c r="E203" s="1" t="s">
        <v>21</v>
      </c>
      <c r="F203" s="1" t="str">
        <f t="shared" si="1"/>
        <v>Ângelo Miguel Tenreiro Teixeira - MIEIC 2020/2021</v>
      </c>
      <c r="G203" s="1" t="s">
        <v>634</v>
      </c>
      <c r="I203" s="1" t="str">
        <f>IFERROR(VLOOKUP(B203,'Inquérito'!M:N,2,0),if(AND(E203="",not(iserror(find("linkedin",H203)))),H203,E203))</f>
        <v/>
      </c>
      <c r="J203" s="1" t="str">
        <f t="shared" si="2"/>
        <v>MIEIC </v>
      </c>
      <c r="K203" s="1" t="str">
        <f>IFERROR(VLOOKUP($A203&amp;"-"&amp;K$1,'Conclusões cursos SIGARRA'!$E:$H,2,0),"")</f>
        <v/>
      </c>
      <c r="L203" s="1" t="str">
        <f>IFERROR(VLOOKUP($A203&amp;"-"&amp;K$1,'Conclusões cursos SIGARRA'!$E:$H,4,0),"")</f>
        <v/>
      </c>
      <c r="M203" s="1" t="str">
        <f>IFERROR(VLOOKUP($A203&amp;"-"&amp;M$1,'Conclusões cursos SIGARRA'!$E:$H,2,0),"")</f>
        <v/>
      </c>
      <c r="N203" s="1" t="str">
        <f>IFERROR(VLOOKUP($A203&amp;"-"&amp;M$1,'Conclusões cursos SIGARRA'!$E:$H,4,0),"")</f>
        <v/>
      </c>
      <c r="O203" s="1" t="str">
        <f>IFERROR(VLOOKUP($A203&amp;"-"&amp;O$1,'Conclusões cursos SIGARRA'!$E:$H,2,0),"")</f>
        <v>2016/2017</v>
      </c>
      <c r="P203" s="1" t="str">
        <f>IFERROR(VLOOKUP($A203&amp;"-"&amp;O$1,'Conclusões cursos SIGARRA'!$E:$H,4,0),"")</f>
        <v>2020/2021</v>
      </c>
      <c r="Q203" s="1" t="str">
        <f>IFERROR(VLOOKUP($A203&amp;"-"&amp;Q$1,'Conclusões cursos SIGARRA'!$E:$H,2,0),"")</f>
        <v/>
      </c>
      <c r="R203" s="1" t="str">
        <f>IFERROR(VLOOKUP($A203&amp;"-"&amp;Q$1,'Conclusões cursos SIGARRA'!$E:$H,4,0),"")</f>
        <v/>
      </c>
      <c r="S203" s="1" t="str">
        <f>IFERROR(VLOOKUP($A203&amp;"-"&amp;S$1,'Conclusões cursos SIGARRA'!$E:$H,2,0),"")</f>
        <v/>
      </c>
      <c r="T203" s="1" t="str">
        <f>IFERROR(VLOOKUP($A203&amp;"-"&amp;S$1,'Conclusões cursos SIGARRA'!$E:$H,4,0),"")</f>
        <v/>
      </c>
      <c r="U203" s="1" t="str">
        <f t="shared" si="3"/>
        <v> MIEIC 2020/2021</v>
      </c>
      <c r="V203" s="1" t="str">
        <f t="shared" si="4"/>
        <v>Ângelo Miguel Tenreiro Teixeira</v>
      </c>
    </row>
    <row r="204" ht="14.25" customHeight="1">
      <c r="A204" s="1">
        <v>2.02005429E8</v>
      </c>
      <c r="B204" s="1" t="s">
        <v>635</v>
      </c>
      <c r="C204" s="1" t="s">
        <v>636</v>
      </c>
      <c r="D204" s="1" t="s">
        <v>26</v>
      </c>
      <c r="E204" s="1" t="s">
        <v>21</v>
      </c>
      <c r="F204" s="1" t="str">
        <f t="shared" si="1"/>
        <v>Anibal Pereira Neves Ferreira - L.EIC 2022/2023</v>
      </c>
      <c r="G204" s="1" t="s">
        <v>637</v>
      </c>
      <c r="I204" s="1" t="str">
        <f>IFERROR(VLOOKUP(B204,'Inquérito'!M:N,2,0),if(AND(E204="",not(iserror(find("linkedin",H204)))),H204,E204))</f>
        <v/>
      </c>
      <c r="J204" s="1" t="str">
        <f t="shared" si="2"/>
        <v>L.EIC </v>
      </c>
      <c r="K204" s="1" t="str">
        <f>IFERROR(VLOOKUP($A204&amp;"-"&amp;K$1,'Conclusões cursos SIGARRA'!$E:$H,2,0),"")</f>
        <v/>
      </c>
      <c r="L204" s="1" t="str">
        <f>IFERROR(VLOOKUP($A204&amp;"-"&amp;K$1,'Conclusões cursos SIGARRA'!$E:$H,4,0),"")</f>
        <v/>
      </c>
      <c r="M204" s="1" t="str">
        <f>IFERROR(VLOOKUP($A204&amp;"-"&amp;M$1,'Conclusões cursos SIGARRA'!$E:$H,2,0),"")</f>
        <v/>
      </c>
      <c r="N204" s="1" t="str">
        <f>IFERROR(VLOOKUP($A204&amp;"-"&amp;M$1,'Conclusões cursos SIGARRA'!$E:$H,4,0),"")</f>
        <v/>
      </c>
      <c r="O204" s="1" t="str">
        <f>IFERROR(VLOOKUP($A204&amp;"-"&amp;O$1,'Conclusões cursos SIGARRA'!$E:$H,2,0),"")</f>
        <v/>
      </c>
      <c r="P204" s="1" t="str">
        <f>IFERROR(VLOOKUP($A204&amp;"-"&amp;O$1,'Conclusões cursos SIGARRA'!$E:$H,4,0),"")</f>
        <v/>
      </c>
      <c r="Q204" s="1" t="str">
        <f>IFERROR(VLOOKUP($A204&amp;"-"&amp;Q$1,'Conclusões cursos SIGARRA'!$E:$H,2,0),"")</f>
        <v>2021/2022</v>
      </c>
      <c r="R204" s="1" t="str">
        <f>IFERROR(VLOOKUP($A204&amp;"-"&amp;Q$1,'Conclusões cursos SIGARRA'!$E:$H,4,0),"")</f>
        <v>2022/2023</v>
      </c>
      <c r="S204" s="1" t="str">
        <f>IFERROR(VLOOKUP($A204&amp;"-"&amp;S$1,'Conclusões cursos SIGARRA'!$E:$H,2,0),"")</f>
        <v/>
      </c>
      <c r="T204" s="1" t="str">
        <f>IFERROR(VLOOKUP($A204&amp;"-"&amp;S$1,'Conclusões cursos SIGARRA'!$E:$H,4,0),"")</f>
        <v/>
      </c>
      <c r="U204" s="1" t="str">
        <f t="shared" si="3"/>
        <v> L.EIC 2022/2023</v>
      </c>
      <c r="V204" s="1" t="str">
        <f t="shared" si="4"/>
        <v>Anibal Pereira Neves Ferreira</v>
      </c>
    </row>
    <row r="205" ht="14.25" customHeight="1">
      <c r="A205" s="1">
        <v>2.01607926E8</v>
      </c>
      <c r="B205" s="1" t="s">
        <v>638</v>
      </c>
      <c r="C205" s="1" t="s">
        <v>639</v>
      </c>
      <c r="D205" s="1" t="s">
        <v>26</v>
      </c>
      <c r="E205" s="1" t="s">
        <v>21</v>
      </c>
      <c r="F205" s="1" t="str">
        <f t="shared" si="1"/>
        <v>Antero Campos Gandra - MIEIC 2020/2021</v>
      </c>
      <c r="I205" s="1" t="str">
        <f>IFERROR(VLOOKUP(B205,'Inquérito'!M:N,2,0),if(AND(E205="",not(iserror(find("linkedin",H205)))),H205,E205))</f>
        <v/>
      </c>
      <c r="J205" s="1" t="str">
        <f t="shared" si="2"/>
        <v>MIEIC </v>
      </c>
      <c r="K205" s="1" t="str">
        <f>IFERROR(VLOOKUP($A205&amp;"-"&amp;K$1,'Conclusões cursos SIGARRA'!$E:$H,2,0),"")</f>
        <v/>
      </c>
      <c r="L205" s="1" t="str">
        <f>IFERROR(VLOOKUP($A205&amp;"-"&amp;K$1,'Conclusões cursos SIGARRA'!$E:$H,4,0),"")</f>
        <v/>
      </c>
      <c r="M205" s="1" t="str">
        <f>IFERROR(VLOOKUP($A205&amp;"-"&amp;M$1,'Conclusões cursos SIGARRA'!$E:$H,2,0),"")</f>
        <v/>
      </c>
      <c r="N205" s="1" t="str">
        <f>IFERROR(VLOOKUP($A205&amp;"-"&amp;M$1,'Conclusões cursos SIGARRA'!$E:$H,4,0),"")</f>
        <v/>
      </c>
      <c r="O205" s="1" t="str">
        <f>IFERROR(VLOOKUP($A205&amp;"-"&amp;O$1,'Conclusões cursos SIGARRA'!$E:$H,2,0),"")</f>
        <v>2016/2017</v>
      </c>
      <c r="P205" s="1" t="str">
        <f>IFERROR(VLOOKUP($A205&amp;"-"&amp;O$1,'Conclusões cursos SIGARRA'!$E:$H,4,0),"")</f>
        <v>2020/2021</v>
      </c>
      <c r="Q205" s="1" t="str">
        <f>IFERROR(VLOOKUP($A205&amp;"-"&amp;Q$1,'Conclusões cursos SIGARRA'!$E:$H,2,0),"")</f>
        <v/>
      </c>
      <c r="R205" s="1" t="str">
        <f>IFERROR(VLOOKUP($A205&amp;"-"&amp;Q$1,'Conclusões cursos SIGARRA'!$E:$H,4,0),"")</f>
        <v/>
      </c>
      <c r="S205" s="1" t="str">
        <f>IFERROR(VLOOKUP($A205&amp;"-"&amp;S$1,'Conclusões cursos SIGARRA'!$E:$H,2,0),"")</f>
        <v/>
      </c>
      <c r="T205" s="1" t="str">
        <f>IFERROR(VLOOKUP($A205&amp;"-"&amp;S$1,'Conclusões cursos SIGARRA'!$E:$H,4,0),"")</f>
        <v/>
      </c>
      <c r="U205" s="1" t="str">
        <f t="shared" si="3"/>
        <v> MIEIC 2020/2021</v>
      </c>
      <c r="V205" s="1" t="str">
        <f t="shared" si="4"/>
        <v>Antero Campos Gandra</v>
      </c>
    </row>
    <row r="206" ht="14.25" customHeight="1">
      <c r="A206" s="1">
        <v>2.00104952E8</v>
      </c>
      <c r="B206" s="1" t="s">
        <v>640</v>
      </c>
      <c r="C206" s="1" t="s">
        <v>641</v>
      </c>
      <c r="D206" s="1" t="s">
        <v>20</v>
      </c>
      <c r="E206" s="1" t="s">
        <v>642</v>
      </c>
      <c r="F206" s="1" t="str">
        <f t="shared" si="1"/>
        <v>Antero Guimarães Pacheco da Silva - MIEIC 2008/2009</v>
      </c>
      <c r="G206" s="1" t="s">
        <v>643</v>
      </c>
      <c r="I206" s="9" t="str">
        <f>IFERROR(VLOOKUP(B206,'Inquérito'!M:N,2,0),if(AND(E206="",not(iserror(find("linkedin",H206)))),H206,E206))</f>
        <v>https://www.linkedin.com/in/anterosilva/</v>
      </c>
      <c r="J206" s="1" t="str">
        <f t="shared" si="2"/>
        <v>MIEIC </v>
      </c>
      <c r="K206" s="1" t="str">
        <f>IFERROR(VLOOKUP($A206&amp;"-"&amp;K$1,'Conclusões cursos SIGARRA'!$E:$H,2,0),"")</f>
        <v/>
      </c>
      <c r="L206" s="1" t="str">
        <f>IFERROR(VLOOKUP($A206&amp;"-"&amp;K$1,'Conclusões cursos SIGARRA'!$E:$H,4,0),"")</f>
        <v/>
      </c>
      <c r="M206" s="1" t="str">
        <f>IFERROR(VLOOKUP($A206&amp;"-"&amp;M$1,'Conclusões cursos SIGARRA'!$E:$H,2,0),"")</f>
        <v/>
      </c>
      <c r="N206" s="1" t="str">
        <f>IFERROR(VLOOKUP($A206&amp;"-"&amp;M$1,'Conclusões cursos SIGARRA'!$E:$H,4,0),"")</f>
        <v/>
      </c>
      <c r="O206" s="1" t="str">
        <f>IFERROR(VLOOKUP($A206&amp;"-"&amp;O$1,'Conclusões cursos SIGARRA'!$E:$H,2,0),"")</f>
        <v>2001/2002</v>
      </c>
      <c r="P206" s="1" t="str">
        <f>IFERROR(VLOOKUP($A206&amp;"-"&amp;O$1,'Conclusões cursos SIGARRA'!$E:$H,4,0),"")</f>
        <v>2008/2009</v>
      </c>
      <c r="Q206" s="1" t="str">
        <f>IFERROR(VLOOKUP($A206&amp;"-"&amp;Q$1,'Conclusões cursos SIGARRA'!$E:$H,2,0),"")</f>
        <v/>
      </c>
      <c r="R206" s="1" t="str">
        <f>IFERROR(VLOOKUP($A206&amp;"-"&amp;Q$1,'Conclusões cursos SIGARRA'!$E:$H,4,0),"")</f>
        <v/>
      </c>
      <c r="S206" s="1" t="str">
        <f>IFERROR(VLOOKUP($A206&amp;"-"&amp;S$1,'Conclusões cursos SIGARRA'!$E:$H,2,0),"")</f>
        <v/>
      </c>
      <c r="T206" s="1" t="str">
        <f>IFERROR(VLOOKUP($A206&amp;"-"&amp;S$1,'Conclusões cursos SIGARRA'!$E:$H,4,0),"")</f>
        <v/>
      </c>
      <c r="U206" s="1" t="str">
        <f t="shared" si="3"/>
        <v> MIEIC 2008/2009</v>
      </c>
      <c r="V206" s="1" t="str">
        <f t="shared" si="4"/>
        <v>Antero Guimarães Pacheco da Silva</v>
      </c>
    </row>
    <row r="207" ht="14.25" customHeight="1">
      <c r="A207" s="1">
        <v>1.99600889E8</v>
      </c>
      <c r="B207" s="1" t="s">
        <v>644</v>
      </c>
      <c r="C207" s="1" t="s">
        <v>645</v>
      </c>
      <c r="D207" s="1" t="s">
        <v>20</v>
      </c>
      <c r="E207" s="1" t="s">
        <v>646</v>
      </c>
      <c r="F207" s="1" t="str">
        <f t="shared" si="1"/>
        <v>António Alberto Pereira Bandeira - MIEIC 2007/2008</v>
      </c>
      <c r="G207" s="1" t="s">
        <v>647</v>
      </c>
      <c r="H207" s="1" t="s">
        <v>648</v>
      </c>
      <c r="I207" s="9" t="str">
        <f>IFERROR(VLOOKUP(B207,'Inquérito'!M:N,2,0),if(AND(E207="",not(iserror(find("linkedin",H207)))),H207,E207))</f>
        <v>https://www.linkedin.com/in/pt-antoniobandeira/</v>
      </c>
      <c r="J207" s="1" t="str">
        <f t="shared" si="2"/>
        <v>MIEIC </v>
      </c>
      <c r="K207" s="1" t="str">
        <f>IFERROR(VLOOKUP($A207&amp;"-"&amp;K$1,'Conclusões cursos SIGARRA'!$E:$H,2,0),"")</f>
        <v/>
      </c>
      <c r="L207" s="1" t="str">
        <f>IFERROR(VLOOKUP($A207&amp;"-"&amp;K$1,'Conclusões cursos SIGARRA'!$E:$H,4,0),"")</f>
        <v/>
      </c>
      <c r="M207" s="1" t="str">
        <f>IFERROR(VLOOKUP($A207&amp;"-"&amp;M$1,'Conclusões cursos SIGARRA'!$E:$H,2,0),"")</f>
        <v/>
      </c>
      <c r="N207" s="1" t="str">
        <f>IFERROR(VLOOKUP($A207&amp;"-"&amp;M$1,'Conclusões cursos SIGARRA'!$E:$H,4,0),"")</f>
        <v/>
      </c>
      <c r="O207" s="1" t="str">
        <f>IFERROR(VLOOKUP($A207&amp;"-"&amp;O$1,'Conclusões cursos SIGARRA'!$E:$H,2,0),"")</f>
        <v>2000/2001</v>
      </c>
      <c r="P207" s="1" t="str">
        <f>IFERROR(VLOOKUP($A207&amp;"-"&amp;O$1,'Conclusões cursos SIGARRA'!$E:$H,4,0),"")</f>
        <v>2007/2008</v>
      </c>
      <c r="Q207" s="1" t="str">
        <f>IFERROR(VLOOKUP($A207&amp;"-"&amp;Q$1,'Conclusões cursos SIGARRA'!$E:$H,2,0),"")</f>
        <v/>
      </c>
      <c r="R207" s="1" t="str">
        <f>IFERROR(VLOOKUP($A207&amp;"-"&amp;Q$1,'Conclusões cursos SIGARRA'!$E:$H,4,0),"")</f>
        <v/>
      </c>
      <c r="S207" s="1" t="str">
        <f>IFERROR(VLOOKUP($A207&amp;"-"&amp;S$1,'Conclusões cursos SIGARRA'!$E:$H,2,0),"")</f>
        <v/>
      </c>
      <c r="T207" s="1" t="str">
        <f>IFERROR(VLOOKUP($A207&amp;"-"&amp;S$1,'Conclusões cursos SIGARRA'!$E:$H,4,0),"")</f>
        <v/>
      </c>
      <c r="U207" s="1" t="str">
        <f t="shared" si="3"/>
        <v> MIEIC 2007/2008</v>
      </c>
      <c r="V207" s="1" t="str">
        <f t="shared" si="4"/>
        <v>António Alberto Pereira Bandeira</v>
      </c>
    </row>
    <row r="208" ht="14.25" customHeight="1">
      <c r="A208" s="1">
        <v>1.9940126E8</v>
      </c>
      <c r="B208" s="1" t="s">
        <v>649</v>
      </c>
      <c r="D208" s="1" t="s">
        <v>20</v>
      </c>
      <c r="E208" s="10" t="s">
        <v>650</v>
      </c>
      <c r="F208" s="1" t="str">
        <f t="shared" si="1"/>
        <v>António Alexandre da Silva Cardoso - LEIC 1998/1999</v>
      </c>
      <c r="G208" s="1" t="s">
        <v>21</v>
      </c>
      <c r="I208" s="9" t="str">
        <f>IFERROR(VLOOKUP(B208,'Inquérito'!M:N,2,0),if(AND(E208="",not(iserror(find("linkedin",H208)))),H208,E208))</f>
        <v>https://www.linkedin.com/in/acardoso/</v>
      </c>
      <c r="J208" s="1" t="str">
        <f t="shared" si="2"/>
        <v>LEIC </v>
      </c>
      <c r="K208" s="1" t="str">
        <f>IFERROR(VLOOKUP($A208&amp;"-"&amp;K$1,'Conclusões cursos SIGARRA'!$E:$H,2,0),"")</f>
        <v>1994/1995</v>
      </c>
      <c r="L208" s="1" t="str">
        <f>IFERROR(VLOOKUP($A208&amp;"-"&amp;K$1,'Conclusões cursos SIGARRA'!$E:$H,4,0),"")</f>
        <v>1998/1999</v>
      </c>
      <c r="M208" s="1" t="str">
        <f>IFERROR(VLOOKUP($A208&amp;"-"&amp;M$1,'Conclusões cursos SIGARRA'!$E:$H,2,0),"")</f>
        <v/>
      </c>
      <c r="N208" s="1" t="str">
        <f>IFERROR(VLOOKUP($A208&amp;"-"&amp;M$1,'Conclusões cursos SIGARRA'!$E:$H,4,0),"")</f>
        <v/>
      </c>
      <c r="O208" s="1" t="str">
        <f>IFERROR(VLOOKUP($A208&amp;"-"&amp;O$1,'Conclusões cursos SIGARRA'!$E:$H,2,0),"")</f>
        <v/>
      </c>
      <c r="P208" s="1" t="str">
        <f>IFERROR(VLOOKUP($A208&amp;"-"&amp;O$1,'Conclusões cursos SIGARRA'!$E:$H,4,0),"")</f>
        <v/>
      </c>
      <c r="Q208" s="1" t="str">
        <f>IFERROR(VLOOKUP($A208&amp;"-"&amp;Q$1,'Conclusões cursos SIGARRA'!$E:$H,2,0),"")</f>
        <v/>
      </c>
      <c r="R208" s="1" t="str">
        <f>IFERROR(VLOOKUP($A208&amp;"-"&amp;Q$1,'Conclusões cursos SIGARRA'!$E:$H,4,0),"")</f>
        <v/>
      </c>
      <c r="S208" s="1" t="str">
        <f>IFERROR(VLOOKUP($A208&amp;"-"&amp;S$1,'Conclusões cursos SIGARRA'!$E:$H,2,0),"")</f>
        <v/>
      </c>
      <c r="T208" s="1" t="str">
        <f>IFERROR(VLOOKUP($A208&amp;"-"&amp;S$1,'Conclusões cursos SIGARRA'!$E:$H,4,0),"")</f>
        <v/>
      </c>
      <c r="U208" s="1" t="str">
        <f t="shared" si="3"/>
        <v> LEIC 1998/1999</v>
      </c>
      <c r="V208" s="1" t="str">
        <f t="shared" si="4"/>
        <v>António Alexandre da Silva Cardoso</v>
      </c>
    </row>
    <row r="209" ht="14.25" customHeight="1">
      <c r="A209" s="1">
        <v>2.01404422E8</v>
      </c>
      <c r="B209" s="1" t="s">
        <v>651</v>
      </c>
      <c r="C209" s="1" t="s">
        <v>652</v>
      </c>
      <c r="D209" s="1" t="s">
        <v>20</v>
      </c>
      <c r="E209" s="1" t="s">
        <v>21</v>
      </c>
      <c r="F209" s="1" t="str">
        <f t="shared" si="1"/>
        <v>António Alexandre de Almeida Martins - MIEIC 2020/2021</v>
      </c>
      <c r="I209" s="1" t="str">
        <f>IFERROR(VLOOKUP(B209,'Inquérito'!M:N,2,0),if(AND(E209="",not(iserror(find("linkedin",H209)))),H209,E209))</f>
        <v/>
      </c>
      <c r="J209" s="1" t="str">
        <f t="shared" si="2"/>
        <v>MIEIC </v>
      </c>
      <c r="K209" s="1" t="str">
        <f>IFERROR(VLOOKUP($A209&amp;"-"&amp;K$1,'Conclusões cursos SIGARRA'!$E:$H,2,0),"")</f>
        <v/>
      </c>
      <c r="L209" s="1" t="str">
        <f>IFERROR(VLOOKUP($A209&amp;"-"&amp;K$1,'Conclusões cursos SIGARRA'!$E:$H,4,0),"")</f>
        <v/>
      </c>
      <c r="M209" s="1" t="str">
        <f>IFERROR(VLOOKUP($A209&amp;"-"&amp;M$1,'Conclusões cursos SIGARRA'!$E:$H,2,0),"")</f>
        <v/>
      </c>
      <c r="N209" s="1" t="str">
        <f>IFERROR(VLOOKUP($A209&amp;"-"&amp;M$1,'Conclusões cursos SIGARRA'!$E:$H,4,0),"")</f>
        <v/>
      </c>
      <c r="O209" s="1" t="str">
        <f>IFERROR(VLOOKUP($A209&amp;"-"&amp;O$1,'Conclusões cursos SIGARRA'!$E:$H,2,0),"")</f>
        <v>2017/2018</v>
      </c>
      <c r="P209" s="1" t="str">
        <f>IFERROR(VLOOKUP($A209&amp;"-"&amp;O$1,'Conclusões cursos SIGARRA'!$E:$H,4,0),"")</f>
        <v>2020/2021</v>
      </c>
      <c r="Q209" s="1" t="str">
        <f>IFERROR(VLOOKUP($A209&amp;"-"&amp;Q$1,'Conclusões cursos SIGARRA'!$E:$H,2,0),"")</f>
        <v/>
      </c>
      <c r="R209" s="1" t="str">
        <f>IFERROR(VLOOKUP($A209&amp;"-"&amp;Q$1,'Conclusões cursos SIGARRA'!$E:$H,4,0),"")</f>
        <v/>
      </c>
      <c r="S209" s="1" t="str">
        <f>IFERROR(VLOOKUP($A209&amp;"-"&amp;S$1,'Conclusões cursos SIGARRA'!$E:$H,2,0),"")</f>
        <v/>
      </c>
      <c r="T209" s="1" t="str">
        <f>IFERROR(VLOOKUP($A209&amp;"-"&amp;S$1,'Conclusões cursos SIGARRA'!$E:$H,4,0),"")</f>
        <v/>
      </c>
      <c r="U209" s="1" t="str">
        <f t="shared" si="3"/>
        <v> MIEIC 2020/2021</v>
      </c>
      <c r="V209" s="1" t="str">
        <f t="shared" si="4"/>
        <v>António Alexandre de Almeida Martins</v>
      </c>
    </row>
    <row r="210" ht="14.25" customHeight="1">
      <c r="A210" s="1">
        <v>2.00003045E8</v>
      </c>
      <c r="B210" s="1" t="s">
        <v>653</v>
      </c>
      <c r="C210" s="1" t="s">
        <v>654</v>
      </c>
      <c r="D210" s="1" t="s">
        <v>20</v>
      </c>
      <c r="E210" s="1" t="s">
        <v>655</v>
      </c>
      <c r="F210" s="1" t="str">
        <f t="shared" si="1"/>
        <v>António Augusto Botelho Granjo Pinto Lisboa - LEIC 2004/2005</v>
      </c>
      <c r="G210" s="1" t="s">
        <v>656</v>
      </c>
      <c r="H210" s="1" t="s">
        <v>657</v>
      </c>
      <c r="I210" s="9" t="str">
        <f>IFERROR(VLOOKUP(B210,'Inquérito'!M:N,2,0),if(AND(E210="",not(iserror(find("linkedin",H210)))),H210,E210))</f>
        <v>https://www.linkedin.com/in/englisboa/</v>
      </c>
      <c r="J210" s="1" t="str">
        <f t="shared" si="2"/>
        <v>LEIC </v>
      </c>
      <c r="K210" s="1" t="str">
        <f>IFERROR(VLOOKUP($A210&amp;"-"&amp;K$1,'Conclusões cursos SIGARRA'!$E:$H,2,0),"")</f>
        <v>2000/2001</v>
      </c>
      <c r="L210" s="1" t="str">
        <f>IFERROR(VLOOKUP($A210&amp;"-"&amp;K$1,'Conclusões cursos SIGARRA'!$E:$H,4,0),"")</f>
        <v>2004/2005</v>
      </c>
      <c r="M210" s="1" t="str">
        <f>IFERROR(VLOOKUP($A210&amp;"-"&amp;M$1,'Conclusões cursos SIGARRA'!$E:$H,2,0),"")</f>
        <v/>
      </c>
      <c r="N210" s="1" t="str">
        <f>IFERROR(VLOOKUP($A210&amp;"-"&amp;M$1,'Conclusões cursos SIGARRA'!$E:$H,4,0),"")</f>
        <v/>
      </c>
      <c r="O210" s="1" t="str">
        <f>IFERROR(VLOOKUP($A210&amp;"-"&amp;O$1,'Conclusões cursos SIGARRA'!$E:$H,2,0),"")</f>
        <v/>
      </c>
      <c r="P210" s="1" t="str">
        <f>IFERROR(VLOOKUP($A210&amp;"-"&amp;O$1,'Conclusões cursos SIGARRA'!$E:$H,4,0),"")</f>
        <v/>
      </c>
      <c r="Q210" s="1" t="str">
        <f>IFERROR(VLOOKUP($A210&amp;"-"&amp;Q$1,'Conclusões cursos SIGARRA'!$E:$H,2,0),"")</f>
        <v/>
      </c>
      <c r="R210" s="1" t="str">
        <f>IFERROR(VLOOKUP($A210&amp;"-"&amp;Q$1,'Conclusões cursos SIGARRA'!$E:$H,4,0),"")</f>
        <v/>
      </c>
      <c r="S210" s="1" t="str">
        <f>IFERROR(VLOOKUP($A210&amp;"-"&amp;S$1,'Conclusões cursos SIGARRA'!$E:$H,2,0),"")</f>
        <v/>
      </c>
      <c r="T210" s="1" t="str">
        <f>IFERROR(VLOOKUP($A210&amp;"-"&amp;S$1,'Conclusões cursos SIGARRA'!$E:$H,4,0),"")</f>
        <v/>
      </c>
      <c r="U210" s="1" t="str">
        <f t="shared" si="3"/>
        <v> LEIC 2004/2005</v>
      </c>
      <c r="V210" s="1" t="str">
        <f t="shared" si="4"/>
        <v>António Augusto Botelho Granjo Pinto Lisboa</v>
      </c>
    </row>
    <row r="211" ht="14.25" customHeight="1">
      <c r="A211" s="1">
        <v>2.01806854E8</v>
      </c>
      <c r="B211" s="1" t="s">
        <v>658</v>
      </c>
      <c r="C211" s="1" t="s">
        <v>659</v>
      </c>
      <c r="D211" s="1" t="s">
        <v>26</v>
      </c>
      <c r="E211" s="1" t="s">
        <v>660</v>
      </c>
      <c r="F211" s="1" t="str">
        <f t="shared" si="1"/>
        <v>António Cadilha da Cunha Bezerra - M.EIC 2022/2023</v>
      </c>
      <c r="I211" s="9" t="str">
        <f>IFERROR(VLOOKUP(B211,'Inquérito'!M:N,2,0),if(AND(E211="",not(iserror(find("linkedin",H211)))),H211,E211))</f>
        <v>https://www.linkedin.com/in/antbezerra/</v>
      </c>
      <c r="J211" s="1" t="str">
        <f t="shared" si="2"/>
        <v>M.EIC</v>
      </c>
      <c r="K211" s="1" t="str">
        <f>IFERROR(VLOOKUP($A211&amp;"-"&amp;K$1,'Conclusões cursos SIGARRA'!$E:$H,2,0),"")</f>
        <v/>
      </c>
      <c r="L211" s="1" t="str">
        <f>IFERROR(VLOOKUP($A211&amp;"-"&amp;K$1,'Conclusões cursos SIGARRA'!$E:$H,4,0),"")</f>
        <v/>
      </c>
      <c r="M211" s="1" t="str">
        <f>IFERROR(VLOOKUP($A211&amp;"-"&amp;M$1,'Conclusões cursos SIGARRA'!$E:$H,2,0),"")</f>
        <v/>
      </c>
      <c r="N211" s="1" t="str">
        <f>IFERROR(VLOOKUP($A211&amp;"-"&amp;M$1,'Conclusões cursos SIGARRA'!$E:$H,4,0),"")</f>
        <v/>
      </c>
      <c r="O211" s="1" t="str">
        <f>IFERROR(VLOOKUP($A211&amp;"-"&amp;O$1,'Conclusões cursos SIGARRA'!$E:$H,2,0),"")</f>
        <v/>
      </c>
      <c r="P211" s="1" t="str">
        <f>IFERROR(VLOOKUP($A211&amp;"-"&amp;O$1,'Conclusões cursos SIGARRA'!$E:$H,4,0),"")</f>
        <v/>
      </c>
      <c r="Q211" s="1" t="str">
        <f>IFERROR(VLOOKUP($A211&amp;"-"&amp;Q$1,'Conclusões cursos SIGARRA'!$E:$H,2,0),"")</f>
        <v/>
      </c>
      <c r="R211" s="1" t="str">
        <f>IFERROR(VLOOKUP($A211&amp;"-"&amp;Q$1,'Conclusões cursos SIGARRA'!$E:$H,4,0),"")</f>
        <v/>
      </c>
      <c r="S211" s="1" t="str">
        <f>IFERROR(VLOOKUP($A211&amp;"-"&amp;S$1,'Conclusões cursos SIGARRA'!$E:$H,2,0),"")</f>
        <v>2021/2022</v>
      </c>
      <c r="T211" s="1" t="str">
        <f>IFERROR(VLOOKUP($A211&amp;"-"&amp;S$1,'Conclusões cursos SIGARRA'!$E:$H,4,0),"")</f>
        <v>2022/2023</v>
      </c>
      <c r="U211" s="1" t="str">
        <f t="shared" si="3"/>
        <v> M.EIC 2022/2023</v>
      </c>
      <c r="V211" s="1" t="str">
        <f t="shared" si="4"/>
        <v>António Cadilha da Cunha Bezerra</v>
      </c>
    </row>
    <row r="212" ht="14.25" customHeight="1">
      <c r="A212" s="1">
        <v>2.01505836E8</v>
      </c>
      <c r="B212" s="1" t="s">
        <v>661</v>
      </c>
      <c r="C212" s="1" t="s">
        <v>662</v>
      </c>
      <c r="D212" s="1" t="s">
        <v>20</v>
      </c>
      <c r="E212" s="1" t="s">
        <v>21</v>
      </c>
      <c r="F212" s="1" t="str">
        <f t="shared" si="1"/>
        <v>António Cunha Seco Fernandes de Almeida - MIEIC 2019/2020</v>
      </c>
      <c r="G212" s="1" t="s">
        <v>663</v>
      </c>
      <c r="I212" s="9" t="str">
        <f>IFERROR(VLOOKUP(B212,'Inquérito'!M:N,2,0),if(AND(E212="",not(iserror(find("linkedin",H212)))),H212,E212))</f>
        <v>https://www.linkedin.com/in/theantonioalmeida</v>
      </c>
      <c r="J212" s="1" t="str">
        <f t="shared" si="2"/>
        <v>MIEIC </v>
      </c>
      <c r="K212" s="1" t="str">
        <f>IFERROR(VLOOKUP($A212&amp;"-"&amp;K$1,'Conclusões cursos SIGARRA'!$E:$H,2,0),"")</f>
        <v/>
      </c>
      <c r="L212" s="1" t="str">
        <f>IFERROR(VLOOKUP($A212&amp;"-"&amp;K$1,'Conclusões cursos SIGARRA'!$E:$H,4,0),"")</f>
        <v/>
      </c>
      <c r="M212" s="1" t="str">
        <f>IFERROR(VLOOKUP($A212&amp;"-"&amp;M$1,'Conclusões cursos SIGARRA'!$E:$H,2,0),"")</f>
        <v/>
      </c>
      <c r="N212" s="1" t="str">
        <f>IFERROR(VLOOKUP($A212&amp;"-"&amp;M$1,'Conclusões cursos SIGARRA'!$E:$H,4,0),"")</f>
        <v/>
      </c>
      <c r="O212" s="1" t="str">
        <f>IFERROR(VLOOKUP($A212&amp;"-"&amp;O$1,'Conclusões cursos SIGARRA'!$E:$H,2,0),"")</f>
        <v>2015/2016</v>
      </c>
      <c r="P212" s="1" t="str">
        <f>IFERROR(VLOOKUP($A212&amp;"-"&amp;O$1,'Conclusões cursos SIGARRA'!$E:$H,4,0),"")</f>
        <v>2019/2020</v>
      </c>
      <c r="Q212" s="1" t="str">
        <f>IFERROR(VLOOKUP($A212&amp;"-"&amp;Q$1,'Conclusões cursos SIGARRA'!$E:$H,2,0),"")</f>
        <v/>
      </c>
      <c r="R212" s="1" t="str">
        <f>IFERROR(VLOOKUP($A212&amp;"-"&amp;Q$1,'Conclusões cursos SIGARRA'!$E:$H,4,0),"")</f>
        <v/>
      </c>
      <c r="S212" s="1" t="str">
        <f>IFERROR(VLOOKUP($A212&amp;"-"&amp;S$1,'Conclusões cursos SIGARRA'!$E:$H,2,0),"")</f>
        <v/>
      </c>
      <c r="T212" s="1" t="str">
        <f>IFERROR(VLOOKUP($A212&amp;"-"&amp;S$1,'Conclusões cursos SIGARRA'!$E:$H,4,0),"")</f>
        <v/>
      </c>
      <c r="U212" s="1" t="str">
        <f t="shared" si="3"/>
        <v> MIEIC 2019/2020</v>
      </c>
      <c r="V212" s="1" t="str">
        <f t="shared" si="4"/>
        <v>António Cunha Seco Fernandes de Almeida</v>
      </c>
    </row>
    <row r="213" ht="14.25" customHeight="1">
      <c r="A213" s="1">
        <v>2.00300524E8</v>
      </c>
      <c r="B213" s="1" t="s">
        <v>664</v>
      </c>
      <c r="C213" s="1" t="s">
        <v>665</v>
      </c>
      <c r="D213" s="1" t="s">
        <v>20</v>
      </c>
      <c r="E213" s="1" t="s">
        <v>21</v>
      </c>
      <c r="F213" s="1" t="str">
        <f t="shared" si="1"/>
        <v>António da Cunha Barbosa - MIEIC 2008/2009</v>
      </c>
      <c r="G213" s="1" t="s">
        <v>666</v>
      </c>
      <c r="I213" s="9" t="str">
        <f>IFERROR(VLOOKUP(B213,'Inquérito'!M:N,2,0),if(AND(E213="",not(iserror(find("linkedin",H213)))),H213,E213))</f>
        <v>https://www.linkedin.com/in/cunhabarbosa/</v>
      </c>
      <c r="J213" s="1" t="str">
        <f t="shared" si="2"/>
        <v>MIEIC </v>
      </c>
      <c r="K213" s="1" t="str">
        <f>IFERROR(VLOOKUP($A213&amp;"-"&amp;K$1,'Conclusões cursos SIGARRA'!$E:$H,2,0),"")</f>
        <v/>
      </c>
      <c r="L213" s="1" t="str">
        <f>IFERROR(VLOOKUP($A213&amp;"-"&amp;K$1,'Conclusões cursos SIGARRA'!$E:$H,4,0),"")</f>
        <v/>
      </c>
      <c r="M213" s="1" t="str">
        <f>IFERROR(VLOOKUP($A213&amp;"-"&amp;M$1,'Conclusões cursos SIGARRA'!$E:$H,2,0),"")</f>
        <v/>
      </c>
      <c r="N213" s="1" t="str">
        <f>IFERROR(VLOOKUP($A213&amp;"-"&amp;M$1,'Conclusões cursos SIGARRA'!$E:$H,4,0),"")</f>
        <v/>
      </c>
      <c r="O213" s="1" t="str">
        <f>IFERROR(VLOOKUP($A213&amp;"-"&amp;O$1,'Conclusões cursos SIGARRA'!$E:$H,2,0),"")</f>
        <v>2003/2004</v>
      </c>
      <c r="P213" s="1" t="str">
        <f>IFERROR(VLOOKUP($A213&amp;"-"&amp;O$1,'Conclusões cursos SIGARRA'!$E:$H,4,0),"")</f>
        <v>2008/2009</v>
      </c>
      <c r="Q213" s="1" t="str">
        <f>IFERROR(VLOOKUP($A213&amp;"-"&amp;Q$1,'Conclusões cursos SIGARRA'!$E:$H,2,0),"")</f>
        <v/>
      </c>
      <c r="R213" s="1" t="str">
        <f>IFERROR(VLOOKUP($A213&amp;"-"&amp;Q$1,'Conclusões cursos SIGARRA'!$E:$H,4,0),"")</f>
        <v/>
      </c>
      <c r="S213" s="1" t="str">
        <f>IFERROR(VLOOKUP($A213&amp;"-"&amp;S$1,'Conclusões cursos SIGARRA'!$E:$H,2,0),"")</f>
        <v/>
      </c>
      <c r="T213" s="1" t="str">
        <f>IFERROR(VLOOKUP($A213&amp;"-"&amp;S$1,'Conclusões cursos SIGARRA'!$E:$H,4,0),"")</f>
        <v/>
      </c>
      <c r="U213" s="1" t="str">
        <f t="shared" si="3"/>
        <v> MIEIC 2008/2009</v>
      </c>
      <c r="V213" s="1" t="str">
        <f t="shared" si="4"/>
        <v>António da Cunha Barbosa</v>
      </c>
    </row>
    <row r="214" ht="14.25" customHeight="1">
      <c r="A214" s="1">
        <v>2.01305244E8</v>
      </c>
      <c r="B214" s="1" t="s">
        <v>667</v>
      </c>
      <c r="C214" s="1" t="s">
        <v>668</v>
      </c>
      <c r="D214" s="1" t="s">
        <v>20</v>
      </c>
      <c r="E214" s="1" t="s">
        <v>21</v>
      </c>
      <c r="F214" s="1" t="str">
        <f t="shared" si="1"/>
        <v>António David Casimiro - MIEIC 2017/2018</v>
      </c>
      <c r="G214" s="1" t="s">
        <v>669</v>
      </c>
      <c r="I214" s="9" t="str">
        <f>IFERROR(VLOOKUP(B214,'Inquérito'!M:N,2,0),if(AND(E214="",not(iserror(find("linkedin",H214)))),H214,E214))</f>
        <v>https://www.linkedin.com/in/antoniodcasimiro/</v>
      </c>
      <c r="J214" s="1" t="str">
        <f t="shared" si="2"/>
        <v>MIEIC </v>
      </c>
      <c r="K214" s="1" t="str">
        <f>IFERROR(VLOOKUP($A214&amp;"-"&amp;K$1,'Conclusões cursos SIGARRA'!$E:$H,2,0),"")</f>
        <v/>
      </c>
      <c r="L214" s="1" t="str">
        <f>IFERROR(VLOOKUP($A214&amp;"-"&amp;K$1,'Conclusões cursos SIGARRA'!$E:$H,4,0),"")</f>
        <v/>
      </c>
      <c r="M214" s="1" t="str">
        <f>IFERROR(VLOOKUP($A214&amp;"-"&amp;M$1,'Conclusões cursos SIGARRA'!$E:$H,2,0),"")</f>
        <v/>
      </c>
      <c r="N214" s="1" t="str">
        <f>IFERROR(VLOOKUP($A214&amp;"-"&amp;M$1,'Conclusões cursos SIGARRA'!$E:$H,4,0),"")</f>
        <v/>
      </c>
      <c r="O214" s="1" t="str">
        <f>IFERROR(VLOOKUP($A214&amp;"-"&amp;O$1,'Conclusões cursos SIGARRA'!$E:$H,2,0),"")</f>
        <v>2013/2014</v>
      </c>
      <c r="P214" s="1" t="str">
        <f>IFERROR(VLOOKUP($A214&amp;"-"&amp;O$1,'Conclusões cursos SIGARRA'!$E:$H,4,0),"")</f>
        <v>2017/2018</v>
      </c>
      <c r="Q214" s="1" t="str">
        <f>IFERROR(VLOOKUP($A214&amp;"-"&amp;Q$1,'Conclusões cursos SIGARRA'!$E:$H,2,0),"")</f>
        <v/>
      </c>
      <c r="R214" s="1" t="str">
        <f>IFERROR(VLOOKUP($A214&amp;"-"&amp;Q$1,'Conclusões cursos SIGARRA'!$E:$H,4,0),"")</f>
        <v/>
      </c>
      <c r="S214" s="1" t="str">
        <f>IFERROR(VLOOKUP($A214&amp;"-"&amp;S$1,'Conclusões cursos SIGARRA'!$E:$H,2,0),"")</f>
        <v/>
      </c>
      <c r="T214" s="1" t="str">
        <f>IFERROR(VLOOKUP($A214&amp;"-"&amp;S$1,'Conclusões cursos SIGARRA'!$E:$H,4,0),"")</f>
        <v/>
      </c>
      <c r="U214" s="1" t="str">
        <f t="shared" si="3"/>
        <v> MIEIC 2017/2018</v>
      </c>
      <c r="V214" s="1" t="str">
        <f t="shared" si="4"/>
        <v>António David Casimiro</v>
      </c>
    </row>
    <row r="215" ht="14.25" customHeight="1">
      <c r="A215" s="1">
        <v>2.00801627E8</v>
      </c>
      <c r="B215" s="1" t="s">
        <v>670</v>
      </c>
      <c r="C215" s="1" t="s">
        <v>671</v>
      </c>
      <c r="D215" s="1" t="s">
        <v>20</v>
      </c>
      <c r="E215" s="1" t="s">
        <v>21</v>
      </c>
      <c r="F215" s="1" t="str">
        <f t="shared" si="1"/>
        <v>António dos Santos Monteiro Borges Pires - MIEIC 2012/2013</v>
      </c>
      <c r="G215" s="1" t="s">
        <v>21</v>
      </c>
      <c r="I215" s="1" t="str">
        <f>IFERROR(VLOOKUP(B215,'Inquérito'!M:N,2,0),if(AND(E215="",not(iserror(find("linkedin",H215)))),H215,E215))</f>
        <v/>
      </c>
      <c r="J215" s="1" t="str">
        <f t="shared" si="2"/>
        <v>MIEIC </v>
      </c>
      <c r="K215" s="1" t="str">
        <f>IFERROR(VLOOKUP($A215&amp;"-"&amp;K$1,'Conclusões cursos SIGARRA'!$E:$H,2,0),"")</f>
        <v/>
      </c>
      <c r="L215" s="1" t="str">
        <f>IFERROR(VLOOKUP($A215&amp;"-"&amp;K$1,'Conclusões cursos SIGARRA'!$E:$H,4,0),"")</f>
        <v/>
      </c>
      <c r="M215" s="1" t="str">
        <f>IFERROR(VLOOKUP($A215&amp;"-"&amp;M$1,'Conclusões cursos SIGARRA'!$E:$H,2,0),"")</f>
        <v/>
      </c>
      <c r="N215" s="1" t="str">
        <f>IFERROR(VLOOKUP($A215&amp;"-"&amp;M$1,'Conclusões cursos SIGARRA'!$E:$H,4,0),"")</f>
        <v/>
      </c>
      <c r="O215" s="1" t="str">
        <f>IFERROR(VLOOKUP($A215&amp;"-"&amp;O$1,'Conclusões cursos SIGARRA'!$E:$H,2,0),"")</f>
        <v>2008/2009</v>
      </c>
      <c r="P215" s="1" t="str">
        <f>IFERROR(VLOOKUP($A215&amp;"-"&amp;O$1,'Conclusões cursos SIGARRA'!$E:$H,4,0),"")</f>
        <v>2012/2013</v>
      </c>
      <c r="Q215" s="1" t="str">
        <f>IFERROR(VLOOKUP($A215&amp;"-"&amp;Q$1,'Conclusões cursos SIGARRA'!$E:$H,2,0),"")</f>
        <v/>
      </c>
      <c r="R215" s="1" t="str">
        <f>IFERROR(VLOOKUP($A215&amp;"-"&amp;Q$1,'Conclusões cursos SIGARRA'!$E:$H,4,0),"")</f>
        <v/>
      </c>
      <c r="S215" s="1" t="str">
        <f>IFERROR(VLOOKUP($A215&amp;"-"&amp;S$1,'Conclusões cursos SIGARRA'!$E:$H,2,0),"")</f>
        <v/>
      </c>
      <c r="T215" s="1" t="str">
        <f>IFERROR(VLOOKUP($A215&amp;"-"&amp;S$1,'Conclusões cursos SIGARRA'!$E:$H,4,0),"")</f>
        <v/>
      </c>
      <c r="U215" s="1" t="str">
        <f t="shared" si="3"/>
        <v> MIEIC 2012/2013</v>
      </c>
      <c r="V215" s="1" t="str">
        <f t="shared" si="4"/>
        <v>António dos Santos Monteiro Borges Pires</v>
      </c>
    </row>
    <row r="216" ht="14.25" customHeight="1">
      <c r="A216" s="1">
        <v>2.00402889E8</v>
      </c>
      <c r="B216" s="1" t="s">
        <v>672</v>
      </c>
      <c r="C216" s="1" t="s">
        <v>673</v>
      </c>
      <c r="D216" s="1" t="s">
        <v>20</v>
      </c>
      <c r="E216" s="1" t="s">
        <v>674</v>
      </c>
      <c r="F216" s="1" t="str">
        <f t="shared" si="1"/>
        <v>António Duarte Paiva Alves - MIEIC 2008/2009</v>
      </c>
      <c r="G216" s="1" t="s">
        <v>21</v>
      </c>
      <c r="I216" s="9" t="str">
        <f>IFERROR(VLOOKUP(B216,'Inquérito'!M:N,2,0),if(AND(E216="",not(iserror(find("linkedin",H216)))),H216,E216))</f>
        <v>https://www.linkedin.com/in/antonioalves/</v>
      </c>
      <c r="J216" s="1" t="str">
        <f t="shared" si="2"/>
        <v>MIEIC </v>
      </c>
      <c r="K216" s="1" t="str">
        <f>IFERROR(VLOOKUP($A216&amp;"-"&amp;K$1,'Conclusões cursos SIGARRA'!$E:$H,2,0),"")</f>
        <v/>
      </c>
      <c r="L216" s="1" t="str">
        <f>IFERROR(VLOOKUP($A216&amp;"-"&amp;K$1,'Conclusões cursos SIGARRA'!$E:$H,4,0),"")</f>
        <v/>
      </c>
      <c r="M216" s="1" t="str">
        <f>IFERROR(VLOOKUP($A216&amp;"-"&amp;M$1,'Conclusões cursos SIGARRA'!$E:$H,2,0),"")</f>
        <v/>
      </c>
      <c r="N216" s="1" t="str">
        <f>IFERROR(VLOOKUP($A216&amp;"-"&amp;M$1,'Conclusões cursos SIGARRA'!$E:$H,4,0),"")</f>
        <v/>
      </c>
      <c r="O216" s="1" t="str">
        <f>IFERROR(VLOOKUP($A216&amp;"-"&amp;O$1,'Conclusões cursos SIGARRA'!$E:$H,2,0),"")</f>
        <v>2004/2005</v>
      </c>
      <c r="P216" s="1" t="str">
        <f>IFERROR(VLOOKUP($A216&amp;"-"&amp;O$1,'Conclusões cursos SIGARRA'!$E:$H,4,0),"")</f>
        <v>2008/2009</v>
      </c>
      <c r="Q216" s="1" t="str">
        <f>IFERROR(VLOOKUP($A216&amp;"-"&amp;Q$1,'Conclusões cursos SIGARRA'!$E:$H,2,0),"")</f>
        <v/>
      </c>
      <c r="R216" s="1" t="str">
        <f>IFERROR(VLOOKUP($A216&amp;"-"&amp;Q$1,'Conclusões cursos SIGARRA'!$E:$H,4,0),"")</f>
        <v/>
      </c>
      <c r="S216" s="1" t="str">
        <f>IFERROR(VLOOKUP($A216&amp;"-"&amp;S$1,'Conclusões cursos SIGARRA'!$E:$H,2,0),"")</f>
        <v/>
      </c>
      <c r="T216" s="1" t="str">
        <f>IFERROR(VLOOKUP($A216&amp;"-"&amp;S$1,'Conclusões cursos SIGARRA'!$E:$H,4,0),"")</f>
        <v/>
      </c>
      <c r="U216" s="1" t="str">
        <f t="shared" si="3"/>
        <v> MIEIC 2008/2009</v>
      </c>
      <c r="V216" s="1" t="str">
        <f t="shared" si="4"/>
        <v>António Duarte Paiva Alves</v>
      </c>
    </row>
    <row r="217" ht="14.25" customHeight="1">
      <c r="A217" s="1">
        <v>2.00700461E8</v>
      </c>
      <c r="B217" s="1" t="s">
        <v>675</v>
      </c>
      <c r="C217" s="1" t="s">
        <v>676</v>
      </c>
      <c r="D217" s="1" t="s">
        <v>20</v>
      </c>
      <c r="E217" s="1" t="s">
        <v>21</v>
      </c>
      <c r="F217" s="1" t="str">
        <f t="shared" si="1"/>
        <v>António Filipe Magalhães Barros - MIEIC 2011/2012</v>
      </c>
      <c r="G217" s="1" t="s">
        <v>21</v>
      </c>
      <c r="I217" s="1" t="str">
        <f>IFERROR(VLOOKUP(B217,'Inquérito'!M:N,2,0),if(AND(E217="",not(iserror(find("linkedin",H217)))),H217,E217))</f>
        <v/>
      </c>
      <c r="J217" s="1" t="str">
        <f t="shared" si="2"/>
        <v>MIEIC </v>
      </c>
      <c r="K217" s="1" t="str">
        <f>IFERROR(VLOOKUP($A217&amp;"-"&amp;K$1,'Conclusões cursos SIGARRA'!$E:$H,2,0),"")</f>
        <v/>
      </c>
      <c r="L217" s="1" t="str">
        <f>IFERROR(VLOOKUP($A217&amp;"-"&amp;K$1,'Conclusões cursos SIGARRA'!$E:$H,4,0),"")</f>
        <v/>
      </c>
      <c r="M217" s="1" t="str">
        <f>IFERROR(VLOOKUP($A217&amp;"-"&amp;M$1,'Conclusões cursos SIGARRA'!$E:$H,2,0),"")</f>
        <v/>
      </c>
      <c r="N217" s="1" t="str">
        <f>IFERROR(VLOOKUP($A217&amp;"-"&amp;M$1,'Conclusões cursos SIGARRA'!$E:$H,4,0),"")</f>
        <v/>
      </c>
      <c r="O217" s="1" t="str">
        <f>IFERROR(VLOOKUP($A217&amp;"-"&amp;O$1,'Conclusões cursos SIGARRA'!$E:$H,2,0),"")</f>
        <v>2007/2008</v>
      </c>
      <c r="P217" s="1" t="str">
        <f>IFERROR(VLOOKUP($A217&amp;"-"&amp;O$1,'Conclusões cursos SIGARRA'!$E:$H,4,0),"")</f>
        <v>2011/2012</v>
      </c>
      <c r="Q217" s="1" t="str">
        <f>IFERROR(VLOOKUP($A217&amp;"-"&amp;Q$1,'Conclusões cursos SIGARRA'!$E:$H,2,0),"")</f>
        <v/>
      </c>
      <c r="R217" s="1" t="str">
        <f>IFERROR(VLOOKUP($A217&amp;"-"&amp;Q$1,'Conclusões cursos SIGARRA'!$E:$H,4,0),"")</f>
        <v/>
      </c>
      <c r="S217" s="1" t="str">
        <f>IFERROR(VLOOKUP($A217&amp;"-"&amp;S$1,'Conclusões cursos SIGARRA'!$E:$H,2,0),"")</f>
        <v/>
      </c>
      <c r="T217" s="1" t="str">
        <f>IFERROR(VLOOKUP($A217&amp;"-"&amp;S$1,'Conclusões cursos SIGARRA'!$E:$H,4,0),"")</f>
        <v/>
      </c>
      <c r="U217" s="1" t="str">
        <f t="shared" si="3"/>
        <v> MIEIC 2011/2012</v>
      </c>
      <c r="V217" s="1" t="str">
        <f t="shared" si="4"/>
        <v>António Filipe Magalhães Barros</v>
      </c>
    </row>
    <row r="218" ht="14.25" customHeight="1">
      <c r="A218" s="1">
        <v>2.01906761E8</v>
      </c>
      <c r="B218" s="1" t="s">
        <v>677</v>
      </c>
      <c r="C218" s="1" t="s">
        <v>678</v>
      </c>
      <c r="D218" s="1" t="s">
        <v>26</v>
      </c>
      <c r="E218" s="1" t="s">
        <v>21</v>
      </c>
      <c r="F218" s="1" t="str">
        <f t="shared" si="1"/>
        <v>Antonio Francisco Rente Ribeiro - L.EIC 2021/2022</v>
      </c>
      <c r="I218" s="1" t="str">
        <f>IFERROR(VLOOKUP(B218,'Inquérito'!M:N,2,0),if(AND(E218="",not(iserror(find("linkedin",H218)))),H218,E218))</f>
        <v/>
      </c>
      <c r="J218" s="1" t="str">
        <f t="shared" si="2"/>
        <v>L.EIC </v>
      </c>
      <c r="K218" s="1" t="str">
        <f>IFERROR(VLOOKUP($A218&amp;"-"&amp;K$1,'Conclusões cursos SIGARRA'!$E:$H,2,0),"")</f>
        <v/>
      </c>
      <c r="L218" s="1" t="str">
        <f>IFERROR(VLOOKUP($A218&amp;"-"&amp;K$1,'Conclusões cursos SIGARRA'!$E:$H,4,0),"")</f>
        <v/>
      </c>
      <c r="M218" s="1" t="str">
        <f>IFERROR(VLOOKUP($A218&amp;"-"&amp;M$1,'Conclusões cursos SIGARRA'!$E:$H,2,0),"")</f>
        <v/>
      </c>
      <c r="N218" s="1" t="str">
        <f>IFERROR(VLOOKUP($A218&amp;"-"&amp;M$1,'Conclusões cursos SIGARRA'!$E:$H,4,0),"")</f>
        <v/>
      </c>
      <c r="O218" s="1" t="str">
        <f>IFERROR(VLOOKUP($A218&amp;"-"&amp;O$1,'Conclusões cursos SIGARRA'!$E:$H,2,0),"")</f>
        <v/>
      </c>
      <c r="P218" s="1" t="str">
        <f>IFERROR(VLOOKUP($A218&amp;"-"&amp;O$1,'Conclusões cursos SIGARRA'!$E:$H,4,0),"")</f>
        <v/>
      </c>
      <c r="Q218" s="1" t="str">
        <f>IFERROR(VLOOKUP($A218&amp;"-"&amp;Q$1,'Conclusões cursos SIGARRA'!$E:$H,2,0),"")</f>
        <v>2021/2022</v>
      </c>
      <c r="R218" s="1" t="str">
        <f>IFERROR(VLOOKUP($A218&amp;"-"&amp;Q$1,'Conclusões cursos SIGARRA'!$E:$H,4,0),"")</f>
        <v>2021/2022</v>
      </c>
      <c r="S218" s="1" t="str">
        <f>IFERROR(VLOOKUP($A218&amp;"-"&amp;S$1,'Conclusões cursos SIGARRA'!$E:$H,2,0),"")</f>
        <v/>
      </c>
      <c r="T218" s="1" t="str">
        <f>IFERROR(VLOOKUP($A218&amp;"-"&amp;S$1,'Conclusões cursos SIGARRA'!$E:$H,4,0),"")</f>
        <v/>
      </c>
      <c r="U218" s="1" t="str">
        <f t="shared" si="3"/>
        <v> L.EIC 2021/2022</v>
      </c>
      <c r="V218" s="1" t="str">
        <f t="shared" si="4"/>
        <v>Antonio Francisco Rente Ribeiro</v>
      </c>
    </row>
    <row r="219" ht="14.25" customHeight="1">
      <c r="A219" s="1">
        <v>2.01001729E8</v>
      </c>
      <c r="B219" s="1" t="s">
        <v>679</v>
      </c>
      <c r="C219" s="1" t="s">
        <v>680</v>
      </c>
      <c r="D219" s="1" t="s">
        <v>20</v>
      </c>
      <c r="E219" s="1" t="s">
        <v>681</v>
      </c>
      <c r="F219" s="1" t="str">
        <f t="shared" si="1"/>
        <v>António Joaquim Ribeiro Garcez - MIEIC 2014/2015</v>
      </c>
      <c r="G219" s="1" t="s">
        <v>682</v>
      </c>
      <c r="I219" s="9" t="str">
        <f>IFERROR(VLOOKUP(B219,'Inquérito'!M:N,2,0),if(AND(E219="",not(iserror(find("linkedin",H219)))),H219,E219))</f>
        <v>https://www.linkedin.com/in/antoniogarcez/</v>
      </c>
      <c r="J219" s="1" t="str">
        <f t="shared" si="2"/>
        <v>MIEIC </v>
      </c>
      <c r="K219" s="1" t="str">
        <f>IFERROR(VLOOKUP($A219&amp;"-"&amp;K$1,'Conclusões cursos SIGARRA'!$E:$H,2,0),"")</f>
        <v/>
      </c>
      <c r="L219" s="1" t="str">
        <f>IFERROR(VLOOKUP($A219&amp;"-"&amp;K$1,'Conclusões cursos SIGARRA'!$E:$H,4,0),"")</f>
        <v/>
      </c>
      <c r="M219" s="1" t="str">
        <f>IFERROR(VLOOKUP($A219&amp;"-"&amp;M$1,'Conclusões cursos SIGARRA'!$E:$H,2,0),"")</f>
        <v/>
      </c>
      <c r="N219" s="1" t="str">
        <f>IFERROR(VLOOKUP($A219&amp;"-"&amp;M$1,'Conclusões cursos SIGARRA'!$E:$H,4,0),"")</f>
        <v/>
      </c>
      <c r="O219" s="1" t="str">
        <f>IFERROR(VLOOKUP($A219&amp;"-"&amp;O$1,'Conclusões cursos SIGARRA'!$E:$H,2,0),"")</f>
        <v>2010/2011</v>
      </c>
      <c r="P219" s="1" t="str">
        <f>IFERROR(VLOOKUP($A219&amp;"-"&amp;O$1,'Conclusões cursos SIGARRA'!$E:$H,4,0),"")</f>
        <v>2014/2015</v>
      </c>
      <c r="Q219" s="1" t="str">
        <f>IFERROR(VLOOKUP($A219&amp;"-"&amp;Q$1,'Conclusões cursos SIGARRA'!$E:$H,2,0),"")</f>
        <v/>
      </c>
      <c r="R219" s="1" t="str">
        <f>IFERROR(VLOOKUP($A219&amp;"-"&amp;Q$1,'Conclusões cursos SIGARRA'!$E:$H,4,0),"")</f>
        <v/>
      </c>
      <c r="S219" s="1" t="str">
        <f>IFERROR(VLOOKUP($A219&amp;"-"&amp;S$1,'Conclusões cursos SIGARRA'!$E:$H,2,0),"")</f>
        <v/>
      </c>
      <c r="T219" s="1" t="str">
        <f>IFERROR(VLOOKUP($A219&amp;"-"&amp;S$1,'Conclusões cursos SIGARRA'!$E:$H,4,0),"")</f>
        <v/>
      </c>
      <c r="U219" s="1" t="str">
        <f t="shared" si="3"/>
        <v> MIEIC 2014/2015</v>
      </c>
      <c r="V219" s="1" t="str">
        <f t="shared" si="4"/>
        <v>António Joaquim Ribeiro Garcez</v>
      </c>
    </row>
    <row r="220" ht="14.25" customHeight="1">
      <c r="A220" s="1">
        <v>2.01404572E8</v>
      </c>
      <c r="B220" s="1" t="s">
        <v>683</v>
      </c>
      <c r="C220" s="1" t="s">
        <v>684</v>
      </c>
      <c r="D220" s="1" t="s">
        <v>20</v>
      </c>
      <c r="E220" s="1" t="s">
        <v>21</v>
      </c>
      <c r="F220" s="1" t="str">
        <f t="shared" si="1"/>
        <v>António Jorge Aguiar do Vale - MIEIC 2018/2019</v>
      </c>
      <c r="G220" s="1" t="s">
        <v>685</v>
      </c>
      <c r="I220" s="1" t="str">
        <f>IFERROR(VLOOKUP(B220,'Inquérito'!M:N,2,0),if(AND(E220="",not(iserror(find("linkedin",H220)))),H220,E220))</f>
        <v/>
      </c>
      <c r="J220" s="1" t="str">
        <f t="shared" si="2"/>
        <v>MIEIC </v>
      </c>
      <c r="K220" s="1" t="str">
        <f>IFERROR(VLOOKUP($A220&amp;"-"&amp;K$1,'Conclusões cursos SIGARRA'!$E:$H,2,0),"")</f>
        <v/>
      </c>
      <c r="L220" s="1" t="str">
        <f>IFERROR(VLOOKUP($A220&amp;"-"&amp;K$1,'Conclusões cursos SIGARRA'!$E:$H,4,0),"")</f>
        <v/>
      </c>
      <c r="M220" s="1" t="str">
        <f>IFERROR(VLOOKUP($A220&amp;"-"&amp;M$1,'Conclusões cursos SIGARRA'!$E:$H,2,0),"")</f>
        <v/>
      </c>
      <c r="N220" s="1" t="str">
        <f>IFERROR(VLOOKUP($A220&amp;"-"&amp;M$1,'Conclusões cursos SIGARRA'!$E:$H,4,0),"")</f>
        <v/>
      </c>
      <c r="O220" s="1" t="str">
        <f>IFERROR(VLOOKUP($A220&amp;"-"&amp;O$1,'Conclusões cursos SIGARRA'!$E:$H,2,0),"")</f>
        <v>2014/2015</v>
      </c>
      <c r="P220" s="1" t="str">
        <f>IFERROR(VLOOKUP($A220&amp;"-"&amp;O$1,'Conclusões cursos SIGARRA'!$E:$H,4,0),"")</f>
        <v>2018/2019</v>
      </c>
      <c r="Q220" s="1" t="str">
        <f>IFERROR(VLOOKUP($A220&amp;"-"&amp;Q$1,'Conclusões cursos SIGARRA'!$E:$H,2,0),"")</f>
        <v/>
      </c>
      <c r="R220" s="1" t="str">
        <f>IFERROR(VLOOKUP($A220&amp;"-"&amp;Q$1,'Conclusões cursos SIGARRA'!$E:$H,4,0),"")</f>
        <v/>
      </c>
      <c r="S220" s="1" t="str">
        <f>IFERROR(VLOOKUP($A220&amp;"-"&amp;S$1,'Conclusões cursos SIGARRA'!$E:$H,2,0),"")</f>
        <v/>
      </c>
      <c r="T220" s="1" t="str">
        <f>IFERROR(VLOOKUP($A220&amp;"-"&amp;S$1,'Conclusões cursos SIGARRA'!$E:$H,4,0),"")</f>
        <v/>
      </c>
      <c r="U220" s="1" t="str">
        <f t="shared" si="3"/>
        <v> MIEIC 2018/2019</v>
      </c>
      <c r="V220" s="1" t="str">
        <f t="shared" si="4"/>
        <v>António Jorge Aguiar do Vale</v>
      </c>
    </row>
    <row r="221" ht="14.25" customHeight="1">
      <c r="A221" s="1">
        <v>1.99503475E8</v>
      </c>
      <c r="B221" s="1" t="s">
        <v>686</v>
      </c>
      <c r="C221" s="1" t="s">
        <v>687</v>
      </c>
      <c r="D221" s="1" t="s">
        <v>20</v>
      </c>
      <c r="E221" s="1" t="s">
        <v>688</v>
      </c>
      <c r="F221" s="1" t="str">
        <f t="shared" si="1"/>
        <v>António Jorge de Sousa Tavares - LEIC 1999/2000</v>
      </c>
      <c r="G221" s="1" t="s">
        <v>21</v>
      </c>
      <c r="H221" s="1" t="s">
        <v>689</v>
      </c>
      <c r="I221" s="9" t="str">
        <f>IFERROR(VLOOKUP(B221,'Inquérito'!M:N,2,0),if(AND(E221="",not(iserror(find("linkedin",H221)))),H221,E221))</f>
        <v>https://www.linkedin.com/in/ajorgetavares/</v>
      </c>
      <c r="J221" s="1" t="str">
        <f t="shared" si="2"/>
        <v>LEIC </v>
      </c>
      <c r="K221" s="1" t="str">
        <f>IFERROR(VLOOKUP($A221&amp;"-"&amp;K$1,'Conclusões cursos SIGARRA'!$E:$H,2,0),"")</f>
        <v>1995/1996</v>
      </c>
      <c r="L221" s="1" t="str">
        <f>IFERROR(VLOOKUP($A221&amp;"-"&amp;K$1,'Conclusões cursos SIGARRA'!$E:$H,4,0),"")</f>
        <v>1999/2000</v>
      </c>
      <c r="M221" s="1" t="str">
        <f>IFERROR(VLOOKUP($A221&amp;"-"&amp;M$1,'Conclusões cursos SIGARRA'!$E:$H,2,0),"")</f>
        <v/>
      </c>
      <c r="N221" s="1" t="str">
        <f>IFERROR(VLOOKUP($A221&amp;"-"&amp;M$1,'Conclusões cursos SIGARRA'!$E:$H,4,0),"")</f>
        <v/>
      </c>
      <c r="O221" s="1" t="str">
        <f>IFERROR(VLOOKUP($A221&amp;"-"&amp;O$1,'Conclusões cursos SIGARRA'!$E:$H,2,0),"")</f>
        <v/>
      </c>
      <c r="P221" s="1" t="str">
        <f>IFERROR(VLOOKUP($A221&amp;"-"&amp;O$1,'Conclusões cursos SIGARRA'!$E:$H,4,0),"")</f>
        <v/>
      </c>
      <c r="Q221" s="1" t="str">
        <f>IFERROR(VLOOKUP($A221&amp;"-"&amp;Q$1,'Conclusões cursos SIGARRA'!$E:$H,2,0),"")</f>
        <v/>
      </c>
      <c r="R221" s="1" t="str">
        <f>IFERROR(VLOOKUP($A221&amp;"-"&amp;Q$1,'Conclusões cursos SIGARRA'!$E:$H,4,0),"")</f>
        <v/>
      </c>
      <c r="S221" s="1" t="str">
        <f>IFERROR(VLOOKUP($A221&amp;"-"&amp;S$1,'Conclusões cursos SIGARRA'!$E:$H,2,0),"")</f>
        <v/>
      </c>
      <c r="T221" s="1" t="str">
        <f>IFERROR(VLOOKUP($A221&amp;"-"&amp;S$1,'Conclusões cursos SIGARRA'!$E:$H,4,0),"")</f>
        <v/>
      </c>
      <c r="U221" s="1" t="str">
        <f t="shared" si="3"/>
        <v> LEIC 1999/2000</v>
      </c>
      <c r="V221" s="1" t="str">
        <f t="shared" si="4"/>
        <v>António Jorge de Sousa Tavares</v>
      </c>
    </row>
    <row r="222" ht="14.25" customHeight="1">
      <c r="A222" s="1">
        <v>2.00605072E8</v>
      </c>
      <c r="B222" s="1" t="s">
        <v>690</v>
      </c>
      <c r="C222" s="1" t="s">
        <v>691</v>
      </c>
      <c r="D222" s="1" t="s">
        <v>20</v>
      </c>
      <c r="E222" s="1" t="s">
        <v>692</v>
      </c>
      <c r="F222" s="1" t="str">
        <f t="shared" si="1"/>
        <v>Antonio Jorge Ferreira Meireles Alpedrinha Ramos - MIEIC 2010/2011</v>
      </c>
      <c r="G222" s="1" t="s">
        <v>693</v>
      </c>
      <c r="H222" s="1" t="s">
        <v>694</v>
      </c>
      <c r="I222" s="9" t="str">
        <f>IFERROR(VLOOKUP(B222,'Inquérito'!M:N,2,0),if(AND(E222="",not(iserror(find("linkedin",H222)))),H222,E222))</f>
        <v>https://www.linkedin.com/in/jalpedrinha</v>
      </c>
      <c r="J222" s="1" t="str">
        <f t="shared" si="2"/>
        <v>MIEIC </v>
      </c>
      <c r="K222" s="1" t="str">
        <f>IFERROR(VLOOKUP($A222&amp;"-"&amp;K$1,'Conclusões cursos SIGARRA'!$E:$H,2,0),"")</f>
        <v/>
      </c>
      <c r="L222" s="1" t="str">
        <f>IFERROR(VLOOKUP($A222&amp;"-"&amp;K$1,'Conclusões cursos SIGARRA'!$E:$H,4,0),"")</f>
        <v/>
      </c>
      <c r="M222" s="1" t="str">
        <f>IFERROR(VLOOKUP($A222&amp;"-"&amp;M$1,'Conclusões cursos SIGARRA'!$E:$H,2,0),"")</f>
        <v/>
      </c>
      <c r="N222" s="1" t="str">
        <f>IFERROR(VLOOKUP($A222&amp;"-"&amp;M$1,'Conclusões cursos SIGARRA'!$E:$H,4,0),"")</f>
        <v/>
      </c>
      <c r="O222" s="1" t="str">
        <f>IFERROR(VLOOKUP($A222&amp;"-"&amp;O$1,'Conclusões cursos SIGARRA'!$E:$H,2,0),"")</f>
        <v>2006/2007</v>
      </c>
      <c r="P222" s="1" t="str">
        <f>IFERROR(VLOOKUP($A222&amp;"-"&amp;O$1,'Conclusões cursos SIGARRA'!$E:$H,4,0),"")</f>
        <v>2010/2011</v>
      </c>
      <c r="Q222" s="1" t="str">
        <f>IFERROR(VLOOKUP($A222&amp;"-"&amp;Q$1,'Conclusões cursos SIGARRA'!$E:$H,2,0),"")</f>
        <v/>
      </c>
      <c r="R222" s="1" t="str">
        <f>IFERROR(VLOOKUP($A222&amp;"-"&amp;Q$1,'Conclusões cursos SIGARRA'!$E:$H,4,0),"")</f>
        <v/>
      </c>
      <c r="S222" s="1" t="str">
        <f>IFERROR(VLOOKUP($A222&amp;"-"&amp;S$1,'Conclusões cursos SIGARRA'!$E:$H,2,0),"")</f>
        <v/>
      </c>
      <c r="T222" s="1" t="str">
        <f>IFERROR(VLOOKUP($A222&amp;"-"&amp;S$1,'Conclusões cursos SIGARRA'!$E:$H,4,0),"")</f>
        <v/>
      </c>
      <c r="U222" s="1" t="str">
        <f t="shared" si="3"/>
        <v> MIEIC 2010/2011</v>
      </c>
      <c r="V222" s="1" t="str">
        <f t="shared" si="4"/>
        <v>Antonio Jorge Ferreira Meireles Alpedrinha Ramos</v>
      </c>
    </row>
    <row r="223" ht="14.25" customHeight="1">
      <c r="A223" s="1">
        <v>2.00104098E8</v>
      </c>
      <c r="B223" s="1" t="s">
        <v>695</v>
      </c>
      <c r="C223" s="1" t="s">
        <v>696</v>
      </c>
      <c r="D223" s="1" t="s">
        <v>20</v>
      </c>
      <c r="E223" s="1" t="s">
        <v>21</v>
      </c>
      <c r="F223" s="1" t="str">
        <f t="shared" si="1"/>
        <v>António Jorge Leão Moreira de Oliveira Maia - LEIC 2005/2006</v>
      </c>
      <c r="G223" s="1" t="s">
        <v>697</v>
      </c>
      <c r="H223" s="1" t="s">
        <v>698</v>
      </c>
      <c r="I223" s="1" t="str">
        <f>IFERROR(VLOOKUP(B223,'Inquérito'!M:N,2,0),if(AND(E223="",not(iserror(find("linkedin",H223)))),H223,E223))</f>
        <v/>
      </c>
      <c r="J223" s="1" t="str">
        <f t="shared" si="2"/>
        <v>LEIC </v>
      </c>
      <c r="K223" s="1" t="str">
        <f>IFERROR(VLOOKUP($A223&amp;"-"&amp;K$1,'Conclusões cursos SIGARRA'!$E:$H,2,0),"")</f>
        <v>2001/2002</v>
      </c>
      <c r="L223" s="1" t="str">
        <f>IFERROR(VLOOKUP($A223&amp;"-"&amp;K$1,'Conclusões cursos SIGARRA'!$E:$H,4,0),"")</f>
        <v>2005/2006</v>
      </c>
      <c r="M223" s="1" t="str">
        <f>IFERROR(VLOOKUP($A223&amp;"-"&amp;M$1,'Conclusões cursos SIGARRA'!$E:$H,2,0),"")</f>
        <v/>
      </c>
      <c r="N223" s="1" t="str">
        <f>IFERROR(VLOOKUP($A223&amp;"-"&amp;M$1,'Conclusões cursos SIGARRA'!$E:$H,4,0),"")</f>
        <v/>
      </c>
      <c r="O223" s="1" t="str">
        <f>IFERROR(VLOOKUP($A223&amp;"-"&amp;O$1,'Conclusões cursos SIGARRA'!$E:$H,2,0),"")</f>
        <v/>
      </c>
      <c r="P223" s="1" t="str">
        <f>IFERROR(VLOOKUP($A223&amp;"-"&amp;O$1,'Conclusões cursos SIGARRA'!$E:$H,4,0),"")</f>
        <v/>
      </c>
      <c r="Q223" s="1" t="str">
        <f>IFERROR(VLOOKUP($A223&amp;"-"&amp;Q$1,'Conclusões cursos SIGARRA'!$E:$H,2,0),"")</f>
        <v/>
      </c>
      <c r="R223" s="1" t="str">
        <f>IFERROR(VLOOKUP($A223&amp;"-"&amp;Q$1,'Conclusões cursos SIGARRA'!$E:$H,4,0),"")</f>
        <v/>
      </c>
      <c r="S223" s="1" t="str">
        <f>IFERROR(VLOOKUP($A223&amp;"-"&amp;S$1,'Conclusões cursos SIGARRA'!$E:$H,2,0),"")</f>
        <v/>
      </c>
      <c r="T223" s="1" t="str">
        <f>IFERROR(VLOOKUP($A223&amp;"-"&amp;S$1,'Conclusões cursos SIGARRA'!$E:$H,4,0),"")</f>
        <v/>
      </c>
      <c r="U223" s="1" t="str">
        <f t="shared" si="3"/>
        <v> LEIC 2005/2006</v>
      </c>
      <c r="V223" s="1" t="str">
        <f t="shared" si="4"/>
        <v>António Jorge Leão Moreira de Oliveira Maia</v>
      </c>
    </row>
    <row r="224" ht="14.25" customHeight="1">
      <c r="A224" s="1">
        <v>1.99501312E8</v>
      </c>
      <c r="B224" s="1" t="s">
        <v>699</v>
      </c>
      <c r="C224" s="1" t="s">
        <v>700</v>
      </c>
      <c r="D224" s="1" t="s">
        <v>20</v>
      </c>
      <c r="E224" s="1" t="s">
        <v>21</v>
      </c>
      <c r="F224" s="1" t="str">
        <f t="shared" si="1"/>
        <v>António José Carvalho de Araújo - LEIC 2002/2003</v>
      </c>
      <c r="G224" s="1" t="s">
        <v>21</v>
      </c>
      <c r="I224" s="1" t="str">
        <f>IFERROR(VLOOKUP(B224,'Inquérito'!M:N,2,0),if(AND(E224="",not(iserror(find("linkedin",H224)))),H224,E224))</f>
        <v/>
      </c>
      <c r="J224" s="1" t="str">
        <f t="shared" si="2"/>
        <v>LEIC </v>
      </c>
      <c r="K224" s="1" t="str">
        <f>IFERROR(VLOOKUP($A224&amp;"-"&amp;K$1,'Conclusões cursos SIGARRA'!$E:$H,2,0),"")</f>
        <v>1995/1996</v>
      </c>
      <c r="L224" s="1" t="str">
        <f>IFERROR(VLOOKUP($A224&amp;"-"&amp;K$1,'Conclusões cursos SIGARRA'!$E:$H,4,0),"")</f>
        <v>2002/2003</v>
      </c>
      <c r="M224" s="1" t="str">
        <f>IFERROR(VLOOKUP($A224&amp;"-"&amp;M$1,'Conclusões cursos SIGARRA'!$E:$H,2,0),"")</f>
        <v/>
      </c>
      <c r="N224" s="1" t="str">
        <f>IFERROR(VLOOKUP($A224&amp;"-"&amp;M$1,'Conclusões cursos SIGARRA'!$E:$H,4,0),"")</f>
        <v/>
      </c>
      <c r="O224" s="1" t="str">
        <f>IFERROR(VLOOKUP($A224&amp;"-"&amp;O$1,'Conclusões cursos SIGARRA'!$E:$H,2,0),"")</f>
        <v/>
      </c>
      <c r="P224" s="1" t="str">
        <f>IFERROR(VLOOKUP($A224&amp;"-"&amp;O$1,'Conclusões cursos SIGARRA'!$E:$H,4,0),"")</f>
        <v/>
      </c>
      <c r="Q224" s="1" t="str">
        <f>IFERROR(VLOOKUP($A224&amp;"-"&amp;Q$1,'Conclusões cursos SIGARRA'!$E:$H,2,0),"")</f>
        <v/>
      </c>
      <c r="R224" s="1" t="str">
        <f>IFERROR(VLOOKUP($A224&amp;"-"&amp;Q$1,'Conclusões cursos SIGARRA'!$E:$H,4,0),"")</f>
        <v/>
      </c>
      <c r="S224" s="1" t="str">
        <f>IFERROR(VLOOKUP($A224&amp;"-"&amp;S$1,'Conclusões cursos SIGARRA'!$E:$H,2,0),"")</f>
        <v/>
      </c>
      <c r="T224" s="1" t="str">
        <f>IFERROR(VLOOKUP($A224&amp;"-"&amp;S$1,'Conclusões cursos SIGARRA'!$E:$H,4,0),"")</f>
        <v/>
      </c>
      <c r="U224" s="1" t="str">
        <f t="shared" si="3"/>
        <v> LEIC 2002/2003</v>
      </c>
      <c r="V224" s="1" t="str">
        <f t="shared" si="4"/>
        <v>António José Carvalho de Araújo</v>
      </c>
    </row>
    <row r="225" ht="14.25" customHeight="1">
      <c r="A225" s="1">
        <v>2.00903045E8</v>
      </c>
      <c r="B225" s="1" t="s">
        <v>701</v>
      </c>
      <c r="C225" s="1" t="s">
        <v>702</v>
      </c>
      <c r="D225" s="1" t="s">
        <v>20</v>
      </c>
      <c r="E225" s="1" t="s">
        <v>21</v>
      </c>
      <c r="F225" s="1" t="str">
        <f t="shared" si="1"/>
        <v>António José Ferreira de Castro Moura - MIEIC 2014/2015</v>
      </c>
      <c r="G225" s="1" t="s">
        <v>21</v>
      </c>
      <c r="I225" s="1" t="str">
        <f>IFERROR(VLOOKUP(B225,'Inquérito'!M:N,2,0),if(AND(E225="",not(iserror(find("linkedin",H225)))),H225,E225))</f>
        <v/>
      </c>
      <c r="J225" s="1" t="str">
        <f t="shared" si="2"/>
        <v>MIEIC </v>
      </c>
      <c r="K225" s="1" t="str">
        <f>IFERROR(VLOOKUP($A225&amp;"-"&amp;K$1,'Conclusões cursos SIGARRA'!$E:$H,2,0),"")</f>
        <v/>
      </c>
      <c r="L225" s="1" t="str">
        <f>IFERROR(VLOOKUP($A225&amp;"-"&amp;K$1,'Conclusões cursos SIGARRA'!$E:$H,4,0),"")</f>
        <v/>
      </c>
      <c r="M225" s="1" t="str">
        <f>IFERROR(VLOOKUP($A225&amp;"-"&amp;M$1,'Conclusões cursos SIGARRA'!$E:$H,2,0),"")</f>
        <v/>
      </c>
      <c r="N225" s="1" t="str">
        <f>IFERROR(VLOOKUP($A225&amp;"-"&amp;M$1,'Conclusões cursos SIGARRA'!$E:$H,4,0),"")</f>
        <v/>
      </c>
      <c r="O225" s="1" t="str">
        <f>IFERROR(VLOOKUP($A225&amp;"-"&amp;O$1,'Conclusões cursos SIGARRA'!$E:$H,2,0),"")</f>
        <v>2009/2010</v>
      </c>
      <c r="P225" s="1" t="str">
        <f>IFERROR(VLOOKUP($A225&amp;"-"&amp;O$1,'Conclusões cursos SIGARRA'!$E:$H,4,0),"")</f>
        <v>2014/2015</v>
      </c>
      <c r="Q225" s="1" t="str">
        <f>IFERROR(VLOOKUP($A225&amp;"-"&amp;Q$1,'Conclusões cursos SIGARRA'!$E:$H,2,0),"")</f>
        <v/>
      </c>
      <c r="R225" s="1" t="str">
        <f>IFERROR(VLOOKUP($A225&amp;"-"&amp;Q$1,'Conclusões cursos SIGARRA'!$E:$H,4,0),"")</f>
        <v/>
      </c>
      <c r="S225" s="1" t="str">
        <f>IFERROR(VLOOKUP($A225&amp;"-"&amp;S$1,'Conclusões cursos SIGARRA'!$E:$H,2,0),"")</f>
        <v/>
      </c>
      <c r="T225" s="1" t="str">
        <f>IFERROR(VLOOKUP($A225&amp;"-"&amp;S$1,'Conclusões cursos SIGARRA'!$E:$H,4,0),"")</f>
        <v/>
      </c>
      <c r="U225" s="1" t="str">
        <f t="shared" si="3"/>
        <v> MIEIC 2014/2015</v>
      </c>
      <c r="V225" s="1" t="str">
        <f t="shared" si="4"/>
        <v>António José Ferreira de Castro Moura</v>
      </c>
    </row>
    <row r="226" ht="14.25" customHeight="1">
      <c r="A226" s="1">
        <v>2.00604041E8</v>
      </c>
      <c r="B226" s="1" t="s">
        <v>703</v>
      </c>
      <c r="C226" s="1" t="s">
        <v>704</v>
      </c>
      <c r="D226" s="1" t="s">
        <v>20</v>
      </c>
      <c r="E226" s="1" t="s">
        <v>21</v>
      </c>
      <c r="F226" s="1" t="str">
        <f t="shared" si="1"/>
        <v>António José Tavares Gaspar - MEI 2008/2009</v>
      </c>
      <c r="G226" s="1" t="s">
        <v>21</v>
      </c>
      <c r="H226" s="1" t="s">
        <v>21</v>
      </c>
      <c r="I226" s="1" t="str">
        <f>IFERROR(VLOOKUP(B226,'Inquérito'!M:N,2,0),if(AND(E226="",not(iserror(find("linkedin",H226)))),H226,E226))</f>
        <v/>
      </c>
      <c r="J226" s="1" t="str">
        <f t="shared" si="2"/>
        <v>MEI </v>
      </c>
      <c r="K226" s="1" t="str">
        <f>IFERROR(VLOOKUP($A226&amp;"-"&amp;K$1,'Conclusões cursos SIGARRA'!$E:$H,2,0),"")</f>
        <v/>
      </c>
      <c r="L226" s="1" t="str">
        <f>IFERROR(VLOOKUP($A226&amp;"-"&amp;K$1,'Conclusões cursos SIGARRA'!$E:$H,4,0),"")</f>
        <v/>
      </c>
      <c r="M226" s="1" t="str">
        <f>IFERROR(VLOOKUP($A226&amp;"-"&amp;M$1,'Conclusões cursos SIGARRA'!$E:$H,2,0),"")</f>
        <v>2006/2007</v>
      </c>
      <c r="N226" s="1" t="str">
        <f>IFERROR(VLOOKUP($A226&amp;"-"&amp;M$1,'Conclusões cursos SIGARRA'!$E:$H,4,0),"")</f>
        <v>2008/2009</v>
      </c>
      <c r="O226" s="1" t="str">
        <f>IFERROR(VLOOKUP($A226&amp;"-"&amp;O$1,'Conclusões cursos SIGARRA'!$E:$H,2,0),"")</f>
        <v/>
      </c>
      <c r="P226" s="1" t="str">
        <f>IFERROR(VLOOKUP($A226&amp;"-"&amp;O$1,'Conclusões cursos SIGARRA'!$E:$H,4,0),"")</f>
        <v/>
      </c>
      <c r="Q226" s="1" t="str">
        <f>IFERROR(VLOOKUP($A226&amp;"-"&amp;Q$1,'Conclusões cursos SIGARRA'!$E:$H,2,0),"")</f>
        <v/>
      </c>
      <c r="R226" s="1" t="str">
        <f>IFERROR(VLOOKUP($A226&amp;"-"&amp;Q$1,'Conclusões cursos SIGARRA'!$E:$H,4,0),"")</f>
        <v/>
      </c>
      <c r="S226" s="1" t="str">
        <f>IFERROR(VLOOKUP($A226&amp;"-"&amp;S$1,'Conclusões cursos SIGARRA'!$E:$H,2,0),"")</f>
        <v/>
      </c>
      <c r="T226" s="1" t="str">
        <f>IFERROR(VLOOKUP($A226&amp;"-"&amp;S$1,'Conclusões cursos SIGARRA'!$E:$H,4,0),"")</f>
        <v/>
      </c>
      <c r="U226" s="1" t="str">
        <f t="shared" si="3"/>
        <v> MEI 2008/2009</v>
      </c>
      <c r="V226" s="1" t="str">
        <f t="shared" si="4"/>
        <v>António José Tavares Gaspar</v>
      </c>
    </row>
    <row r="227" ht="14.25" customHeight="1">
      <c r="A227" s="1">
        <v>1.99700228E8</v>
      </c>
      <c r="B227" s="1" t="s">
        <v>705</v>
      </c>
      <c r="C227" s="1" t="s">
        <v>706</v>
      </c>
      <c r="D227" s="1" t="s">
        <v>20</v>
      </c>
      <c r="E227" s="1" t="s">
        <v>21</v>
      </c>
      <c r="F227" s="1" t="str">
        <f t="shared" si="1"/>
        <v>António José Tavares Gomes Lopes - LEIC 2001/2002</v>
      </c>
      <c r="G227" s="1" t="s">
        <v>21</v>
      </c>
      <c r="H227" s="1" t="s">
        <v>707</v>
      </c>
      <c r="I227" s="1" t="str">
        <f>IFERROR(VLOOKUP(B227,'Inquérito'!M:N,2,0),if(AND(E227="",not(iserror(find("linkedin",H227)))),H227,E227))</f>
        <v/>
      </c>
      <c r="J227" s="1" t="str">
        <f t="shared" si="2"/>
        <v>LEIC </v>
      </c>
      <c r="K227" s="1" t="str">
        <f>IFERROR(VLOOKUP($A227&amp;"-"&amp;K$1,'Conclusões cursos SIGARRA'!$E:$H,2,0),"")</f>
        <v>1997/1998</v>
      </c>
      <c r="L227" s="1" t="str">
        <f>IFERROR(VLOOKUP($A227&amp;"-"&amp;K$1,'Conclusões cursos SIGARRA'!$E:$H,4,0),"")</f>
        <v>2001/2002</v>
      </c>
      <c r="M227" s="1" t="str">
        <f>IFERROR(VLOOKUP($A227&amp;"-"&amp;M$1,'Conclusões cursos SIGARRA'!$E:$H,2,0),"")</f>
        <v/>
      </c>
      <c r="N227" s="1" t="str">
        <f>IFERROR(VLOOKUP($A227&amp;"-"&amp;M$1,'Conclusões cursos SIGARRA'!$E:$H,4,0),"")</f>
        <v/>
      </c>
      <c r="O227" s="1" t="str">
        <f>IFERROR(VLOOKUP($A227&amp;"-"&amp;O$1,'Conclusões cursos SIGARRA'!$E:$H,2,0),"")</f>
        <v/>
      </c>
      <c r="P227" s="1" t="str">
        <f>IFERROR(VLOOKUP($A227&amp;"-"&amp;O$1,'Conclusões cursos SIGARRA'!$E:$H,4,0),"")</f>
        <v/>
      </c>
      <c r="Q227" s="1" t="str">
        <f>IFERROR(VLOOKUP($A227&amp;"-"&amp;Q$1,'Conclusões cursos SIGARRA'!$E:$H,2,0),"")</f>
        <v/>
      </c>
      <c r="R227" s="1" t="str">
        <f>IFERROR(VLOOKUP($A227&amp;"-"&amp;Q$1,'Conclusões cursos SIGARRA'!$E:$H,4,0),"")</f>
        <v/>
      </c>
      <c r="S227" s="1" t="str">
        <f>IFERROR(VLOOKUP($A227&amp;"-"&amp;S$1,'Conclusões cursos SIGARRA'!$E:$H,2,0),"")</f>
        <v/>
      </c>
      <c r="T227" s="1" t="str">
        <f>IFERROR(VLOOKUP($A227&amp;"-"&amp;S$1,'Conclusões cursos SIGARRA'!$E:$H,4,0),"")</f>
        <v/>
      </c>
      <c r="U227" s="1" t="str">
        <f t="shared" si="3"/>
        <v> LEIC 2001/2002</v>
      </c>
      <c r="V227" s="1" t="str">
        <f t="shared" si="4"/>
        <v>António José Tavares Gomes Lopes</v>
      </c>
    </row>
    <row r="228" ht="14.25" customHeight="1">
      <c r="A228" s="1">
        <v>2.00100883E8</v>
      </c>
      <c r="B228" s="1" t="s">
        <v>708</v>
      </c>
      <c r="C228" s="1" t="s">
        <v>709</v>
      </c>
      <c r="D228" s="1" t="s">
        <v>20</v>
      </c>
      <c r="E228" s="1" t="s">
        <v>21</v>
      </c>
      <c r="F228" s="1" t="str">
        <f t="shared" si="1"/>
        <v>António Luis Monteiro de Almeida - LEIC 2006/2007</v>
      </c>
      <c r="G228" s="1" t="s">
        <v>21</v>
      </c>
      <c r="H228" s="1" t="s">
        <v>710</v>
      </c>
      <c r="I228" s="9" t="str">
        <f>IFERROR(VLOOKUP(B228,'Inquérito'!M:N,2,0),if(AND(E228="",not(iserror(find("linkedin",H228)))),H228,E228))</f>
        <v>https://www.linkedin.com/in/feupesiano</v>
      </c>
      <c r="J228" s="1" t="str">
        <f t="shared" si="2"/>
        <v>LEIC </v>
      </c>
      <c r="K228" s="1" t="str">
        <f>IFERROR(VLOOKUP($A228&amp;"-"&amp;K$1,'Conclusões cursos SIGARRA'!$E:$H,2,0),"")</f>
        <v>2001/2002</v>
      </c>
      <c r="L228" s="1" t="str">
        <f>IFERROR(VLOOKUP($A228&amp;"-"&amp;K$1,'Conclusões cursos SIGARRA'!$E:$H,4,0),"")</f>
        <v>2006/2007</v>
      </c>
      <c r="M228" s="1" t="str">
        <f>IFERROR(VLOOKUP($A228&amp;"-"&amp;M$1,'Conclusões cursos SIGARRA'!$E:$H,2,0),"")</f>
        <v/>
      </c>
      <c r="N228" s="1" t="str">
        <f>IFERROR(VLOOKUP($A228&amp;"-"&amp;M$1,'Conclusões cursos SIGARRA'!$E:$H,4,0),"")</f>
        <v/>
      </c>
      <c r="O228" s="1" t="str">
        <f>IFERROR(VLOOKUP($A228&amp;"-"&amp;O$1,'Conclusões cursos SIGARRA'!$E:$H,2,0),"")</f>
        <v/>
      </c>
      <c r="P228" s="1" t="str">
        <f>IFERROR(VLOOKUP($A228&amp;"-"&amp;O$1,'Conclusões cursos SIGARRA'!$E:$H,4,0),"")</f>
        <v/>
      </c>
      <c r="Q228" s="1" t="str">
        <f>IFERROR(VLOOKUP($A228&amp;"-"&amp;Q$1,'Conclusões cursos SIGARRA'!$E:$H,2,0),"")</f>
        <v/>
      </c>
      <c r="R228" s="1" t="str">
        <f>IFERROR(VLOOKUP($A228&amp;"-"&amp;Q$1,'Conclusões cursos SIGARRA'!$E:$H,4,0),"")</f>
        <v/>
      </c>
      <c r="S228" s="1" t="str">
        <f>IFERROR(VLOOKUP($A228&amp;"-"&amp;S$1,'Conclusões cursos SIGARRA'!$E:$H,2,0),"")</f>
        <v/>
      </c>
      <c r="T228" s="1" t="str">
        <f>IFERROR(VLOOKUP($A228&amp;"-"&amp;S$1,'Conclusões cursos SIGARRA'!$E:$H,4,0),"")</f>
        <v/>
      </c>
      <c r="U228" s="1" t="str">
        <f t="shared" si="3"/>
        <v> LEIC 2006/2007</v>
      </c>
      <c r="V228" s="1" t="str">
        <f t="shared" si="4"/>
        <v>António Luis Monteiro de Almeida</v>
      </c>
    </row>
    <row r="229" ht="14.25" customHeight="1">
      <c r="A229" s="1">
        <v>1.99701401E8</v>
      </c>
      <c r="B229" s="1" t="s">
        <v>711</v>
      </c>
      <c r="C229" s="1" t="s">
        <v>712</v>
      </c>
      <c r="D229" s="1" t="s">
        <v>20</v>
      </c>
      <c r="E229" s="1" t="s">
        <v>713</v>
      </c>
      <c r="F229" s="1" t="str">
        <f t="shared" si="1"/>
        <v>António Manuel da Costa Delgado - LEIC 2001/2002</v>
      </c>
      <c r="H229" s="1" t="s">
        <v>714</v>
      </c>
      <c r="I229" s="9" t="str">
        <f>IFERROR(VLOOKUP(B229,'Inquérito'!M:N,2,0),if(AND(E229="",not(iserror(find("linkedin",H229)))),H229,E229))</f>
        <v>https://www.linkedin.com/in/delaim/</v>
      </c>
      <c r="J229" s="1" t="str">
        <f t="shared" si="2"/>
        <v>LEIC </v>
      </c>
      <c r="K229" s="1" t="str">
        <f>IFERROR(VLOOKUP($A229&amp;"-"&amp;K$1,'Conclusões cursos SIGARRA'!$E:$H,2,0),"")</f>
        <v>1997/1998</v>
      </c>
      <c r="L229" s="1" t="str">
        <f>IFERROR(VLOOKUP($A229&amp;"-"&amp;K$1,'Conclusões cursos SIGARRA'!$E:$H,4,0),"")</f>
        <v>2001/2002</v>
      </c>
      <c r="M229" s="1" t="str">
        <f>IFERROR(VLOOKUP($A229&amp;"-"&amp;M$1,'Conclusões cursos SIGARRA'!$E:$H,2,0),"")</f>
        <v/>
      </c>
      <c r="N229" s="1" t="str">
        <f>IFERROR(VLOOKUP($A229&amp;"-"&amp;M$1,'Conclusões cursos SIGARRA'!$E:$H,4,0),"")</f>
        <v/>
      </c>
      <c r="O229" s="1" t="str">
        <f>IFERROR(VLOOKUP($A229&amp;"-"&amp;O$1,'Conclusões cursos SIGARRA'!$E:$H,2,0),"")</f>
        <v/>
      </c>
      <c r="P229" s="1" t="str">
        <f>IFERROR(VLOOKUP($A229&amp;"-"&amp;O$1,'Conclusões cursos SIGARRA'!$E:$H,4,0),"")</f>
        <v/>
      </c>
      <c r="Q229" s="1" t="str">
        <f>IFERROR(VLOOKUP($A229&amp;"-"&amp;Q$1,'Conclusões cursos SIGARRA'!$E:$H,2,0),"")</f>
        <v/>
      </c>
      <c r="R229" s="1" t="str">
        <f>IFERROR(VLOOKUP($A229&amp;"-"&amp;Q$1,'Conclusões cursos SIGARRA'!$E:$H,4,0),"")</f>
        <v/>
      </c>
      <c r="S229" s="1" t="str">
        <f>IFERROR(VLOOKUP($A229&amp;"-"&amp;S$1,'Conclusões cursos SIGARRA'!$E:$H,2,0),"")</f>
        <v/>
      </c>
      <c r="T229" s="1" t="str">
        <f>IFERROR(VLOOKUP($A229&amp;"-"&amp;S$1,'Conclusões cursos SIGARRA'!$E:$H,4,0),"")</f>
        <v/>
      </c>
      <c r="U229" s="1" t="str">
        <f t="shared" si="3"/>
        <v> LEIC 2001/2002</v>
      </c>
      <c r="V229" s="1" t="str">
        <f t="shared" si="4"/>
        <v>António Manuel da Costa Delgado</v>
      </c>
    </row>
    <row r="230" ht="14.25" customHeight="1">
      <c r="A230" s="1">
        <v>2.01609065E8</v>
      </c>
      <c r="B230" s="1" t="s">
        <v>715</v>
      </c>
      <c r="C230" s="1" t="s">
        <v>716</v>
      </c>
      <c r="D230" s="1" t="s">
        <v>26</v>
      </c>
      <c r="E230" s="1" t="s">
        <v>21</v>
      </c>
      <c r="F230" s="1" t="str">
        <f t="shared" si="1"/>
        <v>António Manuel Ribeiro Pereira da Costa - MIEIC 2020/2021</v>
      </c>
      <c r="G230" s="1" t="s">
        <v>717</v>
      </c>
      <c r="I230" s="1" t="str">
        <f>IFERROR(VLOOKUP(B230,'Inquérito'!M:N,2,0),if(AND(E230="",not(iserror(find("linkedin",H230)))),H230,E230))</f>
        <v/>
      </c>
      <c r="J230" s="1" t="str">
        <f t="shared" si="2"/>
        <v>MIEIC </v>
      </c>
      <c r="K230" s="1" t="str">
        <f>IFERROR(VLOOKUP($A230&amp;"-"&amp;K$1,'Conclusões cursos SIGARRA'!$E:$H,2,0),"")</f>
        <v/>
      </c>
      <c r="L230" s="1" t="str">
        <f>IFERROR(VLOOKUP($A230&amp;"-"&amp;K$1,'Conclusões cursos SIGARRA'!$E:$H,4,0),"")</f>
        <v/>
      </c>
      <c r="M230" s="1" t="str">
        <f>IFERROR(VLOOKUP($A230&amp;"-"&amp;M$1,'Conclusões cursos SIGARRA'!$E:$H,2,0),"")</f>
        <v/>
      </c>
      <c r="N230" s="1" t="str">
        <f>IFERROR(VLOOKUP($A230&amp;"-"&amp;M$1,'Conclusões cursos SIGARRA'!$E:$H,4,0),"")</f>
        <v/>
      </c>
      <c r="O230" s="1" t="str">
        <f>IFERROR(VLOOKUP($A230&amp;"-"&amp;O$1,'Conclusões cursos SIGARRA'!$E:$H,2,0),"")</f>
        <v>2016/2017</v>
      </c>
      <c r="P230" s="1" t="str">
        <f>IFERROR(VLOOKUP($A230&amp;"-"&amp;O$1,'Conclusões cursos SIGARRA'!$E:$H,4,0),"")</f>
        <v>2020/2021</v>
      </c>
      <c r="Q230" s="1" t="str">
        <f>IFERROR(VLOOKUP($A230&amp;"-"&amp;Q$1,'Conclusões cursos SIGARRA'!$E:$H,2,0),"")</f>
        <v/>
      </c>
      <c r="R230" s="1" t="str">
        <f>IFERROR(VLOOKUP($A230&amp;"-"&amp;Q$1,'Conclusões cursos SIGARRA'!$E:$H,4,0),"")</f>
        <v/>
      </c>
      <c r="S230" s="1" t="str">
        <f>IFERROR(VLOOKUP($A230&amp;"-"&amp;S$1,'Conclusões cursos SIGARRA'!$E:$H,2,0),"")</f>
        <v/>
      </c>
      <c r="T230" s="1" t="str">
        <f>IFERROR(VLOOKUP($A230&amp;"-"&amp;S$1,'Conclusões cursos SIGARRA'!$E:$H,4,0),"")</f>
        <v/>
      </c>
      <c r="U230" s="1" t="str">
        <f t="shared" si="3"/>
        <v> MIEIC 2020/2021</v>
      </c>
      <c r="V230" s="1" t="str">
        <f t="shared" si="4"/>
        <v>António Manuel Ribeiro Pereira da Costa</v>
      </c>
    </row>
    <row r="231" ht="14.25" customHeight="1">
      <c r="A231" s="1">
        <v>2.01303568E8</v>
      </c>
      <c r="B231" s="1" t="s">
        <v>718</v>
      </c>
      <c r="C231" s="1" t="s">
        <v>719</v>
      </c>
      <c r="D231" s="1" t="s">
        <v>20</v>
      </c>
      <c r="E231" s="1" t="s">
        <v>21</v>
      </c>
      <c r="F231" s="1" t="str">
        <f t="shared" si="1"/>
        <v>António Manuel Vieira Ramadas - MIEIC 2017/2018</v>
      </c>
      <c r="G231" s="1" t="s">
        <v>720</v>
      </c>
      <c r="I231" s="9" t="str">
        <f>IFERROR(VLOOKUP(B231,'Inquérito'!M:N,2,0),if(AND(E231="",not(iserror(find("linkedin",H231)))),H231,E231))</f>
        <v>https://www.linkedin.com/in/antonio-ramadas</v>
      </c>
      <c r="J231" s="1" t="str">
        <f t="shared" si="2"/>
        <v>MIEIC </v>
      </c>
      <c r="K231" s="1" t="str">
        <f>IFERROR(VLOOKUP($A231&amp;"-"&amp;K$1,'Conclusões cursos SIGARRA'!$E:$H,2,0),"")</f>
        <v/>
      </c>
      <c r="L231" s="1" t="str">
        <f>IFERROR(VLOOKUP($A231&amp;"-"&amp;K$1,'Conclusões cursos SIGARRA'!$E:$H,4,0),"")</f>
        <v/>
      </c>
      <c r="M231" s="1" t="str">
        <f>IFERROR(VLOOKUP($A231&amp;"-"&amp;M$1,'Conclusões cursos SIGARRA'!$E:$H,2,0),"")</f>
        <v/>
      </c>
      <c r="N231" s="1" t="str">
        <f>IFERROR(VLOOKUP($A231&amp;"-"&amp;M$1,'Conclusões cursos SIGARRA'!$E:$H,4,0),"")</f>
        <v/>
      </c>
      <c r="O231" s="1" t="str">
        <f>IFERROR(VLOOKUP($A231&amp;"-"&amp;O$1,'Conclusões cursos SIGARRA'!$E:$H,2,0),"")</f>
        <v>2013/2014</v>
      </c>
      <c r="P231" s="1" t="str">
        <f>IFERROR(VLOOKUP($A231&amp;"-"&amp;O$1,'Conclusões cursos SIGARRA'!$E:$H,4,0),"")</f>
        <v>2017/2018</v>
      </c>
      <c r="Q231" s="1" t="str">
        <f>IFERROR(VLOOKUP($A231&amp;"-"&amp;Q$1,'Conclusões cursos SIGARRA'!$E:$H,2,0),"")</f>
        <v/>
      </c>
      <c r="R231" s="1" t="str">
        <f>IFERROR(VLOOKUP($A231&amp;"-"&amp;Q$1,'Conclusões cursos SIGARRA'!$E:$H,4,0),"")</f>
        <v/>
      </c>
      <c r="S231" s="1" t="str">
        <f>IFERROR(VLOOKUP($A231&amp;"-"&amp;S$1,'Conclusões cursos SIGARRA'!$E:$H,2,0),"")</f>
        <v/>
      </c>
      <c r="T231" s="1" t="str">
        <f>IFERROR(VLOOKUP($A231&amp;"-"&amp;S$1,'Conclusões cursos SIGARRA'!$E:$H,4,0),"")</f>
        <v/>
      </c>
      <c r="U231" s="1" t="str">
        <f t="shared" si="3"/>
        <v> MIEIC 2017/2018</v>
      </c>
      <c r="V231" s="1" t="str">
        <f t="shared" si="4"/>
        <v>António Manuel Vieira Ramadas</v>
      </c>
    </row>
    <row r="232" ht="14.25" customHeight="1">
      <c r="A232" s="1">
        <v>2.01403053E8</v>
      </c>
      <c r="B232" s="1" t="s">
        <v>721</v>
      </c>
      <c r="C232" s="1" t="s">
        <v>722</v>
      </c>
      <c r="D232" s="1" t="s">
        <v>20</v>
      </c>
      <c r="E232" s="1" t="s">
        <v>21</v>
      </c>
      <c r="F232" s="1" t="str">
        <f t="shared" si="1"/>
        <v>António Maria Aires Pereira Teixeira de Melo - MIEIC 2018/2019</v>
      </c>
      <c r="G232" s="1" t="s">
        <v>723</v>
      </c>
      <c r="I232" s="1" t="str">
        <f>IFERROR(VLOOKUP(B232,'Inquérito'!M:N,2,0),if(AND(E232="",not(iserror(find("linkedin",H232)))),H232,E232))</f>
        <v/>
      </c>
      <c r="J232" s="1" t="str">
        <f t="shared" si="2"/>
        <v>MIEIC </v>
      </c>
      <c r="K232" s="1" t="str">
        <f>IFERROR(VLOOKUP($A232&amp;"-"&amp;K$1,'Conclusões cursos SIGARRA'!$E:$H,2,0),"")</f>
        <v/>
      </c>
      <c r="L232" s="1" t="str">
        <f>IFERROR(VLOOKUP($A232&amp;"-"&amp;K$1,'Conclusões cursos SIGARRA'!$E:$H,4,0),"")</f>
        <v/>
      </c>
      <c r="M232" s="1" t="str">
        <f>IFERROR(VLOOKUP($A232&amp;"-"&amp;M$1,'Conclusões cursos SIGARRA'!$E:$H,2,0),"")</f>
        <v/>
      </c>
      <c r="N232" s="1" t="str">
        <f>IFERROR(VLOOKUP($A232&amp;"-"&amp;M$1,'Conclusões cursos SIGARRA'!$E:$H,4,0),"")</f>
        <v/>
      </c>
      <c r="O232" s="1" t="str">
        <f>IFERROR(VLOOKUP($A232&amp;"-"&amp;O$1,'Conclusões cursos SIGARRA'!$E:$H,2,0),"")</f>
        <v>2014/2015</v>
      </c>
      <c r="P232" s="1" t="str">
        <f>IFERROR(VLOOKUP($A232&amp;"-"&amp;O$1,'Conclusões cursos SIGARRA'!$E:$H,4,0),"")</f>
        <v>2018/2019</v>
      </c>
      <c r="Q232" s="1" t="str">
        <f>IFERROR(VLOOKUP($A232&amp;"-"&amp;Q$1,'Conclusões cursos SIGARRA'!$E:$H,2,0),"")</f>
        <v/>
      </c>
      <c r="R232" s="1" t="str">
        <f>IFERROR(VLOOKUP($A232&amp;"-"&amp;Q$1,'Conclusões cursos SIGARRA'!$E:$H,4,0),"")</f>
        <v/>
      </c>
      <c r="S232" s="1" t="str">
        <f>IFERROR(VLOOKUP($A232&amp;"-"&amp;S$1,'Conclusões cursos SIGARRA'!$E:$H,2,0),"")</f>
        <v/>
      </c>
      <c r="T232" s="1" t="str">
        <f>IFERROR(VLOOKUP($A232&amp;"-"&amp;S$1,'Conclusões cursos SIGARRA'!$E:$H,4,0),"")</f>
        <v/>
      </c>
      <c r="U232" s="1" t="str">
        <f t="shared" si="3"/>
        <v> MIEIC 2018/2019</v>
      </c>
      <c r="V232" s="1" t="str">
        <f t="shared" si="4"/>
        <v>António Maria Aires Pereira Teixeira de Melo</v>
      </c>
    </row>
    <row r="233" ht="14.25" customHeight="1">
      <c r="A233" s="1">
        <v>2.0070377E8</v>
      </c>
      <c r="B233" s="1" t="s">
        <v>724</v>
      </c>
      <c r="C233" s="1" t="s">
        <v>725</v>
      </c>
      <c r="D233" s="1" t="s">
        <v>20</v>
      </c>
      <c r="E233" s="1" t="s">
        <v>726</v>
      </c>
      <c r="F233" s="1" t="str">
        <f t="shared" si="1"/>
        <v>António Miguel Carvalho Nabuco - MIEIC 2011/2012</v>
      </c>
      <c r="G233" s="1" t="s">
        <v>727</v>
      </c>
      <c r="I233" s="9" t="str">
        <f>IFERROR(VLOOKUP(B233,'Inquérito'!M:N,2,0),if(AND(E233="",not(iserror(find("linkedin",H233)))),H233,E233))</f>
        <v>https://www.linkedin.com/in/miguel-nabuco/</v>
      </c>
      <c r="J233" s="1" t="str">
        <f t="shared" si="2"/>
        <v>MIEIC </v>
      </c>
      <c r="K233" s="1" t="str">
        <f>IFERROR(VLOOKUP($A233&amp;"-"&amp;K$1,'Conclusões cursos SIGARRA'!$E:$H,2,0),"")</f>
        <v/>
      </c>
      <c r="L233" s="1" t="str">
        <f>IFERROR(VLOOKUP($A233&amp;"-"&amp;K$1,'Conclusões cursos SIGARRA'!$E:$H,4,0),"")</f>
        <v/>
      </c>
      <c r="M233" s="1" t="str">
        <f>IFERROR(VLOOKUP($A233&amp;"-"&amp;M$1,'Conclusões cursos SIGARRA'!$E:$H,2,0),"")</f>
        <v/>
      </c>
      <c r="N233" s="1" t="str">
        <f>IFERROR(VLOOKUP($A233&amp;"-"&amp;M$1,'Conclusões cursos SIGARRA'!$E:$H,4,0),"")</f>
        <v/>
      </c>
      <c r="O233" s="1" t="str">
        <f>IFERROR(VLOOKUP($A233&amp;"-"&amp;O$1,'Conclusões cursos SIGARRA'!$E:$H,2,0),"")</f>
        <v>2007/2008</v>
      </c>
      <c r="P233" s="1" t="str">
        <f>IFERROR(VLOOKUP($A233&amp;"-"&amp;O$1,'Conclusões cursos SIGARRA'!$E:$H,4,0),"")</f>
        <v>2011/2012</v>
      </c>
      <c r="Q233" s="1" t="str">
        <f>IFERROR(VLOOKUP($A233&amp;"-"&amp;Q$1,'Conclusões cursos SIGARRA'!$E:$H,2,0),"")</f>
        <v/>
      </c>
      <c r="R233" s="1" t="str">
        <f>IFERROR(VLOOKUP($A233&amp;"-"&amp;Q$1,'Conclusões cursos SIGARRA'!$E:$H,4,0),"")</f>
        <v/>
      </c>
      <c r="S233" s="1" t="str">
        <f>IFERROR(VLOOKUP($A233&amp;"-"&amp;S$1,'Conclusões cursos SIGARRA'!$E:$H,2,0),"")</f>
        <v/>
      </c>
      <c r="T233" s="1" t="str">
        <f>IFERROR(VLOOKUP($A233&amp;"-"&amp;S$1,'Conclusões cursos SIGARRA'!$E:$H,4,0),"")</f>
        <v/>
      </c>
      <c r="U233" s="1" t="str">
        <f t="shared" si="3"/>
        <v> MIEIC 2011/2012</v>
      </c>
      <c r="V233" s="1" t="str">
        <f t="shared" si="4"/>
        <v>António Miguel Carvalho Nabuco</v>
      </c>
    </row>
    <row r="234" ht="14.25" customHeight="1">
      <c r="A234" s="1">
        <v>2.0070447E8</v>
      </c>
      <c r="B234" s="1" t="s">
        <v>728</v>
      </c>
      <c r="C234" s="1" t="s">
        <v>729</v>
      </c>
      <c r="D234" s="1" t="s">
        <v>20</v>
      </c>
      <c r="E234" s="1" t="s">
        <v>730</v>
      </c>
      <c r="F234" s="1" t="str">
        <f t="shared" si="1"/>
        <v>António Miguel Oliveira Ferreira - MIEIC 2011/2012</v>
      </c>
      <c r="G234" s="1" t="s">
        <v>21</v>
      </c>
      <c r="I234" s="9" t="str">
        <f>IFERROR(VLOOKUP(B234,'Inquérito'!M:N,2,0),if(AND(E234="",not(iserror(find("linkedin",H234)))),H234,E234))</f>
        <v>https://www.linkedin.com/in/miguel-ferreira-54160155/</v>
      </c>
      <c r="J234" s="1" t="str">
        <f t="shared" si="2"/>
        <v>MIEIC </v>
      </c>
      <c r="K234" s="1" t="str">
        <f>IFERROR(VLOOKUP($A234&amp;"-"&amp;K$1,'Conclusões cursos SIGARRA'!$E:$H,2,0),"")</f>
        <v/>
      </c>
      <c r="L234" s="1" t="str">
        <f>IFERROR(VLOOKUP($A234&amp;"-"&amp;K$1,'Conclusões cursos SIGARRA'!$E:$H,4,0),"")</f>
        <v/>
      </c>
      <c r="M234" s="1" t="str">
        <f>IFERROR(VLOOKUP($A234&amp;"-"&amp;M$1,'Conclusões cursos SIGARRA'!$E:$H,2,0),"")</f>
        <v/>
      </c>
      <c r="N234" s="1" t="str">
        <f>IFERROR(VLOOKUP($A234&amp;"-"&amp;M$1,'Conclusões cursos SIGARRA'!$E:$H,4,0),"")</f>
        <v/>
      </c>
      <c r="O234" s="1" t="str">
        <f>IFERROR(VLOOKUP($A234&amp;"-"&amp;O$1,'Conclusões cursos SIGARRA'!$E:$H,2,0),"")</f>
        <v>2007/2008</v>
      </c>
      <c r="P234" s="1" t="str">
        <f>IFERROR(VLOOKUP($A234&amp;"-"&amp;O$1,'Conclusões cursos SIGARRA'!$E:$H,4,0),"")</f>
        <v>2011/2012</v>
      </c>
      <c r="Q234" s="1" t="str">
        <f>IFERROR(VLOOKUP($A234&amp;"-"&amp;Q$1,'Conclusões cursos SIGARRA'!$E:$H,2,0),"")</f>
        <v/>
      </c>
      <c r="R234" s="1" t="str">
        <f>IFERROR(VLOOKUP($A234&amp;"-"&amp;Q$1,'Conclusões cursos SIGARRA'!$E:$H,4,0),"")</f>
        <v/>
      </c>
      <c r="S234" s="1" t="str">
        <f>IFERROR(VLOOKUP($A234&amp;"-"&amp;S$1,'Conclusões cursos SIGARRA'!$E:$H,2,0),"")</f>
        <v/>
      </c>
      <c r="T234" s="1" t="str">
        <f>IFERROR(VLOOKUP($A234&amp;"-"&amp;S$1,'Conclusões cursos SIGARRA'!$E:$H,4,0),"")</f>
        <v/>
      </c>
      <c r="U234" s="1" t="str">
        <f t="shared" si="3"/>
        <v> MIEIC 2011/2012</v>
      </c>
      <c r="V234" s="1" t="str">
        <f t="shared" si="4"/>
        <v>António Miguel Oliveira Ferreira</v>
      </c>
    </row>
    <row r="235" ht="14.25" customHeight="1">
      <c r="A235" s="1">
        <v>2.0130791E8</v>
      </c>
      <c r="B235" s="1" t="s">
        <v>731</v>
      </c>
      <c r="C235" s="1" t="s">
        <v>732</v>
      </c>
      <c r="D235" s="1" t="s">
        <v>26</v>
      </c>
      <c r="E235" s="1" t="s">
        <v>21</v>
      </c>
      <c r="F235" s="1" t="str">
        <f t="shared" si="1"/>
        <v>António Miguel Silva Pereira - M.EIC 2021/2022</v>
      </c>
      <c r="G235" s="1" t="s">
        <v>733</v>
      </c>
      <c r="I235" s="1" t="str">
        <f>IFERROR(VLOOKUP(B235,'Inquérito'!M:N,2,0),if(AND(E235="",not(iserror(find("linkedin",H235)))),H235,E235))</f>
        <v/>
      </c>
      <c r="J235" s="1" t="str">
        <f t="shared" si="2"/>
        <v>M.EIC</v>
      </c>
      <c r="K235" s="1" t="str">
        <f>IFERROR(VLOOKUP($A235&amp;"-"&amp;K$1,'Conclusões cursos SIGARRA'!$E:$H,2,0),"")</f>
        <v/>
      </c>
      <c r="L235" s="1" t="str">
        <f>IFERROR(VLOOKUP($A235&amp;"-"&amp;K$1,'Conclusões cursos SIGARRA'!$E:$H,4,0),"")</f>
        <v/>
      </c>
      <c r="M235" s="1" t="str">
        <f>IFERROR(VLOOKUP($A235&amp;"-"&amp;M$1,'Conclusões cursos SIGARRA'!$E:$H,2,0),"")</f>
        <v/>
      </c>
      <c r="N235" s="1" t="str">
        <f>IFERROR(VLOOKUP($A235&amp;"-"&amp;M$1,'Conclusões cursos SIGARRA'!$E:$H,4,0),"")</f>
        <v/>
      </c>
      <c r="O235" s="1" t="str">
        <f>IFERROR(VLOOKUP($A235&amp;"-"&amp;O$1,'Conclusões cursos SIGARRA'!$E:$H,2,0),"")</f>
        <v/>
      </c>
      <c r="P235" s="1" t="str">
        <f>IFERROR(VLOOKUP($A235&amp;"-"&amp;O$1,'Conclusões cursos SIGARRA'!$E:$H,4,0),"")</f>
        <v/>
      </c>
      <c r="Q235" s="1" t="str">
        <f>IFERROR(VLOOKUP($A235&amp;"-"&amp;Q$1,'Conclusões cursos SIGARRA'!$E:$H,2,0),"")</f>
        <v/>
      </c>
      <c r="R235" s="1" t="str">
        <f>IFERROR(VLOOKUP($A235&amp;"-"&amp;Q$1,'Conclusões cursos SIGARRA'!$E:$H,4,0),"")</f>
        <v/>
      </c>
      <c r="S235" s="1" t="str">
        <f>IFERROR(VLOOKUP($A235&amp;"-"&amp;S$1,'Conclusões cursos SIGARRA'!$E:$H,2,0),"")</f>
        <v>2021/2022</v>
      </c>
      <c r="T235" s="1" t="str">
        <f>IFERROR(VLOOKUP($A235&amp;"-"&amp;S$1,'Conclusões cursos SIGARRA'!$E:$H,4,0),"")</f>
        <v>2021/2022</v>
      </c>
      <c r="U235" s="1" t="str">
        <f t="shared" si="3"/>
        <v> M.EIC 2021/2022</v>
      </c>
      <c r="V235" s="1" t="str">
        <f t="shared" si="4"/>
        <v>António Miguel Silva Pereira</v>
      </c>
    </row>
    <row r="236" ht="14.25" customHeight="1">
      <c r="A236" s="1">
        <v>2.01603526E8</v>
      </c>
      <c r="B236" s="1" t="s">
        <v>734</v>
      </c>
      <c r="C236" s="1" t="s">
        <v>735</v>
      </c>
      <c r="D236" s="1" t="s">
        <v>20</v>
      </c>
      <c r="E236" s="1" t="s">
        <v>21</v>
      </c>
      <c r="F236" s="1" t="str">
        <f t="shared" si="1"/>
        <v>António Nunes da Cruz - MIEIC 2020/2021</v>
      </c>
      <c r="I236" s="1" t="str">
        <f>IFERROR(VLOOKUP(B236,'Inquérito'!M:N,2,0),if(AND(E236="",not(iserror(find("linkedin",H236)))),H236,E236))</f>
        <v/>
      </c>
      <c r="J236" s="1" t="str">
        <f t="shared" si="2"/>
        <v>MIEIC </v>
      </c>
      <c r="K236" s="1" t="str">
        <f>IFERROR(VLOOKUP($A236&amp;"-"&amp;K$1,'Conclusões cursos SIGARRA'!$E:$H,2,0),"")</f>
        <v/>
      </c>
      <c r="L236" s="1" t="str">
        <f>IFERROR(VLOOKUP($A236&amp;"-"&amp;K$1,'Conclusões cursos SIGARRA'!$E:$H,4,0),"")</f>
        <v/>
      </c>
      <c r="M236" s="1" t="str">
        <f>IFERROR(VLOOKUP($A236&amp;"-"&amp;M$1,'Conclusões cursos SIGARRA'!$E:$H,2,0),"")</f>
        <v/>
      </c>
      <c r="N236" s="1" t="str">
        <f>IFERROR(VLOOKUP($A236&amp;"-"&amp;M$1,'Conclusões cursos SIGARRA'!$E:$H,4,0),"")</f>
        <v/>
      </c>
      <c r="O236" s="1" t="str">
        <f>IFERROR(VLOOKUP($A236&amp;"-"&amp;O$1,'Conclusões cursos SIGARRA'!$E:$H,2,0),"")</f>
        <v>2016/2017</v>
      </c>
      <c r="P236" s="1" t="str">
        <f>IFERROR(VLOOKUP($A236&amp;"-"&amp;O$1,'Conclusões cursos SIGARRA'!$E:$H,4,0),"")</f>
        <v>2020/2021</v>
      </c>
      <c r="Q236" s="1" t="str">
        <f>IFERROR(VLOOKUP($A236&amp;"-"&amp;Q$1,'Conclusões cursos SIGARRA'!$E:$H,2,0),"")</f>
        <v/>
      </c>
      <c r="R236" s="1" t="str">
        <f>IFERROR(VLOOKUP($A236&amp;"-"&amp;Q$1,'Conclusões cursos SIGARRA'!$E:$H,4,0),"")</f>
        <v/>
      </c>
      <c r="S236" s="1" t="str">
        <f>IFERROR(VLOOKUP($A236&amp;"-"&amp;S$1,'Conclusões cursos SIGARRA'!$E:$H,2,0),"")</f>
        <v/>
      </c>
      <c r="T236" s="1" t="str">
        <f>IFERROR(VLOOKUP($A236&amp;"-"&amp;S$1,'Conclusões cursos SIGARRA'!$E:$H,4,0),"")</f>
        <v/>
      </c>
      <c r="U236" s="1" t="str">
        <f t="shared" si="3"/>
        <v> MIEIC 2020/2021</v>
      </c>
      <c r="V236" s="1" t="str">
        <f t="shared" si="4"/>
        <v>António Nunes da Cruz</v>
      </c>
    </row>
    <row r="237" ht="14.25" customHeight="1">
      <c r="A237" s="1">
        <v>2.00301889E8</v>
      </c>
      <c r="B237" s="1" t="s">
        <v>736</v>
      </c>
      <c r="C237" s="1" t="s">
        <v>737</v>
      </c>
      <c r="D237" s="1" t="s">
        <v>20</v>
      </c>
      <c r="E237" s="1" t="s">
        <v>21</v>
      </c>
      <c r="F237" s="1" t="str">
        <f t="shared" si="1"/>
        <v>António Nuno Bacelar Martins Barreiro Covas - MIEIC 2007/2008</v>
      </c>
      <c r="G237" s="1" t="s">
        <v>21</v>
      </c>
      <c r="H237" s="1" t="s">
        <v>738</v>
      </c>
      <c r="I237" s="1" t="str">
        <f>IFERROR(VLOOKUP(B237,'Inquérito'!M:N,2,0),if(AND(E237="",not(iserror(find("linkedin",H237)))),H237,E237))</f>
        <v/>
      </c>
      <c r="J237" s="1" t="str">
        <f t="shared" si="2"/>
        <v>MIEIC </v>
      </c>
      <c r="K237" s="1" t="str">
        <f>IFERROR(VLOOKUP($A237&amp;"-"&amp;K$1,'Conclusões cursos SIGARRA'!$E:$H,2,0),"")</f>
        <v/>
      </c>
      <c r="L237" s="1" t="str">
        <f>IFERROR(VLOOKUP($A237&amp;"-"&amp;K$1,'Conclusões cursos SIGARRA'!$E:$H,4,0),"")</f>
        <v/>
      </c>
      <c r="M237" s="1" t="str">
        <f>IFERROR(VLOOKUP($A237&amp;"-"&amp;M$1,'Conclusões cursos SIGARRA'!$E:$H,2,0),"")</f>
        <v/>
      </c>
      <c r="N237" s="1" t="str">
        <f>IFERROR(VLOOKUP($A237&amp;"-"&amp;M$1,'Conclusões cursos SIGARRA'!$E:$H,4,0),"")</f>
        <v/>
      </c>
      <c r="O237" s="1" t="str">
        <f>IFERROR(VLOOKUP($A237&amp;"-"&amp;O$1,'Conclusões cursos SIGARRA'!$E:$H,2,0),"")</f>
        <v>2003/2004</v>
      </c>
      <c r="P237" s="1" t="str">
        <f>IFERROR(VLOOKUP($A237&amp;"-"&amp;O$1,'Conclusões cursos SIGARRA'!$E:$H,4,0),"")</f>
        <v>2007/2008</v>
      </c>
      <c r="Q237" s="1" t="str">
        <f>IFERROR(VLOOKUP($A237&amp;"-"&amp;Q$1,'Conclusões cursos SIGARRA'!$E:$H,2,0),"")</f>
        <v/>
      </c>
      <c r="R237" s="1" t="str">
        <f>IFERROR(VLOOKUP($A237&amp;"-"&amp;Q$1,'Conclusões cursos SIGARRA'!$E:$H,4,0),"")</f>
        <v/>
      </c>
      <c r="S237" s="1" t="str">
        <f>IFERROR(VLOOKUP($A237&amp;"-"&amp;S$1,'Conclusões cursos SIGARRA'!$E:$H,2,0),"")</f>
        <v/>
      </c>
      <c r="T237" s="1" t="str">
        <f>IFERROR(VLOOKUP($A237&amp;"-"&amp;S$1,'Conclusões cursos SIGARRA'!$E:$H,4,0),"")</f>
        <v/>
      </c>
      <c r="U237" s="1" t="str">
        <f t="shared" si="3"/>
        <v> MIEIC 2007/2008</v>
      </c>
      <c r="V237" s="1" t="str">
        <f t="shared" si="4"/>
        <v>António Nuno Bacelar Martins Barreiro Covas</v>
      </c>
    </row>
    <row r="238" ht="14.25" customHeight="1">
      <c r="A238" s="1">
        <v>2.02004735E8</v>
      </c>
      <c r="B238" s="1" t="s">
        <v>739</v>
      </c>
      <c r="C238" s="1" t="s">
        <v>740</v>
      </c>
      <c r="D238" s="1" t="s">
        <v>26</v>
      </c>
      <c r="E238" s="1" t="s">
        <v>21</v>
      </c>
      <c r="F238" s="1" t="str">
        <f t="shared" si="1"/>
        <v>António Oliveira Ferreira - L.EIC 2022/2023</v>
      </c>
      <c r="G238" s="1" t="s">
        <v>741</v>
      </c>
      <c r="I238" s="1" t="str">
        <f>IFERROR(VLOOKUP(B238,'Inquérito'!M:N,2,0),if(AND(E238="",not(iserror(find("linkedin",H238)))),H238,E238))</f>
        <v/>
      </c>
      <c r="J238" s="1" t="str">
        <f t="shared" si="2"/>
        <v>L.EIC </v>
      </c>
      <c r="K238" s="1" t="str">
        <f>IFERROR(VLOOKUP($A238&amp;"-"&amp;K$1,'Conclusões cursos SIGARRA'!$E:$H,2,0),"")</f>
        <v/>
      </c>
      <c r="L238" s="1" t="str">
        <f>IFERROR(VLOOKUP($A238&amp;"-"&amp;K$1,'Conclusões cursos SIGARRA'!$E:$H,4,0),"")</f>
        <v/>
      </c>
      <c r="M238" s="1" t="str">
        <f>IFERROR(VLOOKUP($A238&amp;"-"&amp;M$1,'Conclusões cursos SIGARRA'!$E:$H,2,0),"")</f>
        <v/>
      </c>
      <c r="N238" s="1" t="str">
        <f>IFERROR(VLOOKUP($A238&amp;"-"&amp;M$1,'Conclusões cursos SIGARRA'!$E:$H,4,0),"")</f>
        <v/>
      </c>
      <c r="O238" s="1" t="str">
        <f>IFERROR(VLOOKUP($A238&amp;"-"&amp;O$1,'Conclusões cursos SIGARRA'!$E:$H,2,0),"")</f>
        <v/>
      </c>
      <c r="P238" s="1" t="str">
        <f>IFERROR(VLOOKUP($A238&amp;"-"&amp;O$1,'Conclusões cursos SIGARRA'!$E:$H,4,0),"")</f>
        <v/>
      </c>
      <c r="Q238" s="1" t="str">
        <f>IFERROR(VLOOKUP($A238&amp;"-"&amp;Q$1,'Conclusões cursos SIGARRA'!$E:$H,2,0),"")</f>
        <v>2021/2022</v>
      </c>
      <c r="R238" s="1" t="str">
        <f>IFERROR(VLOOKUP($A238&amp;"-"&amp;Q$1,'Conclusões cursos SIGARRA'!$E:$H,4,0),"")</f>
        <v>2022/2023</v>
      </c>
      <c r="S238" s="1" t="str">
        <f>IFERROR(VLOOKUP($A238&amp;"-"&amp;S$1,'Conclusões cursos SIGARRA'!$E:$H,2,0),"")</f>
        <v/>
      </c>
      <c r="T238" s="1" t="str">
        <f>IFERROR(VLOOKUP($A238&amp;"-"&amp;S$1,'Conclusões cursos SIGARRA'!$E:$H,4,0),"")</f>
        <v/>
      </c>
      <c r="U238" s="1" t="str">
        <f t="shared" si="3"/>
        <v> L.EIC 2022/2023</v>
      </c>
      <c r="V238" s="1" t="str">
        <f t="shared" si="4"/>
        <v>António Oliveira Ferreira</v>
      </c>
    </row>
    <row r="239" ht="14.25" customHeight="1">
      <c r="A239" s="1">
        <v>2.02008004E8</v>
      </c>
      <c r="B239" s="1" t="s">
        <v>742</v>
      </c>
      <c r="C239" s="1" t="s">
        <v>743</v>
      </c>
      <c r="D239" s="1" t="s">
        <v>26</v>
      </c>
      <c r="E239" s="1" t="s">
        <v>21</v>
      </c>
      <c r="F239" s="1" t="str">
        <f t="shared" si="1"/>
        <v>António Oliveira Santos - L.EIC 2022/2023</v>
      </c>
      <c r="I239" s="1" t="str">
        <f>IFERROR(VLOOKUP(B239,'Inquérito'!M:N,2,0),if(AND(E239="",not(iserror(find("linkedin",H239)))),H239,E239))</f>
        <v/>
      </c>
      <c r="J239" s="1" t="str">
        <f t="shared" si="2"/>
        <v>L.EIC </v>
      </c>
      <c r="K239" s="1" t="str">
        <f>IFERROR(VLOOKUP($A239&amp;"-"&amp;K$1,'Conclusões cursos SIGARRA'!$E:$H,2,0),"")</f>
        <v/>
      </c>
      <c r="L239" s="1" t="str">
        <f>IFERROR(VLOOKUP($A239&amp;"-"&amp;K$1,'Conclusões cursos SIGARRA'!$E:$H,4,0),"")</f>
        <v/>
      </c>
      <c r="M239" s="1" t="str">
        <f>IFERROR(VLOOKUP($A239&amp;"-"&amp;M$1,'Conclusões cursos SIGARRA'!$E:$H,2,0),"")</f>
        <v/>
      </c>
      <c r="N239" s="1" t="str">
        <f>IFERROR(VLOOKUP($A239&amp;"-"&amp;M$1,'Conclusões cursos SIGARRA'!$E:$H,4,0),"")</f>
        <v/>
      </c>
      <c r="O239" s="1" t="str">
        <f>IFERROR(VLOOKUP($A239&amp;"-"&amp;O$1,'Conclusões cursos SIGARRA'!$E:$H,2,0),"")</f>
        <v/>
      </c>
      <c r="P239" s="1" t="str">
        <f>IFERROR(VLOOKUP($A239&amp;"-"&amp;O$1,'Conclusões cursos SIGARRA'!$E:$H,4,0),"")</f>
        <v/>
      </c>
      <c r="Q239" s="1" t="str">
        <f>IFERROR(VLOOKUP($A239&amp;"-"&amp;Q$1,'Conclusões cursos SIGARRA'!$E:$H,2,0),"")</f>
        <v>2021/2022</v>
      </c>
      <c r="R239" s="1" t="str">
        <f>IFERROR(VLOOKUP($A239&amp;"-"&amp;Q$1,'Conclusões cursos SIGARRA'!$E:$H,4,0),"")</f>
        <v>2022/2023</v>
      </c>
      <c r="S239" s="1" t="str">
        <f>IFERROR(VLOOKUP($A239&amp;"-"&amp;S$1,'Conclusões cursos SIGARRA'!$E:$H,2,0),"")</f>
        <v/>
      </c>
      <c r="T239" s="1" t="str">
        <f>IFERROR(VLOOKUP($A239&amp;"-"&amp;S$1,'Conclusões cursos SIGARRA'!$E:$H,4,0),"")</f>
        <v/>
      </c>
      <c r="U239" s="1" t="str">
        <f t="shared" si="3"/>
        <v> L.EIC 2022/2023</v>
      </c>
      <c r="V239" s="1" t="str">
        <f t="shared" si="4"/>
        <v>António Oliveira Santos</v>
      </c>
    </row>
    <row r="240" ht="14.25" customHeight="1">
      <c r="A240" s="1">
        <v>2.01204946E8</v>
      </c>
      <c r="B240" s="1" t="s">
        <v>744</v>
      </c>
      <c r="C240" s="1" t="s">
        <v>745</v>
      </c>
      <c r="D240" s="1" t="s">
        <v>20</v>
      </c>
      <c r="E240" s="10" t="s">
        <v>746</v>
      </c>
      <c r="F240" s="1" t="str">
        <f t="shared" si="1"/>
        <v>António Paulo Rodrigues Presa - MIEIC 2016/2017</v>
      </c>
      <c r="G240" s="1" t="s">
        <v>747</v>
      </c>
      <c r="I240" s="9" t="str">
        <f>IFERROR(VLOOKUP(B240,'Inquérito'!M:N,2,0),if(AND(E240="",not(iserror(find("linkedin",H240)))),H240,E240))</f>
        <v>https://www.linkedin.com/in/antonio-presa/</v>
      </c>
      <c r="J240" s="1" t="str">
        <f t="shared" si="2"/>
        <v>MIEIC </v>
      </c>
      <c r="K240" s="1" t="str">
        <f>IFERROR(VLOOKUP($A240&amp;"-"&amp;K$1,'Conclusões cursos SIGARRA'!$E:$H,2,0),"")</f>
        <v/>
      </c>
      <c r="L240" s="1" t="str">
        <f>IFERROR(VLOOKUP($A240&amp;"-"&amp;K$1,'Conclusões cursos SIGARRA'!$E:$H,4,0),"")</f>
        <v/>
      </c>
      <c r="M240" s="1" t="str">
        <f>IFERROR(VLOOKUP($A240&amp;"-"&amp;M$1,'Conclusões cursos SIGARRA'!$E:$H,2,0),"")</f>
        <v/>
      </c>
      <c r="N240" s="1" t="str">
        <f>IFERROR(VLOOKUP($A240&amp;"-"&amp;M$1,'Conclusões cursos SIGARRA'!$E:$H,4,0),"")</f>
        <v/>
      </c>
      <c r="O240" s="1" t="str">
        <f>IFERROR(VLOOKUP($A240&amp;"-"&amp;O$1,'Conclusões cursos SIGARRA'!$E:$H,2,0),"")</f>
        <v>2012/2013</v>
      </c>
      <c r="P240" s="1" t="str">
        <f>IFERROR(VLOOKUP($A240&amp;"-"&amp;O$1,'Conclusões cursos SIGARRA'!$E:$H,4,0),"")</f>
        <v>2016/2017</v>
      </c>
      <c r="Q240" s="1" t="str">
        <f>IFERROR(VLOOKUP($A240&amp;"-"&amp;Q$1,'Conclusões cursos SIGARRA'!$E:$H,2,0),"")</f>
        <v/>
      </c>
      <c r="R240" s="1" t="str">
        <f>IFERROR(VLOOKUP($A240&amp;"-"&amp;Q$1,'Conclusões cursos SIGARRA'!$E:$H,4,0),"")</f>
        <v/>
      </c>
      <c r="S240" s="1" t="str">
        <f>IFERROR(VLOOKUP($A240&amp;"-"&amp;S$1,'Conclusões cursos SIGARRA'!$E:$H,2,0),"")</f>
        <v/>
      </c>
      <c r="T240" s="1" t="str">
        <f>IFERROR(VLOOKUP($A240&amp;"-"&amp;S$1,'Conclusões cursos SIGARRA'!$E:$H,4,0),"")</f>
        <v/>
      </c>
      <c r="U240" s="1" t="str">
        <f t="shared" si="3"/>
        <v> MIEIC 2016/2017</v>
      </c>
      <c r="V240" s="1" t="str">
        <f t="shared" si="4"/>
        <v>António Paulo Rodrigues Presa</v>
      </c>
    </row>
    <row r="241" ht="14.25" customHeight="1">
      <c r="A241" s="1">
        <v>1.99703865E8</v>
      </c>
      <c r="B241" s="1" t="s">
        <v>748</v>
      </c>
      <c r="C241" s="1" t="s">
        <v>749</v>
      </c>
      <c r="D241" s="1" t="s">
        <v>20</v>
      </c>
      <c r="E241" s="1" t="s">
        <v>750</v>
      </c>
      <c r="F241" s="1" t="str">
        <f t="shared" si="1"/>
        <v>António Pedro Almeida Viegas Alves - LEIC 2001/2002</v>
      </c>
      <c r="G241" s="1" t="s">
        <v>751</v>
      </c>
      <c r="I241" s="9" t="str">
        <f>IFERROR(VLOOKUP(B241,'Inquérito'!M:N,2,0),if(AND(E241="",not(iserror(find("linkedin",H241)))),H241,E241))</f>
        <v>https://www.linkedin.com/in/antonioviegasalves</v>
      </c>
      <c r="J241" s="1" t="str">
        <f t="shared" si="2"/>
        <v>LEIC </v>
      </c>
      <c r="K241" s="1" t="str">
        <f>IFERROR(VLOOKUP($A241&amp;"-"&amp;K$1,'Conclusões cursos SIGARRA'!$E:$H,2,0),"")</f>
        <v>1997/1998</v>
      </c>
      <c r="L241" s="1" t="str">
        <f>IFERROR(VLOOKUP($A241&amp;"-"&amp;K$1,'Conclusões cursos SIGARRA'!$E:$H,4,0),"")</f>
        <v>2001/2002</v>
      </c>
      <c r="M241" s="1" t="str">
        <f>IFERROR(VLOOKUP($A241&amp;"-"&amp;M$1,'Conclusões cursos SIGARRA'!$E:$H,2,0),"")</f>
        <v/>
      </c>
      <c r="N241" s="1" t="str">
        <f>IFERROR(VLOOKUP($A241&amp;"-"&amp;M$1,'Conclusões cursos SIGARRA'!$E:$H,4,0),"")</f>
        <v/>
      </c>
      <c r="O241" s="1" t="str">
        <f>IFERROR(VLOOKUP($A241&amp;"-"&amp;O$1,'Conclusões cursos SIGARRA'!$E:$H,2,0),"")</f>
        <v/>
      </c>
      <c r="P241" s="1" t="str">
        <f>IFERROR(VLOOKUP($A241&amp;"-"&amp;O$1,'Conclusões cursos SIGARRA'!$E:$H,4,0),"")</f>
        <v/>
      </c>
      <c r="Q241" s="1" t="str">
        <f>IFERROR(VLOOKUP($A241&amp;"-"&amp;Q$1,'Conclusões cursos SIGARRA'!$E:$H,2,0),"")</f>
        <v/>
      </c>
      <c r="R241" s="1" t="str">
        <f>IFERROR(VLOOKUP($A241&amp;"-"&amp;Q$1,'Conclusões cursos SIGARRA'!$E:$H,4,0),"")</f>
        <v/>
      </c>
      <c r="S241" s="1" t="str">
        <f>IFERROR(VLOOKUP($A241&amp;"-"&amp;S$1,'Conclusões cursos SIGARRA'!$E:$H,2,0),"")</f>
        <v/>
      </c>
      <c r="T241" s="1" t="str">
        <f>IFERROR(VLOOKUP($A241&amp;"-"&amp;S$1,'Conclusões cursos SIGARRA'!$E:$H,4,0),"")</f>
        <v/>
      </c>
      <c r="U241" s="1" t="str">
        <f t="shared" si="3"/>
        <v> LEIC 2001/2002</v>
      </c>
      <c r="V241" s="1" t="str">
        <f t="shared" si="4"/>
        <v>António Pedro Almeida Viegas Alves</v>
      </c>
    </row>
    <row r="242" ht="14.25" customHeight="1">
      <c r="A242" s="1">
        <v>1.99902214E8</v>
      </c>
      <c r="B242" s="1" t="s">
        <v>752</v>
      </c>
      <c r="C242" s="1" t="s">
        <v>753</v>
      </c>
      <c r="D242" s="1" t="s">
        <v>20</v>
      </c>
      <c r="E242" s="1" t="s">
        <v>754</v>
      </c>
      <c r="F242" s="1" t="str">
        <f t="shared" si="1"/>
        <v>António Pedro Amorim Pinto - LEIC 2003/2004</v>
      </c>
      <c r="G242" s="1" t="s">
        <v>21</v>
      </c>
      <c r="H242" s="1" t="s">
        <v>755</v>
      </c>
      <c r="I242" s="9" t="str">
        <f>IFERROR(VLOOKUP(B242,'Inquérito'!M:N,2,0),if(AND(E242="",not(iserror(find("linkedin",H242)))),H242,E242))</f>
        <v>https://www.linkedin.com/in/antoniopinto/</v>
      </c>
      <c r="J242" s="1" t="str">
        <f t="shared" si="2"/>
        <v>LEIC </v>
      </c>
      <c r="K242" s="1" t="str">
        <f>IFERROR(VLOOKUP($A242&amp;"-"&amp;K$1,'Conclusões cursos SIGARRA'!$E:$H,2,0),"")</f>
        <v>1999/2000</v>
      </c>
      <c r="L242" s="1" t="str">
        <f>IFERROR(VLOOKUP($A242&amp;"-"&amp;K$1,'Conclusões cursos SIGARRA'!$E:$H,4,0),"")</f>
        <v>2003/2004</v>
      </c>
      <c r="M242" s="1" t="str">
        <f>IFERROR(VLOOKUP($A242&amp;"-"&amp;M$1,'Conclusões cursos SIGARRA'!$E:$H,2,0),"")</f>
        <v/>
      </c>
      <c r="N242" s="1" t="str">
        <f>IFERROR(VLOOKUP($A242&amp;"-"&amp;M$1,'Conclusões cursos SIGARRA'!$E:$H,4,0),"")</f>
        <v/>
      </c>
      <c r="O242" s="1" t="str">
        <f>IFERROR(VLOOKUP($A242&amp;"-"&amp;O$1,'Conclusões cursos SIGARRA'!$E:$H,2,0),"")</f>
        <v/>
      </c>
      <c r="P242" s="1" t="str">
        <f>IFERROR(VLOOKUP($A242&amp;"-"&amp;O$1,'Conclusões cursos SIGARRA'!$E:$H,4,0),"")</f>
        <v/>
      </c>
      <c r="Q242" s="1" t="str">
        <f>IFERROR(VLOOKUP($A242&amp;"-"&amp;Q$1,'Conclusões cursos SIGARRA'!$E:$H,2,0),"")</f>
        <v/>
      </c>
      <c r="R242" s="1" t="str">
        <f>IFERROR(VLOOKUP($A242&amp;"-"&amp;Q$1,'Conclusões cursos SIGARRA'!$E:$H,4,0),"")</f>
        <v/>
      </c>
      <c r="S242" s="1" t="str">
        <f>IFERROR(VLOOKUP($A242&amp;"-"&amp;S$1,'Conclusões cursos SIGARRA'!$E:$H,2,0),"")</f>
        <v/>
      </c>
      <c r="T242" s="1" t="str">
        <f>IFERROR(VLOOKUP($A242&amp;"-"&amp;S$1,'Conclusões cursos SIGARRA'!$E:$H,4,0),"")</f>
        <v/>
      </c>
      <c r="U242" s="1" t="str">
        <f t="shared" si="3"/>
        <v> LEIC 2003/2004</v>
      </c>
      <c r="V242" s="1" t="str">
        <f t="shared" si="4"/>
        <v>António Pedro Amorim Pinto</v>
      </c>
    </row>
    <row r="243" ht="14.25" customHeight="1">
      <c r="A243" s="1">
        <v>2.01303095E8</v>
      </c>
      <c r="B243" s="1" t="s">
        <v>756</v>
      </c>
      <c r="C243" s="1" t="s">
        <v>757</v>
      </c>
      <c r="D243" s="1" t="s">
        <v>20</v>
      </c>
      <c r="E243" s="1" t="s">
        <v>21</v>
      </c>
      <c r="F243" s="1" t="str">
        <f t="shared" si="1"/>
        <v>António Pedro Araújo Fraga - MIEIC 2017/2018</v>
      </c>
      <c r="G243" s="1" t="s">
        <v>758</v>
      </c>
      <c r="I243" s="1" t="str">
        <f>IFERROR(VLOOKUP(B243,'Inquérito'!M:N,2,0),if(AND(E243="",not(iserror(find("linkedin",H243)))),H243,E243))</f>
        <v/>
      </c>
      <c r="J243" s="1" t="str">
        <f t="shared" si="2"/>
        <v>MIEIC </v>
      </c>
      <c r="K243" s="1" t="str">
        <f>IFERROR(VLOOKUP($A243&amp;"-"&amp;K$1,'Conclusões cursos SIGARRA'!$E:$H,2,0),"")</f>
        <v/>
      </c>
      <c r="L243" s="1" t="str">
        <f>IFERROR(VLOOKUP($A243&amp;"-"&amp;K$1,'Conclusões cursos SIGARRA'!$E:$H,4,0),"")</f>
        <v/>
      </c>
      <c r="M243" s="1" t="str">
        <f>IFERROR(VLOOKUP($A243&amp;"-"&amp;M$1,'Conclusões cursos SIGARRA'!$E:$H,2,0),"")</f>
        <v/>
      </c>
      <c r="N243" s="1" t="str">
        <f>IFERROR(VLOOKUP($A243&amp;"-"&amp;M$1,'Conclusões cursos SIGARRA'!$E:$H,4,0),"")</f>
        <v/>
      </c>
      <c r="O243" s="1" t="str">
        <f>IFERROR(VLOOKUP($A243&amp;"-"&amp;O$1,'Conclusões cursos SIGARRA'!$E:$H,2,0),"")</f>
        <v>2013/2014</v>
      </c>
      <c r="P243" s="1" t="str">
        <f>IFERROR(VLOOKUP($A243&amp;"-"&amp;O$1,'Conclusões cursos SIGARRA'!$E:$H,4,0),"")</f>
        <v>2017/2018</v>
      </c>
      <c r="Q243" s="1" t="str">
        <f>IFERROR(VLOOKUP($A243&amp;"-"&amp;Q$1,'Conclusões cursos SIGARRA'!$E:$H,2,0),"")</f>
        <v/>
      </c>
      <c r="R243" s="1" t="str">
        <f>IFERROR(VLOOKUP($A243&amp;"-"&amp;Q$1,'Conclusões cursos SIGARRA'!$E:$H,4,0),"")</f>
        <v/>
      </c>
      <c r="S243" s="1" t="str">
        <f>IFERROR(VLOOKUP($A243&amp;"-"&amp;S$1,'Conclusões cursos SIGARRA'!$E:$H,2,0),"")</f>
        <v/>
      </c>
      <c r="T243" s="1" t="str">
        <f>IFERROR(VLOOKUP($A243&amp;"-"&amp;S$1,'Conclusões cursos SIGARRA'!$E:$H,4,0),"")</f>
        <v/>
      </c>
      <c r="U243" s="1" t="str">
        <f t="shared" si="3"/>
        <v> MIEIC 2017/2018</v>
      </c>
      <c r="V243" s="1" t="str">
        <f t="shared" si="4"/>
        <v>António Pedro Araújo Fraga</v>
      </c>
    </row>
    <row r="244" ht="14.25" customHeight="1">
      <c r="A244" s="1">
        <v>2.00205274E8</v>
      </c>
      <c r="B244" s="1" t="s">
        <v>759</v>
      </c>
      <c r="C244" s="1" t="s">
        <v>760</v>
      </c>
      <c r="D244" s="1" t="s">
        <v>20</v>
      </c>
      <c r="E244" s="1" t="s">
        <v>21</v>
      </c>
      <c r="F244" s="1" t="str">
        <f t="shared" si="1"/>
        <v>António Pedro da Silva Mota - MIEIC 2007/2008</v>
      </c>
      <c r="G244" s="1" t="s">
        <v>21</v>
      </c>
      <c r="H244" s="1" t="s">
        <v>761</v>
      </c>
      <c r="I244" s="1" t="str">
        <f>IFERROR(VLOOKUP(B244,'Inquérito'!M:N,2,0),if(AND(E244="",not(iserror(find("linkedin",H244)))),H244,E244))</f>
        <v/>
      </c>
      <c r="J244" s="1" t="str">
        <f t="shared" si="2"/>
        <v>MIEIC </v>
      </c>
      <c r="K244" s="1" t="str">
        <f>IFERROR(VLOOKUP($A244&amp;"-"&amp;K$1,'Conclusões cursos SIGARRA'!$E:$H,2,0),"")</f>
        <v/>
      </c>
      <c r="L244" s="1" t="str">
        <f>IFERROR(VLOOKUP($A244&amp;"-"&amp;K$1,'Conclusões cursos SIGARRA'!$E:$H,4,0),"")</f>
        <v/>
      </c>
      <c r="M244" s="1" t="str">
        <f>IFERROR(VLOOKUP($A244&amp;"-"&amp;M$1,'Conclusões cursos SIGARRA'!$E:$H,2,0),"")</f>
        <v/>
      </c>
      <c r="N244" s="1" t="str">
        <f>IFERROR(VLOOKUP($A244&amp;"-"&amp;M$1,'Conclusões cursos SIGARRA'!$E:$H,4,0),"")</f>
        <v/>
      </c>
      <c r="O244" s="1" t="str">
        <f>IFERROR(VLOOKUP($A244&amp;"-"&amp;O$1,'Conclusões cursos SIGARRA'!$E:$H,2,0),"")</f>
        <v>2002/2003</v>
      </c>
      <c r="P244" s="1" t="str">
        <f>IFERROR(VLOOKUP($A244&amp;"-"&amp;O$1,'Conclusões cursos SIGARRA'!$E:$H,4,0),"")</f>
        <v>2007/2008</v>
      </c>
      <c r="Q244" s="1" t="str">
        <f>IFERROR(VLOOKUP($A244&amp;"-"&amp;Q$1,'Conclusões cursos SIGARRA'!$E:$H,2,0),"")</f>
        <v/>
      </c>
      <c r="R244" s="1" t="str">
        <f>IFERROR(VLOOKUP($A244&amp;"-"&amp;Q$1,'Conclusões cursos SIGARRA'!$E:$H,4,0),"")</f>
        <v/>
      </c>
      <c r="S244" s="1" t="str">
        <f>IFERROR(VLOOKUP($A244&amp;"-"&amp;S$1,'Conclusões cursos SIGARRA'!$E:$H,2,0),"")</f>
        <v/>
      </c>
      <c r="T244" s="1" t="str">
        <f>IFERROR(VLOOKUP($A244&amp;"-"&amp;S$1,'Conclusões cursos SIGARRA'!$E:$H,4,0),"")</f>
        <v/>
      </c>
      <c r="U244" s="1" t="str">
        <f t="shared" si="3"/>
        <v> MIEIC 2007/2008</v>
      </c>
      <c r="V244" s="1" t="str">
        <f t="shared" si="4"/>
        <v>António Pedro da Silva Mota</v>
      </c>
    </row>
    <row r="245" ht="14.25" customHeight="1">
      <c r="A245" s="1">
        <v>1.9990079E8</v>
      </c>
      <c r="B245" s="1" t="s">
        <v>762</v>
      </c>
      <c r="C245" s="1" t="s">
        <v>763</v>
      </c>
      <c r="D245" s="1" t="s">
        <v>20</v>
      </c>
      <c r="E245" s="1" t="s">
        <v>764</v>
      </c>
      <c r="F245" s="1" t="str">
        <f t="shared" si="1"/>
        <v>António Pedro Machado Pinho - LEIC 2003/2004</v>
      </c>
      <c r="G245" s="1" t="s">
        <v>21</v>
      </c>
      <c r="H245" s="1" t="s">
        <v>765</v>
      </c>
      <c r="I245" s="9" t="str">
        <f>IFERROR(VLOOKUP(B245,'Inquérito'!M:N,2,0),if(AND(E245="",not(iserror(find("linkedin",H245)))),H245,E245))</f>
        <v>https://www.linkedin.com/in/antoniopinho/</v>
      </c>
      <c r="J245" s="1" t="str">
        <f t="shared" si="2"/>
        <v>LEIC </v>
      </c>
      <c r="K245" s="1" t="str">
        <f>IFERROR(VLOOKUP($A245&amp;"-"&amp;K$1,'Conclusões cursos SIGARRA'!$E:$H,2,0),"")</f>
        <v>1999/2000</v>
      </c>
      <c r="L245" s="1" t="str">
        <f>IFERROR(VLOOKUP($A245&amp;"-"&amp;K$1,'Conclusões cursos SIGARRA'!$E:$H,4,0),"")</f>
        <v>2003/2004</v>
      </c>
      <c r="M245" s="1" t="str">
        <f>IFERROR(VLOOKUP($A245&amp;"-"&amp;M$1,'Conclusões cursos SIGARRA'!$E:$H,2,0),"")</f>
        <v/>
      </c>
      <c r="N245" s="1" t="str">
        <f>IFERROR(VLOOKUP($A245&amp;"-"&amp;M$1,'Conclusões cursos SIGARRA'!$E:$H,4,0),"")</f>
        <v/>
      </c>
      <c r="O245" s="1" t="str">
        <f>IFERROR(VLOOKUP($A245&amp;"-"&amp;O$1,'Conclusões cursos SIGARRA'!$E:$H,2,0),"")</f>
        <v/>
      </c>
      <c r="P245" s="1" t="str">
        <f>IFERROR(VLOOKUP($A245&amp;"-"&amp;O$1,'Conclusões cursos SIGARRA'!$E:$H,4,0),"")</f>
        <v/>
      </c>
      <c r="Q245" s="1" t="str">
        <f>IFERROR(VLOOKUP($A245&amp;"-"&amp;Q$1,'Conclusões cursos SIGARRA'!$E:$H,2,0),"")</f>
        <v/>
      </c>
      <c r="R245" s="1" t="str">
        <f>IFERROR(VLOOKUP($A245&amp;"-"&amp;Q$1,'Conclusões cursos SIGARRA'!$E:$H,4,0),"")</f>
        <v/>
      </c>
      <c r="S245" s="1" t="str">
        <f>IFERROR(VLOOKUP($A245&amp;"-"&amp;S$1,'Conclusões cursos SIGARRA'!$E:$H,2,0),"")</f>
        <v/>
      </c>
      <c r="T245" s="1" t="str">
        <f>IFERROR(VLOOKUP($A245&amp;"-"&amp;S$1,'Conclusões cursos SIGARRA'!$E:$H,4,0),"")</f>
        <v/>
      </c>
      <c r="U245" s="1" t="str">
        <f t="shared" si="3"/>
        <v> LEIC 2003/2004</v>
      </c>
      <c r="V245" s="1" t="str">
        <f t="shared" si="4"/>
        <v>António Pedro Machado Pinho</v>
      </c>
    </row>
    <row r="246" ht="14.25" customHeight="1">
      <c r="A246" s="1">
        <v>1.99701554E8</v>
      </c>
      <c r="B246" s="1" t="s">
        <v>766</v>
      </c>
      <c r="C246" s="1" t="s">
        <v>767</v>
      </c>
      <c r="D246" s="1" t="s">
        <v>20</v>
      </c>
      <c r="E246" s="1" t="s">
        <v>768</v>
      </c>
      <c r="F246" s="1" t="str">
        <f t="shared" si="1"/>
        <v>António Pedro Monteiro Bailão Gonçalves da Costa - LEIC 2005/2006</v>
      </c>
      <c r="G246" s="1" t="s">
        <v>769</v>
      </c>
      <c r="I246" s="9" t="str">
        <f>IFERROR(VLOOKUP(B246,'Inquérito'!M:N,2,0),if(AND(E246="",not(iserror(find("linkedin",H246)))),H246,E246))</f>
        <v>https://www.linkedin.com/in/pedrobailao</v>
      </c>
      <c r="J246" s="1" t="str">
        <f t="shared" si="2"/>
        <v>LEIC </v>
      </c>
      <c r="K246" s="1" t="str">
        <f>IFERROR(VLOOKUP($A246&amp;"-"&amp;K$1,'Conclusões cursos SIGARRA'!$E:$H,2,0),"")</f>
        <v>1997/1998</v>
      </c>
      <c r="L246" s="1" t="str">
        <f>IFERROR(VLOOKUP($A246&amp;"-"&amp;K$1,'Conclusões cursos SIGARRA'!$E:$H,4,0),"")</f>
        <v>2005/2006</v>
      </c>
      <c r="M246" s="1" t="str">
        <f>IFERROR(VLOOKUP($A246&amp;"-"&amp;M$1,'Conclusões cursos SIGARRA'!$E:$H,2,0),"")</f>
        <v/>
      </c>
      <c r="N246" s="1" t="str">
        <f>IFERROR(VLOOKUP($A246&amp;"-"&amp;M$1,'Conclusões cursos SIGARRA'!$E:$H,4,0),"")</f>
        <v/>
      </c>
      <c r="O246" s="1" t="str">
        <f>IFERROR(VLOOKUP($A246&amp;"-"&amp;O$1,'Conclusões cursos SIGARRA'!$E:$H,2,0),"")</f>
        <v/>
      </c>
      <c r="P246" s="1" t="str">
        <f>IFERROR(VLOOKUP($A246&amp;"-"&amp;O$1,'Conclusões cursos SIGARRA'!$E:$H,4,0),"")</f>
        <v/>
      </c>
      <c r="Q246" s="1" t="str">
        <f>IFERROR(VLOOKUP($A246&amp;"-"&amp;Q$1,'Conclusões cursos SIGARRA'!$E:$H,2,0),"")</f>
        <v/>
      </c>
      <c r="R246" s="1" t="str">
        <f>IFERROR(VLOOKUP($A246&amp;"-"&amp;Q$1,'Conclusões cursos SIGARRA'!$E:$H,4,0),"")</f>
        <v/>
      </c>
      <c r="S246" s="1" t="str">
        <f>IFERROR(VLOOKUP($A246&amp;"-"&amp;S$1,'Conclusões cursos SIGARRA'!$E:$H,2,0),"")</f>
        <v/>
      </c>
      <c r="T246" s="1" t="str">
        <f>IFERROR(VLOOKUP($A246&amp;"-"&amp;S$1,'Conclusões cursos SIGARRA'!$E:$H,4,0),"")</f>
        <v/>
      </c>
      <c r="U246" s="1" t="str">
        <f t="shared" si="3"/>
        <v> LEIC 2005/2006</v>
      </c>
      <c r="V246" s="1" t="str">
        <f t="shared" si="4"/>
        <v>António Pedro Monteiro Bailão Gonçalves da Costa</v>
      </c>
    </row>
    <row r="247" ht="14.25" customHeight="1">
      <c r="A247" s="1">
        <v>2.00405263E8</v>
      </c>
      <c r="B247" s="1" t="s">
        <v>770</v>
      </c>
      <c r="C247" s="1" t="s">
        <v>771</v>
      </c>
      <c r="D247" s="1" t="s">
        <v>20</v>
      </c>
      <c r="E247" s="1" t="s">
        <v>772</v>
      </c>
      <c r="F247" s="1" t="str">
        <f t="shared" si="1"/>
        <v>António Pedro Pinto Bessa de Melo Cerqueira - MIEIC 2008/2009</v>
      </c>
      <c r="G247" s="1" t="s">
        <v>21</v>
      </c>
      <c r="H247" s="1" t="s">
        <v>773</v>
      </c>
      <c r="I247" s="9" t="str">
        <f>IFERROR(VLOOKUP(B247,'Inquérito'!M:N,2,0),if(AND(E247="",not(iserror(find("linkedin",H247)))),H247,E247))</f>
        <v>https://www.linkedin.com/in/apcerqueira/</v>
      </c>
      <c r="J247" s="1" t="str">
        <f t="shared" si="2"/>
        <v>MIEIC </v>
      </c>
      <c r="K247" s="1" t="str">
        <f>IFERROR(VLOOKUP($A247&amp;"-"&amp;K$1,'Conclusões cursos SIGARRA'!$E:$H,2,0),"")</f>
        <v/>
      </c>
      <c r="L247" s="1" t="str">
        <f>IFERROR(VLOOKUP($A247&amp;"-"&amp;K$1,'Conclusões cursos SIGARRA'!$E:$H,4,0),"")</f>
        <v/>
      </c>
      <c r="M247" s="1" t="str">
        <f>IFERROR(VLOOKUP($A247&amp;"-"&amp;M$1,'Conclusões cursos SIGARRA'!$E:$H,2,0),"")</f>
        <v/>
      </c>
      <c r="N247" s="1" t="str">
        <f>IFERROR(VLOOKUP($A247&amp;"-"&amp;M$1,'Conclusões cursos SIGARRA'!$E:$H,4,0),"")</f>
        <v/>
      </c>
      <c r="O247" s="1" t="str">
        <f>IFERROR(VLOOKUP($A247&amp;"-"&amp;O$1,'Conclusões cursos SIGARRA'!$E:$H,2,0),"")</f>
        <v>2004/2005</v>
      </c>
      <c r="P247" s="1" t="str">
        <f>IFERROR(VLOOKUP($A247&amp;"-"&amp;O$1,'Conclusões cursos SIGARRA'!$E:$H,4,0),"")</f>
        <v>2008/2009</v>
      </c>
      <c r="Q247" s="1" t="str">
        <f>IFERROR(VLOOKUP($A247&amp;"-"&amp;Q$1,'Conclusões cursos SIGARRA'!$E:$H,2,0),"")</f>
        <v/>
      </c>
      <c r="R247" s="1" t="str">
        <f>IFERROR(VLOOKUP($A247&amp;"-"&amp;Q$1,'Conclusões cursos SIGARRA'!$E:$H,4,0),"")</f>
        <v/>
      </c>
      <c r="S247" s="1" t="str">
        <f>IFERROR(VLOOKUP($A247&amp;"-"&amp;S$1,'Conclusões cursos SIGARRA'!$E:$H,2,0),"")</f>
        <v/>
      </c>
      <c r="T247" s="1" t="str">
        <f>IFERROR(VLOOKUP($A247&amp;"-"&amp;S$1,'Conclusões cursos SIGARRA'!$E:$H,4,0),"")</f>
        <v/>
      </c>
      <c r="U247" s="1" t="str">
        <f t="shared" si="3"/>
        <v> MIEIC 2008/2009</v>
      </c>
      <c r="V247" s="1" t="str">
        <f t="shared" si="4"/>
        <v>António Pedro Pinto Bessa de Melo Cerqueira</v>
      </c>
    </row>
    <row r="248" ht="14.25" customHeight="1">
      <c r="A248" s="1">
        <v>2.01703878E8</v>
      </c>
      <c r="B248" s="1" t="s">
        <v>774</v>
      </c>
      <c r="C248" s="1" t="s">
        <v>775</v>
      </c>
      <c r="D248" s="1" t="s">
        <v>26</v>
      </c>
      <c r="E248" s="1" t="s">
        <v>21</v>
      </c>
      <c r="F248" s="1" t="str">
        <f t="shared" si="1"/>
        <v>António Pedro Reis Ribeiro Sousa Dantas - M.EIC 2021/2022</v>
      </c>
      <c r="I248" s="1" t="str">
        <f>IFERROR(VLOOKUP(B248,'Inquérito'!M:N,2,0),if(AND(E248="",not(iserror(find("linkedin",H248)))),H248,E248))</f>
        <v/>
      </c>
      <c r="J248" s="1" t="str">
        <f t="shared" si="2"/>
        <v>M.EIC</v>
      </c>
      <c r="K248" s="1" t="str">
        <f>IFERROR(VLOOKUP($A248&amp;"-"&amp;K$1,'Conclusões cursos SIGARRA'!$E:$H,2,0),"")</f>
        <v/>
      </c>
      <c r="L248" s="1" t="str">
        <f>IFERROR(VLOOKUP($A248&amp;"-"&amp;K$1,'Conclusões cursos SIGARRA'!$E:$H,4,0),"")</f>
        <v/>
      </c>
      <c r="M248" s="1" t="str">
        <f>IFERROR(VLOOKUP($A248&amp;"-"&amp;M$1,'Conclusões cursos SIGARRA'!$E:$H,2,0),"")</f>
        <v/>
      </c>
      <c r="N248" s="1" t="str">
        <f>IFERROR(VLOOKUP($A248&amp;"-"&amp;M$1,'Conclusões cursos SIGARRA'!$E:$H,4,0),"")</f>
        <v/>
      </c>
      <c r="O248" s="1" t="str">
        <f>IFERROR(VLOOKUP($A248&amp;"-"&amp;O$1,'Conclusões cursos SIGARRA'!$E:$H,2,0),"")</f>
        <v/>
      </c>
      <c r="P248" s="1" t="str">
        <f>IFERROR(VLOOKUP($A248&amp;"-"&amp;O$1,'Conclusões cursos SIGARRA'!$E:$H,4,0),"")</f>
        <v/>
      </c>
      <c r="Q248" s="1" t="str">
        <f>IFERROR(VLOOKUP($A248&amp;"-"&amp;Q$1,'Conclusões cursos SIGARRA'!$E:$H,2,0),"")</f>
        <v/>
      </c>
      <c r="R248" s="1" t="str">
        <f>IFERROR(VLOOKUP($A248&amp;"-"&amp;Q$1,'Conclusões cursos SIGARRA'!$E:$H,4,0),"")</f>
        <v/>
      </c>
      <c r="S248" s="1" t="str">
        <f>IFERROR(VLOOKUP($A248&amp;"-"&amp;S$1,'Conclusões cursos SIGARRA'!$E:$H,2,0),"")</f>
        <v>2021/2022</v>
      </c>
      <c r="T248" s="1" t="str">
        <f>IFERROR(VLOOKUP($A248&amp;"-"&amp;S$1,'Conclusões cursos SIGARRA'!$E:$H,4,0),"")</f>
        <v>2021/2022</v>
      </c>
      <c r="U248" s="1" t="str">
        <f t="shared" si="3"/>
        <v> M.EIC 2021/2022</v>
      </c>
      <c r="V248" s="1" t="str">
        <f t="shared" si="4"/>
        <v>António Pedro Reis Ribeiro Sousa Dantas</v>
      </c>
    </row>
    <row r="249" ht="14.25" customHeight="1">
      <c r="A249" s="1">
        <v>2.00500437E8</v>
      </c>
      <c r="B249" s="1" t="s">
        <v>776</v>
      </c>
      <c r="C249" s="1" t="s">
        <v>777</v>
      </c>
      <c r="D249" s="1" t="s">
        <v>20</v>
      </c>
      <c r="E249" s="1" t="s">
        <v>21</v>
      </c>
      <c r="F249" s="1" t="str">
        <f t="shared" si="1"/>
        <v>António Sérgio Borges dos Santos Ferreira - MIEIC 2010/2011</v>
      </c>
      <c r="G249" s="1" t="s">
        <v>778</v>
      </c>
      <c r="I249" s="1" t="str">
        <f>IFERROR(VLOOKUP(B249,'Inquérito'!M:N,2,0),if(AND(E249="",not(iserror(find("linkedin",H249)))),H249,E249))</f>
        <v/>
      </c>
      <c r="J249" s="1" t="str">
        <f t="shared" si="2"/>
        <v>MIEIC </v>
      </c>
      <c r="K249" s="1" t="str">
        <f>IFERROR(VLOOKUP($A249&amp;"-"&amp;K$1,'Conclusões cursos SIGARRA'!$E:$H,2,0),"")</f>
        <v/>
      </c>
      <c r="L249" s="1" t="str">
        <f>IFERROR(VLOOKUP($A249&amp;"-"&amp;K$1,'Conclusões cursos SIGARRA'!$E:$H,4,0),"")</f>
        <v/>
      </c>
      <c r="M249" s="1" t="str">
        <f>IFERROR(VLOOKUP($A249&amp;"-"&amp;M$1,'Conclusões cursos SIGARRA'!$E:$H,2,0),"")</f>
        <v/>
      </c>
      <c r="N249" s="1" t="str">
        <f>IFERROR(VLOOKUP($A249&amp;"-"&amp;M$1,'Conclusões cursos SIGARRA'!$E:$H,4,0),"")</f>
        <v/>
      </c>
      <c r="O249" s="1" t="str">
        <f>IFERROR(VLOOKUP($A249&amp;"-"&amp;O$1,'Conclusões cursos SIGARRA'!$E:$H,2,0),"")</f>
        <v>2005/2006</v>
      </c>
      <c r="P249" s="1" t="str">
        <f>IFERROR(VLOOKUP($A249&amp;"-"&amp;O$1,'Conclusões cursos SIGARRA'!$E:$H,4,0),"")</f>
        <v>2010/2011</v>
      </c>
      <c r="Q249" s="1" t="str">
        <f>IFERROR(VLOOKUP($A249&amp;"-"&amp;Q$1,'Conclusões cursos SIGARRA'!$E:$H,2,0),"")</f>
        <v/>
      </c>
      <c r="R249" s="1" t="str">
        <f>IFERROR(VLOOKUP($A249&amp;"-"&amp;Q$1,'Conclusões cursos SIGARRA'!$E:$H,4,0),"")</f>
        <v/>
      </c>
      <c r="S249" s="1" t="str">
        <f>IFERROR(VLOOKUP($A249&amp;"-"&amp;S$1,'Conclusões cursos SIGARRA'!$E:$H,2,0),"")</f>
        <v/>
      </c>
      <c r="T249" s="1" t="str">
        <f>IFERROR(VLOOKUP($A249&amp;"-"&amp;S$1,'Conclusões cursos SIGARRA'!$E:$H,4,0),"")</f>
        <v/>
      </c>
      <c r="U249" s="1" t="str">
        <f t="shared" si="3"/>
        <v> MIEIC 2010/2011</v>
      </c>
      <c r="V249" s="1" t="str">
        <f t="shared" si="4"/>
        <v>António Sérgio Borges dos Santos Ferreira</v>
      </c>
    </row>
    <row r="250" ht="14.25" customHeight="1">
      <c r="A250" s="1">
        <v>2.00205313E8</v>
      </c>
      <c r="B250" s="1" t="s">
        <v>779</v>
      </c>
      <c r="C250" s="1" t="s">
        <v>780</v>
      </c>
      <c r="D250" s="1" t="s">
        <v>20</v>
      </c>
      <c r="E250" s="1" t="s">
        <v>21</v>
      </c>
      <c r="F250" s="1" t="str">
        <f t="shared" si="1"/>
        <v>António Sérgio de Castro Velasquez - MIEIC 2012/2013</v>
      </c>
      <c r="G250" s="1" t="s">
        <v>781</v>
      </c>
      <c r="H250" s="1" t="s">
        <v>782</v>
      </c>
      <c r="I250" s="1" t="str">
        <f>IFERROR(VLOOKUP(B250,'Inquérito'!M:N,2,0),if(AND(E250="",not(iserror(find("linkedin",H250)))),H250,E250))</f>
        <v/>
      </c>
      <c r="J250" s="1" t="str">
        <f t="shared" si="2"/>
        <v>MIEIC </v>
      </c>
      <c r="K250" s="1" t="str">
        <f>IFERROR(VLOOKUP($A250&amp;"-"&amp;K$1,'Conclusões cursos SIGARRA'!$E:$H,2,0),"")</f>
        <v/>
      </c>
      <c r="L250" s="1" t="str">
        <f>IFERROR(VLOOKUP($A250&amp;"-"&amp;K$1,'Conclusões cursos SIGARRA'!$E:$H,4,0),"")</f>
        <v/>
      </c>
      <c r="M250" s="1" t="str">
        <f>IFERROR(VLOOKUP($A250&amp;"-"&amp;M$1,'Conclusões cursos SIGARRA'!$E:$H,2,0),"")</f>
        <v/>
      </c>
      <c r="N250" s="1" t="str">
        <f>IFERROR(VLOOKUP($A250&amp;"-"&amp;M$1,'Conclusões cursos SIGARRA'!$E:$H,4,0),"")</f>
        <v/>
      </c>
      <c r="O250" s="1" t="str">
        <f>IFERROR(VLOOKUP($A250&amp;"-"&amp;O$1,'Conclusões cursos SIGARRA'!$E:$H,2,0),"")</f>
        <v>2006/2007</v>
      </c>
      <c r="P250" s="1" t="str">
        <f>IFERROR(VLOOKUP($A250&amp;"-"&amp;O$1,'Conclusões cursos SIGARRA'!$E:$H,4,0),"")</f>
        <v>2012/2013</v>
      </c>
      <c r="Q250" s="1" t="str">
        <f>IFERROR(VLOOKUP($A250&amp;"-"&amp;Q$1,'Conclusões cursos SIGARRA'!$E:$H,2,0),"")</f>
        <v/>
      </c>
      <c r="R250" s="1" t="str">
        <f>IFERROR(VLOOKUP($A250&amp;"-"&amp;Q$1,'Conclusões cursos SIGARRA'!$E:$H,4,0),"")</f>
        <v/>
      </c>
      <c r="S250" s="1" t="str">
        <f>IFERROR(VLOOKUP($A250&amp;"-"&amp;S$1,'Conclusões cursos SIGARRA'!$E:$H,2,0),"")</f>
        <v/>
      </c>
      <c r="T250" s="1" t="str">
        <f>IFERROR(VLOOKUP($A250&amp;"-"&amp;S$1,'Conclusões cursos SIGARRA'!$E:$H,4,0),"")</f>
        <v/>
      </c>
      <c r="U250" s="1" t="str">
        <f t="shared" si="3"/>
        <v> MIEIC 2012/2013</v>
      </c>
      <c r="V250" s="1" t="str">
        <f t="shared" si="4"/>
        <v>António Sérgio de Castro Velasquez</v>
      </c>
    </row>
    <row r="251" ht="14.25" customHeight="1">
      <c r="A251" s="1">
        <v>2.00601335E8</v>
      </c>
      <c r="B251" s="1" t="s">
        <v>783</v>
      </c>
      <c r="C251" s="1" t="s">
        <v>784</v>
      </c>
      <c r="D251" s="1" t="s">
        <v>20</v>
      </c>
      <c r="E251" s="1" t="s">
        <v>21</v>
      </c>
      <c r="F251" s="1" t="str">
        <f t="shared" si="1"/>
        <v>António Sérgio de Oliveira Moura - MIEIC 2010/2011</v>
      </c>
      <c r="G251" s="1" t="s">
        <v>785</v>
      </c>
      <c r="I251" s="1" t="str">
        <f>IFERROR(VLOOKUP(B251,'Inquérito'!M:N,2,0),if(AND(E251="",not(iserror(find("linkedin",H251)))),H251,E251))</f>
        <v/>
      </c>
      <c r="J251" s="1" t="str">
        <f t="shared" si="2"/>
        <v>MIEIC </v>
      </c>
      <c r="K251" s="1" t="str">
        <f>IFERROR(VLOOKUP($A251&amp;"-"&amp;K$1,'Conclusões cursos SIGARRA'!$E:$H,2,0),"")</f>
        <v/>
      </c>
      <c r="L251" s="1" t="str">
        <f>IFERROR(VLOOKUP($A251&amp;"-"&amp;K$1,'Conclusões cursos SIGARRA'!$E:$H,4,0),"")</f>
        <v/>
      </c>
      <c r="M251" s="1" t="str">
        <f>IFERROR(VLOOKUP($A251&amp;"-"&amp;M$1,'Conclusões cursos SIGARRA'!$E:$H,2,0),"")</f>
        <v/>
      </c>
      <c r="N251" s="1" t="str">
        <f>IFERROR(VLOOKUP($A251&amp;"-"&amp;M$1,'Conclusões cursos SIGARRA'!$E:$H,4,0),"")</f>
        <v/>
      </c>
      <c r="O251" s="1" t="str">
        <f>IFERROR(VLOOKUP($A251&amp;"-"&amp;O$1,'Conclusões cursos SIGARRA'!$E:$H,2,0),"")</f>
        <v>2006/2007</v>
      </c>
      <c r="P251" s="1" t="str">
        <f>IFERROR(VLOOKUP($A251&amp;"-"&amp;O$1,'Conclusões cursos SIGARRA'!$E:$H,4,0),"")</f>
        <v>2010/2011</v>
      </c>
      <c r="Q251" s="1" t="str">
        <f>IFERROR(VLOOKUP($A251&amp;"-"&amp;Q$1,'Conclusões cursos SIGARRA'!$E:$H,2,0),"")</f>
        <v/>
      </c>
      <c r="R251" s="1" t="str">
        <f>IFERROR(VLOOKUP($A251&amp;"-"&amp;Q$1,'Conclusões cursos SIGARRA'!$E:$H,4,0),"")</f>
        <v/>
      </c>
      <c r="S251" s="1" t="str">
        <f>IFERROR(VLOOKUP($A251&amp;"-"&amp;S$1,'Conclusões cursos SIGARRA'!$E:$H,2,0),"")</f>
        <v/>
      </c>
      <c r="T251" s="1" t="str">
        <f>IFERROR(VLOOKUP($A251&amp;"-"&amp;S$1,'Conclusões cursos SIGARRA'!$E:$H,4,0),"")</f>
        <v/>
      </c>
      <c r="U251" s="1" t="str">
        <f t="shared" si="3"/>
        <v> MIEIC 2010/2011</v>
      </c>
      <c r="V251" s="1" t="str">
        <f t="shared" si="4"/>
        <v>António Sérgio de Oliveira Moura</v>
      </c>
    </row>
    <row r="252" ht="14.25" customHeight="1">
      <c r="A252" s="1">
        <v>2.00201065E8</v>
      </c>
      <c r="B252" s="1" t="s">
        <v>786</v>
      </c>
      <c r="C252" s="1" t="s">
        <v>787</v>
      </c>
      <c r="D252" s="1" t="s">
        <v>20</v>
      </c>
      <c r="E252" s="1" t="s">
        <v>21</v>
      </c>
      <c r="F252" s="1" t="str">
        <f t="shared" si="1"/>
        <v>Ariel Dinis Meira Pestana - MIEIC 2007/2008</v>
      </c>
      <c r="G252" s="1" t="s">
        <v>21</v>
      </c>
      <c r="I252" s="1" t="str">
        <f>IFERROR(VLOOKUP(B252,'Inquérito'!M:N,2,0),if(AND(E252="",not(iserror(find("linkedin",H252)))),H252,E252))</f>
        <v/>
      </c>
      <c r="J252" s="1" t="str">
        <f t="shared" si="2"/>
        <v>MIEIC </v>
      </c>
      <c r="K252" s="1" t="str">
        <f>IFERROR(VLOOKUP($A252&amp;"-"&amp;K$1,'Conclusões cursos SIGARRA'!$E:$H,2,0),"")</f>
        <v/>
      </c>
      <c r="L252" s="1" t="str">
        <f>IFERROR(VLOOKUP($A252&amp;"-"&amp;K$1,'Conclusões cursos SIGARRA'!$E:$H,4,0),"")</f>
        <v/>
      </c>
      <c r="M252" s="1" t="str">
        <f>IFERROR(VLOOKUP($A252&amp;"-"&amp;M$1,'Conclusões cursos SIGARRA'!$E:$H,2,0),"")</f>
        <v/>
      </c>
      <c r="N252" s="1" t="str">
        <f>IFERROR(VLOOKUP($A252&amp;"-"&amp;M$1,'Conclusões cursos SIGARRA'!$E:$H,4,0),"")</f>
        <v/>
      </c>
      <c r="O252" s="1" t="str">
        <f>IFERROR(VLOOKUP($A252&amp;"-"&amp;O$1,'Conclusões cursos SIGARRA'!$E:$H,2,0),"")</f>
        <v>2002/2003</v>
      </c>
      <c r="P252" s="1" t="str">
        <f>IFERROR(VLOOKUP($A252&amp;"-"&amp;O$1,'Conclusões cursos SIGARRA'!$E:$H,4,0),"")</f>
        <v>2007/2008</v>
      </c>
      <c r="Q252" s="1" t="str">
        <f>IFERROR(VLOOKUP($A252&amp;"-"&amp;Q$1,'Conclusões cursos SIGARRA'!$E:$H,2,0),"")</f>
        <v/>
      </c>
      <c r="R252" s="1" t="str">
        <f>IFERROR(VLOOKUP($A252&amp;"-"&amp;Q$1,'Conclusões cursos SIGARRA'!$E:$H,4,0),"")</f>
        <v/>
      </c>
      <c r="S252" s="1" t="str">
        <f>IFERROR(VLOOKUP($A252&amp;"-"&amp;S$1,'Conclusões cursos SIGARRA'!$E:$H,2,0),"")</f>
        <v/>
      </c>
      <c r="T252" s="1" t="str">
        <f>IFERROR(VLOOKUP($A252&amp;"-"&amp;S$1,'Conclusões cursos SIGARRA'!$E:$H,4,0),"")</f>
        <v/>
      </c>
      <c r="U252" s="1" t="str">
        <f t="shared" si="3"/>
        <v> MIEIC 2007/2008</v>
      </c>
      <c r="V252" s="1" t="str">
        <f t="shared" si="4"/>
        <v>Ariel Dinis Meira Pestana</v>
      </c>
    </row>
    <row r="253" ht="14.25" customHeight="1">
      <c r="A253" s="1">
        <v>2.00200337E8</v>
      </c>
      <c r="B253" s="1" t="s">
        <v>788</v>
      </c>
      <c r="C253" s="1" t="s">
        <v>789</v>
      </c>
      <c r="D253" s="1" t="s">
        <v>20</v>
      </c>
      <c r="E253" s="1" t="s">
        <v>21</v>
      </c>
      <c r="F253" s="1" t="str">
        <f t="shared" si="1"/>
        <v>Ariel Geraldo Machado - LEIC 2005/2006</v>
      </c>
      <c r="G253" s="1" t="s">
        <v>790</v>
      </c>
      <c r="H253" s="1" t="s">
        <v>791</v>
      </c>
      <c r="I253" s="9" t="str">
        <f>IFERROR(VLOOKUP(B253,'Inquérito'!M:N,2,0),if(AND(E253="",not(iserror(find("linkedin",H253)))),H253,E253))</f>
        <v>https://www.linkedin.com/in/machadoariel</v>
      </c>
      <c r="J253" s="1" t="str">
        <f t="shared" si="2"/>
        <v>LEIC </v>
      </c>
      <c r="K253" s="1" t="str">
        <f>IFERROR(VLOOKUP($A253&amp;"-"&amp;K$1,'Conclusões cursos SIGARRA'!$E:$H,2,0),"")</f>
        <v>2002/2003</v>
      </c>
      <c r="L253" s="1" t="str">
        <f>IFERROR(VLOOKUP($A253&amp;"-"&amp;K$1,'Conclusões cursos SIGARRA'!$E:$H,4,0),"")</f>
        <v>2005/2006</v>
      </c>
      <c r="M253" s="1" t="str">
        <f>IFERROR(VLOOKUP($A253&amp;"-"&amp;M$1,'Conclusões cursos SIGARRA'!$E:$H,2,0),"")</f>
        <v/>
      </c>
      <c r="N253" s="1" t="str">
        <f>IFERROR(VLOOKUP($A253&amp;"-"&amp;M$1,'Conclusões cursos SIGARRA'!$E:$H,4,0),"")</f>
        <v/>
      </c>
      <c r="O253" s="1" t="str">
        <f>IFERROR(VLOOKUP($A253&amp;"-"&amp;O$1,'Conclusões cursos SIGARRA'!$E:$H,2,0),"")</f>
        <v/>
      </c>
      <c r="P253" s="1" t="str">
        <f>IFERROR(VLOOKUP($A253&amp;"-"&amp;O$1,'Conclusões cursos SIGARRA'!$E:$H,4,0),"")</f>
        <v/>
      </c>
      <c r="Q253" s="1" t="str">
        <f>IFERROR(VLOOKUP($A253&amp;"-"&amp;Q$1,'Conclusões cursos SIGARRA'!$E:$H,2,0),"")</f>
        <v/>
      </c>
      <c r="R253" s="1" t="str">
        <f>IFERROR(VLOOKUP($A253&amp;"-"&amp;Q$1,'Conclusões cursos SIGARRA'!$E:$H,4,0),"")</f>
        <v/>
      </c>
      <c r="S253" s="1" t="str">
        <f>IFERROR(VLOOKUP($A253&amp;"-"&amp;S$1,'Conclusões cursos SIGARRA'!$E:$H,2,0),"")</f>
        <v/>
      </c>
      <c r="T253" s="1" t="str">
        <f>IFERROR(VLOOKUP($A253&amp;"-"&amp;S$1,'Conclusões cursos SIGARRA'!$E:$H,4,0),"")</f>
        <v/>
      </c>
      <c r="U253" s="1" t="str">
        <f t="shared" si="3"/>
        <v> LEIC 2005/2006</v>
      </c>
      <c r="V253" s="1" t="str">
        <f t="shared" si="4"/>
        <v>Ariel Geraldo Machado</v>
      </c>
    </row>
    <row r="254" ht="14.25" customHeight="1">
      <c r="A254" s="1">
        <v>2.01100605E8</v>
      </c>
      <c r="B254" s="1" t="s">
        <v>792</v>
      </c>
      <c r="C254" s="1" t="s">
        <v>793</v>
      </c>
      <c r="D254" s="1" t="s">
        <v>26</v>
      </c>
      <c r="E254" s="1" t="s">
        <v>21</v>
      </c>
      <c r="F254" s="1" t="str">
        <f t="shared" si="1"/>
        <v>Armindo Barbosa de Carvalho - MIEIC 2016/2017</v>
      </c>
      <c r="G254" s="1" t="s">
        <v>794</v>
      </c>
      <c r="I254" s="9" t="str">
        <f>IFERROR(VLOOKUP(B254,'Inquérito'!M:N,2,0),if(AND(E254="",not(iserror(find("linkedin",H254)))),H254,E254))</f>
        <v>https://www.linkedin.com/in/armindo-barbosa-de-carvalho-02310a6a</v>
      </c>
      <c r="J254" s="1" t="str">
        <f t="shared" si="2"/>
        <v>MIEIC </v>
      </c>
      <c r="K254" s="1" t="str">
        <f>IFERROR(VLOOKUP($A254&amp;"-"&amp;K$1,'Conclusões cursos SIGARRA'!$E:$H,2,0),"")</f>
        <v/>
      </c>
      <c r="L254" s="1" t="str">
        <f>IFERROR(VLOOKUP($A254&amp;"-"&amp;K$1,'Conclusões cursos SIGARRA'!$E:$H,4,0),"")</f>
        <v/>
      </c>
      <c r="M254" s="1" t="str">
        <f>IFERROR(VLOOKUP($A254&amp;"-"&amp;M$1,'Conclusões cursos SIGARRA'!$E:$H,2,0),"")</f>
        <v/>
      </c>
      <c r="N254" s="1" t="str">
        <f>IFERROR(VLOOKUP($A254&amp;"-"&amp;M$1,'Conclusões cursos SIGARRA'!$E:$H,4,0),"")</f>
        <v/>
      </c>
      <c r="O254" s="1" t="str">
        <f>IFERROR(VLOOKUP($A254&amp;"-"&amp;O$1,'Conclusões cursos SIGARRA'!$E:$H,2,0),"")</f>
        <v>2011/2012</v>
      </c>
      <c r="P254" s="1" t="str">
        <f>IFERROR(VLOOKUP($A254&amp;"-"&amp;O$1,'Conclusões cursos SIGARRA'!$E:$H,4,0),"")</f>
        <v>2016/2017</v>
      </c>
      <c r="Q254" s="1" t="str">
        <f>IFERROR(VLOOKUP($A254&amp;"-"&amp;Q$1,'Conclusões cursos SIGARRA'!$E:$H,2,0),"")</f>
        <v/>
      </c>
      <c r="R254" s="1" t="str">
        <f>IFERROR(VLOOKUP($A254&amp;"-"&amp;Q$1,'Conclusões cursos SIGARRA'!$E:$H,4,0),"")</f>
        <v/>
      </c>
      <c r="S254" s="1" t="str">
        <f>IFERROR(VLOOKUP($A254&amp;"-"&amp;S$1,'Conclusões cursos SIGARRA'!$E:$H,2,0),"")</f>
        <v/>
      </c>
      <c r="T254" s="1" t="str">
        <f>IFERROR(VLOOKUP($A254&amp;"-"&amp;S$1,'Conclusões cursos SIGARRA'!$E:$H,4,0),"")</f>
        <v/>
      </c>
      <c r="U254" s="1" t="str">
        <f t="shared" si="3"/>
        <v> MIEIC 2016/2017</v>
      </c>
      <c r="V254" s="1" t="str">
        <f t="shared" si="4"/>
        <v>Armindo Barbosa de Carvalho</v>
      </c>
    </row>
    <row r="255" ht="14.25" customHeight="1">
      <c r="A255" s="1">
        <v>1.99401836E8</v>
      </c>
      <c r="B255" s="1" t="s">
        <v>795</v>
      </c>
      <c r="C255" s="1" t="s">
        <v>796</v>
      </c>
      <c r="D255" s="1" t="s">
        <v>20</v>
      </c>
      <c r="E255" s="1" t="s">
        <v>21</v>
      </c>
      <c r="F255" s="1" t="str">
        <f t="shared" si="1"/>
        <v>Armindo José Gonçalves Dias - LEIC 1998/1999</v>
      </c>
      <c r="G255" s="1" t="s">
        <v>21</v>
      </c>
      <c r="H255" s="1" t="s">
        <v>797</v>
      </c>
      <c r="I255" s="1" t="str">
        <f>IFERROR(VLOOKUP(B255,'Inquérito'!M:N,2,0),if(AND(E255="",not(iserror(find("linkedin",H255)))),H255,E255))</f>
        <v/>
      </c>
      <c r="J255" s="1" t="str">
        <f t="shared" si="2"/>
        <v>LEIC </v>
      </c>
      <c r="K255" s="1" t="str">
        <f>IFERROR(VLOOKUP($A255&amp;"-"&amp;K$1,'Conclusões cursos SIGARRA'!$E:$H,2,0),"")</f>
        <v>1994/1995</v>
      </c>
      <c r="L255" s="1" t="str">
        <f>IFERROR(VLOOKUP($A255&amp;"-"&amp;K$1,'Conclusões cursos SIGARRA'!$E:$H,4,0),"")</f>
        <v>1998/1999</v>
      </c>
      <c r="M255" s="1" t="str">
        <f>IFERROR(VLOOKUP($A255&amp;"-"&amp;M$1,'Conclusões cursos SIGARRA'!$E:$H,2,0),"")</f>
        <v/>
      </c>
      <c r="N255" s="1" t="str">
        <f>IFERROR(VLOOKUP($A255&amp;"-"&amp;M$1,'Conclusões cursos SIGARRA'!$E:$H,4,0),"")</f>
        <v/>
      </c>
      <c r="O255" s="1" t="str">
        <f>IFERROR(VLOOKUP($A255&amp;"-"&amp;O$1,'Conclusões cursos SIGARRA'!$E:$H,2,0),"")</f>
        <v/>
      </c>
      <c r="P255" s="1" t="str">
        <f>IFERROR(VLOOKUP($A255&amp;"-"&amp;O$1,'Conclusões cursos SIGARRA'!$E:$H,4,0),"")</f>
        <v/>
      </c>
      <c r="Q255" s="1" t="str">
        <f>IFERROR(VLOOKUP($A255&amp;"-"&amp;Q$1,'Conclusões cursos SIGARRA'!$E:$H,2,0),"")</f>
        <v/>
      </c>
      <c r="R255" s="1" t="str">
        <f>IFERROR(VLOOKUP($A255&amp;"-"&amp;Q$1,'Conclusões cursos SIGARRA'!$E:$H,4,0),"")</f>
        <v/>
      </c>
      <c r="S255" s="1" t="str">
        <f>IFERROR(VLOOKUP($A255&amp;"-"&amp;S$1,'Conclusões cursos SIGARRA'!$E:$H,2,0),"")</f>
        <v/>
      </c>
      <c r="T255" s="1" t="str">
        <f>IFERROR(VLOOKUP($A255&amp;"-"&amp;S$1,'Conclusões cursos SIGARRA'!$E:$H,4,0),"")</f>
        <v/>
      </c>
      <c r="U255" s="1" t="str">
        <f t="shared" si="3"/>
        <v> LEIC 1998/1999</v>
      </c>
      <c r="V255" s="1" t="str">
        <f t="shared" si="4"/>
        <v>Armindo José Gonçalves Dias</v>
      </c>
    </row>
    <row r="256" ht="14.25" customHeight="1">
      <c r="A256" s="1">
        <v>2.01609953E8</v>
      </c>
      <c r="B256" s="1" t="s">
        <v>798</v>
      </c>
      <c r="C256" s="1" t="s">
        <v>799</v>
      </c>
      <c r="D256" s="1" t="s">
        <v>20</v>
      </c>
      <c r="E256" s="1" t="s">
        <v>21</v>
      </c>
      <c r="F256" s="1" t="str">
        <f t="shared" si="1"/>
        <v>Arthur Johas Matta - MIEIC 2019/2020</v>
      </c>
      <c r="I256" s="1" t="str">
        <f>IFERROR(VLOOKUP(B256,'Inquérito'!M:N,2,0),if(AND(E256="",not(iserror(find("linkedin",H256)))),H256,E256))</f>
        <v/>
      </c>
      <c r="J256" s="1" t="str">
        <f t="shared" si="2"/>
        <v>MIEIC </v>
      </c>
      <c r="K256" s="1" t="str">
        <f>IFERROR(VLOOKUP($A256&amp;"-"&amp;K$1,'Conclusões cursos SIGARRA'!$E:$H,2,0),"")</f>
        <v/>
      </c>
      <c r="L256" s="1" t="str">
        <f>IFERROR(VLOOKUP($A256&amp;"-"&amp;K$1,'Conclusões cursos SIGARRA'!$E:$H,4,0),"")</f>
        <v/>
      </c>
      <c r="M256" s="1" t="str">
        <f>IFERROR(VLOOKUP($A256&amp;"-"&amp;M$1,'Conclusões cursos SIGARRA'!$E:$H,2,0),"")</f>
        <v/>
      </c>
      <c r="N256" s="1" t="str">
        <f>IFERROR(VLOOKUP($A256&amp;"-"&amp;M$1,'Conclusões cursos SIGARRA'!$E:$H,4,0),"")</f>
        <v/>
      </c>
      <c r="O256" s="1" t="str">
        <f>IFERROR(VLOOKUP($A256&amp;"-"&amp;O$1,'Conclusões cursos SIGARRA'!$E:$H,2,0),"")</f>
        <v>2017/2018</v>
      </c>
      <c r="P256" s="1" t="str">
        <f>IFERROR(VLOOKUP($A256&amp;"-"&amp;O$1,'Conclusões cursos SIGARRA'!$E:$H,4,0),"")</f>
        <v>2019/2020</v>
      </c>
      <c r="Q256" s="1" t="str">
        <f>IFERROR(VLOOKUP($A256&amp;"-"&amp;Q$1,'Conclusões cursos SIGARRA'!$E:$H,2,0),"")</f>
        <v/>
      </c>
      <c r="R256" s="1" t="str">
        <f>IFERROR(VLOOKUP($A256&amp;"-"&amp;Q$1,'Conclusões cursos SIGARRA'!$E:$H,4,0),"")</f>
        <v/>
      </c>
      <c r="S256" s="1" t="str">
        <f>IFERROR(VLOOKUP($A256&amp;"-"&amp;S$1,'Conclusões cursos SIGARRA'!$E:$H,2,0),"")</f>
        <v/>
      </c>
      <c r="T256" s="1" t="str">
        <f>IFERROR(VLOOKUP($A256&amp;"-"&amp;S$1,'Conclusões cursos SIGARRA'!$E:$H,4,0),"")</f>
        <v/>
      </c>
      <c r="U256" s="1" t="str">
        <f t="shared" si="3"/>
        <v> MIEIC 2019/2020</v>
      </c>
      <c r="V256" s="1" t="str">
        <f t="shared" si="4"/>
        <v>Arthur Johas Matta</v>
      </c>
    </row>
    <row r="257" ht="14.25" customHeight="1">
      <c r="A257" s="1">
        <v>1.99700908E8</v>
      </c>
      <c r="B257" s="1" t="s">
        <v>800</v>
      </c>
      <c r="C257" s="1" t="s">
        <v>801</v>
      </c>
      <c r="D257" s="1" t="s">
        <v>20</v>
      </c>
      <c r="E257" s="1" t="s">
        <v>802</v>
      </c>
      <c r="F257" s="1" t="str">
        <f t="shared" si="1"/>
        <v>Artur José Gouveia Jales Moreira - LEIC 2001/2002</v>
      </c>
      <c r="G257" s="1" t="s">
        <v>21</v>
      </c>
      <c r="I257" s="9" t="str">
        <f>IFERROR(VLOOKUP(B257,'Inquérito'!M:N,2,0),if(AND(E257="",not(iserror(find("linkedin",H257)))),H257,E257))</f>
        <v>https://www.linkedin.com/in/arturmoreira/</v>
      </c>
      <c r="J257" s="1" t="str">
        <f t="shared" si="2"/>
        <v>LEIC </v>
      </c>
      <c r="K257" s="1" t="str">
        <f>IFERROR(VLOOKUP($A257&amp;"-"&amp;K$1,'Conclusões cursos SIGARRA'!$E:$H,2,0),"")</f>
        <v>1997/1998</v>
      </c>
      <c r="L257" s="1" t="str">
        <f>IFERROR(VLOOKUP($A257&amp;"-"&amp;K$1,'Conclusões cursos SIGARRA'!$E:$H,4,0),"")</f>
        <v>2001/2002</v>
      </c>
      <c r="M257" s="1" t="str">
        <f>IFERROR(VLOOKUP($A257&amp;"-"&amp;M$1,'Conclusões cursos SIGARRA'!$E:$H,2,0),"")</f>
        <v/>
      </c>
      <c r="N257" s="1" t="str">
        <f>IFERROR(VLOOKUP($A257&amp;"-"&amp;M$1,'Conclusões cursos SIGARRA'!$E:$H,4,0),"")</f>
        <v/>
      </c>
      <c r="O257" s="1" t="str">
        <f>IFERROR(VLOOKUP($A257&amp;"-"&amp;O$1,'Conclusões cursos SIGARRA'!$E:$H,2,0),"")</f>
        <v/>
      </c>
      <c r="P257" s="1" t="str">
        <f>IFERROR(VLOOKUP($A257&amp;"-"&amp;O$1,'Conclusões cursos SIGARRA'!$E:$H,4,0),"")</f>
        <v/>
      </c>
      <c r="Q257" s="1" t="str">
        <f>IFERROR(VLOOKUP($A257&amp;"-"&amp;Q$1,'Conclusões cursos SIGARRA'!$E:$H,2,0),"")</f>
        <v/>
      </c>
      <c r="R257" s="1" t="str">
        <f>IFERROR(VLOOKUP($A257&amp;"-"&amp;Q$1,'Conclusões cursos SIGARRA'!$E:$H,4,0),"")</f>
        <v/>
      </c>
      <c r="S257" s="1" t="str">
        <f>IFERROR(VLOOKUP($A257&amp;"-"&amp;S$1,'Conclusões cursos SIGARRA'!$E:$H,2,0),"")</f>
        <v/>
      </c>
      <c r="T257" s="1" t="str">
        <f>IFERROR(VLOOKUP($A257&amp;"-"&amp;S$1,'Conclusões cursos SIGARRA'!$E:$H,4,0),"")</f>
        <v/>
      </c>
      <c r="U257" s="1" t="str">
        <f t="shared" si="3"/>
        <v> LEIC 2001/2002</v>
      </c>
      <c r="V257" s="1" t="str">
        <f t="shared" si="4"/>
        <v>Artur José Gouveia Jales Moreira</v>
      </c>
    </row>
    <row r="258" ht="14.25" customHeight="1">
      <c r="A258" s="1">
        <v>1.99600237E8</v>
      </c>
      <c r="B258" s="1" t="s">
        <v>803</v>
      </c>
      <c r="C258" s="1" t="s">
        <v>804</v>
      </c>
      <c r="D258" s="1" t="s">
        <v>20</v>
      </c>
      <c r="E258" s="1" t="s">
        <v>21</v>
      </c>
      <c r="F258" s="1" t="str">
        <f t="shared" si="1"/>
        <v>Artur Manuel Ribeiro dos Santos Caldas de Matos - LEIC 2000/2001</v>
      </c>
      <c r="G258" s="1" t="s">
        <v>21</v>
      </c>
      <c r="H258" s="1" t="s">
        <v>805</v>
      </c>
      <c r="I258" s="1" t="str">
        <f>IFERROR(VLOOKUP(B258,'Inquérito'!M:N,2,0),if(AND(E258="",not(iserror(find("linkedin",H258)))),H258,E258))</f>
        <v/>
      </c>
      <c r="J258" s="1" t="str">
        <f t="shared" si="2"/>
        <v>LEIC </v>
      </c>
      <c r="K258" s="1" t="str">
        <f>IFERROR(VLOOKUP($A258&amp;"-"&amp;K$1,'Conclusões cursos SIGARRA'!$E:$H,2,0),"")</f>
        <v>1996/1997</v>
      </c>
      <c r="L258" s="1" t="str">
        <f>IFERROR(VLOOKUP($A258&amp;"-"&amp;K$1,'Conclusões cursos SIGARRA'!$E:$H,4,0),"")</f>
        <v>2000/2001</v>
      </c>
      <c r="M258" s="1" t="str">
        <f>IFERROR(VLOOKUP($A258&amp;"-"&amp;M$1,'Conclusões cursos SIGARRA'!$E:$H,2,0),"")</f>
        <v/>
      </c>
      <c r="N258" s="1" t="str">
        <f>IFERROR(VLOOKUP($A258&amp;"-"&amp;M$1,'Conclusões cursos SIGARRA'!$E:$H,4,0),"")</f>
        <v/>
      </c>
      <c r="O258" s="1" t="str">
        <f>IFERROR(VLOOKUP($A258&amp;"-"&amp;O$1,'Conclusões cursos SIGARRA'!$E:$H,2,0),"")</f>
        <v/>
      </c>
      <c r="P258" s="1" t="str">
        <f>IFERROR(VLOOKUP($A258&amp;"-"&amp;O$1,'Conclusões cursos SIGARRA'!$E:$H,4,0),"")</f>
        <v/>
      </c>
      <c r="Q258" s="1" t="str">
        <f>IFERROR(VLOOKUP($A258&amp;"-"&amp;Q$1,'Conclusões cursos SIGARRA'!$E:$H,2,0),"")</f>
        <v/>
      </c>
      <c r="R258" s="1" t="str">
        <f>IFERROR(VLOOKUP($A258&amp;"-"&amp;Q$1,'Conclusões cursos SIGARRA'!$E:$H,4,0),"")</f>
        <v/>
      </c>
      <c r="S258" s="1" t="str">
        <f>IFERROR(VLOOKUP($A258&amp;"-"&amp;S$1,'Conclusões cursos SIGARRA'!$E:$H,2,0),"")</f>
        <v/>
      </c>
      <c r="T258" s="1" t="str">
        <f>IFERROR(VLOOKUP($A258&amp;"-"&amp;S$1,'Conclusões cursos SIGARRA'!$E:$H,4,0),"")</f>
        <v/>
      </c>
      <c r="U258" s="1" t="str">
        <f t="shared" si="3"/>
        <v> LEIC 2000/2001</v>
      </c>
      <c r="V258" s="1" t="str">
        <f t="shared" si="4"/>
        <v>Artur Manuel Ribeiro dos Santos Caldas de Matos</v>
      </c>
    </row>
    <row r="259" ht="14.25" customHeight="1">
      <c r="A259" s="1">
        <v>2.00906502E8</v>
      </c>
      <c r="B259" s="1" t="s">
        <v>806</v>
      </c>
      <c r="C259" s="1" t="s">
        <v>807</v>
      </c>
      <c r="D259" s="1" t="s">
        <v>20</v>
      </c>
      <c r="E259" s="1" t="s">
        <v>808</v>
      </c>
      <c r="F259" s="1" t="str">
        <f t="shared" si="1"/>
        <v>Artur Miguel Nóbrega Gomes - MIEIC 2013/2014</v>
      </c>
      <c r="G259" s="1" t="s">
        <v>809</v>
      </c>
      <c r="H259" s="1" t="s">
        <v>810</v>
      </c>
      <c r="I259" s="9" t="str">
        <f>IFERROR(VLOOKUP(B259,'Inquérito'!M:N,2,0),if(AND(E259="",not(iserror(find("linkedin",H259)))),H259,E259))</f>
        <v>https://www.linkedin.com/in/amngomes/</v>
      </c>
      <c r="J259" s="1" t="str">
        <f t="shared" si="2"/>
        <v>MIEIC </v>
      </c>
      <c r="K259" s="1" t="str">
        <f>IFERROR(VLOOKUP($A259&amp;"-"&amp;K$1,'Conclusões cursos SIGARRA'!$E:$H,2,0),"")</f>
        <v/>
      </c>
      <c r="L259" s="1" t="str">
        <f>IFERROR(VLOOKUP($A259&amp;"-"&amp;K$1,'Conclusões cursos SIGARRA'!$E:$H,4,0),"")</f>
        <v/>
      </c>
      <c r="M259" s="1" t="str">
        <f>IFERROR(VLOOKUP($A259&amp;"-"&amp;M$1,'Conclusões cursos SIGARRA'!$E:$H,2,0),"")</f>
        <v/>
      </c>
      <c r="N259" s="1" t="str">
        <f>IFERROR(VLOOKUP($A259&amp;"-"&amp;M$1,'Conclusões cursos SIGARRA'!$E:$H,4,0),"")</f>
        <v/>
      </c>
      <c r="O259" s="1" t="str">
        <f>IFERROR(VLOOKUP($A259&amp;"-"&amp;O$1,'Conclusões cursos SIGARRA'!$E:$H,2,0),"")</f>
        <v>2009/2010</v>
      </c>
      <c r="P259" s="1" t="str">
        <f>IFERROR(VLOOKUP($A259&amp;"-"&amp;O$1,'Conclusões cursos SIGARRA'!$E:$H,4,0),"")</f>
        <v>2013/2014</v>
      </c>
      <c r="Q259" s="1" t="str">
        <f>IFERROR(VLOOKUP($A259&amp;"-"&amp;Q$1,'Conclusões cursos SIGARRA'!$E:$H,2,0),"")</f>
        <v/>
      </c>
      <c r="R259" s="1" t="str">
        <f>IFERROR(VLOOKUP($A259&amp;"-"&amp;Q$1,'Conclusões cursos SIGARRA'!$E:$H,4,0),"")</f>
        <v/>
      </c>
      <c r="S259" s="1" t="str">
        <f>IFERROR(VLOOKUP($A259&amp;"-"&amp;S$1,'Conclusões cursos SIGARRA'!$E:$H,2,0),"")</f>
        <v/>
      </c>
      <c r="T259" s="1" t="str">
        <f>IFERROR(VLOOKUP($A259&amp;"-"&amp;S$1,'Conclusões cursos SIGARRA'!$E:$H,4,0),"")</f>
        <v/>
      </c>
      <c r="U259" s="1" t="str">
        <f t="shared" si="3"/>
        <v> MIEIC 2013/2014</v>
      </c>
      <c r="V259" s="1" t="str">
        <f t="shared" si="4"/>
        <v>Artur Miguel Nóbrega Gomes</v>
      </c>
    </row>
    <row r="260" ht="14.25" customHeight="1">
      <c r="A260" s="1">
        <v>2.01204899E8</v>
      </c>
      <c r="B260" s="1" t="s">
        <v>811</v>
      </c>
      <c r="C260" s="1" t="s">
        <v>812</v>
      </c>
      <c r="D260" s="1" t="s">
        <v>20</v>
      </c>
      <c r="E260" s="1" t="s">
        <v>21</v>
      </c>
      <c r="F260" s="1" t="str">
        <f t="shared" si="1"/>
        <v>Artur Sousa Ferreira - MIEIC 2020/2021</v>
      </c>
      <c r="G260" s="1" t="s">
        <v>813</v>
      </c>
      <c r="I260" s="1" t="str">
        <f>IFERROR(VLOOKUP(B260,'Inquérito'!M:N,2,0),if(AND(E260="",not(iserror(find("linkedin",H260)))),H260,E260))</f>
        <v/>
      </c>
      <c r="J260" s="1" t="str">
        <f t="shared" si="2"/>
        <v>MIEIC </v>
      </c>
      <c r="K260" s="1" t="str">
        <f>IFERROR(VLOOKUP($A260&amp;"-"&amp;K$1,'Conclusões cursos SIGARRA'!$E:$H,2,0),"")</f>
        <v/>
      </c>
      <c r="L260" s="1" t="str">
        <f>IFERROR(VLOOKUP($A260&amp;"-"&amp;K$1,'Conclusões cursos SIGARRA'!$E:$H,4,0),"")</f>
        <v/>
      </c>
      <c r="M260" s="1" t="str">
        <f>IFERROR(VLOOKUP($A260&amp;"-"&amp;M$1,'Conclusões cursos SIGARRA'!$E:$H,2,0),"")</f>
        <v/>
      </c>
      <c r="N260" s="1" t="str">
        <f>IFERROR(VLOOKUP($A260&amp;"-"&amp;M$1,'Conclusões cursos SIGARRA'!$E:$H,4,0),"")</f>
        <v/>
      </c>
      <c r="O260" s="1" t="str">
        <f>IFERROR(VLOOKUP($A260&amp;"-"&amp;O$1,'Conclusões cursos SIGARRA'!$E:$H,2,0),"")</f>
        <v>2012/2013</v>
      </c>
      <c r="P260" s="1" t="str">
        <f>IFERROR(VLOOKUP($A260&amp;"-"&amp;O$1,'Conclusões cursos SIGARRA'!$E:$H,4,0),"")</f>
        <v>2020/2021</v>
      </c>
      <c r="Q260" s="1" t="str">
        <f>IFERROR(VLOOKUP($A260&amp;"-"&amp;Q$1,'Conclusões cursos SIGARRA'!$E:$H,2,0),"")</f>
        <v/>
      </c>
      <c r="R260" s="1" t="str">
        <f>IFERROR(VLOOKUP($A260&amp;"-"&amp;Q$1,'Conclusões cursos SIGARRA'!$E:$H,4,0),"")</f>
        <v/>
      </c>
      <c r="S260" s="1" t="str">
        <f>IFERROR(VLOOKUP($A260&amp;"-"&amp;S$1,'Conclusões cursos SIGARRA'!$E:$H,2,0),"")</f>
        <v/>
      </c>
      <c r="T260" s="1" t="str">
        <f>IFERROR(VLOOKUP($A260&amp;"-"&amp;S$1,'Conclusões cursos SIGARRA'!$E:$H,4,0),"")</f>
        <v/>
      </c>
      <c r="U260" s="1" t="str">
        <f t="shared" si="3"/>
        <v> MIEIC 2020/2021</v>
      </c>
      <c r="V260" s="1" t="str">
        <f t="shared" si="4"/>
        <v>Artur Sousa Ferreira</v>
      </c>
    </row>
    <row r="261" ht="14.25" customHeight="1">
      <c r="A261" s="1">
        <v>2.01104201E8</v>
      </c>
      <c r="B261" s="1" t="s">
        <v>814</v>
      </c>
      <c r="C261" s="1" t="s">
        <v>815</v>
      </c>
      <c r="D261" s="1" t="s">
        <v>20</v>
      </c>
      <c r="E261" s="1" t="s">
        <v>21</v>
      </c>
      <c r="F261" s="1" t="str">
        <f t="shared" si="1"/>
        <v>Augusto Amorim Cravo da Silva - MIEIC 2015/2016</v>
      </c>
      <c r="G261" s="1" t="s">
        <v>816</v>
      </c>
      <c r="H261" s="1" t="s">
        <v>817</v>
      </c>
      <c r="I261" s="9" t="str">
        <f>IFERROR(VLOOKUP(B261,'Inquérito'!M:N,2,0),if(AND(E261="",not(iserror(find("linkedin",H261)))),H261,E261))</f>
        <v>https://www.linkedin.com/in/augustocravosilva</v>
      </c>
      <c r="J261" s="1" t="str">
        <f t="shared" si="2"/>
        <v>MIEIC </v>
      </c>
      <c r="K261" s="1" t="str">
        <f>IFERROR(VLOOKUP($A261&amp;"-"&amp;K$1,'Conclusões cursos SIGARRA'!$E:$H,2,0),"")</f>
        <v/>
      </c>
      <c r="L261" s="1" t="str">
        <f>IFERROR(VLOOKUP($A261&amp;"-"&amp;K$1,'Conclusões cursos SIGARRA'!$E:$H,4,0),"")</f>
        <v/>
      </c>
      <c r="M261" s="1" t="str">
        <f>IFERROR(VLOOKUP($A261&amp;"-"&amp;M$1,'Conclusões cursos SIGARRA'!$E:$H,2,0),"")</f>
        <v/>
      </c>
      <c r="N261" s="1" t="str">
        <f>IFERROR(VLOOKUP($A261&amp;"-"&amp;M$1,'Conclusões cursos SIGARRA'!$E:$H,4,0),"")</f>
        <v/>
      </c>
      <c r="O261" s="1" t="str">
        <f>IFERROR(VLOOKUP($A261&amp;"-"&amp;O$1,'Conclusões cursos SIGARRA'!$E:$H,2,0),"")</f>
        <v>2011/2012</v>
      </c>
      <c r="P261" s="1" t="str">
        <f>IFERROR(VLOOKUP($A261&amp;"-"&amp;O$1,'Conclusões cursos SIGARRA'!$E:$H,4,0),"")</f>
        <v>2015/2016</v>
      </c>
      <c r="Q261" s="1" t="str">
        <f>IFERROR(VLOOKUP($A261&amp;"-"&amp;Q$1,'Conclusões cursos SIGARRA'!$E:$H,2,0),"")</f>
        <v/>
      </c>
      <c r="R261" s="1" t="str">
        <f>IFERROR(VLOOKUP($A261&amp;"-"&amp;Q$1,'Conclusões cursos SIGARRA'!$E:$H,4,0),"")</f>
        <v/>
      </c>
      <c r="S261" s="1" t="str">
        <f>IFERROR(VLOOKUP($A261&amp;"-"&amp;S$1,'Conclusões cursos SIGARRA'!$E:$H,2,0),"")</f>
        <v/>
      </c>
      <c r="T261" s="1" t="str">
        <f>IFERROR(VLOOKUP($A261&amp;"-"&amp;S$1,'Conclusões cursos SIGARRA'!$E:$H,4,0),"")</f>
        <v/>
      </c>
      <c r="U261" s="1" t="str">
        <f t="shared" si="3"/>
        <v> MIEIC 2015/2016</v>
      </c>
      <c r="V261" s="1" t="str">
        <f t="shared" si="4"/>
        <v>Augusto Amorim Cravo da Silva</v>
      </c>
    </row>
    <row r="262" ht="14.25" customHeight="1">
      <c r="A262" s="1">
        <v>2.008071E8</v>
      </c>
      <c r="B262" s="1" t="s">
        <v>818</v>
      </c>
      <c r="C262" s="1" t="s">
        <v>819</v>
      </c>
      <c r="D262" s="1" t="s">
        <v>20</v>
      </c>
      <c r="E262" s="1" t="s">
        <v>21</v>
      </c>
      <c r="F262" s="1" t="str">
        <f t="shared" si="1"/>
        <v>Augusto José Trindade Soares - MIEIC 2012/2013</v>
      </c>
      <c r="G262" s="1" t="s">
        <v>820</v>
      </c>
      <c r="I262" s="1" t="str">
        <f>IFERROR(VLOOKUP(B262,'Inquérito'!M:N,2,0),if(AND(E262="",not(iserror(find("linkedin",H262)))),H262,E262))</f>
        <v/>
      </c>
      <c r="J262" s="1" t="str">
        <f t="shared" si="2"/>
        <v>MIEIC </v>
      </c>
      <c r="K262" s="1" t="str">
        <f>IFERROR(VLOOKUP($A262&amp;"-"&amp;K$1,'Conclusões cursos SIGARRA'!$E:$H,2,0),"")</f>
        <v/>
      </c>
      <c r="L262" s="1" t="str">
        <f>IFERROR(VLOOKUP($A262&amp;"-"&amp;K$1,'Conclusões cursos SIGARRA'!$E:$H,4,0),"")</f>
        <v/>
      </c>
      <c r="M262" s="1" t="str">
        <f>IFERROR(VLOOKUP($A262&amp;"-"&amp;M$1,'Conclusões cursos SIGARRA'!$E:$H,2,0),"")</f>
        <v/>
      </c>
      <c r="N262" s="1" t="str">
        <f>IFERROR(VLOOKUP($A262&amp;"-"&amp;M$1,'Conclusões cursos SIGARRA'!$E:$H,4,0),"")</f>
        <v/>
      </c>
      <c r="O262" s="1" t="str">
        <f>IFERROR(VLOOKUP($A262&amp;"-"&amp;O$1,'Conclusões cursos SIGARRA'!$E:$H,2,0),"")</f>
        <v>2008/2009</v>
      </c>
      <c r="P262" s="1" t="str">
        <f>IFERROR(VLOOKUP($A262&amp;"-"&amp;O$1,'Conclusões cursos SIGARRA'!$E:$H,4,0),"")</f>
        <v>2012/2013</v>
      </c>
      <c r="Q262" s="1" t="str">
        <f>IFERROR(VLOOKUP($A262&amp;"-"&amp;Q$1,'Conclusões cursos SIGARRA'!$E:$H,2,0),"")</f>
        <v/>
      </c>
      <c r="R262" s="1" t="str">
        <f>IFERROR(VLOOKUP($A262&amp;"-"&amp;Q$1,'Conclusões cursos SIGARRA'!$E:$H,4,0),"")</f>
        <v/>
      </c>
      <c r="S262" s="1" t="str">
        <f>IFERROR(VLOOKUP($A262&amp;"-"&amp;S$1,'Conclusões cursos SIGARRA'!$E:$H,2,0),"")</f>
        <v/>
      </c>
      <c r="T262" s="1" t="str">
        <f>IFERROR(VLOOKUP($A262&amp;"-"&amp;S$1,'Conclusões cursos SIGARRA'!$E:$H,4,0),"")</f>
        <v/>
      </c>
      <c r="U262" s="1" t="str">
        <f t="shared" si="3"/>
        <v> MIEIC 2012/2013</v>
      </c>
      <c r="V262" s="1" t="str">
        <f t="shared" si="4"/>
        <v>Augusto José Trindade Soares</v>
      </c>
    </row>
    <row r="263" ht="14.25" customHeight="1">
      <c r="A263" s="1">
        <v>2.00905239E8</v>
      </c>
      <c r="B263" s="1" t="s">
        <v>821</v>
      </c>
      <c r="C263" s="1" t="s">
        <v>822</v>
      </c>
      <c r="D263" s="1" t="s">
        <v>20</v>
      </c>
      <c r="E263" s="1" t="s">
        <v>823</v>
      </c>
      <c r="F263" s="1" t="str">
        <f t="shared" si="1"/>
        <v>Bárbara de Jesus Correia - MIEIC 2014/2015</v>
      </c>
      <c r="G263" s="1" t="s">
        <v>21</v>
      </c>
      <c r="I263" s="9" t="str">
        <f>IFERROR(VLOOKUP(B263,'Inquérito'!M:N,2,0),if(AND(E263="",not(iserror(find("linkedin",H263)))),H263,E263))</f>
        <v>https://www.linkedin.com/in/barbarajcorreia/</v>
      </c>
      <c r="J263" s="1" t="str">
        <f t="shared" si="2"/>
        <v>MIEIC </v>
      </c>
      <c r="K263" s="1" t="str">
        <f>IFERROR(VLOOKUP($A263&amp;"-"&amp;K$1,'Conclusões cursos SIGARRA'!$E:$H,2,0),"")</f>
        <v/>
      </c>
      <c r="L263" s="1" t="str">
        <f>IFERROR(VLOOKUP($A263&amp;"-"&amp;K$1,'Conclusões cursos SIGARRA'!$E:$H,4,0),"")</f>
        <v/>
      </c>
      <c r="M263" s="1" t="str">
        <f>IFERROR(VLOOKUP($A263&amp;"-"&amp;M$1,'Conclusões cursos SIGARRA'!$E:$H,2,0),"")</f>
        <v/>
      </c>
      <c r="N263" s="1" t="str">
        <f>IFERROR(VLOOKUP($A263&amp;"-"&amp;M$1,'Conclusões cursos SIGARRA'!$E:$H,4,0),"")</f>
        <v/>
      </c>
      <c r="O263" s="1" t="str">
        <f>IFERROR(VLOOKUP($A263&amp;"-"&amp;O$1,'Conclusões cursos SIGARRA'!$E:$H,2,0),"")</f>
        <v>2009/2010</v>
      </c>
      <c r="P263" s="1" t="str">
        <f>IFERROR(VLOOKUP($A263&amp;"-"&amp;O$1,'Conclusões cursos SIGARRA'!$E:$H,4,0),"")</f>
        <v>2014/2015</v>
      </c>
      <c r="Q263" s="1" t="str">
        <f>IFERROR(VLOOKUP($A263&amp;"-"&amp;Q$1,'Conclusões cursos SIGARRA'!$E:$H,2,0),"")</f>
        <v/>
      </c>
      <c r="R263" s="1" t="str">
        <f>IFERROR(VLOOKUP($A263&amp;"-"&amp;Q$1,'Conclusões cursos SIGARRA'!$E:$H,4,0),"")</f>
        <v/>
      </c>
      <c r="S263" s="1" t="str">
        <f>IFERROR(VLOOKUP($A263&amp;"-"&amp;S$1,'Conclusões cursos SIGARRA'!$E:$H,2,0),"")</f>
        <v/>
      </c>
      <c r="T263" s="1" t="str">
        <f>IFERROR(VLOOKUP($A263&amp;"-"&amp;S$1,'Conclusões cursos SIGARRA'!$E:$H,4,0),"")</f>
        <v/>
      </c>
      <c r="U263" s="1" t="str">
        <f t="shared" si="3"/>
        <v> MIEIC 2014/2015</v>
      </c>
      <c r="V263" s="1" t="str">
        <f t="shared" si="4"/>
        <v>Bárbara de Jesus Correia</v>
      </c>
    </row>
    <row r="264" ht="14.25" customHeight="1">
      <c r="A264" s="1">
        <v>2.02004695E8</v>
      </c>
      <c r="B264" s="1" t="s">
        <v>824</v>
      </c>
      <c r="C264" s="1" t="s">
        <v>825</v>
      </c>
      <c r="D264" s="1" t="s">
        <v>26</v>
      </c>
      <c r="E264" s="1" t="s">
        <v>21</v>
      </c>
      <c r="F264" s="1" t="str">
        <f t="shared" si="1"/>
        <v>Bárbara Filipa da Silva Carvalho - L.EIC 2022/2023</v>
      </c>
      <c r="I264" s="1" t="str">
        <f>IFERROR(VLOOKUP(B264,'Inquérito'!M:N,2,0),if(AND(E264="",not(iserror(find("linkedin",H264)))),H264,E264))</f>
        <v/>
      </c>
      <c r="J264" s="1" t="str">
        <f t="shared" si="2"/>
        <v>L.EIC </v>
      </c>
      <c r="K264" s="1" t="str">
        <f>IFERROR(VLOOKUP($A264&amp;"-"&amp;K$1,'Conclusões cursos SIGARRA'!$E:$H,2,0),"")</f>
        <v/>
      </c>
      <c r="L264" s="1" t="str">
        <f>IFERROR(VLOOKUP($A264&amp;"-"&amp;K$1,'Conclusões cursos SIGARRA'!$E:$H,4,0),"")</f>
        <v/>
      </c>
      <c r="M264" s="1" t="str">
        <f>IFERROR(VLOOKUP($A264&amp;"-"&amp;M$1,'Conclusões cursos SIGARRA'!$E:$H,2,0),"")</f>
        <v/>
      </c>
      <c r="N264" s="1" t="str">
        <f>IFERROR(VLOOKUP($A264&amp;"-"&amp;M$1,'Conclusões cursos SIGARRA'!$E:$H,4,0),"")</f>
        <v/>
      </c>
      <c r="O264" s="1" t="str">
        <f>IFERROR(VLOOKUP($A264&amp;"-"&amp;O$1,'Conclusões cursos SIGARRA'!$E:$H,2,0),"")</f>
        <v/>
      </c>
      <c r="P264" s="1" t="str">
        <f>IFERROR(VLOOKUP($A264&amp;"-"&amp;O$1,'Conclusões cursos SIGARRA'!$E:$H,4,0),"")</f>
        <v/>
      </c>
      <c r="Q264" s="1" t="str">
        <f>IFERROR(VLOOKUP($A264&amp;"-"&amp;Q$1,'Conclusões cursos SIGARRA'!$E:$H,2,0),"")</f>
        <v>2021/2022</v>
      </c>
      <c r="R264" s="1" t="str">
        <f>IFERROR(VLOOKUP($A264&amp;"-"&amp;Q$1,'Conclusões cursos SIGARRA'!$E:$H,4,0),"")</f>
        <v>2022/2023</v>
      </c>
      <c r="S264" s="1" t="str">
        <f>IFERROR(VLOOKUP($A264&amp;"-"&amp;S$1,'Conclusões cursos SIGARRA'!$E:$H,2,0),"")</f>
        <v/>
      </c>
      <c r="T264" s="1" t="str">
        <f>IFERROR(VLOOKUP($A264&amp;"-"&amp;S$1,'Conclusões cursos SIGARRA'!$E:$H,4,0),"")</f>
        <v/>
      </c>
      <c r="U264" s="1" t="str">
        <f t="shared" si="3"/>
        <v> L.EIC 2022/2023</v>
      </c>
      <c r="V264" s="1" t="str">
        <f t="shared" si="4"/>
        <v>Bárbara Filipa da Silva Carvalho</v>
      </c>
    </row>
    <row r="265" ht="14.25" customHeight="1">
      <c r="A265" s="1">
        <v>2.01505628E8</v>
      </c>
      <c r="B265" s="1" t="s">
        <v>826</v>
      </c>
      <c r="C265" s="1" t="s">
        <v>827</v>
      </c>
      <c r="D265" s="1" t="s">
        <v>20</v>
      </c>
      <c r="E265" s="1" t="s">
        <v>21</v>
      </c>
      <c r="F265" s="1" t="str">
        <f t="shared" si="1"/>
        <v>Bárbara Sofia Lopez de Carvalho Ferreira da Silva - MIEIC 2019/2020</v>
      </c>
      <c r="G265" s="1" t="s">
        <v>828</v>
      </c>
      <c r="I265" s="9" t="str">
        <f>IFERROR(VLOOKUP(B265,'Inquérito'!M:N,2,0),if(AND(E265="",not(iserror(find("linkedin",H265)))),H265,E265))</f>
        <v>https://www.linkedin.com/in/sofialcfsilva/</v>
      </c>
      <c r="J265" s="1" t="str">
        <f t="shared" si="2"/>
        <v>MIEIC </v>
      </c>
      <c r="K265" s="1" t="str">
        <f>IFERROR(VLOOKUP($A265&amp;"-"&amp;K$1,'Conclusões cursos SIGARRA'!$E:$H,2,0),"")</f>
        <v/>
      </c>
      <c r="L265" s="1" t="str">
        <f>IFERROR(VLOOKUP($A265&amp;"-"&amp;K$1,'Conclusões cursos SIGARRA'!$E:$H,4,0),"")</f>
        <v/>
      </c>
      <c r="M265" s="1" t="str">
        <f>IFERROR(VLOOKUP($A265&amp;"-"&amp;M$1,'Conclusões cursos SIGARRA'!$E:$H,2,0),"")</f>
        <v/>
      </c>
      <c r="N265" s="1" t="str">
        <f>IFERROR(VLOOKUP($A265&amp;"-"&amp;M$1,'Conclusões cursos SIGARRA'!$E:$H,4,0),"")</f>
        <v/>
      </c>
      <c r="O265" s="1" t="str">
        <f>IFERROR(VLOOKUP($A265&amp;"-"&amp;O$1,'Conclusões cursos SIGARRA'!$E:$H,2,0),"")</f>
        <v>2015/2016</v>
      </c>
      <c r="P265" s="1" t="str">
        <f>IFERROR(VLOOKUP($A265&amp;"-"&amp;O$1,'Conclusões cursos SIGARRA'!$E:$H,4,0),"")</f>
        <v>2019/2020</v>
      </c>
      <c r="Q265" s="1" t="str">
        <f>IFERROR(VLOOKUP($A265&amp;"-"&amp;Q$1,'Conclusões cursos SIGARRA'!$E:$H,2,0),"")</f>
        <v/>
      </c>
      <c r="R265" s="1" t="str">
        <f>IFERROR(VLOOKUP($A265&amp;"-"&amp;Q$1,'Conclusões cursos SIGARRA'!$E:$H,4,0),"")</f>
        <v/>
      </c>
      <c r="S265" s="1" t="str">
        <f>IFERROR(VLOOKUP($A265&amp;"-"&amp;S$1,'Conclusões cursos SIGARRA'!$E:$H,2,0),"")</f>
        <v/>
      </c>
      <c r="T265" s="1" t="str">
        <f>IFERROR(VLOOKUP($A265&amp;"-"&amp;S$1,'Conclusões cursos SIGARRA'!$E:$H,4,0),"")</f>
        <v/>
      </c>
      <c r="U265" s="1" t="str">
        <f t="shared" si="3"/>
        <v> MIEIC 2019/2020</v>
      </c>
      <c r="V265" s="1" t="str">
        <f t="shared" si="4"/>
        <v>Bárbara Sofia Lopez de Carvalho Ferreira da Silva</v>
      </c>
    </row>
    <row r="266" ht="14.25" customHeight="1">
      <c r="A266" s="1">
        <v>1.99404039E8</v>
      </c>
      <c r="B266" s="1" t="s">
        <v>829</v>
      </c>
      <c r="C266" s="1" t="s">
        <v>830</v>
      </c>
      <c r="D266" s="1" t="s">
        <v>20</v>
      </c>
      <c r="E266" s="1" t="s">
        <v>831</v>
      </c>
      <c r="F266" s="1" t="str">
        <f t="shared" si="1"/>
        <v>Bárbara Veloso Rito da Fonseca e Costa - LEIC 1998/1999</v>
      </c>
      <c r="I266" s="9" t="str">
        <f>IFERROR(VLOOKUP(B266,'Inquérito'!M:N,2,0),if(AND(E266="",not(iserror(find("linkedin",H266)))),H266,E266))</f>
        <v>https://www.linkedin.com/in/barbara-fonseca-e-costa</v>
      </c>
      <c r="J266" s="1" t="str">
        <f t="shared" si="2"/>
        <v>LEIC </v>
      </c>
      <c r="K266" s="1" t="str">
        <f>IFERROR(VLOOKUP($A266&amp;"-"&amp;K$1,'Conclusões cursos SIGARRA'!$E:$H,2,0),"")</f>
        <v>1994/1995</v>
      </c>
      <c r="L266" s="1" t="str">
        <f>IFERROR(VLOOKUP($A266&amp;"-"&amp;K$1,'Conclusões cursos SIGARRA'!$E:$H,4,0),"")</f>
        <v>1998/1999</v>
      </c>
      <c r="M266" s="1" t="str">
        <f>IFERROR(VLOOKUP($A266&amp;"-"&amp;M$1,'Conclusões cursos SIGARRA'!$E:$H,2,0),"")</f>
        <v/>
      </c>
      <c r="N266" s="1" t="str">
        <f>IFERROR(VLOOKUP($A266&amp;"-"&amp;M$1,'Conclusões cursos SIGARRA'!$E:$H,4,0),"")</f>
        <v/>
      </c>
      <c r="O266" s="1" t="str">
        <f>IFERROR(VLOOKUP($A266&amp;"-"&amp;O$1,'Conclusões cursos SIGARRA'!$E:$H,2,0),"")</f>
        <v/>
      </c>
      <c r="P266" s="1" t="str">
        <f>IFERROR(VLOOKUP($A266&amp;"-"&amp;O$1,'Conclusões cursos SIGARRA'!$E:$H,4,0),"")</f>
        <v/>
      </c>
      <c r="Q266" s="1" t="str">
        <f>IFERROR(VLOOKUP($A266&amp;"-"&amp;Q$1,'Conclusões cursos SIGARRA'!$E:$H,2,0),"")</f>
        <v/>
      </c>
      <c r="R266" s="1" t="str">
        <f>IFERROR(VLOOKUP($A266&amp;"-"&amp;Q$1,'Conclusões cursos SIGARRA'!$E:$H,4,0),"")</f>
        <v/>
      </c>
      <c r="S266" s="1" t="str">
        <f>IFERROR(VLOOKUP($A266&amp;"-"&amp;S$1,'Conclusões cursos SIGARRA'!$E:$H,2,0),"")</f>
        <v/>
      </c>
      <c r="T266" s="1" t="str">
        <f>IFERROR(VLOOKUP($A266&amp;"-"&amp;S$1,'Conclusões cursos SIGARRA'!$E:$H,4,0),"")</f>
        <v/>
      </c>
      <c r="U266" s="1" t="str">
        <f t="shared" si="3"/>
        <v> LEIC 1998/1999</v>
      </c>
      <c r="V266" s="1" t="str">
        <f t="shared" si="4"/>
        <v>Bárbara Veloso Rito da Fonseca e Costa</v>
      </c>
    </row>
    <row r="267" ht="14.25" customHeight="1">
      <c r="A267" s="1">
        <v>2.01806551E8</v>
      </c>
      <c r="B267" s="1" t="s">
        <v>832</v>
      </c>
      <c r="C267" s="1" t="s">
        <v>833</v>
      </c>
      <c r="D267" s="1" t="s">
        <v>20</v>
      </c>
      <c r="E267" s="1" t="s">
        <v>21</v>
      </c>
      <c r="F267" s="1" t="str">
        <f t="shared" si="1"/>
        <v>Beatriz Costa Silva Mendes - M.EIC 2022/2023</v>
      </c>
      <c r="G267" s="1" t="s">
        <v>834</v>
      </c>
      <c r="I267" s="9" t="str">
        <f>IFERROR(VLOOKUP(B267,'Inquérito'!M:N,2,0),if(AND(E267="",not(iserror(find("linkedin",H267)))),H267,E267))</f>
        <v>https://www.linkedin.com/in/biamendes1/</v>
      </c>
      <c r="J267" s="1" t="str">
        <f t="shared" si="2"/>
        <v>M.EIC</v>
      </c>
      <c r="K267" s="1" t="str">
        <f>IFERROR(VLOOKUP($A267&amp;"-"&amp;K$1,'Conclusões cursos SIGARRA'!$E:$H,2,0),"")</f>
        <v/>
      </c>
      <c r="L267" s="1" t="str">
        <f>IFERROR(VLOOKUP($A267&amp;"-"&amp;K$1,'Conclusões cursos SIGARRA'!$E:$H,4,0),"")</f>
        <v/>
      </c>
      <c r="M267" s="1" t="str">
        <f>IFERROR(VLOOKUP($A267&amp;"-"&amp;M$1,'Conclusões cursos SIGARRA'!$E:$H,2,0),"")</f>
        <v/>
      </c>
      <c r="N267" s="1" t="str">
        <f>IFERROR(VLOOKUP($A267&amp;"-"&amp;M$1,'Conclusões cursos SIGARRA'!$E:$H,4,0),"")</f>
        <v/>
      </c>
      <c r="O267" s="1" t="str">
        <f>IFERROR(VLOOKUP($A267&amp;"-"&amp;O$1,'Conclusões cursos SIGARRA'!$E:$H,2,0),"")</f>
        <v/>
      </c>
      <c r="P267" s="1" t="str">
        <f>IFERROR(VLOOKUP($A267&amp;"-"&amp;O$1,'Conclusões cursos SIGARRA'!$E:$H,4,0),"")</f>
        <v/>
      </c>
      <c r="Q267" s="1" t="str">
        <f>IFERROR(VLOOKUP($A267&amp;"-"&amp;Q$1,'Conclusões cursos SIGARRA'!$E:$H,2,0),"")</f>
        <v/>
      </c>
      <c r="R267" s="1" t="str">
        <f>IFERROR(VLOOKUP($A267&amp;"-"&amp;Q$1,'Conclusões cursos SIGARRA'!$E:$H,4,0),"")</f>
        <v/>
      </c>
      <c r="S267" s="1" t="str">
        <f>IFERROR(VLOOKUP($A267&amp;"-"&amp;S$1,'Conclusões cursos SIGARRA'!$E:$H,2,0),"")</f>
        <v>2021/2022</v>
      </c>
      <c r="T267" s="1" t="str">
        <f>IFERROR(VLOOKUP($A267&amp;"-"&amp;S$1,'Conclusões cursos SIGARRA'!$E:$H,4,0),"")</f>
        <v>2022/2023</v>
      </c>
      <c r="U267" s="1" t="str">
        <f t="shared" si="3"/>
        <v> M.EIC 2022/2023</v>
      </c>
      <c r="V267" s="1" t="str">
        <f t="shared" si="4"/>
        <v>Beatriz Costa Silva Mendes</v>
      </c>
    </row>
    <row r="268" ht="14.25" customHeight="1">
      <c r="A268" s="1">
        <v>2.01502858E8</v>
      </c>
      <c r="B268" s="1" t="s">
        <v>835</v>
      </c>
      <c r="C268" s="1" t="s">
        <v>836</v>
      </c>
      <c r="D268" s="1" t="s">
        <v>20</v>
      </c>
      <c r="E268" s="1" t="s">
        <v>21</v>
      </c>
      <c r="F268" s="1" t="str">
        <f t="shared" si="1"/>
        <v>Beatriz de Henriques Martins - MIEIC 2020/2021</v>
      </c>
      <c r="I268" s="1" t="str">
        <f>IFERROR(VLOOKUP(B268,'Inquérito'!M:N,2,0),if(AND(E268="",not(iserror(find("linkedin",H268)))),H268,E268))</f>
        <v/>
      </c>
      <c r="J268" s="1" t="str">
        <f t="shared" si="2"/>
        <v>MIEIC </v>
      </c>
      <c r="K268" s="1" t="str">
        <f>IFERROR(VLOOKUP($A268&amp;"-"&amp;K$1,'Conclusões cursos SIGARRA'!$E:$H,2,0),"")</f>
        <v/>
      </c>
      <c r="L268" s="1" t="str">
        <f>IFERROR(VLOOKUP($A268&amp;"-"&amp;K$1,'Conclusões cursos SIGARRA'!$E:$H,4,0),"")</f>
        <v/>
      </c>
      <c r="M268" s="1" t="str">
        <f>IFERROR(VLOOKUP($A268&amp;"-"&amp;M$1,'Conclusões cursos SIGARRA'!$E:$H,2,0),"")</f>
        <v/>
      </c>
      <c r="N268" s="1" t="str">
        <f>IFERROR(VLOOKUP($A268&amp;"-"&amp;M$1,'Conclusões cursos SIGARRA'!$E:$H,4,0),"")</f>
        <v/>
      </c>
      <c r="O268" s="1" t="str">
        <f>IFERROR(VLOOKUP($A268&amp;"-"&amp;O$1,'Conclusões cursos SIGARRA'!$E:$H,2,0),"")</f>
        <v>2015/2016</v>
      </c>
      <c r="P268" s="1" t="str">
        <f>IFERROR(VLOOKUP($A268&amp;"-"&amp;O$1,'Conclusões cursos SIGARRA'!$E:$H,4,0),"")</f>
        <v>2020/2021</v>
      </c>
      <c r="Q268" s="1" t="str">
        <f>IFERROR(VLOOKUP($A268&amp;"-"&amp;Q$1,'Conclusões cursos SIGARRA'!$E:$H,2,0),"")</f>
        <v/>
      </c>
      <c r="R268" s="1" t="str">
        <f>IFERROR(VLOOKUP($A268&amp;"-"&amp;Q$1,'Conclusões cursos SIGARRA'!$E:$H,4,0),"")</f>
        <v/>
      </c>
      <c r="S268" s="1" t="str">
        <f>IFERROR(VLOOKUP($A268&amp;"-"&amp;S$1,'Conclusões cursos SIGARRA'!$E:$H,2,0),"")</f>
        <v/>
      </c>
      <c r="T268" s="1" t="str">
        <f>IFERROR(VLOOKUP($A268&amp;"-"&amp;S$1,'Conclusões cursos SIGARRA'!$E:$H,4,0),"")</f>
        <v/>
      </c>
      <c r="U268" s="1" t="str">
        <f t="shared" si="3"/>
        <v> MIEIC 2020/2021</v>
      </c>
      <c r="V268" s="1" t="str">
        <f t="shared" si="4"/>
        <v>Beatriz de Henriques Martins</v>
      </c>
    </row>
    <row r="269" ht="14.25" customHeight="1">
      <c r="A269" s="1">
        <v>2.01700491E8</v>
      </c>
      <c r="B269" s="1" t="s">
        <v>837</v>
      </c>
      <c r="C269" s="1" t="s">
        <v>838</v>
      </c>
      <c r="D269" s="1" t="s">
        <v>20</v>
      </c>
      <c r="E269" s="1" t="s">
        <v>21</v>
      </c>
      <c r="F269" s="1" t="str">
        <f t="shared" si="1"/>
        <v>Beatriz Ferreira Velho - MIEIC 2019/2020</v>
      </c>
      <c r="I269" s="1" t="str">
        <f>IFERROR(VLOOKUP(B269,'Inquérito'!M:N,2,0),if(AND(E269="",not(iserror(find("linkedin",H269)))),H269,E269))</f>
        <v/>
      </c>
      <c r="J269" s="1" t="str">
        <f t="shared" si="2"/>
        <v>MIEIC </v>
      </c>
      <c r="K269" s="1" t="str">
        <f>IFERROR(VLOOKUP($A269&amp;"-"&amp;K$1,'Conclusões cursos SIGARRA'!$E:$H,2,0),"")</f>
        <v/>
      </c>
      <c r="L269" s="1" t="str">
        <f>IFERROR(VLOOKUP($A269&amp;"-"&amp;K$1,'Conclusões cursos SIGARRA'!$E:$H,4,0),"")</f>
        <v/>
      </c>
      <c r="M269" s="1" t="str">
        <f>IFERROR(VLOOKUP($A269&amp;"-"&amp;M$1,'Conclusões cursos SIGARRA'!$E:$H,2,0),"")</f>
        <v/>
      </c>
      <c r="N269" s="1" t="str">
        <f>IFERROR(VLOOKUP($A269&amp;"-"&amp;M$1,'Conclusões cursos SIGARRA'!$E:$H,4,0),"")</f>
        <v/>
      </c>
      <c r="O269" s="1" t="str">
        <f>IFERROR(VLOOKUP($A269&amp;"-"&amp;O$1,'Conclusões cursos SIGARRA'!$E:$H,2,0),"")</f>
        <v>2017/2018</v>
      </c>
      <c r="P269" s="1" t="str">
        <f>IFERROR(VLOOKUP($A269&amp;"-"&amp;O$1,'Conclusões cursos SIGARRA'!$E:$H,4,0),"")</f>
        <v>2019/2020</v>
      </c>
      <c r="Q269" s="1" t="str">
        <f>IFERROR(VLOOKUP($A269&amp;"-"&amp;Q$1,'Conclusões cursos SIGARRA'!$E:$H,2,0),"")</f>
        <v/>
      </c>
      <c r="R269" s="1" t="str">
        <f>IFERROR(VLOOKUP($A269&amp;"-"&amp;Q$1,'Conclusões cursos SIGARRA'!$E:$H,4,0),"")</f>
        <v/>
      </c>
      <c r="S269" s="1" t="str">
        <f>IFERROR(VLOOKUP($A269&amp;"-"&amp;S$1,'Conclusões cursos SIGARRA'!$E:$H,2,0),"")</f>
        <v/>
      </c>
      <c r="T269" s="1" t="str">
        <f>IFERROR(VLOOKUP($A269&amp;"-"&amp;S$1,'Conclusões cursos SIGARRA'!$E:$H,4,0),"")</f>
        <v/>
      </c>
      <c r="U269" s="1" t="str">
        <f t="shared" si="3"/>
        <v> MIEIC 2019/2020</v>
      </c>
      <c r="V269" s="1" t="str">
        <f t="shared" si="4"/>
        <v>Beatriz Ferreira Velho</v>
      </c>
    </row>
    <row r="270" ht="14.25" customHeight="1">
      <c r="A270" s="1">
        <v>2.01604253E8</v>
      </c>
      <c r="B270" s="1" t="s">
        <v>839</v>
      </c>
      <c r="C270" s="1" t="s">
        <v>840</v>
      </c>
      <c r="D270" s="1" t="s">
        <v>20</v>
      </c>
      <c r="E270" s="1" t="s">
        <v>21</v>
      </c>
      <c r="F270" s="1" t="str">
        <f t="shared" si="1"/>
        <v>Beatriz Soares Mendes - MIEIC 2020/2021</v>
      </c>
      <c r="G270" s="1" t="s">
        <v>841</v>
      </c>
      <c r="I270" s="1" t="str">
        <f>IFERROR(VLOOKUP(B270,'Inquérito'!M:N,2,0),if(AND(E270="",not(iserror(find("linkedin",H270)))),H270,E270))</f>
        <v/>
      </c>
      <c r="J270" s="1" t="str">
        <f t="shared" si="2"/>
        <v>MIEIC </v>
      </c>
      <c r="K270" s="1" t="str">
        <f>IFERROR(VLOOKUP($A270&amp;"-"&amp;K$1,'Conclusões cursos SIGARRA'!$E:$H,2,0),"")</f>
        <v/>
      </c>
      <c r="L270" s="1" t="str">
        <f>IFERROR(VLOOKUP($A270&amp;"-"&amp;K$1,'Conclusões cursos SIGARRA'!$E:$H,4,0),"")</f>
        <v/>
      </c>
      <c r="M270" s="1" t="str">
        <f>IFERROR(VLOOKUP($A270&amp;"-"&amp;M$1,'Conclusões cursos SIGARRA'!$E:$H,2,0),"")</f>
        <v/>
      </c>
      <c r="N270" s="1" t="str">
        <f>IFERROR(VLOOKUP($A270&amp;"-"&amp;M$1,'Conclusões cursos SIGARRA'!$E:$H,4,0),"")</f>
        <v/>
      </c>
      <c r="O270" s="1" t="str">
        <f>IFERROR(VLOOKUP($A270&amp;"-"&amp;O$1,'Conclusões cursos SIGARRA'!$E:$H,2,0),"")</f>
        <v>2016/2017</v>
      </c>
      <c r="P270" s="1" t="str">
        <f>IFERROR(VLOOKUP($A270&amp;"-"&amp;O$1,'Conclusões cursos SIGARRA'!$E:$H,4,0),"")</f>
        <v>2020/2021</v>
      </c>
      <c r="Q270" s="1" t="str">
        <f>IFERROR(VLOOKUP($A270&amp;"-"&amp;Q$1,'Conclusões cursos SIGARRA'!$E:$H,2,0),"")</f>
        <v/>
      </c>
      <c r="R270" s="1" t="str">
        <f>IFERROR(VLOOKUP($A270&amp;"-"&amp;Q$1,'Conclusões cursos SIGARRA'!$E:$H,4,0),"")</f>
        <v/>
      </c>
      <c r="S270" s="1" t="str">
        <f>IFERROR(VLOOKUP($A270&amp;"-"&amp;S$1,'Conclusões cursos SIGARRA'!$E:$H,2,0),"")</f>
        <v/>
      </c>
      <c r="T270" s="1" t="str">
        <f>IFERROR(VLOOKUP($A270&amp;"-"&amp;S$1,'Conclusões cursos SIGARRA'!$E:$H,4,0),"")</f>
        <v/>
      </c>
      <c r="U270" s="1" t="str">
        <f t="shared" si="3"/>
        <v> MIEIC 2020/2021</v>
      </c>
      <c r="V270" s="1" t="str">
        <f t="shared" si="4"/>
        <v>Beatriz Soares Mendes</v>
      </c>
    </row>
    <row r="271" ht="14.25" customHeight="1">
      <c r="A271" s="1">
        <v>2.01505633E8</v>
      </c>
      <c r="B271" s="1" t="s">
        <v>842</v>
      </c>
      <c r="C271" s="1" t="s">
        <v>843</v>
      </c>
      <c r="D271" s="1" t="s">
        <v>20</v>
      </c>
      <c r="E271" s="1" t="s">
        <v>21</v>
      </c>
      <c r="F271" s="1" t="str">
        <f t="shared" si="1"/>
        <v>Beatriz Souto de Sá Baldaia - MIEIC 2019/2020</v>
      </c>
      <c r="I271" s="1" t="str">
        <f>IFERROR(VLOOKUP(B271,'Inquérito'!M:N,2,0),if(AND(E271="",not(iserror(find("linkedin",H271)))),H271,E271))</f>
        <v/>
      </c>
      <c r="J271" s="1" t="str">
        <f t="shared" si="2"/>
        <v>MIEIC </v>
      </c>
      <c r="K271" s="1" t="str">
        <f>IFERROR(VLOOKUP($A271&amp;"-"&amp;K$1,'Conclusões cursos SIGARRA'!$E:$H,2,0),"")</f>
        <v/>
      </c>
      <c r="L271" s="1" t="str">
        <f>IFERROR(VLOOKUP($A271&amp;"-"&amp;K$1,'Conclusões cursos SIGARRA'!$E:$H,4,0),"")</f>
        <v/>
      </c>
      <c r="M271" s="1" t="str">
        <f>IFERROR(VLOOKUP($A271&amp;"-"&amp;M$1,'Conclusões cursos SIGARRA'!$E:$H,2,0),"")</f>
        <v/>
      </c>
      <c r="N271" s="1" t="str">
        <f>IFERROR(VLOOKUP($A271&amp;"-"&amp;M$1,'Conclusões cursos SIGARRA'!$E:$H,4,0),"")</f>
        <v/>
      </c>
      <c r="O271" s="1" t="str">
        <f>IFERROR(VLOOKUP($A271&amp;"-"&amp;O$1,'Conclusões cursos SIGARRA'!$E:$H,2,0),"")</f>
        <v>2015/2016</v>
      </c>
      <c r="P271" s="1" t="str">
        <f>IFERROR(VLOOKUP($A271&amp;"-"&amp;O$1,'Conclusões cursos SIGARRA'!$E:$H,4,0),"")</f>
        <v>2019/2020</v>
      </c>
      <c r="Q271" s="1" t="str">
        <f>IFERROR(VLOOKUP($A271&amp;"-"&amp;Q$1,'Conclusões cursos SIGARRA'!$E:$H,2,0),"")</f>
        <v/>
      </c>
      <c r="R271" s="1" t="str">
        <f>IFERROR(VLOOKUP($A271&amp;"-"&amp;Q$1,'Conclusões cursos SIGARRA'!$E:$H,4,0),"")</f>
        <v/>
      </c>
      <c r="S271" s="1" t="str">
        <f>IFERROR(VLOOKUP($A271&amp;"-"&amp;S$1,'Conclusões cursos SIGARRA'!$E:$H,2,0),"")</f>
        <v/>
      </c>
      <c r="T271" s="1" t="str">
        <f>IFERROR(VLOOKUP($A271&amp;"-"&amp;S$1,'Conclusões cursos SIGARRA'!$E:$H,4,0),"")</f>
        <v/>
      </c>
      <c r="U271" s="1" t="str">
        <f t="shared" si="3"/>
        <v> MIEIC 2019/2020</v>
      </c>
      <c r="V271" s="1" t="str">
        <f t="shared" si="4"/>
        <v>Beatriz Souto de Sá Baldaia</v>
      </c>
    </row>
    <row r="272" ht="14.25" customHeight="1">
      <c r="A272" s="1">
        <v>2.00100294E8</v>
      </c>
      <c r="B272" s="1" t="s">
        <v>844</v>
      </c>
      <c r="C272" s="1" t="s">
        <v>845</v>
      </c>
      <c r="D272" s="1" t="s">
        <v>20</v>
      </c>
      <c r="E272" s="1" t="s">
        <v>846</v>
      </c>
      <c r="F272" s="1" t="str">
        <f t="shared" si="1"/>
        <v>Belmiro André Lopes Sotto Mayor - LEIC 2006/2007</v>
      </c>
      <c r="G272" s="1" t="s">
        <v>847</v>
      </c>
      <c r="I272" s="9" t="str">
        <f>IFERROR(VLOOKUP(B272,'Inquérito'!M:N,2,0),if(AND(E272="",not(iserror(find("linkedin",H272)))),H272,E272))</f>
        <v>https://www.linkedin.com/in/sottomayor/</v>
      </c>
      <c r="J272" s="1" t="str">
        <f t="shared" si="2"/>
        <v>LEIC </v>
      </c>
      <c r="K272" s="1" t="str">
        <f>IFERROR(VLOOKUP($A272&amp;"-"&amp;K$1,'Conclusões cursos SIGARRA'!$E:$H,2,0),"")</f>
        <v>2001/2002</v>
      </c>
      <c r="L272" s="1" t="str">
        <f>IFERROR(VLOOKUP($A272&amp;"-"&amp;K$1,'Conclusões cursos SIGARRA'!$E:$H,4,0),"")</f>
        <v>2006/2007</v>
      </c>
      <c r="M272" s="1" t="str">
        <f>IFERROR(VLOOKUP($A272&amp;"-"&amp;M$1,'Conclusões cursos SIGARRA'!$E:$H,2,0),"")</f>
        <v/>
      </c>
      <c r="N272" s="1" t="str">
        <f>IFERROR(VLOOKUP($A272&amp;"-"&amp;M$1,'Conclusões cursos SIGARRA'!$E:$H,4,0),"")</f>
        <v/>
      </c>
      <c r="O272" s="1" t="str">
        <f>IFERROR(VLOOKUP($A272&amp;"-"&amp;O$1,'Conclusões cursos SIGARRA'!$E:$H,2,0),"")</f>
        <v/>
      </c>
      <c r="P272" s="1" t="str">
        <f>IFERROR(VLOOKUP($A272&amp;"-"&amp;O$1,'Conclusões cursos SIGARRA'!$E:$H,4,0),"")</f>
        <v/>
      </c>
      <c r="Q272" s="1" t="str">
        <f>IFERROR(VLOOKUP($A272&amp;"-"&amp;Q$1,'Conclusões cursos SIGARRA'!$E:$H,2,0),"")</f>
        <v/>
      </c>
      <c r="R272" s="1" t="str">
        <f>IFERROR(VLOOKUP($A272&amp;"-"&amp;Q$1,'Conclusões cursos SIGARRA'!$E:$H,4,0),"")</f>
        <v/>
      </c>
      <c r="S272" s="1" t="str">
        <f>IFERROR(VLOOKUP($A272&amp;"-"&amp;S$1,'Conclusões cursos SIGARRA'!$E:$H,2,0),"")</f>
        <v/>
      </c>
      <c r="T272" s="1" t="str">
        <f>IFERROR(VLOOKUP($A272&amp;"-"&amp;S$1,'Conclusões cursos SIGARRA'!$E:$H,4,0),"")</f>
        <v/>
      </c>
      <c r="U272" s="1" t="str">
        <f t="shared" si="3"/>
        <v> LEIC 2006/2007</v>
      </c>
      <c r="V272" s="1" t="str">
        <f t="shared" si="4"/>
        <v>Belmiro André Lopes Sotto Mayor</v>
      </c>
    </row>
    <row r="273" ht="14.25" customHeight="1">
      <c r="A273" s="1">
        <v>2.00404323E8</v>
      </c>
      <c r="B273" s="1" t="s">
        <v>848</v>
      </c>
      <c r="C273" s="1" t="s">
        <v>849</v>
      </c>
      <c r="D273" s="1" t="s">
        <v>20</v>
      </c>
      <c r="E273" s="1" t="s">
        <v>850</v>
      </c>
      <c r="F273" s="1" t="str">
        <f t="shared" si="1"/>
        <v>Belmiro Daniel Rodrigues Moreira - MIEIC 2008/2009</v>
      </c>
      <c r="G273" s="1" t="s">
        <v>851</v>
      </c>
      <c r="I273" s="9" t="str">
        <f>IFERROR(VLOOKUP(B273,'Inquérito'!M:N,2,0),if(AND(E273="",not(iserror(find("linkedin",H273)))),H273,E273))</f>
        <v>https://www.linkedin.com/in/belmiromoreira/</v>
      </c>
      <c r="J273" s="1" t="str">
        <f t="shared" si="2"/>
        <v>MIEIC </v>
      </c>
      <c r="K273" s="1" t="str">
        <f>IFERROR(VLOOKUP($A273&amp;"-"&amp;K$1,'Conclusões cursos SIGARRA'!$E:$H,2,0),"")</f>
        <v/>
      </c>
      <c r="L273" s="1" t="str">
        <f>IFERROR(VLOOKUP($A273&amp;"-"&amp;K$1,'Conclusões cursos SIGARRA'!$E:$H,4,0),"")</f>
        <v/>
      </c>
      <c r="M273" s="1" t="str">
        <f>IFERROR(VLOOKUP($A273&amp;"-"&amp;M$1,'Conclusões cursos SIGARRA'!$E:$H,2,0),"")</f>
        <v/>
      </c>
      <c r="N273" s="1" t="str">
        <f>IFERROR(VLOOKUP($A273&amp;"-"&amp;M$1,'Conclusões cursos SIGARRA'!$E:$H,4,0),"")</f>
        <v/>
      </c>
      <c r="O273" s="1" t="str">
        <f>IFERROR(VLOOKUP($A273&amp;"-"&amp;O$1,'Conclusões cursos SIGARRA'!$E:$H,2,0),"")</f>
        <v>2004/2005</v>
      </c>
      <c r="P273" s="1" t="str">
        <f>IFERROR(VLOOKUP($A273&amp;"-"&amp;O$1,'Conclusões cursos SIGARRA'!$E:$H,4,0),"")</f>
        <v>2008/2009</v>
      </c>
      <c r="Q273" s="1" t="str">
        <f>IFERROR(VLOOKUP($A273&amp;"-"&amp;Q$1,'Conclusões cursos SIGARRA'!$E:$H,2,0),"")</f>
        <v/>
      </c>
      <c r="R273" s="1" t="str">
        <f>IFERROR(VLOOKUP($A273&amp;"-"&amp;Q$1,'Conclusões cursos SIGARRA'!$E:$H,4,0),"")</f>
        <v/>
      </c>
      <c r="S273" s="1" t="str">
        <f>IFERROR(VLOOKUP($A273&amp;"-"&amp;S$1,'Conclusões cursos SIGARRA'!$E:$H,2,0),"")</f>
        <v/>
      </c>
      <c r="T273" s="1" t="str">
        <f>IFERROR(VLOOKUP($A273&amp;"-"&amp;S$1,'Conclusões cursos SIGARRA'!$E:$H,4,0),"")</f>
        <v/>
      </c>
      <c r="U273" s="1" t="str">
        <f t="shared" si="3"/>
        <v> MIEIC 2008/2009</v>
      </c>
      <c r="V273" s="1" t="str">
        <f t="shared" si="4"/>
        <v>Belmiro Daniel Rodrigues Moreira</v>
      </c>
    </row>
    <row r="274" ht="14.25" customHeight="1">
      <c r="A274" s="1">
        <v>2.01806581E8</v>
      </c>
      <c r="B274" s="1" t="s">
        <v>852</v>
      </c>
      <c r="C274" s="1" t="s">
        <v>853</v>
      </c>
      <c r="D274" s="1" t="s">
        <v>26</v>
      </c>
      <c r="E274" s="1" t="s">
        <v>21</v>
      </c>
      <c r="F274" s="1" t="str">
        <f t="shared" si="1"/>
        <v>Bernardo António Magalhães Ferreira - L.EIC 2022/2023</v>
      </c>
      <c r="G274" s="1" t="s">
        <v>854</v>
      </c>
      <c r="I274" s="1" t="str">
        <f>IFERROR(VLOOKUP(B274,'Inquérito'!M:N,2,0),if(AND(E274="",not(iserror(find("linkedin",H274)))),H274,E274))</f>
        <v/>
      </c>
      <c r="J274" s="1" t="str">
        <f t="shared" si="2"/>
        <v>L.EIC </v>
      </c>
      <c r="K274" s="1" t="str">
        <f>IFERROR(VLOOKUP($A274&amp;"-"&amp;K$1,'Conclusões cursos SIGARRA'!$E:$H,2,0),"")</f>
        <v/>
      </c>
      <c r="L274" s="1" t="str">
        <f>IFERROR(VLOOKUP($A274&amp;"-"&amp;K$1,'Conclusões cursos SIGARRA'!$E:$H,4,0),"")</f>
        <v/>
      </c>
      <c r="M274" s="1" t="str">
        <f>IFERROR(VLOOKUP($A274&amp;"-"&amp;M$1,'Conclusões cursos SIGARRA'!$E:$H,2,0),"")</f>
        <v/>
      </c>
      <c r="N274" s="1" t="str">
        <f>IFERROR(VLOOKUP($A274&amp;"-"&amp;M$1,'Conclusões cursos SIGARRA'!$E:$H,4,0),"")</f>
        <v/>
      </c>
      <c r="O274" s="1" t="str">
        <f>IFERROR(VLOOKUP($A274&amp;"-"&amp;O$1,'Conclusões cursos SIGARRA'!$E:$H,2,0),"")</f>
        <v/>
      </c>
      <c r="P274" s="1" t="str">
        <f>IFERROR(VLOOKUP($A274&amp;"-"&amp;O$1,'Conclusões cursos SIGARRA'!$E:$H,4,0),"")</f>
        <v/>
      </c>
      <c r="Q274" s="1" t="str">
        <f>IFERROR(VLOOKUP($A274&amp;"-"&amp;Q$1,'Conclusões cursos SIGARRA'!$E:$H,2,0),"")</f>
        <v>2021/2022</v>
      </c>
      <c r="R274" s="1" t="str">
        <f>IFERROR(VLOOKUP($A274&amp;"-"&amp;Q$1,'Conclusões cursos SIGARRA'!$E:$H,4,0),"")</f>
        <v>2022/2023</v>
      </c>
      <c r="S274" s="1" t="str">
        <f>IFERROR(VLOOKUP($A274&amp;"-"&amp;S$1,'Conclusões cursos SIGARRA'!$E:$H,2,0),"")</f>
        <v/>
      </c>
      <c r="T274" s="1" t="str">
        <f>IFERROR(VLOOKUP($A274&amp;"-"&amp;S$1,'Conclusões cursos SIGARRA'!$E:$H,4,0),"")</f>
        <v/>
      </c>
      <c r="U274" s="1" t="str">
        <f t="shared" si="3"/>
        <v> L.EIC 2022/2023</v>
      </c>
      <c r="V274" s="1" t="str">
        <f t="shared" si="4"/>
        <v>Bernardo António Magalhães Ferreira</v>
      </c>
    </row>
    <row r="275" ht="14.25" customHeight="1">
      <c r="A275" s="1">
        <v>2.01604014E8</v>
      </c>
      <c r="B275" s="1" t="s">
        <v>855</v>
      </c>
      <c r="C275" s="1" t="s">
        <v>856</v>
      </c>
      <c r="D275" s="1" t="s">
        <v>26</v>
      </c>
      <c r="E275" s="1" t="s">
        <v>21</v>
      </c>
      <c r="F275" s="1" t="str">
        <f t="shared" si="1"/>
        <v>Bernardo Costa Moreira - M.EIC 2021/2022</v>
      </c>
      <c r="I275" s="1" t="str">
        <f>IFERROR(VLOOKUP(B275,'Inquérito'!M:N,2,0),if(AND(E275="",not(iserror(find("linkedin",H275)))),H275,E275))</f>
        <v/>
      </c>
      <c r="J275" s="1" t="str">
        <f t="shared" si="2"/>
        <v>M.EIC</v>
      </c>
      <c r="K275" s="1" t="str">
        <f>IFERROR(VLOOKUP($A275&amp;"-"&amp;K$1,'Conclusões cursos SIGARRA'!$E:$H,2,0),"")</f>
        <v/>
      </c>
      <c r="L275" s="1" t="str">
        <f>IFERROR(VLOOKUP($A275&amp;"-"&amp;K$1,'Conclusões cursos SIGARRA'!$E:$H,4,0),"")</f>
        <v/>
      </c>
      <c r="M275" s="1" t="str">
        <f>IFERROR(VLOOKUP($A275&amp;"-"&amp;M$1,'Conclusões cursos SIGARRA'!$E:$H,2,0),"")</f>
        <v/>
      </c>
      <c r="N275" s="1" t="str">
        <f>IFERROR(VLOOKUP($A275&amp;"-"&amp;M$1,'Conclusões cursos SIGARRA'!$E:$H,4,0),"")</f>
        <v/>
      </c>
      <c r="O275" s="1" t="str">
        <f>IFERROR(VLOOKUP($A275&amp;"-"&amp;O$1,'Conclusões cursos SIGARRA'!$E:$H,2,0),"")</f>
        <v/>
      </c>
      <c r="P275" s="1" t="str">
        <f>IFERROR(VLOOKUP($A275&amp;"-"&amp;O$1,'Conclusões cursos SIGARRA'!$E:$H,4,0),"")</f>
        <v/>
      </c>
      <c r="Q275" s="1" t="str">
        <f>IFERROR(VLOOKUP($A275&amp;"-"&amp;Q$1,'Conclusões cursos SIGARRA'!$E:$H,2,0),"")</f>
        <v/>
      </c>
      <c r="R275" s="1" t="str">
        <f>IFERROR(VLOOKUP($A275&amp;"-"&amp;Q$1,'Conclusões cursos SIGARRA'!$E:$H,4,0),"")</f>
        <v/>
      </c>
      <c r="S275" s="1" t="str">
        <f>IFERROR(VLOOKUP($A275&amp;"-"&amp;S$1,'Conclusões cursos SIGARRA'!$E:$H,2,0),"")</f>
        <v>2021/2022</v>
      </c>
      <c r="T275" s="1" t="str">
        <f>IFERROR(VLOOKUP($A275&amp;"-"&amp;S$1,'Conclusões cursos SIGARRA'!$E:$H,4,0),"")</f>
        <v>2021/2022</v>
      </c>
      <c r="U275" s="1" t="str">
        <f t="shared" si="3"/>
        <v> M.EIC 2021/2022</v>
      </c>
      <c r="V275" s="1" t="str">
        <f t="shared" si="4"/>
        <v>Bernardo Costa Moreira</v>
      </c>
    </row>
    <row r="276" ht="14.25" customHeight="1">
      <c r="A276" s="1">
        <v>2.01704334E8</v>
      </c>
      <c r="B276" s="1" t="s">
        <v>857</v>
      </c>
      <c r="C276" s="1" t="s">
        <v>858</v>
      </c>
      <c r="D276" s="1" t="s">
        <v>26</v>
      </c>
      <c r="E276" s="1" t="s">
        <v>21</v>
      </c>
      <c r="F276" s="1" t="str">
        <f t="shared" si="1"/>
        <v>Bernardo da Silva Moço de Soares Ramalho - M.EIC 2022/2023</v>
      </c>
      <c r="I276" s="1" t="str">
        <f>IFERROR(VLOOKUP(B276,'Inquérito'!M:N,2,0),if(AND(E276="",not(iserror(find("linkedin",H276)))),H276,E276))</f>
        <v/>
      </c>
      <c r="J276" s="1" t="str">
        <f t="shared" si="2"/>
        <v>M.EIC</v>
      </c>
      <c r="K276" s="1" t="str">
        <f>IFERROR(VLOOKUP($A276&amp;"-"&amp;K$1,'Conclusões cursos SIGARRA'!$E:$H,2,0),"")</f>
        <v/>
      </c>
      <c r="L276" s="1" t="str">
        <f>IFERROR(VLOOKUP($A276&amp;"-"&amp;K$1,'Conclusões cursos SIGARRA'!$E:$H,4,0),"")</f>
        <v/>
      </c>
      <c r="M276" s="1" t="str">
        <f>IFERROR(VLOOKUP($A276&amp;"-"&amp;M$1,'Conclusões cursos SIGARRA'!$E:$H,2,0),"")</f>
        <v/>
      </c>
      <c r="N276" s="1" t="str">
        <f>IFERROR(VLOOKUP($A276&amp;"-"&amp;M$1,'Conclusões cursos SIGARRA'!$E:$H,4,0),"")</f>
        <v/>
      </c>
      <c r="O276" s="1" t="str">
        <f>IFERROR(VLOOKUP($A276&amp;"-"&amp;O$1,'Conclusões cursos SIGARRA'!$E:$H,2,0),"")</f>
        <v/>
      </c>
      <c r="P276" s="1" t="str">
        <f>IFERROR(VLOOKUP($A276&amp;"-"&amp;O$1,'Conclusões cursos SIGARRA'!$E:$H,4,0),"")</f>
        <v/>
      </c>
      <c r="Q276" s="1" t="str">
        <f>IFERROR(VLOOKUP($A276&amp;"-"&amp;Q$1,'Conclusões cursos SIGARRA'!$E:$H,2,0),"")</f>
        <v/>
      </c>
      <c r="R276" s="1" t="str">
        <f>IFERROR(VLOOKUP($A276&amp;"-"&amp;Q$1,'Conclusões cursos SIGARRA'!$E:$H,4,0),"")</f>
        <v/>
      </c>
      <c r="S276" s="1" t="str">
        <f>IFERROR(VLOOKUP($A276&amp;"-"&amp;S$1,'Conclusões cursos SIGARRA'!$E:$H,2,0),"")</f>
        <v>2021/2022</v>
      </c>
      <c r="T276" s="1" t="str">
        <f>IFERROR(VLOOKUP($A276&amp;"-"&amp;S$1,'Conclusões cursos SIGARRA'!$E:$H,4,0),"")</f>
        <v>2022/2023</v>
      </c>
      <c r="U276" s="1" t="str">
        <f t="shared" si="3"/>
        <v> M.EIC 2022/2023</v>
      </c>
      <c r="V276" s="1" t="str">
        <f t="shared" si="4"/>
        <v>Bernardo da Silva Moço de Soares Ramalho</v>
      </c>
    </row>
    <row r="277" ht="14.25" customHeight="1">
      <c r="A277" s="1">
        <v>2.01405381E8</v>
      </c>
      <c r="B277" s="1" t="s">
        <v>859</v>
      </c>
      <c r="C277" s="1" t="s">
        <v>860</v>
      </c>
      <c r="D277" s="1" t="s">
        <v>20</v>
      </c>
      <c r="E277" s="1" t="s">
        <v>21</v>
      </c>
      <c r="F277" s="1" t="str">
        <f t="shared" si="1"/>
        <v>Bernardo Ferreira dos Santos Aroso Belchior - MIEIC 2018/2019</v>
      </c>
      <c r="I277" s="1" t="str">
        <f>IFERROR(VLOOKUP(B277,'Inquérito'!M:N,2,0),if(AND(E277="",not(iserror(find("linkedin",H277)))),H277,E277))</f>
        <v/>
      </c>
      <c r="J277" s="1" t="str">
        <f t="shared" si="2"/>
        <v>MIEIC </v>
      </c>
      <c r="K277" s="1" t="str">
        <f>IFERROR(VLOOKUP($A277&amp;"-"&amp;K$1,'Conclusões cursos SIGARRA'!$E:$H,2,0),"")</f>
        <v/>
      </c>
      <c r="L277" s="1" t="str">
        <f>IFERROR(VLOOKUP($A277&amp;"-"&amp;K$1,'Conclusões cursos SIGARRA'!$E:$H,4,0),"")</f>
        <v/>
      </c>
      <c r="M277" s="1" t="str">
        <f>IFERROR(VLOOKUP($A277&amp;"-"&amp;M$1,'Conclusões cursos SIGARRA'!$E:$H,2,0),"")</f>
        <v/>
      </c>
      <c r="N277" s="1" t="str">
        <f>IFERROR(VLOOKUP($A277&amp;"-"&amp;M$1,'Conclusões cursos SIGARRA'!$E:$H,4,0),"")</f>
        <v/>
      </c>
      <c r="O277" s="1" t="str">
        <f>IFERROR(VLOOKUP($A277&amp;"-"&amp;O$1,'Conclusões cursos SIGARRA'!$E:$H,2,0),"")</f>
        <v>2014/2015</v>
      </c>
      <c r="P277" s="1" t="str">
        <f>IFERROR(VLOOKUP($A277&amp;"-"&amp;O$1,'Conclusões cursos SIGARRA'!$E:$H,4,0),"")</f>
        <v>2018/2019</v>
      </c>
      <c r="Q277" s="1" t="str">
        <f>IFERROR(VLOOKUP($A277&amp;"-"&amp;Q$1,'Conclusões cursos SIGARRA'!$E:$H,2,0),"")</f>
        <v/>
      </c>
      <c r="R277" s="1" t="str">
        <f>IFERROR(VLOOKUP($A277&amp;"-"&amp;Q$1,'Conclusões cursos SIGARRA'!$E:$H,4,0),"")</f>
        <v/>
      </c>
      <c r="S277" s="1" t="str">
        <f>IFERROR(VLOOKUP($A277&amp;"-"&amp;S$1,'Conclusões cursos SIGARRA'!$E:$H,2,0),"")</f>
        <v/>
      </c>
      <c r="T277" s="1" t="str">
        <f>IFERROR(VLOOKUP($A277&amp;"-"&amp;S$1,'Conclusões cursos SIGARRA'!$E:$H,4,0),"")</f>
        <v/>
      </c>
      <c r="U277" s="1" t="str">
        <f t="shared" si="3"/>
        <v> MIEIC 2018/2019</v>
      </c>
      <c r="V277" s="1" t="str">
        <f t="shared" si="4"/>
        <v>Bernardo Ferreira dos Santos Aroso Belchior</v>
      </c>
    </row>
    <row r="278" ht="14.25" customHeight="1">
      <c r="A278" s="1">
        <v>2.01404464E8</v>
      </c>
      <c r="B278" s="1" t="s">
        <v>861</v>
      </c>
      <c r="C278" s="1" t="s">
        <v>862</v>
      </c>
      <c r="D278" s="1" t="s">
        <v>26</v>
      </c>
      <c r="E278" s="1" t="s">
        <v>21</v>
      </c>
      <c r="F278" s="1" t="str">
        <f t="shared" si="1"/>
        <v>Bernardo José Coelho Leite - MIEIC 2019/2020</v>
      </c>
      <c r="G278" s="1" t="s">
        <v>863</v>
      </c>
      <c r="I278" s="1" t="str">
        <f>IFERROR(VLOOKUP(B278,'Inquérito'!M:N,2,0),if(AND(E278="",not(iserror(find("linkedin",H278)))),H278,E278))</f>
        <v/>
      </c>
      <c r="J278" s="1" t="str">
        <f t="shared" si="2"/>
        <v>MIEIC </v>
      </c>
      <c r="K278" s="1" t="str">
        <f>IFERROR(VLOOKUP($A278&amp;"-"&amp;K$1,'Conclusões cursos SIGARRA'!$E:$H,2,0),"")</f>
        <v/>
      </c>
      <c r="L278" s="1" t="str">
        <f>IFERROR(VLOOKUP($A278&amp;"-"&amp;K$1,'Conclusões cursos SIGARRA'!$E:$H,4,0),"")</f>
        <v/>
      </c>
      <c r="M278" s="1" t="str">
        <f>IFERROR(VLOOKUP($A278&amp;"-"&amp;M$1,'Conclusões cursos SIGARRA'!$E:$H,2,0),"")</f>
        <v/>
      </c>
      <c r="N278" s="1" t="str">
        <f>IFERROR(VLOOKUP($A278&amp;"-"&amp;M$1,'Conclusões cursos SIGARRA'!$E:$H,4,0),"")</f>
        <v/>
      </c>
      <c r="O278" s="1" t="str">
        <f>IFERROR(VLOOKUP($A278&amp;"-"&amp;O$1,'Conclusões cursos SIGARRA'!$E:$H,2,0),"")</f>
        <v>2015/2016</v>
      </c>
      <c r="P278" s="1" t="str">
        <f>IFERROR(VLOOKUP($A278&amp;"-"&amp;O$1,'Conclusões cursos SIGARRA'!$E:$H,4,0),"")</f>
        <v>2019/2020</v>
      </c>
      <c r="Q278" s="1" t="str">
        <f>IFERROR(VLOOKUP($A278&amp;"-"&amp;Q$1,'Conclusões cursos SIGARRA'!$E:$H,2,0),"")</f>
        <v/>
      </c>
      <c r="R278" s="1" t="str">
        <f>IFERROR(VLOOKUP($A278&amp;"-"&amp;Q$1,'Conclusões cursos SIGARRA'!$E:$H,4,0),"")</f>
        <v/>
      </c>
      <c r="S278" s="1" t="str">
        <f>IFERROR(VLOOKUP($A278&amp;"-"&amp;S$1,'Conclusões cursos SIGARRA'!$E:$H,2,0),"")</f>
        <v/>
      </c>
      <c r="T278" s="1" t="str">
        <f>IFERROR(VLOOKUP($A278&amp;"-"&amp;S$1,'Conclusões cursos SIGARRA'!$E:$H,4,0),"")</f>
        <v/>
      </c>
      <c r="U278" s="1" t="str">
        <f t="shared" si="3"/>
        <v> MIEIC 2019/2020</v>
      </c>
      <c r="V278" s="1" t="str">
        <f t="shared" si="4"/>
        <v>Bernardo José Coelho Leite</v>
      </c>
    </row>
    <row r="279" ht="14.25" customHeight="1">
      <c r="A279" s="1">
        <v>2.00605013E8</v>
      </c>
      <c r="B279" s="1" t="s">
        <v>864</v>
      </c>
      <c r="C279" s="1" t="s">
        <v>865</v>
      </c>
      <c r="D279" s="1" t="s">
        <v>20</v>
      </c>
      <c r="E279" s="1" t="s">
        <v>21</v>
      </c>
      <c r="F279" s="1" t="str">
        <f t="shared" si="1"/>
        <v>Bernardo Luís Aguiar Gomes de Almeida - MIEIC 2011/2012</v>
      </c>
      <c r="G279" s="1" t="s">
        <v>21</v>
      </c>
      <c r="I279" s="1" t="str">
        <f>IFERROR(VLOOKUP(B279,'Inquérito'!M:N,2,0),if(AND(E279="",not(iserror(find("linkedin",H279)))),H279,E279))</f>
        <v/>
      </c>
      <c r="J279" s="1" t="str">
        <f t="shared" si="2"/>
        <v>MIEIC </v>
      </c>
      <c r="K279" s="1" t="str">
        <f>IFERROR(VLOOKUP($A279&amp;"-"&amp;K$1,'Conclusões cursos SIGARRA'!$E:$H,2,0),"")</f>
        <v/>
      </c>
      <c r="L279" s="1" t="str">
        <f>IFERROR(VLOOKUP($A279&amp;"-"&amp;K$1,'Conclusões cursos SIGARRA'!$E:$H,4,0),"")</f>
        <v/>
      </c>
      <c r="M279" s="1" t="str">
        <f>IFERROR(VLOOKUP($A279&amp;"-"&amp;M$1,'Conclusões cursos SIGARRA'!$E:$H,2,0),"")</f>
        <v/>
      </c>
      <c r="N279" s="1" t="str">
        <f>IFERROR(VLOOKUP($A279&amp;"-"&amp;M$1,'Conclusões cursos SIGARRA'!$E:$H,4,0),"")</f>
        <v/>
      </c>
      <c r="O279" s="1" t="str">
        <f>IFERROR(VLOOKUP($A279&amp;"-"&amp;O$1,'Conclusões cursos SIGARRA'!$E:$H,2,0),"")</f>
        <v>2006/2007</v>
      </c>
      <c r="P279" s="1" t="str">
        <f>IFERROR(VLOOKUP($A279&amp;"-"&amp;O$1,'Conclusões cursos SIGARRA'!$E:$H,4,0),"")</f>
        <v>2011/2012</v>
      </c>
      <c r="Q279" s="1" t="str">
        <f>IFERROR(VLOOKUP($A279&amp;"-"&amp;Q$1,'Conclusões cursos SIGARRA'!$E:$H,2,0),"")</f>
        <v/>
      </c>
      <c r="R279" s="1" t="str">
        <f>IFERROR(VLOOKUP($A279&amp;"-"&amp;Q$1,'Conclusões cursos SIGARRA'!$E:$H,4,0),"")</f>
        <v/>
      </c>
      <c r="S279" s="1" t="str">
        <f>IFERROR(VLOOKUP($A279&amp;"-"&amp;S$1,'Conclusões cursos SIGARRA'!$E:$H,2,0),"")</f>
        <v/>
      </c>
      <c r="T279" s="1" t="str">
        <f>IFERROR(VLOOKUP($A279&amp;"-"&amp;S$1,'Conclusões cursos SIGARRA'!$E:$H,4,0),"")</f>
        <v/>
      </c>
      <c r="U279" s="1" t="str">
        <f t="shared" si="3"/>
        <v> MIEIC 2011/2012</v>
      </c>
      <c r="V279" s="1" t="str">
        <f t="shared" si="4"/>
        <v>Bernardo Luís Aguiar Gomes de Almeida</v>
      </c>
    </row>
    <row r="280" ht="14.25" customHeight="1">
      <c r="A280" s="1">
        <v>2.01503477E8</v>
      </c>
      <c r="B280" s="1" t="s">
        <v>866</v>
      </c>
      <c r="C280" s="1" t="s">
        <v>867</v>
      </c>
      <c r="D280" s="1" t="s">
        <v>20</v>
      </c>
      <c r="E280" s="1" t="s">
        <v>21</v>
      </c>
      <c r="F280" s="1" t="str">
        <f t="shared" si="1"/>
        <v>Bernardo Manuel Costa Barbosa - MIEIC 2020/2021</v>
      </c>
      <c r="I280" s="1" t="str">
        <f>IFERROR(VLOOKUP(B280,'Inquérito'!M:N,2,0),if(AND(E280="",not(iserror(find("linkedin",H280)))),H280,E280))</f>
        <v/>
      </c>
      <c r="J280" s="1" t="str">
        <f t="shared" si="2"/>
        <v>MIEIC </v>
      </c>
      <c r="K280" s="1" t="str">
        <f>IFERROR(VLOOKUP($A280&amp;"-"&amp;K$1,'Conclusões cursos SIGARRA'!$E:$H,2,0),"")</f>
        <v/>
      </c>
      <c r="L280" s="1" t="str">
        <f>IFERROR(VLOOKUP($A280&amp;"-"&amp;K$1,'Conclusões cursos SIGARRA'!$E:$H,4,0),"")</f>
        <v/>
      </c>
      <c r="M280" s="1" t="str">
        <f>IFERROR(VLOOKUP($A280&amp;"-"&amp;M$1,'Conclusões cursos SIGARRA'!$E:$H,2,0),"")</f>
        <v/>
      </c>
      <c r="N280" s="1" t="str">
        <f>IFERROR(VLOOKUP($A280&amp;"-"&amp;M$1,'Conclusões cursos SIGARRA'!$E:$H,4,0),"")</f>
        <v/>
      </c>
      <c r="O280" s="1" t="str">
        <f>IFERROR(VLOOKUP($A280&amp;"-"&amp;O$1,'Conclusões cursos SIGARRA'!$E:$H,2,0),"")</f>
        <v>2016/2017</v>
      </c>
      <c r="P280" s="1" t="str">
        <f>IFERROR(VLOOKUP($A280&amp;"-"&amp;O$1,'Conclusões cursos SIGARRA'!$E:$H,4,0),"")</f>
        <v>2020/2021</v>
      </c>
      <c r="Q280" s="1" t="str">
        <f>IFERROR(VLOOKUP($A280&amp;"-"&amp;Q$1,'Conclusões cursos SIGARRA'!$E:$H,2,0),"")</f>
        <v/>
      </c>
      <c r="R280" s="1" t="str">
        <f>IFERROR(VLOOKUP($A280&amp;"-"&amp;Q$1,'Conclusões cursos SIGARRA'!$E:$H,4,0),"")</f>
        <v/>
      </c>
      <c r="S280" s="1" t="str">
        <f>IFERROR(VLOOKUP($A280&amp;"-"&amp;S$1,'Conclusões cursos SIGARRA'!$E:$H,2,0),"")</f>
        <v/>
      </c>
      <c r="T280" s="1" t="str">
        <f>IFERROR(VLOOKUP($A280&amp;"-"&amp;S$1,'Conclusões cursos SIGARRA'!$E:$H,4,0),"")</f>
        <v/>
      </c>
      <c r="U280" s="1" t="str">
        <f t="shared" si="3"/>
        <v> MIEIC 2020/2021</v>
      </c>
      <c r="V280" s="1" t="str">
        <f t="shared" si="4"/>
        <v>Bernardo Manuel Costa Barbosa</v>
      </c>
    </row>
    <row r="281" ht="14.25" customHeight="1">
      <c r="A281" s="1">
        <v>2.01706534E8</v>
      </c>
      <c r="B281" s="1" t="s">
        <v>868</v>
      </c>
      <c r="C281" s="1" t="s">
        <v>869</v>
      </c>
      <c r="D281" s="1" t="s">
        <v>26</v>
      </c>
      <c r="E281" s="1" t="s">
        <v>21</v>
      </c>
      <c r="F281" s="1" t="str">
        <f t="shared" si="1"/>
        <v>Bernardo Manuel Esteves dos Santos - M.EIC 2021/2022</v>
      </c>
      <c r="G281" s="1" t="s">
        <v>870</v>
      </c>
      <c r="I281" s="1" t="str">
        <f>IFERROR(VLOOKUP(B281,'Inquérito'!M:N,2,0),if(AND(E281="",not(iserror(find("linkedin",H281)))),H281,E281))</f>
        <v/>
      </c>
      <c r="J281" s="1" t="str">
        <f t="shared" si="2"/>
        <v>M.EIC</v>
      </c>
      <c r="K281" s="1" t="str">
        <f>IFERROR(VLOOKUP($A281&amp;"-"&amp;K$1,'Conclusões cursos SIGARRA'!$E:$H,2,0),"")</f>
        <v/>
      </c>
      <c r="L281" s="1" t="str">
        <f>IFERROR(VLOOKUP($A281&amp;"-"&amp;K$1,'Conclusões cursos SIGARRA'!$E:$H,4,0),"")</f>
        <v/>
      </c>
      <c r="M281" s="1" t="str">
        <f>IFERROR(VLOOKUP($A281&amp;"-"&amp;M$1,'Conclusões cursos SIGARRA'!$E:$H,2,0),"")</f>
        <v/>
      </c>
      <c r="N281" s="1" t="str">
        <f>IFERROR(VLOOKUP($A281&amp;"-"&amp;M$1,'Conclusões cursos SIGARRA'!$E:$H,4,0),"")</f>
        <v/>
      </c>
      <c r="O281" s="1" t="str">
        <f>IFERROR(VLOOKUP($A281&amp;"-"&amp;O$1,'Conclusões cursos SIGARRA'!$E:$H,2,0),"")</f>
        <v/>
      </c>
      <c r="P281" s="1" t="str">
        <f>IFERROR(VLOOKUP($A281&amp;"-"&amp;O$1,'Conclusões cursos SIGARRA'!$E:$H,4,0),"")</f>
        <v/>
      </c>
      <c r="Q281" s="1" t="str">
        <f>IFERROR(VLOOKUP($A281&amp;"-"&amp;Q$1,'Conclusões cursos SIGARRA'!$E:$H,2,0),"")</f>
        <v/>
      </c>
      <c r="R281" s="1" t="str">
        <f>IFERROR(VLOOKUP($A281&amp;"-"&amp;Q$1,'Conclusões cursos SIGARRA'!$E:$H,4,0),"")</f>
        <v/>
      </c>
      <c r="S281" s="1" t="str">
        <f>IFERROR(VLOOKUP($A281&amp;"-"&amp;S$1,'Conclusões cursos SIGARRA'!$E:$H,2,0),"")</f>
        <v>2021/2022</v>
      </c>
      <c r="T281" s="1" t="str">
        <f>IFERROR(VLOOKUP($A281&amp;"-"&amp;S$1,'Conclusões cursos SIGARRA'!$E:$H,4,0),"")</f>
        <v>2021/2022</v>
      </c>
      <c r="U281" s="1" t="str">
        <f t="shared" si="3"/>
        <v> M.EIC 2021/2022</v>
      </c>
      <c r="V281" s="1" t="str">
        <f t="shared" si="4"/>
        <v>Bernardo Manuel Esteves dos Santos</v>
      </c>
    </row>
    <row r="282" ht="14.25" customHeight="1">
      <c r="A282" s="1">
        <v>2.01505092E8</v>
      </c>
      <c r="B282" s="1" t="s">
        <v>871</v>
      </c>
      <c r="C282" s="1" t="s">
        <v>872</v>
      </c>
      <c r="D282" s="1" t="s">
        <v>20</v>
      </c>
      <c r="E282" s="1" t="s">
        <v>21</v>
      </c>
      <c r="F282" s="1" t="str">
        <f t="shared" si="1"/>
        <v>Bernardo Manuel Faria Ramos - MIEIC 2020/2021</v>
      </c>
      <c r="I282" s="1" t="str">
        <f>IFERROR(VLOOKUP(B282,'Inquérito'!M:N,2,0),if(AND(E282="",not(iserror(find("linkedin",H282)))),H282,E282))</f>
        <v/>
      </c>
      <c r="J282" s="1" t="str">
        <f t="shared" si="2"/>
        <v>MIEIC </v>
      </c>
      <c r="K282" s="1" t="str">
        <f>IFERROR(VLOOKUP($A282&amp;"-"&amp;K$1,'Conclusões cursos SIGARRA'!$E:$H,2,0),"")</f>
        <v/>
      </c>
      <c r="L282" s="1" t="str">
        <f>IFERROR(VLOOKUP($A282&amp;"-"&amp;K$1,'Conclusões cursos SIGARRA'!$E:$H,4,0),"")</f>
        <v/>
      </c>
      <c r="M282" s="1" t="str">
        <f>IFERROR(VLOOKUP($A282&amp;"-"&amp;M$1,'Conclusões cursos SIGARRA'!$E:$H,2,0),"")</f>
        <v/>
      </c>
      <c r="N282" s="1" t="str">
        <f>IFERROR(VLOOKUP($A282&amp;"-"&amp;M$1,'Conclusões cursos SIGARRA'!$E:$H,4,0),"")</f>
        <v/>
      </c>
      <c r="O282" s="1" t="str">
        <f>IFERROR(VLOOKUP($A282&amp;"-"&amp;O$1,'Conclusões cursos SIGARRA'!$E:$H,2,0),"")</f>
        <v>2015/2016</v>
      </c>
      <c r="P282" s="1" t="str">
        <f>IFERROR(VLOOKUP($A282&amp;"-"&amp;O$1,'Conclusões cursos SIGARRA'!$E:$H,4,0),"")</f>
        <v>2020/2021</v>
      </c>
      <c r="Q282" s="1" t="str">
        <f>IFERROR(VLOOKUP($A282&amp;"-"&amp;Q$1,'Conclusões cursos SIGARRA'!$E:$H,2,0),"")</f>
        <v/>
      </c>
      <c r="R282" s="1" t="str">
        <f>IFERROR(VLOOKUP($A282&amp;"-"&amp;Q$1,'Conclusões cursos SIGARRA'!$E:$H,4,0),"")</f>
        <v/>
      </c>
      <c r="S282" s="1" t="str">
        <f>IFERROR(VLOOKUP($A282&amp;"-"&amp;S$1,'Conclusões cursos SIGARRA'!$E:$H,2,0),"")</f>
        <v/>
      </c>
      <c r="T282" s="1" t="str">
        <f>IFERROR(VLOOKUP($A282&amp;"-"&amp;S$1,'Conclusões cursos SIGARRA'!$E:$H,4,0),"")</f>
        <v/>
      </c>
      <c r="U282" s="1" t="str">
        <f t="shared" si="3"/>
        <v> MIEIC 2020/2021</v>
      </c>
      <c r="V282" s="1" t="str">
        <f t="shared" si="4"/>
        <v>Bernardo Manuel Faria Ramos</v>
      </c>
    </row>
    <row r="283" ht="14.25" customHeight="1">
      <c r="A283" s="1">
        <v>2.01504711E8</v>
      </c>
      <c r="B283" s="1" t="s">
        <v>873</v>
      </c>
      <c r="C283" s="1" t="s">
        <v>874</v>
      </c>
      <c r="D283" s="1" t="s">
        <v>26</v>
      </c>
      <c r="E283" s="1" t="s">
        <v>21</v>
      </c>
      <c r="F283" s="1" t="str">
        <f t="shared" si="1"/>
        <v>Bernardo Oliveira Teixeira Santos - L.EIC 2021/2022</v>
      </c>
      <c r="G283" s="1" t="s">
        <v>875</v>
      </c>
      <c r="I283" s="9" t="str">
        <f>IFERROR(VLOOKUP(B283,'Inquérito'!M:N,2,0),if(AND(E283="",not(iserror(find("linkedin",H283)))),H283,E283))</f>
        <v>https://www.linkedin.com/in/bernardo-oliveira-santos/</v>
      </c>
      <c r="J283" s="1" t="str">
        <f t="shared" si="2"/>
        <v>L.EIC </v>
      </c>
      <c r="K283" s="1" t="str">
        <f>IFERROR(VLOOKUP($A283&amp;"-"&amp;K$1,'Conclusões cursos SIGARRA'!$E:$H,2,0),"")</f>
        <v/>
      </c>
      <c r="L283" s="1" t="str">
        <f>IFERROR(VLOOKUP($A283&amp;"-"&amp;K$1,'Conclusões cursos SIGARRA'!$E:$H,4,0),"")</f>
        <v/>
      </c>
      <c r="M283" s="1" t="str">
        <f>IFERROR(VLOOKUP($A283&amp;"-"&amp;M$1,'Conclusões cursos SIGARRA'!$E:$H,2,0),"")</f>
        <v/>
      </c>
      <c r="N283" s="1" t="str">
        <f>IFERROR(VLOOKUP($A283&amp;"-"&amp;M$1,'Conclusões cursos SIGARRA'!$E:$H,4,0),"")</f>
        <v/>
      </c>
      <c r="O283" s="1" t="str">
        <f>IFERROR(VLOOKUP($A283&amp;"-"&amp;O$1,'Conclusões cursos SIGARRA'!$E:$H,2,0),"")</f>
        <v/>
      </c>
      <c r="P283" s="1" t="str">
        <f>IFERROR(VLOOKUP($A283&amp;"-"&amp;O$1,'Conclusões cursos SIGARRA'!$E:$H,4,0),"")</f>
        <v/>
      </c>
      <c r="Q283" s="1" t="str">
        <f>IFERROR(VLOOKUP($A283&amp;"-"&amp;Q$1,'Conclusões cursos SIGARRA'!$E:$H,2,0),"")</f>
        <v>2021/2022</v>
      </c>
      <c r="R283" s="1" t="str">
        <f>IFERROR(VLOOKUP($A283&amp;"-"&amp;Q$1,'Conclusões cursos SIGARRA'!$E:$H,4,0),"")</f>
        <v>2021/2022</v>
      </c>
      <c r="S283" s="1" t="str">
        <f>IFERROR(VLOOKUP($A283&amp;"-"&amp;S$1,'Conclusões cursos SIGARRA'!$E:$H,2,0),"")</f>
        <v/>
      </c>
      <c r="T283" s="1" t="str">
        <f>IFERROR(VLOOKUP($A283&amp;"-"&amp;S$1,'Conclusões cursos SIGARRA'!$E:$H,4,0),"")</f>
        <v/>
      </c>
      <c r="U283" s="1" t="str">
        <f t="shared" si="3"/>
        <v> L.EIC 2021/2022</v>
      </c>
      <c r="V283" s="1" t="str">
        <f t="shared" si="4"/>
        <v>Bernardo Oliveira Teixeira Santos</v>
      </c>
    </row>
    <row r="284" ht="14.25" customHeight="1">
      <c r="A284" s="1">
        <v>2.00702569E8</v>
      </c>
      <c r="B284" s="1" t="s">
        <v>876</v>
      </c>
      <c r="C284" s="1" t="s">
        <v>877</v>
      </c>
      <c r="D284" s="1" t="s">
        <v>20</v>
      </c>
      <c r="E284" s="1" t="s">
        <v>878</v>
      </c>
      <c r="F284" s="1" t="str">
        <f t="shared" si="1"/>
        <v>Bernardo Rino Peres Henriques Cabaços - MIEIC 2012/2013</v>
      </c>
      <c r="G284" s="1" t="s">
        <v>879</v>
      </c>
      <c r="H284" s="1" t="s">
        <v>880</v>
      </c>
      <c r="I284" s="9" t="str">
        <f>IFERROR(VLOOKUP(B284,'Inquérito'!M:N,2,0),if(AND(E284="",not(iserror(find("linkedin",H284)))),H284,E284))</f>
        <v>https://www.linkedin.com/in/bcabacos/</v>
      </c>
      <c r="J284" s="1" t="str">
        <f t="shared" si="2"/>
        <v>MIEIC </v>
      </c>
      <c r="K284" s="1" t="str">
        <f>IFERROR(VLOOKUP($A284&amp;"-"&amp;K$1,'Conclusões cursos SIGARRA'!$E:$H,2,0),"")</f>
        <v/>
      </c>
      <c r="L284" s="1" t="str">
        <f>IFERROR(VLOOKUP($A284&amp;"-"&amp;K$1,'Conclusões cursos SIGARRA'!$E:$H,4,0),"")</f>
        <v/>
      </c>
      <c r="M284" s="1" t="str">
        <f>IFERROR(VLOOKUP($A284&amp;"-"&amp;M$1,'Conclusões cursos SIGARRA'!$E:$H,2,0),"")</f>
        <v/>
      </c>
      <c r="N284" s="1" t="str">
        <f>IFERROR(VLOOKUP($A284&amp;"-"&amp;M$1,'Conclusões cursos SIGARRA'!$E:$H,4,0),"")</f>
        <v/>
      </c>
      <c r="O284" s="1" t="str">
        <f>IFERROR(VLOOKUP($A284&amp;"-"&amp;O$1,'Conclusões cursos SIGARRA'!$E:$H,2,0),"")</f>
        <v>2007/2008</v>
      </c>
      <c r="P284" s="1" t="str">
        <f>IFERROR(VLOOKUP($A284&amp;"-"&amp;O$1,'Conclusões cursos SIGARRA'!$E:$H,4,0),"")</f>
        <v>2012/2013</v>
      </c>
      <c r="Q284" s="1" t="str">
        <f>IFERROR(VLOOKUP($A284&amp;"-"&amp;Q$1,'Conclusões cursos SIGARRA'!$E:$H,2,0),"")</f>
        <v/>
      </c>
      <c r="R284" s="1" t="str">
        <f>IFERROR(VLOOKUP($A284&amp;"-"&amp;Q$1,'Conclusões cursos SIGARRA'!$E:$H,4,0),"")</f>
        <v/>
      </c>
      <c r="S284" s="1" t="str">
        <f>IFERROR(VLOOKUP($A284&amp;"-"&amp;S$1,'Conclusões cursos SIGARRA'!$E:$H,2,0),"")</f>
        <v/>
      </c>
      <c r="T284" s="1" t="str">
        <f>IFERROR(VLOOKUP($A284&amp;"-"&amp;S$1,'Conclusões cursos SIGARRA'!$E:$H,4,0),"")</f>
        <v/>
      </c>
      <c r="U284" s="1" t="str">
        <f t="shared" si="3"/>
        <v> MIEIC 2012/2013</v>
      </c>
      <c r="V284" s="1" t="str">
        <f t="shared" si="4"/>
        <v>Bernardo Rino Peres Henriques Cabaços</v>
      </c>
    </row>
    <row r="285" ht="14.25" customHeight="1">
      <c r="A285" s="1">
        <v>2.0180017E8</v>
      </c>
      <c r="B285" s="1" t="s">
        <v>881</v>
      </c>
      <c r="C285" s="1" t="s">
        <v>882</v>
      </c>
      <c r="D285" s="1" t="s">
        <v>26</v>
      </c>
      <c r="E285" s="1" t="s">
        <v>21</v>
      </c>
      <c r="F285" s="1" t="str">
        <f t="shared" si="1"/>
        <v>Breno Accioly de Barros Pimentel - M.EIC 2022/2023</v>
      </c>
      <c r="I285" s="1" t="str">
        <f>IFERROR(VLOOKUP(B285,'Inquérito'!M:N,2,0),if(AND(E285="",not(iserror(find("linkedin",H285)))),H285,E285))</f>
        <v/>
      </c>
      <c r="J285" s="1" t="str">
        <f t="shared" si="2"/>
        <v>M.EIC</v>
      </c>
      <c r="K285" s="1" t="str">
        <f>IFERROR(VLOOKUP($A285&amp;"-"&amp;K$1,'Conclusões cursos SIGARRA'!$E:$H,2,0),"")</f>
        <v/>
      </c>
      <c r="L285" s="1" t="str">
        <f>IFERROR(VLOOKUP($A285&amp;"-"&amp;K$1,'Conclusões cursos SIGARRA'!$E:$H,4,0),"")</f>
        <v/>
      </c>
      <c r="M285" s="1" t="str">
        <f>IFERROR(VLOOKUP($A285&amp;"-"&amp;M$1,'Conclusões cursos SIGARRA'!$E:$H,2,0),"")</f>
        <v/>
      </c>
      <c r="N285" s="1" t="str">
        <f>IFERROR(VLOOKUP($A285&amp;"-"&amp;M$1,'Conclusões cursos SIGARRA'!$E:$H,4,0),"")</f>
        <v/>
      </c>
      <c r="O285" s="1" t="str">
        <f>IFERROR(VLOOKUP($A285&amp;"-"&amp;O$1,'Conclusões cursos SIGARRA'!$E:$H,2,0),"")</f>
        <v/>
      </c>
      <c r="P285" s="1" t="str">
        <f>IFERROR(VLOOKUP($A285&amp;"-"&amp;O$1,'Conclusões cursos SIGARRA'!$E:$H,4,0),"")</f>
        <v/>
      </c>
      <c r="Q285" s="1" t="str">
        <f>IFERROR(VLOOKUP($A285&amp;"-"&amp;Q$1,'Conclusões cursos SIGARRA'!$E:$H,2,0),"")</f>
        <v/>
      </c>
      <c r="R285" s="1" t="str">
        <f>IFERROR(VLOOKUP($A285&amp;"-"&amp;Q$1,'Conclusões cursos SIGARRA'!$E:$H,4,0),"")</f>
        <v/>
      </c>
      <c r="S285" s="1" t="str">
        <f>IFERROR(VLOOKUP($A285&amp;"-"&amp;S$1,'Conclusões cursos SIGARRA'!$E:$H,2,0),"")</f>
        <v>2021/2022</v>
      </c>
      <c r="T285" s="1" t="str">
        <f>IFERROR(VLOOKUP($A285&amp;"-"&amp;S$1,'Conclusões cursos SIGARRA'!$E:$H,4,0),"")</f>
        <v>2022/2023</v>
      </c>
      <c r="U285" s="1" t="str">
        <f t="shared" si="3"/>
        <v> M.EIC 2022/2023</v>
      </c>
      <c r="V285" s="1" t="str">
        <f t="shared" si="4"/>
        <v>Breno Accioly de Barros Pimentel</v>
      </c>
    </row>
    <row r="286" ht="14.25" customHeight="1">
      <c r="A286" s="1">
        <v>2.02007191E8</v>
      </c>
      <c r="B286" s="1" t="s">
        <v>883</v>
      </c>
      <c r="C286" s="1" t="s">
        <v>884</v>
      </c>
      <c r="D286" s="1" t="s">
        <v>26</v>
      </c>
      <c r="E286" s="1" t="s">
        <v>21</v>
      </c>
      <c r="F286" s="1" t="str">
        <f t="shared" si="1"/>
        <v>Bruna Brasil Leão Marques - L.EIC 2022/2023</v>
      </c>
      <c r="G286" s="1" t="s">
        <v>885</v>
      </c>
      <c r="I286" s="9" t="str">
        <f>IFERROR(VLOOKUP(B286,'Inquérito'!M:N,2,0),if(AND(E286="",not(iserror(find("linkedin",H286)))),H286,E286))</f>
        <v>https://www.linkedin.com/in/bruna-marques20</v>
      </c>
      <c r="J286" s="1" t="str">
        <f t="shared" si="2"/>
        <v>L.EIC </v>
      </c>
      <c r="K286" s="1" t="str">
        <f>IFERROR(VLOOKUP($A286&amp;"-"&amp;K$1,'Conclusões cursos SIGARRA'!$E:$H,2,0),"")</f>
        <v/>
      </c>
      <c r="L286" s="1" t="str">
        <f>IFERROR(VLOOKUP($A286&amp;"-"&amp;K$1,'Conclusões cursos SIGARRA'!$E:$H,4,0),"")</f>
        <v/>
      </c>
      <c r="M286" s="1" t="str">
        <f>IFERROR(VLOOKUP($A286&amp;"-"&amp;M$1,'Conclusões cursos SIGARRA'!$E:$H,2,0),"")</f>
        <v/>
      </c>
      <c r="N286" s="1" t="str">
        <f>IFERROR(VLOOKUP($A286&amp;"-"&amp;M$1,'Conclusões cursos SIGARRA'!$E:$H,4,0),"")</f>
        <v/>
      </c>
      <c r="O286" s="1" t="str">
        <f>IFERROR(VLOOKUP($A286&amp;"-"&amp;O$1,'Conclusões cursos SIGARRA'!$E:$H,2,0),"")</f>
        <v/>
      </c>
      <c r="P286" s="1" t="str">
        <f>IFERROR(VLOOKUP($A286&amp;"-"&amp;O$1,'Conclusões cursos SIGARRA'!$E:$H,4,0),"")</f>
        <v/>
      </c>
      <c r="Q286" s="1" t="str">
        <f>IFERROR(VLOOKUP($A286&amp;"-"&amp;Q$1,'Conclusões cursos SIGARRA'!$E:$H,2,0),"")</f>
        <v>2021/2022</v>
      </c>
      <c r="R286" s="1" t="str">
        <f>IFERROR(VLOOKUP($A286&amp;"-"&amp;Q$1,'Conclusões cursos SIGARRA'!$E:$H,4,0),"")</f>
        <v>2022/2023</v>
      </c>
      <c r="S286" s="1" t="str">
        <f>IFERROR(VLOOKUP($A286&amp;"-"&amp;S$1,'Conclusões cursos SIGARRA'!$E:$H,2,0),"")</f>
        <v/>
      </c>
      <c r="T286" s="1" t="str">
        <f>IFERROR(VLOOKUP($A286&amp;"-"&amp;S$1,'Conclusões cursos SIGARRA'!$E:$H,4,0),"")</f>
        <v/>
      </c>
      <c r="U286" s="1" t="str">
        <f t="shared" si="3"/>
        <v> L.EIC 2022/2023</v>
      </c>
      <c r="V286" s="1" t="str">
        <f t="shared" si="4"/>
        <v>Bruna Brasil Leão Marques</v>
      </c>
    </row>
    <row r="287" ht="14.25" customHeight="1">
      <c r="A287" s="1">
        <v>2.01504859E8</v>
      </c>
      <c r="B287" s="1" t="s">
        <v>886</v>
      </c>
      <c r="C287" s="1" t="s">
        <v>887</v>
      </c>
      <c r="D287" s="1" t="s">
        <v>20</v>
      </c>
      <c r="E287" s="1" t="s">
        <v>21</v>
      </c>
      <c r="F287" s="1" t="str">
        <f t="shared" si="1"/>
        <v>Bruno Alexandre Oliveira Dias - MIEIC 2019/2020</v>
      </c>
      <c r="I287" s="1" t="str">
        <f>IFERROR(VLOOKUP(B287,'Inquérito'!M:N,2,0),if(AND(E287="",not(iserror(find("linkedin",H287)))),H287,E287))</f>
        <v/>
      </c>
      <c r="J287" s="1" t="str">
        <f t="shared" si="2"/>
        <v>MIEIC </v>
      </c>
      <c r="K287" s="1" t="str">
        <f>IFERROR(VLOOKUP($A287&amp;"-"&amp;K$1,'Conclusões cursos SIGARRA'!$E:$H,2,0),"")</f>
        <v/>
      </c>
      <c r="L287" s="1" t="str">
        <f>IFERROR(VLOOKUP($A287&amp;"-"&amp;K$1,'Conclusões cursos SIGARRA'!$E:$H,4,0),"")</f>
        <v/>
      </c>
      <c r="M287" s="1" t="str">
        <f>IFERROR(VLOOKUP($A287&amp;"-"&amp;M$1,'Conclusões cursos SIGARRA'!$E:$H,2,0),"")</f>
        <v/>
      </c>
      <c r="N287" s="1" t="str">
        <f>IFERROR(VLOOKUP($A287&amp;"-"&amp;M$1,'Conclusões cursos SIGARRA'!$E:$H,4,0),"")</f>
        <v/>
      </c>
      <c r="O287" s="1" t="str">
        <f>IFERROR(VLOOKUP($A287&amp;"-"&amp;O$1,'Conclusões cursos SIGARRA'!$E:$H,2,0),"")</f>
        <v>2015/2016</v>
      </c>
      <c r="P287" s="1" t="str">
        <f>IFERROR(VLOOKUP($A287&amp;"-"&amp;O$1,'Conclusões cursos SIGARRA'!$E:$H,4,0),"")</f>
        <v>2019/2020</v>
      </c>
      <c r="Q287" s="1" t="str">
        <f>IFERROR(VLOOKUP($A287&amp;"-"&amp;Q$1,'Conclusões cursos SIGARRA'!$E:$H,2,0),"")</f>
        <v/>
      </c>
      <c r="R287" s="1" t="str">
        <f>IFERROR(VLOOKUP($A287&amp;"-"&amp;Q$1,'Conclusões cursos SIGARRA'!$E:$H,4,0),"")</f>
        <v/>
      </c>
      <c r="S287" s="1" t="str">
        <f>IFERROR(VLOOKUP($A287&amp;"-"&amp;S$1,'Conclusões cursos SIGARRA'!$E:$H,2,0),"")</f>
        <v/>
      </c>
      <c r="T287" s="1" t="str">
        <f>IFERROR(VLOOKUP($A287&amp;"-"&amp;S$1,'Conclusões cursos SIGARRA'!$E:$H,4,0),"")</f>
        <v/>
      </c>
      <c r="U287" s="1" t="str">
        <f t="shared" si="3"/>
        <v> MIEIC 2019/2020</v>
      </c>
      <c r="V287" s="1" t="str">
        <f t="shared" si="4"/>
        <v>Bruno Alexandre Oliveira Dias</v>
      </c>
    </row>
    <row r="288" ht="14.25" customHeight="1">
      <c r="A288" s="1">
        <v>2.00200362E8</v>
      </c>
      <c r="B288" s="1" t="s">
        <v>888</v>
      </c>
      <c r="C288" s="1" t="s">
        <v>889</v>
      </c>
      <c r="D288" s="1" t="s">
        <v>20</v>
      </c>
      <c r="E288" s="1" t="s">
        <v>890</v>
      </c>
      <c r="F288" s="1" t="str">
        <f t="shared" si="1"/>
        <v>Bruno Alexandre Silva de Sousa - LEIC 2006/2007</v>
      </c>
      <c r="G288" s="1" t="s">
        <v>21</v>
      </c>
      <c r="H288" s="1" t="s">
        <v>21</v>
      </c>
      <c r="I288" s="9" t="str">
        <f>IFERROR(VLOOKUP(B288,'Inquérito'!M:N,2,0),if(AND(E288="",not(iserror(find("linkedin",H288)))),H288,E288))</f>
        <v>https://www.linkedin.com/in/bssousa/</v>
      </c>
      <c r="J288" s="1" t="str">
        <f t="shared" si="2"/>
        <v>LEIC </v>
      </c>
      <c r="K288" s="1" t="str">
        <f>IFERROR(VLOOKUP($A288&amp;"-"&amp;K$1,'Conclusões cursos SIGARRA'!$E:$H,2,0),"")</f>
        <v>2002/2003</v>
      </c>
      <c r="L288" s="1" t="str">
        <f>IFERROR(VLOOKUP($A288&amp;"-"&amp;K$1,'Conclusões cursos SIGARRA'!$E:$H,4,0),"")</f>
        <v>2006/2007</v>
      </c>
      <c r="M288" s="1" t="str">
        <f>IFERROR(VLOOKUP($A288&amp;"-"&amp;M$1,'Conclusões cursos SIGARRA'!$E:$H,2,0),"")</f>
        <v/>
      </c>
      <c r="N288" s="1" t="str">
        <f>IFERROR(VLOOKUP($A288&amp;"-"&amp;M$1,'Conclusões cursos SIGARRA'!$E:$H,4,0),"")</f>
        <v/>
      </c>
      <c r="O288" s="1" t="str">
        <f>IFERROR(VLOOKUP($A288&amp;"-"&amp;O$1,'Conclusões cursos SIGARRA'!$E:$H,2,0),"")</f>
        <v/>
      </c>
      <c r="P288" s="1" t="str">
        <f>IFERROR(VLOOKUP($A288&amp;"-"&amp;O$1,'Conclusões cursos SIGARRA'!$E:$H,4,0),"")</f>
        <v/>
      </c>
      <c r="Q288" s="1" t="str">
        <f>IFERROR(VLOOKUP($A288&amp;"-"&amp;Q$1,'Conclusões cursos SIGARRA'!$E:$H,2,0),"")</f>
        <v/>
      </c>
      <c r="R288" s="1" t="str">
        <f>IFERROR(VLOOKUP($A288&amp;"-"&amp;Q$1,'Conclusões cursos SIGARRA'!$E:$H,4,0),"")</f>
        <v/>
      </c>
      <c r="S288" s="1" t="str">
        <f>IFERROR(VLOOKUP($A288&amp;"-"&amp;S$1,'Conclusões cursos SIGARRA'!$E:$H,2,0),"")</f>
        <v/>
      </c>
      <c r="T288" s="1" t="str">
        <f>IFERROR(VLOOKUP($A288&amp;"-"&amp;S$1,'Conclusões cursos SIGARRA'!$E:$H,4,0),"")</f>
        <v/>
      </c>
      <c r="U288" s="1" t="str">
        <f t="shared" si="3"/>
        <v> LEIC 2006/2007</v>
      </c>
      <c r="V288" s="1" t="str">
        <f t="shared" si="4"/>
        <v>Bruno Alexandre Silva de Sousa</v>
      </c>
    </row>
    <row r="289" ht="14.25" customHeight="1">
      <c r="A289" s="1">
        <v>1.99604293E8</v>
      </c>
      <c r="B289" s="1" t="s">
        <v>891</v>
      </c>
      <c r="C289" s="1" t="s">
        <v>892</v>
      </c>
      <c r="D289" s="1" t="s">
        <v>20</v>
      </c>
      <c r="E289" s="1"/>
      <c r="F289" s="1" t="str">
        <f t="shared" si="1"/>
        <v>Bruno André da Rocha Gonçalves dos Santos - LEIC 2006/2007</v>
      </c>
      <c r="G289" s="1" t="s">
        <v>893</v>
      </c>
      <c r="I289" s="9" t="str">
        <f>IFERROR(VLOOKUP(B289,'Inquérito'!M:N,2,0),if(AND(E289="",not(iserror(find("linkedin",H289)))),H289,E289))</f>
        <v>https://www.linkedin.com/in/BrunoRSantos</v>
      </c>
      <c r="J289" s="1" t="str">
        <f t="shared" si="2"/>
        <v>LEIC </v>
      </c>
      <c r="K289" s="1" t="str">
        <f>IFERROR(VLOOKUP($A289&amp;"-"&amp;K$1,'Conclusões cursos SIGARRA'!$E:$H,2,0),"")</f>
        <v>2001/2002</v>
      </c>
      <c r="L289" s="1" t="str">
        <f>IFERROR(VLOOKUP($A289&amp;"-"&amp;K$1,'Conclusões cursos SIGARRA'!$E:$H,4,0),"")</f>
        <v>2006/2007</v>
      </c>
      <c r="M289" s="1" t="str">
        <f>IFERROR(VLOOKUP($A289&amp;"-"&amp;M$1,'Conclusões cursos SIGARRA'!$E:$H,2,0),"")</f>
        <v/>
      </c>
      <c r="N289" s="1" t="str">
        <f>IFERROR(VLOOKUP($A289&amp;"-"&amp;M$1,'Conclusões cursos SIGARRA'!$E:$H,4,0),"")</f>
        <v/>
      </c>
      <c r="O289" s="1" t="str">
        <f>IFERROR(VLOOKUP($A289&amp;"-"&amp;O$1,'Conclusões cursos SIGARRA'!$E:$H,2,0),"")</f>
        <v/>
      </c>
      <c r="P289" s="1" t="str">
        <f>IFERROR(VLOOKUP($A289&amp;"-"&amp;O$1,'Conclusões cursos SIGARRA'!$E:$H,4,0),"")</f>
        <v/>
      </c>
      <c r="Q289" s="1" t="str">
        <f>IFERROR(VLOOKUP($A289&amp;"-"&amp;Q$1,'Conclusões cursos SIGARRA'!$E:$H,2,0),"")</f>
        <v/>
      </c>
      <c r="R289" s="1" t="str">
        <f>IFERROR(VLOOKUP($A289&amp;"-"&amp;Q$1,'Conclusões cursos SIGARRA'!$E:$H,4,0),"")</f>
        <v/>
      </c>
      <c r="S289" s="1" t="str">
        <f>IFERROR(VLOOKUP($A289&amp;"-"&amp;S$1,'Conclusões cursos SIGARRA'!$E:$H,2,0),"")</f>
        <v/>
      </c>
      <c r="T289" s="1" t="str">
        <f>IFERROR(VLOOKUP($A289&amp;"-"&amp;S$1,'Conclusões cursos SIGARRA'!$E:$H,4,0),"")</f>
        <v/>
      </c>
      <c r="U289" s="1" t="str">
        <f t="shared" si="3"/>
        <v> LEIC 2006/2007</v>
      </c>
      <c r="V289" s="1" t="str">
        <f t="shared" si="4"/>
        <v>Bruno André da Rocha Gonçalves dos Santos</v>
      </c>
    </row>
    <row r="290" ht="14.25" customHeight="1">
      <c r="A290" s="1">
        <v>2.00707284E8</v>
      </c>
      <c r="B290" s="1" t="s">
        <v>894</v>
      </c>
      <c r="C290" s="1" t="s">
        <v>895</v>
      </c>
      <c r="D290" s="1" t="s">
        <v>26</v>
      </c>
      <c r="E290" s="1" t="s">
        <v>21</v>
      </c>
      <c r="F290" s="1" t="str">
        <f t="shared" si="1"/>
        <v>Bruno André de Oliveira Vale Marques Fernandes - L.EIC 2021/2022 M.EIC 2021/2022</v>
      </c>
      <c r="G290" s="1" t="s">
        <v>896</v>
      </c>
      <c r="I290" s="1" t="str">
        <f>IFERROR(VLOOKUP(B290,'Inquérito'!M:N,2,0),if(AND(E290="",not(iserror(find("linkedin",H290)))),H290,E290))</f>
        <v/>
      </c>
      <c r="J290" s="1" t="str">
        <f t="shared" si="2"/>
        <v>L.EIC M.EIC</v>
      </c>
      <c r="K290" s="1" t="str">
        <f>IFERROR(VLOOKUP($A290&amp;"-"&amp;K$1,'Conclusões cursos SIGARRA'!$E:$H,2,0),"")</f>
        <v/>
      </c>
      <c r="L290" s="1" t="str">
        <f>IFERROR(VLOOKUP($A290&amp;"-"&amp;K$1,'Conclusões cursos SIGARRA'!$E:$H,4,0),"")</f>
        <v/>
      </c>
      <c r="M290" s="1" t="str">
        <f>IFERROR(VLOOKUP($A290&amp;"-"&amp;M$1,'Conclusões cursos SIGARRA'!$E:$H,2,0),"")</f>
        <v/>
      </c>
      <c r="N290" s="1" t="str">
        <f>IFERROR(VLOOKUP($A290&amp;"-"&amp;M$1,'Conclusões cursos SIGARRA'!$E:$H,4,0),"")</f>
        <v/>
      </c>
      <c r="O290" s="1" t="str">
        <f>IFERROR(VLOOKUP($A290&amp;"-"&amp;O$1,'Conclusões cursos SIGARRA'!$E:$H,2,0),"")</f>
        <v/>
      </c>
      <c r="P290" s="1" t="str">
        <f>IFERROR(VLOOKUP($A290&amp;"-"&amp;O$1,'Conclusões cursos SIGARRA'!$E:$H,4,0),"")</f>
        <v/>
      </c>
      <c r="Q290" s="1" t="str">
        <f>IFERROR(VLOOKUP($A290&amp;"-"&amp;Q$1,'Conclusões cursos SIGARRA'!$E:$H,2,0),"")</f>
        <v>2021/2022</v>
      </c>
      <c r="R290" s="1" t="str">
        <f>IFERROR(VLOOKUP($A290&amp;"-"&amp;Q$1,'Conclusões cursos SIGARRA'!$E:$H,4,0),"")</f>
        <v>2021/2022</v>
      </c>
      <c r="S290" s="1" t="str">
        <f>IFERROR(VLOOKUP($A290&amp;"-"&amp;S$1,'Conclusões cursos SIGARRA'!$E:$H,2,0),"")</f>
        <v>2021/2022</v>
      </c>
      <c r="T290" s="1" t="str">
        <f>IFERROR(VLOOKUP($A290&amp;"-"&amp;S$1,'Conclusões cursos SIGARRA'!$E:$H,4,0),"")</f>
        <v>2021/2022</v>
      </c>
      <c r="U290" s="1" t="str">
        <f t="shared" si="3"/>
        <v> L.EIC 2021/2022 M.EIC 2021/2022</v>
      </c>
      <c r="V290" s="1" t="str">
        <f t="shared" si="4"/>
        <v>Bruno André de Oliveira Vale Marques Fernandes</v>
      </c>
    </row>
    <row r="291" ht="14.25" customHeight="1">
      <c r="A291" s="1">
        <v>2.00808098E8</v>
      </c>
      <c r="B291" s="1" t="s">
        <v>897</v>
      </c>
      <c r="C291" s="1" t="s">
        <v>898</v>
      </c>
      <c r="D291" s="1" t="s">
        <v>20</v>
      </c>
      <c r="E291" s="1" t="s">
        <v>21</v>
      </c>
      <c r="F291" s="1" t="str">
        <f t="shared" si="1"/>
        <v>Bruno André Lopes Ferreira - MIEIC 2010/2011</v>
      </c>
      <c r="G291" s="1" t="s">
        <v>899</v>
      </c>
      <c r="H291" s="1" t="s">
        <v>900</v>
      </c>
      <c r="I291" s="1" t="str">
        <f>IFERROR(VLOOKUP(B291,'Inquérito'!M:N,2,0),if(AND(E291="",not(iserror(find("linkedin",H291)))),H291,E291))</f>
        <v/>
      </c>
      <c r="J291" s="1" t="str">
        <f t="shared" si="2"/>
        <v>MIEIC </v>
      </c>
      <c r="K291" s="1" t="str">
        <f>IFERROR(VLOOKUP($A291&amp;"-"&amp;K$1,'Conclusões cursos SIGARRA'!$E:$H,2,0),"")</f>
        <v/>
      </c>
      <c r="L291" s="1" t="str">
        <f>IFERROR(VLOOKUP($A291&amp;"-"&amp;K$1,'Conclusões cursos SIGARRA'!$E:$H,4,0),"")</f>
        <v/>
      </c>
      <c r="M291" s="1" t="str">
        <f>IFERROR(VLOOKUP($A291&amp;"-"&amp;M$1,'Conclusões cursos SIGARRA'!$E:$H,2,0),"")</f>
        <v/>
      </c>
      <c r="N291" s="1" t="str">
        <f>IFERROR(VLOOKUP($A291&amp;"-"&amp;M$1,'Conclusões cursos SIGARRA'!$E:$H,4,0),"")</f>
        <v/>
      </c>
      <c r="O291" s="1" t="str">
        <f>IFERROR(VLOOKUP($A291&amp;"-"&amp;O$1,'Conclusões cursos SIGARRA'!$E:$H,2,0),"")</f>
        <v>2008/2009</v>
      </c>
      <c r="P291" s="1" t="str">
        <f>IFERROR(VLOOKUP($A291&amp;"-"&amp;O$1,'Conclusões cursos SIGARRA'!$E:$H,4,0),"")</f>
        <v>2010/2011</v>
      </c>
      <c r="Q291" s="1" t="str">
        <f>IFERROR(VLOOKUP($A291&amp;"-"&amp;Q$1,'Conclusões cursos SIGARRA'!$E:$H,2,0),"")</f>
        <v/>
      </c>
      <c r="R291" s="1" t="str">
        <f>IFERROR(VLOOKUP($A291&amp;"-"&amp;Q$1,'Conclusões cursos SIGARRA'!$E:$H,4,0),"")</f>
        <v/>
      </c>
      <c r="S291" s="1" t="str">
        <f>IFERROR(VLOOKUP($A291&amp;"-"&amp;S$1,'Conclusões cursos SIGARRA'!$E:$H,2,0),"")</f>
        <v/>
      </c>
      <c r="T291" s="1" t="str">
        <f>IFERROR(VLOOKUP($A291&amp;"-"&amp;S$1,'Conclusões cursos SIGARRA'!$E:$H,4,0),"")</f>
        <v/>
      </c>
      <c r="U291" s="1" t="str">
        <f t="shared" si="3"/>
        <v> MIEIC 2010/2011</v>
      </c>
      <c r="V291" s="1" t="str">
        <f t="shared" si="4"/>
        <v>Bruno André Lopes Ferreira</v>
      </c>
    </row>
    <row r="292" ht="14.25" customHeight="1">
      <c r="A292" s="1">
        <v>2.01906334E8</v>
      </c>
      <c r="B292" s="1" t="s">
        <v>901</v>
      </c>
      <c r="C292" s="1" t="s">
        <v>902</v>
      </c>
      <c r="D292" s="1" t="s">
        <v>26</v>
      </c>
      <c r="E292" s="1" t="s">
        <v>21</v>
      </c>
      <c r="F292" s="1" t="str">
        <f t="shared" si="1"/>
        <v>Bruno André Moreira Rosendo - L.EIC 2021/2022</v>
      </c>
      <c r="G292" s="1" t="s">
        <v>903</v>
      </c>
      <c r="I292" s="9" t="str">
        <f>IFERROR(VLOOKUP(B292,'Inquérito'!M:N,2,0),if(AND(E292="",not(iserror(find("linkedin",H292)))),H292,E292))</f>
        <v>https://www.linkedin.com/in/bruno-rosendo-97a181211/</v>
      </c>
      <c r="J292" s="1" t="str">
        <f t="shared" si="2"/>
        <v>L.EIC </v>
      </c>
      <c r="K292" s="1" t="str">
        <f>IFERROR(VLOOKUP($A292&amp;"-"&amp;K$1,'Conclusões cursos SIGARRA'!$E:$H,2,0),"")</f>
        <v/>
      </c>
      <c r="L292" s="1" t="str">
        <f>IFERROR(VLOOKUP($A292&amp;"-"&amp;K$1,'Conclusões cursos SIGARRA'!$E:$H,4,0),"")</f>
        <v/>
      </c>
      <c r="M292" s="1" t="str">
        <f>IFERROR(VLOOKUP($A292&amp;"-"&amp;M$1,'Conclusões cursos SIGARRA'!$E:$H,2,0),"")</f>
        <v/>
      </c>
      <c r="N292" s="1" t="str">
        <f>IFERROR(VLOOKUP($A292&amp;"-"&amp;M$1,'Conclusões cursos SIGARRA'!$E:$H,4,0),"")</f>
        <v/>
      </c>
      <c r="O292" s="1" t="str">
        <f>IFERROR(VLOOKUP($A292&amp;"-"&amp;O$1,'Conclusões cursos SIGARRA'!$E:$H,2,0),"")</f>
        <v/>
      </c>
      <c r="P292" s="1" t="str">
        <f>IFERROR(VLOOKUP($A292&amp;"-"&amp;O$1,'Conclusões cursos SIGARRA'!$E:$H,4,0),"")</f>
        <v/>
      </c>
      <c r="Q292" s="1" t="str">
        <f>IFERROR(VLOOKUP($A292&amp;"-"&amp;Q$1,'Conclusões cursos SIGARRA'!$E:$H,2,0),"")</f>
        <v>2021/2022</v>
      </c>
      <c r="R292" s="1" t="str">
        <f>IFERROR(VLOOKUP($A292&amp;"-"&amp;Q$1,'Conclusões cursos SIGARRA'!$E:$H,4,0),"")</f>
        <v>2021/2022</v>
      </c>
      <c r="S292" s="1" t="str">
        <f>IFERROR(VLOOKUP($A292&amp;"-"&amp;S$1,'Conclusões cursos SIGARRA'!$E:$H,2,0),"")</f>
        <v/>
      </c>
      <c r="T292" s="1" t="str">
        <f>IFERROR(VLOOKUP($A292&amp;"-"&amp;S$1,'Conclusões cursos SIGARRA'!$E:$H,4,0),"")</f>
        <v/>
      </c>
      <c r="U292" s="1" t="str">
        <f t="shared" si="3"/>
        <v> L.EIC 2021/2022</v>
      </c>
      <c r="V292" s="1" t="str">
        <f t="shared" si="4"/>
        <v>Bruno André Moreira Rosendo</v>
      </c>
    </row>
    <row r="293" ht="14.25" customHeight="1">
      <c r="A293" s="1">
        <v>2.01906401E8</v>
      </c>
      <c r="B293" s="1" t="s">
        <v>904</v>
      </c>
      <c r="C293" s="1" t="s">
        <v>905</v>
      </c>
      <c r="D293" s="1" t="s">
        <v>26</v>
      </c>
      <c r="E293" s="1" t="s">
        <v>21</v>
      </c>
      <c r="F293" s="1" t="str">
        <f t="shared" si="1"/>
        <v>Bruno Campos Gomes - L.EIC 2022/2023</v>
      </c>
      <c r="I293" s="1" t="str">
        <f>IFERROR(VLOOKUP(B293,'Inquérito'!M:N,2,0),if(AND(E293="",not(iserror(find("linkedin",H293)))),H293,E293))</f>
        <v/>
      </c>
      <c r="J293" s="1" t="str">
        <f t="shared" si="2"/>
        <v>L.EIC </v>
      </c>
      <c r="K293" s="1" t="str">
        <f>IFERROR(VLOOKUP($A293&amp;"-"&amp;K$1,'Conclusões cursos SIGARRA'!$E:$H,2,0),"")</f>
        <v/>
      </c>
      <c r="L293" s="1" t="str">
        <f>IFERROR(VLOOKUP($A293&amp;"-"&amp;K$1,'Conclusões cursos SIGARRA'!$E:$H,4,0),"")</f>
        <v/>
      </c>
      <c r="M293" s="1" t="str">
        <f>IFERROR(VLOOKUP($A293&amp;"-"&amp;M$1,'Conclusões cursos SIGARRA'!$E:$H,2,0),"")</f>
        <v/>
      </c>
      <c r="N293" s="1" t="str">
        <f>IFERROR(VLOOKUP($A293&amp;"-"&amp;M$1,'Conclusões cursos SIGARRA'!$E:$H,4,0),"")</f>
        <v/>
      </c>
      <c r="O293" s="1" t="str">
        <f>IFERROR(VLOOKUP($A293&amp;"-"&amp;O$1,'Conclusões cursos SIGARRA'!$E:$H,2,0),"")</f>
        <v/>
      </c>
      <c r="P293" s="1" t="str">
        <f>IFERROR(VLOOKUP($A293&amp;"-"&amp;O$1,'Conclusões cursos SIGARRA'!$E:$H,4,0),"")</f>
        <v/>
      </c>
      <c r="Q293" s="1" t="str">
        <f>IFERROR(VLOOKUP($A293&amp;"-"&amp;Q$1,'Conclusões cursos SIGARRA'!$E:$H,2,0),"")</f>
        <v>2021/2022</v>
      </c>
      <c r="R293" s="1" t="str">
        <f>IFERROR(VLOOKUP($A293&amp;"-"&amp;Q$1,'Conclusões cursos SIGARRA'!$E:$H,4,0),"")</f>
        <v>2022/2023</v>
      </c>
      <c r="S293" s="1" t="str">
        <f>IFERROR(VLOOKUP($A293&amp;"-"&amp;S$1,'Conclusões cursos SIGARRA'!$E:$H,2,0),"")</f>
        <v/>
      </c>
      <c r="T293" s="1" t="str">
        <f>IFERROR(VLOOKUP($A293&amp;"-"&amp;S$1,'Conclusões cursos SIGARRA'!$E:$H,4,0),"")</f>
        <v/>
      </c>
      <c r="U293" s="1" t="str">
        <f t="shared" si="3"/>
        <v> L.EIC 2022/2023</v>
      </c>
      <c r="V293" s="1" t="str">
        <f t="shared" si="4"/>
        <v>Bruno Campos Gomes</v>
      </c>
    </row>
    <row r="294" ht="14.25" customHeight="1">
      <c r="A294" s="1">
        <v>2.00900698E8</v>
      </c>
      <c r="B294" s="1" t="s">
        <v>906</v>
      </c>
      <c r="C294" s="1" t="s">
        <v>907</v>
      </c>
      <c r="D294" s="1" t="s">
        <v>20</v>
      </c>
      <c r="E294" s="1" t="s">
        <v>21</v>
      </c>
      <c r="F294" s="1" t="str">
        <f t="shared" si="1"/>
        <v>Bruno Coelho da Silva - MIEIC 2016/2017</v>
      </c>
      <c r="G294" s="1" t="s">
        <v>21</v>
      </c>
      <c r="I294" s="1" t="str">
        <f>IFERROR(VLOOKUP(B294,'Inquérito'!M:N,2,0),if(AND(E294="",not(iserror(find("linkedin",H294)))),H294,E294))</f>
        <v/>
      </c>
      <c r="J294" s="1" t="str">
        <f t="shared" si="2"/>
        <v>MIEIC </v>
      </c>
      <c r="K294" s="1" t="str">
        <f>IFERROR(VLOOKUP($A294&amp;"-"&amp;K$1,'Conclusões cursos SIGARRA'!$E:$H,2,0),"")</f>
        <v/>
      </c>
      <c r="L294" s="1" t="str">
        <f>IFERROR(VLOOKUP($A294&amp;"-"&amp;K$1,'Conclusões cursos SIGARRA'!$E:$H,4,0),"")</f>
        <v/>
      </c>
      <c r="M294" s="1" t="str">
        <f>IFERROR(VLOOKUP($A294&amp;"-"&amp;M$1,'Conclusões cursos SIGARRA'!$E:$H,2,0),"")</f>
        <v/>
      </c>
      <c r="N294" s="1" t="str">
        <f>IFERROR(VLOOKUP($A294&amp;"-"&amp;M$1,'Conclusões cursos SIGARRA'!$E:$H,4,0),"")</f>
        <v/>
      </c>
      <c r="O294" s="1" t="str">
        <f>IFERROR(VLOOKUP($A294&amp;"-"&amp;O$1,'Conclusões cursos SIGARRA'!$E:$H,2,0),"")</f>
        <v>2009/2010</v>
      </c>
      <c r="P294" s="1" t="str">
        <f>IFERROR(VLOOKUP($A294&amp;"-"&amp;O$1,'Conclusões cursos SIGARRA'!$E:$H,4,0),"")</f>
        <v>2016/2017</v>
      </c>
      <c r="Q294" s="1" t="str">
        <f>IFERROR(VLOOKUP($A294&amp;"-"&amp;Q$1,'Conclusões cursos SIGARRA'!$E:$H,2,0),"")</f>
        <v/>
      </c>
      <c r="R294" s="1" t="str">
        <f>IFERROR(VLOOKUP($A294&amp;"-"&amp;Q$1,'Conclusões cursos SIGARRA'!$E:$H,4,0),"")</f>
        <v/>
      </c>
      <c r="S294" s="1" t="str">
        <f>IFERROR(VLOOKUP($A294&amp;"-"&amp;S$1,'Conclusões cursos SIGARRA'!$E:$H,2,0),"")</f>
        <v/>
      </c>
      <c r="T294" s="1" t="str">
        <f>IFERROR(VLOOKUP($A294&amp;"-"&amp;S$1,'Conclusões cursos SIGARRA'!$E:$H,4,0),"")</f>
        <v/>
      </c>
      <c r="U294" s="1" t="str">
        <f t="shared" si="3"/>
        <v> MIEIC 2016/2017</v>
      </c>
      <c r="V294" s="1" t="str">
        <f t="shared" si="4"/>
        <v>Bruno Coelho da Silva</v>
      </c>
    </row>
    <row r="295" ht="14.25" customHeight="1">
      <c r="A295" s="1">
        <v>2.01906166E8</v>
      </c>
      <c r="B295" s="1" t="s">
        <v>908</v>
      </c>
      <c r="C295" s="1" t="s">
        <v>909</v>
      </c>
      <c r="D295" s="1" t="s">
        <v>26</v>
      </c>
      <c r="E295" s="1" t="s">
        <v>21</v>
      </c>
      <c r="F295" s="1" t="str">
        <f t="shared" si="1"/>
        <v>Bruno Daniel Durães Pereira Mendes - L.EIC 2021/2022</v>
      </c>
      <c r="G295" s="1" t="s">
        <v>910</v>
      </c>
      <c r="I295" s="1" t="str">
        <f>IFERROR(VLOOKUP(B295,'Inquérito'!M:N,2,0),if(AND(E295="",not(iserror(find("linkedin",H295)))),H295,E295))</f>
        <v/>
      </c>
      <c r="J295" s="1" t="str">
        <f t="shared" si="2"/>
        <v>L.EIC </v>
      </c>
      <c r="K295" s="1" t="str">
        <f>IFERROR(VLOOKUP($A295&amp;"-"&amp;K$1,'Conclusões cursos SIGARRA'!$E:$H,2,0),"")</f>
        <v/>
      </c>
      <c r="L295" s="1" t="str">
        <f>IFERROR(VLOOKUP($A295&amp;"-"&amp;K$1,'Conclusões cursos SIGARRA'!$E:$H,4,0),"")</f>
        <v/>
      </c>
      <c r="M295" s="1" t="str">
        <f>IFERROR(VLOOKUP($A295&amp;"-"&amp;M$1,'Conclusões cursos SIGARRA'!$E:$H,2,0),"")</f>
        <v/>
      </c>
      <c r="N295" s="1" t="str">
        <f>IFERROR(VLOOKUP($A295&amp;"-"&amp;M$1,'Conclusões cursos SIGARRA'!$E:$H,4,0),"")</f>
        <v/>
      </c>
      <c r="O295" s="1" t="str">
        <f>IFERROR(VLOOKUP($A295&amp;"-"&amp;O$1,'Conclusões cursos SIGARRA'!$E:$H,2,0),"")</f>
        <v/>
      </c>
      <c r="P295" s="1" t="str">
        <f>IFERROR(VLOOKUP($A295&amp;"-"&amp;O$1,'Conclusões cursos SIGARRA'!$E:$H,4,0),"")</f>
        <v/>
      </c>
      <c r="Q295" s="1" t="str">
        <f>IFERROR(VLOOKUP($A295&amp;"-"&amp;Q$1,'Conclusões cursos SIGARRA'!$E:$H,2,0),"")</f>
        <v>2021/2022</v>
      </c>
      <c r="R295" s="1" t="str">
        <f>IFERROR(VLOOKUP($A295&amp;"-"&amp;Q$1,'Conclusões cursos SIGARRA'!$E:$H,4,0),"")</f>
        <v>2021/2022</v>
      </c>
      <c r="S295" s="1" t="str">
        <f>IFERROR(VLOOKUP($A295&amp;"-"&amp;S$1,'Conclusões cursos SIGARRA'!$E:$H,2,0),"")</f>
        <v/>
      </c>
      <c r="T295" s="1" t="str">
        <f>IFERROR(VLOOKUP($A295&amp;"-"&amp;S$1,'Conclusões cursos SIGARRA'!$E:$H,4,0),"")</f>
        <v/>
      </c>
      <c r="U295" s="1" t="str">
        <f t="shared" si="3"/>
        <v> L.EIC 2021/2022</v>
      </c>
      <c r="V295" s="1" t="str">
        <f t="shared" si="4"/>
        <v>Bruno Daniel Durães Pereira Mendes</v>
      </c>
    </row>
    <row r="296" ht="14.25" customHeight="1">
      <c r="A296" s="1">
        <v>2.0020389E8</v>
      </c>
      <c r="B296" s="1" t="s">
        <v>911</v>
      </c>
      <c r="C296" s="1" t="s">
        <v>912</v>
      </c>
      <c r="D296" s="1" t="s">
        <v>20</v>
      </c>
      <c r="E296" s="1" t="s">
        <v>913</v>
      </c>
      <c r="F296" s="1" t="str">
        <f t="shared" si="1"/>
        <v>Bruno Daniel Fernandes Gonçalves - LEIC 2005/2006</v>
      </c>
      <c r="G296" s="1" t="s">
        <v>21</v>
      </c>
      <c r="H296" s="1" t="s">
        <v>914</v>
      </c>
      <c r="I296" s="1" t="str">
        <f>IFERROR(VLOOKUP(B296,'Inquérito'!M:N,2,0),if(AND(E296="",not(iserror(find("linkedin",H296)))),H296,E296))</f>
        <v>https://www.linkedin.com/in/bruno-gonçalves-a0b5851/</v>
      </c>
      <c r="J296" s="1" t="str">
        <f t="shared" si="2"/>
        <v>LEIC </v>
      </c>
      <c r="K296" s="1" t="str">
        <f>IFERROR(VLOOKUP($A296&amp;"-"&amp;K$1,'Conclusões cursos SIGARRA'!$E:$H,2,0),"")</f>
        <v>2002/2003</v>
      </c>
      <c r="L296" s="1" t="str">
        <f>IFERROR(VLOOKUP($A296&amp;"-"&amp;K$1,'Conclusões cursos SIGARRA'!$E:$H,4,0),"")</f>
        <v>2005/2006</v>
      </c>
      <c r="M296" s="1" t="str">
        <f>IFERROR(VLOOKUP($A296&amp;"-"&amp;M$1,'Conclusões cursos SIGARRA'!$E:$H,2,0),"")</f>
        <v/>
      </c>
      <c r="N296" s="1" t="str">
        <f>IFERROR(VLOOKUP($A296&amp;"-"&amp;M$1,'Conclusões cursos SIGARRA'!$E:$H,4,0),"")</f>
        <v/>
      </c>
      <c r="O296" s="1" t="str">
        <f>IFERROR(VLOOKUP($A296&amp;"-"&amp;O$1,'Conclusões cursos SIGARRA'!$E:$H,2,0),"")</f>
        <v/>
      </c>
      <c r="P296" s="1" t="str">
        <f>IFERROR(VLOOKUP($A296&amp;"-"&amp;O$1,'Conclusões cursos SIGARRA'!$E:$H,4,0),"")</f>
        <v/>
      </c>
      <c r="Q296" s="1" t="str">
        <f>IFERROR(VLOOKUP($A296&amp;"-"&amp;Q$1,'Conclusões cursos SIGARRA'!$E:$H,2,0),"")</f>
        <v/>
      </c>
      <c r="R296" s="1" t="str">
        <f>IFERROR(VLOOKUP($A296&amp;"-"&amp;Q$1,'Conclusões cursos SIGARRA'!$E:$H,4,0),"")</f>
        <v/>
      </c>
      <c r="S296" s="1" t="str">
        <f>IFERROR(VLOOKUP($A296&amp;"-"&amp;S$1,'Conclusões cursos SIGARRA'!$E:$H,2,0),"")</f>
        <v/>
      </c>
      <c r="T296" s="1" t="str">
        <f>IFERROR(VLOOKUP($A296&amp;"-"&amp;S$1,'Conclusões cursos SIGARRA'!$E:$H,4,0),"")</f>
        <v/>
      </c>
      <c r="U296" s="1" t="str">
        <f t="shared" si="3"/>
        <v> LEIC 2005/2006</v>
      </c>
      <c r="V296" s="1" t="str">
        <f t="shared" si="4"/>
        <v>Bruno Daniel Fernandes Gonçalves</v>
      </c>
    </row>
    <row r="297" ht="14.25" customHeight="1">
      <c r="A297" s="1">
        <v>2.00105002E8</v>
      </c>
      <c r="B297" s="1" t="s">
        <v>915</v>
      </c>
      <c r="C297" s="1" t="s">
        <v>916</v>
      </c>
      <c r="D297" s="1" t="s">
        <v>20</v>
      </c>
      <c r="E297" s="1" t="s">
        <v>21</v>
      </c>
      <c r="F297" s="1" t="str">
        <f t="shared" si="1"/>
        <v>Bruno Daniel Mourão Azevedo - MIEIC 2011/2012</v>
      </c>
      <c r="G297" s="1" t="s">
        <v>917</v>
      </c>
      <c r="I297" s="1" t="str">
        <f>IFERROR(VLOOKUP(B297,'Inquérito'!M:N,2,0),if(AND(E297="",not(iserror(find("linkedin",H297)))),H297,E297))</f>
        <v/>
      </c>
      <c r="J297" s="1" t="str">
        <f t="shared" si="2"/>
        <v>MIEIC </v>
      </c>
      <c r="K297" s="1" t="str">
        <f>IFERROR(VLOOKUP($A297&amp;"-"&amp;K$1,'Conclusões cursos SIGARRA'!$E:$H,2,0),"")</f>
        <v/>
      </c>
      <c r="L297" s="1" t="str">
        <f>IFERROR(VLOOKUP($A297&amp;"-"&amp;K$1,'Conclusões cursos SIGARRA'!$E:$H,4,0),"")</f>
        <v/>
      </c>
      <c r="M297" s="1" t="str">
        <f>IFERROR(VLOOKUP($A297&amp;"-"&amp;M$1,'Conclusões cursos SIGARRA'!$E:$H,2,0),"")</f>
        <v/>
      </c>
      <c r="N297" s="1" t="str">
        <f>IFERROR(VLOOKUP($A297&amp;"-"&amp;M$1,'Conclusões cursos SIGARRA'!$E:$H,4,0),"")</f>
        <v/>
      </c>
      <c r="O297" s="1" t="str">
        <f>IFERROR(VLOOKUP($A297&amp;"-"&amp;O$1,'Conclusões cursos SIGARRA'!$E:$H,2,0),"")</f>
        <v>2001/2002</v>
      </c>
      <c r="P297" s="1" t="str">
        <f>IFERROR(VLOOKUP($A297&amp;"-"&amp;O$1,'Conclusões cursos SIGARRA'!$E:$H,4,0),"")</f>
        <v>2011/2012</v>
      </c>
      <c r="Q297" s="1" t="str">
        <f>IFERROR(VLOOKUP($A297&amp;"-"&amp;Q$1,'Conclusões cursos SIGARRA'!$E:$H,2,0),"")</f>
        <v/>
      </c>
      <c r="R297" s="1" t="str">
        <f>IFERROR(VLOOKUP($A297&amp;"-"&amp;Q$1,'Conclusões cursos SIGARRA'!$E:$H,4,0),"")</f>
        <v/>
      </c>
      <c r="S297" s="1" t="str">
        <f>IFERROR(VLOOKUP($A297&amp;"-"&amp;S$1,'Conclusões cursos SIGARRA'!$E:$H,2,0),"")</f>
        <v/>
      </c>
      <c r="T297" s="1" t="str">
        <f>IFERROR(VLOOKUP($A297&amp;"-"&amp;S$1,'Conclusões cursos SIGARRA'!$E:$H,4,0),"")</f>
        <v/>
      </c>
      <c r="U297" s="1" t="str">
        <f t="shared" si="3"/>
        <v> MIEIC 2011/2012</v>
      </c>
      <c r="V297" s="1" t="str">
        <f t="shared" si="4"/>
        <v>Bruno Daniel Mourão Azevedo</v>
      </c>
    </row>
    <row r="298" ht="14.25" customHeight="1">
      <c r="A298" s="1">
        <v>2.01606517E8</v>
      </c>
      <c r="B298" s="1" t="s">
        <v>918</v>
      </c>
      <c r="C298" s="1" t="s">
        <v>919</v>
      </c>
      <c r="D298" s="1" t="s">
        <v>26</v>
      </c>
      <c r="E298" s="1" t="s">
        <v>21</v>
      </c>
      <c r="F298" s="1" t="str">
        <f t="shared" si="1"/>
        <v>Bruno Dias da Costa Carvalho - M.EIC 2021/2022</v>
      </c>
      <c r="G298" s="1" t="s">
        <v>920</v>
      </c>
      <c r="I298" s="1" t="str">
        <f>IFERROR(VLOOKUP(B298,'Inquérito'!M:N,2,0),if(AND(E298="",not(iserror(find("linkedin",H298)))),H298,E298))</f>
        <v/>
      </c>
      <c r="J298" s="1" t="str">
        <f t="shared" si="2"/>
        <v>M.EIC</v>
      </c>
      <c r="K298" s="1" t="str">
        <f>IFERROR(VLOOKUP($A298&amp;"-"&amp;K$1,'Conclusões cursos SIGARRA'!$E:$H,2,0),"")</f>
        <v/>
      </c>
      <c r="L298" s="1" t="str">
        <f>IFERROR(VLOOKUP($A298&amp;"-"&amp;K$1,'Conclusões cursos SIGARRA'!$E:$H,4,0),"")</f>
        <v/>
      </c>
      <c r="M298" s="1" t="str">
        <f>IFERROR(VLOOKUP($A298&amp;"-"&amp;M$1,'Conclusões cursos SIGARRA'!$E:$H,2,0),"")</f>
        <v/>
      </c>
      <c r="N298" s="1" t="str">
        <f>IFERROR(VLOOKUP($A298&amp;"-"&amp;M$1,'Conclusões cursos SIGARRA'!$E:$H,4,0),"")</f>
        <v/>
      </c>
      <c r="O298" s="1" t="str">
        <f>IFERROR(VLOOKUP($A298&amp;"-"&amp;O$1,'Conclusões cursos SIGARRA'!$E:$H,2,0),"")</f>
        <v/>
      </c>
      <c r="P298" s="1" t="str">
        <f>IFERROR(VLOOKUP($A298&amp;"-"&amp;O$1,'Conclusões cursos SIGARRA'!$E:$H,4,0),"")</f>
        <v/>
      </c>
      <c r="Q298" s="1" t="str">
        <f>IFERROR(VLOOKUP($A298&amp;"-"&amp;Q$1,'Conclusões cursos SIGARRA'!$E:$H,2,0),"")</f>
        <v/>
      </c>
      <c r="R298" s="1" t="str">
        <f>IFERROR(VLOOKUP($A298&amp;"-"&amp;Q$1,'Conclusões cursos SIGARRA'!$E:$H,4,0),"")</f>
        <v/>
      </c>
      <c r="S298" s="1" t="str">
        <f>IFERROR(VLOOKUP($A298&amp;"-"&amp;S$1,'Conclusões cursos SIGARRA'!$E:$H,2,0),"")</f>
        <v>2021/2022</v>
      </c>
      <c r="T298" s="1" t="str">
        <f>IFERROR(VLOOKUP($A298&amp;"-"&amp;S$1,'Conclusões cursos SIGARRA'!$E:$H,4,0),"")</f>
        <v>2021/2022</v>
      </c>
      <c r="U298" s="1" t="str">
        <f t="shared" si="3"/>
        <v> M.EIC 2021/2022</v>
      </c>
      <c r="V298" s="1" t="str">
        <f t="shared" si="4"/>
        <v>Bruno Dias da Costa Carvalho</v>
      </c>
    </row>
    <row r="299" ht="14.25" customHeight="1">
      <c r="A299" s="1">
        <v>2.00104113E8</v>
      </c>
      <c r="B299" s="1" t="s">
        <v>921</v>
      </c>
      <c r="C299" s="1" t="s">
        <v>922</v>
      </c>
      <c r="D299" s="1" t="s">
        <v>20</v>
      </c>
      <c r="E299" s="1" t="s">
        <v>923</v>
      </c>
      <c r="F299" s="1" t="str">
        <f t="shared" si="1"/>
        <v>Bruno Duarte da Silva Vieira - LEIC 2006/2007</v>
      </c>
      <c r="G299" s="1" t="s">
        <v>924</v>
      </c>
      <c r="H299" s="1" t="s">
        <v>925</v>
      </c>
      <c r="I299" s="9" t="str">
        <f>IFERROR(VLOOKUP(B299,'Inquérito'!M:N,2,0),if(AND(E299="",not(iserror(find("linkedin",H299)))),H299,E299))</f>
        <v>https://www.linkedin.com/in/brunodsvieira/</v>
      </c>
      <c r="J299" s="1" t="str">
        <f t="shared" si="2"/>
        <v>LEIC </v>
      </c>
      <c r="K299" s="1" t="str">
        <f>IFERROR(VLOOKUP($A299&amp;"-"&amp;K$1,'Conclusões cursos SIGARRA'!$E:$H,2,0),"")</f>
        <v>2001/2002</v>
      </c>
      <c r="L299" s="1" t="str">
        <f>IFERROR(VLOOKUP($A299&amp;"-"&amp;K$1,'Conclusões cursos SIGARRA'!$E:$H,4,0),"")</f>
        <v>2006/2007</v>
      </c>
      <c r="M299" s="1" t="str">
        <f>IFERROR(VLOOKUP($A299&amp;"-"&amp;M$1,'Conclusões cursos SIGARRA'!$E:$H,2,0),"")</f>
        <v/>
      </c>
      <c r="N299" s="1" t="str">
        <f>IFERROR(VLOOKUP($A299&amp;"-"&amp;M$1,'Conclusões cursos SIGARRA'!$E:$H,4,0),"")</f>
        <v/>
      </c>
      <c r="O299" s="1" t="str">
        <f>IFERROR(VLOOKUP($A299&amp;"-"&amp;O$1,'Conclusões cursos SIGARRA'!$E:$H,2,0),"")</f>
        <v/>
      </c>
      <c r="P299" s="1" t="str">
        <f>IFERROR(VLOOKUP($A299&amp;"-"&amp;O$1,'Conclusões cursos SIGARRA'!$E:$H,4,0),"")</f>
        <v/>
      </c>
      <c r="Q299" s="1" t="str">
        <f>IFERROR(VLOOKUP($A299&amp;"-"&amp;Q$1,'Conclusões cursos SIGARRA'!$E:$H,2,0),"")</f>
        <v/>
      </c>
      <c r="R299" s="1" t="str">
        <f>IFERROR(VLOOKUP($A299&amp;"-"&amp;Q$1,'Conclusões cursos SIGARRA'!$E:$H,4,0),"")</f>
        <v/>
      </c>
      <c r="S299" s="1" t="str">
        <f>IFERROR(VLOOKUP($A299&amp;"-"&amp;S$1,'Conclusões cursos SIGARRA'!$E:$H,2,0),"")</f>
        <v/>
      </c>
      <c r="T299" s="1" t="str">
        <f>IFERROR(VLOOKUP($A299&amp;"-"&amp;S$1,'Conclusões cursos SIGARRA'!$E:$H,4,0),"")</f>
        <v/>
      </c>
      <c r="U299" s="1" t="str">
        <f t="shared" si="3"/>
        <v> LEIC 2006/2007</v>
      </c>
      <c r="V299" s="1" t="str">
        <f t="shared" si="4"/>
        <v>Bruno Duarte da Silva Vieira</v>
      </c>
    </row>
    <row r="300" ht="14.25" customHeight="1">
      <c r="A300" s="1">
        <v>2.01605516E8</v>
      </c>
      <c r="B300" s="1" t="s">
        <v>926</v>
      </c>
      <c r="C300" s="1" t="s">
        <v>927</v>
      </c>
      <c r="D300" s="1" t="s">
        <v>20</v>
      </c>
      <c r="E300" s="1" t="s">
        <v>21</v>
      </c>
      <c r="F300" s="1" t="str">
        <f t="shared" si="1"/>
        <v>Bruno Edgar Évora Rebelo Oliveira - MIEIC 2020/2021</v>
      </c>
      <c r="I300" s="1" t="str">
        <f>IFERROR(VLOOKUP(B300,'Inquérito'!M:N,2,0),if(AND(E300="",not(iserror(find("linkedin",H300)))),H300,E300))</f>
        <v/>
      </c>
      <c r="J300" s="1" t="str">
        <f t="shared" si="2"/>
        <v>MIEIC </v>
      </c>
      <c r="K300" s="1" t="str">
        <f>IFERROR(VLOOKUP($A300&amp;"-"&amp;K$1,'Conclusões cursos SIGARRA'!$E:$H,2,0),"")</f>
        <v/>
      </c>
      <c r="L300" s="1" t="str">
        <f>IFERROR(VLOOKUP($A300&amp;"-"&amp;K$1,'Conclusões cursos SIGARRA'!$E:$H,4,0),"")</f>
        <v/>
      </c>
      <c r="M300" s="1" t="str">
        <f>IFERROR(VLOOKUP($A300&amp;"-"&amp;M$1,'Conclusões cursos SIGARRA'!$E:$H,2,0),"")</f>
        <v/>
      </c>
      <c r="N300" s="1" t="str">
        <f>IFERROR(VLOOKUP($A300&amp;"-"&amp;M$1,'Conclusões cursos SIGARRA'!$E:$H,4,0),"")</f>
        <v/>
      </c>
      <c r="O300" s="1" t="str">
        <f>IFERROR(VLOOKUP($A300&amp;"-"&amp;O$1,'Conclusões cursos SIGARRA'!$E:$H,2,0),"")</f>
        <v>2016/2017</v>
      </c>
      <c r="P300" s="1" t="str">
        <f>IFERROR(VLOOKUP($A300&amp;"-"&amp;O$1,'Conclusões cursos SIGARRA'!$E:$H,4,0),"")</f>
        <v>2020/2021</v>
      </c>
      <c r="Q300" s="1" t="str">
        <f>IFERROR(VLOOKUP($A300&amp;"-"&amp;Q$1,'Conclusões cursos SIGARRA'!$E:$H,2,0),"")</f>
        <v/>
      </c>
      <c r="R300" s="1" t="str">
        <f>IFERROR(VLOOKUP($A300&amp;"-"&amp;Q$1,'Conclusões cursos SIGARRA'!$E:$H,4,0),"")</f>
        <v/>
      </c>
      <c r="S300" s="1" t="str">
        <f>IFERROR(VLOOKUP($A300&amp;"-"&amp;S$1,'Conclusões cursos SIGARRA'!$E:$H,2,0),"")</f>
        <v/>
      </c>
      <c r="T300" s="1" t="str">
        <f>IFERROR(VLOOKUP($A300&amp;"-"&amp;S$1,'Conclusões cursos SIGARRA'!$E:$H,4,0),"")</f>
        <v/>
      </c>
      <c r="U300" s="1" t="str">
        <f t="shared" si="3"/>
        <v> MIEIC 2020/2021</v>
      </c>
      <c r="V300" s="1" t="str">
        <f t="shared" si="4"/>
        <v>Bruno Edgar Évora Rebelo Oliveira</v>
      </c>
    </row>
    <row r="301" ht="14.25" customHeight="1">
      <c r="A301" s="1">
        <v>2.00404531E8</v>
      </c>
      <c r="B301" s="1" t="s">
        <v>928</v>
      </c>
      <c r="C301" s="1" t="s">
        <v>929</v>
      </c>
      <c r="D301" s="1" t="s">
        <v>20</v>
      </c>
      <c r="E301" s="1" t="s">
        <v>930</v>
      </c>
      <c r="F301" s="1" t="str">
        <f t="shared" si="1"/>
        <v>Bruno Falco Amaral Carvalho - MIEIC 2008/2009</v>
      </c>
      <c r="G301" s="1" t="s">
        <v>931</v>
      </c>
      <c r="I301" s="9" t="str">
        <f>IFERROR(VLOOKUP(B301,'Inquérito'!M:N,2,0),if(AND(E301="",not(iserror(find("linkedin",H301)))),H301,E301))</f>
        <v>https://www.linkedin.com/in/bruno-facarvalho/</v>
      </c>
      <c r="J301" s="1" t="str">
        <f t="shared" si="2"/>
        <v>MIEIC </v>
      </c>
      <c r="K301" s="1" t="str">
        <f>IFERROR(VLOOKUP($A301&amp;"-"&amp;K$1,'Conclusões cursos SIGARRA'!$E:$H,2,0),"")</f>
        <v/>
      </c>
      <c r="L301" s="1" t="str">
        <f>IFERROR(VLOOKUP($A301&amp;"-"&amp;K$1,'Conclusões cursos SIGARRA'!$E:$H,4,0),"")</f>
        <v/>
      </c>
      <c r="M301" s="1" t="str">
        <f>IFERROR(VLOOKUP($A301&amp;"-"&amp;M$1,'Conclusões cursos SIGARRA'!$E:$H,2,0),"")</f>
        <v/>
      </c>
      <c r="N301" s="1" t="str">
        <f>IFERROR(VLOOKUP($A301&amp;"-"&amp;M$1,'Conclusões cursos SIGARRA'!$E:$H,4,0),"")</f>
        <v/>
      </c>
      <c r="O301" s="1" t="str">
        <f>IFERROR(VLOOKUP($A301&amp;"-"&amp;O$1,'Conclusões cursos SIGARRA'!$E:$H,2,0),"")</f>
        <v>2004/2005</v>
      </c>
      <c r="P301" s="1" t="str">
        <f>IFERROR(VLOOKUP($A301&amp;"-"&amp;O$1,'Conclusões cursos SIGARRA'!$E:$H,4,0),"")</f>
        <v>2008/2009</v>
      </c>
      <c r="Q301" s="1" t="str">
        <f>IFERROR(VLOOKUP($A301&amp;"-"&amp;Q$1,'Conclusões cursos SIGARRA'!$E:$H,2,0),"")</f>
        <v/>
      </c>
      <c r="R301" s="1" t="str">
        <f>IFERROR(VLOOKUP($A301&amp;"-"&amp;Q$1,'Conclusões cursos SIGARRA'!$E:$H,4,0),"")</f>
        <v/>
      </c>
      <c r="S301" s="1" t="str">
        <f>IFERROR(VLOOKUP($A301&amp;"-"&amp;S$1,'Conclusões cursos SIGARRA'!$E:$H,2,0),"")</f>
        <v/>
      </c>
      <c r="T301" s="1" t="str">
        <f>IFERROR(VLOOKUP($A301&amp;"-"&amp;S$1,'Conclusões cursos SIGARRA'!$E:$H,4,0),"")</f>
        <v/>
      </c>
      <c r="U301" s="1" t="str">
        <f t="shared" si="3"/>
        <v> MIEIC 2008/2009</v>
      </c>
      <c r="V301" s="1" t="str">
        <f t="shared" si="4"/>
        <v>Bruno Falco Amaral Carvalho</v>
      </c>
    </row>
    <row r="302" ht="14.25" customHeight="1">
      <c r="A302" s="1">
        <v>2.00404371E8</v>
      </c>
      <c r="B302" s="1" t="s">
        <v>932</v>
      </c>
      <c r="C302" s="1" t="s">
        <v>933</v>
      </c>
      <c r="D302" s="1" t="s">
        <v>20</v>
      </c>
      <c r="E302" s="1" t="s">
        <v>21</v>
      </c>
      <c r="F302" s="1" t="str">
        <f t="shared" si="1"/>
        <v>Bruno Filipe da Silva Oliveira Magalhães - MIEIC 2011/2012</v>
      </c>
      <c r="G302" s="1" t="s">
        <v>934</v>
      </c>
      <c r="H302" s="1" t="s">
        <v>935</v>
      </c>
      <c r="I302" s="1" t="str">
        <f>IFERROR(VLOOKUP(B302,'Inquérito'!M:N,2,0),if(AND(E302="",not(iserror(find("linkedin",H302)))),H302,E302))</f>
        <v/>
      </c>
      <c r="J302" s="1" t="str">
        <f t="shared" si="2"/>
        <v>MIEIC </v>
      </c>
      <c r="K302" s="1" t="str">
        <f>IFERROR(VLOOKUP($A302&amp;"-"&amp;K$1,'Conclusões cursos SIGARRA'!$E:$H,2,0),"")</f>
        <v/>
      </c>
      <c r="L302" s="1" t="str">
        <f>IFERROR(VLOOKUP($A302&amp;"-"&amp;K$1,'Conclusões cursos SIGARRA'!$E:$H,4,0),"")</f>
        <v/>
      </c>
      <c r="M302" s="1" t="str">
        <f>IFERROR(VLOOKUP($A302&amp;"-"&amp;M$1,'Conclusões cursos SIGARRA'!$E:$H,2,0),"")</f>
        <v/>
      </c>
      <c r="N302" s="1" t="str">
        <f>IFERROR(VLOOKUP($A302&amp;"-"&amp;M$1,'Conclusões cursos SIGARRA'!$E:$H,4,0),"")</f>
        <v/>
      </c>
      <c r="O302" s="1" t="str">
        <f>IFERROR(VLOOKUP($A302&amp;"-"&amp;O$1,'Conclusões cursos SIGARRA'!$E:$H,2,0),"")</f>
        <v>2004/2005</v>
      </c>
      <c r="P302" s="1" t="str">
        <f>IFERROR(VLOOKUP($A302&amp;"-"&amp;O$1,'Conclusões cursos SIGARRA'!$E:$H,4,0),"")</f>
        <v>2011/2012</v>
      </c>
      <c r="Q302" s="1" t="str">
        <f>IFERROR(VLOOKUP($A302&amp;"-"&amp;Q$1,'Conclusões cursos SIGARRA'!$E:$H,2,0),"")</f>
        <v/>
      </c>
      <c r="R302" s="1" t="str">
        <f>IFERROR(VLOOKUP($A302&amp;"-"&amp;Q$1,'Conclusões cursos SIGARRA'!$E:$H,4,0),"")</f>
        <v/>
      </c>
      <c r="S302" s="1" t="str">
        <f>IFERROR(VLOOKUP($A302&amp;"-"&amp;S$1,'Conclusões cursos SIGARRA'!$E:$H,2,0),"")</f>
        <v/>
      </c>
      <c r="T302" s="1" t="str">
        <f>IFERROR(VLOOKUP($A302&amp;"-"&amp;S$1,'Conclusões cursos SIGARRA'!$E:$H,4,0),"")</f>
        <v/>
      </c>
      <c r="U302" s="1" t="str">
        <f t="shared" si="3"/>
        <v> MIEIC 2011/2012</v>
      </c>
      <c r="V302" s="1" t="str">
        <f t="shared" si="4"/>
        <v>Bruno Filipe da Silva Oliveira Magalhães</v>
      </c>
    </row>
    <row r="303" ht="14.25" customHeight="1">
      <c r="A303" s="1">
        <v>2.00807096E8</v>
      </c>
      <c r="B303" s="1" t="s">
        <v>936</v>
      </c>
      <c r="C303" s="1" t="s">
        <v>937</v>
      </c>
      <c r="D303" s="1" t="s">
        <v>20</v>
      </c>
      <c r="E303" s="1" t="s">
        <v>938</v>
      </c>
      <c r="F303" s="1" t="str">
        <f t="shared" si="1"/>
        <v>Bruno Filipe Neves Ferreira - MIEIC 2012/2013</v>
      </c>
      <c r="G303" s="1" t="s">
        <v>939</v>
      </c>
      <c r="I303" s="9" t="str">
        <f>IFERROR(VLOOKUP(B303,'Inquérito'!M:N,2,0),if(AND(E303="",not(iserror(find("linkedin",H303)))),H303,E303))</f>
        <v>https://www.linkedin.com/in/bruno-ferreira-60b94748/</v>
      </c>
      <c r="J303" s="1" t="str">
        <f t="shared" si="2"/>
        <v>MIEIC </v>
      </c>
      <c r="K303" s="1" t="str">
        <f>IFERROR(VLOOKUP($A303&amp;"-"&amp;K$1,'Conclusões cursos SIGARRA'!$E:$H,2,0),"")</f>
        <v/>
      </c>
      <c r="L303" s="1" t="str">
        <f>IFERROR(VLOOKUP($A303&amp;"-"&amp;K$1,'Conclusões cursos SIGARRA'!$E:$H,4,0),"")</f>
        <v/>
      </c>
      <c r="M303" s="1" t="str">
        <f>IFERROR(VLOOKUP($A303&amp;"-"&amp;M$1,'Conclusões cursos SIGARRA'!$E:$H,2,0),"")</f>
        <v/>
      </c>
      <c r="N303" s="1" t="str">
        <f>IFERROR(VLOOKUP($A303&amp;"-"&amp;M$1,'Conclusões cursos SIGARRA'!$E:$H,4,0),"")</f>
        <v/>
      </c>
      <c r="O303" s="1" t="str">
        <f>IFERROR(VLOOKUP($A303&amp;"-"&amp;O$1,'Conclusões cursos SIGARRA'!$E:$H,2,0),"")</f>
        <v>2008/2009</v>
      </c>
      <c r="P303" s="1" t="str">
        <f>IFERROR(VLOOKUP($A303&amp;"-"&amp;O$1,'Conclusões cursos SIGARRA'!$E:$H,4,0),"")</f>
        <v>2012/2013</v>
      </c>
      <c r="Q303" s="1" t="str">
        <f>IFERROR(VLOOKUP($A303&amp;"-"&amp;Q$1,'Conclusões cursos SIGARRA'!$E:$H,2,0),"")</f>
        <v/>
      </c>
      <c r="R303" s="1" t="str">
        <f>IFERROR(VLOOKUP($A303&amp;"-"&amp;Q$1,'Conclusões cursos SIGARRA'!$E:$H,4,0),"")</f>
        <v/>
      </c>
      <c r="S303" s="1" t="str">
        <f>IFERROR(VLOOKUP($A303&amp;"-"&amp;S$1,'Conclusões cursos SIGARRA'!$E:$H,2,0),"")</f>
        <v/>
      </c>
      <c r="T303" s="1" t="str">
        <f>IFERROR(VLOOKUP($A303&amp;"-"&amp;S$1,'Conclusões cursos SIGARRA'!$E:$H,4,0),"")</f>
        <v/>
      </c>
      <c r="U303" s="1" t="str">
        <f t="shared" si="3"/>
        <v> MIEIC 2012/2013</v>
      </c>
      <c r="V303" s="1" t="str">
        <f t="shared" si="4"/>
        <v>Bruno Filipe Neves Ferreira</v>
      </c>
    </row>
    <row r="304" ht="14.25" customHeight="1">
      <c r="A304" s="1">
        <v>2.00701546E8</v>
      </c>
      <c r="B304" s="1" t="s">
        <v>940</v>
      </c>
      <c r="C304" s="1" t="s">
        <v>941</v>
      </c>
      <c r="D304" s="1" t="s">
        <v>20</v>
      </c>
      <c r="E304" s="1" t="s">
        <v>21</v>
      </c>
      <c r="F304" s="1" t="str">
        <f t="shared" si="1"/>
        <v>Bruno Filipe Salgado Fernandes - MIEIC 2013/2014</v>
      </c>
      <c r="G304" s="1" t="s">
        <v>21</v>
      </c>
      <c r="H304" s="1" t="s">
        <v>942</v>
      </c>
      <c r="I304" s="9" t="str">
        <f>IFERROR(VLOOKUP(B304,'Inquérito'!M:N,2,0),if(AND(E304="",not(iserror(find("linkedin",H304)))),H304,E304))</f>
        <v>https://www.linkedin.com/in/fernandessfbruno/</v>
      </c>
      <c r="J304" s="1" t="str">
        <f t="shared" si="2"/>
        <v>MIEIC </v>
      </c>
      <c r="K304" s="1" t="str">
        <f>IFERROR(VLOOKUP($A304&amp;"-"&amp;K$1,'Conclusões cursos SIGARRA'!$E:$H,2,0),"")</f>
        <v/>
      </c>
      <c r="L304" s="1" t="str">
        <f>IFERROR(VLOOKUP($A304&amp;"-"&amp;K$1,'Conclusões cursos SIGARRA'!$E:$H,4,0),"")</f>
        <v/>
      </c>
      <c r="M304" s="1" t="str">
        <f>IFERROR(VLOOKUP($A304&amp;"-"&amp;M$1,'Conclusões cursos SIGARRA'!$E:$H,2,0),"")</f>
        <v/>
      </c>
      <c r="N304" s="1" t="str">
        <f>IFERROR(VLOOKUP($A304&amp;"-"&amp;M$1,'Conclusões cursos SIGARRA'!$E:$H,4,0),"")</f>
        <v/>
      </c>
      <c r="O304" s="1" t="str">
        <f>IFERROR(VLOOKUP($A304&amp;"-"&amp;O$1,'Conclusões cursos SIGARRA'!$E:$H,2,0),"")</f>
        <v>2008/2009</v>
      </c>
      <c r="P304" s="1" t="str">
        <f>IFERROR(VLOOKUP($A304&amp;"-"&amp;O$1,'Conclusões cursos SIGARRA'!$E:$H,4,0),"")</f>
        <v>2013/2014</v>
      </c>
      <c r="Q304" s="1" t="str">
        <f>IFERROR(VLOOKUP($A304&amp;"-"&amp;Q$1,'Conclusões cursos SIGARRA'!$E:$H,2,0),"")</f>
        <v/>
      </c>
      <c r="R304" s="1" t="str">
        <f>IFERROR(VLOOKUP($A304&amp;"-"&amp;Q$1,'Conclusões cursos SIGARRA'!$E:$H,4,0),"")</f>
        <v/>
      </c>
      <c r="S304" s="1" t="str">
        <f>IFERROR(VLOOKUP($A304&amp;"-"&amp;S$1,'Conclusões cursos SIGARRA'!$E:$H,2,0),"")</f>
        <v/>
      </c>
      <c r="T304" s="1" t="str">
        <f>IFERROR(VLOOKUP($A304&amp;"-"&amp;S$1,'Conclusões cursos SIGARRA'!$E:$H,4,0),"")</f>
        <v/>
      </c>
      <c r="U304" s="1" t="str">
        <f t="shared" si="3"/>
        <v> MIEIC 2013/2014</v>
      </c>
      <c r="V304" s="1" t="str">
        <f t="shared" si="4"/>
        <v>Bruno Filipe Salgado Fernandes</v>
      </c>
    </row>
    <row r="305" ht="14.25" customHeight="1">
      <c r="A305" s="1">
        <v>2.00701569E8</v>
      </c>
      <c r="B305" s="1" t="s">
        <v>943</v>
      </c>
      <c r="C305" s="1" t="s">
        <v>944</v>
      </c>
      <c r="D305" s="1" t="s">
        <v>20</v>
      </c>
      <c r="E305" s="1" t="s">
        <v>945</v>
      </c>
      <c r="F305" s="1" t="str">
        <f t="shared" si="1"/>
        <v>Bruno Lage Aguiar - MIEIC 2011/2012</v>
      </c>
      <c r="G305" s="1" t="s">
        <v>21</v>
      </c>
      <c r="H305" s="1" t="s">
        <v>946</v>
      </c>
      <c r="I305" s="9" t="str">
        <f>IFERROR(VLOOKUP(B305,'Inquérito'!M:N,2,0),if(AND(E305="",not(iserror(find("linkedin",H305)))),H305,E305))</f>
        <v>https://www.linkedin.com/in/braguiar/</v>
      </c>
      <c r="J305" s="1" t="str">
        <f t="shared" si="2"/>
        <v>MIEIC </v>
      </c>
      <c r="K305" s="1" t="str">
        <f>IFERROR(VLOOKUP($A305&amp;"-"&amp;K$1,'Conclusões cursos SIGARRA'!$E:$H,2,0),"")</f>
        <v/>
      </c>
      <c r="L305" s="1" t="str">
        <f>IFERROR(VLOOKUP($A305&amp;"-"&amp;K$1,'Conclusões cursos SIGARRA'!$E:$H,4,0),"")</f>
        <v/>
      </c>
      <c r="M305" s="1" t="str">
        <f>IFERROR(VLOOKUP($A305&amp;"-"&amp;M$1,'Conclusões cursos SIGARRA'!$E:$H,2,0),"")</f>
        <v/>
      </c>
      <c r="N305" s="1" t="str">
        <f>IFERROR(VLOOKUP($A305&amp;"-"&amp;M$1,'Conclusões cursos SIGARRA'!$E:$H,4,0),"")</f>
        <v/>
      </c>
      <c r="O305" s="1" t="str">
        <f>IFERROR(VLOOKUP($A305&amp;"-"&amp;O$1,'Conclusões cursos SIGARRA'!$E:$H,2,0),"")</f>
        <v>2007/2008</v>
      </c>
      <c r="P305" s="1" t="str">
        <f>IFERROR(VLOOKUP($A305&amp;"-"&amp;O$1,'Conclusões cursos SIGARRA'!$E:$H,4,0),"")</f>
        <v>2011/2012</v>
      </c>
      <c r="Q305" s="1" t="str">
        <f>IFERROR(VLOOKUP($A305&amp;"-"&amp;Q$1,'Conclusões cursos SIGARRA'!$E:$H,2,0),"")</f>
        <v/>
      </c>
      <c r="R305" s="1" t="str">
        <f>IFERROR(VLOOKUP($A305&amp;"-"&amp;Q$1,'Conclusões cursos SIGARRA'!$E:$H,4,0),"")</f>
        <v/>
      </c>
      <c r="S305" s="1" t="str">
        <f>IFERROR(VLOOKUP($A305&amp;"-"&amp;S$1,'Conclusões cursos SIGARRA'!$E:$H,2,0),"")</f>
        <v/>
      </c>
      <c r="T305" s="1" t="str">
        <f>IFERROR(VLOOKUP($A305&amp;"-"&amp;S$1,'Conclusões cursos SIGARRA'!$E:$H,4,0),"")</f>
        <v/>
      </c>
      <c r="U305" s="1" t="str">
        <f t="shared" si="3"/>
        <v> MIEIC 2011/2012</v>
      </c>
      <c r="V305" s="1" t="str">
        <f t="shared" si="4"/>
        <v>Bruno Lage Aguiar</v>
      </c>
    </row>
    <row r="306" ht="14.25" customHeight="1">
      <c r="A306" s="1">
        <v>2.00204574E8</v>
      </c>
      <c r="B306" s="1" t="s">
        <v>947</v>
      </c>
      <c r="C306" s="1" t="s">
        <v>948</v>
      </c>
      <c r="D306" s="1" t="s">
        <v>20</v>
      </c>
      <c r="E306" s="1" t="s">
        <v>21</v>
      </c>
      <c r="F306" s="1" t="str">
        <f t="shared" si="1"/>
        <v>Bruno Leandro Silveira e Silva - MIEIC 2009/2010</v>
      </c>
      <c r="G306" s="1" t="s">
        <v>949</v>
      </c>
      <c r="H306" s="1" t="s">
        <v>950</v>
      </c>
      <c r="I306" s="9" t="str">
        <f>IFERROR(VLOOKUP(B306,'Inquérito'!M:N,2,0),if(AND(E306="",not(iserror(find("linkedin",H306)))),H306,E306))</f>
        <v>https://www.linkedin.com/in/bruno-silveira-18942226/</v>
      </c>
      <c r="J306" s="1" t="str">
        <f t="shared" si="2"/>
        <v>MIEIC </v>
      </c>
      <c r="K306" s="1" t="str">
        <f>IFERROR(VLOOKUP($A306&amp;"-"&amp;K$1,'Conclusões cursos SIGARRA'!$E:$H,2,0),"")</f>
        <v/>
      </c>
      <c r="L306" s="1" t="str">
        <f>IFERROR(VLOOKUP($A306&amp;"-"&amp;K$1,'Conclusões cursos SIGARRA'!$E:$H,4,0),"")</f>
        <v/>
      </c>
      <c r="M306" s="1" t="str">
        <f>IFERROR(VLOOKUP($A306&amp;"-"&amp;M$1,'Conclusões cursos SIGARRA'!$E:$H,2,0),"")</f>
        <v/>
      </c>
      <c r="N306" s="1" t="str">
        <f>IFERROR(VLOOKUP($A306&amp;"-"&amp;M$1,'Conclusões cursos SIGARRA'!$E:$H,4,0),"")</f>
        <v/>
      </c>
      <c r="O306" s="1" t="str">
        <f>IFERROR(VLOOKUP($A306&amp;"-"&amp;O$1,'Conclusões cursos SIGARRA'!$E:$H,2,0),"")</f>
        <v>2002/2003</v>
      </c>
      <c r="P306" s="1" t="str">
        <f>IFERROR(VLOOKUP($A306&amp;"-"&amp;O$1,'Conclusões cursos SIGARRA'!$E:$H,4,0),"")</f>
        <v>2009/2010</v>
      </c>
      <c r="Q306" s="1" t="str">
        <f>IFERROR(VLOOKUP($A306&amp;"-"&amp;Q$1,'Conclusões cursos SIGARRA'!$E:$H,2,0),"")</f>
        <v/>
      </c>
      <c r="R306" s="1" t="str">
        <f>IFERROR(VLOOKUP($A306&amp;"-"&amp;Q$1,'Conclusões cursos SIGARRA'!$E:$H,4,0),"")</f>
        <v/>
      </c>
      <c r="S306" s="1" t="str">
        <f>IFERROR(VLOOKUP($A306&amp;"-"&amp;S$1,'Conclusões cursos SIGARRA'!$E:$H,2,0),"")</f>
        <v/>
      </c>
      <c r="T306" s="1" t="str">
        <f>IFERROR(VLOOKUP($A306&amp;"-"&amp;S$1,'Conclusões cursos SIGARRA'!$E:$H,4,0),"")</f>
        <v/>
      </c>
      <c r="U306" s="1" t="str">
        <f t="shared" si="3"/>
        <v> MIEIC 2009/2010</v>
      </c>
      <c r="V306" s="1" t="str">
        <f t="shared" si="4"/>
        <v>Bruno Leandro Silveira e Silva</v>
      </c>
    </row>
    <row r="307" ht="14.25" customHeight="1">
      <c r="A307" s="1">
        <v>2.01505668E8</v>
      </c>
      <c r="B307" s="1" t="s">
        <v>951</v>
      </c>
      <c r="C307" s="1" t="s">
        <v>952</v>
      </c>
      <c r="D307" s="1" t="s">
        <v>20</v>
      </c>
      <c r="E307" s="1" t="s">
        <v>21</v>
      </c>
      <c r="F307" s="1" t="str">
        <f t="shared" si="1"/>
        <v>Bruno Manuel Nascimento Costa Galvinas Piedade - MIEIC 2019/2020</v>
      </c>
      <c r="I307" s="1" t="str">
        <f>IFERROR(VLOOKUP(B307,'Inquérito'!M:N,2,0),if(AND(E307="",not(iserror(find("linkedin",H307)))),H307,E307))</f>
        <v/>
      </c>
      <c r="J307" s="1" t="str">
        <f t="shared" si="2"/>
        <v>MIEIC </v>
      </c>
      <c r="K307" s="1" t="str">
        <f>IFERROR(VLOOKUP($A307&amp;"-"&amp;K$1,'Conclusões cursos SIGARRA'!$E:$H,2,0),"")</f>
        <v/>
      </c>
      <c r="L307" s="1" t="str">
        <f>IFERROR(VLOOKUP($A307&amp;"-"&amp;K$1,'Conclusões cursos SIGARRA'!$E:$H,4,0),"")</f>
        <v/>
      </c>
      <c r="M307" s="1" t="str">
        <f>IFERROR(VLOOKUP($A307&amp;"-"&amp;M$1,'Conclusões cursos SIGARRA'!$E:$H,2,0),"")</f>
        <v/>
      </c>
      <c r="N307" s="1" t="str">
        <f>IFERROR(VLOOKUP($A307&amp;"-"&amp;M$1,'Conclusões cursos SIGARRA'!$E:$H,4,0),"")</f>
        <v/>
      </c>
      <c r="O307" s="1" t="str">
        <f>IFERROR(VLOOKUP($A307&amp;"-"&amp;O$1,'Conclusões cursos SIGARRA'!$E:$H,2,0),"")</f>
        <v>2015/2016</v>
      </c>
      <c r="P307" s="1" t="str">
        <f>IFERROR(VLOOKUP($A307&amp;"-"&amp;O$1,'Conclusões cursos SIGARRA'!$E:$H,4,0),"")</f>
        <v>2019/2020</v>
      </c>
      <c r="Q307" s="1" t="str">
        <f>IFERROR(VLOOKUP($A307&amp;"-"&amp;Q$1,'Conclusões cursos SIGARRA'!$E:$H,2,0),"")</f>
        <v/>
      </c>
      <c r="R307" s="1" t="str">
        <f>IFERROR(VLOOKUP($A307&amp;"-"&amp;Q$1,'Conclusões cursos SIGARRA'!$E:$H,4,0),"")</f>
        <v/>
      </c>
      <c r="S307" s="1" t="str">
        <f>IFERROR(VLOOKUP($A307&amp;"-"&amp;S$1,'Conclusões cursos SIGARRA'!$E:$H,2,0),"")</f>
        <v/>
      </c>
      <c r="T307" s="1" t="str">
        <f>IFERROR(VLOOKUP($A307&amp;"-"&amp;S$1,'Conclusões cursos SIGARRA'!$E:$H,4,0),"")</f>
        <v/>
      </c>
      <c r="U307" s="1" t="str">
        <f t="shared" si="3"/>
        <v> MIEIC 2019/2020</v>
      </c>
      <c r="V307" s="1" t="str">
        <f t="shared" si="4"/>
        <v>Bruno Manuel Nascimento Costa Galvinas Piedade</v>
      </c>
    </row>
    <row r="308" ht="14.25" customHeight="1">
      <c r="A308" s="1">
        <v>2.00800531E8</v>
      </c>
      <c r="B308" s="1" t="s">
        <v>953</v>
      </c>
      <c r="C308" s="1" t="s">
        <v>954</v>
      </c>
      <c r="D308" s="1" t="s">
        <v>20</v>
      </c>
      <c r="E308" s="1" t="s">
        <v>21</v>
      </c>
      <c r="F308" s="1" t="str">
        <f t="shared" si="1"/>
        <v>Bruno Miguel Barroso da Nova - MIEIC 2012/2013</v>
      </c>
      <c r="G308" s="1" t="s">
        <v>21</v>
      </c>
      <c r="H308" s="1" t="s">
        <v>955</v>
      </c>
      <c r="I308" s="1" t="str">
        <f>IFERROR(VLOOKUP(B308,'Inquérito'!M:N,2,0),if(AND(E308="",not(iserror(find("linkedin",H308)))),H308,E308))</f>
        <v/>
      </c>
      <c r="J308" s="1" t="str">
        <f t="shared" si="2"/>
        <v>MIEIC </v>
      </c>
      <c r="K308" s="1" t="str">
        <f>IFERROR(VLOOKUP($A308&amp;"-"&amp;K$1,'Conclusões cursos SIGARRA'!$E:$H,2,0),"")</f>
        <v/>
      </c>
      <c r="L308" s="1" t="str">
        <f>IFERROR(VLOOKUP($A308&amp;"-"&amp;K$1,'Conclusões cursos SIGARRA'!$E:$H,4,0),"")</f>
        <v/>
      </c>
      <c r="M308" s="1" t="str">
        <f>IFERROR(VLOOKUP($A308&amp;"-"&amp;M$1,'Conclusões cursos SIGARRA'!$E:$H,2,0),"")</f>
        <v/>
      </c>
      <c r="N308" s="1" t="str">
        <f>IFERROR(VLOOKUP($A308&amp;"-"&amp;M$1,'Conclusões cursos SIGARRA'!$E:$H,4,0),"")</f>
        <v/>
      </c>
      <c r="O308" s="1" t="str">
        <f>IFERROR(VLOOKUP($A308&amp;"-"&amp;O$1,'Conclusões cursos SIGARRA'!$E:$H,2,0),"")</f>
        <v>2008/2009</v>
      </c>
      <c r="P308" s="1" t="str">
        <f>IFERROR(VLOOKUP($A308&amp;"-"&amp;O$1,'Conclusões cursos SIGARRA'!$E:$H,4,0),"")</f>
        <v>2012/2013</v>
      </c>
      <c r="Q308" s="1" t="str">
        <f>IFERROR(VLOOKUP($A308&amp;"-"&amp;Q$1,'Conclusões cursos SIGARRA'!$E:$H,2,0),"")</f>
        <v/>
      </c>
      <c r="R308" s="1" t="str">
        <f>IFERROR(VLOOKUP($A308&amp;"-"&amp;Q$1,'Conclusões cursos SIGARRA'!$E:$H,4,0),"")</f>
        <v/>
      </c>
      <c r="S308" s="1" t="str">
        <f>IFERROR(VLOOKUP($A308&amp;"-"&amp;S$1,'Conclusões cursos SIGARRA'!$E:$H,2,0),"")</f>
        <v/>
      </c>
      <c r="T308" s="1" t="str">
        <f>IFERROR(VLOOKUP($A308&amp;"-"&amp;S$1,'Conclusões cursos SIGARRA'!$E:$H,4,0),"")</f>
        <v/>
      </c>
      <c r="U308" s="1" t="str">
        <f t="shared" si="3"/>
        <v> MIEIC 2012/2013</v>
      </c>
      <c r="V308" s="1" t="str">
        <f t="shared" si="4"/>
        <v>Bruno Miguel Barroso da Nova</v>
      </c>
    </row>
    <row r="309" ht="14.25" customHeight="1">
      <c r="A309" s="1">
        <v>2.00901959E8</v>
      </c>
      <c r="B309" s="1" t="s">
        <v>956</v>
      </c>
      <c r="C309" s="1" t="s">
        <v>957</v>
      </c>
      <c r="D309" s="1" t="s">
        <v>20</v>
      </c>
      <c r="E309" s="1" t="s">
        <v>21</v>
      </c>
      <c r="F309" s="1" t="str">
        <f t="shared" si="1"/>
        <v>Bruno Miguel Basso e Mota - MIEIC 2013/2014</v>
      </c>
      <c r="G309" s="1" t="s">
        <v>21</v>
      </c>
      <c r="H309" s="1" t="s">
        <v>958</v>
      </c>
      <c r="I309" s="1" t="str">
        <f>IFERROR(VLOOKUP(B309,'Inquérito'!M:N,2,0),if(AND(E309="",not(iserror(find("linkedin",H309)))),H309,E309))</f>
        <v/>
      </c>
      <c r="J309" s="1" t="str">
        <f t="shared" si="2"/>
        <v>MIEIC </v>
      </c>
      <c r="K309" s="1" t="str">
        <f>IFERROR(VLOOKUP($A309&amp;"-"&amp;K$1,'Conclusões cursos SIGARRA'!$E:$H,2,0),"")</f>
        <v/>
      </c>
      <c r="L309" s="1" t="str">
        <f>IFERROR(VLOOKUP($A309&amp;"-"&amp;K$1,'Conclusões cursos SIGARRA'!$E:$H,4,0),"")</f>
        <v/>
      </c>
      <c r="M309" s="1" t="str">
        <f>IFERROR(VLOOKUP($A309&amp;"-"&amp;M$1,'Conclusões cursos SIGARRA'!$E:$H,2,0),"")</f>
        <v/>
      </c>
      <c r="N309" s="1" t="str">
        <f>IFERROR(VLOOKUP($A309&amp;"-"&amp;M$1,'Conclusões cursos SIGARRA'!$E:$H,4,0),"")</f>
        <v/>
      </c>
      <c r="O309" s="1" t="str">
        <f>IFERROR(VLOOKUP($A309&amp;"-"&amp;O$1,'Conclusões cursos SIGARRA'!$E:$H,2,0),"")</f>
        <v>2009/2010</v>
      </c>
      <c r="P309" s="1" t="str">
        <f>IFERROR(VLOOKUP($A309&amp;"-"&amp;O$1,'Conclusões cursos SIGARRA'!$E:$H,4,0),"")</f>
        <v>2013/2014</v>
      </c>
      <c r="Q309" s="1" t="str">
        <f>IFERROR(VLOOKUP($A309&amp;"-"&amp;Q$1,'Conclusões cursos SIGARRA'!$E:$H,2,0),"")</f>
        <v/>
      </c>
      <c r="R309" s="1" t="str">
        <f>IFERROR(VLOOKUP($A309&amp;"-"&amp;Q$1,'Conclusões cursos SIGARRA'!$E:$H,4,0),"")</f>
        <v/>
      </c>
      <c r="S309" s="1" t="str">
        <f>IFERROR(VLOOKUP($A309&amp;"-"&amp;S$1,'Conclusões cursos SIGARRA'!$E:$H,2,0),"")</f>
        <v/>
      </c>
      <c r="T309" s="1" t="str">
        <f>IFERROR(VLOOKUP($A309&amp;"-"&amp;S$1,'Conclusões cursos SIGARRA'!$E:$H,4,0),"")</f>
        <v/>
      </c>
      <c r="U309" s="1" t="str">
        <f t="shared" si="3"/>
        <v> MIEIC 2013/2014</v>
      </c>
      <c r="V309" s="1" t="str">
        <f t="shared" si="4"/>
        <v>Bruno Miguel Basso e Mota</v>
      </c>
    </row>
    <row r="310" ht="14.25" customHeight="1">
      <c r="A310" s="1">
        <v>1.99702053E8</v>
      </c>
      <c r="B310" s="1" t="s">
        <v>959</v>
      </c>
      <c r="C310" s="1" t="s">
        <v>960</v>
      </c>
      <c r="D310" s="1" t="s">
        <v>20</v>
      </c>
      <c r="E310" s="1" t="s">
        <v>961</v>
      </c>
      <c r="F310" s="1" t="str">
        <f t="shared" si="1"/>
        <v>Bruno Miguel Caiano Gil - LEIC 2001/2002</v>
      </c>
      <c r="G310" s="1" t="s">
        <v>962</v>
      </c>
      <c r="H310" s="1" t="s">
        <v>963</v>
      </c>
      <c r="I310" s="9" t="str">
        <f>IFERROR(VLOOKUP(B310,'Inquérito'!M:N,2,0),if(AND(E310="",not(iserror(find("linkedin",H310)))),H310,E310))</f>
        <v>https://www.linkedin.com/in/brunocaianogil/</v>
      </c>
      <c r="J310" s="1" t="str">
        <f t="shared" si="2"/>
        <v>LEIC </v>
      </c>
      <c r="K310" s="1" t="str">
        <f>IFERROR(VLOOKUP($A310&amp;"-"&amp;K$1,'Conclusões cursos SIGARRA'!$E:$H,2,0),"")</f>
        <v>1997/1998</v>
      </c>
      <c r="L310" s="1" t="str">
        <f>IFERROR(VLOOKUP($A310&amp;"-"&amp;K$1,'Conclusões cursos SIGARRA'!$E:$H,4,0),"")</f>
        <v>2001/2002</v>
      </c>
      <c r="M310" s="1" t="str">
        <f>IFERROR(VLOOKUP($A310&amp;"-"&amp;M$1,'Conclusões cursos SIGARRA'!$E:$H,2,0),"")</f>
        <v/>
      </c>
      <c r="N310" s="1" t="str">
        <f>IFERROR(VLOOKUP($A310&amp;"-"&amp;M$1,'Conclusões cursos SIGARRA'!$E:$H,4,0),"")</f>
        <v/>
      </c>
      <c r="O310" s="1" t="str">
        <f>IFERROR(VLOOKUP($A310&amp;"-"&amp;O$1,'Conclusões cursos SIGARRA'!$E:$H,2,0),"")</f>
        <v/>
      </c>
      <c r="P310" s="1" t="str">
        <f>IFERROR(VLOOKUP($A310&amp;"-"&amp;O$1,'Conclusões cursos SIGARRA'!$E:$H,4,0),"")</f>
        <v/>
      </c>
      <c r="Q310" s="1" t="str">
        <f>IFERROR(VLOOKUP($A310&amp;"-"&amp;Q$1,'Conclusões cursos SIGARRA'!$E:$H,2,0),"")</f>
        <v/>
      </c>
      <c r="R310" s="1" t="str">
        <f>IFERROR(VLOOKUP($A310&amp;"-"&amp;Q$1,'Conclusões cursos SIGARRA'!$E:$H,4,0),"")</f>
        <v/>
      </c>
      <c r="S310" s="1" t="str">
        <f>IFERROR(VLOOKUP($A310&amp;"-"&amp;S$1,'Conclusões cursos SIGARRA'!$E:$H,2,0),"")</f>
        <v/>
      </c>
      <c r="T310" s="1" t="str">
        <f>IFERROR(VLOOKUP($A310&amp;"-"&amp;S$1,'Conclusões cursos SIGARRA'!$E:$H,4,0),"")</f>
        <v/>
      </c>
      <c r="U310" s="1" t="str">
        <f t="shared" si="3"/>
        <v> LEIC 2001/2002</v>
      </c>
      <c r="V310" s="1" t="str">
        <f t="shared" si="4"/>
        <v>Bruno Miguel Caiano Gil</v>
      </c>
    </row>
    <row r="311" ht="14.25" customHeight="1">
      <c r="A311" s="1">
        <v>2.00802821E8</v>
      </c>
      <c r="B311" s="1" t="s">
        <v>964</v>
      </c>
      <c r="C311" s="1" t="s">
        <v>965</v>
      </c>
      <c r="D311" s="1" t="s">
        <v>20</v>
      </c>
      <c r="E311" s="1" t="s">
        <v>966</v>
      </c>
      <c r="F311" s="1" t="str">
        <f t="shared" si="1"/>
        <v>Bruno Miguel Carvalhido Lima - MIEIC 2013/2014</v>
      </c>
      <c r="G311" s="1" t="s">
        <v>967</v>
      </c>
      <c r="H311" s="1" t="s">
        <v>968</v>
      </c>
      <c r="I311" s="9" t="str">
        <f>IFERROR(VLOOKUP(B311,'Inquérito'!M:N,2,0),if(AND(E311="",not(iserror(find("linkedin",H311)))),H311,E311))</f>
        <v>https://www.linkedin.com/in/brunolima1988/</v>
      </c>
      <c r="J311" s="1" t="str">
        <f t="shared" si="2"/>
        <v>MIEIC </v>
      </c>
      <c r="K311" s="1" t="str">
        <f>IFERROR(VLOOKUP($A311&amp;"-"&amp;K$1,'Conclusões cursos SIGARRA'!$E:$H,2,0),"")</f>
        <v/>
      </c>
      <c r="L311" s="1" t="str">
        <f>IFERROR(VLOOKUP($A311&amp;"-"&amp;K$1,'Conclusões cursos SIGARRA'!$E:$H,4,0),"")</f>
        <v/>
      </c>
      <c r="M311" s="1" t="str">
        <f>IFERROR(VLOOKUP($A311&amp;"-"&amp;M$1,'Conclusões cursos SIGARRA'!$E:$H,2,0),"")</f>
        <v/>
      </c>
      <c r="N311" s="1" t="str">
        <f>IFERROR(VLOOKUP($A311&amp;"-"&amp;M$1,'Conclusões cursos SIGARRA'!$E:$H,4,0),"")</f>
        <v/>
      </c>
      <c r="O311" s="1" t="str">
        <f>IFERROR(VLOOKUP($A311&amp;"-"&amp;O$1,'Conclusões cursos SIGARRA'!$E:$H,2,0),"")</f>
        <v>2008/2009</v>
      </c>
      <c r="P311" s="1" t="str">
        <f>IFERROR(VLOOKUP($A311&amp;"-"&amp;O$1,'Conclusões cursos SIGARRA'!$E:$H,4,0),"")</f>
        <v>2013/2014</v>
      </c>
      <c r="Q311" s="1" t="str">
        <f>IFERROR(VLOOKUP($A311&amp;"-"&amp;Q$1,'Conclusões cursos SIGARRA'!$E:$H,2,0),"")</f>
        <v/>
      </c>
      <c r="R311" s="1" t="str">
        <f>IFERROR(VLOOKUP($A311&amp;"-"&amp;Q$1,'Conclusões cursos SIGARRA'!$E:$H,4,0),"")</f>
        <v/>
      </c>
      <c r="S311" s="1" t="str">
        <f>IFERROR(VLOOKUP($A311&amp;"-"&amp;S$1,'Conclusões cursos SIGARRA'!$E:$H,2,0),"")</f>
        <v/>
      </c>
      <c r="T311" s="1" t="str">
        <f>IFERROR(VLOOKUP($A311&amp;"-"&amp;S$1,'Conclusões cursos SIGARRA'!$E:$H,4,0),"")</f>
        <v/>
      </c>
      <c r="U311" s="1" t="str">
        <f t="shared" si="3"/>
        <v> MIEIC 2013/2014</v>
      </c>
      <c r="V311" s="1" t="str">
        <f t="shared" si="4"/>
        <v>Bruno Miguel Carvalhido Lima</v>
      </c>
    </row>
    <row r="312" ht="14.25" customHeight="1">
      <c r="A312" s="1">
        <v>2.01405249E8</v>
      </c>
      <c r="B312" s="1" t="s">
        <v>969</v>
      </c>
      <c r="C312" s="1" t="s">
        <v>970</v>
      </c>
      <c r="D312" s="1" t="s">
        <v>20</v>
      </c>
      <c r="E312" s="1" t="s">
        <v>21</v>
      </c>
      <c r="F312" s="1" t="str">
        <f t="shared" si="1"/>
        <v>Bruno Miguel Costa Barros - MIEIC 2018/2019</v>
      </c>
      <c r="I312" s="9" t="str">
        <f>IFERROR(VLOOKUP(B312,'Inquérito'!M:N,2,0),if(AND(E312="",not(iserror(find("linkedin",H312)))),H312,E312))</f>
        <v>https://www.linkedin.com/in/brunobarros21</v>
      </c>
      <c r="J312" s="1" t="str">
        <f t="shared" si="2"/>
        <v>MIEIC </v>
      </c>
      <c r="K312" s="1" t="str">
        <f>IFERROR(VLOOKUP($A312&amp;"-"&amp;K$1,'Conclusões cursos SIGARRA'!$E:$H,2,0),"")</f>
        <v/>
      </c>
      <c r="L312" s="1" t="str">
        <f>IFERROR(VLOOKUP($A312&amp;"-"&amp;K$1,'Conclusões cursos SIGARRA'!$E:$H,4,0),"")</f>
        <v/>
      </c>
      <c r="M312" s="1" t="str">
        <f>IFERROR(VLOOKUP($A312&amp;"-"&amp;M$1,'Conclusões cursos SIGARRA'!$E:$H,2,0),"")</f>
        <v/>
      </c>
      <c r="N312" s="1" t="str">
        <f>IFERROR(VLOOKUP($A312&amp;"-"&amp;M$1,'Conclusões cursos SIGARRA'!$E:$H,4,0),"")</f>
        <v/>
      </c>
      <c r="O312" s="1" t="str">
        <f>IFERROR(VLOOKUP($A312&amp;"-"&amp;O$1,'Conclusões cursos SIGARRA'!$E:$H,2,0),"")</f>
        <v>2014/2015</v>
      </c>
      <c r="P312" s="1" t="str">
        <f>IFERROR(VLOOKUP($A312&amp;"-"&amp;O$1,'Conclusões cursos SIGARRA'!$E:$H,4,0),"")</f>
        <v>2018/2019</v>
      </c>
      <c r="Q312" s="1" t="str">
        <f>IFERROR(VLOOKUP($A312&amp;"-"&amp;Q$1,'Conclusões cursos SIGARRA'!$E:$H,2,0),"")</f>
        <v/>
      </c>
      <c r="R312" s="1" t="str">
        <f>IFERROR(VLOOKUP($A312&amp;"-"&amp;Q$1,'Conclusões cursos SIGARRA'!$E:$H,4,0),"")</f>
        <v/>
      </c>
      <c r="S312" s="1" t="str">
        <f>IFERROR(VLOOKUP($A312&amp;"-"&amp;S$1,'Conclusões cursos SIGARRA'!$E:$H,2,0),"")</f>
        <v/>
      </c>
      <c r="T312" s="1" t="str">
        <f>IFERROR(VLOOKUP($A312&amp;"-"&amp;S$1,'Conclusões cursos SIGARRA'!$E:$H,4,0),"")</f>
        <v/>
      </c>
      <c r="U312" s="1" t="str">
        <f t="shared" si="3"/>
        <v> MIEIC 2018/2019</v>
      </c>
      <c r="V312" s="1" t="str">
        <f t="shared" si="4"/>
        <v>Bruno Miguel Costa Barros</v>
      </c>
    </row>
    <row r="313" ht="14.25" customHeight="1">
      <c r="A313" s="1">
        <v>2.00700806E8</v>
      </c>
      <c r="B313" s="1" t="s">
        <v>971</v>
      </c>
      <c r="C313" s="1" t="s">
        <v>972</v>
      </c>
      <c r="D313" s="1" t="s">
        <v>20</v>
      </c>
      <c r="E313" s="1" t="s">
        <v>973</v>
      </c>
      <c r="F313" s="1" t="str">
        <f t="shared" si="1"/>
        <v>Bruno Miguel Costa Duarte - MIEIC 2011/2012</v>
      </c>
      <c r="G313" s="1" t="s">
        <v>974</v>
      </c>
      <c r="I313" s="9" t="str">
        <f>IFERROR(VLOOKUP(B313,'Inquérito'!M:N,2,0),if(AND(E313="",not(iserror(find("linkedin",H313)))),H313,E313))</f>
        <v>https://www.linkedin.com/in/brduarte/</v>
      </c>
      <c r="J313" s="1" t="str">
        <f t="shared" si="2"/>
        <v>MIEIC </v>
      </c>
      <c r="K313" s="1" t="str">
        <f>IFERROR(VLOOKUP($A313&amp;"-"&amp;K$1,'Conclusões cursos SIGARRA'!$E:$H,2,0),"")</f>
        <v/>
      </c>
      <c r="L313" s="1" t="str">
        <f>IFERROR(VLOOKUP($A313&amp;"-"&amp;K$1,'Conclusões cursos SIGARRA'!$E:$H,4,0),"")</f>
        <v/>
      </c>
      <c r="M313" s="1" t="str">
        <f>IFERROR(VLOOKUP($A313&amp;"-"&amp;M$1,'Conclusões cursos SIGARRA'!$E:$H,2,0),"")</f>
        <v/>
      </c>
      <c r="N313" s="1" t="str">
        <f>IFERROR(VLOOKUP($A313&amp;"-"&amp;M$1,'Conclusões cursos SIGARRA'!$E:$H,4,0),"")</f>
        <v/>
      </c>
      <c r="O313" s="1" t="str">
        <f>IFERROR(VLOOKUP($A313&amp;"-"&amp;O$1,'Conclusões cursos SIGARRA'!$E:$H,2,0),"")</f>
        <v>2007/2008</v>
      </c>
      <c r="P313" s="1" t="str">
        <f>IFERROR(VLOOKUP($A313&amp;"-"&amp;O$1,'Conclusões cursos SIGARRA'!$E:$H,4,0),"")</f>
        <v>2011/2012</v>
      </c>
      <c r="Q313" s="1" t="str">
        <f>IFERROR(VLOOKUP($A313&amp;"-"&amp;Q$1,'Conclusões cursos SIGARRA'!$E:$H,2,0),"")</f>
        <v/>
      </c>
      <c r="R313" s="1" t="str">
        <f>IFERROR(VLOOKUP($A313&amp;"-"&amp;Q$1,'Conclusões cursos SIGARRA'!$E:$H,4,0),"")</f>
        <v/>
      </c>
      <c r="S313" s="1" t="str">
        <f>IFERROR(VLOOKUP($A313&amp;"-"&amp;S$1,'Conclusões cursos SIGARRA'!$E:$H,2,0),"")</f>
        <v/>
      </c>
      <c r="T313" s="1" t="str">
        <f>IFERROR(VLOOKUP($A313&amp;"-"&amp;S$1,'Conclusões cursos SIGARRA'!$E:$H,4,0),"")</f>
        <v/>
      </c>
      <c r="U313" s="1" t="str">
        <f t="shared" si="3"/>
        <v> MIEIC 2011/2012</v>
      </c>
      <c r="V313" s="1" t="str">
        <f t="shared" si="4"/>
        <v>Bruno Miguel Costa Duarte</v>
      </c>
    </row>
    <row r="314" ht="14.25" customHeight="1">
      <c r="A314" s="1">
        <v>2.01604145E8</v>
      </c>
      <c r="B314" s="1" t="s">
        <v>975</v>
      </c>
      <c r="C314" s="1" t="s">
        <v>976</v>
      </c>
      <c r="D314" s="1" t="s">
        <v>20</v>
      </c>
      <c r="E314" s="1" t="s">
        <v>21</v>
      </c>
      <c r="F314" s="1" t="str">
        <f t="shared" si="1"/>
        <v>Bruno Miguel da Silva Barbosa Sousa - MIEIC 2020/2021</v>
      </c>
      <c r="I314" s="9" t="str">
        <f>IFERROR(VLOOKUP(B314,'Inquérito'!M:N,2,0),if(AND(E314="",not(iserror(find("linkedin",H314)))),H314,E314))</f>
        <v>https://www.linkedin.com/in/rekicho/</v>
      </c>
      <c r="J314" s="1" t="str">
        <f t="shared" si="2"/>
        <v>MIEIC </v>
      </c>
      <c r="K314" s="1" t="str">
        <f>IFERROR(VLOOKUP($A314&amp;"-"&amp;K$1,'Conclusões cursos SIGARRA'!$E:$H,2,0),"")</f>
        <v/>
      </c>
      <c r="L314" s="1" t="str">
        <f>IFERROR(VLOOKUP($A314&amp;"-"&amp;K$1,'Conclusões cursos SIGARRA'!$E:$H,4,0),"")</f>
        <v/>
      </c>
      <c r="M314" s="1" t="str">
        <f>IFERROR(VLOOKUP($A314&amp;"-"&amp;M$1,'Conclusões cursos SIGARRA'!$E:$H,2,0),"")</f>
        <v/>
      </c>
      <c r="N314" s="1" t="str">
        <f>IFERROR(VLOOKUP($A314&amp;"-"&amp;M$1,'Conclusões cursos SIGARRA'!$E:$H,4,0),"")</f>
        <v/>
      </c>
      <c r="O314" s="1" t="str">
        <f>IFERROR(VLOOKUP($A314&amp;"-"&amp;O$1,'Conclusões cursos SIGARRA'!$E:$H,2,0),"")</f>
        <v>2016/2017</v>
      </c>
      <c r="P314" s="1" t="str">
        <f>IFERROR(VLOOKUP($A314&amp;"-"&amp;O$1,'Conclusões cursos SIGARRA'!$E:$H,4,0),"")</f>
        <v>2020/2021</v>
      </c>
      <c r="Q314" s="1" t="str">
        <f>IFERROR(VLOOKUP($A314&amp;"-"&amp;Q$1,'Conclusões cursos SIGARRA'!$E:$H,2,0),"")</f>
        <v/>
      </c>
      <c r="R314" s="1" t="str">
        <f>IFERROR(VLOOKUP($A314&amp;"-"&amp;Q$1,'Conclusões cursos SIGARRA'!$E:$H,4,0),"")</f>
        <v/>
      </c>
      <c r="S314" s="1" t="str">
        <f>IFERROR(VLOOKUP($A314&amp;"-"&amp;S$1,'Conclusões cursos SIGARRA'!$E:$H,2,0),"")</f>
        <v/>
      </c>
      <c r="T314" s="1" t="str">
        <f>IFERROR(VLOOKUP($A314&amp;"-"&amp;S$1,'Conclusões cursos SIGARRA'!$E:$H,4,0),"")</f>
        <v/>
      </c>
      <c r="U314" s="1" t="str">
        <f t="shared" si="3"/>
        <v> MIEIC 2020/2021</v>
      </c>
      <c r="V314" s="1" t="str">
        <f t="shared" si="4"/>
        <v>Bruno Miguel da Silva Barbosa Sousa</v>
      </c>
    </row>
    <row r="315" ht="14.25" customHeight="1">
      <c r="A315" s="1">
        <v>2.0150296E8</v>
      </c>
      <c r="B315" s="1" t="s">
        <v>977</v>
      </c>
      <c r="C315" s="1" t="s">
        <v>978</v>
      </c>
      <c r="D315" s="1" t="s">
        <v>20</v>
      </c>
      <c r="E315" s="1" t="s">
        <v>21</v>
      </c>
      <c r="F315" s="1" t="str">
        <f t="shared" si="1"/>
        <v>Bruno Miguel de Sousa Pinto - MIEIC 2019/2020</v>
      </c>
      <c r="G315" s="1" t="s">
        <v>979</v>
      </c>
      <c r="I315" s="1" t="str">
        <f>IFERROR(VLOOKUP(B315,'Inquérito'!M:N,2,0),if(AND(E315="",not(iserror(find("linkedin",H315)))),H315,E315))</f>
        <v/>
      </c>
      <c r="J315" s="1" t="str">
        <f t="shared" si="2"/>
        <v>MIEIC </v>
      </c>
      <c r="K315" s="1" t="str">
        <f>IFERROR(VLOOKUP($A315&amp;"-"&amp;K$1,'Conclusões cursos SIGARRA'!$E:$H,2,0),"")</f>
        <v/>
      </c>
      <c r="L315" s="1" t="str">
        <f>IFERROR(VLOOKUP($A315&amp;"-"&amp;K$1,'Conclusões cursos SIGARRA'!$E:$H,4,0),"")</f>
        <v/>
      </c>
      <c r="M315" s="1" t="str">
        <f>IFERROR(VLOOKUP($A315&amp;"-"&amp;M$1,'Conclusões cursos SIGARRA'!$E:$H,2,0),"")</f>
        <v/>
      </c>
      <c r="N315" s="1" t="str">
        <f>IFERROR(VLOOKUP($A315&amp;"-"&amp;M$1,'Conclusões cursos SIGARRA'!$E:$H,4,0),"")</f>
        <v/>
      </c>
      <c r="O315" s="1" t="str">
        <f>IFERROR(VLOOKUP($A315&amp;"-"&amp;O$1,'Conclusões cursos SIGARRA'!$E:$H,2,0),"")</f>
        <v>2015/2016</v>
      </c>
      <c r="P315" s="1" t="str">
        <f>IFERROR(VLOOKUP($A315&amp;"-"&amp;O$1,'Conclusões cursos SIGARRA'!$E:$H,4,0),"")</f>
        <v>2019/2020</v>
      </c>
      <c r="Q315" s="1" t="str">
        <f>IFERROR(VLOOKUP($A315&amp;"-"&amp;Q$1,'Conclusões cursos SIGARRA'!$E:$H,2,0),"")</f>
        <v/>
      </c>
      <c r="R315" s="1" t="str">
        <f>IFERROR(VLOOKUP($A315&amp;"-"&amp;Q$1,'Conclusões cursos SIGARRA'!$E:$H,4,0),"")</f>
        <v/>
      </c>
      <c r="S315" s="1" t="str">
        <f>IFERROR(VLOOKUP($A315&amp;"-"&amp;S$1,'Conclusões cursos SIGARRA'!$E:$H,2,0),"")</f>
        <v/>
      </c>
      <c r="T315" s="1" t="str">
        <f>IFERROR(VLOOKUP($A315&amp;"-"&amp;S$1,'Conclusões cursos SIGARRA'!$E:$H,4,0),"")</f>
        <v/>
      </c>
      <c r="U315" s="1" t="str">
        <f t="shared" si="3"/>
        <v> MIEIC 2019/2020</v>
      </c>
      <c r="V315" s="1" t="str">
        <f t="shared" si="4"/>
        <v>Bruno Miguel de Sousa Pinto</v>
      </c>
    </row>
    <row r="316" ht="14.25" customHeight="1">
      <c r="A316" s="1">
        <v>2.01306619E8</v>
      </c>
      <c r="B316" s="1" t="s">
        <v>980</v>
      </c>
      <c r="C316" s="1" t="s">
        <v>981</v>
      </c>
      <c r="D316" s="1" t="s">
        <v>20</v>
      </c>
      <c r="E316" s="1" t="s">
        <v>21</v>
      </c>
      <c r="F316" s="1" t="str">
        <f t="shared" si="1"/>
        <v>Bruno Miguel Dias Madeira - MIEIC 2017/2018</v>
      </c>
      <c r="I316" s="1" t="str">
        <f>IFERROR(VLOOKUP(B316,'Inquérito'!M:N,2,0),if(AND(E316="",not(iserror(find("linkedin",H316)))),H316,E316))</f>
        <v/>
      </c>
      <c r="J316" s="1" t="str">
        <f t="shared" si="2"/>
        <v>MIEIC </v>
      </c>
      <c r="K316" s="1" t="str">
        <f>IFERROR(VLOOKUP($A316&amp;"-"&amp;K$1,'Conclusões cursos SIGARRA'!$E:$H,2,0),"")</f>
        <v/>
      </c>
      <c r="L316" s="1" t="str">
        <f>IFERROR(VLOOKUP($A316&amp;"-"&amp;K$1,'Conclusões cursos SIGARRA'!$E:$H,4,0),"")</f>
        <v/>
      </c>
      <c r="M316" s="1" t="str">
        <f>IFERROR(VLOOKUP($A316&amp;"-"&amp;M$1,'Conclusões cursos SIGARRA'!$E:$H,2,0),"")</f>
        <v/>
      </c>
      <c r="N316" s="1" t="str">
        <f>IFERROR(VLOOKUP($A316&amp;"-"&amp;M$1,'Conclusões cursos SIGARRA'!$E:$H,4,0),"")</f>
        <v/>
      </c>
      <c r="O316" s="1" t="str">
        <f>IFERROR(VLOOKUP($A316&amp;"-"&amp;O$1,'Conclusões cursos SIGARRA'!$E:$H,2,0),"")</f>
        <v>2013/2014</v>
      </c>
      <c r="P316" s="1" t="str">
        <f>IFERROR(VLOOKUP($A316&amp;"-"&amp;O$1,'Conclusões cursos SIGARRA'!$E:$H,4,0),"")</f>
        <v>2017/2018</v>
      </c>
      <c r="Q316" s="1" t="str">
        <f>IFERROR(VLOOKUP($A316&amp;"-"&amp;Q$1,'Conclusões cursos SIGARRA'!$E:$H,2,0),"")</f>
        <v/>
      </c>
      <c r="R316" s="1" t="str">
        <f>IFERROR(VLOOKUP($A316&amp;"-"&amp;Q$1,'Conclusões cursos SIGARRA'!$E:$H,4,0),"")</f>
        <v/>
      </c>
      <c r="S316" s="1" t="str">
        <f>IFERROR(VLOOKUP($A316&amp;"-"&amp;S$1,'Conclusões cursos SIGARRA'!$E:$H,2,0),"")</f>
        <v/>
      </c>
      <c r="T316" s="1" t="str">
        <f>IFERROR(VLOOKUP($A316&amp;"-"&amp;S$1,'Conclusões cursos SIGARRA'!$E:$H,4,0),"")</f>
        <v/>
      </c>
      <c r="U316" s="1" t="str">
        <f t="shared" si="3"/>
        <v> MIEIC 2017/2018</v>
      </c>
      <c r="V316" s="1" t="str">
        <f t="shared" si="4"/>
        <v>Bruno Miguel Dias Madeira</v>
      </c>
    </row>
    <row r="317" ht="14.25" customHeight="1">
      <c r="A317" s="1">
        <v>2.01504781E8</v>
      </c>
      <c r="B317" s="1" t="s">
        <v>982</v>
      </c>
      <c r="C317" s="1" t="s">
        <v>983</v>
      </c>
      <c r="D317" s="1" t="s">
        <v>26</v>
      </c>
      <c r="E317" s="1" t="s">
        <v>21</v>
      </c>
      <c r="F317" s="1" t="str">
        <f t="shared" si="1"/>
        <v>Bruno Miguel Faustino Moreno - MIEIC 2020/2021</v>
      </c>
      <c r="I317" s="1" t="str">
        <f>IFERROR(VLOOKUP(B317,'Inquérito'!M:N,2,0),if(AND(E317="",not(iserror(find("linkedin",H317)))),H317,E317))</f>
        <v/>
      </c>
      <c r="J317" s="1" t="str">
        <f t="shared" si="2"/>
        <v>MIEIC </v>
      </c>
      <c r="K317" s="1" t="str">
        <f>IFERROR(VLOOKUP($A317&amp;"-"&amp;K$1,'Conclusões cursos SIGARRA'!$E:$H,2,0),"")</f>
        <v/>
      </c>
      <c r="L317" s="1" t="str">
        <f>IFERROR(VLOOKUP($A317&amp;"-"&amp;K$1,'Conclusões cursos SIGARRA'!$E:$H,4,0),"")</f>
        <v/>
      </c>
      <c r="M317" s="1" t="str">
        <f>IFERROR(VLOOKUP($A317&amp;"-"&amp;M$1,'Conclusões cursos SIGARRA'!$E:$H,2,0),"")</f>
        <v/>
      </c>
      <c r="N317" s="1" t="str">
        <f>IFERROR(VLOOKUP($A317&amp;"-"&amp;M$1,'Conclusões cursos SIGARRA'!$E:$H,4,0),"")</f>
        <v/>
      </c>
      <c r="O317" s="1" t="str">
        <f>IFERROR(VLOOKUP($A317&amp;"-"&amp;O$1,'Conclusões cursos SIGARRA'!$E:$H,2,0),"")</f>
        <v>2015/2016</v>
      </c>
      <c r="P317" s="1" t="str">
        <f>IFERROR(VLOOKUP($A317&amp;"-"&amp;O$1,'Conclusões cursos SIGARRA'!$E:$H,4,0),"")</f>
        <v>2020/2021</v>
      </c>
      <c r="Q317" s="1" t="str">
        <f>IFERROR(VLOOKUP($A317&amp;"-"&amp;Q$1,'Conclusões cursos SIGARRA'!$E:$H,2,0),"")</f>
        <v/>
      </c>
      <c r="R317" s="1" t="str">
        <f>IFERROR(VLOOKUP($A317&amp;"-"&amp;Q$1,'Conclusões cursos SIGARRA'!$E:$H,4,0),"")</f>
        <v/>
      </c>
      <c r="S317" s="1" t="str">
        <f>IFERROR(VLOOKUP($A317&amp;"-"&amp;S$1,'Conclusões cursos SIGARRA'!$E:$H,2,0),"")</f>
        <v/>
      </c>
      <c r="T317" s="1" t="str">
        <f>IFERROR(VLOOKUP($A317&amp;"-"&amp;S$1,'Conclusões cursos SIGARRA'!$E:$H,4,0),"")</f>
        <v/>
      </c>
      <c r="U317" s="1" t="str">
        <f t="shared" si="3"/>
        <v> MIEIC 2020/2021</v>
      </c>
      <c r="V317" s="1" t="str">
        <f t="shared" si="4"/>
        <v>Bruno Miguel Faustino Moreno</v>
      </c>
    </row>
    <row r="318" ht="14.25" customHeight="1">
      <c r="A318" s="1">
        <v>2.01207063E8</v>
      </c>
      <c r="B318" s="1" t="s">
        <v>984</v>
      </c>
      <c r="C318" s="1" t="s">
        <v>985</v>
      </c>
      <c r="D318" s="1" t="s">
        <v>20</v>
      </c>
      <c r="E318" s="1" t="s">
        <v>21</v>
      </c>
      <c r="F318" s="1" t="str">
        <f t="shared" si="1"/>
        <v>Bruno Miguel Ferreira Moreira - MIEIC 2016/2017</v>
      </c>
      <c r="I318" s="1" t="str">
        <f>IFERROR(VLOOKUP(B318,'Inquérito'!M:N,2,0),if(AND(E318="",not(iserror(find("linkedin",H318)))),H318,E318))</f>
        <v/>
      </c>
      <c r="J318" s="1" t="str">
        <f t="shared" si="2"/>
        <v>MIEIC </v>
      </c>
      <c r="K318" s="1" t="str">
        <f>IFERROR(VLOOKUP($A318&amp;"-"&amp;K$1,'Conclusões cursos SIGARRA'!$E:$H,2,0),"")</f>
        <v/>
      </c>
      <c r="L318" s="1" t="str">
        <f>IFERROR(VLOOKUP($A318&amp;"-"&amp;K$1,'Conclusões cursos SIGARRA'!$E:$H,4,0),"")</f>
        <v/>
      </c>
      <c r="M318" s="1" t="str">
        <f>IFERROR(VLOOKUP($A318&amp;"-"&amp;M$1,'Conclusões cursos SIGARRA'!$E:$H,2,0),"")</f>
        <v/>
      </c>
      <c r="N318" s="1" t="str">
        <f>IFERROR(VLOOKUP($A318&amp;"-"&amp;M$1,'Conclusões cursos SIGARRA'!$E:$H,4,0),"")</f>
        <v/>
      </c>
      <c r="O318" s="1" t="str">
        <f>IFERROR(VLOOKUP($A318&amp;"-"&amp;O$1,'Conclusões cursos SIGARRA'!$E:$H,2,0),"")</f>
        <v>2012/2013</v>
      </c>
      <c r="P318" s="1" t="str">
        <f>IFERROR(VLOOKUP($A318&amp;"-"&amp;O$1,'Conclusões cursos SIGARRA'!$E:$H,4,0),"")</f>
        <v>2016/2017</v>
      </c>
      <c r="Q318" s="1" t="str">
        <f>IFERROR(VLOOKUP($A318&amp;"-"&amp;Q$1,'Conclusões cursos SIGARRA'!$E:$H,2,0),"")</f>
        <v/>
      </c>
      <c r="R318" s="1" t="str">
        <f>IFERROR(VLOOKUP($A318&amp;"-"&amp;Q$1,'Conclusões cursos SIGARRA'!$E:$H,4,0),"")</f>
        <v/>
      </c>
      <c r="S318" s="1" t="str">
        <f>IFERROR(VLOOKUP($A318&amp;"-"&amp;S$1,'Conclusões cursos SIGARRA'!$E:$H,2,0),"")</f>
        <v/>
      </c>
      <c r="T318" s="1" t="str">
        <f>IFERROR(VLOOKUP($A318&amp;"-"&amp;S$1,'Conclusões cursos SIGARRA'!$E:$H,4,0),"")</f>
        <v/>
      </c>
      <c r="U318" s="1" t="str">
        <f t="shared" si="3"/>
        <v> MIEIC 2016/2017</v>
      </c>
      <c r="V318" s="1" t="str">
        <f t="shared" si="4"/>
        <v>Bruno Miguel Ferreira Moreira</v>
      </c>
    </row>
    <row r="319" ht="14.25" customHeight="1">
      <c r="A319" s="1">
        <v>2.00401208E8</v>
      </c>
      <c r="B319" s="1" t="s">
        <v>986</v>
      </c>
      <c r="C319" s="1" t="s">
        <v>987</v>
      </c>
      <c r="D319" s="1" t="s">
        <v>20</v>
      </c>
      <c r="E319" s="1" t="s">
        <v>21</v>
      </c>
      <c r="F319" s="1" t="str">
        <f t="shared" si="1"/>
        <v>Bruno Miguel Meira Pestana - MEI 2007/2008</v>
      </c>
      <c r="G319" s="1" t="s">
        <v>21</v>
      </c>
      <c r="H319" s="1" t="s">
        <v>21</v>
      </c>
      <c r="I319" s="1" t="str">
        <f>IFERROR(VLOOKUP(B319,'Inquérito'!M:N,2,0),if(AND(E319="",not(iserror(find("linkedin",H319)))),H319,E319))</f>
        <v/>
      </c>
      <c r="J319" s="1" t="str">
        <f t="shared" si="2"/>
        <v>MEI </v>
      </c>
      <c r="K319" s="1" t="str">
        <f>IFERROR(VLOOKUP($A319&amp;"-"&amp;K$1,'Conclusões cursos SIGARRA'!$E:$H,2,0),"")</f>
        <v/>
      </c>
      <c r="L319" s="1" t="str">
        <f>IFERROR(VLOOKUP($A319&amp;"-"&amp;K$1,'Conclusões cursos SIGARRA'!$E:$H,4,0),"")</f>
        <v/>
      </c>
      <c r="M319" s="1" t="str">
        <f>IFERROR(VLOOKUP($A319&amp;"-"&amp;M$1,'Conclusões cursos SIGARRA'!$E:$H,2,0),"")</f>
        <v>2004/2005</v>
      </c>
      <c r="N319" s="1" t="str">
        <f>IFERROR(VLOOKUP($A319&amp;"-"&amp;M$1,'Conclusões cursos SIGARRA'!$E:$H,4,0),"")</f>
        <v>2007/2008</v>
      </c>
      <c r="O319" s="1" t="str">
        <f>IFERROR(VLOOKUP($A319&amp;"-"&amp;O$1,'Conclusões cursos SIGARRA'!$E:$H,2,0),"")</f>
        <v/>
      </c>
      <c r="P319" s="1" t="str">
        <f>IFERROR(VLOOKUP($A319&amp;"-"&amp;O$1,'Conclusões cursos SIGARRA'!$E:$H,4,0),"")</f>
        <v/>
      </c>
      <c r="Q319" s="1" t="str">
        <f>IFERROR(VLOOKUP($A319&amp;"-"&amp;Q$1,'Conclusões cursos SIGARRA'!$E:$H,2,0),"")</f>
        <v/>
      </c>
      <c r="R319" s="1" t="str">
        <f>IFERROR(VLOOKUP($A319&amp;"-"&amp;Q$1,'Conclusões cursos SIGARRA'!$E:$H,4,0),"")</f>
        <v/>
      </c>
      <c r="S319" s="1" t="str">
        <f>IFERROR(VLOOKUP($A319&amp;"-"&amp;S$1,'Conclusões cursos SIGARRA'!$E:$H,2,0),"")</f>
        <v/>
      </c>
      <c r="T319" s="1" t="str">
        <f>IFERROR(VLOOKUP($A319&amp;"-"&amp;S$1,'Conclusões cursos SIGARRA'!$E:$H,4,0),"")</f>
        <v/>
      </c>
      <c r="U319" s="1" t="str">
        <f t="shared" si="3"/>
        <v> MEI 2007/2008</v>
      </c>
      <c r="V319" s="1" t="str">
        <f t="shared" si="4"/>
        <v>Bruno Miguel Meira Pestana</v>
      </c>
    </row>
    <row r="320" ht="14.25" customHeight="1">
      <c r="A320" s="1">
        <v>2.00900697E8</v>
      </c>
      <c r="B320" s="1" t="s">
        <v>988</v>
      </c>
      <c r="C320" s="1" t="s">
        <v>989</v>
      </c>
      <c r="D320" s="1" t="s">
        <v>20</v>
      </c>
      <c r="E320" s="1" t="s">
        <v>21</v>
      </c>
      <c r="F320" s="1" t="str">
        <f t="shared" si="1"/>
        <v>Bruno Miguel Mendonça Maia - MIEIC 2013/2014</v>
      </c>
      <c r="G320" s="1" t="s">
        <v>990</v>
      </c>
      <c r="I320" s="1" t="str">
        <f>IFERROR(VLOOKUP(B320,'Inquérito'!M:N,2,0),if(AND(E320="",not(iserror(find("linkedin",H320)))),H320,E320))</f>
        <v/>
      </c>
      <c r="J320" s="1" t="str">
        <f t="shared" si="2"/>
        <v>MIEIC </v>
      </c>
      <c r="K320" s="1" t="str">
        <f>IFERROR(VLOOKUP($A320&amp;"-"&amp;K$1,'Conclusões cursos SIGARRA'!$E:$H,2,0),"")</f>
        <v/>
      </c>
      <c r="L320" s="1" t="str">
        <f>IFERROR(VLOOKUP($A320&amp;"-"&amp;K$1,'Conclusões cursos SIGARRA'!$E:$H,4,0),"")</f>
        <v/>
      </c>
      <c r="M320" s="1" t="str">
        <f>IFERROR(VLOOKUP($A320&amp;"-"&amp;M$1,'Conclusões cursos SIGARRA'!$E:$H,2,0),"")</f>
        <v/>
      </c>
      <c r="N320" s="1" t="str">
        <f>IFERROR(VLOOKUP($A320&amp;"-"&amp;M$1,'Conclusões cursos SIGARRA'!$E:$H,4,0),"")</f>
        <v/>
      </c>
      <c r="O320" s="1" t="str">
        <f>IFERROR(VLOOKUP($A320&amp;"-"&amp;O$1,'Conclusões cursos SIGARRA'!$E:$H,2,0),"")</f>
        <v>2009/2010</v>
      </c>
      <c r="P320" s="1" t="str">
        <f>IFERROR(VLOOKUP($A320&amp;"-"&amp;O$1,'Conclusões cursos SIGARRA'!$E:$H,4,0),"")</f>
        <v>2013/2014</v>
      </c>
      <c r="Q320" s="1" t="str">
        <f>IFERROR(VLOOKUP($A320&amp;"-"&amp;Q$1,'Conclusões cursos SIGARRA'!$E:$H,2,0),"")</f>
        <v/>
      </c>
      <c r="R320" s="1" t="str">
        <f>IFERROR(VLOOKUP($A320&amp;"-"&amp;Q$1,'Conclusões cursos SIGARRA'!$E:$H,4,0),"")</f>
        <v/>
      </c>
      <c r="S320" s="1" t="str">
        <f>IFERROR(VLOOKUP($A320&amp;"-"&amp;S$1,'Conclusões cursos SIGARRA'!$E:$H,2,0),"")</f>
        <v/>
      </c>
      <c r="T320" s="1" t="str">
        <f>IFERROR(VLOOKUP($A320&amp;"-"&amp;S$1,'Conclusões cursos SIGARRA'!$E:$H,4,0),"")</f>
        <v/>
      </c>
      <c r="U320" s="1" t="str">
        <f t="shared" si="3"/>
        <v> MIEIC 2013/2014</v>
      </c>
      <c r="V320" s="1" t="str">
        <f t="shared" si="4"/>
        <v>Bruno Miguel Mendonça Maia</v>
      </c>
    </row>
    <row r="321" ht="14.25" customHeight="1">
      <c r="A321" s="1">
        <v>1.9990032E8</v>
      </c>
      <c r="B321" s="1" t="s">
        <v>991</v>
      </c>
      <c r="C321" s="1" t="s">
        <v>992</v>
      </c>
      <c r="D321" s="1" t="s">
        <v>20</v>
      </c>
      <c r="E321" s="1" t="s">
        <v>21</v>
      </c>
      <c r="F321" s="1" t="str">
        <f t="shared" si="1"/>
        <v>Bruno Miguel Moreira Pereira - LEIC 2003/2004</v>
      </c>
      <c r="G321" s="1" t="s">
        <v>21</v>
      </c>
      <c r="I321" s="1" t="str">
        <f>IFERROR(VLOOKUP(B321,'Inquérito'!M:N,2,0),if(AND(E321="",not(iserror(find("linkedin",H321)))),H321,E321))</f>
        <v/>
      </c>
      <c r="J321" s="1" t="str">
        <f t="shared" si="2"/>
        <v>LEIC </v>
      </c>
      <c r="K321" s="1" t="str">
        <f>IFERROR(VLOOKUP($A321&amp;"-"&amp;K$1,'Conclusões cursos SIGARRA'!$E:$H,2,0),"")</f>
        <v>1999/2000</v>
      </c>
      <c r="L321" s="1" t="str">
        <f>IFERROR(VLOOKUP($A321&amp;"-"&amp;K$1,'Conclusões cursos SIGARRA'!$E:$H,4,0),"")</f>
        <v>2003/2004</v>
      </c>
      <c r="M321" s="1" t="str">
        <f>IFERROR(VLOOKUP($A321&amp;"-"&amp;M$1,'Conclusões cursos SIGARRA'!$E:$H,2,0),"")</f>
        <v/>
      </c>
      <c r="N321" s="1" t="str">
        <f>IFERROR(VLOOKUP($A321&amp;"-"&amp;M$1,'Conclusões cursos SIGARRA'!$E:$H,4,0),"")</f>
        <v/>
      </c>
      <c r="O321" s="1" t="str">
        <f>IFERROR(VLOOKUP($A321&amp;"-"&amp;O$1,'Conclusões cursos SIGARRA'!$E:$H,2,0),"")</f>
        <v/>
      </c>
      <c r="P321" s="1" t="str">
        <f>IFERROR(VLOOKUP($A321&amp;"-"&amp;O$1,'Conclusões cursos SIGARRA'!$E:$H,4,0),"")</f>
        <v/>
      </c>
      <c r="Q321" s="1" t="str">
        <f>IFERROR(VLOOKUP($A321&amp;"-"&amp;Q$1,'Conclusões cursos SIGARRA'!$E:$H,2,0),"")</f>
        <v/>
      </c>
      <c r="R321" s="1" t="str">
        <f>IFERROR(VLOOKUP($A321&amp;"-"&amp;Q$1,'Conclusões cursos SIGARRA'!$E:$H,4,0),"")</f>
        <v/>
      </c>
      <c r="S321" s="1" t="str">
        <f>IFERROR(VLOOKUP($A321&amp;"-"&amp;S$1,'Conclusões cursos SIGARRA'!$E:$H,2,0),"")</f>
        <v/>
      </c>
      <c r="T321" s="1" t="str">
        <f>IFERROR(VLOOKUP($A321&amp;"-"&amp;S$1,'Conclusões cursos SIGARRA'!$E:$H,4,0),"")</f>
        <v/>
      </c>
      <c r="U321" s="1" t="str">
        <f t="shared" si="3"/>
        <v> LEIC 2003/2004</v>
      </c>
      <c r="V321" s="1" t="str">
        <f t="shared" si="4"/>
        <v>Bruno Miguel Moreira Pereira</v>
      </c>
    </row>
    <row r="322" ht="14.25" customHeight="1">
      <c r="A322" s="1">
        <v>2.00001153E8</v>
      </c>
      <c r="B322" s="1" t="s">
        <v>993</v>
      </c>
      <c r="C322" s="1" t="s">
        <v>994</v>
      </c>
      <c r="D322" s="1" t="s">
        <v>20</v>
      </c>
      <c r="E322" s="1" t="s">
        <v>21</v>
      </c>
      <c r="F322" s="1" t="str">
        <f t="shared" si="1"/>
        <v>Bruno Miguel Oliveira Pombal - MEI 2008/2009</v>
      </c>
      <c r="G322" s="1" t="s">
        <v>21</v>
      </c>
      <c r="H322" s="1" t="s">
        <v>21</v>
      </c>
      <c r="I322" s="1" t="str">
        <f>IFERROR(VLOOKUP(B322,'Inquérito'!M:N,2,0),if(AND(E322="",not(iserror(find("linkedin",H322)))),H322,E322))</f>
        <v/>
      </c>
      <c r="J322" s="1" t="str">
        <f t="shared" si="2"/>
        <v>MEI </v>
      </c>
      <c r="K322" s="1" t="str">
        <f>IFERROR(VLOOKUP($A322&amp;"-"&amp;K$1,'Conclusões cursos SIGARRA'!$E:$H,2,0),"")</f>
        <v/>
      </c>
      <c r="L322" s="1" t="str">
        <f>IFERROR(VLOOKUP($A322&amp;"-"&amp;K$1,'Conclusões cursos SIGARRA'!$E:$H,4,0),"")</f>
        <v/>
      </c>
      <c r="M322" s="1" t="str">
        <f>IFERROR(VLOOKUP($A322&amp;"-"&amp;M$1,'Conclusões cursos SIGARRA'!$E:$H,2,0),"")</f>
        <v>2006/2007</v>
      </c>
      <c r="N322" s="1" t="str">
        <f>IFERROR(VLOOKUP($A322&amp;"-"&amp;M$1,'Conclusões cursos SIGARRA'!$E:$H,4,0),"")</f>
        <v>2008/2009</v>
      </c>
      <c r="O322" s="1" t="str">
        <f>IFERROR(VLOOKUP($A322&amp;"-"&amp;O$1,'Conclusões cursos SIGARRA'!$E:$H,2,0),"")</f>
        <v/>
      </c>
      <c r="P322" s="1" t="str">
        <f>IFERROR(VLOOKUP($A322&amp;"-"&amp;O$1,'Conclusões cursos SIGARRA'!$E:$H,4,0),"")</f>
        <v/>
      </c>
      <c r="Q322" s="1" t="str">
        <f>IFERROR(VLOOKUP($A322&amp;"-"&amp;Q$1,'Conclusões cursos SIGARRA'!$E:$H,2,0),"")</f>
        <v/>
      </c>
      <c r="R322" s="1" t="str">
        <f>IFERROR(VLOOKUP($A322&amp;"-"&amp;Q$1,'Conclusões cursos SIGARRA'!$E:$H,4,0),"")</f>
        <v/>
      </c>
      <c r="S322" s="1" t="str">
        <f>IFERROR(VLOOKUP($A322&amp;"-"&amp;S$1,'Conclusões cursos SIGARRA'!$E:$H,2,0),"")</f>
        <v/>
      </c>
      <c r="T322" s="1" t="str">
        <f>IFERROR(VLOOKUP($A322&amp;"-"&amp;S$1,'Conclusões cursos SIGARRA'!$E:$H,4,0),"")</f>
        <v/>
      </c>
      <c r="U322" s="1" t="str">
        <f t="shared" si="3"/>
        <v> MEI 2008/2009</v>
      </c>
      <c r="V322" s="1" t="str">
        <f t="shared" si="4"/>
        <v>Bruno Miguel Oliveira Pombal</v>
      </c>
    </row>
    <row r="323" ht="14.25" customHeight="1">
      <c r="A323" s="1">
        <v>2.01705562E8</v>
      </c>
      <c r="B323" s="1" t="s">
        <v>995</v>
      </c>
      <c r="C323" s="1" t="s">
        <v>996</v>
      </c>
      <c r="D323" s="1" t="s">
        <v>26</v>
      </c>
      <c r="E323" s="1" t="s">
        <v>21</v>
      </c>
      <c r="F323" s="1" t="str">
        <f t="shared" si="1"/>
        <v>Bruno Miguel Pascoal Pinheiro - L.EIC 2022/2023</v>
      </c>
      <c r="I323" s="1" t="str">
        <f>IFERROR(VLOOKUP(B323,'Inquérito'!M:N,2,0),if(AND(E323="",not(iserror(find("linkedin",H323)))),H323,E323))</f>
        <v/>
      </c>
      <c r="J323" s="1" t="str">
        <f t="shared" si="2"/>
        <v>L.EIC </v>
      </c>
      <c r="K323" s="1" t="str">
        <f>IFERROR(VLOOKUP($A323&amp;"-"&amp;K$1,'Conclusões cursos SIGARRA'!$E:$H,2,0),"")</f>
        <v/>
      </c>
      <c r="L323" s="1" t="str">
        <f>IFERROR(VLOOKUP($A323&amp;"-"&amp;K$1,'Conclusões cursos SIGARRA'!$E:$H,4,0),"")</f>
        <v/>
      </c>
      <c r="M323" s="1" t="str">
        <f>IFERROR(VLOOKUP($A323&amp;"-"&amp;M$1,'Conclusões cursos SIGARRA'!$E:$H,2,0),"")</f>
        <v/>
      </c>
      <c r="N323" s="1" t="str">
        <f>IFERROR(VLOOKUP($A323&amp;"-"&amp;M$1,'Conclusões cursos SIGARRA'!$E:$H,4,0),"")</f>
        <v/>
      </c>
      <c r="O323" s="1" t="str">
        <f>IFERROR(VLOOKUP($A323&amp;"-"&amp;O$1,'Conclusões cursos SIGARRA'!$E:$H,2,0),"")</f>
        <v/>
      </c>
      <c r="P323" s="1" t="str">
        <f>IFERROR(VLOOKUP($A323&amp;"-"&amp;O$1,'Conclusões cursos SIGARRA'!$E:$H,4,0),"")</f>
        <v/>
      </c>
      <c r="Q323" s="1" t="str">
        <f>IFERROR(VLOOKUP($A323&amp;"-"&amp;Q$1,'Conclusões cursos SIGARRA'!$E:$H,2,0),"")</f>
        <v>2021/2022</v>
      </c>
      <c r="R323" s="1" t="str">
        <f>IFERROR(VLOOKUP($A323&amp;"-"&amp;Q$1,'Conclusões cursos SIGARRA'!$E:$H,4,0),"")</f>
        <v>2022/2023</v>
      </c>
      <c r="S323" s="1" t="str">
        <f>IFERROR(VLOOKUP($A323&amp;"-"&amp;S$1,'Conclusões cursos SIGARRA'!$E:$H,2,0),"")</f>
        <v/>
      </c>
      <c r="T323" s="1" t="str">
        <f>IFERROR(VLOOKUP($A323&amp;"-"&amp;S$1,'Conclusões cursos SIGARRA'!$E:$H,4,0),"")</f>
        <v/>
      </c>
      <c r="U323" s="1" t="str">
        <f t="shared" si="3"/>
        <v> L.EIC 2022/2023</v>
      </c>
      <c r="V323" s="1" t="str">
        <f t="shared" si="4"/>
        <v>Bruno Miguel Pascoal Pinheiro</v>
      </c>
    </row>
    <row r="324" ht="14.25" customHeight="1">
      <c r="A324" s="1">
        <v>2.00204599E8</v>
      </c>
      <c r="B324" s="1" t="s">
        <v>997</v>
      </c>
      <c r="C324" s="1" t="s">
        <v>998</v>
      </c>
      <c r="D324" s="1" t="s">
        <v>20</v>
      </c>
      <c r="E324" s="1" t="s">
        <v>999</v>
      </c>
      <c r="F324" s="1" t="str">
        <f t="shared" si="1"/>
        <v>Bruno Miguel Pavão dos Santos - LEIC 2006/2007</v>
      </c>
      <c r="G324" s="1" t="s">
        <v>21</v>
      </c>
      <c r="H324" s="1" t="s">
        <v>1000</v>
      </c>
      <c r="I324" s="9" t="str">
        <f>IFERROR(VLOOKUP(B324,'Inquérito'!M:N,2,0),if(AND(E324="",not(iserror(find("linkedin",H324)))),H324,E324))</f>
        <v>https://www.linkedin.com/in/bmpsantos/</v>
      </c>
      <c r="J324" s="1" t="str">
        <f t="shared" si="2"/>
        <v>LEIC </v>
      </c>
      <c r="K324" s="1" t="str">
        <f>IFERROR(VLOOKUP($A324&amp;"-"&amp;K$1,'Conclusões cursos SIGARRA'!$E:$H,2,0),"")</f>
        <v>2002/2003</v>
      </c>
      <c r="L324" s="1" t="str">
        <f>IFERROR(VLOOKUP($A324&amp;"-"&amp;K$1,'Conclusões cursos SIGARRA'!$E:$H,4,0),"")</f>
        <v>2006/2007</v>
      </c>
      <c r="M324" s="1" t="str">
        <f>IFERROR(VLOOKUP($A324&amp;"-"&amp;M$1,'Conclusões cursos SIGARRA'!$E:$H,2,0),"")</f>
        <v/>
      </c>
      <c r="N324" s="1" t="str">
        <f>IFERROR(VLOOKUP($A324&amp;"-"&amp;M$1,'Conclusões cursos SIGARRA'!$E:$H,4,0),"")</f>
        <v/>
      </c>
      <c r="O324" s="1" t="str">
        <f>IFERROR(VLOOKUP($A324&amp;"-"&amp;O$1,'Conclusões cursos SIGARRA'!$E:$H,2,0),"")</f>
        <v/>
      </c>
      <c r="P324" s="1" t="str">
        <f>IFERROR(VLOOKUP($A324&amp;"-"&amp;O$1,'Conclusões cursos SIGARRA'!$E:$H,4,0),"")</f>
        <v/>
      </c>
      <c r="Q324" s="1" t="str">
        <f>IFERROR(VLOOKUP($A324&amp;"-"&amp;Q$1,'Conclusões cursos SIGARRA'!$E:$H,2,0),"")</f>
        <v/>
      </c>
      <c r="R324" s="1" t="str">
        <f>IFERROR(VLOOKUP($A324&amp;"-"&amp;Q$1,'Conclusões cursos SIGARRA'!$E:$H,4,0),"")</f>
        <v/>
      </c>
      <c r="S324" s="1" t="str">
        <f>IFERROR(VLOOKUP($A324&amp;"-"&amp;S$1,'Conclusões cursos SIGARRA'!$E:$H,2,0),"")</f>
        <v/>
      </c>
      <c r="T324" s="1" t="str">
        <f>IFERROR(VLOOKUP($A324&amp;"-"&amp;S$1,'Conclusões cursos SIGARRA'!$E:$H,4,0),"")</f>
        <v/>
      </c>
      <c r="U324" s="1" t="str">
        <f t="shared" si="3"/>
        <v> LEIC 2006/2007</v>
      </c>
      <c r="V324" s="1" t="str">
        <f t="shared" si="4"/>
        <v>Bruno Miguel Pavão dos Santos</v>
      </c>
    </row>
    <row r="325" ht="14.25" customHeight="1">
      <c r="A325" s="1">
        <v>2.01001845E8</v>
      </c>
      <c r="B325" s="1" t="s">
        <v>1001</v>
      </c>
      <c r="C325" s="1" t="s">
        <v>1002</v>
      </c>
      <c r="D325" s="1" t="s">
        <v>20</v>
      </c>
      <c r="E325" s="1" t="s">
        <v>21</v>
      </c>
      <c r="F325" s="1" t="str">
        <f t="shared" si="1"/>
        <v>Bruno Miguel Rodrigues Guedes - MIEIC 2014/2015</v>
      </c>
      <c r="G325" s="1" t="s">
        <v>1003</v>
      </c>
      <c r="I325" s="1" t="str">
        <f>IFERROR(VLOOKUP(B325,'Inquérito'!M:N,2,0),if(AND(E325="",not(iserror(find("linkedin",H325)))),H325,E325))</f>
        <v/>
      </c>
      <c r="J325" s="1" t="str">
        <f t="shared" si="2"/>
        <v>MIEIC </v>
      </c>
      <c r="K325" s="1" t="str">
        <f>IFERROR(VLOOKUP($A325&amp;"-"&amp;K$1,'Conclusões cursos SIGARRA'!$E:$H,2,0),"")</f>
        <v/>
      </c>
      <c r="L325" s="1" t="str">
        <f>IFERROR(VLOOKUP($A325&amp;"-"&amp;K$1,'Conclusões cursos SIGARRA'!$E:$H,4,0),"")</f>
        <v/>
      </c>
      <c r="M325" s="1" t="str">
        <f>IFERROR(VLOOKUP($A325&amp;"-"&amp;M$1,'Conclusões cursos SIGARRA'!$E:$H,2,0),"")</f>
        <v/>
      </c>
      <c r="N325" s="1" t="str">
        <f>IFERROR(VLOOKUP($A325&amp;"-"&amp;M$1,'Conclusões cursos SIGARRA'!$E:$H,4,0),"")</f>
        <v/>
      </c>
      <c r="O325" s="1" t="str">
        <f>IFERROR(VLOOKUP($A325&amp;"-"&amp;O$1,'Conclusões cursos SIGARRA'!$E:$H,2,0),"")</f>
        <v>2010/2011</v>
      </c>
      <c r="P325" s="1" t="str">
        <f>IFERROR(VLOOKUP($A325&amp;"-"&amp;O$1,'Conclusões cursos SIGARRA'!$E:$H,4,0),"")</f>
        <v>2014/2015</v>
      </c>
      <c r="Q325" s="1" t="str">
        <f>IFERROR(VLOOKUP($A325&amp;"-"&amp;Q$1,'Conclusões cursos SIGARRA'!$E:$H,2,0),"")</f>
        <v/>
      </c>
      <c r="R325" s="1" t="str">
        <f>IFERROR(VLOOKUP($A325&amp;"-"&amp;Q$1,'Conclusões cursos SIGARRA'!$E:$H,4,0),"")</f>
        <v/>
      </c>
      <c r="S325" s="1" t="str">
        <f>IFERROR(VLOOKUP($A325&amp;"-"&amp;S$1,'Conclusões cursos SIGARRA'!$E:$H,2,0),"")</f>
        <v/>
      </c>
      <c r="T325" s="1" t="str">
        <f>IFERROR(VLOOKUP($A325&amp;"-"&amp;S$1,'Conclusões cursos SIGARRA'!$E:$H,4,0),"")</f>
        <v/>
      </c>
      <c r="U325" s="1" t="str">
        <f t="shared" si="3"/>
        <v> MIEIC 2014/2015</v>
      </c>
      <c r="V325" s="1" t="str">
        <f t="shared" si="4"/>
        <v>Bruno Miguel Rodrigues Guedes</v>
      </c>
    </row>
    <row r="326" ht="14.25" customHeight="1">
      <c r="A326" s="1">
        <v>2.01008867E8</v>
      </c>
      <c r="B326" s="1" t="s">
        <v>1004</v>
      </c>
      <c r="C326" s="1" t="s">
        <v>1005</v>
      </c>
      <c r="D326" s="1" t="s">
        <v>20</v>
      </c>
      <c r="E326" s="1" t="s">
        <v>21</v>
      </c>
      <c r="F326" s="1" t="str">
        <f t="shared" si="1"/>
        <v>Bruno Miguel Sousa Garcês - MIEIC 2012/2013</v>
      </c>
      <c r="G326" s="1" t="s">
        <v>1006</v>
      </c>
      <c r="I326" s="1" t="str">
        <f>IFERROR(VLOOKUP(B326,'Inquérito'!M:N,2,0),if(AND(E326="",not(iserror(find("linkedin",H326)))),H326,E326))</f>
        <v/>
      </c>
      <c r="J326" s="1" t="str">
        <f t="shared" si="2"/>
        <v>MIEIC </v>
      </c>
      <c r="K326" s="1" t="str">
        <f>IFERROR(VLOOKUP($A326&amp;"-"&amp;K$1,'Conclusões cursos SIGARRA'!$E:$H,2,0),"")</f>
        <v/>
      </c>
      <c r="L326" s="1" t="str">
        <f>IFERROR(VLOOKUP($A326&amp;"-"&amp;K$1,'Conclusões cursos SIGARRA'!$E:$H,4,0),"")</f>
        <v/>
      </c>
      <c r="M326" s="1" t="str">
        <f>IFERROR(VLOOKUP($A326&amp;"-"&amp;M$1,'Conclusões cursos SIGARRA'!$E:$H,2,0),"")</f>
        <v/>
      </c>
      <c r="N326" s="1" t="str">
        <f>IFERROR(VLOOKUP($A326&amp;"-"&amp;M$1,'Conclusões cursos SIGARRA'!$E:$H,4,0),"")</f>
        <v/>
      </c>
      <c r="O326" s="1" t="str">
        <f>IFERROR(VLOOKUP($A326&amp;"-"&amp;O$1,'Conclusões cursos SIGARRA'!$E:$H,2,0),"")</f>
        <v>2010/2011</v>
      </c>
      <c r="P326" s="1" t="str">
        <f>IFERROR(VLOOKUP($A326&amp;"-"&amp;O$1,'Conclusões cursos SIGARRA'!$E:$H,4,0),"")</f>
        <v>2012/2013</v>
      </c>
      <c r="Q326" s="1" t="str">
        <f>IFERROR(VLOOKUP($A326&amp;"-"&amp;Q$1,'Conclusões cursos SIGARRA'!$E:$H,2,0),"")</f>
        <v/>
      </c>
      <c r="R326" s="1" t="str">
        <f>IFERROR(VLOOKUP($A326&amp;"-"&amp;Q$1,'Conclusões cursos SIGARRA'!$E:$H,4,0),"")</f>
        <v/>
      </c>
      <c r="S326" s="1" t="str">
        <f>IFERROR(VLOOKUP($A326&amp;"-"&amp;S$1,'Conclusões cursos SIGARRA'!$E:$H,2,0),"")</f>
        <v/>
      </c>
      <c r="T326" s="1" t="str">
        <f>IFERROR(VLOOKUP($A326&amp;"-"&amp;S$1,'Conclusões cursos SIGARRA'!$E:$H,4,0),"")</f>
        <v/>
      </c>
      <c r="U326" s="1" t="str">
        <f t="shared" si="3"/>
        <v> MIEIC 2012/2013</v>
      </c>
      <c r="V326" s="1" t="str">
        <f t="shared" si="4"/>
        <v>Bruno Miguel Sousa Garcês</v>
      </c>
    </row>
    <row r="327" ht="14.25" customHeight="1">
      <c r="A327" s="1">
        <v>2.01402962E8</v>
      </c>
      <c r="B327" s="1" t="s">
        <v>1007</v>
      </c>
      <c r="C327" s="1" t="s">
        <v>1008</v>
      </c>
      <c r="D327" s="1" t="s">
        <v>20</v>
      </c>
      <c r="E327" s="1" t="s">
        <v>1009</v>
      </c>
      <c r="F327" s="1" t="str">
        <f t="shared" si="1"/>
        <v>Bruno Miguel Vicente dos Santos - MIEIC 2018/2019</v>
      </c>
      <c r="G327" s="1" t="s">
        <v>1010</v>
      </c>
      <c r="I327" s="9" t="str">
        <f>IFERROR(VLOOKUP(B327,'Inquérito'!M:N,2,0),if(AND(E327="",not(iserror(find("linkedin",H327)))),H327,E327))</f>
        <v>https://www.linkedin.com/in/brunomvsantos/</v>
      </c>
      <c r="J327" s="1" t="str">
        <f t="shared" si="2"/>
        <v>MIEIC </v>
      </c>
      <c r="K327" s="1" t="str">
        <f>IFERROR(VLOOKUP($A327&amp;"-"&amp;K$1,'Conclusões cursos SIGARRA'!$E:$H,2,0),"")</f>
        <v/>
      </c>
      <c r="L327" s="1" t="str">
        <f>IFERROR(VLOOKUP($A327&amp;"-"&amp;K$1,'Conclusões cursos SIGARRA'!$E:$H,4,0),"")</f>
        <v/>
      </c>
      <c r="M327" s="1" t="str">
        <f>IFERROR(VLOOKUP($A327&amp;"-"&amp;M$1,'Conclusões cursos SIGARRA'!$E:$H,2,0),"")</f>
        <v/>
      </c>
      <c r="N327" s="1" t="str">
        <f>IFERROR(VLOOKUP($A327&amp;"-"&amp;M$1,'Conclusões cursos SIGARRA'!$E:$H,4,0),"")</f>
        <v/>
      </c>
      <c r="O327" s="1" t="str">
        <f>IFERROR(VLOOKUP($A327&amp;"-"&amp;O$1,'Conclusões cursos SIGARRA'!$E:$H,2,0),"")</f>
        <v>2014/2015</v>
      </c>
      <c r="P327" s="1" t="str">
        <f>IFERROR(VLOOKUP($A327&amp;"-"&amp;O$1,'Conclusões cursos SIGARRA'!$E:$H,4,0),"")</f>
        <v>2018/2019</v>
      </c>
      <c r="Q327" s="1" t="str">
        <f>IFERROR(VLOOKUP($A327&amp;"-"&amp;Q$1,'Conclusões cursos SIGARRA'!$E:$H,2,0),"")</f>
        <v/>
      </c>
      <c r="R327" s="1" t="str">
        <f>IFERROR(VLOOKUP($A327&amp;"-"&amp;Q$1,'Conclusões cursos SIGARRA'!$E:$H,4,0),"")</f>
        <v/>
      </c>
      <c r="S327" s="1" t="str">
        <f>IFERROR(VLOOKUP($A327&amp;"-"&amp;S$1,'Conclusões cursos SIGARRA'!$E:$H,2,0),"")</f>
        <v/>
      </c>
      <c r="T327" s="1" t="str">
        <f>IFERROR(VLOOKUP($A327&amp;"-"&amp;S$1,'Conclusões cursos SIGARRA'!$E:$H,4,0),"")</f>
        <v/>
      </c>
      <c r="U327" s="1" t="str">
        <f t="shared" si="3"/>
        <v> MIEIC 2018/2019</v>
      </c>
      <c r="V327" s="1" t="str">
        <f t="shared" si="4"/>
        <v>Bruno Miguel Vicente dos Santos</v>
      </c>
    </row>
    <row r="328" ht="14.25" customHeight="1">
      <c r="A328" s="1">
        <v>2.01405781E8</v>
      </c>
      <c r="B328" s="1" t="s">
        <v>1011</v>
      </c>
      <c r="C328" s="1" t="s">
        <v>1012</v>
      </c>
      <c r="D328" s="1" t="s">
        <v>20</v>
      </c>
      <c r="E328" s="1" t="s">
        <v>21</v>
      </c>
      <c r="F328" s="1" t="str">
        <f t="shared" si="1"/>
        <v>Bruno Monteiro Marques - MIEIC 2019/2020</v>
      </c>
      <c r="I328" s="1" t="str">
        <f>IFERROR(VLOOKUP(B328,'Inquérito'!M:N,2,0),if(AND(E328="",not(iserror(find("linkedin",H328)))),H328,E328))</f>
        <v/>
      </c>
      <c r="J328" s="1" t="str">
        <f t="shared" si="2"/>
        <v>MIEIC </v>
      </c>
      <c r="K328" s="1" t="str">
        <f>IFERROR(VLOOKUP($A328&amp;"-"&amp;K$1,'Conclusões cursos SIGARRA'!$E:$H,2,0),"")</f>
        <v/>
      </c>
      <c r="L328" s="1" t="str">
        <f>IFERROR(VLOOKUP($A328&amp;"-"&amp;K$1,'Conclusões cursos SIGARRA'!$E:$H,4,0),"")</f>
        <v/>
      </c>
      <c r="M328" s="1" t="str">
        <f>IFERROR(VLOOKUP($A328&amp;"-"&amp;M$1,'Conclusões cursos SIGARRA'!$E:$H,2,0),"")</f>
        <v/>
      </c>
      <c r="N328" s="1" t="str">
        <f>IFERROR(VLOOKUP($A328&amp;"-"&amp;M$1,'Conclusões cursos SIGARRA'!$E:$H,4,0),"")</f>
        <v/>
      </c>
      <c r="O328" s="1" t="str">
        <f>IFERROR(VLOOKUP($A328&amp;"-"&amp;O$1,'Conclusões cursos SIGARRA'!$E:$H,2,0),"")</f>
        <v>2014/2015</v>
      </c>
      <c r="P328" s="1" t="str">
        <f>IFERROR(VLOOKUP($A328&amp;"-"&amp;O$1,'Conclusões cursos SIGARRA'!$E:$H,4,0),"")</f>
        <v>2019/2020</v>
      </c>
      <c r="Q328" s="1" t="str">
        <f>IFERROR(VLOOKUP($A328&amp;"-"&amp;Q$1,'Conclusões cursos SIGARRA'!$E:$H,2,0),"")</f>
        <v/>
      </c>
      <c r="R328" s="1" t="str">
        <f>IFERROR(VLOOKUP($A328&amp;"-"&amp;Q$1,'Conclusões cursos SIGARRA'!$E:$H,4,0),"")</f>
        <v/>
      </c>
      <c r="S328" s="1" t="str">
        <f>IFERROR(VLOOKUP($A328&amp;"-"&amp;S$1,'Conclusões cursos SIGARRA'!$E:$H,2,0),"")</f>
        <v/>
      </c>
      <c r="T328" s="1" t="str">
        <f>IFERROR(VLOOKUP($A328&amp;"-"&amp;S$1,'Conclusões cursos SIGARRA'!$E:$H,4,0),"")</f>
        <v/>
      </c>
      <c r="U328" s="1" t="str">
        <f t="shared" si="3"/>
        <v> MIEIC 2019/2020</v>
      </c>
      <c r="V328" s="1" t="str">
        <f t="shared" si="4"/>
        <v>Bruno Monteiro Marques</v>
      </c>
    </row>
    <row r="329" ht="14.25" customHeight="1">
      <c r="A329" s="1">
        <v>2.01503818E8</v>
      </c>
      <c r="B329" s="1" t="s">
        <v>1013</v>
      </c>
      <c r="C329" s="1" t="s">
        <v>1014</v>
      </c>
      <c r="D329" s="1" t="s">
        <v>20</v>
      </c>
      <c r="E329" s="1" t="s">
        <v>21</v>
      </c>
      <c r="F329" s="1" t="str">
        <f t="shared" si="1"/>
        <v>Bruno Pereira da Silva - L.EIC 2021/2022</v>
      </c>
      <c r="G329" s="1" t="s">
        <v>1015</v>
      </c>
      <c r="I329" s="1" t="str">
        <f>IFERROR(VLOOKUP(B329,'Inquérito'!M:N,2,0),if(AND(E329="",not(iserror(find("linkedin",H329)))),H329,E329))</f>
        <v/>
      </c>
      <c r="J329" s="1" t="str">
        <f t="shared" si="2"/>
        <v>L.EIC </v>
      </c>
      <c r="K329" s="1" t="str">
        <f>IFERROR(VLOOKUP($A329&amp;"-"&amp;K$1,'Conclusões cursos SIGARRA'!$E:$H,2,0),"")</f>
        <v/>
      </c>
      <c r="L329" s="1" t="str">
        <f>IFERROR(VLOOKUP($A329&amp;"-"&amp;K$1,'Conclusões cursos SIGARRA'!$E:$H,4,0),"")</f>
        <v/>
      </c>
      <c r="M329" s="1" t="str">
        <f>IFERROR(VLOOKUP($A329&amp;"-"&amp;M$1,'Conclusões cursos SIGARRA'!$E:$H,2,0),"")</f>
        <v/>
      </c>
      <c r="N329" s="1" t="str">
        <f>IFERROR(VLOOKUP($A329&amp;"-"&amp;M$1,'Conclusões cursos SIGARRA'!$E:$H,4,0),"")</f>
        <v/>
      </c>
      <c r="O329" s="1" t="str">
        <f>IFERROR(VLOOKUP($A329&amp;"-"&amp;O$1,'Conclusões cursos SIGARRA'!$E:$H,2,0),"")</f>
        <v/>
      </c>
      <c r="P329" s="1" t="str">
        <f>IFERROR(VLOOKUP($A329&amp;"-"&amp;O$1,'Conclusões cursos SIGARRA'!$E:$H,4,0),"")</f>
        <v/>
      </c>
      <c r="Q329" s="1" t="str">
        <f>IFERROR(VLOOKUP($A329&amp;"-"&amp;Q$1,'Conclusões cursos SIGARRA'!$E:$H,2,0),"")</f>
        <v>2021/2022</v>
      </c>
      <c r="R329" s="1" t="str">
        <f>IFERROR(VLOOKUP($A329&amp;"-"&amp;Q$1,'Conclusões cursos SIGARRA'!$E:$H,4,0),"")</f>
        <v>2021/2022</v>
      </c>
      <c r="S329" s="1" t="str">
        <f>IFERROR(VLOOKUP($A329&amp;"-"&amp;S$1,'Conclusões cursos SIGARRA'!$E:$H,2,0),"")</f>
        <v/>
      </c>
      <c r="T329" s="1" t="str">
        <f>IFERROR(VLOOKUP($A329&amp;"-"&amp;S$1,'Conclusões cursos SIGARRA'!$E:$H,4,0),"")</f>
        <v/>
      </c>
      <c r="U329" s="1" t="str">
        <f t="shared" si="3"/>
        <v> L.EIC 2021/2022</v>
      </c>
      <c r="V329" s="1" t="str">
        <f t="shared" si="4"/>
        <v>Bruno Pereira da Silva</v>
      </c>
    </row>
    <row r="330" ht="14.25" customHeight="1">
      <c r="A330" s="1">
        <v>2.01505817E8</v>
      </c>
      <c r="B330" s="1" t="s">
        <v>1016</v>
      </c>
      <c r="C330" s="1" t="s">
        <v>1017</v>
      </c>
      <c r="D330" s="1" t="s">
        <v>20</v>
      </c>
      <c r="E330" s="1" t="s">
        <v>21</v>
      </c>
      <c r="F330" s="1" t="str">
        <f t="shared" si="1"/>
        <v>Bruno Rafael Leite Ribeiro - MIEIC 2020/2021</v>
      </c>
      <c r="I330" s="1" t="str">
        <f>IFERROR(VLOOKUP(B330,'Inquérito'!M:N,2,0),if(AND(E330="",not(iserror(find("linkedin",H330)))),H330,E330))</f>
        <v/>
      </c>
      <c r="J330" s="1" t="str">
        <f t="shared" si="2"/>
        <v>MIEIC </v>
      </c>
      <c r="K330" s="1" t="str">
        <f>IFERROR(VLOOKUP($A330&amp;"-"&amp;K$1,'Conclusões cursos SIGARRA'!$E:$H,2,0),"")</f>
        <v/>
      </c>
      <c r="L330" s="1" t="str">
        <f>IFERROR(VLOOKUP($A330&amp;"-"&amp;K$1,'Conclusões cursos SIGARRA'!$E:$H,4,0),"")</f>
        <v/>
      </c>
      <c r="M330" s="1" t="str">
        <f>IFERROR(VLOOKUP($A330&amp;"-"&amp;M$1,'Conclusões cursos SIGARRA'!$E:$H,2,0),"")</f>
        <v/>
      </c>
      <c r="N330" s="1" t="str">
        <f>IFERROR(VLOOKUP($A330&amp;"-"&amp;M$1,'Conclusões cursos SIGARRA'!$E:$H,4,0),"")</f>
        <v/>
      </c>
      <c r="O330" s="1" t="str">
        <f>IFERROR(VLOOKUP($A330&amp;"-"&amp;O$1,'Conclusões cursos SIGARRA'!$E:$H,2,0),"")</f>
        <v>2015/2016</v>
      </c>
      <c r="P330" s="1" t="str">
        <f>IFERROR(VLOOKUP($A330&amp;"-"&amp;O$1,'Conclusões cursos SIGARRA'!$E:$H,4,0),"")</f>
        <v>2020/2021</v>
      </c>
      <c r="Q330" s="1" t="str">
        <f>IFERROR(VLOOKUP($A330&amp;"-"&amp;Q$1,'Conclusões cursos SIGARRA'!$E:$H,2,0),"")</f>
        <v/>
      </c>
      <c r="R330" s="1" t="str">
        <f>IFERROR(VLOOKUP($A330&amp;"-"&amp;Q$1,'Conclusões cursos SIGARRA'!$E:$H,4,0),"")</f>
        <v/>
      </c>
      <c r="S330" s="1" t="str">
        <f>IFERROR(VLOOKUP($A330&amp;"-"&amp;S$1,'Conclusões cursos SIGARRA'!$E:$H,2,0),"")</f>
        <v/>
      </c>
      <c r="T330" s="1" t="str">
        <f>IFERROR(VLOOKUP($A330&amp;"-"&amp;S$1,'Conclusões cursos SIGARRA'!$E:$H,4,0),"")</f>
        <v/>
      </c>
      <c r="U330" s="1" t="str">
        <f t="shared" si="3"/>
        <v> MIEIC 2020/2021</v>
      </c>
      <c r="V330" s="1" t="str">
        <f t="shared" si="4"/>
        <v>Bruno Rafael Leite Ribeiro</v>
      </c>
    </row>
    <row r="331" ht="14.25" customHeight="1">
      <c r="A331" s="1">
        <v>2.00301192E8</v>
      </c>
      <c r="B331" s="1" t="s">
        <v>1018</v>
      </c>
      <c r="C331" s="1" t="s">
        <v>1019</v>
      </c>
      <c r="D331" s="1" t="s">
        <v>20</v>
      </c>
      <c r="E331" s="1" t="s">
        <v>1020</v>
      </c>
      <c r="F331" s="1" t="str">
        <f t="shared" si="1"/>
        <v>Bruno Ricardo da Silva Pereira - MIEIC 2007/2008</v>
      </c>
      <c r="G331" s="1" t="s">
        <v>21</v>
      </c>
      <c r="H331" s="1" t="s">
        <v>1021</v>
      </c>
      <c r="I331" s="9" t="str">
        <f>IFERROR(VLOOKUP(B331,'Inquérito'!M:N,2,0),if(AND(E331="",not(iserror(find("linkedin",H331)))),H331,E331))</f>
        <v>https://www.linkedin.com/in/brunopereira/</v>
      </c>
      <c r="J331" s="1" t="str">
        <f t="shared" si="2"/>
        <v>MIEIC </v>
      </c>
      <c r="K331" s="1" t="str">
        <f>IFERROR(VLOOKUP($A331&amp;"-"&amp;K$1,'Conclusões cursos SIGARRA'!$E:$H,2,0),"")</f>
        <v/>
      </c>
      <c r="L331" s="1" t="str">
        <f>IFERROR(VLOOKUP($A331&amp;"-"&amp;K$1,'Conclusões cursos SIGARRA'!$E:$H,4,0),"")</f>
        <v/>
      </c>
      <c r="M331" s="1" t="str">
        <f>IFERROR(VLOOKUP($A331&amp;"-"&amp;M$1,'Conclusões cursos SIGARRA'!$E:$H,2,0),"")</f>
        <v/>
      </c>
      <c r="N331" s="1" t="str">
        <f>IFERROR(VLOOKUP($A331&amp;"-"&amp;M$1,'Conclusões cursos SIGARRA'!$E:$H,4,0),"")</f>
        <v/>
      </c>
      <c r="O331" s="1" t="str">
        <f>IFERROR(VLOOKUP($A331&amp;"-"&amp;O$1,'Conclusões cursos SIGARRA'!$E:$H,2,0),"")</f>
        <v>2003/2004</v>
      </c>
      <c r="P331" s="1" t="str">
        <f>IFERROR(VLOOKUP($A331&amp;"-"&amp;O$1,'Conclusões cursos SIGARRA'!$E:$H,4,0),"")</f>
        <v>2007/2008</v>
      </c>
      <c r="Q331" s="1" t="str">
        <f>IFERROR(VLOOKUP($A331&amp;"-"&amp;Q$1,'Conclusões cursos SIGARRA'!$E:$H,2,0),"")</f>
        <v/>
      </c>
      <c r="R331" s="1" t="str">
        <f>IFERROR(VLOOKUP($A331&amp;"-"&amp;Q$1,'Conclusões cursos SIGARRA'!$E:$H,4,0),"")</f>
        <v/>
      </c>
      <c r="S331" s="1" t="str">
        <f>IFERROR(VLOOKUP($A331&amp;"-"&amp;S$1,'Conclusões cursos SIGARRA'!$E:$H,2,0),"")</f>
        <v/>
      </c>
      <c r="T331" s="1" t="str">
        <f>IFERROR(VLOOKUP($A331&amp;"-"&amp;S$1,'Conclusões cursos SIGARRA'!$E:$H,4,0),"")</f>
        <v/>
      </c>
      <c r="U331" s="1" t="str">
        <f t="shared" si="3"/>
        <v> MIEIC 2007/2008</v>
      </c>
      <c r="V331" s="1" t="str">
        <f t="shared" si="4"/>
        <v>Bruno Ricardo da Silva Pereira</v>
      </c>
    </row>
    <row r="332" ht="14.25" customHeight="1">
      <c r="A332" s="1">
        <v>2.0110919E8</v>
      </c>
      <c r="B332" s="1" t="s">
        <v>1022</v>
      </c>
      <c r="C332" s="1" t="s">
        <v>1023</v>
      </c>
      <c r="D332" s="1" t="s">
        <v>20</v>
      </c>
      <c r="E332" s="1" t="s">
        <v>1024</v>
      </c>
      <c r="F332" s="1" t="str">
        <f t="shared" si="1"/>
        <v>Bruno Ricardo Dias Gonçalves - MIEIC 2016/2017</v>
      </c>
      <c r="I332" s="9" t="str">
        <f>IFERROR(VLOOKUP(B332,'Inquérito'!M:N,2,0),if(AND(E332="",not(iserror(find("linkedin",H332)))),H332,E332))</f>
        <v>https://www.linkedin.com/in/brunordgonc/</v>
      </c>
      <c r="J332" s="1" t="str">
        <f t="shared" si="2"/>
        <v>MIEIC </v>
      </c>
      <c r="K332" s="1" t="str">
        <f>IFERROR(VLOOKUP($A332&amp;"-"&amp;K$1,'Conclusões cursos SIGARRA'!$E:$H,2,0),"")</f>
        <v/>
      </c>
      <c r="L332" s="1" t="str">
        <f>IFERROR(VLOOKUP($A332&amp;"-"&amp;K$1,'Conclusões cursos SIGARRA'!$E:$H,4,0),"")</f>
        <v/>
      </c>
      <c r="M332" s="1" t="str">
        <f>IFERROR(VLOOKUP($A332&amp;"-"&amp;M$1,'Conclusões cursos SIGARRA'!$E:$H,2,0),"")</f>
        <v/>
      </c>
      <c r="N332" s="1" t="str">
        <f>IFERROR(VLOOKUP($A332&amp;"-"&amp;M$1,'Conclusões cursos SIGARRA'!$E:$H,4,0),"")</f>
        <v/>
      </c>
      <c r="O332" s="1" t="str">
        <f>IFERROR(VLOOKUP($A332&amp;"-"&amp;O$1,'Conclusões cursos SIGARRA'!$E:$H,2,0),"")</f>
        <v>2011/2012</v>
      </c>
      <c r="P332" s="1" t="str">
        <f>IFERROR(VLOOKUP($A332&amp;"-"&amp;O$1,'Conclusões cursos SIGARRA'!$E:$H,4,0),"")</f>
        <v>2016/2017</v>
      </c>
      <c r="Q332" s="1" t="str">
        <f>IFERROR(VLOOKUP($A332&amp;"-"&amp;Q$1,'Conclusões cursos SIGARRA'!$E:$H,2,0),"")</f>
        <v/>
      </c>
      <c r="R332" s="1" t="str">
        <f>IFERROR(VLOOKUP($A332&amp;"-"&amp;Q$1,'Conclusões cursos SIGARRA'!$E:$H,4,0),"")</f>
        <v/>
      </c>
      <c r="S332" s="1" t="str">
        <f>IFERROR(VLOOKUP($A332&amp;"-"&amp;S$1,'Conclusões cursos SIGARRA'!$E:$H,2,0),"")</f>
        <v/>
      </c>
      <c r="T332" s="1" t="str">
        <f>IFERROR(VLOOKUP($A332&amp;"-"&amp;S$1,'Conclusões cursos SIGARRA'!$E:$H,4,0),"")</f>
        <v/>
      </c>
      <c r="U332" s="1" t="str">
        <f t="shared" si="3"/>
        <v> MIEIC 2016/2017</v>
      </c>
      <c r="V332" s="1" t="str">
        <f t="shared" si="4"/>
        <v>Bruno Ricardo Dias Gonçalves</v>
      </c>
    </row>
    <row r="333" ht="14.25" customHeight="1">
      <c r="A333" s="1">
        <v>2.00406063E8</v>
      </c>
      <c r="B333" s="1" t="s">
        <v>1025</v>
      </c>
      <c r="C333" s="1" t="s">
        <v>1026</v>
      </c>
      <c r="D333" s="1" t="s">
        <v>20</v>
      </c>
      <c r="E333" s="1" t="s">
        <v>21</v>
      </c>
      <c r="F333" s="1" t="str">
        <f t="shared" si="1"/>
        <v>Bruno Vaz Queiroga Rodrigues Alves - MIEIC 2011/2012</v>
      </c>
      <c r="G333" s="1" t="s">
        <v>1027</v>
      </c>
      <c r="I333" s="1" t="str">
        <f>IFERROR(VLOOKUP(B333,'Inquérito'!M:N,2,0),if(AND(E333="",not(iserror(find("linkedin",H333)))),H333,E333))</f>
        <v/>
      </c>
      <c r="J333" s="1" t="str">
        <f t="shared" si="2"/>
        <v>MIEIC </v>
      </c>
      <c r="K333" s="1" t="str">
        <f>IFERROR(VLOOKUP($A333&amp;"-"&amp;K$1,'Conclusões cursos SIGARRA'!$E:$H,2,0),"")</f>
        <v/>
      </c>
      <c r="L333" s="1" t="str">
        <f>IFERROR(VLOOKUP($A333&amp;"-"&amp;K$1,'Conclusões cursos SIGARRA'!$E:$H,4,0),"")</f>
        <v/>
      </c>
      <c r="M333" s="1" t="str">
        <f>IFERROR(VLOOKUP($A333&amp;"-"&amp;M$1,'Conclusões cursos SIGARRA'!$E:$H,2,0),"")</f>
        <v/>
      </c>
      <c r="N333" s="1" t="str">
        <f>IFERROR(VLOOKUP($A333&amp;"-"&amp;M$1,'Conclusões cursos SIGARRA'!$E:$H,4,0),"")</f>
        <v/>
      </c>
      <c r="O333" s="1" t="str">
        <f>IFERROR(VLOOKUP($A333&amp;"-"&amp;O$1,'Conclusões cursos SIGARRA'!$E:$H,2,0),"")</f>
        <v>2005/2006</v>
      </c>
      <c r="P333" s="1" t="str">
        <f>IFERROR(VLOOKUP($A333&amp;"-"&amp;O$1,'Conclusões cursos SIGARRA'!$E:$H,4,0),"")</f>
        <v>2011/2012</v>
      </c>
      <c r="Q333" s="1" t="str">
        <f>IFERROR(VLOOKUP($A333&amp;"-"&amp;Q$1,'Conclusões cursos SIGARRA'!$E:$H,2,0),"")</f>
        <v/>
      </c>
      <c r="R333" s="1" t="str">
        <f>IFERROR(VLOOKUP($A333&amp;"-"&amp;Q$1,'Conclusões cursos SIGARRA'!$E:$H,4,0),"")</f>
        <v/>
      </c>
      <c r="S333" s="1" t="str">
        <f>IFERROR(VLOOKUP($A333&amp;"-"&amp;S$1,'Conclusões cursos SIGARRA'!$E:$H,2,0),"")</f>
        <v/>
      </c>
      <c r="T333" s="1" t="str">
        <f>IFERROR(VLOOKUP($A333&amp;"-"&amp;S$1,'Conclusões cursos SIGARRA'!$E:$H,4,0),"")</f>
        <v/>
      </c>
      <c r="U333" s="1" t="str">
        <f t="shared" si="3"/>
        <v> MIEIC 2011/2012</v>
      </c>
      <c r="V333" s="1" t="str">
        <f t="shared" si="4"/>
        <v>Bruno Vaz Queiroga Rodrigues Alves</v>
      </c>
    </row>
    <row r="334" ht="14.25" customHeight="1">
      <c r="A334" s="1">
        <v>1.99800198E8</v>
      </c>
      <c r="B334" s="1" t="s">
        <v>1028</v>
      </c>
      <c r="C334" s="1" t="s">
        <v>1029</v>
      </c>
      <c r="D334" s="1" t="s">
        <v>20</v>
      </c>
      <c r="E334" s="1" t="s">
        <v>1030</v>
      </c>
      <c r="F334" s="1" t="str">
        <f t="shared" si="1"/>
        <v>Bruno Vitor Duarte Cabral - LEIC 2002/2003</v>
      </c>
      <c r="G334" s="1" t="s">
        <v>21</v>
      </c>
      <c r="I334" s="9" t="str">
        <f>IFERROR(VLOOKUP(B334,'Inquérito'!M:N,2,0),if(AND(E334="",not(iserror(find("linkedin",H334)))),H334,E334))</f>
        <v>https://www.linkedin.com/in/bcabral</v>
      </c>
      <c r="J334" s="1" t="str">
        <f t="shared" si="2"/>
        <v>LEIC </v>
      </c>
      <c r="K334" s="1" t="str">
        <f>IFERROR(VLOOKUP($A334&amp;"-"&amp;K$1,'Conclusões cursos SIGARRA'!$E:$H,2,0),"")</f>
        <v>1998/1999</v>
      </c>
      <c r="L334" s="1" t="str">
        <f>IFERROR(VLOOKUP($A334&amp;"-"&amp;K$1,'Conclusões cursos SIGARRA'!$E:$H,4,0),"")</f>
        <v>2002/2003</v>
      </c>
      <c r="M334" s="1" t="str">
        <f>IFERROR(VLOOKUP($A334&amp;"-"&amp;M$1,'Conclusões cursos SIGARRA'!$E:$H,2,0),"")</f>
        <v/>
      </c>
      <c r="N334" s="1" t="str">
        <f>IFERROR(VLOOKUP($A334&amp;"-"&amp;M$1,'Conclusões cursos SIGARRA'!$E:$H,4,0),"")</f>
        <v/>
      </c>
      <c r="O334" s="1" t="str">
        <f>IFERROR(VLOOKUP($A334&amp;"-"&amp;O$1,'Conclusões cursos SIGARRA'!$E:$H,2,0),"")</f>
        <v/>
      </c>
      <c r="P334" s="1" t="str">
        <f>IFERROR(VLOOKUP($A334&amp;"-"&amp;O$1,'Conclusões cursos SIGARRA'!$E:$H,4,0),"")</f>
        <v/>
      </c>
      <c r="Q334" s="1" t="str">
        <f>IFERROR(VLOOKUP($A334&amp;"-"&amp;Q$1,'Conclusões cursos SIGARRA'!$E:$H,2,0),"")</f>
        <v/>
      </c>
      <c r="R334" s="1" t="str">
        <f>IFERROR(VLOOKUP($A334&amp;"-"&amp;Q$1,'Conclusões cursos SIGARRA'!$E:$H,4,0),"")</f>
        <v/>
      </c>
      <c r="S334" s="1" t="str">
        <f>IFERROR(VLOOKUP($A334&amp;"-"&amp;S$1,'Conclusões cursos SIGARRA'!$E:$H,2,0),"")</f>
        <v/>
      </c>
      <c r="T334" s="1" t="str">
        <f>IFERROR(VLOOKUP($A334&amp;"-"&amp;S$1,'Conclusões cursos SIGARRA'!$E:$H,4,0),"")</f>
        <v/>
      </c>
      <c r="U334" s="1" t="str">
        <f t="shared" si="3"/>
        <v> LEIC 2002/2003</v>
      </c>
      <c r="V334" s="1" t="str">
        <f t="shared" si="4"/>
        <v>Bruno Vitor Duarte Cabral</v>
      </c>
    </row>
    <row r="335" ht="14.25" customHeight="1">
      <c r="A335" s="1">
        <v>2.01006559E8</v>
      </c>
      <c r="B335" s="1" t="s">
        <v>1031</v>
      </c>
      <c r="C335" s="1" t="s">
        <v>1032</v>
      </c>
      <c r="D335" s="1" t="s">
        <v>20</v>
      </c>
      <c r="E335" s="1" t="s">
        <v>1033</v>
      </c>
      <c r="F335" s="1" t="str">
        <f t="shared" si="1"/>
        <v>Bruno Xavier Faria Tavares - MIEIC 2014/2015</v>
      </c>
      <c r="I335" s="9" t="str">
        <f>IFERROR(VLOOKUP(B335,'Inquérito'!M:N,2,0),if(AND(E335="",not(iserror(find("linkedin",H335)))),H335,E335))</f>
        <v>https://www.linkedin.com/in/bruno-x-tavares/</v>
      </c>
      <c r="J335" s="1" t="str">
        <f t="shared" si="2"/>
        <v>MIEIC </v>
      </c>
      <c r="K335" s="1" t="str">
        <f>IFERROR(VLOOKUP($A335&amp;"-"&amp;K$1,'Conclusões cursos SIGARRA'!$E:$H,2,0),"")</f>
        <v/>
      </c>
      <c r="L335" s="1" t="str">
        <f>IFERROR(VLOOKUP($A335&amp;"-"&amp;K$1,'Conclusões cursos SIGARRA'!$E:$H,4,0),"")</f>
        <v/>
      </c>
      <c r="M335" s="1" t="str">
        <f>IFERROR(VLOOKUP($A335&amp;"-"&amp;M$1,'Conclusões cursos SIGARRA'!$E:$H,2,0),"")</f>
        <v/>
      </c>
      <c r="N335" s="1" t="str">
        <f>IFERROR(VLOOKUP($A335&amp;"-"&amp;M$1,'Conclusões cursos SIGARRA'!$E:$H,4,0),"")</f>
        <v/>
      </c>
      <c r="O335" s="1" t="str">
        <f>IFERROR(VLOOKUP($A335&amp;"-"&amp;O$1,'Conclusões cursos SIGARRA'!$E:$H,2,0),"")</f>
        <v>2010/2011</v>
      </c>
      <c r="P335" s="1" t="str">
        <f>IFERROR(VLOOKUP($A335&amp;"-"&amp;O$1,'Conclusões cursos SIGARRA'!$E:$H,4,0),"")</f>
        <v>2014/2015</v>
      </c>
      <c r="Q335" s="1" t="str">
        <f>IFERROR(VLOOKUP($A335&amp;"-"&amp;Q$1,'Conclusões cursos SIGARRA'!$E:$H,2,0),"")</f>
        <v/>
      </c>
      <c r="R335" s="1" t="str">
        <f>IFERROR(VLOOKUP($A335&amp;"-"&amp;Q$1,'Conclusões cursos SIGARRA'!$E:$H,4,0),"")</f>
        <v/>
      </c>
      <c r="S335" s="1" t="str">
        <f>IFERROR(VLOOKUP($A335&amp;"-"&amp;S$1,'Conclusões cursos SIGARRA'!$E:$H,2,0),"")</f>
        <v/>
      </c>
      <c r="T335" s="1" t="str">
        <f>IFERROR(VLOOKUP($A335&amp;"-"&amp;S$1,'Conclusões cursos SIGARRA'!$E:$H,4,0),"")</f>
        <v/>
      </c>
      <c r="U335" s="1" t="str">
        <f t="shared" si="3"/>
        <v> MIEIC 2014/2015</v>
      </c>
      <c r="V335" s="1" t="str">
        <f t="shared" si="4"/>
        <v>Bruno Xavier Faria Tavares</v>
      </c>
    </row>
    <row r="336" ht="14.25" customHeight="1">
      <c r="A336" s="1">
        <v>2.01806218E8</v>
      </c>
      <c r="B336" s="1" t="s">
        <v>1034</v>
      </c>
      <c r="C336" s="1" t="s">
        <v>1035</v>
      </c>
      <c r="D336" s="1" t="s">
        <v>26</v>
      </c>
      <c r="E336" s="1" t="s">
        <v>21</v>
      </c>
      <c r="F336" s="1" t="str">
        <f t="shared" si="1"/>
        <v>Caio Macêdo Nogueira - M.EIC 2022/2023</v>
      </c>
      <c r="I336" s="1" t="str">
        <f>IFERROR(VLOOKUP(B336,'Inquérito'!M:N,2,0),if(AND(E336="",not(iserror(find("linkedin",H336)))),H336,E336))</f>
        <v/>
      </c>
      <c r="J336" s="1" t="str">
        <f t="shared" si="2"/>
        <v>M.EIC</v>
      </c>
      <c r="K336" s="1" t="str">
        <f>IFERROR(VLOOKUP($A336&amp;"-"&amp;K$1,'Conclusões cursos SIGARRA'!$E:$H,2,0),"")</f>
        <v/>
      </c>
      <c r="L336" s="1" t="str">
        <f>IFERROR(VLOOKUP($A336&amp;"-"&amp;K$1,'Conclusões cursos SIGARRA'!$E:$H,4,0),"")</f>
        <v/>
      </c>
      <c r="M336" s="1" t="str">
        <f>IFERROR(VLOOKUP($A336&amp;"-"&amp;M$1,'Conclusões cursos SIGARRA'!$E:$H,2,0),"")</f>
        <v/>
      </c>
      <c r="N336" s="1" t="str">
        <f>IFERROR(VLOOKUP($A336&amp;"-"&amp;M$1,'Conclusões cursos SIGARRA'!$E:$H,4,0),"")</f>
        <v/>
      </c>
      <c r="O336" s="1" t="str">
        <f>IFERROR(VLOOKUP($A336&amp;"-"&amp;O$1,'Conclusões cursos SIGARRA'!$E:$H,2,0),"")</f>
        <v/>
      </c>
      <c r="P336" s="1" t="str">
        <f>IFERROR(VLOOKUP($A336&amp;"-"&amp;O$1,'Conclusões cursos SIGARRA'!$E:$H,4,0),"")</f>
        <v/>
      </c>
      <c r="Q336" s="1" t="str">
        <f>IFERROR(VLOOKUP($A336&amp;"-"&amp;Q$1,'Conclusões cursos SIGARRA'!$E:$H,2,0),"")</f>
        <v/>
      </c>
      <c r="R336" s="1" t="str">
        <f>IFERROR(VLOOKUP($A336&amp;"-"&amp;Q$1,'Conclusões cursos SIGARRA'!$E:$H,4,0),"")</f>
        <v/>
      </c>
      <c r="S336" s="1" t="str">
        <f>IFERROR(VLOOKUP($A336&amp;"-"&amp;S$1,'Conclusões cursos SIGARRA'!$E:$H,2,0),"")</f>
        <v>2021/2022</v>
      </c>
      <c r="T336" s="1" t="str">
        <f>IFERROR(VLOOKUP($A336&amp;"-"&amp;S$1,'Conclusões cursos SIGARRA'!$E:$H,4,0),"")</f>
        <v>2022/2023</v>
      </c>
      <c r="U336" s="1" t="str">
        <f t="shared" si="3"/>
        <v> M.EIC 2022/2023</v>
      </c>
      <c r="V336" s="1" t="str">
        <f t="shared" si="4"/>
        <v>Caio Macêdo Nogueira</v>
      </c>
    </row>
    <row r="337" ht="14.25" customHeight="1">
      <c r="A337" s="1">
        <v>1.99402463E8</v>
      </c>
      <c r="B337" s="1" t="s">
        <v>1036</v>
      </c>
      <c r="C337" s="1" t="s">
        <v>1037</v>
      </c>
      <c r="D337" s="1" t="s">
        <v>20</v>
      </c>
      <c r="E337" s="1" t="s">
        <v>1038</v>
      </c>
      <c r="F337" s="1" t="str">
        <f t="shared" si="1"/>
        <v>Carla Alexandra Teixeira Lopes - LEIC 1998/1999</v>
      </c>
      <c r="G337" s="1" t="s">
        <v>1039</v>
      </c>
      <c r="H337" s="1" t="s">
        <v>1040</v>
      </c>
      <c r="I337" s="9" t="str">
        <f>IFERROR(VLOOKUP(B337,'Inquérito'!M:N,2,0),if(AND(E337="",not(iserror(find("linkedin",H337)))),H337,E337))</f>
        <v>https://www.linkedin.com/in/carla-teixeira-lopes-76751b/</v>
      </c>
      <c r="J337" s="1" t="str">
        <f t="shared" si="2"/>
        <v>LEIC </v>
      </c>
      <c r="K337" s="1" t="str">
        <f>IFERROR(VLOOKUP($A337&amp;"-"&amp;K$1,'Conclusões cursos SIGARRA'!$E:$H,2,0),"")</f>
        <v>1994/1995</v>
      </c>
      <c r="L337" s="1" t="str">
        <f>IFERROR(VLOOKUP($A337&amp;"-"&amp;K$1,'Conclusões cursos SIGARRA'!$E:$H,4,0),"")</f>
        <v>1998/1999</v>
      </c>
      <c r="M337" s="1" t="str">
        <f>IFERROR(VLOOKUP($A337&amp;"-"&amp;M$1,'Conclusões cursos SIGARRA'!$E:$H,2,0),"")</f>
        <v/>
      </c>
      <c r="N337" s="1" t="str">
        <f>IFERROR(VLOOKUP($A337&amp;"-"&amp;M$1,'Conclusões cursos SIGARRA'!$E:$H,4,0),"")</f>
        <v/>
      </c>
      <c r="O337" s="1" t="str">
        <f>IFERROR(VLOOKUP($A337&amp;"-"&amp;O$1,'Conclusões cursos SIGARRA'!$E:$H,2,0),"")</f>
        <v/>
      </c>
      <c r="P337" s="1" t="str">
        <f>IFERROR(VLOOKUP($A337&amp;"-"&amp;O$1,'Conclusões cursos SIGARRA'!$E:$H,4,0),"")</f>
        <v/>
      </c>
      <c r="Q337" s="1" t="str">
        <f>IFERROR(VLOOKUP($A337&amp;"-"&amp;Q$1,'Conclusões cursos SIGARRA'!$E:$H,2,0),"")</f>
        <v/>
      </c>
      <c r="R337" s="1" t="str">
        <f>IFERROR(VLOOKUP($A337&amp;"-"&amp;Q$1,'Conclusões cursos SIGARRA'!$E:$H,4,0),"")</f>
        <v/>
      </c>
      <c r="S337" s="1" t="str">
        <f>IFERROR(VLOOKUP($A337&amp;"-"&amp;S$1,'Conclusões cursos SIGARRA'!$E:$H,2,0),"")</f>
        <v/>
      </c>
      <c r="T337" s="1" t="str">
        <f>IFERROR(VLOOKUP($A337&amp;"-"&amp;S$1,'Conclusões cursos SIGARRA'!$E:$H,4,0),"")</f>
        <v/>
      </c>
      <c r="U337" s="1" t="str">
        <f t="shared" si="3"/>
        <v> LEIC 1998/1999</v>
      </c>
      <c r="V337" s="1" t="str">
        <f t="shared" si="4"/>
        <v>Carla Alexandra Teixeira Lopes</v>
      </c>
    </row>
    <row r="338" ht="14.25" customHeight="1">
      <c r="A338" s="1">
        <v>2.00401191E8</v>
      </c>
      <c r="B338" s="1" t="s">
        <v>1041</v>
      </c>
      <c r="C338" s="1" t="s">
        <v>1042</v>
      </c>
      <c r="D338" s="1" t="s">
        <v>20</v>
      </c>
      <c r="E338" s="1" t="s">
        <v>1043</v>
      </c>
      <c r="F338" s="1" t="str">
        <f t="shared" si="1"/>
        <v>Carla de Azevedo Santos - MIEIC 2009/2010</v>
      </c>
      <c r="G338" s="1" t="s">
        <v>21</v>
      </c>
      <c r="I338" s="9" t="str">
        <f>IFERROR(VLOOKUP(B338,'Inquérito'!M:N,2,0),if(AND(E338="",not(iserror(find("linkedin",H338)))),H338,E338))</f>
        <v>https://www.linkedin.com/in/carla-azevedo-santos/</v>
      </c>
      <c r="J338" s="1" t="str">
        <f t="shared" si="2"/>
        <v>MIEIC </v>
      </c>
      <c r="K338" s="1" t="str">
        <f>IFERROR(VLOOKUP($A338&amp;"-"&amp;K$1,'Conclusões cursos SIGARRA'!$E:$H,2,0),"")</f>
        <v/>
      </c>
      <c r="L338" s="1" t="str">
        <f>IFERROR(VLOOKUP($A338&amp;"-"&amp;K$1,'Conclusões cursos SIGARRA'!$E:$H,4,0),"")</f>
        <v/>
      </c>
      <c r="M338" s="1" t="str">
        <f>IFERROR(VLOOKUP($A338&amp;"-"&amp;M$1,'Conclusões cursos SIGARRA'!$E:$H,2,0),"")</f>
        <v/>
      </c>
      <c r="N338" s="1" t="str">
        <f>IFERROR(VLOOKUP($A338&amp;"-"&amp;M$1,'Conclusões cursos SIGARRA'!$E:$H,4,0),"")</f>
        <v/>
      </c>
      <c r="O338" s="1" t="str">
        <f>IFERROR(VLOOKUP($A338&amp;"-"&amp;O$1,'Conclusões cursos SIGARRA'!$E:$H,2,0),"")</f>
        <v>2005/2006</v>
      </c>
      <c r="P338" s="1" t="str">
        <f>IFERROR(VLOOKUP($A338&amp;"-"&amp;O$1,'Conclusões cursos SIGARRA'!$E:$H,4,0),"")</f>
        <v>2009/2010</v>
      </c>
      <c r="Q338" s="1" t="str">
        <f>IFERROR(VLOOKUP($A338&amp;"-"&amp;Q$1,'Conclusões cursos SIGARRA'!$E:$H,2,0),"")</f>
        <v/>
      </c>
      <c r="R338" s="1" t="str">
        <f>IFERROR(VLOOKUP($A338&amp;"-"&amp;Q$1,'Conclusões cursos SIGARRA'!$E:$H,4,0),"")</f>
        <v/>
      </c>
      <c r="S338" s="1" t="str">
        <f>IFERROR(VLOOKUP($A338&amp;"-"&amp;S$1,'Conclusões cursos SIGARRA'!$E:$H,2,0),"")</f>
        <v/>
      </c>
      <c r="T338" s="1" t="str">
        <f>IFERROR(VLOOKUP($A338&amp;"-"&amp;S$1,'Conclusões cursos SIGARRA'!$E:$H,4,0),"")</f>
        <v/>
      </c>
      <c r="U338" s="1" t="str">
        <f t="shared" si="3"/>
        <v> MIEIC 2009/2010</v>
      </c>
      <c r="V338" s="1" t="str">
        <f t="shared" si="4"/>
        <v>Carla de Azevedo Santos</v>
      </c>
    </row>
    <row r="339" ht="14.25" customHeight="1">
      <c r="A339" s="1">
        <v>2.00807028E8</v>
      </c>
      <c r="B339" s="1" t="s">
        <v>1044</v>
      </c>
      <c r="C339" s="1" t="s">
        <v>1045</v>
      </c>
      <c r="D339" s="1" t="s">
        <v>26</v>
      </c>
      <c r="E339" s="1" t="s">
        <v>1046</v>
      </c>
      <c r="F339" s="1" t="str">
        <f t="shared" si="1"/>
        <v>Carla Filipa Moura Abreu - MIEIC 2012/2013</v>
      </c>
      <c r="G339" s="1" t="s">
        <v>1047</v>
      </c>
      <c r="I339" s="9" t="str">
        <f>IFERROR(VLOOKUP(B339,'Inquérito'!M:N,2,0),if(AND(E339="",not(iserror(find("linkedin",H339)))),H339,E339))</f>
        <v>https://www.linkedin.com/in/carla-abreu-b5b0a878/</v>
      </c>
      <c r="J339" s="1" t="str">
        <f t="shared" si="2"/>
        <v>MIEIC </v>
      </c>
      <c r="K339" s="1" t="str">
        <f>IFERROR(VLOOKUP($A339&amp;"-"&amp;K$1,'Conclusões cursos SIGARRA'!$E:$H,2,0),"")</f>
        <v/>
      </c>
      <c r="L339" s="1" t="str">
        <f>IFERROR(VLOOKUP($A339&amp;"-"&amp;K$1,'Conclusões cursos SIGARRA'!$E:$H,4,0),"")</f>
        <v/>
      </c>
      <c r="M339" s="1" t="str">
        <f>IFERROR(VLOOKUP($A339&amp;"-"&amp;M$1,'Conclusões cursos SIGARRA'!$E:$H,2,0),"")</f>
        <v/>
      </c>
      <c r="N339" s="1" t="str">
        <f>IFERROR(VLOOKUP($A339&amp;"-"&amp;M$1,'Conclusões cursos SIGARRA'!$E:$H,4,0),"")</f>
        <v/>
      </c>
      <c r="O339" s="1" t="str">
        <f>IFERROR(VLOOKUP($A339&amp;"-"&amp;O$1,'Conclusões cursos SIGARRA'!$E:$H,2,0),"")</f>
        <v>2008/2009</v>
      </c>
      <c r="P339" s="1" t="str">
        <f>IFERROR(VLOOKUP($A339&amp;"-"&amp;O$1,'Conclusões cursos SIGARRA'!$E:$H,4,0),"")</f>
        <v>2012/2013</v>
      </c>
      <c r="Q339" s="1" t="str">
        <f>IFERROR(VLOOKUP($A339&amp;"-"&amp;Q$1,'Conclusões cursos SIGARRA'!$E:$H,2,0),"")</f>
        <v/>
      </c>
      <c r="R339" s="1" t="str">
        <f>IFERROR(VLOOKUP($A339&amp;"-"&amp;Q$1,'Conclusões cursos SIGARRA'!$E:$H,4,0),"")</f>
        <v/>
      </c>
      <c r="S339" s="1" t="str">
        <f>IFERROR(VLOOKUP($A339&amp;"-"&amp;S$1,'Conclusões cursos SIGARRA'!$E:$H,2,0),"")</f>
        <v/>
      </c>
      <c r="T339" s="1" t="str">
        <f>IFERROR(VLOOKUP($A339&amp;"-"&amp;S$1,'Conclusões cursos SIGARRA'!$E:$H,4,0),"")</f>
        <v/>
      </c>
      <c r="U339" s="1" t="str">
        <f t="shared" si="3"/>
        <v> MIEIC 2012/2013</v>
      </c>
      <c r="V339" s="1" t="str">
        <f t="shared" si="4"/>
        <v>Carla Filipa Moura Abreu</v>
      </c>
    </row>
    <row r="340" ht="14.25" customHeight="1">
      <c r="A340" s="1">
        <v>2.02005954E8</v>
      </c>
      <c r="B340" s="1" t="s">
        <v>1048</v>
      </c>
      <c r="C340" s="1" t="s">
        <v>1049</v>
      </c>
      <c r="D340" s="1" t="s">
        <v>26</v>
      </c>
      <c r="E340" s="1" t="s">
        <v>21</v>
      </c>
      <c r="F340" s="1" t="str">
        <f t="shared" si="1"/>
        <v>Carlos Alberto Ferreira Teles de Sousa - L.EIC 2022/2023</v>
      </c>
      <c r="I340" s="1" t="str">
        <f>IFERROR(VLOOKUP(B340,'Inquérito'!M:N,2,0),if(AND(E340="",not(iserror(find("linkedin",H340)))),H340,E340))</f>
        <v/>
      </c>
      <c r="J340" s="1" t="str">
        <f t="shared" si="2"/>
        <v>L.EIC </v>
      </c>
      <c r="K340" s="1" t="str">
        <f>IFERROR(VLOOKUP($A340&amp;"-"&amp;K$1,'Conclusões cursos SIGARRA'!$E:$H,2,0),"")</f>
        <v/>
      </c>
      <c r="L340" s="1" t="str">
        <f>IFERROR(VLOOKUP($A340&amp;"-"&amp;K$1,'Conclusões cursos SIGARRA'!$E:$H,4,0),"")</f>
        <v/>
      </c>
      <c r="M340" s="1" t="str">
        <f>IFERROR(VLOOKUP($A340&amp;"-"&amp;M$1,'Conclusões cursos SIGARRA'!$E:$H,2,0),"")</f>
        <v/>
      </c>
      <c r="N340" s="1" t="str">
        <f>IFERROR(VLOOKUP($A340&amp;"-"&amp;M$1,'Conclusões cursos SIGARRA'!$E:$H,4,0),"")</f>
        <v/>
      </c>
      <c r="O340" s="1" t="str">
        <f>IFERROR(VLOOKUP($A340&amp;"-"&amp;O$1,'Conclusões cursos SIGARRA'!$E:$H,2,0),"")</f>
        <v/>
      </c>
      <c r="P340" s="1" t="str">
        <f>IFERROR(VLOOKUP($A340&amp;"-"&amp;O$1,'Conclusões cursos SIGARRA'!$E:$H,4,0),"")</f>
        <v/>
      </c>
      <c r="Q340" s="1" t="str">
        <f>IFERROR(VLOOKUP($A340&amp;"-"&amp;Q$1,'Conclusões cursos SIGARRA'!$E:$H,2,0),"")</f>
        <v>2021/2022</v>
      </c>
      <c r="R340" s="1" t="str">
        <f>IFERROR(VLOOKUP($A340&amp;"-"&amp;Q$1,'Conclusões cursos SIGARRA'!$E:$H,4,0),"")</f>
        <v>2022/2023</v>
      </c>
      <c r="S340" s="1" t="str">
        <f>IFERROR(VLOOKUP($A340&amp;"-"&amp;S$1,'Conclusões cursos SIGARRA'!$E:$H,2,0),"")</f>
        <v/>
      </c>
      <c r="T340" s="1" t="str">
        <f>IFERROR(VLOOKUP($A340&amp;"-"&amp;S$1,'Conclusões cursos SIGARRA'!$E:$H,4,0),"")</f>
        <v/>
      </c>
      <c r="U340" s="1" t="str">
        <f t="shared" si="3"/>
        <v> L.EIC 2022/2023</v>
      </c>
      <c r="V340" s="1" t="str">
        <f t="shared" si="4"/>
        <v>Carlos Alberto Ferreira Teles de Sousa</v>
      </c>
    </row>
    <row r="341" ht="14.25" customHeight="1">
      <c r="A341" s="1">
        <v>1.99900944E8</v>
      </c>
      <c r="B341" s="1" t="s">
        <v>1050</v>
      </c>
      <c r="C341" s="1" t="s">
        <v>1051</v>
      </c>
      <c r="D341" s="1" t="s">
        <v>20</v>
      </c>
      <c r="E341" s="1" t="s">
        <v>1052</v>
      </c>
      <c r="F341" s="1" t="str">
        <f t="shared" si="1"/>
        <v>Carlos Alberto Gonçalves Figueiredo - LEIC 2003/2004</v>
      </c>
      <c r="G341" s="1" t="s">
        <v>21</v>
      </c>
      <c r="H341" s="1" t="s">
        <v>1053</v>
      </c>
      <c r="I341" s="9" t="str">
        <f>IFERROR(VLOOKUP(B341,'Inquérito'!M:N,2,0),if(AND(E341="",not(iserror(find("linkedin",H341)))),H341,E341))</f>
        <v>https://www.linkedin.com/in/carlosalbertofigueiredo/</v>
      </c>
      <c r="J341" s="1" t="str">
        <f t="shared" si="2"/>
        <v>LEIC </v>
      </c>
      <c r="K341" s="1" t="str">
        <f>IFERROR(VLOOKUP($A341&amp;"-"&amp;K$1,'Conclusões cursos SIGARRA'!$E:$H,2,0),"")</f>
        <v>1999/2000</v>
      </c>
      <c r="L341" s="1" t="str">
        <f>IFERROR(VLOOKUP($A341&amp;"-"&amp;K$1,'Conclusões cursos SIGARRA'!$E:$H,4,0),"")</f>
        <v>2003/2004</v>
      </c>
      <c r="M341" s="1" t="str">
        <f>IFERROR(VLOOKUP($A341&amp;"-"&amp;M$1,'Conclusões cursos SIGARRA'!$E:$H,2,0),"")</f>
        <v/>
      </c>
      <c r="N341" s="1" t="str">
        <f>IFERROR(VLOOKUP($A341&amp;"-"&amp;M$1,'Conclusões cursos SIGARRA'!$E:$H,4,0),"")</f>
        <v/>
      </c>
      <c r="O341" s="1" t="str">
        <f>IFERROR(VLOOKUP($A341&amp;"-"&amp;O$1,'Conclusões cursos SIGARRA'!$E:$H,2,0),"")</f>
        <v/>
      </c>
      <c r="P341" s="1" t="str">
        <f>IFERROR(VLOOKUP($A341&amp;"-"&amp;O$1,'Conclusões cursos SIGARRA'!$E:$H,4,0),"")</f>
        <v/>
      </c>
      <c r="Q341" s="1" t="str">
        <f>IFERROR(VLOOKUP($A341&amp;"-"&amp;Q$1,'Conclusões cursos SIGARRA'!$E:$H,2,0),"")</f>
        <v/>
      </c>
      <c r="R341" s="1" t="str">
        <f>IFERROR(VLOOKUP($A341&amp;"-"&amp;Q$1,'Conclusões cursos SIGARRA'!$E:$H,4,0),"")</f>
        <v/>
      </c>
      <c r="S341" s="1" t="str">
        <f>IFERROR(VLOOKUP($A341&amp;"-"&amp;S$1,'Conclusões cursos SIGARRA'!$E:$H,2,0),"")</f>
        <v/>
      </c>
      <c r="T341" s="1" t="str">
        <f>IFERROR(VLOOKUP($A341&amp;"-"&amp;S$1,'Conclusões cursos SIGARRA'!$E:$H,4,0),"")</f>
        <v/>
      </c>
      <c r="U341" s="1" t="str">
        <f t="shared" si="3"/>
        <v> LEIC 2003/2004</v>
      </c>
      <c r="V341" s="1" t="str">
        <f t="shared" si="4"/>
        <v>Carlos Alberto Gonçalves Figueiredo</v>
      </c>
    </row>
    <row r="342" ht="14.25" customHeight="1">
      <c r="A342" s="1">
        <v>2.00505551E8</v>
      </c>
      <c r="B342" s="1" t="s">
        <v>1054</v>
      </c>
      <c r="C342" s="1" t="s">
        <v>1055</v>
      </c>
      <c r="D342" s="1" t="s">
        <v>20</v>
      </c>
      <c r="E342" s="1" t="s">
        <v>21</v>
      </c>
      <c r="F342" s="1" t="str">
        <f t="shared" si="1"/>
        <v>Carlos Alberto Loureiro Nunes - MIEIC 2010/2011</v>
      </c>
      <c r="G342" s="1" t="s">
        <v>21</v>
      </c>
      <c r="I342" s="1" t="str">
        <f>IFERROR(VLOOKUP(B342,'Inquérito'!M:N,2,0),if(AND(E342="",not(iserror(find("linkedin",H342)))),H342,E342))</f>
        <v/>
      </c>
      <c r="J342" s="1" t="str">
        <f t="shared" si="2"/>
        <v>MIEIC </v>
      </c>
      <c r="K342" s="1" t="str">
        <f>IFERROR(VLOOKUP($A342&amp;"-"&amp;K$1,'Conclusões cursos SIGARRA'!$E:$H,2,0),"")</f>
        <v/>
      </c>
      <c r="L342" s="1" t="str">
        <f>IFERROR(VLOOKUP($A342&amp;"-"&amp;K$1,'Conclusões cursos SIGARRA'!$E:$H,4,0),"")</f>
        <v/>
      </c>
      <c r="M342" s="1" t="str">
        <f>IFERROR(VLOOKUP($A342&amp;"-"&amp;M$1,'Conclusões cursos SIGARRA'!$E:$H,2,0),"")</f>
        <v/>
      </c>
      <c r="N342" s="1" t="str">
        <f>IFERROR(VLOOKUP($A342&amp;"-"&amp;M$1,'Conclusões cursos SIGARRA'!$E:$H,4,0),"")</f>
        <v/>
      </c>
      <c r="O342" s="1" t="str">
        <f>IFERROR(VLOOKUP($A342&amp;"-"&amp;O$1,'Conclusões cursos SIGARRA'!$E:$H,2,0),"")</f>
        <v>2005/2006</v>
      </c>
      <c r="P342" s="1" t="str">
        <f>IFERROR(VLOOKUP($A342&amp;"-"&amp;O$1,'Conclusões cursos SIGARRA'!$E:$H,4,0),"")</f>
        <v>2010/2011</v>
      </c>
      <c r="Q342" s="1" t="str">
        <f>IFERROR(VLOOKUP($A342&amp;"-"&amp;Q$1,'Conclusões cursos SIGARRA'!$E:$H,2,0),"")</f>
        <v/>
      </c>
      <c r="R342" s="1" t="str">
        <f>IFERROR(VLOOKUP($A342&amp;"-"&amp;Q$1,'Conclusões cursos SIGARRA'!$E:$H,4,0),"")</f>
        <v/>
      </c>
      <c r="S342" s="1" t="str">
        <f>IFERROR(VLOOKUP($A342&amp;"-"&amp;S$1,'Conclusões cursos SIGARRA'!$E:$H,2,0),"")</f>
        <v/>
      </c>
      <c r="T342" s="1" t="str">
        <f>IFERROR(VLOOKUP($A342&amp;"-"&amp;S$1,'Conclusões cursos SIGARRA'!$E:$H,4,0),"")</f>
        <v/>
      </c>
      <c r="U342" s="1" t="str">
        <f t="shared" si="3"/>
        <v> MIEIC 2010/2011</v>
      </c>
      <c r="V342" s="1" t="str">
        <f t="shared" si="4"/>
        <v>Carlos Alberto Loureiro Nunes</v>
      </c>
    </row>
    <row r="343" ht="14.25" customHeight="1">
      <c r="A343" s="1">
        <v>2.00405264E8</v>
      </c>
      <c r="B343" s="1" t="s">
        <v>1056</v>
      </c>
      <c r="C343" s="1" t="s">
        <v>1057</v>
      </c>
      <c r="D343" s="1" t="s">
        <v>20</v>
      </c>
      <c r="E343" s="1" t="s">
        <v>1058</v>
      </c>
      <c r="F343" s="1" t="str">
        <f t="shared" si="1"/>
        <v>Carlos Alberto Silva Fernandes - MIEIC 2008/2009</v>
      </c>
      <c r="G343" s="1" t="s">
        <v>1059</v>
      </c>
      <c r="H343" s="1" t="s">
        <v>1060</v>
      </c>
      <c r="I343" s="9" t="str">
        <f>IFERROR(VLOOKUP(B343,'Inquérito'!M:N,2,0),if(AND(E343="",not(iserror(find("linkedin",H343)))),H343,E343))</f>
        <v>https://www.linkedin.com/in/carlossilvafernandes/</v>
      </c>
      <c r="J343" s="1" t="str">
        <f t="shared" si="2"/>
        <v>MIEIC </v>
      </c>
      <c r="K343" s="1" t="str">
        <f>IFERROR(VLOOKUP($A343&amp;"-"&amp;K$1,'Conclusões cursos SIGARRA'!$E:$H,2,0),"")</f>
        <v/>
      </c>
      <c r="L343" s="1" t="str">
        <f>IFERROR(VLOOKUP($A343&amp;"-"&amp;K$1,'Conclusões cursos SIGARRA'!$E:$H,4,0),"")</f>
        <v/>
      </c>
      <c r="M343" s="1" t="str">
        <f>IFERROR(VLOOKUP($A343&amp;"-"&amp;M$1,'Conclusões cursos SIGARRA'!$E:$H,2,0),"")</f>
        <v/>
      </c>
      <c r="N343" s="1" t="str">
        <f>IFERROR(VLOOKUP($A343&amp;"-"&amp;M$1,'Conclusões cursos SIGARRA'!$E:$H,4,0),"")</f>
        <v/>
      </c>
      <c r="O343" s="1" t="str">
        <f>IFERROR(VLOOKUP($A343&amp;"-"&amp;O$1,'Conclusões cursos SIGARRA'!$E:$H,2,0),"")</f>
        <v>2004/2005</v>
      </c>
      <c r="P343" s="1" t="str">
        <f>IFERROR(VLOOKUP($A343&amp;"-"&amp;O$1,'Conclusões cursos SIGARRA'!$E:$H,4,0),"")</f>
        <v>2008/2009</v>
      </c>
      <c r="Q343" s="1" t="str">
        <f>IFERROR(VLOOKUP($A343&amp;"-"&amp;Q$1,'Conclusões cursos SIGARRA'!$E:$H,2,0),"")</f>
        <v/>
      </c>
      <c r="R343" s="1" t="str">
        <f>IFERROR(VLOOKUP($A343&amp;"-"&amp;Q$1,'Conclusões cursos SIGARRA'!$E:$H,4,0),"")</f>
        <v/>
      </c>
      <c r="S343" s="1" t="str">
        <f>IFERROR(VLOOKUP($A343&amp;"-"&amp;S$1,'Conclusões cursos SIGARRA'!$E:$H,2,0),"")</f>
        <v/>
      </c>
      <c r="T343" s="1" t="str">
        <f>IFERROR(VLOOKUP($A343&amp;"-"&amp;S$1,'Conclusões cursos SIGARRA'!$E:$H,4,0),"")</f>
        <v/>
      </c>
      <c r="U343" s="1" t="str">
        <f t="shared" si="3"/>
        <v> MIEIC 2008/2009</v>
      </c>
      <c r="V343" s="1" t="str">
        <f t="shared" si="4"/>
        <v>Carlos Alberto Silva Fernandes</v>
      </c>
    </row>
    <row r="344" ht="14.25" customHeight="1">
      <c r="A344" s="1">
        <v>1.99903524E8</v>
      </c>
      <c r="B344" s="1" t="s">
        <v>1061</v>
      </c>
      <c r="C344" s="1" t="s">
        <v>1062</v>
      </c>
      <c r="D344" s="1" t="s">
        <v>20</v>
      </c>
      <c r="E344" s="1" t="s">
        <v>1063</v>
      </c>
      <c r="F344" s="1" t="str">
        <f t="shared" si="1"/>
        <v>Carlos Alexandre Oliveira Vales - LEIC 2003/2004</v>
      </c>
      <c r="G344" s="1" t="s">
        <v>21</v>
      </c>
      <c r="I344" s="9" t="str">
        <f>IFERROR(VLOOKUP(B344,'Inquérito'!M:N,2,0),if(AND(E344="",not(iserror(find("linkedin",H344)))),H344,E344))</f>
        <v>https://www.linkedin.com/in/carlosvales/</v>
      </c>
      <c r="J344" s="1" t="str">
        <f t="shared" si="2"/>
        <v>LEIC </v>
      </c>
      <c r="K344" s="1" t="str">
        <f>IFERROR(VLOOKUP($A344&amp;"-"&amp;K$1,'Conclusões cursos SIGARRA'!$E:$H,2,0),"")</f>
        <v>1999/2000</v>
      </c>
      <c r="L344" s="1" t="str">
        <f>IFERROR(VLOOKUP($A344&amp;"-"&amp;K$1,'Conclusões cursos SIGARRA'!$E:$H,4,0),"")</f>
        <v>2003/2004</v>
      </c>
      <c r="M344" s="1" t="str">
        <f>IFERROR(VLOOKUP($A344&amp;"-"&amp;M$1,'Conclusões cursos SIGARRA'!$E:$H,2,0),"")</f>
        <v/>
      </c>
      <c r="N344" s="1" t="str">
        <f>IFERROR(VLOOKUP($A344&amp;"-"&amp;M$1,'Conclusões cursos SIGARRA'!$E:$H,4,0),"")</f>
        <v/>
      </c>
      <c r="O344" s="1" t="str">
        <f>IFERROR(VLOOKUP($A344&amp;"-"&amp;O$1,'Conclusões cursos SIGARRA'!$E:$H,2,0),"")</f>
        <v/>
      </c>
      <c r="P344" s="1" t="str">
        <f>IFERROR(VLOOKUP($A344&amp;"-"&amp;O$1,'Conclusões cursos SIGARRA'!$E:$H,4,0),"")</f>
        <v/>
      </c>
      <c r="Q344" s="1" t="str">
        <f>IFERROR(VLOOKUP($A344&amp;"-"&amp;Q$1,'Conclusões cursos SIGARRA'!$E:$H,2,0),"")</f>
        <v/>
      </c>
      <c r="R344" s="1" t="str">
        <f>IFERROR(VLOOKUP($A344&amp;"-"&amp;Q$1,'Conclusões cursos SIGARRA'!$E:$H,4,0),"")</f>
        <v/>
      </c>
      <c r="S344" s="1" t="str">
        <f>IFERROR(VLOOKUP($A344&amp;"-"&amp;S$1,'Conclusões cursos SIGARRA'!$E:$H,2,0),"")</f>
        <v/>
      </c>
      <c r="T344" s="1" t="str">
        <f>IFERROR(VLOOKUP($A344&amp;"-"&amp;S$1,'Conclusões cursos SIGARRA'!$E:$H,4,0),"")</f>
        <v/>
      </c>
      <c r="U344" s="1" t="str">
        <f t="shared" si="3"/>
        <v> LEIC 2003/2004</v>
      </c>
      <c r="V344" s="1" t="str">
        <f t="shared" si="4"/>
        <v>Carlos Alexandre Oliveira Vales</v>
      </c>
    </row>
    <row r="345" ht="14.25" customHeight="1">
      <c r="A345" s="1">
        <v>2.0030189E8</v>
      </c>
      <c r="B345" s="1" t="s">
        <v>1064</v>
      </c>
      <c r="C345" s="1" t="s">
        <v>1065</v>
      </c>
      <c r="D345" s="1" t="s">
        <v>20</v>
      </c>
      <c r="E345" s="1" t="s">
        <v>21</v>
      </c>
      <c r="F345" s="1" t="str">
        <f t="shared" si="1"/>
        <v>Carlos André de Matos Esteves - MIEIC 2011/2012</v>
      </c>
      <c r="G345" s="1" t="s">
        <v>1066</v>
      </c>
      <c r="I345" s="1" t="str">
        <f>IFERROR(VLOOKUP(B345,'Inquérito'!M:N,2,0),if(AND(E345="",not(iserror(find("linkedin",H345)))),H345,E345))</f>
        <v/>
      </c>
      <c r="J345" s="1" t="str">
        <f t="shared" si="2"/>
        <v>MIEIC </v>
      </c>
      <c r="K345" s="1" t="str">
        <f>IFERROR(VLOOKUP($A345&amp;"-"&amp;K$1,'Conclusões cursos SIGARRA'!$E:$H,2,0),"")</f>
        <v/>
      </c>
      <c r="L345" s="1" t="str">
        <f>IFERROR(VLOOKUP($A345&amp;"-"&amp;K$1,'Conclusões cursos SIGARRA'!$E:$H,4,0),"")</f>
        <v/>
      </c>
      <c r="M345" s="1" t="str">
        <f>IFERROR(VLOOKUP($A345&amp;"-"&amp;M$1,'Conclusões cursos SIGARRA'!$E:$H,2,0),"")</f>
        <v/>
      </c>
      <c r="N345" s="1" t="str">
        <f>IFERROR(VLOOKUP($A345&amp;"-"&amp;M$1,'Conclusões cursos SIGARRA'!$E:$H,4,0),"")</f>
        <v/>
      </c>
      <c r="O345" s="1" t="str">
        <f>IFERROR(VLOOKUP($A345&amp;"-"&amp;O$1,'Conclusões cursos SIGARRA'!$E:$H,2,0),"")</f>
        <v>2003/2004</v>
      </c>
      <c r="P345" s="1" t="str">
        <f>IFERROR(VLOOKUP($A345&amp;"-"&amp;O$1,'Conclusões cursos SIGARRA'!$E:$H,4,0),"")</f>
        <v>2011/2012</v>
      </c>
      <c r="Q345" s="1" t="str">
        <f>IFERROR(VLOOKUP($A345&amp;"-"&amp;Q$1,'Conclusões cursos SIGARRA'!$E:$H,2,0),"")</f>
        <v/>
      </c>
      <c r="R345" s="1" t="str">
        <f>IFERROR(VLOOKUP($A345&amp;"-"&amp;Q$1,'Conclusões cursos SIGARRA'!$E:$H,4,0),"")</f>
        <v/>
      </c>
      <c r="S345" s="1" t="str">
        <f>IFERROR(VLOOKUP($A345&amp;"-"&amp;S$1,'Conclusões cursos SIGARRA'!$E:$H,2,0),"")</f>
        <v/>
      </c>
      <c r="T345" s="1" t="str">
        <f>IFERROR(VLOOKUP($A345&amp;"-"&amp;S$1,'Conclusões cursos SIGARRA'!$E:$H,4,0),"")</f>
        <v/>
      </c>
      <c r="U345" s="1" t="str">
        <f t="shared" si="3"/>
        <v> MIEIC 2011/2012</v>
      </c>
      <c r="V345" s="1" t="str">
        <f t="shared" si="4"/>
        <v>Carlos André de Matos Esteves</v>
      </c>
    </row>
    <row r="346" ht="14.25" customHeight="1">
      <c r="A346" s="1">
        <v>2.00603199E8</v>
      </c>
      <c r="B346" s="1" t="s">
        <v>1067</v>
      </c>
      <c r="C346" s="1" t="s">
        <v>1068</v>
      </c>
      <c r="D346" s="1" t="s">
        <v>20</v>
      </c>
      <c r="E346" s="1" t="s">
        <v>21</v>
      </c>
      <c r="F346" s="1" t="str">
        <f t="shared" si="1"/>
        <v>Carlos André Reis Fernandes Oliveira da Silva - MIEIC 2010/2011</v>
      </c>
      <c r="G346" s="1" t="s">
        <v>21</v>
      </c>
      <c r="H346" s="1" t="s">
        <v>1069</v>
      </c>
      <c r="I346" s="1" t="str">
        <f>IFERROR(VLOOKUP(B346,'Inquérito'!M:N,2,0),if(AND(E346="",not(iserror(find("linkedin",H346)))),H346,E346))</f>
        <v/>
      </c>
      <c r="J346" s="1" t="str">
        <f t="shared" si="2"/>
        <v>MIEIC </v>
      </c>
      <c r="K346" s="1" t="str">
        <f>IFERROR(VLOOKUP($A346&amp;"-"&amp;K$1,'Conclusões cursos SIGARRA'!$E:$H,2,0),"")</f>
        <v/>
      </c>
      <c r="L346" s="1" t="str">
        <f>IFERROR(VLOOKUP($A346&amp;"-"&amp;K$1,'Conclusões cursos SIGARRA'!$E:$H,4,0),"")</f>
        <v/>
      </c>
      <c r="M346" s="1" t="str">
        <f>IFERROR(VLOOKUP($A346&amp;"-"&amp;M$1,'Conclusões cursos SIGARRA'!$E:$H,2,0),"")</f>
        <v/>
      </c>
      <c r="N346" s="1" t="str">
        <f>IFERROR(VLOOKUP($A346&amp;"-"&amp;M$1,'Conclusões cursos SIGARRA'!$E:$H,4,0),"")</f>
        <v/>
      </c>
      <c r="O346" s="1" t="str">
        <f>IFERROR(VLOOKUP($A346&amp;"-"&amp;O$1,'Conclusões cursos SIGARRA'!$E:$H,2,0),"")</f>
        <v>2006/2007</v>
      </c>
      <c r="P346" s="1" t="str">
        <f>IFERROR(VLOOKUP($A346&amp;"-"&amp;O$1,'Conclusões cursos SIGARRA'!$E:$H,4,0),"")</f>
        <v>2010/2011</v>
      </c>
      <c r="Q346" s="1" t="str">
        <f>IFERROR(VLOOKUP($A346&amp;"-"&amp;Q$1,'Conclusões cursos SIGARRA'!$E:$H,2,0),"")</f>
        <v/>
      </c>
      <c r="R346" s="1" t="str">
        <f>IFERROR(VLOOKUP($A346&amp;"-"&amp;Q$1,'Conclusões cursos SIGARRA'!$E:$H,4,0),"")</f>
        <v/>
      </c>
      <c r="S346" s="1" t="str">
        <f>IFERROR(VLOOKUP($A346&amp;"-"&amp;S$1,'Conclusões cursos SIGARRA'!$E:$H,2,0),"")</f>
        <v/>
      </c>
      <c r="T346" s="1" t="str">
        <f>IFERROR(VLOOKUP($A346&amp;"-"&amp;S$1,'Conclusões cursos SIGARRA'!$E:$H,4,0),"")</f>
        <v/>
      </c>
      <c r="U346" s="1" t="str">
        <f t="shared" si="3"/>
        <v> MIEIC 2010/2011</v>
      </c>
      <c r="V346" s="1" t="str">
        <f t="shared" si="4"/>
        <v>Carlos André Reis Fernandes Oliveira da Silva</v>
      </c>
    </row>
    <row r="347" ht="14.25" customHeight="1">
      <c r="A347" s="1">
        <v>2.00202483E8</v>
      </c>
      <c r="B347" s="1" t="s">
        <v>1070</v>
      </c>
      <c r="C347" s="1" t="s">
        <v>1071</v>
      </c>
      <c r="D347" s="1" t="s">
        <v>20</v>
      </c>
      <c r="E347" s="1" t="s">
        <v>21</v>
      </c>
      <c r="F347" s="1" t="str">
        <f t="shared" si="1"/>
        <v>Carlos Daniel Camelo Cordeiro - LEIC 2006/2007</v>
      </c>
      <c r="G347" s="1" t="s">
        <v>21</v>
      </c>
      <c r="H347" s="1" t="s">
        <v>1072</v>
      </c>
      <c r="I347" s="1" t="str">
        <f>IFERROR(VLOOKUP(B347,'Inquérito'!M:N,2,0),if(AND(E347="",not(iserror(find("linkedin",H347)))),H347,E347))</f>
        <v/>
      </c>
      <c r="J347" s="1" t="str">
        <f t="shared" si="2"/>
        <v>LEIC </v>
      </c>
      <c r="K347" s="1" t="str">
        <f>IFERROR(VLOOKUP($A347&amp;"-"&amp;K$1,'Conclusões cursos SIGARRA'!$E:$H,2,0),"")</f>
        <v>2002/2003</v>
      </c>
      <c r="L347" s="1" t="str">
        <f>IFERROR(VLOOKUP($A347&amp;"-"&amp;K$1,'Conclusões cursos SIGARRA'!$E:$H,4,0),"")</f>
        <v>2006/2007</v>
      </c>
      <c r="M347" s="1" t="str">
        <f>IFERROR(VLOOKUP($A347&amp;"-"&amp;M$1,'Conclusões cursos SIGARRA'!$E:$H,2,0),"")</f>
        <v/>
      </c>
      <c r="N347" s="1" t="str">
        <f>IFERROR(VLOOKUP($A347&amp;"-"&amp;M$1,'Conclusões cursos SIGARRA'!$E:$H,4,0),"")</f>
        <v/>
      </c>
      <c r="O347" s="1" t="str">
        <f>IFERROR(VLOOKUP($A347&amp;"-"&amp;O$1,'Conclusões cursos SIGARRA'!$E:$H,2,0),"")</f>
        <v/>
      </c>
      <c r="P347" s="1" t="str">
        <f>IFERROR(VLOOKUP($A347&amp;"-"&amp;O$1,'Conclusões cursos SIGARRA'!$E:$H,4,0),"")</f>
        <v/>
      </c>
      <c r="Q347" s="1" t="str">
        <f>IFERROR(VLOOKUP($A347&amp;"-"&amp;Q$1,'Conclusões cursos SIGARRA'!$E:$H,2,0),"")</f>
        <v/>
      </c>
      <c r="R347" s="1" t="str">
        <f>IFERROR(VLOOKUP($A347&amp;"-"&amp;Q$1,'Conclusões cursos SIGARRA'!$E:$H,4,0),"")</f>
        <v/>
      </c>
      <c r="S347" s="1" t="str">
        <f>IFERROR(VLOOKUP($A347&amp;"-"&amp;S$1,'Conclusões cursos SIGARRA'!$E:$H,2,0),"")</f>
        <v/>
      </c>
      <c r="T347" s="1" t="str">
        <f>IFERROR(VLOOKUP($A347&amp;"-"&amp;S$1,'Conclusões cursos SIGARRA'!$E:$H,4,0),"")</f>
        <v/>
      </c>
      <c r="U347" s="1" t="str">
        <f t="shared" si="3"/>
        <v> LEIC 2006/2007</v>
      </c>
      <c r="V347" s="1" t="str">
        <f t="shared" si="4"/>
        <v>Carlos Daniel Camelo Cordeiro</v>
      </c>
    </row>
    <row r="348" ht="14.25" customHeight="1">
      <c r="A348" s="1">
        <v>2.01603404E8</v>
      </c>
      <c r="B348" s="1" t="s">
        <v>1073</v>
      </c>
      <c r="C348" s="1" t="s">
        <v>1074</v>
      </c>
      <c r="D348" s="1" t="s">
        <v>26</v>
      </c>
      <c r="E348" s="1" t="s">
        <v>21</v>
      </c>
      <c r="F348" s="1" t="str">
        <f t="shared" si="1"/>
        <v>Carlos Daniel Coelho Ferreira Gomes - M.EIC 2021/2022</v>
      </c>
      <c r="G348" s="1" t="s">
        <v>1075</v>
      </c>
      <c r="I348" s="9" t="str">
        <f>IFERROR(VLOOKUP(B348,'Inquérito'!M:N,2,0),if(AND(E348="",not(iserror(find("linkedin",H348)))),H348,E348))</f>
        <v>https://www.linkedin.com/in/cdanielgomes</v>
      </c>
      <c r="J348" s="1" t="str">
        <f t="shared" si="2"/>
        <v>M.EIC</v>
      </c>
      <c r="K348" s="1" t="str">
        <f>IFERROR(VLOOKUP($A348&amp;"-"&amp;K$1,'Conclusões cursos SIGARRA'!$E:$H,2,0),"")</f>
        <v/>
      </c>
      <c r="L348" s="1" t="str">
        <f>IFERROR(VLOOKUP($A348&amp;"-"&amp;K$1,'Conclusões cursos SIGARRA'!$E:$H,4,0),"")</f>
        <v/>
      </c>
      <c r="M348" s="1" t="str">
        <f>IFERROR(VLOOKUP($A348&amp;"-"&amp;M$1,'Conclusões cursos SIGARRA'!$E:$H,2,0),"")</f>
        <v/>
      </c>
      <c r="N348" s="1" t="str">
        <f>IFERROR(VLOOKUP($A348&amp;"-"&amp;M$1,'Conclusões cursos SIGARRA'!$E:$H,4,0),"")</f>
        <v/>
      </c>
      <c r="O348" s="1" t="str">
        <f>IFERROR(VLOOKUP($A348&amp;"-"&amp;O$1,'Conclusões cursos SIGARRA'!$E:$H,2,0),"")</f>
        <v/>
      </c>
      <c r="P348" s="1" t="str">
        <f>IFERROR(VLOOKUP($A348&amp;"-"&amp;O$1,'Conclusões cursos SIGARRA'!$E:$H,4,0),"")</f>
        <v/>
      </c>
      <c r="Q348" s="1" t="str">
        <f>IFERROR(VLOOKUP($A348&amp;"-"&amp;Q$1,'Conclusões cursos SIGARRA'!$E:$H,2,0),"")</f>
        <v/>
      </c>
      <c r="R348" s="1" t="str">
        <f>IFERROR(VLOOKUP($A348&amp;"-"&amp;Q$1,'Conclusões cursos SIGARRA'!$E:$H,4,0),"")</f>
        <v/>
      </c>
      <c r="S348" s="1" t="str">
        <f>IFERROR(VLOOKUP($A348&amp;"-"&amp;S$1,'Conclusões cursos SIGARRA'!$E:$H,2,0),"")</f>
        <v>2021/2022</v>
      </c>
      <c r="T348" s="1" t="str">
        <f>IFERROR(VLOOKUP($A348&amp;"-"&amp;S$1,'Conclusões cursos SIGARRA'!$E:$H,4,0),"")</f>
        <v>2021/2022</v>
      </c>
      <c r="U348" s="1" t="str">
        <f t="shared" si="3"/>
        <v> M.EIC 2021/2022</v>
      </c>
      <c r="V348" s="1" t="str">
        <f t="shared" si="4"/>
        <v>Carlos Daniel Coelho Ferreira Gomes</v>
      </c>
    </row>
    <row r="349" ht="14.25" customHeight="1">
      <c r="A349" s="1">
        <v>2.01806302E8</v>
      </c>
      <c r="B349" s="1" t="s">
        <v>1076</v>
      </c>
      <c r="C349" s="1" t="s">
        <v>1077</v>
      </c>
      <c r="D349" s="1" t="s">
        <v>26</v>
      </c>
      <c r="E349" s="1" t="s">
        <v>21</v>
      </c>
      <c r="F349" s="1" t="str">
        <f t="shared" si="1"/>
        <v>Carlos Daniel Rodrigues Lousada - M.EIC 2022/2023</v>
      </c>
      <c r="I349" s="9" t="str">
        <f>IFERROR(VLOOKUP(B349,'Inquérito'!M:N,2,0),if(AND(E349="",not(iserror(find("linkedin",H349)))),H349,E349))</f>
        <v>https://www.linkedin.com/in/carloslousada00</v>
      </c>
      <c r="J349" s="1" t="str">
        <f t="shared" si="2"/>
        <v>M.EIC</v>
      </c>
      <c r="K349" s="1" t="str">
        <f>IFERROR(VLOOKUP($A349&amp;"-"&amp;K$1,'Conclusões cursos SIGARRA'!$E:$H,2,0),"")</f>
        <v/>
      </c>
      <c r="L349" s="1" t="str">
        <f>IFERROR(VLOOKUP($A349&amp;"-"&amp;K$1,'Conclusões cursos SIGARRA'!$E:$H,4,0),"")</f>
        <v/>
      </c>
      <c r="M349" s="1" t="str">
        <f>IFERROR(VLOOKUP($A349&amp;"-"&amp;M$1,'Conclusões cursos SIGARRA'!$E:$H,2,0),"")</f>
        <v/>
      </c>
      <c r="N349" s="1" t="str">
        <f>IFERROR(VLOOKUP($A349&amp;"-"&amp;M$1,'Conclusões cursos SIGARRA'!$E:$H,4,0),"")</f>
        <v/>
      </c>
      <c r="O349" s="1" t="str">
        <f>IFERROR(VLOOKUP($A349&amp;"-"&amp;O$1,'Conclusões cursos SIGARRA'!$E:$H,2,0),"")</f>
        <v/>
      </c>
      <c r="P349" s="1" t="str">
        <f>IFERROR(VLOOKUP($A349&amp;"-"&amp;O$1,'Conclusões cursos SIGARRA'!$E:$H,4,0),"")</f>
        <v/>
      </c>
      <c r="Q349" s="1" t="str">
        <f>IFERROR(VLOOKUP($A349&amp;"-"&amp;Q$1,'Conclusões cursos SIGARRA'!$E:$H,2,0),"")</f>
        <v/>
      </c>
      <c r="R349" s="1" t="str">
        <f>IFERROR(VLOOKUP($A349&amp;"-"&amp;Q$1,'Conclusões cursos SIGARRA'!$E:$H,4,0),"")</f>
        <v/>
      </c>
      <c r="S349" s="1" t="str">
        <f>IFERROR(VLOOKUP($A349&amp;"-"&amp;S$1,'Conclusões cursos SIGARRA'!$E:$H,2,0),"")</f>
        <v>2021/2022</v>
      </c>
      <c r="T349" s="1" t="str">
        <f>IFERROR(VLOOKUP($A349&amp;"-"&amp;S$1,'Conclusões cursos SIGARRA'!$E:$H,4,0),"")</f>
        <v>2022/2023</v>
      </c>
      <c r="U349" s="1" t="str">
        <f t="shared" si="3"/>
        <v> M.EIC 2022/2023</v>
      </c>
      <c r="V349" s="1" t="str">
        <f t="shared" si="4"/>
        <v>Carlos Daniel Rodrigues Lousada</v>
      </c>
    </row>
    <row r="350" ht="14.25" customHeight="1">
      <c r="A350" s="1">
        <v>2.01005281E8</v>
      </c>
      <c r="B350" s="1" t="s">
        <v>1078</v>
      </c>
      <c r="C350" s="1" t="s">
        <v>1079</v>
      </c>
      <c r="D350" s="1" t="s">
        <v>20</v>
      </c>
      <c r="E350" s="1" t="s">
        <v>21</v>
      </c>
      <c r="F350" s="1" t="str">
        <f t="shared" si="1"/>
        <v>Carlos Daniel Saraiva Fernandes - MIEIC 2015/2016</v>
      </c>
      <c r="I350" s="1" t="str">
        <f>IFERROR(VLOOKUP(B350,'Inquérito'!M:N,2,0),if(AND(E350="",not(iserror(find("linkedin",H350)))),H350,E350))</f>
        <v/>
      </c>
      <c r="J350" s="1" t="str">
        <f t="shared" si="2"/>
        <v>MIEIC </v>
      </c>
      <c r="K350" s="1" t="str">
        <f>IFERROR(VLOOKUP($A350&amp;"-"&amp;K$1,'Conclusões cursos SIGARRA'!$E:$H,2,0),"")</f>
        <v/>
      </c>
      <c r="L350" s="1" t="str">
        <f>IFERROR(VLOOKUP($A350&amp;"-"&amp;K$1,'Conclusões cursos SIGARRA'!$E:$H,4,0),"")</f>
        <v/>
      </c>
      <c r="M350" s="1" t="str">
        <f>IFERROR(VLOOKUP($A350&amp;"-"&amp;M$1,'Conclusões cursos SIGARRA'!$E:$H,2,0),"")</f>
        <v/>
      </c>
      <c r="N350" s="1" t="str">
        <f>IFERROR(VLOOKUP($A350&amp;"-"&amp;M$1,'Conclusões cursos SIGARRA'!$E:$H,4,0),"")</f>
        <v/>
      </c>
      <c r="O350" s="1" t="str">
        <f>IFERROR(VLOOKUP($A350&amp;"-"&amp;O$1,'Conclusões cursos SIGARRA'!$E:$H,2,0),"")</f>
        <v>2010/2011</v>
      </c>
      <c r="P350" s="1" t="str">
        <f>IFERROR(VLOOKUP($A350&amp;"-"&amp;O$1,'Conclusões cursos SIGARRA'!$E:$H,4,0),"")</f>
        <v>2015/2016</v>
      </c>
      <c r="Q350" s="1" t="str">
        <f>IFERROR(VLOOKUP($A350&amp;"-"&amp;Q$1,'Conclusões cursos SIGARRA'!$E:$H,2,0),"")</f>
        <v/>
      </c>
      <c r="R350" s="1" t="str">
        <f>IFERROR(VLOOKUP($A350&amp;"-"&amp;Q$1,'Conclusões cursos SIGARRA'!$E:$H,4,0),"")</f>
        <v/>
      </c>
      <c r="S350" s="1" t="str">
        <f>IFERROR(VLOOKUP($A350&amp;"-"&amp;S$1,'Conclusões cursos SIGARRA'!$E:$H,2,0),"")</f>
        <v/>
      </c>
      <c r="T350" s="1" t="str">
        <f>IFERROR(VLOOKUP($A350&amp;"-"&amp;S$1,'Conclusões cursos SIGARRA'!$E:$H,4,0),"")</f>
        <v/>
      </c>
      <c r="U350" s="1" t="str">
        <f t="shared" si="3"/>
        <v> MIEIC 2015/2016</v>
      </c>
      <c r="V350" s="1" t="str">
        <f t="shared" si="4"/>
        <v>Carlos Daniel Saraiva Fernandes</v>
      </c>
    </row>
    <row r="351" ht="14.25" customHeight="1">
      <c r="A351" s="1">
        <v>2.01008957E8</v>
      </c>
      <c r="B351" s="1" t="s">
        <v>1080</v>
      </c>
      <c r="C351" s="1" t="s">
        <v>1081</v>
      </c>
      <c r="D351" s="1" t="s">
        <v>20</v>
      </c>
      <c r="E351" s="1" t="s">
        <v>1082</v>
      </c>
      <c r="F351" s="1" t="str">
        <f t="shared" si="1"/>
        <v>Carlos David Lopes Clemente - MIEIC 2015/2016</v>
      </c>
      <c r="I351" s="9" t="str">
        <f>IFERROR(VLOOKUP(B351,'Inquérito'!M:N,2,0),if(AND(E351="",not(iserror(find("linkedin",H351)))),H351,E351))</f>
        <v>https://www.linkedin.com/in/david-clemente/</v>
      </c>
      <c r="J351" s="1" t="str">
        <f t="shared" si="2"/>
        <v>MIEIC </v>
      </c>
      <c r="K351" s="1" t="str">
        <f>IFERROR(VLOOKUP($A351&amp;"-"&amp;K$1,'Conclusões cursos SIGARRA'!$E:$H,2,0),"")</f>
        <v/>
      </c>
      <c r="L351" s="1" t="str">
        <f>IFERROR(VLOOKUP($A351&amp;"-"&amp;K$1,'Conclusões cursos SIGARRA'!$E:$H,4,0),"")</f>
        <v/>
      </c>
      <c r="M351" s="1" t="str">
        <f>IFERROR(VLOOKUP($A351&amp;"-"&amp;M$1,'Conclusões cursos SIGARRA'!$E:$H,2,0),"")</f>
        <v/>
      </c>
      <c r="N351" s="1" t="str">
        <f>IFERROR(VLOOKUP($A351&amp;"-"&amp;M$1,'Conclusões cursos SIGARRA'!$E:$H,4,0),"")</f>
        <v/>
      </c>
      <c r="O351" s="1" t="str">
        <f>IFERROR(VLOOKUP($A351&amp;"-"&amp;O$1,'Conclusões cursos SIGARRA'!$E:$H,2,0),"")</f>
        <v>2010/2011</v>
      </c>
      <c r="P351" s="1" t="str">
        <f>IFERROR(VLOOKUP($A351&amp;"-"&amp;O$1,'Conclusões cursos SIGARRA'!$E:$H,4,0),"")</f>
        <v>2015/2016</v>
      </c>
      <c r="Q351" s="1" t="str">
        <f>IFERROR(VLOOKUP($A351&amp;"-"&amp;Q$1,'Conclusões cursos SIGARRA'!$E:$H,2,0),"")</f>
        <v/>
      </c>
      <c r="R351" s="1" t="str">
        <f>IFERROR(VLOOKUP($A351&amp;"-"&amp;Q$1,'Conclusões cursos SIGARRA'!$E:$H,4,0),"")</f>
        <v/>
      </c>
      <c r="S351" s="1" t="str">
        <f>IFERROR(VLOOKUP($A351&amp;"-"&amp;S$1,'Conclusões cursos SIGARRA'!$E:$H,2,0),"")</f>
        <v/>
      </c>
      <c r="T351" s="1" t="str">
        <f>IFERROR(VLOOKUP($A351&amp;"-"&amp;S$1,'Conclusões cursos SIGARRA'!$E:$H,4,0),"")</f>
        <v/>
      </c>
      <c r="U351" s="1" t="str">
        <f t="shared" si="3"/>
        <v> MIEIC 2015/2016</v>
      </c>
      <c r="V351" s="1" t="str">
        <f t="shared" si="4"/>
        <v>Carlos David Lopes Clemente</v>
      </c>
    </row>
    <row r="352" ht="14.25" customHeight="1">
      <c r="A352" s="1">
        <v>2.01907716E8</v>
      </c>
      <c r="B352" s="1" t="s">
        <v>1083</v>
      </c>
      <c r="C352" s="1" t="s">
        <v>1084</v>
      </c>
      <c r="D352" s="1" t="s">
        <v>26</v>
      </c>
      <c r="E352" s="1" t="s">
        <v>21</v>
      </c>
      <c r="F352" s="1" t="str">
        <f t="shared" si="1"/>
        <v>Carlos Eduardo Coelho Veríssimo - L.EIC 2022/2023</v>
      </c>
      <c r="I352" s="9" t="s">
        <v>1085</v>
      </c>
      <c r="J352" s="1" t="str">
        <f t="shared" si="2"/>
        <v>L.EIC </v>
      </c>
      <c r="K352" s="1" t="str">
        <f>IFERROR(VLOOKUP($A352&amp;"-"&amp;K$1,'Conclusões cursos SIGARRA'!$E:$H,2,0),"")</f>
        <v/>
      </c>
      <c r="L352" s="1" t="str">
        <f>IFERROR(VLOOKUP($A352&amp;"-"&amp;K$1,'Conclusões cursos SIGARRA'!$E:$H,4,0),"")</f>
        <v/>
      </c>
      <c r="M352" s="1" t="str">
        <f>IFERROR(VLOOKUP($A352&amp;"-"&amp;M$1,'Conclusões cursos SIGARRA'!$E:$H,2,0),"")</f>
        <v/>
      </c>
      <c r="N352" s="1" t="str">
        <f>IFERROR(VLOOKUP($A352&amp;"-"&amp;M$1,'Conclusões cursos SIGARRA'!$E:$H,4,0),"")</f>
        <v/>
      </c>
      <c r="O352" s="1" t="str">
        <f>IFERROR(VLOOKUP($A352&amp;"-"&amp;O$1,'Conclusões cursos SIGARRA'!$E:$H,2,0),"")</f>
        <v/>
      </c>
      <c r="P352" s="1" t="str">
        <f>IFERROR(VLOOKUP($A352&amp;"-"&amp;O$1,'Conclusões cursos SIGARRA'!$E:$H,4,0),"")</f>
        <v/>
      </c>
      <c r="Q352" s="1" t="str">
        <f>IFERROR(VLOOKUP($A352&amp;"-"&amp;Q$1,'Conclusões cursos SIGARRA'!$E:$H,2,0),"")</f>
        <v>2021/2022</v>
      </c>
      <c r="R352" s="1" t="str">
        <f>IFERROR(VLOOKUP($A352&amp;"-"&amp;Q$1,'Conclusões cursos SIGARRA'!$E:$H,4,0),"")</f>
        <v>2022/2023</v>
      </c>
      <c r="S352" s="1" t="str">
        <f>IFERROR(VLOOKUP($A352&amp;"-"&amp;S$1,'Conclusões cursos SIGARRA'!$E:$H,2,0),"")</f>
        <v/>
      </c>
      <c r="T352" s="1" t="str">
        <f>IFERROR(VLOOKUP($A352&amp;"-"&amp;S$1,'Conclusões cursos SIGARRA'!$E:$H,4,0),"")</f>
        <v/>
      </c>
      <c r="U352" s="1" t="str">
        <f t="shared" si="3"/>
        <v> L.EIC 2022/2023</v>
      </c>
      <c r="V352" s="1" t="str">
        <f t="shared" si="4"/>
        <v>Carlos Eduardo Coelho Veríssimo</v>
      </c>
    </row>
    <row r="353" ht="14.25" customHeight="1">
      <c r="A353" s="1">
        <v>2.01708804E8</v>
      </c>
      <c r="B353" s="1" t="s">
        <v>1086</v>
      </c>
      <c r="C353" s="1" t="s">
        <v>1087</v>
      </c>
      <c r="D353" s="1" t="s">
        <v>26</v>
      </c>
      <c r="E353" s="1" t="s">
        <v>21</v>
      </c>
      <c r="F353" s="1" t="str">
        <f t="shared" si="1"/>
        <v>Carlos Eduardo da Nova Duarte - M.EIC 2021/2022</v>
      </c>
      <c r="G353" s="1" t="s">
        <v>1088</v>
      </c>
      <c r="H353" s="1" t="s">
        <v>1089</v>
      </c>
      <c r="I353" s="9" t="str">
        <f>IFERROR(VLOOKUP(B353,'Inquérito'!M:N,2,0),if(AND(E353="",not(iserror(find("linkedin",H353)))),H353,E353))</f>
        <v>https://www.linkedin.com/in/carlosnovaduarte/</v>
      </c>
      <c r="J353" s="1" t="str">
        <f t="shared" si="2"/>
        <v>M.EIC</v>
      </c>
      <c r="K353" s="1" t="str">
        <f>IFERROR(VLOOKUP($A353&amp;"-"&amp;K$1,'Conclusões cursos SIGARRA'!$E:$H,2,0),"")</f>
        <v/>
      </c>
      <c r="L353" s="1" t="str">
        <f>IFERROR(VLOOKUP($A353&amp;"-"&amp;K$1,'Conclusões cursos SIGARRA'!$E:$H,4,0),"")</f>
        <v/>
      </c>
      <c r="M353" s="1" t="str">
        <f>IFERROR(VLOOKUP($A353&amp;"-"&amp;M$1,'Conclusões cursos SIGARRA'!$E:$H,2,0),"")</f>
        <v/>
      </c>
      <c r="N353" s="1" t="str">
        <f>IFERROR(VLOOKUP($A353&amp;"-"&amp;M$1,'Conclusões cursos SIGARRA'!$E:$H,4,0),"")</f>
        <v/>
      </c>
      <c r="O353" s="1" t="str">
        <f>IFERROR(VLOOKUP($A353&amp;"-"&amp;O$1,'Conclusões cursos SIGARRA'!$E:$H,2,0),"")</f>
        <v/>
      </c>
      <c r="P353" s="1" t="str">
        <f>IFERROR(VLOOKUP($A353&amp;"-"&amp;O$1,'Conclusões cursos SIGARRA'!$E:$H,4,0),"")</f>
        <v/>
      </c>
      <c r="Q353" s="1" t="str">
        <f>IFERROR(VLOOKUP($A353&amp;"-"&amp;Q$1,'Conclusões cursos SIGARRA'!$E:$H,2,0),"")</f>
        <v/>
      </c>
      <c r="R353" s="1" t="str">
        <f>IFERROR(VLOOKUP($A353&amp;"-"&amp;Q$1,'Conclusões cursos SIGARRA'!$E:$H,4,0),"")</f>
        <v/>
      </c>
      <c r="S353" s="1" t="str">
        <f>IFERROR(VLOOKUP($A353&amp;"-"&amp;S$1,'Conclusões cursos SIGARRA'!$E:$H,2,0),"")</f>
        <v>2021/2022</v>
      </c>
      <c r="T353" s="1" t="str">
        <f>IFERROR(VLOOKUP($A353&amp;"-"&amp;S$1,'Conclusões cursos SIGARRA'!$E:$H,4,0),"")</f>
        <v>2021/2022</v>
      </c>
      <c r="U353" s="1" t="str">
        <f t="shared" si="3"/>
        <v> M.EIC 2021/2022</v>
      </c>
      <c r="V353" s="1" t="str">
        <f t="shared" si="4"/>
        <v>Carlos Eduardo da Nova Duarte</v>
      </c>
    </row>
    <row r="354" ht="14.25" customHeight="1">
      <c r="A354" s="1">
        <v>2.00402717E8</v>
      </c>
      <c r="B354" s="1" t="s">
        <v>1090</v>
      </c>
      <c r="C354" s="1" t="s">
        <v>1091</v>
      </c>
      <c r="D354" s="1" t="s">
        <v>20</v>
      </c>
      <c r="E354" s="1" t="s">
        <v>21</v>
      </c>
      <c r="F354" s="1" t="str">
        <f t="shared" si="1"/>
        <v>Carlos Eduardo Mesquita Frias - MIEIC 2013/2014</v>
      </c>
      <c r="G354" s="1" t="s">
        <v>1092</v>
      </c>
      <c r="H354" s="1" t="s">
        <v>1093</v>
      </c>
      <c r="I354" s="1" t="str">
        <f>IFERROR(VLOOKUP(B354,'Inquérito'!M:N,2,0),if(AND(E354="",not(iserror(find("linkedin",H354)))),H354,E354))</f>
        <v/>
      </c>
      <c r="J354" s="1" t="str">
        <f t="shared" si="2"/>
        <v>MIEIC </v>
      </c>
      <c r="K354" s="1" t="str">
        <f>IFERROR(VLOOKUP($A354&amp;"-"&amp;K$1,'Conclusões cursos SIGARRA'!$E:$H,2,0),"")</f>
        <v/>
      </c>
      <c r="L354" s="1" t="str">
        <f>IFERROR(VLOOKUP($A354&amp;"-"&amp;K$1,'Conclusões cursos SIGARRA'!$E:$H,4,0),"")</f>
        <v/>
      </c>
      <c r="M354" s="1" t="str">
        <f>IFERROR(VLOOKUP($A354&amp;"-"&amp;M$1,'Conclusões cursos SIGARRA'!$E:$H,2,0),"")</f>
        <v/>
      </c>
      <c r="N354" s="1" t="str">
        <f>IFERROR(VLOOKUP($A354&amp;"-"&amp;M$1,'Conclusões cursos SIGARRA'!$E:$H,4,0),"")</f>
        <v/>
      </c>
      <c r="O354" s="1" t="str">
        <f>IFERROR(VLOOKUP($A354&amp;"-"&amp;O$1,'Conclusões cursos SIGARRA'!$E:$H,2,0),"")</f>
        <v>2004/2005</v>
      </c>
      <c r="P354" s="1" t="str">
        <f>IFERROR(VLOOKUP($A354&amp;"-"&amp;O$1,'Conclusões cursos SIGARRA'!$E:$H,4,0),"")</f>
        <v>2013/2014</v>
      </c>
      <c r="Q354" s="1" t="str">
        <f>IFERROR(VLOOKUP($A354&amp;"-"&amp;Q$1,'Conclusões cursos SIGARRA'!$E:$H,2,0),"")</f>
        <v/>
      </c>
      <c r="R354" s="1" t="str">
        <f>IFERROR(VLOOKUP($A354&amp;"-"&amp;Q$1,'Conclusões cursos SIGARRA'!$E:$H,4,0),"")</f>
        <v/>
      </c>
      <c r="S354" s="1" t="str">
        <f>IFERROR(VLOOKUP($A354&amp;"-"&amp;S$1,'Conclusões cursos SIGARRA'!$E:$H,2,0),"")</f>
        <v/>
      </c>
      <c r="T354" s="1" t="str">
        <f>IFERROR(VLOOKUP($A354&amp;"-"&amp;S$1,'Conclusões cursos SIGARRA'!$E:$H,4,0),"")</f>
        <v/>
      </c>
      <c r="U354" s="1" t="str">
        <f t="shared" si="3"/>
        <v> MIEIC 2013/2014</v>
      </c>
      <c r="V354" s="1" t="str">
        <f t="shared" si="4"/>
        <v>Carlos Eduardo Mesquita Frias</v>
      </c>
    </row>
    <row r="355" ht="14.25" customHeight="1">
      <c r="A355" s="1">
        <v>1.99800199E8</v>
      </c>
      <c r="B355" s="1" t="s">
        <v>1094</v>
      </c>
      <c r="C355" s="1" t="s">
        <v>1095</v>
      </c>
      <c r="D355" s="1" t="s">
        <v>20</v>
      </c>
      <c r="E355" s="10" t="s">
        <v>1096</v>
      </c>
      <c r="F355" s="1" t="str">
        <f t="shared" si="1"/>
        <v>Carlos Eduardo Rodrigues Machado - LEIC 2002/2003</v>
      </c>
      <c r="G355" s="1" t="s">
        <v>21</v>
      </c>
      <c r="I355" s="9" t="str">
        <f>IFERROR(VLOOKUP(B355,'Inquérito'!M:N,2,0),if(AND(E355="",not(iserror(find("linkedin",H355)))),H355,E355))</f>
        <v>https://www.linkedin.com/in/carlos-machado-70a447127/</v>
      </c>
      <c r="J355" s="1" t="str">
        <f t="shared" si="2"/>
        <v>LEIC </v>
      </c>
      <c r="K355" s="1" t="str">
        <f>IFERROR(VLOOKUP($A355&amp;"-"&amp;K$1,'Conclusões cursos SIGARRA'!$E:$H,2,0),"")</f>
        <v>1998/1999</v>
      </c>
      <c r="L355" s="1" t="str">
        <f>IFERROR(VLOOKUP($A355&amp;"-"&amp;K$1,'Conclusões cursos SIGARRA'!$E:$H,4,0),"")</f>
        <v>2002/2003</v>
      </c>
      <c r="M355" s="1" t="str">
        <f>IFERROR(VLOOKUP($A355&amp;"-"&amp;M$1,'Conclusões cursos SIGARRA'!$E:$H,2,0),"")</f>
        <v/>
      </c>
      <c r="N355" s="1" t="str">
        <f>IFERROR(VLOOKUP($A355&amp;"-"&amp;M$1,'Conclusões cursos SIGARRA'!$E:$H,4,0),"")</f>
        <v/>
      </c>
      <c r="O355" s="1" t="str">
        <f>IFERROR(VLOOKUP($A355&amp;"-"&amp;O$1,'Conclusões cursos SIGARRA'!$E:$H,2,0),"")</f>
        <v/>
      </c>
      <c r="P355" s="1" t="str">
        <f>IFERROR(VLOOKUP($A355&amp;"-"&amp;O$1,'Conclusões cursos SIGARRA'!$E:$H,4,0),"")</f>
        <v/>
      </c>
      <c r="Q355" s="1" t="str">
        <f>IFERROR(VLOOKUP($A355&amp;"-"&amp;Q$1,'Conclusões cursos SIGARRA'!$E:$H,2,0),"")</f>
        <v/>
      </c>
      <c r="R355" s="1" t="str">
        <f>IFERROR(VLOOKUP($A355&amp;"-"&amp;Q$1,'Conclusões cursos SIGARRA'!$E:$H,4,0),"")</f>
        <v/>
      </c>
      <c r="S355" s="1" t="str">
        <f>IFERROR(VLOOKUP($A355&amp;"-"&amp;S$1,'Conclusões cursos SIGARRA'!$E:$H,2,0),"")</f>
        <v/>
      </c>
      <c r="T355" s="1" t="str">
        <f>IFERROR(VLOOKUP($A355&amp;"-"&amp;S$1,'Conclusões cursos SIGARRA'!$E:$H,4,0),"")</f>
        <v/>
      </c>
      <c r="U355" s="1" t="str">
        <f t="shared" si="3"/>
        <v> LEIC 2002/2003</v>
      </c>
      <c r="V355" s="1" t="str">
        <f t="shared" si="4"/>
        <v>Carlos Eduardo Rodrigues Machado</v>
      </c>
    </row>
    <row r="356" ht="14.25" customHeight="1">
      <c r="A356" s="1">
        <v>2.00201832E8</v>
      </c>
      <c r="B356" s="1" t="s">
        <v>1097</v>
      </c>
      <c r="C356" s="1" t="s">
        <v>1098</v>
      </c>
      <c r="D356" s="1" t="s">
        <v>26</v>
      </c>
      <c r="E356" s="1" t="s">
        <v>1099</v>
      </c>
      <c r="F356" s="1" t="str">
        <f t="shared" si="1"/>
        <v>Carlos Eduardo Teixeira Tavares - LEIC 2006/2007 MIEIC 2007/2008</v>
      </c>
      <c r="H356" s="1" t="s">
        <v>1100</v>
      </c>
      <c r="I356" s="9" t="str">
        <f>IFERROR(VLOOKUP(B356,'Inquérito'!M:N,2,0),if(AND(E356="",not(iserror(find("linkedin",H356)))),H356,E356))</f>
        <v>https://www.linkedin.com/in/tavarescarlos/</v>
      </c>
      <c r="J356" s="1" t="str">
        <f t="shared" si="2"/>
        <v>LEIC MIEIC </v>
      </c>
      <c r="K356" s="1" t="str">
        <f>IFERROR(VLOOKUP($A356&amp;"-"&amp;K$1,'Conclusões cursos SIGARRA'!$E:$H,2,0),"")</f>
        <v>2002/2003</v>
      </c>
      <c r="L356" s="1" t="str">
        <f>IFERROR(VLOOKUP($A356&amp;"-"&amp;K$1,'Conclusões cursos SIGARRA'!$E:$H,4,0),"")</f>
        <v>2006/2007</v>
      </c>
      <c r="M356" s="1" t="str">
        <f>IFERROR(VLOOKUP($A356&amp;"-"&amp;M$1,'Conclusões cursos SIGARRA'!$E:$H,2,0),"")</f>
        <v/>
      </c>
      <c r="N356" s="1" t="str">
        <f>IFERROR(VLOOKUP($A356&amp;"-"&amp;M$1,'Conclusões cursos SIGARRA'!$E:$H,4,0),"")</f>
        <v/>
      </c>
      <c r="O356" s="1" t="str">
        <f>IFERROR(VLOOKUP($A356&amp;"-"&amp;O$1,'Conclusões cursos SIGARRA'!$E:$H,2,0),"")</f>
        <v>2007/2008</v>
      </c>
      <c r="P356" s="1" t="str">
        <f>IFERROR(VLOOKUP($A356&amp;"-"&amp;O$1,'Conclusões cursos SIGARRA'!$E:$H,4,0),"")</f>
        <v>2007/2008</v>
      </c>
      <c r="Q356" s="1" t="str">
        <f>IFERROR(VLOOKUP($A356&amp;"-"&amp;Q$1,'Conclusões cursos SIGARRA'!$E:$H,2,0),"")</f>
        <v/>
      </c>
      <c r="R356" s="1" t="str">
        <f>IFERROR(VLOOKUP($A356&amp;"-"&amp;Q$1,'Conclusões cursos SIGARRA'!$E:$H,4,0),"")</f>
        <v/>
      </c>
      <c r="S356" s="1" t="str">
        <f>IFERROR(VLOOKUP($A356&amp;"-"&amp;S$1,'Conclusões cursos SIGARRA'!$E:$H,2,0),"")</f>
        <v/>
      </c>
      <c r="T356" s="1" t="str">
        <f>IFERROR(VLOOKUP($A356&amp;"-"&amp;S$1,'Conclusões cursos SIGARRA'!$E:$H,4,0),"")</f>
        <v/>
      </c>
      <c r="U356" s="1" t="str">
        <f t="shared" si="3"/>
        <v> LEIC 2006/2007 MIEIC 2007/2008</v>
      </c>
      <c r="V356" s="1" t="str">
        <f t="shared" si="4"/>
        <v>Carlos Eduardo Teixeira Tavares</v>
      </c>
    </row>
    <row r="357" ht="14.25" customHeight="1">
      <c r="A357" s="1">
        <v>2.00101604E8</v>
      </c>
      <c r="B357" s="1" t="s">
        <v>1101</v>
      </c>
      <c r="C357" s="1" t="s">
        <v>1102</v>
      </c>
      <c r="D357" s="1" t="s">
        <v>20</v>
      </c>
      <c r="E357" s="1" t="s">
        <v>21</v>
      </c>
      <c r="F357" s="1" t="str">
        <f t="shared" si="1"/>
        <v>Carlos Filipe Lopes Barbosa Moreira da Silva - LEIC 2005/2006</v>
      </c>
      <c r="G357" s="1" t="s">
        <v>1103</v>
      </c>
      <c r="I357" s="1" t="str">
        <f>IFERROR(VLOOKUP(B357,'Inquérito'!M:N,2,0),if(AND(E357="",not(iserror(find("linkedin",H357)))),H357,E357))</f>
        <v/>
      </c>
      <c r="J357" s="1" t="str">
        <f t="shared" si="2"/>
        <v>LEIC </v>
      </c>
      <c r="K357" s="1" t="str">
        <f>IFERROR(VLOOKUP($A357&amp;"-"&amp;K$1,'Conclusões cursos SIGARRA'!$E:$H,2,0),"")</f>
        <v>2001/2002</v>
      </c>
      <c r="L357" s="1" t="str">
        <f>IFERROR(VLOOKUP($A357&amp;"-"&amp;K$1,'Conclusões cursos SIGARRA'!$E:$H,4,0),"")</f>
        <v>2005/2006</v>
      </c>
      <c r="M357" s="1" t="str">
        <f>IFERROR(VLOOKUP($A357&amp;"-"&amp;M$1,'Conclusões cursos SIGARRA'!$E:$H,2,0),"")</f>
        <v/>
      </c>
      <c r="N357" s="1" t="str">
        <f>IFERROR(VLOOKUP($A357&amp;"-"&amp;M$1,'Conclusões cursos SIGARRA'!$E:$H,4,0),"")</f>
        <v/>
      </c>
      <c r="O357" s="1" t="str">
        <f>IFERROR(VLOOKUP($A357&amp;"-"&amp;O$1,'Conclusões cursos SIGARRA'!$E:$H,2,0),"")</f>
        <v/>
      </c>
      <c r="P357" s="1" t="str">
        <f>IFERROR(VLOOKUP($A357&amp;"-"&amp;O$1,'Conclusões cursos SIGARRA'!$E:$H,4,0),"")</f>
        <v/>
      </c>
      <c r="Q357" s="1" t="str">
        <f>IFERROR(VLOOKUP($A357&amp;"-"&amp;Q$1,'Conclusões cursos SIGARRA'!$E:$H,2,0),"")</f>
        <v/>
      </c>
      <c r="R357" s="1" t="str">
        <f>IFERROR(VLOOKUP($A357&amp;"-"&amp;Q$1,'Conclusões cursos SIGARRA'!$E:$H,4,0),"")</f>
        <v/>
      </c>
      <c r="S357" s="1" t="str">
        <f>IFERROR(VLOOKUP($A357&amp;"-"&amp;S$1,'Conclusões cursos SIGARRA'!$E:$H,2,0),"")</f>
        <v/>
      </c>
      <c r="T357" s="1" t="str">
        <f>IFERROR(VLOOKUP($A357&amp;"-"&amp;S$1,'Conclusões cursos SIGARRA'!$E:$H,4,0),"")</f>
        <v/>
      </c>
      <c r="U357" s="1" t="str">
        <f t="shared" si="3"/>
        <v> LEIC 2005/2006</v>
      </c>
      <c r="V357" s="1" t="str">
        <f t="shared" si="4"/>
        <v>Carlos Filipe Lopes Barbosa Moreira da Silva</v>
      </c>
    </row>
    <row r="358" ht="14.25" customHeight="1">
      <c r="A358" s="1">
        <v>1.99603128E8</v>
      </c>
      <c r="B358" s="1" t="s">
        <v>1104</v>
      </c>
      <c r="C358" s="1" t="s">
        <v>1105</v>
      </c>
      <c r="D358" s="1" t="s">
        <v>20</v>
      </c>
      <c r="E358" s="1" t="s">
        <v>21</v>
      </c>
      <c r="F358" s="1" t="str">
        <f t="shared" si="1"/>
        <v>Carlos Filipe Pereira Aldeias - MIEIC 2010/2011</v>
      </c>
      <c r="G358" s="1" t="s">
        <v>21</v>
      </c>
      <c r="H358" s="1" t="s">
        <v>1106</v>
      </c>
      <c r="I358" s="1" t="str">
        <f>IFERROR(VLOOKUP(B358,'Inquérito'!M:N,2,0),if(AND(E358="",not(iserror(find("linkedin",H358)))),H358,E358))</f>
        <v/>
      </c>
      <c r="J358" s="1" t="str">
        <f t="shared" si="2"/>
        <v>MIEIC </v>
      </c>
      <c r="K358" s="1" t="str">
        <f>IFERROR(VLOOKUP($A358&amp;"-"&amp;K$1,'Conclusões cursos SIGARRA'!$E:$H,2,0),"")</f>
        <v/>
      </c>
      <c r="L358" s="1" t="str">
        <f>IFERROR(VLOOKUP($A358&amp;"-"&amp;K$1,'Conclusões cursos SIGARRA'!$E:$H,4,0),"")</f>
        <v/>
      </c>
      <c r="M358" s="1" t="str">
        <f>IFERROR(VLOOKUP($A358&amp;"-"&amp;M$1,'Conclusões cursos SIGARRA'!$E:$H,2,0),"")</f>
        <v/>
      </c>
      <c r="N358" s="1" t="str">
        <f>IFERROR(VLOOKUP($A358&amp;"-"&amp;M$1,'Conclusões cursos SIGARRA'!$E:$H,4,0),"")</f>
        <v/>
      </c>
      <c r="O358" s="1" t="str">
        <f>IFERROR(VLOOKUP($A358&amp;"-"&amp;O$1,'Conclusões cursos SIGARRA'!$E:$H,2,0),"")</f>
        <v>2006/2007</v>
      </c>
      <c r="P358" s="1" t="str">
        <f>IFERROR(VLOOKUP($A358&amp;"-"&amp;O$1,'Conclusões cursos SIGARRA'!$E:$H,4,0),"")</f>
        <v>2010/2011</v>
      </c>
      <c r="Q358" s="1" t="str">
        <f>IFERROR(VLOOKUP($A358&amp;"-"&amp;Q$1,'Conclusões cursos SIGARRA'!$E:$H,2,0),"")</f>
        <v/>
      </c>
      <c r="R358" s="1" t="str">
        <f>IFERROR(VLOOKUP($A358&amp;"-"&amp;Q$1,'Conclusões cursos SIGARRA'!$E:$H,4,0),"")</f>
        <v/>
      </c>
      <c r="S358" s="1" t="str">
        <f>IFERROR(VLOOKUP($A358&amp;"-"&amp;S$1,'Conclusões cursos SIGARRA'!$E:$H,2,0),"")</f>
        <v/>
      </c>
      <c r="T358" s="1" t="str">
        <f>IFERROR(VLOOKUP($A358&amp;"-"&amp;S$1,'Conclusões cursos SIGARRA'!$E:$H,4,0),"")</f>
        <v/>
      </c>
      <c r="U358" s="1" t="str">
        <f t="shared" si="3"/>
        <v> MIEIC 2010/2011</v>
      </c>
      <c r="V358" s="1" t="str">
        <f t="shared" si="4"/>
        <v>Carlos Filipe Pereira Aldeias</v>
      </c>
    </row>
    <row r="359" ht="14.25" customHeight="1">
      <c r="A359" s="1">
        <v>2.00204015E8</v>
      </c>
      <c r="B359" s="1" t="s">
        <v>1107</v>
      </c>
      <c r="C359" s="1" t="s">
        <v>1108</v>
      </c>
      <c r="D359" s="1" t="s">
        <v>20</v>
      </c>
      <c r="E359" s="1" t="s">
        <v>1109</v>
      </c>
      <c r="F359" s="1" t="str">
        <f t="shared" si="1"/>
        <v>Carlos Guilherme Chaves e Castro dos Santos Almeida - MIEIC 2008/2009</v>
      </c>
      <c r="G359" s="1" t="s">
        <v>1110</v>
      </c>
      <c r="I359" s="9" t="str">
        <f>IFERROR(VLOOKUP(B359,'Inquérito'!M:N,2,0),if(AND(E359="",not(iserror(find("linkedin",H359)))),H359,E359))</f>
        <v>https://www.linkedin.com/in/gualmeida</v>
      </c>
      <c r="J359" s="1" t="str">
        <f t="shared" si="2"/>
        <v>MIEIC </v>
      </c>
      <c r="K359" s="1" t="str">
        <f>IFERROR(VLOOKUP($A359&amp;"-"&amp;K$1,'Conclusões cursos SIGARRA'!$E:$H,2,0),"")</f>
        <v/>
      </c>
      <c r="L359" s="1" t="str">
        <f>IFERROR(VLOOKUP($A359&amp;"-"&amp;K$1,'Conclusões cursos SIGARRA'!$E:$H,4,0),"")</f>
        <v/>
      </c>
      <c r="M359" s="1" t="str">
        <f>IFERROR(VLOOKUP($A359&amp;"-"&amp;M$1,'Conclusões cursos SIGARRA'!$E:$H,2,0),"")</f>
        <v/>
      </c>
      <c r="N359" s="1" t="str">
        <f>IFERROR(VLOOKUP($A359&amp;"-"&amp;M$1,'Conclusões cursos SIGARRA'!$E:$H,4,0),"")</f>
        <v/>
      </c>
      <c r="O359" s="1" t="str">
        <f>IFERROR(VLOOKUP($A359&amp;"-"&amp;O$1,'Conclusões cursos SIGARRA'!$E:$H,2,0),"")</f>
        <v>2002/2003</v>
      </c>
      <c r="P359" s="1" t="str">
        <f>IFERROR(VLOOKUP($A359&amp;"-"&amp;O$1,'Conclusões cursos SIGARRA'!$E:$H,4,0),"")</f>
        <v>2008/2009</v>
      </c>
      <c r="Q359" s="1" t="str">
        <f>IFERROR(VLOOKUP($A359&amp;"-"&amp;Q$1,'Conclusões cursos SIGARRA'!$E:$H,2,0),"")</f>
        <v/>
      </c>
      <c r="R359" s="1" t="str">
        <f>IFERROR(VLOOKUP($A359&amp;"-"&amp;Q$1,'Conclusões cursos SIGARRA'!$E:$H,4,0),"")</f>
        <v/>
      </c>
      <c r="S359" s="1" t="str">
        <f>IFERROR(VLOOKUP($A359&amp;"-"&amp;S$1,'Conclusões cursos SIGARRA'!$E:$H,2,0),"")</f>
        <v/>
      </c>
      <c r="T359" s="1" t="str">
        <f>IFERROR(VLOOKUP($A359&amp;"-"&amp;S$1,'Conclusões cursos SIGARRA'!$E:$H,4,0),"")</f>
        <v/>
      </c>
      <c r="U359" s="1" t="str">
        <f t="shared" si="3"/>
        <v> MIEIC 2008/2009</v>
      </c>
      <c r="V359" s="1" t="str">
        <f t="shared" si="4"/>
        <v>Carlos Guilherme Chaves e Castro dos Santos Almeida</v>
      </c>
    </row>
    <row r="360" ht="14.25" customHeight="1">
      <c r="A360" s="1">
        <v>2.01706735E8</v>
      </c>
      <c r="B360" s="1" t="s">
        <v>1111</v>
      </c>
      <c r="C360" s="1" t="s">
        <v>1112</v>
      </c>
      <c r="D360" s="1" t="s">
        <v>26</v>
      </c>
      <c r="E360" s="1" t="s">
        <v>21</v>
      </c>
      <c r="F360" s="1" t="str">
        <f t="shared" si="1"/>
        <v>Carlos Jorge Direito Albuquerque - M.EIC 2021/2022</v>
      </c>
      <c r="G360" s="1" t="s">
        <v>1113</v>
      </c>
      <c r="I360" s="1" t="str">
        <f>IFERROR(VLOOKUP(B360,'Inquérito'!M:N,2,0),if(AND(E360="",not(iserror(find("linkedin",H360)))),H360,E360))</f>
        <v/>
      </c>
      <c r="J360" s="1" t="str">
        <f t="shared" si="2"/>
        <v>M.EIC</v>
      </c>
      <c r="K360" s="1" t="str">
        <f>IFERROR(VLOOKUP($A360&amp;"-"&amp;K$1,'Conclusões cursos SIGARRA'!$E:$H,2,0),"")</f>
        <v/>
      </c>
      <c r="L360" s="1" t="str">
        <f>IFERROR(VLOOKUP($A360&amp;"-"&amp;K$1,'Conclusões cursos SIGARRA'!$E:$H,4,0),"")</f>
        <v/>
      </c>
      <c r="M360" s="1" t="str">
        <f>IFERROR(VLOOKUP($A360&amp;"-"&amp;M$1,'Conclusões cursos SIGARRA'!$E:$H,2,0),"")</f>
        <v/>
      </c>
      <c r="N360" s="1" t="str">
        <f>IFERROR(VLOOKUP($A360&amp;"-"&amp;M$1,'Conclusões cursos SIGARRA'!$E:$H,4,0),"")</f>
        <v/>
      </c>
      <c r="O360" s="1" t="str">
        <f>IFERROR(VLOOKUP($A360&amp;"-"&amp;O$1,'Conclusões cursos SIGARRA'!$E:$H,2,0),"")</f>
        <v/>
      </c>
      <c r="P360" s="1" t="str">
        <f>IFERROR(VLOOKUP($A360&amp;"-"&amp;O$1,'Conclusões cursos SIGARRA'!$E:$H,4,0),"")</f>
        <v/>
      </c>
      <c r="Q360" s="1" t="str">
        <f>IFERROR(VLOOKUP($A360&amp;"-"&amp;Q$1,'Conclusões cursos SIGARRA'!$E:$H,2,0),"")</f>
        <v/>
      </c>
      <c r="R360" s="1" t="str">
        <f>IFERROR(VLOOKUP($A360&amp;"-"&amp;Q$1,'Conclusões cursos SIGARRA'!$E:$H,4,0),"")</f>
        <v/>
      </c>
      <c r="S360" s="1" t="str">
        <f>IFERROR(VLOOKUP($A360&amp;"-"&amp;S$1,'Conclusões cursos SIGARRA'!$E:$H,2,0),"")</f>
        <v>2021/2022</v>
      </c>
      <c r="T360" s="1" t="str">
        <f>IFERROR(VLOOKUP($A360&amp;"-"&amp;S$1,'Conclusões cursos SIGARRA'!$E:$H,4,0),"")</f>
        <v>2021/2022</v>
      </c>
      <c r="U360" s="1" t="str">
        <f t="shared" si="3"/>
        <v> M.EIC 2021/2022</v>
      </c>
      <c r="V360" s="1" t="str">
        <f t="shared" si="4"/>
        <v>Carlos Jorge Direito Albuquerque</v>
      </c>
    </row>
    <row r="361" ht="14.25" customHeight="1">
      <c r="A361" s="1">
        <v>1.99904129E8</v>
      </c>
      <c r="B361" s="1" t="s">
        <v>1114</v>
      </c>
      <c r="C361" s="1" t="s">
        <v>1115</v>
      </c>
      <c r="D361" s="1" t="s">
        <v>20</v>
      </c>
      <c r="E361" s="1" t="s">
        <v>1116</v>
      </c>
      <c r="F361" s="1" t="str">
        <f t="shared" si="1"/>
        <v>Carlos Manuel Afonso Rebelo - LEIC 2003/2004</v>
      </c>
      <c r="G361" s="1" t="s">
        <v>1117</v>
      </c>
      <c r="H361" s="1" t="s">
        <v>1118</v>
      </c>
      <c r="I361" s="9" t="str">
        <f>IFERROR(VLOOKUP(B361,'Inquérito'!M:N,2,0),if(AND(E361="",not(iserror(find("linkedin",H361)))),H361,E361))</f>
        <v>https://www.linkedin.com/in/alivevision/</v>
      </c>
      <c r="J361" s="1" t="str">
        <f t="shared" si="2"/>
        <v>LEIC </v>
      </c>
      <c r="K361" s="1" t="str">
        <f>IFERROR(VLOOKUP($A361&amp;"-"&amp;K$1,'Conclusões cursos SIGARRA'!$E:$H,2,0),"")</f>
        <v>1999/2000</v>
      </c>
      <c r="L361" s="1" t="str">
        <f>IFERROR(VLOOKUP($A361&amp;"-"&amp;K$1,'Conclusões cursos SIGARRA'!$E:$H,4,0),"")</f>
        <v>2003/2004</v>
      </c>
      <c r="M361" s="1" t="str">
        <f>IFERROR(VLOOKUP($A361&amp;"-"&amp;M$1,'Conclusões cursos SIGARRA'!$E:$H,2,0),"")</f>
        <v/>
      </c>
      <c r="N361" s="1" t="str">
        <f>IFERROR(VLOOKUP($A361&amp;"-"&amp;M$1,'Conclusões cursos SIGARRA'!$E:$H,4,0),"")</f>
        <v/>
      </c>
      <c r="O361" s="1" t="str">
        <f>IFERROR(VLOOKUP($A361&amp;"-"&amp;O$1,'Conclusões cursos SIGARRA'!$E:$H,2,0),"")</f>
        <v/>
      </c>
      <c r="P361" s="1" t="str">
        <f>IFERROR(VLOOKUP($A361&amp;"-"&amp;O$1,'Conclusões cursos SIGARRA'!$E:$H,4,0),"")</f>
        <v/>
      </c>
      <c r="Q361" s="1" t="str">
        <f>IFERROR(VLOOKUP($A361&amp;"-"&amp;Q$1,'Conclusões cursos SIGARRA'!$E:$H,2,0),"")</f>
        <v/>
      </c>
      <c r="R361" s="1" t="str">
        <f>IFERROR(VLOOKUP($A361&amp;"-"&amp;Q$1,'Conclusões cursos SIGARRA'!$E:$H,4,0),"")</f>
        <v/>
      </c>
      <c r="S361" s="1" t="str">
        <f>IFERROR(VLOOKUP($A361&amp;"-"&amp;S$1,'Conclusões cursos SIGARRA'!$E:$H,2,0),"")</f>
        <v/>
      </c>
      <c r="T361" s="1" t="str">
        <f>IFERROR(VLOOKUP($A361&amp;"-"&amp;S$1,'Conclusões cursos SIGARRA'!$E:$H,4,0),"")</f>
        <v/>
      </c>
      <c r="U361" s="1" t="str">
        <f t="shared" si="3"/>
        <v> LEIC 2003/2004</v>
      </c>
      <c r="V361" s="1" t="str">
        <f t="shared" si="4"/>
        <v>Carlos Manuel Afonso Rebelo</v>
      </c>
    </row>
    <row r="362" ht="14.25" customHeight="1">
      <c r="A362" s="1">
        <v>2.01305187E8</v>
      </c>
      <c r="B362" s="1" t="s">
        <v>1119</v>
      </c>
      <c r="C362" s="1" t="s">
        <v>1120</v>
      </c>
      <c r="D362" s="1" t="s">
        <v>20</v>
      </c>
      <c r="E362" s="1" t="s">
        <v>21</v>
      </c>
      <c r="F362" s="1" t="str">
        <f t="shared" si="1"/>
        <v>Carlos Manuel Carvalho Boavista Samouco - MIEIC 2017/2018</v>
      </c>
      <c r="I362" s="1" t="str">
        <f>IFERROR(VLOOKUP(B362,'Inquérito'!M:N,2,0),if(AND(E362="",not(iserror(find("linkedin",H362)))),H362,E362))</f>
        <v/>
      </c>
      <c r="J362" s="1" t="str">
        <f t="shared" si="2"/>
        <v>MIEIC </v>
      </c>
      <c r="K362" s="1" t="str">
        <f>IFERROR(VLOOKUP($A362&amp;"-"&amp;K$1,'Conclusões cursos SIGARRA'!$E:$H,2,0),"")</f>
        <v/>
      </c>
      <c r="L362" s="1" t="str">
        <f>IFERROR(VLOOKUP($A362&amp;"-"&amp;K$1,'Conclusões cursos SIGARRA'!$E:$H,4,0),"")</f>
        <v/>
      </c>
      <c r="M362" s="1" t="str">
        <f>IFERROR(VLOOKUP($A362&amp;"-"&amp;M$1,'Conclusões cursos SIGARRA'!$E:$H,2,0),"")</f>
        <v/>
      </c>
      <c r="N362" s="1" t="str">
        <f>IFERROR(VLOOKUP($A362&amp;"-"&amp;M$1,'Conclusões cursos SIGARRA'!$E:$H,4,0),"")</f>
        <v/>
      </c>
      <c r="O362" s="1" t="str">
        <f>IFERROR(VLOOKUP($A362&amp;"-"&amp;O$1,'Conclusões cursos SIGARRA'!$E:$H,2,0),"")</f>
        <v>2013/2014</v>
      </c>
      <c r="P362" s="1" t="str">
        <f>IFERROR(VLOOKUP($A362&amp;"-"&amp;O$1,'Conclusões cursos SIGARRA'!$E:$H,4,0),"")</f>
        <v>2017/2018</v>
      </c>
      <c r="Q362" s="1" t="str">
        <f>IFERROR(VLOOKUP($A362&amp;"-"&amp;Q$1,'Conclusões cursos SIGARRA'!$E:$H,2,0),"")</f>
        <v/>
      </c>
      <c r="R362" s="1" t="str">
        <f>IFERROR(VLOOKUP($A362&amp;"-"&amp;Q$1,'Conclusões cursos SIGARRA'!$E:$H,4,0),"")</f>
        <v/>
      </c>
      <c r="S362" s="1" t="str">
        <f>IFERROR(VLOOKUP($A362&amp;"-"&amp;S$1,'Conclusões cursos SIGARRA'!$E:$H,2,0),"")</f>
        <v/>
      </c>
      <c r="T362" s="1" t="str">
        <f>IFERROR(VLOOKUP($A362&amp;"-"&amp;S$1,'Conclusões cursos SIGARRA'!$E:$H,4,0),"")</f>
        <v/>
      </c>
      <c r="U362" s="1" t="str">
        <f t="shared" si="3"/>
        <v> MIEIC 2017/2018</v>
      </c>
      <c r="V362" s="1" t="str">
        <f t="shared" si="4"/>
        <v>Carlos Manuel Carvalho Boavista Samouco</v>
      </c>
    </row>
    <row r="363" ht="14.25" customHeight="1">
      <c r="A363" s="1">
        <v>2.01107928E8</v>
      </c>
      <c r="B363" s="1" t="s">
        <v>1121</v>
      </c>
      <c r="C363" s="1" t="s">
        <v>1122</v>
      </c>
      <c r="D363" s="1" t="s">
        <v>20</v>
      </c>
      <c r="E363" s="1" t="s">
        <v>1123</v>
      </c>
      <c r="F363" s="1" t="str">
        <f t="shared" si="1"/>
        <v>Carlos Manuel da Costa Martins Teixeira - MIEIC 2015/2016</v>
      </c>
      <c r="I363" s="9" t="str">
        <f>IFERROR(VLOOKUP(B363,'Inquérito'!M:N,2,0),if(AND(E363="",not(iserror(find("linkedin",H363)))),H363,E363))</f>
        <v>https://www.linkedin.com/in/cmcmteixeira/</v>
      </c>
      <c r="J363" s="1" t="str">
        <f t="shared" si="2"/>
        <v>MIEIC </v>
      </c>
      <c r="K363" s="1" t="str">
        <f>IFERROR(VLOOKUP($A363&amp;"-"&amp;K$1,'Conclusões cursos SIGARRA'!$E:$H,2,0),"")</f>
        <v/>
      </c>
      <c r="L363" s="1" t="str">
        <f>IFERROR(VLOOKUP($A363&amp;"-"&amp;K$1,'Conclusões cursos SIGARRA'!$E:$H,4,0),"")</f>
        <v/>
      </c>
      <c r="M363" s="1" t="str">
        <f>IFERROR(VLOOKUP($A363&amp;"-"&amp;M$1,'Conclusões cursos SIGARRA'!$E:$H,2,0),"")</f>
        <v/>
      </c>
      <c r="N363" s="1" t="str">
        <f>IFERROR(VLOOKUP($A363&amp;"-"&amp;M$1,'Conclusões cursos SIGARRA'!$E:$H,4,0),"")</f>
        <v/>
      </c>
      <c r="O363" s="1" t="str">
        <f>IFERROR(VLOOKUP($A363&amp;"-"&amp;O$1,'Conclusões cursos SIGARRA'!$E:$H,2,0),"")</f>
        <v>2011/2012</v>
      </c>
      <c r="P363" s="1" t="str">
        <f>IFERROR(VLOOKUP($A363&amp;"-"&amp;O$1,'Conclusões cursos SIGARRA'!$E:$H,4,0),"")</f>
        <v>2015/2016</v>
      </c>
      <c r="Q363" s="1" t="str">
        <f>IFERROR(VLOOKUP($A363&amp;"-"&amp;Q$1,'Conclusões cursos SIGARRA'!$E:$H,2,0),"")</f>
        <v/>
      </c>
      <c r="R363" s="1" t="str">
        <f>IFERROR(VLOOKUP($A363&amp;"-"&amp;Q$1,'Conclusões cursos SIGARRA'!$E:$H,4,0),"")</f>
        <v/>
      </c>
      <c r="S363" s="1" t="str">
        <f>IFERROR(VLOOKUP($A363&amp;"-"&amp;S$1,'Conclusões cursos SIGARRA'!$E:$H,2,0),"")</f>
        <v/>
      </c>
      <c r="T363" s="1" t="str">
        <f>IFERROR(VLOOKUP($A363&amp;"-"&amp;S$1,'Conclusões cursos SIGARRA'!$E:$H,4,0),"")</f>
        <v/>
      </c>
      <c r="U363" s="1" t="str">
        <f t="shared" si="3"/>
        <v> MIEIC 2015/2016</v>
      </c>
      <c r="V363" s="1" t="str">
        <f t="shared" si="4"/>
        <v>Carlos Manuel da Costa Martins Teixeira</v>
      </c>
    </row>
    <row r="364" ht="14.25" customHeight="1">
      <c r="A364" s="1">
        <v>2.01906622E8</v>
      </c>
      <c r="B364" s="1" t="s">
        <v>1124</v>
      </c>
      <c r="C364" s="1" t="s">
        <v>1125</v>
      </c>
      <c r="D364" s="1" t="s">
        <v>26</v>
      </c>
      <c r="E364" s="1" t="s">
        <v>21</v>
      </c>
      <c r="F364" s="1" t="str">
        <f t="shared" si="1"/>
        <v>Carlos Manuel Ferreira Gomes - L.EIC 2022/2023</v>
      </c>
      <c r="I364" s="1" t="str">
        <f>IFERROR(VLOOKUP(B364,'Inquérito'!M:N,2,0),if(AND(E364="",not(iserror(find("linkedin",H364)))),H364,E364))</f>
        <v/>
      </c>
      <c r="J364" s="1" t="str">
        <f t="shared" si="2"/>
        <v>L.EIC </v>
      </c>
      <c r="K364" s="1" t="str">
        <f>IFERROR(VLOOKUP($A364&amp;"-"&amp;K$1,'Conclusões cursos SIGARRA'!$E:$H,2,0),"")</f>
        <v/>
      </c>
      <c r="L364" s="1" t="str">
        <f>IFERROR(VLOOKUP($A364&amp;"-"&amp;K$1,'Conclusões cursos SIGARRA'!$E:$H,4,0),"")</f>
        <v/>
      </c>
      <c r="M364" s="1" t="str">
        <f>IFERROR(VLOOKUP($A364&amp;"-"&amp;M$1,'Conclusões cursos SIGARRA'!$E:$H,2,0),"")</f>
        <v/>
      </c>
      <c r="N364" s="1" t="str">
        <f>IFERROR(VLOOKUP($A364&amp;"-"&amp;M$1,'Conclusões cursos SIGARRA'!$E:$H,4,0),"")</f>
        <v/>
      </c>
      <c r="O364" s="1" t="str">
        <f>IFERROR(VLOOKUP($A364&amp;"-"&amp;O$1,'Conclusões cursos SIGARRA'!$E:$H,2,0),"")</f>
        <v/>
      </c>
      <c r="P364" s="1" t="str">
        <f>IFERROR(VLOOKUP($A364&amp;"-"&amp;O$1,'Conclusões cursos SIGARRA'!$E:$H,4,0),"")</f>
        <v/>
      </c>
      <c r="Q364" s="1" t="str">
        <f>IFERROR(VLOOKUP($A364&amp;"-"&amp;Q$1,'Conclusões cursos SIGARRA'!$E:$H,2,0),"")</f>
        <v>2021/2022</v>
      </c>
      <c r="R364" s="1" t="str">
        <f>IFERROR(VLOOKUP($A364&amp;"-"&amp;Q$1,'Conclusões cursos SIGARRA'!$E:$H,4,0),"")</f>
        <v>2022/2023</v>
      </c>
      <c r="S364" s="1" t="str">
        <f>IFERROR(VLOOKUP($A364&amp;"-"&amp;S$1,'Conclusões cursos SIGARRA'!$E:$H,2,0),"")</f>
        <v/>
      </c>
      <c r="T364" s="1" t="str">
        <f>IFERROR(VLOOKUP($A364&amp;"-"&amp;S$1,'Conclusões cursos SIGARRA'!$E:$H,4,0),"")</f>
        <v/>
      </c>
      <c r="U364" s="1" t="str">
        <f t="shared" si="3"/>
        <v> L.EIC 2022/2023</v>
      </c>
      <c r="V364" s="1" t="str">
        <f t="shared" si="4"/>
        <v>Carlos Manuel Ferreira Gomes</v>
      </c>
    </row>
    <row r="365" ht="14.25" customHeight="1">
      <c r="A365" s="1">
        <v>2.00805971E8</v>
      </c>
      <c r="B365" s="1" t="s">
        <v>1126</v>
      </c>
      <c r="C365" s="1" t="s">
        <v>1127</v>
      </c>
      <c r="D365" s="1" t="s">
        <v>20</v>
      </c>
      <c r="E365" s="1" t="s">
        <v>21</v>
      </c>
      <c r="F365" s="1" t="str">
        <f t="shared" si="1"/>
        <v>Carlos Manuel Ramires de Sá - MIEIC 2009/2010</v>
      </c>
      <c r="G365" s="1" t="s">
        <v>1128</v>
      </c>
      <c r="I365" s="1" t="str">
        <f>IFERROR(VLOOKUP(B365,'Inquérito'!M:N,2,0),if(AND(E365="",not(iserror(find("linkedin",H365)))),H365,E365))</f>
        <v/>
      </c>
      <c r="J365" s="1" t="str">
        <f t="shared" si="2"/>
        <v>MIEIC </v>
      </c>
      <c r="K365" s="1" t="str">
        <f>IFERROR(VLOOKUP($A365&amp;"-"&amp;K$1,'Conclusões cursos SIGARRA'!$E:$H,2,0),"")</f>
        <v/>
      </c>
      <c r="L365" s="1" t="str">
        <f>IFERROR(VLOOKUP($A365&amp;"-"&amp;K$1,'Conclusões cursos SIGARRA'!$E:$H,4,0),"")</f>
        <v/>
      </c>
      <c r="M365" s="1" t="str">
        <f>IFERROR(VLOOKUP($A365&amp;"-"&amp;M$1,'Conclusões cursos SIGARRA'!$E:$H,2,0),"")</f>
        <v/>
      </c>
      <c r="N365" s="1" t="str">
        <f>IFERROR(VLOOKUP($A365&amp;"-"&amp;M$1,'Conclusões cursos SIGARRA'!$E:$H,4,0),"")</f>
        <v/>
      </c>
      <c r="O365" s="1" t="str">
        <f>IFERROR(VLOOKUP($A365&amp;"-"&amp;O$1,'Conclusões cursos SIGARRA'!$E:$H,2,0),"")</f>
        <v>2008/2009</v>
      </c>
      <c r="P365" s="1" t="str">
        <f>IFERROR(VLOOKUP($A365&amp;"-"&amp;O$1,'Conclusões cursos SIGARRA'!$E:$H,4,0),"")</f>
        <v>2009/2010</v>
      </c>
      <c r="Q365" s="1" t="str">
        <f>IFERROR(VLOOKUP($A365&amp;"-"&amp;Q$1,'Conclusões cursos SIGARRA'!$E:$H,2,0),"")</f>
        <v/>
      </c>
      <c r="R365" s="1" t="str">
        <f>IFERROR(VLOOKUP($A365&amp;"-"&amp;Q$1,'Conclusões cursos SIGARRA'!$E:$H,4,0),"")</f>
        <v/>
      </c>
      <c r="S365" s="1" t="str">
        <f>IFERROR(VLOOKUP($A365&amp;"-"&amp;S$1,'Conclusões cursos SIGARRA'!$E:$H,2,0),"")</f>
        <v/>
      </c>
      <c r="T365" s="1" t="str">
        <f>IFERROR(VLOOKUP($A365&amp;"-"&amp;S$1,'Conclusões cursos SIGARRA'!$E:$H,4,0),"")</f>
        <v/>
      </c>
      <c r="U365" s="1" t="str">
        <f t="shared" si="3"/>
        <v> MIEIC 2009/2010</v>
      </c>
      <c r="V365" s="1" t="str">
        <f t="shared" si="4"/>
        <v>Carlos Manuel Ramires de Sá</v>
      </c>
    </row>
    <row r="366" ht="14.25" customHeight="1">
      <c r="A366" s="1">
        <v>2.01105623E8</v>
      </c>
      <c r="B366" s="1" t="s">
        <v>1129</v>
      </c>
      <c r="C366" s="1" t="s">
        <v>1130</v>
      </c>
      <c r="D366" s="1" t="s">
        <v>20</v>
      </c>
      <c r="E366" s="1" t="s">
        <v>1131</v>
      </c>
      <c r="F366" s="1" t="str">
        <f t="shared" si="1"/>
        <v>Carlos Maria Antunes Matias - MIEIC 2015/2016</v>
      </c>
      <c r="I366" s="9" t="str">
        <f>IFERROR(VLOOKUP(B366,'Inquérito'!M:N,2,0),if(AND(E366="",not(iserror(find("linkedin",H366)))),H366,E366))</f>
        <v>https://www.linkedin.com/in/carlosmatias93/</v>
      </c>
      <c r="J366" s="1" t="str">
        <f t="shared" si="2"/>
        <v>MIEIC </v>
      </c>
      <c r="K366" s="1" t="str">
        <f>IFERROR(VLOOKUP($A366&amp;"-"&amp;K$1,'Conclusões cursos SIGARRA'!$E:$H,2,0),"")</f>
        <v/>
      </c>
      <c r="L366" s="1" t="str">
        <f>IFERROR(VLOOKUP($A366&amp;"-"&amp;K$1,'Conclusões cursos SIGARRA'!$E:$H,4,0),"")</f>
        <v/>
      </c>
      <c r="M366" s="1" t="str">
        <f>IFERROR(VLOOKUP($A366&amp;"-"&amp;M$1,'Conclusões cursos SIGARRA'!$E:$H,2,0),"")</f>
        <v/>
      </c>
      <c r="N366" s="1" t="str">
        <f>IFERROR(VLOOKUP($A366&amp;"-"&amp;M$1,'Conclusões cursos SIGARRA'!$E:$H,4,0),"")</f>
        <v/>
      </c>
      <c r="O366" s="1" t="str">
        <f>IFERROR(VLOOKUP($A366&amp;"-"&amp;O$1,'Conclusões cursos SIGARRA'!$E:$H,2,0),"")</f>
        <v>2011/2012</v>
      </c>
      <c r="P366" s="1" t="str">
        <f>IFERROR(VLOOKUP($A366&amp;"-"&amp;O$1,'Conclusões cursos SIGARRA'!$E:$H,4,0),"")</f>
        <v>2015/2016</v>
      </c>
      <c r="Q366" s="1" t="str">
        <f>IFERROR(VLOOKUP($A366&amp;"-"&amp;Q$1,'Conclusões cursos SIGARRA'!$E:$H,2,0),"")</f>
        <v/>
      </c>
      <c r="R366" s="1" t="str">
        <f>IFERROR(VLOOKUP($A366&amp;"-"&amp;Q$1,'Conclusões cursos SIGARRA'!$E:$H,4,0),"")</f>
        <v/>
      </c>
      <c r="S366" s="1" t="str">
        <f>IFERROR(VLOOKUP($A366&amp;"-"&amp;S$1,'Conclusões cursos SIGARRA'!$E:$H,2,0),"")</f>
        <v/>
      </c>
      <c r="T366" s="1" t="str">
        <f>IFERROR(VLOOKUP($A366&amp;"-"&amp;S$1,'Conclusões cursos SIGARRA'!$E:$H,4,0),"")</f>
        <v/>
      </c>
      <c r="U366" s="1" t="str">
        <f t="shared" si="3"/>
        <v> MIEIC 2015/2016</v>
      </c>
      <c r="V366" s="1" t="str">
        <f t="shared" si="4"/>
        <v>Carlos Maria Antunes Matias</v>
      </c>
    </row>
    <row r="367" ht="14.25" customHeight="1">
      <c r="A367" s="1">
        <v>2.00301194E8</v>
      </c>
      <c r="B367" s="1" t="s">
        <v>1132</v>
      </c>
      <c r="C367" s="1" t="s">
        <v>1133</v>
      </c>
      <c r="D367" s="1" t="s">
        <v>20</v>
      </c>
      <c r="E367" s="1" t="s">
        <v>1134</v>
      </c>
      <c r="F367" s="1" t="str">
        <f t="shared" si="1"/>
        <v>Carlos Miguel Amorim Sousa - MIEIC 2007/2008</v>
      </c>
      <c r="G367" s="1" t="s">
        <v>21</v>
      </c>
      <c r="H367" s="1" t="s">
        <v>1135</v>
      </c>
      <c r="I367" s="9" t="str">
        <f>IFERROR(VLOOKUP(B367,'Inquérito'!M:N,2,0),if(AND(E367="",not(iserror(find("linkedin",H367)))),H367,E367))</f>
        <v>https://www.linkedin.com/in/carlosmasousa/</v>
      </c>
      <c r="J367" s="1" t="str">
        <f t="shared" si="2"/>
        <v>MIEIC </v>
      </c>
      <c r="K367" s="1" t="str">
        <f>IFERROR(VLOOKUP($A367&amp;"-"&amp;K$1,'Conclusões cursos SIGARRA'!$E:$H,2,0),"")</f>
        <v/>
      </c>
      <c r="L367" s="1" t="str">
        <f>IFERROR(VLOOKUP($A367&amp;"-"&amp;K$1,'Conclusões cursos SIGARRA'!$E:$H,4,0),"")</f>
        <v/>
      </c>
      <c r="M367" s="1" t="str">
        <f>IFERROR(VLOOKUP($A367&amp;"-"&amp;M$1,'Conclusões cursos SIGARRA'!$E:$H,2,0),"")</f>
        <v/>
      </c>
      <c r="N367" s="1" t="str">
        <f>IFERROR(VLOOKUP($A367&amp;"-"&amp;M$1,'Conclusões cursos SIGARRA'!$E:$H,4,0),"")</f>
        <v/>
      </c>
      <c r="O367" s="1" t="str">
        <f>IFERROR(VLOOKUP($A367&amp;"-"&amp;O$1,'Conclusões cursos SIGARRA'!$E:$H,2,0),"")</f>
        <v>2003/2004</v>
      </c>
      <c r="P367" s="1" t="str">
        <f>IFERROR(VLOOKUP($A367&amp;"-"&amp;O$1,'Conclusões cursos SIGARRA'!$E:$H,4,0),"")</f>
        <v>2007/2008</v>
      </c>
      <c r="Q367" s="1" t="str">
        <f>IFERROR(VLOOKUP($A367&amp;"-"&amp;Q$1,'Conclusões cursos SIGARRA'!$E:$H,2,0),"")</f>
        <v/>
      </c>
      <c r="R367" s="1" t="str">
        <f>IFERROR(VLOOKUP($A367&amp;"-"&amp;Q$1,'Conclusões cursos SIGARRA'!$E:$H,4,0),"")</f>
        <v/>
      </c>
      <c r="S367" s="1" t="str">
        <f>IFERROR(VLOOKUP($A367&amp;"-"&amp;S$1,'Conclusões cursos SIGARRA'!$E:$H,2,0),"")</f>
        <v/>
      </c>
      <c r="T367" s="1" t="str">
        <f>IFERROR(VLOOKUP($A367&amp;"-"&amp;S$1,'Conclusões cursos SIGARRA'!$E:$H,4,0),"")</f>
        <v/>
      </c>
      <c r="U367" s="1" t="str">
        <f t="shared" si="3"/>
        <v> MIEIC 2007/2008</v>
      </c>
      <c r="V367" s="1" t="str">
        <f t="shared" si="4"/>
        <v>Carlos Miguel Amorim Sousa</v>
      </c>
    </row>
    <row r="368" ht="14.25" customHeight="1">
      <c r="A368" s="1">
        <v>1.99701371E8</v>
      </c>
      <c r="B368" s="1" t="s">
        <v>1136</v>
      </c>
      <c r="C368" s="1" t="s">
        <v>1137</v>
      </c>
      <c r="D368" s="1" t="s">
        <v>20</v>
      </c>
      <c r="E368" s="1" t="s">
        <v>1138</v>
      </c>
      <c r="F368" s="1" t="str">
        <f t="shared" si="1"/>
        <v>Carlos Miguel Assucena Ribeiro - LEIC 2001/2002</v>
      </c>
      <c r="G368" s="1" t="s">
        <v>21</v>
      </c>
      <c r="I368" s="9" t="str">
        <f>IFERROR(VLOOKUP(B368,'Inquérito'!M:N,2,0),if(AND(E368="",not(iserror(find("linkedin",H368)))),H368,E368))</f>
        <v>https://www.linkedin.com/in/carlosribeiro1/</v>
      </c>
      <c r="J368" s="1" t="str">
        <f t="shared" si="2"/>
        <v>LEIC </v>
      </c>
      <c r="K368" s="1" t="str">
        <f>IFERROR(VLOOKUP($A368&amp;"-"&amp;K$1,'Conclusões cursos SIGARRA'!$E:$H,2,0),"")</f>
        <v>1997/1998</v>
      </c>
      <c r="L368" s="1" t="str">
        <f>IFERROR(VLOOKUP($A368&amp;"-"&amp;K$1,'Conclusões cursos SIGARRA'!$E:$H,4,0),"")</f>
        <v>2001/2002</v>
      </c>
      <c r="M368" s="1" t="str">
        <f>IFERROR(VLOOKUP($A368&amp;"-"&amp;M$1,'Conclusões cursos SIGARRA'!$E:$H,2,0),"")</f>
        <v/>
      </c>
      <c r="N368" s="1" t="str">
        <f>IFERROR(VLOOKUP($A368&amp;"-"&amp;M$1,'Conclusões cursos SIGARRA'!$E:$H,4,0),"")</f>
        <v/>
      </c>
      <c r="O368" s="1" t="str">
        <f>IFERROR(VLOOKUP($A368&amp;"-"&amp;O$1,'Conclusões cursos SIGARRA'!$E:$H,2,0),"")</f>
        <v/>
      </c>
      <c r="P368" s="1" t="str">
        <f>IFERROR(VLOOKUP($A368&amp;"-"&amp;O$1,'Conclusões cursos SIGARRA'!$E:$H,4,0),"")</f>
        <v/>
      </c>
      <c r="Q368" s="1" t="str">
        <f>IFERROR(VLOOKUP($A368&amp;"-"&amp;Q$1,'Conclusões cursos SIGARRA'!$E:$H,2,0),"")</f>
        <v/>
      </c>
      <c r="R368" s="1" t="str">
        <f>IFERROR(VLOOKUP($A368&amp;"-"&amp;Q$1,'Conclusões cursos SIGARRA'!$E:$H,4,0),"")</f>
        <v/>
      </c>
      <c r="S368" s="1" t="str">
        <f>IFERROR(VLOOKUP($A368&amp;"-"&amp;S$1,'Conclusões cursos SIGARRA'!$E:$H,2,0),"")</f>
        <v/>
      </c>
      <c r="T368" s="1" t="str">
        <f>IFERROR(VLOOKUP($A368&amp;"-"&amp;S$1,'Conclusões cursos SIGARRA'!$E:$H,4,0),"")</f>
        <v/>
      </c>
      <c r="U368" s="1" t="str">
        <f t="shared" si="3"/>
        <v> LEIC 2001/2002</v>
      </c>
      <c r="V368" s="1" t="str">
        <f t="shared" si="4"/>
        <v>Carlos Miguel Assucena Ribeiro</v>
      </c>
    </row>
    <row r="369" ht="14.25" customHeight="1">
      <c r="A369" s="1">
        <v>2.00903044E8</v>
      </c>
      <c r="B369" s="1" t="s">
        <v>1139</v>
      </c>
      <c r="C369" s="1" t="s">
        <v>1140</v>
      </c>
      <c r="D369" s="1" t="s">
        <v>26</v>
      </c>
      <c r="E369" s="1" t="s">
        <v>1141</v>
      </c>
      <c r="F369" s="1" t="str">
        <f t="shared" si="1"/>
        <v>Carlos Miguel Correia da Costa - MIEIC 2014/2015</v>
      </c>
      <c r="G369" s="1" t="s">
        <v>1142</v>
      </c>
      <c r="H369" s="1" t="s">
        <v>1143</v>
      </c>
      <c r="I369" s="9" t="str">
        <f>IFERROR(VLOOKUP(B369,'Inquérito'!M:N,2,0),if(AND(E369="",not(iserror(find("linkedin",H369)))),H369,E369))</f>
        <v>https://www.linkedin.com/in/carlosmccosta/</v>
      </c>
      <c r="J369" s="1" t="str">
        <f t="shared" si="2"/>
        <v>MIEIC </v>
      </c>
      <c r="K369" s="1" t="str">
        <f>IFERROR(VLOOKUP($A369&amp;"-"&amp;K$1,'Conclusões cursos SIGARRA'!$E:$H,2,0),"")</f>
        <v/>
      </c>
      <c r="L369" s="1" t="str">
        <f>IFERROR(VLOOKUP($A369&amp;"-"&amp;K$1,'Conclusões cursos SIGARRA'!$E:$H,4,0),"")</f>
        <v/>
      </c>
      <c r="M369" s="1" t="str">
        <f>IFERROR(VLOOKUP($A369&amp;"-"&amp;M$1,'Conclusões cursos SIGARRA'!$E:$H,2,0),"")</f>
        <v/>
      </c>
      <c r="N369" s="1" t="str">
        <f>IFERROR(VLOOKUP($A369&amp;"-"&amp;M$1,'Conclusões cursos SIGARRA'!$E:$H,4,0),"")</f>
        <v/>
      </c>
      <c r="O369" s="1" t="str">
        <f>IFERROR(VLOOKUP($A369&amp;"-"&amp;O$1,'Conclusões cursos SIGARRA'!$E:$H,2,0),"")</f>
        <v>2009/2010</v>
      </c>
      <c r="P369" s="1" t="str">
        <f>IFERROR(VLOOKUP($A369&amp;"-"&amp;O$1,'Conclusões cursos SIGARRA'!$E:$H,4,0),"")</f>
        <v>2014/2015</v>
      </c>
      <c r="Q369" s="1" t="str">
        <f>IFERROR(VLOOKUP($A369&amp;"-"&amp;Q$1,'Conclusões cursos SIGARRA'!$E:$H,2,0),"")</f>
        <v/>
      </c>
      <c r="R369" s="1" t="str">
        <f>IFERROR(VLOOKUP($A369&amp;"-"&amp;Q$1,'Conclusões cursos SIGARRA'!$E:$H,4,0),"")</f>
        <v/>
      </c>
      <c r="S369" s="1" t="str">
        <f>IFERROR(VLOOKUP($A369&amp;"-"&amp;S$1,'Conclusões cursos SIGARRA'!$E:$H,2,0),"")</f>
        <v/>
      </c>
      <c r="T369" s="1" t="str">
        <f>IFERROR(VLOOKUP($A369&amp;"-"&amp;S$1,'Conclusões cursos SIGARRA'!$E:$H,4,0),"")</f>
        <v/>
      </c>
      <c r="U369" s="1" t="str">
        <f t="shared" si="3"/>
        <v> MIEIC 2014/2015</v>
      </c>
      <c r="V369" s="1" t="str">
        <f t="shared" si="4"/>
        <v>Carlos Miguel Correia da Costa</v>
      </c>
    </row>
    <row r="370" ht="14.25" customHeight="1">
      <c r="A370" s="1">
        <v>2.01504749E8</v>
      </c>
      <c r="B370" s="1" t="s">
        <v>1144</v>
      </c>
      <c r="C370" s="1" t="s">
        <v>1145</v>
      </c>
      <c r="D370" s="1" t="s">
        <v>20</v>
      </c>
      <c r="E370" s="1" t="s">
        <v>21</v>
      </c>
      <c r="F370" s="1" t="str">
        <f t="shared" si="1"/>
        <v>Carlos Miguel da Silva de Freitas - MIEIC 2020/2021</v>
      </c>
      <c r="G370" s="1" t="s">
        <v>1146</v>
      </c>
      <c r="I370" s="1" t="str">
        <f>IFERROR(VLOOKUP(B370,'Inquérito'!M:N,2,0),if(AND(E370="",not(iserror(find("linkedin",H370)))),H370,E370))</f>
        <v/>
      </c>
      <c r="J370" s="1" t="str">
        <f t="shared" si="2"/>
        <v>MIEIC </v>
      </c>
      <c r="K370" s="1" t="str">
        <f>IFERROR(VLOOKUP($A370&amp;"-"&amp;K$1,'Conclusões cursos SIGARRA'!$E:$H,2,0),"")</f>
        <v/>
      </c>
      <c r="L370" s="1" t="str">
        <f>IFERROR(VLOOKUP($A370&amp;"-"&amp;K$1,'Conclusões cursos SIGARRA'!$E:$H,4,0),"")</f>
        <v/>
      </c>
      <c r="M370" s="1" t="str">
        <f>IFERROR(VLOOKUP($A370&amp;"-"&amp;M$1,'Conclusões cursos SIGARRA'!$E:$H,2,0),"")</f>
        <v/>
      </c>
      <c r="N370" s="1" t="str">
        <f>IFERROR(VLOOKUP($A370&amp;"-"&amp;M$1,'Conclusões cursos SIGARRA'!$E:$H,4,0),"")</f>
        <v/>
      </c>
      <c r="O370" s="1" t="str">
        <f>IFERROR(VLOOKUP($A370&amp;"-"&amp;O$1,'Conclusões cursos SIGARRA'!$E:$H,2,0),"")</f>
        <v>2015/2016</v>
      </c>
      <c r="P370" s="1" t="str">
        <f>IFERROR(VLOOKUP($A370&amp;"-"&amp;O$1,'Conclusões cursos SIGARRA'!$E:$H,4,0),"")</f>
        <v>2020/2021</v>
      </c>
      <c r="Q370" s="1" t="str">
        <f>IFERROR(VLOOKUP($A370&amp;"-"&amp;Q$1,'Conclusões cursos SIGARRA'!$E:$H,2,0),"")</f>
        <v/>
      </c>
      <c r="R370" s="1" t="str">
        <f>IFERROR(VLOOKUP($A370&amp;"-"&amp;Q$1,'Conclusões cursos SIGARRA'!$E:$H,4,0),"")</f>
        <v/>
      </c>
      <c r="S370" s="1" t="str">
        <f>IFERROR(VLOOKUP($A370&amp;"-"&amp;S$1,'Conclusões cursos SIGARRA'!$E:$H,2,0),"")</f>
        <v/>
      </c>
      <c r="T370" s="1" t="str">
        <f>IFERROR(VLOOKUP($A370&amp;"-"&amp;S$1,'Conclusões cursos SIGARRA'!$E:$H,4,0),"")</f>
        <v/>
      </c>
      <c r="U370" s="1" t="str">
        <f t="shared" si="3"/>
        <v> MIEIC 2020/2021</v>
      </c>
      <c r="V370" s="1" t="str">
        <f t="shared" si="4"/>
        <v>Carlos Miguel da Silva de Freitas</v>
      </c>
    </row>
    <row r="371" ht="14.25" customHeight="1">
      <c r="A371" s="1">
        <v>2.01200678E8</v>
      </c>
      <c r="B371" s="1" t="s">
        <v>1147</v>
      </c>
      <c r="C371" s="1" t="s">
        <v>1148</v>
      </c>
      <c r="D371" s="1" t="s">
        <v>20</v>
      </c>
      <c r="E371" s="1" t="s">
        <v>21</v>
      </c>
      <c r="F371" s="1" t="str">
        <f t="shared" si="1"/>
        <v>Carlos Miguel da Silva Pereira - MIEIC 2018/2019</v>
      </c>
      <c r="G371" s="1" t="s">
        <v>1149</v>
      </c>
      <c r="I371" s="1" t="str">
        <f>IFERROR(VLOOKUP(B371,'Inquérito'!M:N,2,0),if(AND(E371="",not(iserror(find("linkedin",H371)))),H371,E371))</f>
        <v/>
      </c>
      <c r="J371" s="1" t="str">
        <f t="shared" si="2"/>
        <v>MIEIC </v>
      </c>
      <c r="K371" s="1" t="str">
        <f>IFERROR(VLOOKUP($A371&amp;"-"&amp;K$1,'Conclusões cursos SIGARRA'!$E:$H,2,0),"")</f>
        <v/>
      </c>
      <c r="L371" s="1" t="str">
        <f>IFERROR(VLOOKUP($A371&amp;"-"&amp;K$1,'Conclusões cursos SIGARRA'!$E:$H,4,0),"")</f>
        <v/>
      </c>
      <c r="M371" s="1" t="str">
        <f>IFERROR(VLOOKUP($A371&amp;"-"&amp;M$1,'Conclusões cursos SIGARRA'!$E:$H,2,0),"")</f>
        <v/>
      </c>
      <c r="N371" s="1" t="str">
        <f>IFERROR(VLOOKUP($A371&amp;"-"&amp;M$1,'Conclusões cursos SIGARRA'!$E:$H,4,0),"")</f>
        <v/>
      </c>
      <c r="O371" s="1" t="str">
        <f>IFERROR(VLOOKUP($A371&amp;"-"&amp;O$1,'Conclusões cursos SIGARRA'!$E:$H,2,0),"")</f>
        <v>2012/2013</v>
      </c>
      <c r="P371" s="1" t="str">
        <f>IFERROR(VLOOKUP($A371&amp;"-"&amp;O$1,'Conclusões cursos SIGARRA'!$E:$H,4,0),"")</f>
        <v>2018/2019</v>
      </c>
      <c r="Q371" s="1" t="str">
        <f>IFERROR(VLOOKUP($A371&amp;"-"&amp;Q$1,'Conclusões cursos SIGARRA'!$E:$H,2,0),"")</f>
        <v/>
      </c>
      <c r="R371" s="1" t="str">
        <f>IFERROR(VLOOKUP($A371&amp;"-"&amp;Q$1,'Conclusões cursos SIGARRA'!$E:$H,4,0),"")</f>
        <v/>
      </c>
      <c r="S371" s="1" t="str">
        <f>IFERROR(VLOOKUP($A371&amp;"-"&amp;S$1,'Conclusões cursos SIGARRA'!$E:$H,2,0),"")</f>
        <v/>
      </c>
      <c r="T371" s="1" t="str">
        <f>IFERROR(VLOOKUP($A371&amp;"-"&amp;S$1,'Conclusões cursos SIGARRA'!$E:$H,4,0),"")</f>
        <v/>
      </c>
      <c r="U371" s="1" t="str">
        <f t="shared" si="3"/>
        <v> MIEIC 2018/2019</v>
      </c>
      <c r="V371" s="1" t="str">
        <f t="shared" si="4"/>
        <v>Carlos Miguel da Silva Pereira</v>
      </c>
    </row>
    <row r="372" ht="14.25" customHeight="1">
      <c r="A372" s="1">
        <v>2.0080803E8</v>
      </c>
      <c r="B372" s="1" t="s">
        <v>1150</v>
      </c>
      <c r="C372" s="1" t="s">
        <v>1151</v>
      </c>
      <c r="D372" s="1" t="s">
        <v>20</v>
      </c>
      <c r="E372" s="1" t="s">
        <v>21</v>
      </c>
      <c r="F372" s="1" t="str">
        <f t="shared" si="1"/>
        <v>Carlos Miguel de Sousa Gouveia - MIEIC 2012/2013</v>
      </c>
      <c r="G372" s="1" t="s">
        <v>21</v>
      </c>
      <c r="I372" s="1" t="str">
        <f>IFERROR(VLOOKUP(B372,'Inquérito'!M:N,2,0),if(AND(E372="",not(iserror(find("linkedin",H372)))),H372,E372))</f>
        <v/>
      </c>
      <c r="J372" s="1" t="str">
        <f t="shared" si="2"/>
        <v>MIEIC </v>
      </c>
      <c r="K372" s="1" t="str">
        <f>IFERROR(VLOOKUP($A372&amp;"-"&amp;K$1,'Conclusões cursos SIGARRA'!$E:$H,2,0),"")</f>
        <v/>
      </c>
      <c r="L372" s="1" t="str">
        <f>IFERROR(VLOOKUP($A372&amp;"-"&amp;K$1,'Conclusões cursos SIGARRA'!$E:$H,4,0),"")</f>
        <v/>
      </c>
      <c r="M372" s="1" t="str">
        <f>IFERROR(VLOOKUP($A372&amp;"-"&amp;M$1,'Conclusões cursos SIGARRA'!$E:$H,2,0),"")</f>
        <v/>
      </c>
      <c r="N372" s="1" t="str">
        <f>IFERROR(VLOOKUP($A372&amp;"-"&amp;M$1,'Conclusões cursos SIGARRA'!$E:$H,4,0),"")</f>
        <v/>
      </c>
      <c r="O372" s="1" t="str">
        <f>IFERROR(VLOOKUP($A372&amp;"-"&amp;O$1,'Conclusões cursos SIGARRA'!$E:$H,2,0),"")</f>
        <v>2008/2009</v>
      </c>
      <c r="P372" s="1" t="str">
        <f>IFERROR(VLOOKUP($A372&amp;"-"&amp;O$1,'Conclusões cursos SIGARRA'!$E:$H,4,0),"")</f>
        <v>2012/2013</v>
      </c>
      <c r="Q372" s="1" t="str">
        <f>IFERROR(VLOOKUP($A372&amp;"-"&amp;Q$1,'Conclusões cursos SIGARRA'!$E:$H,2,0),"")</f>
        <v/>
      </c>
      <c r="R372" s="1" t="str">
        <f>IFERROR(VLOOKUP($A372&amp;"-"&amp;Q$1,'Conclusões cursos SIGARRA'!$E:$H,4,0),"")</f>
        <v/>
      </c>
      <c r="S372" s="1" t="str">
        <f>IFERROR(VLOOKUP($A372&amp;"-"&amp;S$1,'Conclusões cursos SIGARRA'!$E:$H,2,0),"")</f>
        <v/>
      </c>
      <c r="T372" s="1" t="str">
        <f>IFERROR(VLOOKUP($A372&amp;"-"&amp;S$1,'Conclusões cursos SIGARRA'!$E:$H,4,0),"")</f>
        <v/>
      </c>
      <c r="U372" s="1" t="str">
        <f t="shared" si="3"/>
        <v> MIEIC 2012/2013</v>
      </c>
      <c r="V372" s="1" t="str">
        <f t="shared" si="4"/>
        <v>Carlos Miguel de Sousa Gouveia</v>
      </c>
    </row>
    <row r="373" ht="14.25" customHeight="1">
      <c r="A373" s="1">
        <v>2.0100292E8</v>
      </c>
      <c r="B373" s="1" t="s">
        <v>1152</v>
      </c>
      <c r="C373" s="1" t="s">
        <v>1153</v>
      </c>
      <c r="D373" s="1" t="s">
        <v>20</v>
      </c>
      <c r="E373" s="1" t="s">
        <v>21</v>
      </c>
      <c r="F373" s="1" t="str">
        <f t="shared" si="1"/>
        <v>Carlos Miguel Dias de Brito - MIEIC 2014/2015</v>
      </c>
      <c r="I373" s="1" t="str">
        <f>IFERROR(VLOOKUP(B373,'Inquérito'!M:N,2,0),if(AND(E373="",not(iserror(find("linkedin",H373)))),H373,E373))</f>
        <v/>
      </c>
      <c r="J373" s="1" t="str">
        <f t="shared" si="2"/>
        <v>MIEIC </v>
      </c>
      <c r="K373" s="1" t="str">
        <f>IFERROR(VLOOKUP($A373&amp;"-"&amp;K$1,'Conclusões cursos SIGARRA'!$E:$H,2,0),"")</f>
        <v/>
      </c>
      <c r="L373" s="1" t="str">
        <f>IFERROR(VLOOKUP($A373&amp;"-"&amp;K$1,'Conclusões cursos SIGARRA'!$E:$H,4,0),"")</f>
        <v/>
      </c>
      <c r="M373" s="1" t="str">
        <f>IFERROR(VLOOKUP($A373&amp;"-"&amp;M$1,'Conclusões cursos SIGARRA'!$E:$H,2,0),"")</f>
        <v/>
      </c>
      <c r="N373" s="1" t="str">
        <f>IFERROR(VLOOKUP($A373&amp;"-"&amp;M$1,'Conclusões cursos SIGARRA'!$E:$H,4,0),"")</f>
        <v/>
      </c>
      <c r="O373" s="1" t="str">
        <f>IFERROR(VLOOKUP($A373&amp;"-"&amp;O$1,'Conclusões cursos SIGARRA'!$E:$H,2,0),"")</f>
        <v>2010/2011</v>
      </c>
      <c r="P373" s="1" t="str">
        <f>IFERROR(VLOOKUP($A373&amp;"-"&amp;O$1,'Conclusões cursos SIGARRA'!$E:$H,4,0),"")</f>
        <v>2014/2015</v>
      </c>
      <c r="Q373" s="1" t="str">
        <f>IFERROR(VLOOKUP($A373&amp;"-"&amp;Q$1,'Conclusões cursos SIGARRA'!$E:$H,2,0),"")</f>
        <v/>
      </c>
      <c r="R373" s="1" t="str">
        <f>IFERROR(VLOOKUP($A373&amp;"-"&amp;Q$1,'Conclusões cursos SIGARRA'!$E:$H,4,0),"")</f>
        <v/>
      </c>
      <c r="S373" s="1" t="str">
        <f>IFERROR(VLOOKUP($A373&amp;"-"&amp;S$1,'Conclusões cursos SIGARRA'!$E:$H,2,0),"")</f>
        <v/>
      </c>
      <c r="T373" s="1" t="str">
        <f>IFERROR(VLOOKUP($A373&amp;"-"&amp;S$1,'Conclusões cursos SIGARRA'!$E:$H,4,0),"")</f>
        <v/>
      </c>
      <c r="U373" s="1" t="str">
        <f t="shared" si="3"/>
        <v> MIEIC 2014/2015</v>
      </c>
      <c r="V373" s="1" t="str">
        <f t="shared" si="4"/>
        <v>Carlos Miguel Dias de Brito</v>
      </c>
    </row>
    <row r="374" ht="14.25" customHeight="1">
      <c r="A374" s="1">
        <v>2.00506387E8</v>
      </c>
      <c r="B374" s="1" t="s">
        <v>1154</v>
      </c>
      <c r="C374" s="1" t="s">
        <v>1155</v>
      </c>
      <c r="D374" s="1" t="s">
        <v>20</v>
      </c>
      <c r="E374" s="1" t="s">
        <v>21</v>
      </c>
      <c r="F374" s="1" t="str">
        <f t="shared" si="1"/>
        <v>Carlos Miguel do Nascimento Tonim Galinho Pires - MIEIC 2009/2010</v>
      </c>
      <c r="G374" s="1" t="s">
        <v>21</v>
      </c>
      <c r="H374" s="1" t="s">
        <v>1156</v>
      </c>
      <c r="I374" s="1" t="str">
        <f>IFERROR(VLOOKUP(B374,'Inquérito'!M:N,2,0),if(AND(E374="",not(iserror(find("linkedin",H374)))),H374,E374))</f>
        <v/>
      </c>
      <c r="J374" s="1" t="str">
        <f t="shared" si="2"/>
        <v>MIEIC </v>
      </c>
      <c r="K374" s="1" t="str">
        <f>IFERROR(VLOOKUP($A374&amp;"-"&amp;K$1,'Conclusões cursos SIGARRA'!$E:$H,2,0),"")</f>
        <v/>
      </c>
      <c r="L374" s="1" t="str">
        <f>IFERROR(VLOOKUP($A374&amp;"-"&amp;K$1,'Conclusões cursos SIGARRA'!$E:$H,4,0),"")</f>
        <v/>
      </c>
      <c r="M374" s="1" t="str">
        <f>IFERROR(VLOOKUP($A374&amp;"-"&amp;M$1,'Conclusões cursos SIGARRA'!$E:$H,2,0),"")</f>
        <v/>
      </c>
      <c r="N374" s="1" t="str">
        <f>IFERROR(VLOOKUP($A374&amp;"-"&amp;M$1,'Conclusões cursos SIGARRA'!$E:$H,4,0),"")</f>
        <v/>
      </c>
      <c r="O374" s="1" t="str">
        <f>IFERROR(VLOOKUP($A374&amp;"-"&amp;O$1,'Conclusões cursos SIGARRA'!$E:$H,2,0),"")</f>
        <v>2005/2006</v>
      </c>
      <c r="P374" s="1" t="str">
        <f>IFERROR(VLOOKUP($A374&amp;"-"&amp;O$1,'Conclusões cursos SIGARRA'!$E:$H,4,0),"")</f>
        <v>2009/2010</v>
      </c>
      <c r="Q374" s="1" t="str">
        <f>IFERROR(VLOOKUP($A374&amp;"-"&amp;Q$1,'Conclusões cursos SIGARRA'!$E:$H,2,0),"")</f>
        <v/>
      </c>
      <c r="R374" s="1" t="str">
        <f>IFERROR(VLOOKUP($A374&amp;"-"&amp;Q$1,'Conclusões cursos SIGARRA'!$E:$H,4,0),"")</f>
        <v/>
      </c>
      <c r="S374" s="1" t="str">
        <f>IFERROR(VLOOKUP($A374&amp;"-"&amp;S$1,'Conclusões cursos SIGARRA'!$E:$H,2,0),"")</f>
        <v/>
      </c>
      <c r="T374" s="1" t="str">
        <f>IFERROR(VLOOKUP($A374&amp;"-"&amp;S$1,'Conclusões cursos SIGARRA'!$E:$H,4,0),"")</f>
        <v/>
      </c>
      <c r="U374" s="1" t="str">
        <f t="shared" si="3"/>
        <v> MIEIC 2009/2010</v>
      </c>
      <c r="V374" s="1" t="str">
        <f t="shared" si="4"/>
        <v>Carlos Miguel do Nascimento Tonim Galinho Pires</v>
      </c>
    </row>
    <row r="375" ht="14.25" customHeight="1">
      <c r="A375" s="1">
        <v>2.01304041E8</v>
      </c>
      <c r="B375" s="1" t="s">
        <v>1157</v>
      </c>
      <c r="C375" s="1" t="s">
        <v>1158</v>
      </c>
      <c r="D375" s="1" t="s">
        <v>20</v>
      </c>
      <c r="E375" s="1" t="s">
        <v>21</v>
      </c>
      <c r="F375" s="1" t="str">
        <f t="shared" si="1"/>
        <v>Carlos Miguel Ferreira Alves - MIEIC 2017/2018</v>
      </c>
      <c r="I375" s="1" t="str">
        <f>IFERROR(VLOOKUP(B375,'Inquérito'!M:N,2,0),if(AND(E375="",not(iserror(find("linkedin",H375)))),H375,E375))</f>
        <v/>
      </c>
      <c r="J375" s="1" t="str">
        <f t="shared" si="2"/>
        <v>MIEIC </v>
      </c>
      <c r="K375" s="1" t="str">
        <f>IFERROR(VLOOKUP($A375&amp;"-"&amp;K$1,'Conclusões cursos SIGARRA'!$E:$H,2,0),"")</f>
        <v/>
      </c>
      <c r="L375" s="1" t="str">
        <f>IFERROR(VLOOKUP($A375&amp;"-"&amp;K$1,'Conclusões cursos SIGARRA'!$E:$H,4,0),"")</f>
        <v/>
      </c>
      <c r="M375" s="1" t="str">
        <f>IFERROR(VLOOKUP($A375&amp;"-"&amp;M$1,'Conclusões cursos SIGARRA'!$E:$H,2,0),"")</f>
        <v/>
      </c>
      <c r="N375" s="1" t="str">
        <f>IFERROR(VLOOKUP($A375&amp;"-"&amp;M$1,'Conclusões cursos SIGARRA'!$E:$H,4,0),"")</f>
        <v/>
      </c>
      <c r="O375" s="1" t="str">
        <f>IFERROR(VLOOKUP($A375&amp;"-"&amp;O$1,'Conclusões cursos SIGARRA'!$E:$H,2,0),"")</f>
        <v>2013/2014</v>
      </c>
      <c r="P375" s="1" t="str">
        <f>IFERROR(VLOOKUP($A375&amp;"-"&amp;O$1,'Conclusões cursos SIGARRA'!$E:$H,4,0),"")</f>
        <v>2017/2018</v>
      </c>
      <c r="Q375" s="1" t="str">
        <f>IFERROR(VLOOKUP($A375&amp;"-"&amp;Q$1,'Conclusões cursos SIGARRA'!$E:$H,2,0),"")</f>
        <v/>
      </c>
      <c r="R375" s="1" t="str">
        <f>IFERROR(VLOOKUP($A375&amp;"-"&amp;Q$1,'Conclusões cursos SIGARRA'!$E:$H,4,0),"")</f>
        <v/>
      </c>
      <c r="S375" s="1" t="str">
        <f>IFERROR(VLOOKUP($A375&amp;"-"&amp;S$1,'Conclusões cursos SIGARRA'!$E:$H,2,0),"")</f>
        <v/>
      </c>
      <c r="T375" s="1" t="str">
        <f>IFERROR(VLOOKUP($A375&amp;"-"&amp;S$1,'Conclusões cursos SIGARRA'!$E:$H,4,0),"")</f>
        <v/>
      </c>
      <c r="U375" s="1" t="str">
        <f t="shared" si="3"/>
        <v> MIEIC 2017/2018</v>
      </c>
      <c r="V375" s="1" t="str">
        <f t="shared" si="4"/>
        <v>Carlos Miguel Ferreira Alves</v>
      </c>
    </row>
    <row r="376" ht="14.25" customHeight="1">
      <c r="A376" s="1">
        <v>2.01000717E8</v>
      </c>
      <c r="B376" s="1" t="s">
        <v>1159</v>
      </c>
      <c r="C376" s="1" t="s">
        <v>1160</v>
      </c>
      <c r="D376" s="1" t="s">
        <v>20</v>
      </c>
      <c r="E376" s="1" t="s">
        <v>21</v>
      </c>
      <c r="F376" s="1" t="str">
        <f t="shared" si="1"/>
        <v>Carlos Miguel Ferreira Lucas - MIEIC 2019/2020</v>
      </c>
      <c r="G376" s="1" t="s">
        <v>1161</v>
      </c>
      <c r="I376" s="1" t="str">
        <f>IFERROR(VLOOKUP(B376,'Inquérito'!M:N,2,0),if(AND(E376="",not(iserror(find("linkedin",H376)))),H376,E376))</f>
        <v/>
      </c>
      <c r="J376" s="1" t="str">
        <f t="shared" si="2"/>
        <v>MIEIC </v>
      </c>
      <c r="K376" s="1" t="str">
        <f>IFERROR(VLOOKUP($A376&amp;"-"&amp;K$1,'Conclusões cursos SIGARRA'!$E:$H,2,0),"")</f>
        <v/>
      </c>
      <c r="L376" s="1" t="str">
        <f>IFERROR(VLOOKUP($A376&amp;"-"&amp;K$1,'Conclusões cursos SIGARRA'!$E:$H,4,0),"")</f>
        <v/>
      </c>
      <c r="M376" s="1" t="str">
        <f>IFERROR(VLOOKUP($A376&amp;"-"&amp;M$1,'Conclusões cursos SIGARRA'!$E:$H,2,0),"")</f>
        <v/>
      </c>
      <c r="N376" s="1" t="str">
        <f>IFERROR(VLOOKUP($A376&amp;"-"&amp;M$1,'Conclusões cursos SIGARRA'!$E:$H,4,0),"")</f>
        <v/>
      </c>
      <c r="O376" s="1" t="str">
        <f>IFERROR(VLOOKUP($A376&amp;"-"&amp;O$1,'Conclusões cursos SIGARRA'!$E:$H,2,0),"")</f>
        <v>2011/2012</v>
      </c>
      <c r="P376" s="1" t="str">
        <f>IFERROR(VLOOKUP($A376&amp;"-"&amp;O$1,'Conclusões cursos SIGARRA'!$E:$H,4,0),"")</f>
        <v>2019/2020</v>
      </c>
      <c r="Q376" s="1" t="str">
        <f>IFERROR(VLOOKUP($A376&amp;"-"&amp;Q$1,'Conclusões cursos SIGARRA'!$E:$H,2,0),"")</f>
        <v/>
      </c>
      <c r="R376" s="1" t="str">
        <f>IFERROR(VLOOKUP($A376&amp;"-"&amp;Q$1,'Conclusões cursos SIGARRA'!$E:$H,4,0),"")</f>
        <v/>
      </c>
      <c r="S376" s="1" t="str">
        <f>IFERROR(VLOOKUP($A376&amp;"-"&amp;S$1,'Conclusões cursos SIGARRA'!$E:$H,2,0),"")</f>
        <v/>
      </c>
      <c r="T376" s="1" t="str">
        <f>IFERROR(VLOOKUP($A376&amp;"-"&amp;S$1,'Conclusões cursos SIGARRA'!$E:$H,4,0),"")</f>
        <v/>
      </c>
      <c r="U376" s="1" t="str">
        <f t="shared" si="3"/>
        <v> MIEIC 2019/2020</v>
      </c>
      <c r="V376" s="1" t="str">
        <f t="shared" si="4"/>
        <v>Carlos Miguel Ferreira Lucas</v>
      </c>
    </row>
    <row r="377" ht="14.25" customHeight="1">
      <c r="A377" s="1">
        <v>2.01706405E8</v>
      </c>
      <c r="B377" s="1" t="s">
        <v>1162</v>
      </c>
      <c r="C377" s="1" t="s">
        <v>1163</v>
      </c>
      <c r="D377" s="1" t="s">
        <v>26</v>
      </c>
      <c r="E377" s="1" t="s">
        <v>21</v>
      </c>
      <c r="F377" s="1" t="str">
        <f t="shared" si="1"/>
        <v>Carlos Miguel Guerra Soeiro - L.EIC 2021/2022</v>
      </c>
      <c r="I377" s="1" t="str">
        <f>IFERROR(VLOOKUP(B377,'Inquérito'!M:N,2,0),if(AND(E377="",not(iserror(find("linkedin",H377)))),H377,E377))</f>
        <v/>
      </c>
      <c r="J377" s="1" t="str">
        <f t="shared" si="2"/>
        <v>L.EIC </v>
      </c>
      <c r="K377" s="1" t="str">
        <f>IFERROR(VLOOKUP($A377&amp;"-"&amp;K$1,'Conclusões cursos SIGARRA'!$E:$H,2,0),"")</f>
        <v/>
      </c>
      <c r="L377" s="1" t="str">
        <f>IFERROR(VLOOKUP($A377&amp;"-"&amp;K$1,'Conclusões cursos SIGARRA'!$E:$H,4,0),"")</f>
        <v/>
      </c>
      <c r="M377" s="1" t="str">
        <f>IFERROR(VLOOKUP($A377&amp;"-"&amp;M$1,'Conclusões cursos SIGARRA'!$E:$H,2,0),"")</f>
        <v/>
      </c>
      <c r="N377" s="1" t="str">
        <f>IFERROR(VLOOKUP($A377&amp;"-"&amp;M$1,'Conclusões cursos SIGARRA'!$E:$H,4,0),"")</f>
        <v/>
      </c>
      <c r="O377" s="1" t="str">
        <f>IFERROR(VLOOKUP($A377&amp;"-"&amp;O$1,'Conclusões cursos SIGARRA'!$E:$H,2,0),"")</f>
        <v/>
      </c>
      <c r="P377" s="1" t="str">
        <f>IFERROR(VLOOKUP($A377&amp;"-"&amp;O$1,'Conclusões cursos SIGARRA'!$E:$H,4,0),"")</f>
        <v/>
      </c>
      <c r="Q377" s="1" t="str">
        <f>IFERROR(VLOOKUP($A377&amp;"-"&amp;Q$1,'Conclusões cursos SIGARRA'!$E:$H,2,0),"")</f>
        <v>2021/2022</v>
      </c>
      <c r="R377" s="1" t="str">
        <f>IFERROR(VLOOKUP($A377&amp;"-"&amp;Q$1,'Conclusões cursos SIGARRA'!$E:$H,4,0),"")</f>
        <v>2021/2022</v>
      </c>
      <c r="S377" s="1" t="str">
        <f>IFERROR(VLOOKUP($A377&amp;"-"&amp;S$1,'Conclusões cursos SIGARRA'!$E:$H,2,0),"")</f>
        <v/>
      </c>
      <c r="T377" s="1" t="str">
        <f>IFERROR(VLOOKUP($A377&amp;"-"&amp;S$1,'Conclusões cursos SIGARRA'!$E:$H,4,0),"")</f>
        <v/>
      </c>
      <c r="U377" s="1" t="str">
        <f t="shared" si="3"/>
        <v> L.EIC 2021/2022</v>
      </c>
      <c r="V377" s="1" t="str">
        <f t="shared" si="4"/>
        <v>Carlos Miguel Guerra Soeiro</v>
      </c>
    </row>
    <row r="378" ht="14.25" customHeight="1">
      <c r="A378" s="1">
        <v>2.00404474E8</v>
      </c>
      <c r="B378" s="1" t="s">
        <v>1164</v>
      </c>
      <c r="C378" s="1" t="s">
        <v>1165</v>
      </c>
      <c r="D378" s="1" t="s">
        <v>20</v>
      </c>
      <c r="E378" s="1" t="s">
        <v>21</v>
      </c>
      <c r="F378" s="1" t="str">
        <f t="shared" si="1"/>
        <v>Carlos Miguel Morais Moreira de Sousa Carvalheira - MIEIC 2013/2014</v>
      </c>
      <c r="G378" s="1" t="s">
        <v>1166</v>
      </c>
      <c r="I378" s="1" t="str">
        <f>IFERROR(VLOOKUP(B378,'Inquérito'!M:N,2,0),if(AND(E378="",not(iserror(find("linkedin",H378)))),H378,E378))</f>
        <v/>
      </c>
      <c r="J378" s="1" t="str">
        <f t="shared" si="2"/>
        <v>MIEIC </v>
      </c>
      <c r="K378" s="1" t="str">
        <f>IFERROR(VLOOKUP($A378&amp;"-"&amp;K$1,'Conclusões cursos SIGARRA'!$E:$H,2,0),"")</f>
        <v/>
      </c>
      <c r="L378" s="1" t="str">
        <f>IFERROR(VLOOKUP($A378&amp;"-"&amp;K$1,'Conclusões cursos SIGARRA'!$E:$H,4,0),"")</f>
        <v/>
      </c>
      <c r="M378" s="1" t="str">
        <f>IFERROR(VLOOKUP($A378&amp;"-"&amp;M$1,'Conclusões cursos SIGARRA'!$E:$H,2,0),"")</f>
        <v/>
      </c>
      <c r="N378" s="1" t="str">
        <f>IFERROR(VLOOKUP($A378&amp;"-"&amp;M$1,'Conclusões cursos SIGARRA'!$E:$H,4,0),"")</f>
        <v/>
      </c>
      <c r="O378" s="1" t="str">
        <f>IFERROR(VLOOKUP($A378&amp;"-"&amp;O$1,'Conclusões cursos SIGARRA'!$E:$H,2,0),"")</f>
        <v>2006/2007</v>
      </c>
      <c r="P378" s="1" t="str">
        <f>IFERROR(VLOOKUP($A378&amp;"-"&amp;O$1,'Conclusões cursos SIGARRA'!$E:$H,4,0),"")</f>
        <v>2013/2014</v>
      </c>
      <c r="Q378" s="1" t="str">
        <f>IFERROR(VLOOKUP($A378&amp;"-"&amp;Q$1,'Conclusões cursos SIGARRA'!$E:$H,2,0),"")</f>
        <v/>
      </c>
      <c r="R378" s="1" t="str">
        <f>IFERROR(VLOOKUP($A378&amp;"-"&amp;Q$1,'Conclusões cursos SIGARRA'!$E:$H,4,0),"")</f>
        <v/>
      </c>
      <c r="S378" s="1" t="str">
        <f>IFERROR(VLOOKUP($A378&amp;"-"&amp;S$1,'Conclusões cursos SIGARRA'!$E:$H,2,0),"")</f>
        <v/>
      </c>
      <c r="T378" s="1" t="str">
        <f>IFERROR(VLOOKUP($A378&amp;"-"&amp;S$1,'Conclusões cursos SIGARRA'!$E:$H,4,0),"")</f>
        <v/>
      </c>
      <c r="U378" s="1" t="str">
        <f t="shared" si="3"/>
        <v> MIEIC 2013/2014</v>
      </c>
      <c r="V378" s="1" t="str">
        <f t="shared" si="4"/>
        <v>Carlos Miguel Morais Moreira de Sousa Carvalheira</v>
      </c>
    </row>
    <row r="379" ht="14.25" customHeight="1">
      <c r="A379" s="1">
        <v>2.01605785E8</v>
      </c>
      <c r="B379" s="1" t="s">
        <v>1167</v>
      </c>
      <c r="C379" s="1" t="s">
        <v>1168</v>
      </c>
      <c r="D379" s="1" t="s">
        <v>26</v>
      </c>
      <c r="E379" s="1" t="s">
        <v>21</v>
      </c>
      <c r="F379" s="1" t="str">
        <f t="shared" si="1"/>
        <v>Carlos Miguel Morim Figueiredo de Moura Ramôa - L.EIC 2021/2022</v>
      </c>
      <c r="G379" s="1" t="s">
        <v>1169</v>
      </c>
      <c r="I379" s="1" t="str">
        <f>IFERROR(VLOOKUP(B379,'Inquérito'!M:N,2,0),if(AND(E379="",not(iserror(find("linkedin",H379)))),H379,E379))</f>
        <v/>
      </c>
      <c r="J379" s="1" t="str">
        <f t="shared" si="2"/>
        <v>L.EIC </v>
      </c>
      <c r="K379" s="1" t="str">
        <f>IFERROR(VLOOKUP($A379&amp;"-"&amp;K$1,'Conclusões cursos SIGARRA'!$E:$H,2,0),"")</f>
        <v/>
      </c>
      <c r="L379" s="1" t="str">
        <f>IFERROR(VLOOKUP($A379&amp;"-"&amp;K$1,'Conclusões cursos SIGARRA'!$E:$H,4,0),"")</f>
        <v/>
      </c>
      <c r="M379" s="1" t="str">
        <f>IFERROR(VLOOKUP($A379&amp;"-"&amp;M$1,'Conclusões cursos SIGARRA'!$E:$H,2,0),"")</f>
        <v/>
      </c>
      <c r="N379" s="1" t="str">
        <f>IFERROR(VLOOKUP($A379&amp;"-"&amp;M$1,'Conclusões cursos SIGARRA'!$E:$H,4,0),"")</f>
        <v/>
      </c>
      <c r="O379" s="1" t="str">
        <f>IFERROR(VLOOKUP($A379&amp;"-"&amp;O$1,'Conclusões cursos SIGARRA'!$E:$H,2,0),"")</f>
        <v/>
      </c>
      <c r="P379" s="1" t="str">
        <f>IFERROR(VLOOKUP($A379&amp;"-"&amp;O$1,'Conclusões cursos SIGARRA'!$E:$H,4,0),"")</f>
        <v/>
      </c>
      <c r="Q379" s="1" t="str">
        <f>IFERROR(VLOOKUP($A379&amp;"-"&amp;Q$1,'Conclusões cursos SIGARRA'!$E:$H,2,0),"")</f>
        <v>2021/2022</v>
      </c>
      <c r="R379" s="1" t="str">
        <f>IFERROR(VLOOKUP($A379&amp;"-"&amp;Q$1,'Conclusões cursos SIGARRA'!$E:$H,4,0),"")</f>
        <v>2021/2022</v>
      </c>
      <c r="S379" s="1" t="str">
        <f>IFERROR(VLOOKUP($A379&amp;"-"&amp;S$1,'Conclusões cursos SIGARRA'!$E:$H,2,0),"")</f>
        <v/>
      </c>
      <c r="T379" s="1" t="str">
        <f>IFERROR(VLOOKUP($A379&amp;"-"&amp;S$1,'Conclusões cursos SIGARRA'!$E:$H,4,0),"")</f>
        <v/>
      </c>
      <c r="U379" s="1" t="str">
        <f t="shared" si="3"/>
        <v> L.EIC 2021/2022</v>
      </c>
      <c r="V379" s="1" t="str">
        <f t="shared" si="4"/>
        <v>Carlos Miguel Morim Figueiredo de Moura Ramôa</v>
      </c>
    </row>
    <row r="380" ht="14.25" customHeight="1">
      <c r="A380" s="1">
        <v>2.00203892E8</v>
      </c>
      <c r="B380" s="1" t="s">
        <v>1170</v>
      </c>
      <c r="C380" s="1" t="s">
        <v>1171</v>
      </c>
      <c r="D380" s="1" t="s">
        <v>20</v>
      </c>
      <c r="E380" s="1" t="s">
        <v>1172</v>
      </c>
      <c r="F380" s="1" t="str">
        <f t="shared" si="1"/>
        <v>Carlos Miguel Oliveira Monteiro - LEIC 2006/2007</v>
      </c>
      <c r="G380" s="1" t="s">
        <v>21</v>
      </c>
      <c r="H380" s="1" t="s">
        <v>1173</v>
      </c>
      <c r="I380" s="9" t="str">
        <f>IFERROR(VLOOKUP(B380,'Inquérito'!M:N,2,0),if(AND(E380="",not(iserror(find("linkedin",H380)))),H380,E380))</f>
        <v>https://www.linkedin.com/in/cmiguelmonteiro/</v>
      </c>
      <c r="J380" s="1" t="str">
        <f t="shared" si="2"/>
        <v>LEIC </v>
      </c>
      <c r="K380" s="1" t="str">
        <f>IFERROR(VLOOKUP($A380&amp;"-"&amp;K$1,'Conclusões cursos SIGARRA'!$E:$H,2,0),"")</f>
        <v>2002/2003</v>
      </c>
      <c r="L380" s="1" t="str">
        <f>IFERROR(VLOOKUP($A380&amp;"-"&amp;K$1,'Conclusões cursos SIGARRA'!$E:$H,4,0),"")</f>
        <v>2006/2007</v>
      </c>
      <c r="M380" s="1" t="str">
        <f>IFERROR(VLOOKUP($A380&amp;"-"&amp;M$1,'Conclusões cursos SIGARRA'!$E:$H,2,0),"")</f>
        <v/>
      </c>
      <c r="N380" s="1" t="str">
        <f>IFERROR(VLOOKUP($A380&amp;"-"&amp;M$1,'Conclusões cursos SIGARRA'!$E:$H,4,0),"")</f>
        <v/>
      </c>
      <c r="O380" s="1" t="str">
        <f>IFERROR(VLOOKUP($A380&amp;"-"&amp;O$1,'Conclusões cursos SIGARRA'!$E:$H,2,0),"")</f>
        <v/>
      </c>
      <c r="P380" s="1" t="str">
        <f>IFERROR(VLOOKUP($A380&amp;"-"&amp;O$1,'Conclusões cursos SIGARRA'!$E:$H,4,0),"")</f>
        <v/>
      </c>
      <c r="Q380" s="1" t="str">
        <f>IFERROR(VLOOKUP($A380&amp;"-"&amp;Q$1,'Conclusões cursos SIGARRA'!$E:$H,2,0),"")</f>
        <v/>
      </c>
      <c r="R380" s="1" t="str">
        <f>IFERROR(VLOOKUP($A380&amp;"-"&amp;Q$1,'Conclusões cursos SIGARRA'!$E:$H,4,0),"")</f>
        <v/>
      </c>
      <c r="S380" s="1" t="str">
        <f>IFERROR(VLOOKUP($A380&amp;"-"&amp;S$1,'Conclusões cursos SIGARRA'!$E:$H,2,0),"")</f>
        <v/>
      </c>
      <c r="T380" s="1" t="str">
        <f>IFERROR(VLOOKUP($A380&amp;"-"&amp;S$1,'Conclusões cursos SIGARRA'!$E:$H,4,0),"")</f>
        <v/>
      </c>
      <c r="U380" s="1" t="str">
        <f t="shared" si="3"/>
        <v> LEIC 2006/2007</v>
      </c>
      <c r="V380" s="1" t="str">
        <f t="shared" si="4"/>
        <v>Carlos Miguel Oliveira Monteiro</v>
      </c>
    </row>
    <row r="381" ht="14.25" customHeight="1">
      <c r="A381" s="1">
        <v>2.00005193E8</v>
      </c>
      <c r="B381" s="1" t="s">
        <v>1174</v>
      </c>
      <c r="C381" s="1" t="s">
        <v>1175</v>
      </c>
      <c r="D381" s="1" t="s">
        <v>20</v>
      </c>
      <c r="E381" s="1" t="s">
        <v>21</v>
      </c>
      <c r="F381" s="1" t="str">
        <f t="shared" si="1"/>
        <v>Carlos Nuno Vieira de Sousa - MIEIC 2010/2011</v>
      </c>
      <c r="G381" s="1" t="s">
        <v>21</v>
      </c>
      <c r="I381" s="1" t="str">
        <f>IFERROR(VLOOKUP(B381,'Inquérito'!M:N,2,0),if(AND(E381="",not(iserror(find("linkedin",H381)))),H381,E381))</f>
        <v/>
      </c>
      <c r="J381" s="1" t="str">
        <f t="shared" si="2"/>
        <v>MIEIC </v>
      </c>
      <c r="K381" s="1" t="str">
        <f>IFERROR(VLOOKUP($A381&amp;"-"&amp;K$1,'Conclusões cursos SIGARRA'!$E:$H,2,0),"")</f>
        <v/>
      </c>
      <c r="L381" s="1" t="str">
        <f>IFERROR(VLOOKUP($A381&amp;"-"&amp;K$1,'Conclusões cursos SIGARRA'!$E:$H,4,0),"")</f>
        <v/>
      </c>
      <c r="M381" s="1" t="str">
        <f>IFERROR(VLOOKUP($A381&amp;"-"&amp;M$1,'Conclusões cursos SIGARRA'!$E:$H,2,0),"")</f>
        <v/>
      </c>
      <c r="N381" s="1" t="str">
        <f>IFERROR(VLOOKUP($A381&amp;"-"&amp;M$1,'Conclusões cursos SIGARRA'!$E:$H,4,0),"")</f>
        <v/>
      </c>
      <c r="O381" s="1" t="str">
        <f>IFERROR(VLOOKUP($A381&amp;"-"&amp;O$1,'Conclusões cursos SIGARRA'!$E:$H,2,0),"")</f>
        <v>2000/2001</v>
      </c>
      <c r="P381" s="1" t="str">
        <f>IFERROR(VLOOKUP($A381&amp;"-"&amp;O$1,'Conclusões cursos SIGARRA'!$E:$H,4,0),"")</f>
        <v>2010/2011</v>
      </c>
      <c r="Q381" s="1" t="str">
        <f>IFERROR(VLOOKUP($A381&amp;"-"&amp;Q$1,'Conclusões cursos SIGARRA'!$E:$H,2,0),"")</f>
        <v/>
      </c>
      <c r="R381" s="1" t="str">
        <f>IFERROR(VLOOKUP($A381&amp;"-"&amp;Q$1,'Conclusões cursos SIGARRA'!$E:$H,4,0),"")</f>
        <v/>
      </c>
      <c r="S381" s="1" t="str">
        <f>IFERROR(VLOOKUP($A381&amp;"-"&amp;S$1,'Conclusões cursos SIGARRA'!$E:$H,2,0),"")</f>
        <v/>
      </c>
      <c r="T381" s="1" t="str">
        <f>IFERROR(VLOOKUP($A381&amp;"-"&amp;S$1,'Conclusões cursos SIGARRA'!$E:$H,4,0),"")</f>
        <v/>
      </c>
      <c r="U381" s="1" t="str">
        <f t="shared" si="3"/>
        <v> MIEIC 2010/2011</v>
      </c>
      <c r="V381" s="1" t="str">
        <f t="shared" si="4"/>
        <v>Carlos Nuno Vieira de Sousa</v>
      </c>
    </row>
    <row r="382" ht="14.25" customHeight="1">
      <c r="A382" s="1">
        <v>2.00604217E8</v>
      </c>
      <c r="B382" s="1" t="s">
        <v>1176</v>
      </c>
      <c r="C382" s="1" t="s">
        <v>1177</v>
      </c>
      <c r="D382" s="1" t="s">
        <v>20</v>
      </c>
      <c r="E382" s="1" t="s">
        <v>1178</v>
      </c>
      <c r="F382" s="1" t="str">
        <f t="shared" si="1"/>
        <v>Carlos Tiago Alves dos Santos - MIEIC 2010/2011</v>
      </c>
      <c r="G382" s="1" t="s">
        <v>1179</v>
      </c>
      <c r="I382" s="9" t="str">
        <f>IFERROR(VLOOKUP(B382,'Inquérito'!M:N,2,0),if(AND(E382="",not(iserror(find("linkedin",H382)))),H382,E382))</f>
        <v>https://www.linkedin.com/in/ctasantos/</v>
      </c>
      <c r="J382" s="1" t="str">
        <f t="shared" si="2"/>
        <v>MIEIC </v>
      </c>
      <c r="K382" s="1" t="str">
        <f>IFERROR(VLOOKUP($A382&amp;"-"&amp;K$1,'Conclusões cursos SIGARRA'!$E:$H,2,0),"")</f>
        <v/>
      </c>
      <c r="L382" s="1" t="str">
        <f>IFERROR(VLOOKUP($A382&amp;"-"&amp;K$1,'Conclusões cursos SIGARRA'!$E:$H,4,0),"")</f>
        <v/>
      </c>
      <c r="M382" s="1" t="str">
        <f>IFERROR(VLOOKUP($A382&amp;"-"&amp;M$1,'Conclusões cursos SIGARRA'!$E:$H,2,0),"")</f>
        <v/>
      </c>
      <c r="N382" s="1" t="str">
        <f>IFERROR(VLOOKUP($A382&amp;"-"&amp;M$1,'Conclusões cursos SIGARRA'!$E:$H,4,0),"")</f>
        <v/>
      </c>
      <c r="O382" s="1" t="str">
        <f>IFERROR(VLOOKUP($A382&amp;"-"&amp;O$1,'Conclusões cursos SIGARRA'!$E:$H,2,0),"")</f>
        <v>2006/2007</v>
      </c>
      <c r="P382" s="1" t="str">
        <f>IFERROR(VLOOKUP($A382&amp;"-"&amp;O$1,'Conclusões cursos SIGARRA'!$E:$H,4,0),"")</f>
        <v>2010/2011</v>
      </c>
      <c r="Q382" s="1" t="str">
        <f>IFERROR(VLOOKUP($A382&amp;"-"&amp;Q$1,'Conclusões cursos SIGARRA'!$E:$H,2,0),"")</f>
        <v/>
      </c>
      <c r="R382" s="1" t="str">
        <f>IFERROR(VLOOKUP($A382&amp;"-"&amp;Q$1,'Conclusões cursos SIGARRA'!$E:$H,4,0),"")</f>
        <v/>
      </c>
      <c r="S382" s="1" t="str">
        <f>IFERROR(VLOOKUP($A382&amp;"-"&amp;S$1,'Conclusões cursos SIGARRA'!$E:$H,2,0),"")</f>
        <v/>
      </c>
      <c r="T382" s="1" t="str">
        <f>IFERROR(VLOOKUP($A382&amp;"-"&amp;S$1,'Conclusões cursos SIGARRA'!$E:$H,4,0),"")</f>
        <v/>
      </c>
      <c r="U382" s="1" t="str">
        <f t="shared" si="3"/>
        <v> MIEIC 2010/2011</v>
      </c>
      <c r="V382" s="1" t="str">
        <f t="shared" si="4"/>
        <v>Carlos Tiago Alves dos Santos</v>
      </c>
    </row>
    <row r="383" ht="14.25" customHeight="1">
      <c r="A383" s="1">
        <v>2.00800534E8</v>
      </c>
      <c r="B383" s="1" t="s">
        <v>1180</v>
      </c>
      <c r="C383" s="1" t="s">
        <v>1181</v>
      </c>
      <c r="D383" s="1" t="s">
        <v>20</v>
      </c>
      <c r="E383" s="1" t="s">
        <v>1182</v>
      </c>
      <c r="F383" s="1" t="str">
        <f t="shared" si="1"/>
        <v>Carlos Tiago da Rocha Babo - MIEIC 2012/2013</v>
      </c>
      <c r="G383" s="1" t="s">
        <v>1183</v>
      </c>
      <c r="H383" s="1" t="s">
        <v>1184</v>
      </c>
      <c r="I383" s="9" t="str">
        <f>IFERROR(VLOOKUP(B383,'Inquérito'!M:N,2,0),if(AND(E383="",not(iserror(find("linkedin",H383)))),H383,E383))</f>
        <v>https://www.linkedin.com/in/tiagobabo/</v>
      </c>
      <c r="J383" s="1" t="str">
        <f t="shared" si="2"/>
        <v>MIEIC </v>
      </c>
      <c r="K383" s="1" t="str">
        <f>IFERROR(VLOOKUP($A383&amp;"-"&amp;K$1,'Conclusões cursos SIGARRA'!$E:$H,2,0),"")</f>
        <v/>
      </c>
      <c r="L383" s="1" t="str">
        <f>IFERROR(VLOOKUP($A383&amp;"-"&amp;K$1,'Conclusões cursos SIGARRA'!$E:$H,4,0),"")</f>
        <v/>
      </c>
      <c r="M383" s="1" t="str">
        <f>IFERROR(VLOOKUP($A383&amp;"-"&amp;M$1,'Conclusões cursos SIGARRA'!$E:$H,2,0),"")</f>
        <v/>
      </c>
      <c r="N383" s="1" t="str">
        <f>IFERROR(VLOOKUP($A383&amp;"-"&amp;M$1,'Conclusões cursos SIGARRA'!$E:$H,4,0),"")</f>
        <v/>
      </c>
      <c r="O383" s="1" t="str">
        <f>IFERROR(VLOOKUP($A383&amp;"-"&amp;O$1,'Conclusões cursos SIGARRA'!$E:$H,2,0),"")</f>
        <v>2008/2009</v>
      </c>
      <c r="P383" s="1" t="str">
        <f>IFERROR(VLOOKUP($A383&amp;"-"&amp;O$1,'Conclusões cursos SIGARRA'!$E:$H,4,0),"")</f>
        <v>2012/2013</v>
      </c>
      <c r="Q383" s="1" t="str">
        <f>IFERROR(VLOOKUP($A383&amp;"-"&amp;Q$1,'Conclusões cursos SIGARRA'!$E:$H,2,0),"")</f>
        <v/>
      </c>
      <c r="R383" s="1" t="str">
        <f>IFERROR(VLOOKUP($A383&amp;"-"&amp;Q$1,'Conclusões cursos SIGARRA'!$E:$H,4,0),"")</f>
        <v/>
      </c>
      <c r="S383" s="1" t="str">
        <f>IFERROR(VLOOKUP($A383&amp;"-"&amp;S$1,'Conclusões cursos SIGARRA'!$E:$H,2,0),"")</f>
        <v/>
      </c>
      <c r="T383" s="1" t="str">
        <f>IFERROR(VLOOKUP($A383&amp;"-"&amp;S$1,'Conclusões cursos SIGARRA'!$E:$H,4,0),"")</f>
        <v/>
      </c>
      <c r="U383" s="1" t="str">
        <f t="shared" si="3"/>
        <v> MIEIC 2012/2013</v>
      </c>
      <c r="V383" s="1" t="str">
        <f t="shared" si="4"/>
        <v>Carlos Tiago da Rocha Babo</v>
      </c>
    </row>
    <row r="384" ht="14.25" customHeight="1">
      <c r="A384" s="1">
        <v>2.01906845E8</v>
      </c>
      <c r="B384" s="1" t="s">
        <v>1185</v>
      </c>
      <c r="C384" s="1" t="s">
        <v>1186</v>
      </c>
      <c r="D384" s="1" t="s">
        <v>26</v>
      </c>
      <c r="E384" s="1" t="s">
        <v>21</v>
      </c>
      <c r="F384" s="1" t="str">
        <f t="shared" si="1"/>
        <v>Carolina Cintra Fernandes Figueira - L.EIC 2021/2022</v>
      </c>
      <c r="I384" s="1" t="str">
        <f>IFERROR(VLOOKUP(B384,'Inquérito'!M:N,2,0),if(AND(E384="",not(iserror(find("linkedin",H384)))),H384,E384))</f>
        <v/>
      </c>
      <c r="J384" s="1" t="str">
        <f t="shared" si="2"/>
        <v>L.EIC </v>
      </c>
      <c r="K384" s="1" t="str">
        <f>IFERROR(VLOOKUP($A384&amp;"-"&amp;K$1,'Conclusões cursos SIGARRA'!$E:$H,2,0),"")</f>
        <v/>
      </c>
      <c r="L384" s="1" t="str">
        <f>IFERROR(VLOOKUP($A384&amp;"-"&amp;K$1,'Conclusões cursos SIGARRA'!$E:$H,4,0),"")</f>
        <v/>
      </c>
      <c r="M384" s="1" t="str">
        <f>IFERROR(VLOOKUP($A384&amp;"-"&amp;M$1,'Conclusões cursos SIGARRA'!$E:$H,2,0),"")</f>
        <v/>
      </c>
      <c r="N384" s="1" t="str">
        <f>IFERROR(VLOOKUP($A384&amp;"-"&amp;M$1,'Conclusões cursos SIGARRA'!$E:$H,4,0),"")</f>
        <v/>
      </c>
      <c r="O384" s="1" t="str">
        <f>IFERROR(VLOOKUP($A384&amp;"-"&amp;O$1,'Conclusões cursos SIGARRA'!$E:$H,2,0),"")</f>
        <v/>
      </c>
      <c r="P384" s="1" t="str">
        <f>IFERROR(VLOOKUP($A384&amp;"-"&amp;O$1,'Conclusões cursos SIGARRA'!$E:$H,4,0),"")</f>
        <v/>
      </c>
      <c r="Q384" s="1" t="str">
        <f>IFERROR(VLOOKUP($A384&amp;"-"&amp;Q$1,'Conclusões cursos SIGARRA'!$E:$H,2,0),"")</f>
        <v>2021/2022</v>
      </c>
      <c r="R384" s="1" t="str">
        <f>IFERROR(VLOOKUP($A384&amp;"-"&amp;Q$1,'Conclusões cursos SIGARRA'!$E:$H,4,0),"")</f>
        <v>2021/2022</v>
      </c>
      <c r="S384" s="1" t="str">
        <f>IFERROR(VLOOKUP($A384&amp;"-"&amp;S$1,'Conclusões cursos SIGARRA'!$E:$H,2,0),"")</f>
        <v/>
      </c>
      <c r="T384" s="1" t="str">
        <f>IFERROR(VLOOKUP($A384&amp;"-"&amp;S$1,'Conclusões cursos SIGARRA'!$E:$H,4,0),"")</f>
        <v/>
      </c>
      <c r="U384" s="1" t="str">
        <f t="shared" si="3"/>
        <v> L.EIC 2021/2022</v>
      </c>
      <c r="V384" s="1" t="str">
        <f t="shared" si="4"/>
        <v>Carolina Cintra Fernandes Figueira</v>
      </c>
    </row>
    <row r="385" ht="14.25" customHeight="1">
      <c r="A385" s="1">
        <v>2.0140309E8</v>
      </c>
      <c r="B385" s="1" t="s">
        <v>1187</v>
      </c>
      <c r="C385" s="1" t="s">
        <v>1188</v>
      </c>
      <c r="D385" s="1" t="s">
        <v>20</v>
      </c>
      <c r="E385" s="1" t="s">
        <v>1189</v>
      </c>
      <c r="F385" s="1" t="str">
        <f t="shared" si="1"/>
        <v>Carolina Ferreira Gomes Centeio Jorge - MIEIC 2018/2019</v>
      </c>
      <c r="I385" s="9" t="str">
        <f>IFERROR(VLOOKUP(B385,'Inquérito'!M:N,2,0),if(AND(E385="",not(iserror(find("linkedin",H385)))),H385,E385))</f>
        <v>https://www.linkedin.com/in/carolinacenteiojorge/</v>
      </c>
      <c r="J385" s="1" t="str">
        <f t="shared" si="2"/>
        <v>MIEIC </v>
      </c>
      <c r="K385" s="1" t="str">
        <f>IFERROR(VLOOKUP($A385&amp;"-"&amp;K$1,'Conclusões cursos SIGARRA'!$E:$H,2,0),"")</f>
        <v/>
      </c>
      <c r="L385" s="1" t="str">
        <f>IFERROR(VLOOKUP($A385&amp;"-"&amp;K$1,'Conclusões cursos SIGARRA'!$E:$H,4,0),"")</f>
        <v/>
      </c>
      <c r="M385" s="1" t="str">
        <f>IFERROR(VLOOKUP($A385&amp;"-"&amp;M$1,'Conclusões cursos SIGARRA'!$E:$H,2,0),"")</f>
        <v/>
      </c>
      <c r="N385" s="1" t="str">
        <f>IFERROR(VLOOKUP($A385&amp;"-"&amp;M$1,'Conclusões cursos SIGARRA'!$E:$H,4,0),"")</f>
        <v/>
      </c>
      <c r="O385" s="1" t="str">
        <f>IFERROR(VLOOKUP($A385&amp;"-"&amp;O$1,'Conclusões cursos SIGARRA'!$E:$H,2,0),"")</f>
        <v>2014/2015</v>
      </c>
      <c r="P385" s="1" t="str">
        <f>IFERROR(VLOOKUP($A385&amp;"-"&amp;O$1,'Conclusões cursos SIGARRA'!$E:$H,4,0),"")</f>
        <v>2018/2019</v>
      </c>
      <c r="Q385" s="1" t="str">
        <f>IFERROR(VLOOKUP($A385&amp;"-"&amp;Q$1,'Conclusões cursos SIGARRA'!$E:$H,2,0),"")</f>
        <v/>
      </c>
      <c r="R385" s="1" t="str">
        <f>IFERROR(VLOOKUP($A385&amp;"-"&amp;Q$1,'Conclusões cursos SIGARRA'!$E:$H,4,0),"")</f>
        <v/>
      </c>
      <c r="S385" s="1" t="str">
        <f>IFERROR(VLOOKUP($A385&amp;"-"&amp;S$1,'Conclusões cursos SIGARRA'!$E:$H,2,0),"")</f>
        <v/>
      </c>
      <c r="T385" s="1" t="str">
        <f>IFERROR(VLOOKUP($A385&amp;"-"&amp;S$1,'Conclusões cursos SIGARRA'!$E:$H,4,0),"")</f>
        <v/>
      </c>
      <c r="U385" s="1" t="str">
        <f t="shared" si="3"/>
        <v> MIEIC 2018/2019</v>
      </c>
      <c r="V385" s="1" t="str">
        <f t="shared" si="4"/>
        <v>Carolina Ferreira Gomes Centeio Jorge</v>
      </c>
    </row>
    <row r="386" ht="14.25" customHeight="1">
      <c r="A386" s="1">
        <v>2.01303494E8</v>
      </c>
      <c r="B386" s="1" t="s">
        <v>1190</v>
      </c>
      <c r="C386" s="1" t="s">
        <v>1191</v>
      </c>
      <c r="D386" s="1" t="s">
        <v>26</v>
      </c>
      <c r="E386" s="1" t="s">
        <v>21</v>
      </c>
      <c r="F386" s="1" t="str">
        <f t="shared" si="1"/>
        <v>Carolina Macedo Moreira - MIEIC 2018/2019</v>
      </c>
      <c r="I386" s="1" t="str">
        <f>IFERROR(VLOOKUP(B386,'Inquérito'!M:N,2,0),if(AND(E386="",not(iserror(find("linkedin",H386)))),H386,E386))</f>
        <v/>
      </c>
      <c r="J386" s="1" t="str">
        <f t="shared" si="2"/>
        <v>MIEIC </v>
      </c>
      <c r="K386" s="1" t="str">
        <f>IFERROR(VLOOKUP($A386&amp;"-"&amp;K$1,'Conclusões cursos SIGARRA'!$E:$H,2,0),"")</f>
        <v/>
      </c>
      <c r="L386" s="1" t="str">
        <f>IFERROR(VLOOKUP($A386&amp;"-"&amp;K$1,'Conclusões cursos SIGARRA'!$E:$H,4,0),"")</f>
        <v/>
      </c>
      <c r="M386" s="1" t="str">
        <f>IFERROR(VLOOKUP($A386&amp;"-"&amp;M$1,'Conclusões cursos SIGARRA'!$E:$H,2,0),"")</f>
        <v/>
      </c>
      <c r="N386" s="1" t="str">
        <f>IFERROR(VLOOKUP($A386&amp;"-"&amp;M$1,'Conclusões cursos SIGARRA'!$E:$H,4,0),"")</f>
        <v/>
      </c>
      <c r="O386" s="1" t="str">
        <f>IFERROR(VLOOKUP($A386&amp;"-"&amp;O$1,'Conclusões cursos SIGARRA'!$E:$H,2,0),"")</f>
        <v>2013/2014</v>
      </c>
      <c r="P386" s="1" t="str">
        <f>IFERROR(VLOOKUP($A386&amp;"-"&amp;O$1,'Conclusões cursos SIGARRA'!$E:$H,4,0),"")</f>
        <v>2018/2019</v>
      </c>
      <c r="Q386" s="1" t="str">
        <f>IFERROR(VLOOKUP($A386&amp;"-"&amp;Q$1,'Conclusões cursos SIGARRA'!$E:$H,2,0),"")</f>
        <v/>
      </c>
      <c r="R386" s="1" t="str">
        <f>IFERROR(VLOOKUP($A386&amp;"-"&amp;Q$1,'Conclusões cursos SIGARRA'!$E:$H,4,0),"")</f>
        <v/>
      </c>
      <c r="S386" s="1" t="str">
        <f>IFERROR(VLOOKUP($A386&amp;"-"&amp;S$1,'Conclusões cursos SIGARRA'!$E:$H,2,0),"")</f>
        <v/>
      </c>
      <c r="T386" s="1" t="str">
        <f>IFERROR(VLOOKUP($A386&amp;"-"&amp;S$1,'Conclusões cursos SIGARRA'!$E:$H,4,0),"")</f>
        <v/>
      </c>
      <c r="U386" s="1" t="str">
        <f t="shared" si="3"/>
        <v> MIEIC 2018/2019</v>
      </c>
      <c r="V386" s="1" t="str">
        <f t="shared" si="4"/>
        <v>Carolina Macedo Moreira</v>
      </c>
    </row>
    <row r="387" ht="14.25" customHeight="1">
      <c r="A387" s="1">
        <v>2.01800171E8</v>
      </c>
      <c r="B387" s="1" t="s">
        <v>1192</v>
      </c>
      <c r="C387" s="1" t="s">
        <v>1193</v>
      </c>
      <c r="D387" s="1" t="s">
        <v>26</v>
      </c>
      <c r="E387" s="1" t="s">
        <v>21</v>
      </c>
      <c r="F387" s="1" t="str">
        <f t="shared" si="1"/>
        <v>Carolina Rosemback Guilhermino - L.EIC 2021/2022 M.EIC 2022/2023</v>
      </c>
      <c r="G387" s="1" t="s">
        <v>1194</v>
      </c>
      <c r="I387" s="1" t="str">
        <f>IFERROR(VLOOKUP(B387,'Inquérito'!M:N,2,0),if(AND(E387="",not(iserror(find("linkedin",H387)))),H387,E387))</f>
        <v/>
      </c>
      <c r="J387" s="1" t="str">
        <f t="shared" si="2"/>
        <v>L.EIC M.EIC</v>
      </c>
      <c r="K387" s="1" t="str">
        <f>IFERROR(VLOOKUP($A387&amp;"-"&amp;K$1,'Conclusões cursos SIGARRA'!$E:$H,2,0),"")</f>
        <v/>
      </c>
      <c r="L387" s="1" t="str">
        <f>IFERROR(VLOOKUP($A387&amp;"-"&amp;K$1,'Conclusões cursos SIGARRA'!$E:$H,4,0),"")</f>
        <v/>
      </c>
      <c r="M387" s="1" t="str">
        <f>IFERROR(VLOOKUP($A387&amp;"-"&amp;M$1,'Conclusões cursos SIGARRA'!$E:$H,2,0),"")</f>
        <v/>
      </c>
      <c r="N387" s="1" t="str">
        <f>IFERROR(VLOOKUP($A387&amp;"-"&amp;M$1,'Conclusões cursos SIGARRA'!$E:$H,4,0),"")</f>
        <v/>
      </c>
      <c r="O387" s="1" t="str">
        <f>IFERROR(VLOOKUP($A387&amp;"-"&amp;O$1,'Conclusões cursos SIGARRA'!$E:$H,2,0),"")</f>
        <v/>
      </c>
      <c r="P387" s="1" t="str">
        <f>IFERROR(VLOOKUP($A387&amp;"-"&amp;O$1,'Conclusões cursos SIGARRA'!$E:$H,4,0),"")</f>
        <v/>
      </c>
      <c r="Q387" s="1" t="str">
        <f>IFERROR(VLOOKUP($A387&amp;"-"&amp;Q$1,'Conclusões cursos SIGARRA'!$E:$H,2,0),"")</f>
        <v>2021/2022</v>
      </c>
      <c r="R387" s="1" t="str">
        <f>IFERROR(VLOOKUP($A387&amp;"-"&amp;Q$1,'Conclusões cursos SIGARRA'!$E:$H,4,0),"")</f>
        <v>2021/2022</v>
      </c>
      <c r="S387" s="1" t="str">
        <f>IFERROR(VLOOKUP($A387&amp;"-"&amp;S$1,'Conclusões cursos SIGARRA'!$E:$H,2,0),"")</f>
        <v>2021/2022</v>
      </c>
      <c r="T387" s="1" t="str">
        <f>IFERROR(VLOOKUP($A387&amp;"-"&amp;S$1,'Conclusões cursos SIGARRA'!$E:$H,4,0),"")</f>
        <v>2022/2023</v>
      </c>
      <c r="U387" s="1" t="str">
        <f t="shared" si="3"/>
        <v> L.EIC 2021/2022 M.EIC 2022/2023</v>
      </c>
      <c r="V387" s="1" t="str">
        <f t="shared" si="4"/>
        <v>Carolina Rosemback Guilhermino</v>
      </c>
    </row>
    <row r="388" ht="14.25" customHeight="1">
      <c r="A388" s="1">
        <v>2.01506509E8</v>
      </c>
      <c r="B388" s="1" t="s">
        <v>1195</v>
      </c>
      <c r="C388" s="1" t="s">
        <v>1196</v>
      </c>
      <c r="D388" s="1" t="s">
        <v>20</v>
      </c>
      <c r="E388" s="1" t="s">
        <v>21</v>
      </c>
      <c r="F388" s="1" t="str">
        <f t="shared" si="1"/>
        <v>Carolina Vasconcelos Castro Azevedo - MIEIC 2020/2021</v>
      </c>
      <c r="I388" s="1" t="str">
        <f>IFERROR(VLOOKUP(B388,'Inquérito'!M:N,2,0),if(AND(E388="",not(iserror(find("linkedin",H388)))),H388,E388))</f>
        <v/>
      </c>
      <c r="J388" s="1" t="str">
        <f t="shared" si="2"/>
        <v>MIEIC </v>
      </c>
      <c r="K388" s="1" t="str">
        <f>IFERROR(VLOOKUP($A388&amp;"-"&amp;K$1,'Conclusões cursos SIGARRA'!$E:$H,2,0),"")</f>
        <v/>
      </c>
      <c r="L388" s="1" t="str">
        <f>IFERROR(VLOOKUP($A388&amp;"-"&amp;K$1,'Conclusões cursos SIGARRA'!$E:$H,4,0),"")</f>
        <v/>
      </c>
      <c r="M388" s="1" t="str">
        <f>IFERROR(VLOOKUP($A388&amp;"-"&amp;M$1,'Conclusões cursos SIGARRA'!$E:$H,2,0),"")</f>
        <v/>
      </c>
      <c r="N388" s="1" t="str">
        <f>IFERROR(VLOOKUP($A388&amp;"-"&amp;M$1,'Conclusões cursos SIGARRA'!$E:$H,4,0),"")</f>
        <v/>
      </c>
      <c r="O388" s="1" t="str">
        <f>IFERROR(VLOOKUP($A388&amp;"-"&amp;O$1,'Conclusões cursos SIGARRA'!$E:$H,2,0),"")</f>
        <v>2015/2016</v>
      </c>
      <c r="P388" s="1" t="str">
        <f>IFERROR(VLOOKUP($A388&amp;"-"&amp;O$1,'Conclusões cursos SIGARRA'!$E:$H,4,0),"")</f>
        <v>2020/2021</v>
      </c>
      <c r="Q388" s="1" t="str">
        <f>IFERROR(VLOOKUP($A388&amp;"-"&amp;Q$1,'Conclusões cursos SIGARRA'!$E:$H,2,0),"")</f>
        <v/>
      </c>
      <c r="R388" s="1" t="str">
        <f>IFERROR(VLOOKUP($A388&amp;"-"&amp;Q$1,'Conclusões cursos SIGARRA'!$E:$H,4,0),"")</f>
        <v/>
      </c>
      <c r="S388" s="1" t="str">
        <f>IFERROR(VLOOKUP($A388&amp;"-"&amp;S$1,'Conclusões cursos SIGARRA'!$E:$H,2,0),"")</f>
        <v/>
      </c>
      <c r="T388" s="1" t="str">
        <f>IFERROR(VLOOKUP($A388&amp;"-"&amp;S$1,'Conclusões cursos SIGARRA'!$E:$H,4,0),"")</f>
        <v/>
      </c>
      <c r="U388" s="1" t="str">
        <f t="shared" si="3"/>
        <v> MIEIC 2020/2021</v>
      </c>
      <c r="V388" s="1" t="str">
        <f t="shared" si="4"/>
        <v>Carolina Vasconcelos Castro Azevedo</v>
      </c>
    </row>
    <row r="389" ht="14.25" customHeight="1">
      <c r="A389" s="1">
        <v>2.01406219E8</v>
      </c>
      <c r="B389" s="1" t="s">
        <v>1197</v>
      </c>
      <c r="C389" s="1" t="s">
        <v>1198</v>
      </c>
      <c r="D389" s="1" t="s">
        <v>20</v>
      </c>
      <c r="E389" s="1" t="s">
        <v>21</v>
      </c>
      <c r="F389" s="1" t="str">
        <f t="shared" si="1"/>
        <v>Catarina Alexandra Teixeira Ramos - MIEIC 2018/2019</v>
      </c>
      <c r="I389" s="1" t="str">
        <f>IFERROR(VLOOKUP(B389,'Inquérito'!M:N,2,0),if(AND(E389="",not(iserror(find("linkedin",H389)))),H389,E389))</f>
        <v/>
      </c>
      <c r="J389" s="1" t="str">
        <f t="shared" si="2"/>
        <v>MIEIC </v>
      </c>
      <c r="K389" s="1" t="str">
        <f>IFERROR(VLOOKUP($A389&amp;"-"&amp;K$1,'Conclusões cursos SIGARRA'!$E:$H,2,0),"")</f>
        <v/>
      </c>
      <c r="L389" s="1" t="str">
        <f>IFERROR(VLOOKUP($A389&amp;"-"&amp;K$1,'Conclusões cursos SIGARRA'!$E:$H,4,0),"")</f>
        <v/>
      </c>
      <c r="M389" s="1" t="str">
        <f>IFERROR(VLOOKUP($A389&amp;"-"&amp;M$1,'Conclusões cursos SIGARRA'!$E:$H,2,0),"")</f>
        <v/>
      </c>
      <c r="N389" s="1" t="str">
        <f>IFERROR(VLOOKUP($A389&amp;"-"&amp;M$1,'Conclusões cursos SIGARRA'!$E:$H,4,0),"")</f>
        <v/>
      </c>
      <c r="O389" s="1" t="str">
        <f>IFERROR(VLOOKUP($A389&amp;"-"&amp;O$1,'Conclusões cursos SIGARRA'!$E:$H,2,0),"")</f>
        <v>2014/2015</v>
      </c>
      <c r="P389" s="1" t="str">
        <f>IFERROR(VLOOKUP($A389&amp;"-"&amp;O$1,'Conclusões cursos SIGARRA'!$E:$H,4,0),"")</f>
        <v>2018/2019</v>
      </c>
      <c r="Q389" s="1" t="str">
        <f>IFERROR(VLOOKUP($A389&amp;"-"&amp;Q$1,'Conclusões cursos SIGARRA'!$E:$H,2,0),"")</f>
        <v/>
      </c>
      <c r="R389" s="1" t="str">
        <f>IFERROR(VLOOKUP($A389&amp;"-"&amp;Q$1,'Conclusões cursos SIGARRA'!$E:$H,4,0),"")</f>
        <v/>
      </c>
      <c r="S389" s="1" t="str">
        <f>IFERROR(VLOOKUP($A389&amp;"-"&amp;S$1,'Conclusões cursos SIGARRA'!$E:$H,2,0),"")</f>
        <v/>
      </c>
      <c r="T389" s="1" t="str">
        <f>IFERROR(VLOOKUP($A389&amp;"-"&amp;S$1,'Conclusões cursos SIGARRA'!$E:$H,4,0),"")</f>
        <v/>
      </c>
      <c r="U389" s="1" t="str">
        <f t="shared" si="3"/>
        <v> MIEIC 2018/2019</v>
      </c>
      <c r="V389" s="1" t="str">
        <f t="shared" si="4"/>
        <v>Catarina Alexandra Teixeira Ramos</v>
      </c>
    </row>
    <row r="390" ht="14.25" customHeight="1">
      <c r="A390" s="1">
        <v>2.00908703E8</v>
      </c>
      <c r="B390" s="1" t="s">
        <v>1199</v>
      </c>
      <c r="C390" s="1" t="s">
        <v>1200</v>
      </c>
      <c r="D390" s="1" t="s">
        <v>20</v>
      </c>
      <c r="E390" s="1" t="s">
        <v>21</v>
      </c>
      <c r="F390" s="1" t="str">
        <f t="shared" si="1"/>
        <v>Catarina Cerqueira Terra - MIEIC 2018/2019</v>
      </c>
      <c r="G390" s="1" t="s">
        <v>1201</v>
      </c>
      <c r="I390" s="1" t="str">
        <f>IFERROR(VLOOKUP(B390,'Inquérito'!M:N,2,0),if(AND(E390="",not(iserror(find("linkedin",H390)))),H390,E390))</f>
        <v/>
      </c>
      <c r="J390" s="1" t="str">
        <f t="shared" si="2"/>
        <v>MIEIC </v>
      </c>
      <c r="K390" s="1" t="str">
        <f>IFERROR(VLOOKUP($A390&amp;"-"&amp;K$1,'Conclusões cursos SIGARRA'!$E:$H,2,0),"")</f>
        <v/>
      </c>
      <c r="L390" s="1" t="str">
        <f>IFERROR(VLOOKUP($A390&amp;"-"&amp;K$1,'Conclusões cursos SIGARRA'!$E:$H,4,0),"")</f>
        <v/>
      </c>
      <c r="M390" s="1" t="str">
        <f>IFERROR(VLOOKUP($A390&amp;"-"&amp;M$1,'Conclusões cursos SIGARRA'!$E:$H,2,0),"")</f>
        <v/>
      </c>
      <c r="N390" s="1" t="str">
        <f>IFERROR(VLOOKUP($A390&amp;"-"&amp;M$1,'Conclusões cursos SIGARRA'!$E:$H,4,0),"")</f>
        <v/>
      </c>
      <c r="O390" s="1" t="str">
        <f>IFERROR(VLOOKUP($A390&amp;"-"&amp;O$1,'Conclusões cursos SIGARRA'!$E:$H,2,0),"")</f>
        <v>2012/2013</v>
      </c>
      <c r="P390" s="1" t="str">
        <f>IFERROR(VLOOKUP($A390&amp;"-"&amp;O$1,'Conclusões cursos SIGARRA'!$E:$H,4,0),"")</f>
        <v>2018/2019</v>
      </c>
      <c r="Q390" s="1" t="str">
        <f>IFERROR(VLOOKUP($A390&amp;"-"&amp;Q$1,'Conclusões cursos SIGARRA'!$E:$H,2,0),"")</f>
        <v/>
      </c>
      <c r="R390" s="1" t="str">
        <f>IFERROR(VLOOKUP($A390&amp;"-"&amp;Q$1,'Conclusões cursos SIGARRA'!$E:$H,4,0),"")</f>
        <v/>
      </c>
      <c r="S390" s="1" t="str">
        <f>IFERROR(VLOOKUP($A390&amp;"-"&amp;S$1,'Conclusões cursos SIGARRA'!$E:$H,2,0),"")</f>
        <v/>
      </c>
      <c r="T390" s="1" t="str">
        <f>IFERROR(VLOOKUP($A390&amp;"-"&amp;S$1,'Conclusões cursos SIGARRA'!$E:$H,4,0),"")</f>
        <v/>
      </c>
      <c r="U390" s="1" t="str">
        <f t="shared" si="3"/>
        <v> MIEIC 2018/2019</v>
      </c>
      <c r="V390" s="1" t="str">
        <f t="shared" si="4"/>
        <v>Catarina Cerqueira Terra</v>
      </c>
    </row>
    <row r="391" ht="14.25" customHeight="1">
      <c r="A391" s="1">
        <v>2.01606334E8</v>
      </c>
      <c r="B391" s="1" t="s">
        <v>1202</v>
      </c>
      <c r="C391" s="1" t="s">
        <v>1203</v>
      </c>
      <c r="D391" s="1" t="s">
        <v>20</v>
      </c>
      <c r="E391" s="1" t="s">
        <v>21</v>
      </c>
      <c r="F391" s="1" t="str">
        <f t="shared" si="1"/>
        <v>Catarina de Almeida Figueiredo - MIEIC 2020/2021</v>
      </c>
      <c r="G391" s="1" t="s">
        <v>1204</v>
      </c>
      <c r="I391" s="9" t="str">
        <f>IFERROR(VLOOKUP(B391,'Inquérito'!M:N,2,0),if(AND(E391="",not(iserror(find("linkedin",H391)))),H391,E391))</f>
        <v>https://www.linkedin.com/in/catarina-almeida-figueiredo/</v>
      </c>
      <c r="J391" s="1" t="str">
        <f t="shared" si="2"/>
        <v>MIEIC </v>
      </c>
      <c r="K391" s="1" t="str">
        <f>IFERROR(VLOOKUP($A391&amp;"-"&amp;K$1,'Conclusões cursos SIGARRA'!$E:$H,2,0),"")</f>
        <v/>
      </c>
      <c r="L391" s="1" t="str">
        <f>IFERROR(VLOOKUP($A391&amp;"-"&amp;K$1,'Conclusões cursos SIGARRA'!$E:$H,4,0),"")</f>
        <v/>
      </c>
      <c r="M391" s="1" t="str">
        <f>IFERROR(VLOOKUP($A391&amp;"-"&amp;M$1,'Conclusões cursos SIGARRA'!$E:$H,2,0),"")</f>
        <v/>
      </c>
      <c r="N391" s="1" t="str">
        <f>IFERROR(VLOOKUP($A391&amp;"-"&amp;M$1,'Conclusões cursos SIGARRA'!$E:$H,4,0),"")</f>
        <v/>
      </c>
      <c r="O391" s="1" t="str">
        <f>IFERROR(VLOOKUP($A391&amp;"-"&amp;O$1,'Conclusões cursos SIGARRA'!$E:$H,2,0),"")</f>
        <v>2016/2017</v>
      </c>
      <c r="P391" s="1" t="str">
        <f>IFERROR(VLOOKUP($A391&amp;"-"&amp;O$1,'Conclusões cursos SIGARRA'!$E:$H,4,0),"")</f>
        <v>2020/2021</v>
      </c>
      <c r="Q391" s="1" t="str">
        <f>IFERROR(VLOOKUP($A391&amp;"-"&amp;Q$1,'Conclusões cursos SIGARRA'!$E:$H,2,0),"")</f>
        <v/>
      </c>
      <c r="R391" s="1" t="str">
        <f>IFERROR(VLOOKUP($A391&amp;"-"&amp;Q$1,'Conclusões cursos SIGARRA'!$E:$H,4,0),"")</f>
        <v/>
      </c>
      <c r="S391" s="1" t="str">
        <f>IFERROR(VLOOKUP($A391&amp;"-"&amp;S$1,'Conclusões cursos SIGARRA'!$E:$H,2,0),"")</f>
        <v/>
      </c>
      <c r="T391" s="1" t="str">
        <f>IFERROR(VLOOKUP($A391&amp;"-"&amp;S$1,'Conclusões cursos SIGARRA'!$E:$H,4,0),"")</f>
        <v/>
      </c>
      <c r="U391" s="1" t="str">
        <f t="shared" si="3"/>
        <v> MIEIC 2020/2021</v>
      </c>
      <c r="V391" s="1" t="str">
        <f t="shared" si="4"/>
        <v>Catarina de Almeida Figueiredo</v>
      </c>
    </row>
    <row r="392" ht="14.25" customHeight="1">
      <c r="A392" s="1">
        <v>2.0180661E8</v>
      </c>
      <c r="B392" s="1" t="s">
        <v>1205</v>
      </c>
      <c r="C392" s="1" t="s">
        <v>1206</v>
      </c>
      <c r="D392" s="1" t="s">
        <v>26</v>
      </c>
      <c r="E392" s="1" t="s">
        <v>1207</v>
      </c>
      <c r="F392" s="1" t="str">
        <f t="shared" si="1"/>
        <v>Catarina Justo dos Santos Fernandes - M.EIC 2022/2023</v>
      </c>
      <c r="I392" s="9" t="str">
        <f>IFERROR(VLOOKUP(B392,'Inquérito'!M:N,2,0),if(AND(E392="",not(iserror(find("linkedin",H392)))),H392,E392))</f>
        <v>https://www.linkedin.com/in/catarinajfernandes</v>
      </c>
      <c r="J392" s="1" t="str">
        <f t="shared" si="2"/>
        <v>M.EIC</v>
      </c>
      <c r="K392" s="1" t="str">
        <f>IFERROR(VLOOKUP($A392&amp;"-"&amp;K$1,'Conclusões cursos SIGARRA'!$E:$H,2,0),"")</f>
        <v/>
      </c>
      <c r="L392" s="1" t="str">
        <f>IFERROR(VLOOKUP($A392&amp;"-"&amp;K$1,'Conclusões cursos SIGARRA'!$E:$H,4,0),"")</f>
        <v/>
      </c>
      <c r="M392" s="1" t="str">
        <f>IFERROR(VLOOKUP($A392&amp;"-"&amp;M$1,'Conclusões cursos SIGARRA'!$E:$H,2,0),"")</f>
        <v/>
      </c>
      <c r="N392" s="1" t="str">
        <f>IFERROR(VLOOKUP($A392&amp;"-"&amp;M$1,'Conclusões cursos SIGARRA'!$E:$H,4,0),"")</f>
        <v/>
      </c>
      <c r="O392" s="1" t="str">
        <f>IFERROR(VLOOKUP($A392&amp;"-"&amp;O$1,'Conclusões cursos SIGARRA'!$E:$H,2,0),"")</f>
        <v/>
      </c>
      <c r="P392" s="1" t="str">
        <f>IFERROR(VLOOKUP($A392&amp;"-"&amp;O$1,'Conclusões cursos SIGARRA'!$E:$H,4,0),"")</f>
        <v/>
      </c>
      <c r="Q392" s="1" t="str">
        <f>IFERROR(VLOOKUP($A392&amp;"-"&amp;Q$1,'Conclusões cursos SIGARRA'!$E:$H,2,0),"")</f>
        <v/>
      </c>
      <c r="R392" s="1" t="str">
        <f>IFERROR(VLOOKUP($A392&amp;"-"&amp;Q$1,'Conclusões cursos SIGARRA'!$E:$H,4,0),"")</f>
        <v/>
      </c>
      <c r="S392" s="1" t="str">
        <f>IFERROR(VLOOKUP($A392&amp;"-"&amp;S$1,'Conclusões cursos SIGARRA'!$E:$H,2,0),"")</f>
        <v>2021/2022</v>
      </c>
      <c r="T392" s="1" t="str">
        <f>IFERROR(VLOOKUP($A392&amp;"-"&amp;S$1,'Conclusões cursos SIGARRA'!$E:$H,4,0),"")</f>
        <v>2022/2023</v>
      </c>
      <c r="U392" s="1" t="str">
        <f t="shared" si="3"/>
        <v> M.EIC 2022/2023</v>
      </c>
      <c r="V392" s="1" t="str">
        <f t="shared" si="4"/>
        <v>Catarina Justo dos Santos Fernandes</v>
      </c>
    </row>
    <row r="393" ht="14.25" customHeight="1">
      <c r="A393" s="1">
        <v>2.00600402E8</v>
      </c>
      <c r="B393" s="1" t="s">
        <v>1208</v>
      </c>
      <c r="C393" s="1" t="s">
        <v>1209</v>
      </c>
      <c r="D393" s="1" t="s">
        <v>20</v>
      </c>
      <c r="E393" s="1" t="s">
        <v>1210</v>
      </c>
      <c r="F393" s="1" t="str">
        <f t="shared" si="1"/>
        <v>Catarina Maria Matos Coelho Lopes - MIEIC 2010/2011</v>
      </c>
      <c r="G393" s="1" t="s">
        <v>21</v>
      </c>
      <c r="H393" s="1" t="s">
        <v>1211</v>
      </c>
      <c r="I393" s="9" t="str">
        <f>IFERROR(VLOOKUP(B393,'Inquérito'!M:N,2,0),if(AND(E393="",not(iserror(find("linkedin",H393)))),H393,E393))</f>
        <v>https://www.linkedin.com/in/catarina-lopes-a3360439/</v>
      </c>
      <c r="J393" s="1" t="str">
        <f t="shared" si="2"/>
        <v>MIEIC </v>
      </c>
      <c r="K393" s="1" t="str">
        <f>IFERROR(VLOOKUP($A393&amp;"-"&amp;K$1,'Conclusões cursos SIGARRA'!$E:$H,2,0),"")</f>
        <v/>
      </c>
      <c r="L393" s="1" t="str">
        <f>IFERROR(VLOOKUP($A393&amp;"-"&amp;K$1,'Conclusões cursos SIGARRA'!$E:$H,4,0),"")</f>
        <v/>
      </c>
      <c r="M393" s="1" t="str">
        <f>IFERROR(VLOOKUP($A393&amp;"-"&amp;M$1,'Conclusões cursos SIGARRA'!$E:$H,2,0),"")</f>
        <v/>
      </c>
      <c r="N393" s="1" t="str">
        <f>IFERROR(VLOOKUP($A393&amp;"-"&amp;M$1,'Conclusões cursos SIGARRA'!$E:$H,4,0),"")</f>
        <v/>
      </c>
      <c r="O393" s="1" t="str">
        <f>IFERROR(VLOOKUP($A393&amp;"-"&amp;O$1,'Conclusões cursos SIGARRA'!$E:$H,2,0),"")</f>
        <v>2006/2007</v>
      </c>
      <c r="P393" s="1" t="str">
        <f>IFERROR(VLOOKUP($A393&amp;"-"&amp;O$1,'Conclusões cursos SIGARRA'!$E:$H,4,0),"")</f>
        <v>2010/2011</v>
      </c>
      <c r="Q393" s="1" t="str">
        <f>IFERROR(VLOOKUP($A393&amp;"-"&amp;Q$1,'Conclusões cursos SIGARRA'!$E:$H,2,0),"")</f>
        <v/>
      </c>
      <c r="R393" s="1" t="str">
        <f>IFERROR(VLOOKUP($A393&amp;"-"&amp;Q$1,'Conclusões cursos SIGARRA'!$E:$H,4,0),"")</f>
        <v/>
      </c>
      <c r="S393" s="1" t="str">
        <f>IFERROR(VLOOKUP($A393&amp;"-"&amp;S$1,'Conclusões cursos SIGARRA'!$E:$H,2,0),"")</f>
        <v/>
      </c>
      <c r="T393" s="1" t="str">
        <f>IFERROR(VLOOKUP($A393&amp;"-"&amp;S$1,'Conclusões cursos SIGARRA'!$E:$H,4,0),"")</f>
        <v/>
      </c>
      <c r="U393" s="1" t="str">
        <f t="shared" si="3"/>
        <v> MIEIC 2010/2011</v>
      </c>
      <c r="V393" s="1" t="str">
        <f t="shared" si="4"/>
        <v>Catarina Maria Matos Coelho Lopes</v>
      </c>
    </row>
    <row r="394" ht="14.25" customHeight="1">
      <c r="A394" s="1">
        <v>2.01907925E8</v>
      </c>
      <c r="B394" s="1" t="s">
        <v>1212</v>
      </c>
      <c r="C394" s="1" t="s">
        <v>1213</v>
      </c>
      <c r="D394" s="1" t="s">
        <v>26</v>
      </c>
      <c r="E394" s="1" t="s">
        <v>21</v>
      </c>
      <c r="F394" s="1" t="str">
        <f t="shared" si="1"/>
        <v>Catarina Oliveira Pires - L.EIC 2021/2022</v>
      </c>
      <c r="G394" s="1" t="s">
        <v>1214</v>
      </c>
      <c r="I394" s="1" t="str">
        <f>IFERROR(VLOOKUP(B394,'Inquérito'!M:N,2,0),if(AND(E394="",not(iserror(find("linkedin",H394)))),H394,E394))</f>
        <v/>
      </c>
      <c r="J394" s="1" t="str">
        <f t="shared" si="2"/>
        <v>L.EIC </v>
      </c>
      <c r="K394" s="1" t="str">
        <f>IFERROR(VLOOKUP($A394&amp;"-"&amp;K$1,'Conclusões cursos SIGARRA'!$E:$H,2,0),"")</f>
        <v/>
      </c>
      <c r="L394" s="1" t="str">
        <f>IFERROR(VLOOKUP($A394&amp;"-"&amp;K$1,'Conclusões cursos SIGARRA'!$E:$H,4,0),"")</f>
        <v/>
      </c>
      <c r="M394" s="1" t="str">
        <f>IFERROR(VLOOKUP($A394&amp;"-"&amp;M$1,'Conclusões cursos SIGARRA'!$E:$H,2,0),"")</f>
        <v/>
      </c>
      <c r="N394" s="1" t="str">
        <f>IFERROR(VLOOKUP($A394&amp;"-"&amp;M$1,'Conclusões cursos SIGARRA'!$E:$H,4,0),"")</f>
        <v/>
      </c>
      <c r="O394" s="1" t="str">
        <f>IFERROR(VLOOKUP($A394&amp;"-"&amp;O$1,'Conclusões cursos SIGARRA'!$E:$H,2,0),"")</f>
        <v/>
      </c>
      <c r="P394" s="1" t="str">
        <f>IFERROR(VLOOKUP($A394&amp;"-"&amp;O$1,'Conclusões cursos SIGARRA'!$E:$H,4,0),"")</f>
        <v/>
      </c>
      <c r="Q394" s="1" t="str">
        <f>IFERROR(VLOOKUP($A394&amp;"-"&amp;Q$1,'Conclusões cursos SIGARRA'!$E:$H,2,0),"")</f>
        <v>2021/2022</v>
      </c>
      <c r="R394" s="1" t="str">
        <f>IFERROR(VLOOKUP($A394&amp;"-"&amp;Q$1,'Conclusões cursos SIGARRA'!$E:$H,4,0),"")</f>
        <v>2021/2022</v>
      </c>
      <c r="S394" s="1" t="str">
        <f>IFERROR(VLOOKUP($A394&amp;"-"&amp;S$1,'Conclusões cursos SIGARRA'!$E:$H,2,0),"")</f>
        <v/>
      </c>
      <c r="T394" s="1" t="str">
        <f>IFERROR(VLOOKUP($A394&amp;"-"&amp;S$1,'Conclusões cursos SIGARRA'!$E:$H,4,0),"")</f>
        <v/>
      </c>
      <c r="U394" s="1" t="str">
        <f t="shared" si="3"/>
        <v> L.EIC 2021/2022</v>
      </c>
      <c r="V394" s="1" t="str">
        <f t="shared" si="4"/>
        <v>Catarina Oliveira Pires</v>
      </c>
    </row>
    <row r="395" ht="14.25" customHeight="1">
      <c r="A395" s="1">
        <v>2.01405765E8</v>
      </c>
      <c r="B395" s="1" t="s">
        <v>1215</v>
      </c>
      <c r="C395" s="1" t="s">
        <v>1216</v>
      </c>
      <c r="D395" s="1" t="s">
        <v>20</v>
      </c>
      <c r="E395" s="1" t="s">
        <v>21</v>
      </c>
      <c r="F395" s="1" t="str">
        <f t="shared" si="1"/>
        <v>Catarina Pinheiro Correia - MIEIC 2018/2019</v>
      </c>
      <c r="I395" s="1" t="str">
        <f>IFERROR(VLOOKUP(B395,'Inquérito'!M:N,2,0),if(AND(E395="",not(iserror(find("linkedin",H395)))),H395,E395))</f>
        <v/>
      </c>
      <c r="J395" s="1" t="str">
        <f t="shared" si="2"/>
        <v>MIEIC </v>
      </c>
      <c r="K395" s="1" t="str">
        <f>IFERROR(VLOOKUP($A395&amp;"-"&amp;K$1,'Conclusões cursos SIGARRA'!$E:$H,2,0),"")</f>
        <v/>
      </c>
      <c r="L395" s="1" t="str">
        <f>IFERROR(VLOOKUP($A395&amp;"-"&amp;K$1,'Conclusões cursos SIGARRA'!$E:$H,4,0),"")</f>
        <v/>
      </c>
      <c r="M395" s="1" t="str">
        <f>IFERROR(VLOOKUP($A395&amp;"-"&amp;M$1,'Conclusões cursos SIGARRA'!$E:$H,2,0),"")</f>
        <v/>
      </c>
      <c r="N395" s="1" t="str">
        <f>IFERROR(VLOOKUP($A395&amp;"-"&amp;M$1,'Conclusões cursos SIGARRA'!$E:$H,4,0),"")</f>
        <v/>
      </c>
      <c r="O395" s="1" t="str">
        <f>IFERROR(VLOOKUP($A395&amp;"-"&amp;O$1,'Conclusões cursos SIGARRA'!$E:$H,2,0),"")</f>
        <v>2014/2015</v>
      </c>
      <c r="P395" s="1" t="str">
        <f>IFERROR(VLOOKUP($A395&amp;"-"&amp;O$1,'Conclusões cursos SIGARRA'!$E:$H,4,0),"")</f>
        <v>2018/2019</v>
      </c>
      <c r="Q395" s="1" t="str">
        <f>IFERROR(VLOOKUP($A395&amp;"-"&amp;Q$1,'Conclusões cursos SIGARRA'!$E:$H,2,0),"")</f>
        <v/>
      </c>
      <c r="R395" s="1" t="str">
        <f>IFERROR(VLOOKUP($A395&amp;"-"&amp;Q$1,'Conclusões cursos SIGARRA'!$E:$H,4,0),"")</f>
        <v/>
      </c>
      <c r="S395" s="1" t="str">
        <f>IFERROR(VLOOKUP($A395&amp;"-"&amp;S$1,'Conclusões cursos SIGARRA'!$E:$H,2,0),"")</f>
        <v/>
      </c>
      <c r="T395" s="1" t="str">
        <f>IFERROR(VLOOKUP($A395&amp;"-"&amp;S$1,'Conclusões cursos SIGARRA'!$E:$H,4,0),"")</f>
        <v/>
      </c>
      <c r="U395" s="1" t="str">
        <f t="shared" si="3"/>
        <v> MIEIC 2018/2019</v>
      </c>
      <c r="V395" s="1" t="str">
        <f t="shared" si="4"/>
        <v>Catarina Pinheiro Correia</v>
      </c>
    </row>
    <row r="396" ht="14.25" customHeight="1">
      <c r="A396" s="1">
        <v>2.01506671E8</v>
      </c>
      <c r="B396" s="1" t="s">
        <v>1217</v>
      </c>
      <c r="C396" s="1" t="s">
        <v>1218</v>
      </c>
      <c r="D396" s="1" t="s">
        <v>20</v>
      </c>
      <c r="E396" s="1" t="s">
        <v>21</v>
      </c>
      <c r="F396" s="1" t="str">
        <f t="shared" si="1"/>
        <v>Catarina Raquel da Silva Ferreira - MIEIC 2019/2020</v>
      </c>
      <c r="I396" s="1" t="str">
        <f>IFERROR(VLOOKUP(B396,'Inquérito'!M:N,2,0),if(AND(E396="",not(iserror(find("linkedin",H396)))),H396,E396))</f>
        <v/>
      </c>
      <c r="J396" s="1" t="str">
        <f t="shared" si="2"/>
        <v>MIEIC </v>
      </c>
      <c r="K396" s="1" t="str">
        <f>IFERROR(VLOOKUP($A396&amp;"-"&amp;K$1,'Conclusões cursos SIGARRA'!$E:$H,2,0),"")</f>
        <v/>
      </c>
      <c r="L396" s="1" t="str">
        <f>IFERROR(VLOOKUP($A396&amp;"-"&amp;K$1,'Conclusões cursos SIGARRA'!$E:$H,4,0),"")</f>
        <v/>
      </c>
      <c r="M396" s="1" t="str">
        <f>IFERROR(VLOOKUP($A396&amp;"-"&amp;M$1,'Conclusões cursos SIGARRA'!$E:$H,2,0),"")</f>
        <v/>
      </c>
      <c r="N396" s="1" t="str">
        <f>IFERROR(VLOOKUP($A396&amp;"-"&amp;M$1,'Conclusões cursos SIGARRA'!$E:$H,4,0),"")</f>
        <v/>
      </c>
      <c r="O396" s="1" t="str">
        <f>IFERROR(VLOOKUP($A396&amp;"-"&amp;O$1,'Conclusões cursos SIGARRA'!$E:$H,2,0),"")</f>
        <v>2015/2016</v>
      </c>
      <c r="P396" s="1" t="str">
        <f>IFERROR(VLOOKUP($A396&amp;"-"&amp;O$1,'Conclusões cursos SIGARRA'!$E:$H,4,0),"")</f>
        <v>2019/2020</v>
      </c>
      <c r="Q396" s="1" t="str">
        <f>IFERROR(VLOOKUP($A396&amp;"-"&amp;Q$1,'Conclusões cursos SIGARRA'!$E:$H,2,0),"")</f>
        <v/>
      </c>
      <c r="R396" s="1" t="str">
        <f>IFERROR(VLOOKUP($A396&amp;"-"&amp;Q$1,'Conclusões cursos SIGARRA'!$E:$H,4,0),"")</f>
        <v/>
      </c>
      <c r="S396" s="1" t="str">
        <f>IFERROR(VLOOKUP($A396&amp;"-"&amp;S$1,'Conclusões cursos SIGARRA'!$E:$H,2,0),"")</f>
        <v/>
      </c>
      <c r="T396" s="1" t="str">
        <f>IFERROR(VLOOKUP($A396&amp;"-"&amp;S$1,'Conclusões cursos SIGARRA'!$E:$H,4,0),"")</f>
        <v/>
      </c>
      <c r="U396" s="1" t="str">
        <f t="shared" si="3"/>
        <v> MIEIC 2019/2020</v>
      </c>
      <c r="V396" s="1" t="str">
        <f t="shared" si="4"/>
        <v>Catarina Raquel da Silva Ferreira</v>
      </c>
    </row>
    <row r="397" ht="14.25" customHeight="1">
      <c r="A397" s="1">
        <v>2.01906638E8</v>
      </c>
      <c r="B397" s="1" t="s">
        <v>1219</v>
      </c>
      <c r="C397" s="1" t="s">
        <v>1220</v>
      </c>
      <c r="D397" s="1" t="s">
        <v>26</v>
      </c>
      <c r="E397" s="1" t="s">
        <v>21</v>
      </c>
      <c r="F397" s="1" t="str">
        <f t="shared" si="1"/>
        <v>Catarina Raquel Silva Gonçalves - L.EIC 2022/2023</v>
      </c>
      <c r="I397" s="1" t="str">
        <f>IFERROR(VLOOKUP(B397,'Inquérito'!M:N,2,0),if(AND(E397="",not(iserror(find("linkedin",H397)))),H397,E397))</f>
        <v/>
      </c>
      <c r="J397" s="1" t="str">
        <f t="shared" si="2"/>
        <v>L.EIC </v>
      </c>
      <c r="K397" s="1" t="str">
        <f>IFERROR(VLOOKUP($A397&amp;"-"&amp;K$1,'Conclusões cursos SIGARRA'!$E:$H,2,0),"")</f>
        <v/>
      </c>
      <c r="L397" s="1" t="str">
        <f>IFERROR(VLOOKUP($A397&amp;"-"&amp;K$1,'Conclusões cursos SIGARRA'!$E:$H,4,0),"")</f>
        <v/>
      </c>
      <c r="M397" s="1" t="str">
        <f>IFERROR(VLOOKUP($A397&amp;"-"&amp;M$1,'Conclusões cursos SIGARRA'!$E:$H,2,0),"")</f>
        <v/>
      </c>
      <c r="N397" s="1" t="str">
        <f>IFERROR(VLOOKUP($A397&amp;"-"&amp;M$1,'Conclusões cursos SIGARRA'!$E:$H,4,0),"")</f>
        <v/>
      </c>
      <c r="O397" s="1" t="str">
        <f>IFERROR(VLOOKUP($A397&amp;"-"&amp;O$1,'Conclusões cursos SIGARRA'!$E:$H,2,0),"")</f>
        <v/>
      </c>
      <c r="P397" s="1" t="str">
        <f>IFERROR(VLOOKUP($A397&amp;"-"&amp;O$1,'Conclusões cursos SIGARRA'!$E:$H,4,0),"")</f>
        <v/>
      </c>
      <c r="Q397" s="1" t="str">
        <f>IFERROR(VLOOKUP($A397&amp;"-"&amp;Q$1,'Conclusões cursos SIGARRA'!$E:$H,2,0),"")</f>
        <v>2021/2022</v>
      </c>
      <c r="R397" s="1" t="str">
        <f>IFERROR(VLOOKUP($A397&amp;"-"&amp;Q$1,'Conclusões cursos SIGARRA'!$E:$H,4,0),"")</f>
        <v>2022/2023</v>
      </c>
      <c r="S397" s="1" t="str">
        <f>IFERROR(VLOOKUP($A397&amp;"-"&amp;S$1,'Conclusões cursos SIGARRA'!$E:$H,2,0),"")</f>
        <v/>
      </c>
      <c r="T397" s="1" t="str">
        <f>IFERROR(VLOOKUP($A397&amp;"-"&amp;S$1,'Conclusões cursos SIGARRA'!$E:$H,4,0),"")</f>
        <v/>
      </c>
      <c r="U397" s="1" t="str">
        <f t="shared" si="3"/>
        <v> L.EIC 2022/2023</v>
      </c>
      <c r="V397" s="1" t="str">
        <f t="shared" si="4"/>
        <v>Catarina Raquel Silva Gonçalves</v>
      </c>
    </row>
    <row r="398" ht="14.25" customHeight="1">
      <c r="A398" s="1">
        <v>2.00800535E8</v>
      </c>
      <c r="B398" s="1" t="s">
        <v>1221</v>
      </c>
      <c r="C398" s="1" t="s">
        <v>1222</v>
      </c>
      <c r="D398" s="1" t="s">
        <v>20</v>
      </c>
      <c r="E398" s="1" t="s">
        <v>21</v>
      </c>
      <c r="F398" s="1" t="str">
        <f t="shared" si="1"/>
        <v>Cátia Franqueira Marta da Cruz - MIEIC 2014/2015</v>
      </c>
      <c r="G398" s="1" t="s">
        <v>21</v>
      </c>
      <c r="I398" s="1" t="str">
        <f>IFERROR(VLOOKUP(B398,'Inquérito'!M:N,2,0),if(AND(E398="",not(iserror(find("linkedin",H398)))),H398,E398))</f>
        <v/>
      </c>
      <c r="J398" s="1" t="str">
        <f t="shared" si="2"/>
        <v>MIEIC </v>
      </c>
      <c r="K398" s="1" t="str">
        <f>IFERROR(VLOOKUP($A398&amp;"-"&amp;K$1,'Conclusões cursos SIGARRA'!$E:$H,2,0),"")</f>
        <v/>
      </c>
      <c r="L398" s="1" t="str">
        <f>IFERROR(VLOOKUP($A398&amp;"-"&amp;K$1,'Conclusões cursos SIGARRA'!$E:$H,4,0),"")</f>
        <v/>
      </c>
      <c r="M398" s="1" t="str">
        <f>IFERROR(VLOOKUP($A398&amp;"-"&amp;M$1,'Conclusões cursos SIGARRA'!$E:$H,2,0),"")</f>
        <v/>
      </c>
      <c r="N398" s="1" t="str">
        <f>IFERROR(VLOOKUP($A398&amp;"-"&amp;M$1,'Conclusões cursos SIGARRA'!$E:$H,4,0),"")</f>
        <v/>
      </c>
      <c r="O398" s="1" t="str">
        <f>IFERROR(VLOOKUP($A398&amp;"-"&amp;O$1,'Conclusões cursos SIGARRA'!$E:$H,2,0),"")</f>
        <v>2008/2009</v>
      </c>
      <c r="P398" s="1" t="str">
        <f>IFERROR(VLOOKUP($A398&amp;"-"&amp;O$1,'Conclusões cursos SIGARRA'!$E:$H,4,0),"")</f>
        <v>2014/2015</v>
      </c>
      <c r="Q398" s="1" t="str">
        <f>IFERROR(VLOOKUP($A398&amp;"-"&amp;Q$1,'Conclusões cursos SIGARRA'!$E:$H,2,0),"")</f>
        <v/>
      </c>
      <c r="R398" s="1" t="str">
        <f>IFERROR(VLOOKUP($A398&amp;"-"&amp;Q$1,'Conclusões cursos SIGARRA'!$E:$H,4,0),"")</f>
        <v/>
      </c>
      <c r="S398" s="1" t="str">
        <f>IFERROR(VLOOKUP($A398&amp;"-"&amp;S$1,'Conclusões cursos SIGARRA'!$E:$H,2,0),"")</f>
        <v/>
      </c>
      <c r="T398" s="1" t="str">
        <f>IFERROR(VLOOKUP($A398&amp;"-"&amp;S$1,'Conclusões cursos SIGARRA'!$E:$H,4,0),"")</f>
        <v/>
      </c>
      <c r="U398" s="1" t="str">
        <f t="shared" si="3"/>
        <v> MIEIC 2014/2015</v>
      </c>
      <c r="V398" s="1" t="str">
        <f t="shared" si="4"/>
        <v>Cátia Franqueira Marta da Cruz</v>
      </c>
    </row>
    <row r="399" ht="14.25" customHeight="1">
      <c r="A399" s="1">
        <v>2.00500438E8</v>
      </c>
      <c r="B399" s="1" t="s">
        <v>1223</v>
      </c>
      <c r="C399" s="1" t="s">
        <v>1224</v>
      </c>
      <c r="D399" s="1" t="s">
        <v>20</v>
      </c>
      <c r="E399" s="1" t="s">
        <v>1225</v>
      </c>
      <c r="F399" s="1" t="str">
        <f t="shared" si="1"/>
        <v>Celso Renato Rocha Cardoso - MIEIC 2009/2010</v>
      </c>
      <c r="G399" s="1" t="s">
        <v>1226</v>
      </c>
      <c r="H399" s="1" t="s">
        <v>1227</v>
      </c>
      <c r="I399" s="9" t="str">
        <f>IFERROR(VLOOKUP(B399,'Inquérito'!M:N,2,0),if(AND(E399="",not(iserror(find("linkedin",H399)))),H399,E399))</f>
        <v>https://www.linkedin.com/in/celsorcardoso/</v>
      </c>
      <c r="J399" s="1" t="str">
        <f t="shared" si="2"/>
        <v>MIEIC </v>
      </c>
      <c r="K399" s="1" t="str">
        <f>IFERROR(VLOOKUP($A399&amp;"-"&amp;K$1,'Conclusões cursos SIGARRA'!$E:$H,2,0),"")</f>
        <v/>
      </c>
      <c r="L399" s="1" t="str">
        <f>IFERROR(VLOOKUP($A399&amp;"-"&amp;K$1,'Conclusões cursos SIGARRA'!$E:$H,4,0),"")</f>
        <v/>
      </c>
      <c r="M399" s="1" t="str">
        <f>IFERROR(VLOOKUP($A399&amp;"-"&amp;M$1,'Conclusões cursos SIGARRA'!$E:$H,2,0),"")</f>
        <v/>
      </c>
      <c r="N399" s="1" t="str">
        <f>IFERROR(VLOOKUP($A399&amp;"-"&amp;M$1,'Conclusões cursos SIGARRA'!$E:$H,4,0),"")</f>
        <v/>
      </c>
      <c r="O399" s="1" t="str">
        <f>IFERROR(VLOOKUP($A399&amp;"-"&amp;O$1,'Conclusões cursos SIGARRA'!$E:$H,2,0),"")</f>
        <v>2005/2006</v>
      </c>
      <c r="P399" s="1" t="str">
        <f>IFERROR(VLOOKUP($A399&amp;"-"&amp;O$1,'Conclusões cursos SIGARRA'!$E:$H,4,0),"")</f>
        <v>2009/2010</v>
      </c>
      <c r="Q399" s="1" t="str">
        <f>IFERROR(VLOOKUP($A399&amp;"-"&amp;Q$1,'Conclusões cursos SIGARRA'!$E:$H,2,0),"")</f>
        <v/>
      </c>
      <c r="R399" s="1" t="str">
        <f>IFERROR(VLOOKUP($A399&amp;"-"&amp;Q$1,'Conclusões cursos SIGARRA'!$E:$H,4,0),"")</f>
        <v/>
      </c>
      <c r="S399" s="1" t="str">
        <f>IFERROR(VLOOKUP($A399&amp;"-"&amp;S$1,'Conclusões cursos SIGARRA'!$E:$H,2,0),"")</f>
        <v/>
      </c>
      <c r="T399" s="1" t="str">
        <f>IFERROR(VLOOKUP($A399&amp;"-"&amp;S$1,'Conclusões cursos SIGARRA'!$E:$H,4,0),"")</f>
        <v/>
      </c>
      <c r="U399" s="1" t="str">
        <f t="shared" si="3"/>
        <v> MIEIC 2009/2010</v>
      </c>
      <c r="V399" s="1" t="str">
        <f t="shared" si="4"/>
        <v>Celso Renato Rocha Cardoso</v>
      </c>
    </row>
    <row r="400" ht="14.25" customHeight="1">
      <c r="A400" s="1">
        <v>2.00401289E8</v>
      </c>
      <c r="B400" s="1" t="s">
        <v>1228</v>
      </c>
      <c r="C400" s="1" t="s">
        <v>1229</v>
      </c>
      <c r="D400" s="1" t="s">
        <v>20</v>
      </c>
      <c r="E400" s="1" t="s">
        <v>21</v>
      </c>
      <c r="F400" s="1" t="str">
        <f t="shared" si="1"/>
        <v>Celso Ricardo Martins Maia Costa - MIEIC 2009/2010</v>
      </c>
      <c r="G400" s="1" t="s">
        <v>1230</v>
      </c>
      <c r="I400" s="1" t="str">
        <f>IFERROR(VLOOKUP(B400,'Inquérito'!M:N,2,0),if(AND(E400="",not(iserror(find("linkedin",H400)))),H400,E400))</f>
        <v/>
      </c>
      <c r="J400" s="1" t="str">
        <f t="shared" si="2"/>
        <v>MIEIC </v>
      </c>
      <c r="K400" s="1" t="str">
        <f>IFERROR(VLOOKUP($A400&amp;"-"&amp;K$1,'Conclusões cursos SIGARRA'!$E:$H,2,0),"")</f>
        <v/>
      </c>
      <c r="L400" s="1" t="str">
        <f>IFERROR(VLOOKUP($A400&amp;"-"&amp;K$1,'Conclusões cursos SIGARRA'!$E:$H,4,0),"")</f>
        <v/>
      </c>
      <c r="M400" s="1" t="str">
        <f>IFERROR(VLOOKUP($A400&amp;"-"&amp;M$1,'Conclusões cursos SIGARRA'!$E:$H,2,0),"")</f>
        <v/>
      </c>
      <c r="N400" s="1" t="str">
        <f>IFERROR(VLOOKUP($A400&amp;"-"&amp;M$1,'Conclusões cursos SIGARRA'!$E:$H,4,0),"")</f>
        <v/>
      </c>
      <c r="O400" s="1" t="str">
        <f>IFERROR(VLOOKUP($A400&amp;"-"&amp;O$1,'Conclusões cursos SIGARRA'!$E:$H,2,0),"")</f>
        <v>2005/2006</v>
      </c>
      <c r="P400" s="1" t="str">
        <f>IFERROR(VLOOKUP($A400&amp;"-"&amp;O$1,'Conclusões cursos SIGARRA'!$E:$H,4,0),"")</f>
        <v>2009/2010</v>
      </c>
      <c r="Q400" s="1" t="str">
        <f>IFERROR(VLOOKUP($A400&amp;"-"&amp;Q$1,'Conclusões cursos SIGARRA'!$E:$H,2,0),"")</f>
        <v/>
      </c>
      <c r="R400" s="1" t="str">
        <f>IFERROR(VLOOKUP($A400&amp;"-"&amp;Q$1,'Conclusões cursos SIGARRA'!$E:$H,4,0),"")</f>
        <v/>
      </c>
      <c r="S400" s="1" t="str">
        <f>IFERROR(VLOOKUP($A400&amp;"-"&amp;S$1,'Conclusões cursos SIGARRA'!$E:$H,2,0),"")</f>
        <v/>
      </c>
      <c r="T400" s="1" t="str">
        <f>IFERROR(VLOOKUP($A400&amp;"-"&amp;S$1,'Conclusões cursos SIGARRA'!$E:$H,4,0),"")</f>
        <v/>
      </c>
      <c r="U400" s="1" t="str">
        <f t="shared" si="3"/>
        <v> MIEIC 2009/2010</v>
      </c>
      <c r="V400" s="1" t="str">
        <f t="shared" si="4"/>
        <v>Celso Ricardo Martins Maia Costa</v>
      </c>
    </row>
    <row r="401" ht="14.25" customHeight="1">
      <c r="A401" s="1">
        <v>2.01604039E8</v>
      </c>
      <c r="B401" s="1" t="s">
        <v>1231</v>
      </c>
      <c r="C401" s="1" t="s">
        <v>1232</v>
      </c>
      <c r="D401" s="1" t="s">
        <v>20</v>
      </c>
      <c r="E401" s="1" t="s">
        <v>21</v>
      </c>
      <c r="F401" s="1" t="str">
        <f t="shared" si="1"/>
        <v>César Alexandre da Costa Pinho - MIEIC 2020/2021</v>
      </c>
      <c r="G401" s="1" t="s">
        <v>1233</v>
      </c>
      <c r="I401" s="1" t="str">
        <f>IFERROR(VLOOKUP(B401,'Inquérito'!M:N,2,0),if(AND(E401="",not(iserror(find("linkedin",H401)))),H401,E401))</f>
        <v/>
      </c>
      <c r="J401" s="1" t="str">
        <f t="shared" si="2"/>
        <v>MIEIC </v>
      </c>
      <c r="K401" s="1" t="str">
        <f>IFERROR(VLOOKUP($A401&amp;"-"&amp;K$1,'Conclusões cursos SIGARRA'!$E:$H,2,0),"")</f>
        <v/>
      </c>
      <c r="L401" s="1" t="str">
        <f>IFERROR(VLOOKUP($A401&amp;"-"&amp;K$1,'Conclusões cursos SIGARRA'!$E:$H,4,0),"")</f>
        <v/>
      </c>
      <c r="M401" s="1" t="str">
        <f>IFERROR(VLOOKUP($A401&amp;"-"&amp;M$1,'Conclusões cursos SIGARRA'!$E:$H,2,0),"")</f>
        <v/>
      </c>
      <c r="N401" s="1" t="str">
        <f>IFERROR(VLOOKUP($A401&amp;"-"&amp;M$1,'Conclusões cursos SIGARRA'!$E:$H,4,0),"")</f>
        <v/>
      </c>
      <c r="O401" s="1" t="str">
        <f>IFERROR(VLOOKUP($A401&amp;"-"&amp;O$1,'Conclusões cursos SIGARRA'!$E:$H,2,0),"")</f>
        <v>2016/2017</v>
      </c>
      <c r="P401" s="1" t="str">
        <f>IFERROR(VLOOKUP($A401&amp;"-"&amp;O$1,'Conclusões cursos SIGARRA'!$E:$H,4,0),"")</f>
        <v>2020/2021</v>
      </c>
      <c r="Q401" s="1" t="str">
        <f>IFERROR(VLOOKUP($A401&amp;"-"&amp;Q$1,'Conclusões cursos SIGARRA'!$E:$H,2,0),"")</f>
        <v/>
      </c>
      <c r="R401" s="1" t="str">
        <f>IFERROR(VLOOKUP($A401&amp;"-"&amp;Q$1,'Conclusões cursos SIGARRA'!$E:$H,4,0),"")</f>
        <v/>
      </c>
      <c r="S401" s="1" t="str">
        <f>IFERROR(VLOOKUP($A401&amp;"-"&amp;S$1,'Conclusões cursos SIGARRA'!$E:$H,2,0),"")</f>
        <v/>
      </c>
      <c r="T401" s="1" t="str">
        <f>IFERROR(VLOOKUP($A401&amp;"-"&amp;S$1,'Conclusões cursos SIGARRA'!$E:$H,4,0),"")</f>
        <v/>
      </c>
      <c r="U401" s="1" t="str">
        <f t="shared" si="3"/>
        <v> MIEIC 2020/2021</v>
      </c>
      <c r="V401" s="1" t="str">
        <f t="shared" si="4"/>
        <v>César Alexandre da Costa Pinho</v>
      </c>
    </row>
    <row r="402" ht="14.25" customHeight="1">
      <c r="A402" s="1">
        <v>2.01706828E8</v>
      </c>
      <c r="B402" s="1" t="s">
        <v>1234</v>
      </c>
      <c r="C402" s="1" t="s">
        <v>1235</v>
      </c>
      <c r="D402" s="1" t="s">
        <v>26</v>
      </c>
      <c r="E402" s="1" t="s">
        <v>21</v>
      </c>
      <c r="F402" s="1" t="str">
        <f t="shared" si="1"/>
        <v>César Alves Nogueira - M.EIC 2021/2022</v>
      </c>
      <c r="I402" s="1" t="str">
        <f>IFERROR(VLOOKUP(B402,'Inquérito'!M:N,2,0),if(AND(E402="",not(iserror(find("linkedin",H402)))),H402,E402))</f>
        <v/>
      </c>
      <c r="J402" s="1" t="str">
        <f t="shared" si="2"/>
        <v>M.EIC</v>
      </c>
      <c r="K402" s="1" t="str">
        <f>IFERROR(VLOOKUP($A402&amp;"-"&amp;K$1,'Conclusões cursos SIGARRA'!$E:$H,2,0),"")</f>
        <v/>
      </c>
      <c r="L402" s="1" t="str">
        <f>IFERROR(VLOOKUP($A402&amp;"-"&amp;K$1,'Conclusões cursos SIGARRA'!$E:$H,4,0),"")</f>
        <v/>
      </c>
      <c r="M402" s="1" t="str">
        <f>IFERROR(VLOOKUP($A402&amp;"-"&amp;M$1,'Conclusões cursos SIGARRA'!$E:$H,2,0),"")</f>
        <v/>
      </c>
      <c r="N402" s="1" t="str">
        <f>IFERROR(VLOOKUP($A402&amp;"-"&amp;M$1,'Conclusões cursos SIGARRA'!$E:$H,4,0),"")</f>
        <v/>
      </c>
      <c r="O402" s="1" t="str">
        <f>IFERROR(VLOOKUP($A402&amp;"-"&amp;O$1,'Conclusões cursos SIGARRA'!$E:$H,2,0),"")</f>
        <v/>
      </c>
      <c r="P402" s="1" t="str">
        <f>IFERROR(VLOOKUP($A402&amp;"-"&amp;O$1,'Conclusões cursos SIGARRA'!$E:$H,4,0),"")</f>
        <v/>
      </c>
      <c r="Q402" s="1" t="str">
        <f>IFERROR(VLOOKUP($A402&amp;"-"&amp;Q$1,'Conclusões cursos SIGARRA'!$E:$H,2,0),"")</f>
        <v/>
      </c>
      <c r="R402" s="1" t="str">
        <f>IFERROR(VLOOKUP($A402&amp;"-"&amp;Q$1,'Conclusões cursos SIGARRA'!$E:$H,4,0),"")</f>
        <v/>
      </c>
      <c r="S402" s="1" t="str">
        <f>IFERROR(VLOOKUP($A402&amp;"-"&amp;S$1,'Conclusões cursos SIGARRA'!$E:$H,2,0),"")</f>
        <v>2021/2022</v>
      </c>
      <c r="T402" s="1" t="str">
        <f>IFERROR(VLOOKUP($A402&amp;"-"&amp;S$1,'Conclusões cursos SIGARRA'!$E:$H,4,0),"")</f>
        <v>2021/2022</v>
      </c>
      <c r="U402" s="1" t="str">
        <f t="shared" si="3"/>
        <v> M.EIC 2021/2022</v>
      </c>
      <c r="V402" s="1" t="str">
        <f t="shared" si="4"/>
        <v>César Alves Nogueira</v>
      </c>
    </row>
    <row r="403" ht="14.25" customHeight="1">
      <c r="A403" s="1">
        <v>2.00605114E8</v>
      </c>
      <c r="B403" s="1" t="s">
        <v>1236</v>
      </c>
      <c r="C403" s="1" t="s">
        <v>1237</v>
      </c>
      <c r="D403" s="1" t="s">
        <v>20</v>
      </c>
      <c r="E403" s="1" t="s">
        <v>1238</v>
      </c>
      <c r="F403" s="1" t="str">
        <f t="shared" si="1"/>
        <v>César Barbosa Duarte - MIEIC 2011/2012</v>
      </c>
      <c r="G403" s="1" t="s">
        <v>1239</v>
      </c>
      <c r="H403" s="1" t="s">
        <v>1240</v>
      </c>
      <c r="I403" s="9" t="str">
        <f>IFERROR(VLOOKUP(B403,'Inquérito'!M:N,2,0),if(AND(E403="",not(iserror(find("linkedin",H403)))),H403,E403))</f>
        <v>https://www.linkedin.com/in/cesarbduarte/</v>
      </c>
      <c r="J403" s="1" t="str">
        <f t="shared" si="2"/>
        <v>MIEIC </v>
      </c>
      <c r="K403" s="1" t="str">
        <f>IFERROR(VLOOKUP($A403&amp;"-"&amp;K$1,'Conclusões cursos SIGARRA'!$E:$H,2,0),"")</f>
        <v/>
      </c>
      <c r="L403" s="1" t="str">
        <f>IFERROR(VLOOKUP($A403&amp;"-"&amp;K$1,'Conclusões cursos SIGARRA'!$E:$H,4,0),"")</f>
        <v/>
      </c>
      <c r="M403" s="1" t="str">
        <f>IFERROR(VLOOKUP($A403&amp;"-"&amp;M$1,'Conclusões cursos SIGARRA'!$E:$H,2,0),"")</f>
        <v/>
      </c>
      <c r="N403" s="1" t="str">
        <f>IFERROR(VLOOKUP($A403&amp;"-"&amp;M$1,'Conclusões cursos SIGARRA'!$E:$H,4,0),"")</f>
        <v/>
      </c>
      <c r="O403" s="1" t="str">
        <f>IFERROR(VLOOKUP($A403&amp;"-"&amp;O$1,'Conclusões cursos SIGARRA'!$E:$H,2,0),"")</f>
        <v>2006/2007</v>
      </c>
      <c r="P403" s="1" t="str">
        <f>IFERROR(VLOOKUP($A403&amp;"-"&amp;O$1,'Conclusões cursos SIGARRA'!$E:$H,4,0),"")</f>
        <v>2011/2012</v>
      </c>
      <c r="Q403" s="1" t="str">
        <f>IFERROR(VLOOKUP($A403&amp;"-"&amp;Q$1,'Conclusões cursos SIGARRA'!$E:$H,2,0),"")</f>
        <v/>
      </c>
      <c r="R403" s="1" t="str">
        <f>IFERROR(VLOOKUP($A403&amp;"-"&amp;Q$1,'Conclusões cursos SIGARRA'!$E:$H,4,0),"")</f>
        <v/>
      </c>
      <c r="S403" s="1" t="str">
        <f>IFERROR(VLOOKUP($A403&amp;"-"&amp;S$1,'Conclusões cursos SIGARRA'!$E:$H,2,0),"")</f>
        <v/>
      </c>
      <c r="T403" s="1" t="str">
        <f>IFERROR(VLOOKUP($A403&amp;"-"&amp;S$1,'Conclusões cursos SIGARRA'!$E:$H,4,0),"")</f>
        <v/>
      </c>
      <c r="U403" s="1" t="str">
        <f t="shared" si="3"/>
        <v> MIEIC 2011/2012</v>
      </c>
      <c r="V403" s="1" t="str">
        <f t="shared" si="4"/>
        <v>César Barbosa Duarte</v>
      </c>
    </row>
    <row r="404" ht="14.25" customHeight="1">
      <c r="A404" s="1">
        <v>1.99703751E8</v>
      </c>
      <c r="B404" s="1" t="s">
        <v>1241</v>
      </c>
      <c r="C404" s="1" t="s">
        <v>1242</v>
      </c>
      <c r="D404" s="1" t="s">
        <v>20</v>
      </c>
      <c r="E404" s="1" t="s">
        <v>1243</v>
      </c>
      <c r="F404" s="1" t="str">
        <f t="shared" si="1"/>
        <v>César Francisco Gonçalves Rodrigues - LEIC 2001/2002</v>
      </c>
      <c r="G404" s="1" t="s">
        <v>21</v>
      </c>
      <c r="H404" s="1" t="s">
        <v>1244</v>
      </c>
      <c r="I404" s="9" t="str">
        <f>IFERROR(VLOOKUP(B404,'Inquérito'!M:N,2,0),if(AND(E404="",not(iserror(find("linkedin",H404)))),H404,E404))</f>
        <v>https://www.linkedin.com/in/pontoporponto/</v>
      </c>
      <c r="J404" s="1" t="str">
        <f t="shared" si="2"/>
        <v>LEIC </v>
      </c>
      <c r="K404" s="1" t="str">
        <f>IFERROR(VLOOKUP($A404&amp;"-"&amp;K$1,'Conclusões cursos SIGARRA'!$E:$H,2,0),"")</f>
        <v>1997/1998</v>
      </c>
      <c r="L404" s="1" t="str">
        <f>IFERROR(VLOOKUP($A404&amp;"-"&amp;K$1,'Conclusões cursos SIGARRA'!$E:$H,4,0),"")</f>
        <v>2001/2002</v>
      </c>
      <c r="M404" s="1" t="str">
        <f>IFERROR(VLOOKUP($A404&amp;"-"&amp;M$1,'Conclusões cursos SIGARRA'!$E:$H,2,0),"")</f>
        <v/>
      </c>
      <c r="N404" s="1" t="str">
        <f>IFERROR(VLOOKUP($A404&amp;"-"&amp;M$1,'Conclusões cursos SIGARRA'!$E:$H,4,0),"")</f>
        <v/>
      </c>
      <c r="O404" s="1" t="str">
        <f>IFERROR(VLOOKUP($A404&amp;"-"&amp;O$1,'Conclusões cursos SIGARRA'!$E:$H,2,0),"")</f>
        <v/>
      </c>
      <c r="P404" s="1" t="str">
        <f>IFERROR(VLOOKUP($A404&amp;"-"&amp;O$1,'Conclusões cursos SIGARRA'!$E:$H,4,0),"")</f>
        <v/>
      </c>
      <c r="Q404" s="1" t="str">
        <f>IFERROR(VLOOKUP($A404&amp;"-"&amp;Q$1,'Conclusões cursos SIGARRA'!$E:$H,2,0),"")</f>
        <v/>
      </c>
      <c r="R404" s="1" t="str">
        <f>IFERROR(VLOOKUP($A404&amp;"-"&amp;Q$1,'Conclusões cursos SIGARRA'!$E:$H,4,0),"")</f>
        <v/>
      </c>
      <c r="S404" s="1" t="str">
        <f>IFERROR(VLOOKUP($A404&amp;"-"&amp;S$1,'Conclusões cursos SIGARRA'!$E:$H,2,0),"")</f>
        <v/>
      </c>
      <c r="T404" s="1" t="str">
        <f>IFERROR(VLOOKUP($A404&amp;"-"&amp;S$1,'Conclusões cursos SIGARRA'!$E:$H,4,0),"")</f>
        <v/>
      </c>
      <c r="U404" s="1" t="str">
        <f t="shared" si="3"/>
        <v> LEIC 2001/2002</v>
      </c>
      <c r="V404" s="1" t="str">
        <f t="shared" si="4"/>
        <v>César Francisco Gonçalves Rodrigues</v>
      </c>
    </row>
    <row r="405" ht="14.25" customHeight="1">
      <c r="A405" s="1">
        <v>2.00401172E8</v>
      </c>
      <c r="B405" s="1" t="s">
        <v>1245</v>
      </c>
      <c r="C405" s="1" t="s">
        <v>1246</v>
      </c>
      <c r="D405" s="1" t="s">
        <v>20</v>
      </c>
      <c r="E405" s="1" t="s">
        <v>21</v>
      </c>
      <c r="F405" s="1" t="str">
        <f t="shared" si="1"/>
        <v>César Manuel Ferreira Pinto - MIEIC 2007/2008</v>
      </c>
      <c r="G405" s="1" t="s">
        <v>1247</v>
      </c>
      <c r="H405" s="1" t="s">
        <v>1248</v>
      </c>
      <c r="I405" s="9" t="str">
        <f>IFERROR(VLOOKUP(B405,'Inquérito'!M:N,2,0),if(AND(E405="",not(iserror(find("linkedin",H405)))),H405,E405))</f>
        <v>http://www.linkedin.com/in/cmpinto</v>
      </c>
      <c r="J405" s="1" t="str">
        <f t="shared" si="2"/>
        <v>MIEIC </v>
      </c>
      <c r="K405" s="1" t="str">
        <f>IFERROR(VLOOKUP($A405&amp;"-"&amp;K$1,'Conclusões cursos SIGARRA'!$E:$H,2,0),"")</f>
        <v/>
      </c>
      <c r="L405" s="1" t="str">
        <f>IFERROR(VLOOKUP($A405&amp;"-"&amp;K$1,'Conclusões cursos SIGARRA'!$E:$H,4,0),"")</f>
        <v/>
      </c>
      <c r="M405" s="1" t="str">
        <f>IFERROR(VLOOKUP($A405&amp;"-"&amp;M$1,'Conclusões cursos SIGARRA'!$E:$H,2,0),"")</f>
        <v/>
      </c>
      <c r="N405" s="1" t="str">
        <f>IFERROR(VLOOKUP($A405&amp;"-"&amp;M$1,'Conclusões cursos SIGARRA'!$E:$H,4,0),"")</f>
        <v/>
      </c>
      <c r="O405" s="1" t="str">
        <f>IFERROR(VLOOKUP($A405&amp;"-"&amp;O$1,'Conclusões cursos SIGARRA'!$E:$H,2,0),"")</f>
        <v>2004/2005</v>
      </c>
      <c r="P405" s="1" t="str">
        <f>IFERROR(VLOOKUP($A405&amp;"-"&amp;O$1,'Conclusões cursos SIGARRA'!$E:$H,4,0),"")</f>
        <v>2007/2008</v>
      </c>
      <c r="Q405" s="1" t="str">
        <f>IFERROR(VLOOKUP($A405&amp;"-"&amp;Q$1,'Conclusões cursos SIGARRA'!$E:$H,2,0),"")</f>
        <v/>
      </c>
      <c r="R405" s="1" t="str">
        <f>IFERROR(VLOOKUP($A405&amp;"-"&amp;Q$1,'Conclusões cursos SIGARRA'!$E:$H,4,0),"")</f>
        <v/>
      </c>
      <c r="S405" s="1" t="str">
        <f>IFERROR(VLOOKUP($A405&amp;"-"&amp;S$1,'Conclusões cursos SIGARRA'!$E:$H,2,0),"")</f>
        <v/>
      </c>
      <c r="T405" s="1" t="str">
        <f>IFERROR(VLOOKUP($A405&amp;"-"&amp;S$1,'Conclusões cursos SIGARRA'!$E:$H,4,0),"")</f>
        <v/>
      </c>
      <c r="U405" s="1" t="str">
        <f t="shared" si="3"/>
        <v> MIEIC 2007/2008</v>
      </c>
      <c r="V405" s="1" t="str">
        <f t="shared" si="4"/>
        <v>César Manuel Ferreira Pinto</v>
      </c>
    </row>
    <row r="406" ht="14.25" customHeight="1">
      <c r="A406" s="1">
        <v>2.01605344E8</v>
      </c>
      <c r="B406" s="1" t="s">
        <v>1249</v>
      </c>
      <c r="C406" s="1" t="s">
        <v>1250</v>
      </c>
      <c r="D406" s="1" t="s">
        <v>20</v>
      </c>
      <c r="E406" s="1" t="s">
        <v>21</v>
      </c>
      <c r="F406" s="1" t="str">
        <f t="shared" si="1"/>
        <v>César Manuel Nobre Medeiros - MIEIC 2020/2021</v>
      </c>
      <c r="I406" s="1" t="str">
        <f>IFERROR(VLOOKUP(B406,'Inquérito'!M:N,2,0),if(AND(E406="",not(iserror(find("linkedin",H406)))),H406,E406))</f>
        <v/>
      </c>
      <c r="J406" s="1" t="str">
        <f t="shared" si="2"/>
        <v>MIEIC </v>
      </c>
      <c r="K406" s="1" t="str">
        <f>IFERROR(VLOOKUP($A406&amp;"-"&amp;K$1,'Conclusões cursos SIGARRA'!$E:$H,2,0),"")</f>
        <v/>
      </c>
      <c r="L406" s="1" t="str">
        <f>IFERROR(VLOOKUP($A406&amp;"-"&amp;K$1,'Conclusões cursos SIGARRA'!$E:$H,4,0),"")</f>
        <v/>
      </c>
      <c r="M406" s="1" t="str">
        <f>IFERROR(VLOOKUP($A406&amp;"-"&amp;M$1,'Conclusões cursos SIGARRA'!$E:$H,2,0),"")</f>
        <v/>
      </c>
      <c r="N406" s="1" t="str">
        <f>IFERROR(VLOOKUP($A406&amp;"-"&amp;M$1,'Conclusões cursos SIGARRA'!$E:$H,4,0),"")</f>
        <v/>
      </c>
      <c r="O406" s="1" t="str">
        <f>IFERROR(VLOOKUP($A406&amp;"-"&amp;O$1,'Conclusões cursos SIGARRA'!$E:$H,2,0),"")</f>
        <v>2016/2017</v>
      </c>
      <c r="P406" s="1" t="str">
        <f>IFERROR(VLOOKUP($A406&amp;"-"&amp;O$1,'Conclusões cursos SIGARRA'!$E:$H,4,0),"")</f>
        <v>2020/2021</v>
      </c>
      <c r="Q406" s="1" t="str">
        <f>IFERROR(VLOOKUP($A406&amp;"-"&amp;Q$1,'Conclusões cursos SIGARRA'!$E:$H,2,0),"")</f>
        <v/>
      </c>
      <c r="R406" s="1" t="str">
        <f>IFERROR(VLOOKUP($A406&amp;"-"&amp;Q$1,'Conclusões cursos SIGARRA'!$E:$H,4,0),"")</f>
        <v/>
      </c>
      <c r="S406" s="1" t="str">
        <f>IFERROR(VLOOKUP($A406&amp;"-"&amp;S$1,'Conclusões cursos SIGARRA'!$E:$H,2,0),"")</f>
        <v/>
      </c>
      <c r="T406" s="1" t="str">
        <f>IFERROR(VLOOKUP($A406&amp;"-"&amp;S$1,'Conclusões cursos SIGARRA'!$E:$H,4,0),"")</f>
        <v/>
      </c>
      <c r="U406" s="1" t="str">
        <f t="shared" si="3"/>
        <v> MIEIC 2020/2021</v>
      </c>
      <c r="V406" s="1" t="str">
        <f t="shared" si="4"/>
        <v>César Manuel Nobre Medeiros</v>
      </c>
    </row>
    <row r="407" ht="14.25" customHeight="1">
      <c r="A407" s="1">
        <v>2.01604735E8</v>
      </c>
      <c r="B407" s="1" t="s">
        <v>1251</v>
      </c>
      <c r="C407" s="1" t="s">
        <v>1252</v>
      </c>
      <c r="D407" s="1" t="s">
        <v>26</v>
      </c>
      <c r="E407" s="1" t="s">
        <v>21</v>
      </c>
      <c r="F407" s="1" t="str">
        <f t="shared" si="1"/>
        <v>Christopher Fernandes de Abreu - L.EIC 2021/2022</v>
      </c>
      <c r="G407" s="1" t="s">
        <v>1253</v>
      </c>
      <c r="I407" s="1" t="str">
        <f>IFERROR(VLOOKUP(B407,'Inquérito'!M:N,2,0),if(AND(E407="",not(iserror(find("linkedin",H407)))),H407,E407))</f>
        <v/>
      </c>
      <c r="J407" s="1" t="str">
        <f t="shared" si="2"/>
        <v>L.EIC </v>
      </c>
      <c r="K407" s="1" t="str">
        <f>IFERROR(VLOOKUP($A407&amp;"-"&amp;K$1,'Conclusões cursos SIGARRA'!$E:$H,2,0),"")</f>
        <v/>
      </c>
      <c r="L407" s="1" t="str">
        <f>IFERROR(VLOOKUP($A407&amp;"-"&amp;K$1,'Conclusões cursos SIGARRA'!$E:$H,4,0),"")</f>
        <v/>
      </c>
      <c r="M407" s="1" t="str">
        <f>IFERROR(VLOOKUP($A407&amp;"-"&amp;M$1,'Conclusões cursos SIGARRA'!$E:$H,2,0),"")</f>
        <v/>
      </c>
      <c r="N407" s="1" t="str">
        <f>IFERROR(VLOOKUP($A407&amp;"-"&amp;M$1,'Conclusões cursos SIGARRA'!$E:$H,4,0),"")</f>
        <v/>
      </c>
      <c r="O407" s="1" t="str">
        <f>IFERROR(VLOOKUP($A407&amp;"-"&amp;O$1,'Conclusões cursos SIGARRA'!$E:$H,2,0),"")</f>
        <v/>
      </c>
      <c r="P407" s="1" t="str">
        <f>IFERROR(VLOOKUP($A407&amp;"-"&amp;O$1,'Conclusões cursos SIGARRA'!$E:$H,4,0),"")</f>
        <v/>
      </c>
      <c r="Q407" s="1" t="str">
        <f>IFERROR(VLOOKUP($A407&amp;"-"&amp;Q$1,'Conclusões cursos SIGARRA'!$E:$H,2,0),"")</f>
        <v>2021/2022</v>
      </c>
      <c r="R407" s="1" t="str">
        <f>IFERROR(VLOOKUP($A407&amp;"-"&amp;Q$1,'Conclusões cursos SIGARRA'!$E:$H,4,0),"")</f>
        <v>2021/2022</v>
      </c>
      <c r="S407" s="1" t="str">
        <f>IFERROR(VLOOKUP($A407&amp;"-"&amp;S$1,'Conclusões cursos SIGARRA'!$E:$H,2,0),"")</f>
        <v/>
      </c>
      <c r="T407" s="1" t="str">
        <f>IFERROR(VLOOKUP($A407&amp;"-"&amp;S$1,'Conclusões cursos SIGARRA'!$E:$H,4,0),"")</f>
        <v/>
      </c>
      <c r="U407" s="1" t="str">
        <f t="shared" si="3"/>
        <v> L.EIC 2021/2022</v>
      </c>
      <c r="V407" s="1" t="str">
        <f t="shared" si="4"/>
        <v>Christopher Fernandes de Abreu</v>
      </c>
    </row>
    <row r="408" ht="14.25" customHeight="1">
      <c r="A408" s="1">
        <v>2.01806528E8</v>
      </c>
      <c r="B408" s="1" t="s">
        <v>1254</v>
      </c>
      <c r="C408" s="1" t="s">
        <v>1255</v>
      </c>
      <c r="D408" s="1" t="s">
        <v>26</v>
      </c>
      <c r="E408" s="1" t="s">
        <v>21</v>
      </c>
      <c r="F408" s="1" t="str">
        <f t="shared" si="1"/>
        <v>Clara Alves Martins - M.EIC 2022/2023</v>
      </c>
      <c r="G408" s="1" t="s">
        <v>1256</v>
      </c>
      <c r="I408" s="1" t="str">
        <f>IFERROR(VLOOKUP(B408,'Inquérito'!M:N,2,0),if(AND(E408="",not(iserror(find("linkedin",H408)))),H408,E408))</f>
        <v/>
      </c>
      <c r="J408" s="1" t="str">
        <f t="shared" si="2"/>
        <v>M.EIC</v>
      </c>
      <c r="K408" s="1" t="str">
        <f>IFERROR(VLOOKUP($A408&amp;"-"&amp;K$1,'Conclusões cursos SIGARRA'!$E:$H,2,0),"")</f>
        <v/>
      </c>
      <c r="L408" s="1" t="str">
        <f>IFERROR(VLOOKUP($A408&amp;"-"&amp;K$1,'Conclusões cursos SIGARRA'!$E:$H,4,0),"")</f>
        <v/>
      </c>
      <c r="M408" s="1" t="str">
        <f>IFERROR(VLOOKUP($A408&amp;"-"&amp;M$1,'Conclusões cursos SIGARRA'!$E:$H,2,0),"")</f>
        <v/>
      </c>
      <c r="N408" s="1" t="str">
        <f>IFERROR(VLOOKUP($A408&amp;"-"&amp;M$1,'Conclusões cursos SIGARRA'!$E:$H,4,0),"")</f>
        <v/>
      </c>
      <c r="O408" s="1" t="str">
        <f>IFERROR(VLOOKUP($A408&amp;"-"&amp;O$1,'Conclusões cursos SIGARRA'!$E:$H,2,0),"")</f>
        <v/>
      </c>
      <c r="P408" s="1" t="str">
        <f>IFERROR(VLOOKUP($A408&amp;"-"&amp;O$1,'Conclusões cursos SIGARRA'!$E:$H,4,0),"")</f>
        <v/>
      </c>
      <c r="Q408" s="1" t="str">
        <f>IFERROR(VLOOKUP($A408&amp;"-"&amp;Q$1,'Conclusões cursos SIGARRA'!$E:$H,2,0),"")</f>
        <v/>
      </c>
      <c r="R408" s="1" t="str">
        <f>IFERROR(VLOOKUP($A408&amp;"-"&amp;Q$1,'Conclusões cursos SIGARRA'!$E:$H,4,0),"")</f>
        <v/>
      </c>
      <c r="S408" s="1" t="str">
        <f>IFERROR(VLOOKUP($A408&amp;"-"&amp;S$1,'Conclusões cursos SIGARRA'!$E:$H,2,0),"")</f>
        <v>2021/2022</v>
      </c>
      <c r="T408" s="1" t="str">
        <f>IFERROR(VLOOKUP($A408&amp;"-"&amp;S$1,'Conclusões cursos SIGARRA'!$E:$H,4,0),"")</f>
        <v>2022/2023</v>
      </c>
      <c r="U408" s="1" t="str">
        <f t="shared" si="3"/>
        <v> M.EIC 2022/2023</v>
      </c>
      <c r="V408" s="1" t="str">
        <f t="shared" si="4"/>
        <v>Clara Alves Martins</v>
      </c>
    </row>
    <row r="409" ht="14.25" customHeight="1">
      <c r="A409" s="1">
        <v>2.00908717E8</v>
      </c>
      <c r="B409" s="1" t="s">
        <v>1257</v>
      </c>
      <c r="C409" s="1" t="s">
        <v>1258</v>
      </c>
      <c r="D409" s="1" t="s">
        <v>20</v>
      </c>
      <c r="E409" s="1" t="s">
        <v>1259</v>
      </c>
      <c r="F409" s="1" t="str">
        <f t="shared" si="1"/>
        <v>Clara Raquel da Costa e Silva Sacramento - MIEIC 2013/2014</v>
      </c>
      <c r="G409" s="1" t="s">
        <v>1260</v>
      </c>
      <c r="H409" s="1" t="s">
        <v>1261</v>
      </c>
      <c r="I409" s="9" t="str">
        <f>IFERROR(VLOOKUP(B409,'Inquérito'!M:N,2,0),if(AND(E409="",not(iserror(find("linkedin",H409)))),H409,E409))</f>
        <v>https://www.linkedin.com/in/clara-sacramento-3b361559</v>
      </c>
      <c r="J409" s="1" t="str">
        <f t="shared" si="2"/>
        <v>MIEIC </v>
      </c>
      <c r="K409" s="1" t="str">
        <f>IFERROR(VLOOKUP($A409&amp;"-"&amp;K$1,'Conclusões cursos SIGARRA'!$E:$H,2,0),"")</f>
        <v/>
      </c>
      <c r="L409" s="1" t="str">
        <f>IFERROR(VLOOKUP($A409&amp;"-"&amp;K$1,'Conclusões cursos SIGARRA'!$E:$H,4,0),"")</f>
        <v/>
      </c>
      <c r="M409" s="1" t="str">
        <f>IFERROR(VLOOKUP($A409&amp;"-"&amp;M$1,'Conclusões cursos SIGARRA'!$E:$H,2,0),"")</f>
        <v/>
      </c>
      <c r="N409" s="1" t="str">
        <f>IFERROR(VLOOKUP($A409&amp;"-"&amp;M$1,'Conclusões cursos SIGARRA'!$E:$H,4,0),"")</f>
        <v/>
      </c>
      <c r="O409" s="1" t="str">
        <f>IFERROR(VLOOKUP($A409&amp;"-"&amp;O$1,'Conclusões cursos SIGARRA'!$E:$H,2,0),"")</f>
        <v>2009/2010</v>
      </c>
      <c r="P409" s="1" t="str">
        <f>IFERROR(VLOOKUP($A409&amp;"-"&amp;O$1,'Conclusões cursos SIGARRA'!$E:$H,4,0),"")</f>
        <v>2013/2014</v>
      </c>
      <c r="Q409" s="1" t="str">
        <f>IFERROR(VLOOKUP($A409&amp;"-"&amp;Q$1,'Conclusões cursos SIGARRA'!$E:$H,2,0),"")</f>
        <v/>
      </c>
      <c r="R409" s="1" t="str">
        <f>IFERROR(VLOOKUP($A409&amp;"-"&amp;Q$1,'Conclusões cursos SIGARRA'!$E:$H,4,0),"")</f>
        <v/>
      </c>
      <c r="S409" s="1" t="str">
        <f>IFERROR(VLOOKUP($A409&amp;"-"&amp;S$1,'Conclusões cursos SIGARRA'!$E:$H,2,0),"")</f>
        <v/>
      </c>
      <c r="T409" s="1" t="str">
        <f>IFERROR(VLOOKUP($A409&amp;"-"&amp;S$1,'Conclusões cursos SIGARRA'!$E:$H,4,0),"")</f>
        <v/>
      </c>
      <c r="U409" s="1" t="str">
        <f t="shared" si="3"/>
        <v> MIEIC 2013/2014</v>
      </c>
      <c r="V409" s="1" t="str">
        <f t="shared" si="4"/>
        <v>Clara Raquel da Costa e Silva Sacramento</v>
      </c>
    </row>
    <row r="410" ht="14.25" customHeight="1">
      <c r="A410" s="1">
        <v>2.01508262E8</v>
      </c>
      <c r="B410" s="1" t="s">
        <v>1262</v>
      </c>
      <c r="C410" s="1" t="s">
        <v>1263</v>
      </c>
      <c r="D410" s="1" t="s">
        <v>20</v>
      </c>
      <c r="E410" s="1" t="s">
        <v>21</v>
      </c>
      <c r="F410" s="1" t="str">
        <f t="shared" si="1"/>
        <v>Cláudia Catarina Carvalho Rodrigues - MIEIC 2019/2020</v>
      </c>
      <c r="I410" s="1" t="str">
        <f>IFERROR(VLOOKUP(B410,'Inquérito'!M:N,2,0),if(AND(E410="",not(iserror(find("linkedin",H410)))),H410,E410))</f>
        <v/>
      </c>
      <c r="J410" s="1" t="str">
        <f t="shared" si="2"/>
        <v>MIEIC </v>
      </c>
      <c r="K410" s="1" t="str">
        <f>IFERROR(VLOOKUP($A410&amp;"-"&amp;K$1,'Conclusões cursos SIGARRA'!$E:$H,2,0),"")</f>
        <v/>
      </c>
      <c r="L410" s="1" t="str">
        <f>IFERROR(VLOOKUP($A410&amp;"-"&amp;K$1,'Conclusões cursos SIGARRA'!$E:$H,4,0),"")</f>
        <v/>
      </c>
      <c r="M410" s="1" t="str">
        <f>IFERROR(VLOOKUP($A410&amp;"-"&amp;M$1,'Conclusões cursos SIGARRA'!$E:$H,2,0),"")</f>
        <v/>
      </c>
      <c r="N410" s="1" t="str">
        <f>IFERROR(VLOOKUP($A410&amp;"-"&amp;M$1,'Conclusões cursos SIGARRA'!$E:$H,4,0),"")</f>
        <v/>
      </c>
      <c r="O410" s="1" t="str">
        <f>IFERROR(VLOOKUP($A410&amp;"-"&amp;O$1,'Conclusões cursos SIGARRA'!$E:$H,2,0),"")</f>
        <v>2016/2017</v>
      </c>
      <c r="P410" s="1" t="str">
        <f>IFERROR(VLOOKUP($A410&amp;"-"&amp;O$1,'Conclusões cursos SIGARRA'!$E:$H,4,0),"")</f>
        <v>2019/2020</v>
      </c>
      <c r="Q410" s="1" t="str">
        <f>IFERROR(VLOOKUP($A410&amp;"-"&amp;Q$1,'Conclusões cursos SIGARRA'!$E:$H,2,0),"")</f>
        <v/>
      </c>
      <c r="R410" s="1" t="str">
        <f>IFERROR(VLOOKUP($A410&amp;"-"&amp;Q$1,'Conclusões cursos SIGARRA'!$E:$H,4,0),"")</f>
        <v/>
      </c>
      <c r="S410" s="1" t="str">
        <f>IFERROR(VLOOKUP($A410&amp;"-"&amp;S$1,'Conclusões cursos SIGARRA'!$E:$H,2,0),"")</f>
        <v/>
      </c>
      <c r="T410" s="1" t="str">
        <f>IFERROR(VLOOKUP($A410&amp;"-"&amp;S$1,'Conclusões cursos SIGARRA'!$E:$H,4,0),"")</f>
        <v/>
      </c>
      <c r="U410" s="1" t="str">
        <f t="shared" si="3"/>
        <v> MIEIC 2019/2020</v>
      </c>
      <c r="V410" s="1" t="str">
        <f t="shared" si="4"/>
        <v>Cláudia Catarina Carvalho Rodrigues</v>
      </c>
    </row>
    <row r="411" ht="14.25" customHeight="1">
      <c r="A411" s="1">
        <v>2.01704136E8</v>
      </c>
      <c r="B411" s="1" t="s">
        <v>1264</v>
      </c>
      <c r="C411" s="1" t="s">
        <v>1265</v>
      </c>
      <c r="D411" s="1" t="s">
        <v>26</v>
      </c>
      <c r="E411" s="1" t="s">
        <v>21</v>
      </c>
      <c r="F411" s="1" t="str">
        <f t="shared" si="1"/>
        <v>Cláudia Inês da Costa Martins - M.EIC 2022/2023</v>
      </c>
      <c r="G411" s="1" t="s">
        <v>1266</v>
      </c>
      <c r="I411" s="9" t="str">
        <f>IFERROR(VLOOKUP(B411,'Inquérito'!M:N,2,0),if(AND(E411="",not(iserror(find("linkedin",H411)))),H411,E411))</f>
        <v>https://www.linkedin.com/in/claudiaidcm/</v>
      </c>
      <c r="J411" s="1" t="str">
        <f t="shared" si="2"/>
        <v>M.EIC</v>
      </c>
      <c r="K411" s="1" t="str">
        <f>IFERROR(VLOOKUP($A411&amp;"-"&amp;K$1,'Conclusões cursos SIGARRA'!$E:$H,2,0),"")</f>
        <v/>
      </c>
      <c r="L411" s="1" t="str">
        <f>IFERROR(VLOOKUP($A411&amp;"-"&amp;K$1,'Conclusões cursos SIGARRA'!$E:$H,4,0),"")</f>
        <v/>
      </c>
      <c r="M411" s="1" t="str">
        <f>IFERROR(VLOOKUP($A411&amp;"-"&amp;M$1,'Conclusões cursos SIGARRA'!$E:$H,2,0),"")</f>
        <v/>
      </c>
      <c r="N411" s="1" t="str">
        <f>IFERROR(VLOOKUP($A411&amp;"-"&amp;M$1,'Conclusões cursos SIGARRA'!$E:$H,4,0),"")</f>
        <v/>
      </c>
      <c r="O411" s="1" t="str">
        <f>IFERROR(VLOOKUP($A411&amp;"-"&amp;O$1,'Conclusões cursos SIGARRA'!$E:$H,2,0),"")</f>
        <v/>
      </c>
      <c r="P411" s="1" t="str">
        <f>IFERROR(VLOOKUP($A411&amp;"-"&amp;O$1,'Conclusões cursos SIGARRA'!$E:$H,4,0),"")</f>
        <v/>
      </c>
      <c r="Q411" s="1" t="str">
        <f>IFERROR(VLOOKUP($A411&amp;"-"&amp;Q$1,'Conclusões cursos SIGARRA'!$E:$H,2,0),"")</f>
        <v/>
      </c>
      <c r="R411" s="1" t="str">
        <f>IFERROR(VLOOKUP($A411&amp;"-"&amp;Q$1,'Conclusões cursos SIGARRA'!$E:$H,4,0),"")</f>
        <v/>
      </c>
      <c r="S411" s="1" t="str">
        <f>IFERROR(VLOOKUP($A411&amp;"-"&amp;S$1,'Conclusões cursos SIGARRA'!$E:$H,2,0),"")</f>
        <v>2021/2022</v>
      </c>
      <c r="T411" s="1" t="str">
        <f>IFERROR(VLOOKUP($A411&amp;"-"&amp;S$1,'Conclusões cursos SIGARRA'!$E:$H,4,0),"")</f>
        <v>2022/2023</v>
      </c>
      <c r="U411" s="1" t="str">
        <f t="shared" si="3"/>
        <v> M.EIC 2022/2023</v>
      </c>
      <c r="V411" s="1" t="str">
        <f t="shared" si="4"/>
        <v>Cláudia Inês da Costa Martins</v>
      </c>
    </row>
    <row r="412" ht="14.25" customHeight="1">
      <c r="A412" s="1">
        <v>2.00003147E8</v>
      </c>
      <c r="B412" s="1" t="s">
        <v>1267</v>
      </c>
      <c r="C412" s="1" t="s">
        <v>1268</v>
      </c>
      <c r="D412" s="1" t="s">
        <v>20</v>
      </c>
      <c r="E412" s="1" t="s">
        <v>1269</v>
      </c>
      <c r="F412" s="1" t="str">
        <f t="shared" si="1"/>
        <v>Cláudia Isabel do Vale Fontes Guimaraes - LEIC 2004/2005</v>
      </c>
      <c r="H412" s="1" t="s">
        <v>1270</v>
      </c>
      <c r="I412" s="1" t="str">
        <f>IFERROR(VLOOKUP(B412,'Inquérito'!M:N,2,0),if(AND(E412="",not(iserror(find("linkedin",H412)))),H412,E412))</f>
        <v>https://www.linkedin.com/in/cláudia-fontes-091ab9/</v>
      </c>
      <c r="J412" s="1" t="str">
        <f t="shared" si="2"/>
        <v>LEIC </v>
      </c>
      <c r="K412" s="1" t="str">
        <f>IFERROR(VLOOKUP($A412&amp;"-"&amp;K$1,'Conclusões cursos SIGARRA'!$E:$H,2,0),"")</f>
        <v>2000/2001</v>
      </c>
      <c r="L412" s="1" t="str">
        <f>IFERROR(VLOOKUP($A412&amp;"-"&amp;K$1,'Conclusões cursos SIGARRA'!$E:$H,4,0),"")</f>
        <v>2004/2005</v>
      </c>
      <c r="M412" s="1" t="str">
        <f>IFERROR(VLOOKUP($A412&amp;"-"&amp;M$1,'Conclusões cursos SIGARRA'!$E:$H,2,0),"")</f>
        <v/>
      </c>
      <c r="N412" s="1" t="str">
        <f>IFERROR(VLOOKUP($A412&amp;"-"&amp;M$1,'Conclusões cursos SIGARRA'!$E:$H,4,0),"")</f>
        <v/>
      </c>
      <c r="O412" s="1" t="str">
        <f>IFERROR(VLOOKUP($A412&amp;"-"&amp;O$1,'Conclusões cursos SIGARRA'!$E:$H,2,0),"")</f>
        <v/>
      </c>
      <c r="P412" s="1" t="str">
        <f>IFERROR(VLOOKUP($A412&amp;"-"&amp;O$1,'Conclusões cursos SIGARRA'!$E:$H,4,0),"")</f>
        <v/>
      </c>
      <c r="Q412" s="1" t="str">
        <f>IFERROR(VLOOKUP($A412&amp;"-"&amp;Q$1,'Conclusões cursos SIGARRA'!$E:$H,2,0),"")</f>
        <v/>
      </c>
      <c r="R412" s="1" t="str">
        <f>IFERROR(VLOOKUP($A412&amp;"-"&amp;Q$1,'Conclusões cursos SIGARRA'!$E:$H,4,0),"")</f>
        <v/>
      </c>
      <c r="S412" s="1" t="str">
        <f>IFERROR(VLOOKUP($A412&amp;"-"&amp;S$1,'Conclusões cursos SIGARRA'!$E:$H,2,0),"")</f>
        <v/>
      </c>
      <c r="T412" s="1" t="str">
        <f>IFERROR(VLOOKUP($A412&amp;"-"&amp;S$1,'Conclusões cursos SIGARRA'!$E:$H,4,0),"")</f>
        <v/>
      </c>
      <c r="U412" s="1" t="str">
        <f t="shared" si="3"/>
        <v> LEIC 2004/2005</v>
      </c>
      <c r="V412" s="1" t="str">
        <f t="shared" si="4"/>
        <v>Cláudia Isabel do Vale Fontes Guimaraes</v>
      </c>
    </row>
    <row r="413" ht="14.25" customHeight="1">
      <c r="A413" s="1">
        <v>2.01404493E8</v>
      </c>
      <c r="B413" s="1" t="s">
        <v>1271</v>
      </c>
      <c r="C413" s="1" t="s">
        <v>1272</v>
      </c>
      <c r="D413" s="1" t="s">
        <v>20</v>
      </c>
      <c r="E413" s="1" t="s">
        <v>21</v>
      </c>
      <c r="F413" s="1" t="str">
        <f t="shared" si="1"/>
        <v>Cláudia Margarida da Rocha Marinho - MIEIC 2018/2019</v>
      </c>
      <c r="I413" s="1" t="str">
        <f>IFERROR(VLOOKUP(B413,'Inquérito'!M:N,2,0),if(AND(E413="",not(iserror(find("linkedin",H413)))),H413,E413))</f>
        <v/>
      </c>
      <c r="J413" s="1" t="str">
        <f t="shared" si="2"/>
        <v>MIEIC </v>
      </c>
      <c r="K413" s="1" t="str">
        <f>IFERROR(VLOOKUP($A413&amp;"-"&amp;K$1,'Conclusões cursos SIGARRA'!$E:$H,2,0),"")</f>
        <v/>
      </c>
      <c r="L413" s="1" t="str">
        <f>IFERROR(VLOOKUP($A413&amp;"-"&amp;K$1,'Conclusões cursos SIGARRA'!$E:$H,4,0),"")</f>
        <v/>
      </c>
      <c r="M413" s="1" t="str">
        <f>IFERROR(VLOOKUP($A413&amp;"-"&amp;M$1,'Conclusões cursos SIGARRA'!$E:$H,2,0),"")</f>
        <v/>
      </c>
      <c r="N413" s="1" t="str">
        <f>IFERROR(VLOOKUP($A413&amp;"-"&amp;M$1,'Conclusões cursos SIGARRA'!$E:$H,4,0),"")</f>
        <v/>
      </c>
      <c r="O413" s="1" t="str">
        <f>IFERROR(VLOOKUP($A413&amp;"-"&amp;O$1,'Conclusões cursos SIGARRA'!$E:$H,2,0),"")</f>
        <v>2014/2015</v>
      </c>
      <c r="P413" s="1" t="str">
        <f>IFERROR(VLOOKUP($A413&amp;"-"&amp;O$1,'Conclusões cursos SIGARRA'!$E:$H,4,0),"")</f>
        <v>2018/2019</v>
      </c>
      <c r="Q413" s="1" t="str">
        <f>IFERROR(VLOOKUP($A413&amp;"-"&amp;Q$1,'Conclusões cursos SIGARRA'!$E:$H,2,0),"")</f>
        <v/>
      </c>
      <c r="R413" s="1" t="str">
        <f>IFERROR(VLOOKUP($A413&amp;"-"&amp;Q$1,'Conclusões cursos SIGARRA'!$E:$H,4,0),"")</f>
        <v/>
      </c>
      <c r="S413" s="1" t="str">
        <f>IFERROR(VLOOKUP($A413&amp;"-"&amp;S$1,'Conclusões cursos SIGARRA'!$E:$H,2,0),"")</f>
        <v/>
      </c>
      <c r="T413" s="1" t="str">
        <f>IFERROR(VLOOKUP($A413&amp;"-"&amp;S$1,'Conclusões cursos SIGARRA'!$E:$H,4,0),"")</f>
        <v/>
      </c>
      <c r="U413" s="1" t="str">
        <f t="shared" si="3"/>
        <v> MIEIC 2018/2019</v>
      </c>
      <c r="V413" s="1" t="str">
        <f t="shared" si="4"/>
        <v>Cláudia Margarida da Rocha Marinho</v>
      </c>
    </row>
    <row r="414" ht="14.25" customHeight="1">
      <c r="A414" s="1">
        <v>2.01505409E8</v>
      </c>
      <c r="B414" s="1" t="s">
        <v>1273</v>
      </c>
      <c r="C414" s="1" t="s">
        <v>1274</v>
      </c>
      <c r="D414" s="1" t="s">
        <v>20</v>
      </c>
      <c r="E414" s="1" t="s">
        <v>21</v>
      </c>
      <c r="F414" s="1" t="str">
        <f t="shared" si="1"/>
        <v>Cláudia Raquel Amaral Conde Guedes - MIEIC 2019/2020</v>
      </c>
      <c r="I414" s="1" t="str">
        <f>IFERROR(VLOOKUP(B414,'Inquérito'!M:N,2,0),if(AND(E414="",not(iserror(find("linkedin",H414)))),H414,E414))</f>
        <v/>
      </c>
      <c r="J414" s="1" t="str">
        <f t="shared" si="2"/>
        <v>MIEIC </v>
      </c>
      <c r="K414" s="1" t="str">
        <f>IFERROR(VLOOKUP($A414&amp;"-"&amp;K$1,'Conclusões cursos SIGARRA'!$E:$H,2,0),"")</f>
        <v/>
      </c>
      <c r="L414" s="1" t="str">
        <f>IFERROR(VLOOKUP($A414&amp;"-"&amp;K$1,'Conclusões cursos SIGARRA'!$E:$H,4,0),"")</f>
        <v/>
      </c>
      <c r="M414" s="1" t="str">
        <f>IFERROR(VLOOKUP($A414&amp;"-"&amp;M$1,'Conclusões cursos SIGARRA'!$E:$H,2,0),"")</f>
        <v/>
      </c>
      <c r="N414" s="1" t="str">
        <f>IFERROR(VLOOKUP($A414&amp;"-"&amp;M$1,'Conclusões cursos SIGARRA'!$E:$H,4,0),"")</f>
        <v/>
      </c>
      <c r="O414" s="1" t="str">
        <f>IFERROR(VLOOKUP($A414&amp;"-"&amp;O$1,'Conclusões cursos SIGARRA'!$E:$H,2,0),"")</f>
        <v>2015/2016</v>
      </c>
      <c r="P414" s="1" t="str">
        <f>IFERROR(VLOOKUP($A414&amp;"-"&amp;O$1,'Conclusões cursos SIGARRA'!$E:$H,4,0),"")</f>
        <v>2019/2020</v>
      </c>
      <c r="Q414" s="1" t="str">
        <f>IFERROR(VLOOKUP($A414&amp;"-"&amp;Q$1,'Conclusões cursos SIGARRA'!$E:$H,2,0),"")</f>
        <v/>
      </c>
      <c r="R414" s="1" t="str">
        <f>IFERROR(VLOOKUP($A414&amp;"-"&amp;Q$1,'Conclusões cursos SIGARRA'!$E:$H,4,0),"")</f>
        <v/>
      </c>
      <c r="S414" s="1" t="str">
        <f>IFERROR(VLOOKUP($A414&amp;"-"&amp;S$1,'Conclusões cursos SIGARRA'!$E:$H,2,0),"")</f>
        <v/>
      </c>
      <c r="T414" s="1" t="str">
        <f>IFERROR(VLOOKUP($A414&amp;"-"&amp;S$1,'Conclusões cursos SIGARRA'!$E:$H,4,0),"")</f>
        <v/>
      </c>
      <c r="U414" s="1" t="str">
        <f t="shared" si="3"/>
        <v> MIEIC 2019/2020</v>
      </c>
      <c r="V414" s="1" t="str">
        <f t="shared" si="4"/>
        <v>Cláudia Raquel Amaral Conde Guedes</v>
      </c>
    </row>
    <row r="415" ht="14.25" customHeight="1">
      <c r="A415" s="1">
        <v>2.01604832E8</v>
      </c>
      <c r="B415" s="1" t="s">
        <v>1275</v>
      </c>
      <c r="C415" s="1" t="s">
        <v>1276</v>
      </c>
      <c r="D415" s="1" t="s">
        <v>26</v>
      </c>
      <c r="E415" s="1" t="s">
        <v>21</v>
      </c>
      <c r="F415" s="1" t="str">
        <f t="shared" si="1"/>
        <v>Cláudia Raquel Botelho Sobral Mamede - M.EIC 2021/2022</v>
      </c>
      <c r="I415" s="9" t="str">
        <f>IFERROR(VLOOKUP(B415,'Inquérito'!M:N,2,0),if(AND(E415="",not(iserror(find("linkedin",H415)))),H415,E415))</f>
        <v>https://www.linkedin.com/in/claudiarmamede/</v>
      </c>
      <c r="J415" s="1" t="str">
        <f t="shared" si="2"/>
        <v>M.EIC</v>
      </c>
      <c r="K415" s="1" t="str">
        <f>IFERROR(VLOOKUP($A415&amp;"-"&amp;K$1,'Conclusões cursos SIGARRA'!$E:$H,2,0),"")</f>
        <v/>
      </c>
      <c r="L415" s="1" t="str">
        <f>IFERROR(VLOOKUP($A415&amp;"-"&amp;K$1,'Conclusões cursos SIGARRA'!$E:$H,4,0),"")</f>
        <v/>
      </c>
      <c r="M415" s="1" t="str">
        <f>IFERROR(VLOOKUP($A415&amp;"-"&amp;M$1,'Conclusões cursos SIGARRA'!$E:$H,2,0),"")</f>
        <v/>
      </c>
      <c r="N415" s="1" t="str">
        <f>IFERROR(VLOOKUP($A415&amp;"-"&amp;M$1,'Conclusões cursos SIGARRA'!$E:$H,4,0),"")</f>
        <v/>
      </c>
      <c r="O415" s="1" t="str">
        <f>IFERROR(VLOOKUP($A415&amp;"-"&amp;O$1,'Conclusões cursos SIGARRA'!$E:$H,2,0),"")</f>
        <v/>
      </c>
      <c r="P415" s="1" t="str">
        <f>IFERROR(VLOOKUP($A415&amp;"-"&amp;O$1,'Conclusões cursos SIGARRA'!$E:$H,4,0),"")</f>
        <v/>
      </c>
      <c r="Q415" s="1" t="str">
        <f>IFERROR(VLOOKUP($A415&amp;"-"&amp;Q$1,'Conclusões cursos SIGARRA'!$E:$H,2,0),"")</f>
        <v/>
      </c>
      <c r="R415" s="1" t="str">
        <f>IFERROR(VLOOKUP($A415&amp;"-"&amp;Q$1,'Conclusões cursos SIGARRA'!$E:$H,4,0),"")</f>
        <v/>
      </c>
      <c r="S415" s="1" t="str">
        <f>IFERROR(VLOOKUP($A415&amp;"-"&amp;S$1,'Conclusões cursos SIGARRA'!$E:$H,2,0),"")</f>
        <v>2021/2022</v>
      </c>
      <c r="T415" s="1" t="str">
        <f>IFERROR(VLOOKUP($A415&amp;"-"&amp;S$1,'Conclusões cursos SIGARRA'!$E:$H,4,0),"")</f>
        <v>2021/2022</v>
      </c>
      <c r="U415" s="1" t="str">
        <f t="shared" si="3"/>
        <v> M.EIC 2021/2022</v>
      </c>
      <c r="V415" s="1" t="str">
        <f t="shared" si="4"/>
        <v>Cláudia Raquel Botelho Sobral Mamede</v>
      </c>
    </row>
    <row r="416" ht="14.25" customHeight="1">
      <c r="A416" s="1">
        <v>1.99702046E8</v>
      </c>
      <c r="B416" s="1" t="s">
        <v>1277</v>
      </c>
      <c r="C416" s="1" t="s">
        <v>1278</v>
      </c>
      <c r="D416" s="1" t="s">
        <v>20</v>
      </c>
      <c r="E416" s="1" t="s">
        <v>21</v>
      </c>
      <c r="F416" s="1" t="str">
        <f t="shared" si="1"/>
        <v>Cláudio Emanuel Valério Gomes - LEIC 2004/2005</v>
      </c>
      <c r="G416" s="1" t="s">
        <v>21</v>
      </c>
      <c r="I416" s="1" t="str">
        <f>IFERROR(VLOOKUP(B416,'Inquérito'!M:N,2,0),if(AND(E416="",not(iserror(find("linkedin",H416)))),H416,E416))</f>
        <v/>
      </c>
      <c r="J416" s="1" t="str">
        <f t="shared" si="2"/>
        <v>LEIC </v>
      </c>
      <c r="K416" s="1" t="str">
        <f>IFERROR(VLOOKUP($A416&amp;"-"&amp;K$1,'Conclusões cursos SIGARRA'!$E:$H,2,0),"")</f>
        <v>1998/1999</v>
      </c>
      <c r="L416" s="1" t="str">
        <f>IFERROR(VLOOKUP($A416&amp;"-"&amp;K$1,'Conclusões cursos SIGARRA'!$E:$H,4,0),"")</f>
        <v>2004/2005</v>
      </c>
      <c r="M416" s="1" t="str">
        <f>IFERROR(VLOOKUP($A416&amp;"-"&amp;M$1,'Conclusões cursos SIGARRA'!$E:$H,2,0),"")</f>
        <v/>
      </c>
      <c r="N416" s="1" t="str">
        <f>IFERROR(VLOOKUP($A416&amp;"-"&amp;M$1,'Conclusões cursos SIGARRA'!$E:$H,4,0),"")</f>
        <v/>
      </c>
      <c r="O416" s="1" t="str">
        <f>IFERROR(VLOOKUP($A416&amp;"-"&amp;O$1,'Conclusões cursos SIGARRA'!$E:$H,2,0),"")</f>
        <v/>
      </c>
      <c r="P416" s="1" t="str">
        <f>IFERROR(VLOOKUP($A416&amp;"-"&amp;O$1,'Conclusões cursos SIGARRA'!$E:$H,4,0),"")</f>
        <v/>
      </c>
      <c r="Q416" s="1" t="str">
        <f>IFERROR(VLOOKUP($A416&amp;"-"&amp;Q$1,'Conclusões cursos SIGARRA'!$E:$H,2,0),"")</f>
        <v/>
      </c>
      <c r="R416" s="1" t="str">
        <f>IFERROR(VLOOKUP($A416&amp;"-"&amp;Q$1,'Conclusões cursos SIGARRA'!$E:$H,4,0),"")</f>
        <v/>
      </c>
      <c r="S416" s="1" t="str">
        <f>IFERROR(VLOOKUP($A416&amp;"-"&amp;S$1,'Conclusões cursos SIGARRA'!$E:$H,2,0),"")</f>
        <v/>
      </c>
      <c r="T416" s="1" t="str">
        <f>IFERROR(VLOOKUP($A416&amp;"-"&amp;S$1,'Conclusões cursos SIGARRA'!$E:$H,4,0),"")</f>
        <v/>
      </c>
      <c r="U416" s="1" t="str">
        <f t="shared" si="3"/>
        <v> LEIC 2004/2005</v>
      </c>
      <c r="V416" s="1" t="str">
        <f t="shared" si="4"/>
        <v>Cláudio Emanuel Valério Gomes</v>
      </c>
    </row>
    <row r="417" ht="14.25" customHeight="1">
      <c r="A417" s="1">
        <v>2.01603542E8</v>
      </c>
      <c r="B417" s="1" t="s">
        <v>1279</v>
      </c>
      <c r="C417" s="1" t="s">
        <v>1280</v>
      </c>
      <c r="D417" s="1" t="s">
        <v>26</v>
      </c>
      <c r="E417" s="1" t="s">
        <v>21</v>
      </c>
      <c r="F417" s="1" t="str">
        <f t="shared" si="1"/>
        <v>Cláudio Fischer Lemos - MIEIC 2020/2021</v>
      </c>
      <c r="I417" s="1" t="str">
        <f>IFERROR(VLOOKUP(B417,'Inquérito'!M:N,2,0),if(AND(E417="",not(iserror(find("linkedin",H417)))),H417,E417))</f>
        <v/>
      </c>
      <c r="J417" s="1" t="str">
        <f t="shared" si="2"/>
        <v>MIEIC </v>
      </c>
      <c r="K417" s="1" t="str">
        <f>IFERROR(VLOOKUP($A417&amp;"-"&amp;K$1,'Conclusões cursos SIGARRA'!$E:$H,2,0),"")</f>
        <v/>
      </c>
      <c r="L417" s="1" t="str">
        <f>IFERROR(VLOOKUP($A417&amp;"-"&amp;K$1,'Conclusões cursos SIGARRA'!$E:$H,4,0),"")</f>
        <v/>
      </c>
      <c r="M417" s="1" t="str">
        <f>IFERROR(VLOOKUP($A417&amp;"-"&amp;M$1,'Conclusões cursos SIGARRA'!$E:$H,2,0),"")</f>
        <v/>
      </c>
      <c r="N417" s="1" t="str">
        <f>IFERROR(VLOOKUP($A417&amp;"-"&amp;M$1,'Conclusões cursos SIGARRA'!$E:$H,4,0),"")</f>
        <v/>
      </c>
      <c r="O417" s="1" t="str">
        <f>IFERROR(VLOOKUP($A417&amp;"-"&amp;O$1,'Conclusões cursos SIGARRA'!$E:$H,2,0),"")</f>
        <v>2016/2017</v>
      </c>
      <c r="P417" s="1" t="str">
        <f>IFERROR(VLOOKUP($A417&amp;"-"&amp;O$1,'Conclusões cursos SIGARRA'!$E:$H,4,0),"")</f>
        <v>2020/2021</v>
      </c>
      <c r="Q417" s="1" t="str">
        <f>IFERROR(VLOOKUP($A417&amp;"-"&amp;Q$1,'Conclusões cursos SIGARRA'!$E:$H,2,0),"")</f>
        <v/>
      </c>
      <c r="R417" s="1" t="str">
        <f>IFERROR(VLOOKUP($A417&amp;"-"&amp;Q$1,'Conclusões cursos SIGARRA'!$E:$H,4,0),"")</f>
        <v/>
      </c>
      <c r="S417" s="1" t="str">
        <f>IFERROR(VLOOKUP($A417&amp;"-"&amp;S$1,'Conclusões cursos SIGARRA'!$E:$H,2,0),"")</f>
        <v/>
      </c>
      <c r="T417" s="1" t="str">
        <f>IFERROR(VLOOKUP($A417&amp;"-"&amp;S$1,'Conclusões cursos SIGARRA'!$E:$H,4,0),"")</f>
        <v/>
      </c>
      <c r="U417" s="1" t="str">
        <f t="shared" si="3"/>
        <v> MIEIC 2020/2021</v>
      </c>
      <c r="V417" s="1" t="str">
        <f t="shared" si="4"/>
        <v>Cláudio Fischer Lemos</v>
      </c>
    </row>
    <row r="418" ht="14.25" customHeight="1">
      <c r="A418" s="1">
        <v>2.00004576E8</v>
      </c>
      <c r="B418" s="1" t="s">
        <v>1281</v>
      </c>
      <c r="C418" s="1" t="s">
        <v>1282</v>
      </c>
      <c r="D418" s="1" t="s">
        <v>20</v>
      </c>
      <c r="E418" s="1" t="s">
        <v>21</v>
      </c>
      <c r="F418" s="1" t="str">
        <f t="shared" si="1"/>
        <v>Cláudio José da Silva Sagres - MIEIC 2007/2008</v>
      </c>
      <c r="G418" s="1" t="s">
        <v>1283</v>
      </c>
      <c r="H418" s="1" t="s">
        <v>1284</v>
      </c>
      <c r="I418" s="1" t="str">
        <f>IFERROR(VLOOKUP(B418,'Inquérito'!M:N,2,0),if(AND(E418="",not(iserror(find("linkedin",H418)))),H418,E418))</f>
        <v/>
      </c>
      <c r="J418" s="1" t="str">
        <f t="shared" si="2"/>
        <v>MIEIC </v>
      </c>
      <c r="K418" s="1" t="str">
        <f>IFERROR(VLOOKUP($A418&amp;"-"&amp;K$1,'Conclusões cursos SIGARRA'!$E:$H,2,0),"")</f>
        <v/>
      </c>
      <c r="L418" s="1" t="str">
        <f>IFERROR(VLOOKUP($A418&amp;"-"&amp;K$1,'Conclusões cursos SIGARRA'!$E:$H,4,0),"")</f>
        <v/>
      </c>
      <c r="M418" s="1" t="str">
        <f>IFERROR(VLOOKUP($A418&amp;"-"&amp;M$1,'Conclusões cursos SIGARRA'!$E:$H,2,0),"")</f>
        <v/>
      </c>
      <c r="N418" s="1" t="str">
        <f>IFERROR(VLOOKUP($A418&amp;"-"&amp;M$1,'Conclusões cursos SIGARRA'!$E:$H,4,0),"")</f>
        <v/>
      </c>
      <c r="O418" s="1" t="str">
        <f>IFERROR(VLOOKUP($A418&amp;"-"&amp;O$1,'Conclusões cursos SIGARRA'!$E:$H,2,0),"")</f>
        <v>2000/2001</v>
      </c>
      <c r="P418" s="1" t="str">
        <f>IFERROR(VLOOKUP($A418&amp;"-"&amp;O$1,'Conclusões cursos SIGARRA'!$E:$H,4,0),"")</f>
        <v>2007/2008</v>
      </c>
      <c r="Q418" s="1" t="str">
        <f>IFERROR(VLOOKUP($A418&amp;"-"&amp;Q$1,'Conclusões cursos SIGARRA'!$E:$H,2,0),"")</f>
        <v/>
      </c>
      <c r="R418" s="1" t="str">
        <f>IFERROR(VLOOKUP($A418&amp;"-"&amp;Q$1,'Conclusões cursos SIGARRA'!$E:$H,4,0),"")</f>
        <v/>
      </c>
      <c r="S418" s="1" t="str">
        <f>IFERROR(VLOOKUP($A418&amp;"-"&amp;S$1,'Conclusões cursos SIGARRA'!$E:$H,2,0),"")</f>
        <v/>
      </c>
      <c r="T418" s="1" t="str">
        <f>IFERROR(VLOOKUP($A418&amp;"-"&amp;S$1,'Conclusões cursos SIGARRA'!$E:$H,4,0),"")</f>
        <v/>
      </c>
      <c r="U418" s="1" t="str">
        <f t="shared" si="3"/>
        <v> MIEIC 2007/2008</v>
      </c>
      <c r="V418" s="1" t="str">
        <f t="shared" si="4"/>
        <v>Cláudio José da Silva Sagres</v>
      </c>
    </row>
    <row r="419" ht="14.25" customHeight="1">
      <c r="A419" s="1">
        <v>2.01105084E8</v>
      </c>
      <c r="B419" s="1" t="s">
        <v>1285</v>
      </c>
      <c r="C419" s="1" t="s">
        <v>1286</v>
      </c>
      <c r="D419" s="1" t="s">
        <v>20</v>
      </c>
      <c r="E419" s="1" t="s">
        <v>21</v>
      </c>
      <c r="F419" s="1" t="str">
        <f t="shared" si="1"/>
        <v>Cláudio Luís de Sousa Monteiro - MIEIC 2017/2018</v>
      </c>
      <c r="G419" s="1" t="s">
        <v>1287</v>
      </c>
      <c r="I419" s="9" t="str">
        <f>IFERROR(VLOOKUP(B419,'Inquérito'!M:N,2,0),if(AND(E419="",not(iserror(find("linkedin",H419)))),H419,E419))</f>
        <v>https://www.linkedin.com/in/claudiomonteiro391/</v>
      </c>
      <c r="J419" s="1" t="str">
        <f t="shared" si="2"/>
        <v>MIEIC </v>
      </c>
      <c r="K419" s="1" t="str">
        <f>IFERROR(VLOOKUP($A419&amp;"-"&amp;K$1,'Conclusões cursos SIGARRA'!$E:$H,2,0),"")</f>
        <v/>
      </c>
      <c r="L419" s="1" t="str">
        <f>IFERROR(VLOOKUP($A419&amp;"-"&amp;K$1,'Conclusões cursos SIGARRA'!$E:$H,4,0),"")</f>
        <v/>
      </c>
      <c r="M419" s="1" t="str">
        <f>IFERROR(VLOOKUP($A419&amp;"-"&amp;M$1,'Conclusões cursos SIGARRA'!$E:$H,2,0),"")</f>
        <v/>
      </c>
      <c r="N419" s="1" t="str">
        <f>IFERROR(VLOOKUP($A419&amp;"-"&amp;M$1,'Conclusões cursos SIGARRA'!$E:$H,4,0),"")</f>
        <v/>
      </c>
      <c r="O419" s="1" t="str">
        <f>IFERROR(VLOOKUP($A419&amp;"-"&amp;O$1,'Conclusões cursos SIGARRA'!$E:$H,2,0),"")</f>
        <v>2013/2014</v>
      </c>
      <c r="P419" s="1" t="str">
        <f>IFERROR(VLOOKUP($A419&amp;"-"&amp;O$1,'Conclusões cursos SIGARRA'!$E:$H,4,0),"")</f>
        <v>2017/2018</v>
      </c>
      <c r="Q419" s="1" t="str">
        <f>IFERROR(VLOOKUP($A419&amp;"-"&amp;Q$1,'Conclusões cursos SIGARRA'!$E:$H,2,0),"")</f>
        <v/>
      </c>
      <c r="R419" s="1" t="str">
        <f>IFERROR(VLOOKUP($A419&amp;"-"&amp;Q$1,'Conclusões cursos SIGARRA'!$E:$H,4,0),"")</f>
        <v/>
      </c>
      <c r="S419" s="1" t="str">
        <f>IFERROR(VLOOKUP($A419&amp;"-"&amp;S$1,'Conclusões cursos SIGARRA'!$E:$H,2,0),"")</f>
        <v/>
      </c>
      <c r="T419" s="1" t="str">
        <f>IFERROR(VLOOKUP($A419&amp;"-"&amp;S$1,'Conclusões cursos SIGARRA'!$E:$H,4,0),"")</f>
        <v/>
      </c>
      <c r="U419" s="1" t="str">
        <f t="shared" si="3"/>
        <v> MIEIC 2017/2018</v>
      </c>
      <c r="V419" s="1" t="str">
        <f t="shared" si="4"/>
        <v>Cláudio Luís de Sousa Monteiro</v>
      </c>
    </row>
    <row r="420" ht="14.25" customHeight="1">
      <c r="A420" s="1">
        <v>2.00000366E8</v>
      </c>
      <c r="B420" s="1" t="s">
        <v>1288</v>
      </c>
      <c r="C420" s="1" t="s">
        <v>1289</v>
      </c>
      <c r="D420" s="1" t="s">
        <v>20</v>
      </c>
      <c r="E420" s="1" t="s">
        <v>1290</v>
      </c>
      <c r="F420" s="1" t="str">
        <f t="shared" si="1"/>
        <v>Cláudio Manuel Pinto da Silva - LEIC 2004/2005</v>
      </c>
      <c r="G420" s="1" t="s">
        <v>1291</v>
      </c>
      <c r="I420" s="9" t="str">
        <f>IFERROR(VLOOKUP(B420,'Inquérito'!M:N,2,0),if(AND(E420="",not(iserror(find("linkedin",H420)))),H420,E420))</f>
        <v>https://www.linkedin.com/in/claudiosilva/</v>
      </c>
      <c r="J420" s="1" t="str">
        <f t="shared" si="2"/>
        <v>LEIC </v>
      </c>
      <c r="K420" s="1" t="str">
        <f>IFERROR(VLOOKUP($A420&amp;"-"&amp;K$1,'Conclusões cursos SIGARRA'!$E:$H,2,0),"")</f>
        <v>2000/2001</v>
      </c>
      <c r="L420" s="1" t="str">
        <f>IFERROR(VLOOKUP($A420&amp;"-"&amp;K$1,'Conclusões cursos SIGARRA'!$E:$H,4,0),"")</f>
        <v>2004/2005</v>
      </c>
      <c r="M420" s="1" t="str">
        <f>IFERROR(VLOOKUP($A420&amp;"-"&amp;M$1,'Conclusões cursos SIGARRA'!$E:$H,2,0),"")</f>
        <v/>
      </c>
      <c r="N420" s="1" t="str">
        <f>IFERROR(VLOOKUP($A420&amp;"-"&amp;M$1,'Conclusões cursos SIGARRA'!$E:$H,4,0),"")</f>
        <v/>
      </c>
      <c r="O420" s="1" t="str">
        <f>IFERROR(VLOOKUP($A420&amp;"-"&amp;O$1,'Conclusões cursos SIGARRA'!$E:$H,2,0),"")</f>
        <v/>
      </c>
      <c r="P420" s="1" t="str">
        <f>IFERROR(VLOOKUP($A420&amp;"-"&amp;O$1,'Conclusões cursos SIGARRA'!$E:$H,4,0),"")</f>
        <v/>
      </c>
      <c r="Q420" s="1" t="str">
        <f>IFERROR(VLOOKUP($A420&amp;"-"&amp;Q$1,'Conclusões cursos SIGARRA'!$E:$H,2,0),"")</f>
        <v/>
      </c>
      <c r="R420" s="1" t="str">
        <f>IFERROR(VLOOKUP($A420&amp;"-"&amp;Q$1,'Conclusões cursos SIGARRA'!$E:$H,4,0),"")</f>
        <v/>
      </c>
      <c r="S420" s="1" t="str">
        <f>IFERROR(VLOOKUP($A420&amp;"-"&amp;S$1,'Conclusões cursos SIGARRA'!$E:$H,2,0),"")</f>
        <v/>
      </c>
      <c r="T420" s="1" t="str">
        <f>IFERROR(VLOOKUP($A420&amp;"-"&amp;S$1,'Conclusões cursos SIGARRA'!$E:$H,4,0),"")</f>
        <v/>
      </c>
      <c r="U420" s="1" t="str">
        <f t="shared" si="3"/>
        <v> LEIC 2004/2005</v>
      </c>
      <c r="V420" s="1" t="str">
        <f t="shared" si="4"/>
        <v>Cláudio Manuel Pinto da Silva</v>
      </c>
    </row>
    <row r="421" ht="14.25" customHeight="1">
      <c r="A421" s="1">
        <v>2.00300469E8</v>
      </c>
      <c r="B421" s="1" t="s">
        <v>1292</v>
      </c>
      <c r="C421" s="1" t="s">
        <v>1293</v>
      </c>
      <c r="D421" s="1" t="s">
        <v>20</v>
      </c>
      <c r="E421" s="1" t="s">
        <v>1294</v>
      </c>
      <c r="F421" s="1" t="str">
        <f t="shared" si="1"/>
        <v>Cláudio Miguel Teixeira da Costa - MIEIC 2009/2010</v>
      </c>
      <c r="G421" s="1" t="s">
        <v>1295</v>
      </c>
      <c r="I421" s="9" t="str">
        <f>IFERROR(VLOOKUP(B421,'Inquérito'!M:N,2,0),if(AND(E421="",not(iserror(find("linkedin",H421)))),H421,E421))</f>
        <v>https://www.linkedin.com/in/cmtcosta</v>
      </c>
      <c r="J421" s="1" t="str">
        <f t="shared" si="2"/>
        <v>MIEIC </v>
      </c>
      <c r="K421" s="1" t="str">
        <f>IFERROR(VLOOKUP($A421&amp;"-"&amp;K$1,'Conclusões cursos SIGARRA'!$E:$H,2,0),"")</f>
        <v/>
      </c>
      <c r="L421" s="1" t="str">
        <f>IFERROR(VLOOKUP($A421&amp;"-"&amp;K$1,'Conclusões cursos SIGARRA'!$E:$H,4,0),"")</f>
        <v/>
      </c>
      <c r="M421" s="1" t="str">
        <f>IFERROR(VLOOKUP($A421&amp;"-"&amp;M$1,'Conclusões cursos SIGARRA'!$E:$H,2,0),"")</f>
        <v/>
      </c>
      <c r="N421" s="1" t="str">
        <f>IFERROR(VLOOKUP($A421&amp;"-"&amp;M$1,'Conclusões cursos SIGARRA'!$E:$H,4,0),"")</f>
        <v/>
      </c>
      <c r="O421" s="1" t="str">
        <f>IFERROR(VLOOKUP($A421&amp;"-"&amp;O$1,'Conclusões cursos SIGARRA'!$E:$H,2,0),"")</f>
        <v>2003/2004</v>
      </c>
      <c r="P421" s="1" t="str">
        <f>IFERROR(VLOOKUP($A421&amp;"-"&amp;O$1,'Conclusões cursos SIGARRA'!$E:$H,4,0),"")</f>
        <v>2009/2010</v>
      </c>
      <c r="Q421" s="1" t="str">
        <f>IFERROR(VLOOKUP($A421&amp;"-"&amp;Q$1,'Conclusões cursos SIGARRA'!$E:$H,2,0),"")</f>
        <v/>
      </c>
      <c r="R421" s="1" t="str">
        <f>IFERROR(VLOOKUP($A421&amp;"-"&amp;Q$1,'Conclusões cursos SIGARRA'!$E:$H,4,0),"")</f>
        <v/>
      </c>
      <c r="S421" s="1" t="str">
        <f>IFERROR(VLOOKUP($A421&amp;"-"&amp;S$1,'Conclusões cursos SIGARRA'!$E:$H,2,0),"")</f>
        <v/>
      </c>
      <c r="T421" s="1" t="str">
        <f>IFERROR(VLOOKUP($A421&amp;"-"&amp;S$1,'Conclusões cursos SIGARRA'!$E:$H,4,0),"")</f>
        <v/>
      </c>
      <c r="U421" s="1" t="str">
        <f t="shared" si="3"/>
        <v> MIEIC 2009/2010</v>
      </c>
      <c r="V421" s="1" t="str">
        <f t="shared" si="4"/>
        <v>Cláudio Miguel Teixeira da Costa</v>
      </c>
    </row>
    <row r="422" ht="14.25" customHeight="1">
      <c r="A422" s="1">
        <v>1.99703101E8</v>
      </c>
      <c r="B422" s="1" t="s">
        <v>1296</v>
      </c>
      <c r="C422" s="1" t="s">
        <v>1297</v>
      </c>
      <c r="D422" s="1" t="s">
        <v>20</v>
      </c>
      <c r="E422" s="1" t="s">
        <v>1298</v>
      </c>
      <c r="F422" s="1" t="str">
        <f t="shared" si="1"/>
        <v>Cláudio Vasco dos Santos Reis - LEIC 2001/2002</v>
      </c>
      <c r="G422" s="1" t="s">
        <v>21</v>
      </c>
      <c r="H422" s="1" t="s">
        <v>1299</v>
      </c>
      <c r="I422" s="9" t="str">
        <f>IFERROR(VLOOKUP(B422,'Inquérito'!M:N,2,0),if(AND(E422="",not(iserror(find("linkedin",H422)))),H422,E422))</f>
        <v>https://www.linkedin.com/in/claudioreis/</v>
      </c>
      <c r="J422" s="1" t="str">
        <f t="shared" si="2"/>
        <v>LEIC </v>
      </c>
      <c r="K422" s="1" t="str">
        <f>IFERROR(VLOOKUP($A422&amp;"-"&amp;K$1,'Conclusões cursos SIGARRA'!$E:$H,2,0),"")</f>
        <v>1997/1998</v>
      </c>
      <c r="L422" s="1" t="str">
        <f>IFERROR(VLOOKUP($A422&amp;"-"&amp;K$1,'Conclusões cursos SIGARRA'!$E:$H,4,0),"")</f>
        <v>2001/2002</v>
      </c>
      <c r="M422" s="1" t="str">
        <f>IFERROR(VLOOKUP($A422&amp;"-"&amp;M$1,'Conclusões cursos SIGARRA'!$E:$H,2,0),"")</f>
        <v/>
      </c>
      <c r="N422" s="1" t="str">
        <f>IFERROR(VLOOKUP($A422&amp;"-"&amp;M$1,'Conclusões cursos SIGARRA'!$E:$H,4,0),"")</f>
        <v/>
      </c>
      <c r="O422" s="1" t="str">
        <f>IFERROR(VLOOKUP($A422&amp;"-"&amp;O$1,'Conclusões cursos SIGARRA'!$E:$H,2,0),"")</f>
        <v/>
      </c>
      <c r="P422" s="1" t="str">
        <f>IFERROR(VLOOKUP($A422&amp;"-"&amp;O$1,'Conclusões cursos SIGARRA'!$E:$H,4,0),"")</f>
        <v/>
      </c>
      <c r="Q422" s="1" t="str">
        <f>IFERROR(VLOOKUP($A422&amp;"-"&amp;Q$1,'Conclusões cursos SIGARRA'!$E:$H,2,0),"")</f>
        <v/>
      </c>
      <c r="R422" s="1" t="str">
        <f>IFERROR(VLOOKUP($A422&amp;"-"&amp;Q$1,'Conclusões cursos SIGARRA'!$E:$H,4,0),"")</f>
        <v/>
      </c>
      <c r="S422" s="1" t="str">
        <f>IFERROR(VLOOKUP($A422&amp;"-"&amp;S$1,'Conclusões cursos SIGARRA'!$E:$H,2,0),"")</f>
        <v/>
      </c>
      <c r="T422" s="1" t="str">
        <f>IFERROR(VLOOKUP($A422&amp;"-"&amp;S$1,'Conclusões cursos SIGARRA'!$E:$H,4,0),"")</f>
        <v/>
      </c>
      <c r="U422" s="1" t="str">
        <f t="shared" si="3"/>
        <v> LEIC 2001/2002</v>
      </c>
      <c r="V422" s="1" t="str">
        <f t="shared" si="4"/>
        <v>Cláudio Vasco dos Santos Reis</v>
      </c>
    </row>
    <row r="423" ht="14.25" customHeight="1">
      <c r="A423" s="1">
        <v>2.01305188E8</v>
      </c>
      <c r="B423" s="1" t="s">
        <v>1300</v>
      </c>
      <c r="C423" s="1" t="s">
        <v>1301</v>
      </c>
      <c r="D423" s="1" t="s">
        <v>20</v>
      </c>
      <c r="E423" s="1" t="s">
        <v>21</v>
      </c>
      <c r="F423" s="1" t="str">
        <f t="shared" si="1"/>
        <v>Cristiana Maria Monteiro Ribeiro - MIEIC 2019/2020</v>
      </c>
      <c r="I423" s="1" t="str">
        <f>IFERROR(VLOOKUP(B423,'Inquérito'!M:N,2,0),if(AND(E423="",not(iserror(find("linkedin",H423)))),H423,E423))</f>
        <v/>
      </c>
      <c r="J423" s="1" t="str">
        <f t="shared" si="2"/>
        <v>MIEIC </v>
      </c>
      <c r="K423" s="1" t="str">
        <f>IFERROR(VLOOKUP($A423&amp;"-"&amp;K$1,'Conclusões cursos SIGARRA'!$E:$H,2,0),"")</f>
        <v/>
      </c>
      <c r="L423" s="1" t="str">
        <f>IFERROR(VLOOKUP($A423&amp;"-"&amp;K$1,'Conclusões cursos SIGARRA'!$E:$H,4,0),"")</f>
        <v/>
      </c>
      <c r="M423" s="1" t="str">
        <f>IFERROR(VLOOKUP($A423&amp;"-"&amp;M$1,'Conclusões cursos SIGARRA'!$E:$H,2,0),"")</f>
        <v/>
      </c>
      <c r="N423" s="1" t="str">
        <f>IFERROR(VLOOKUP($A423&amp;"-"&amp;M$1,'Conclusões cursos SIGARRA'!$E:$H,4,0),"")</f>
        <v/>
      </c>
      <c r="O423" s="1" t="str">
        <f>IFERROR(VLOOKUP($A423&amp;"-"&amp;O$1,'Conclusões cursos SIGARRA'!$E:$H,2,0),"")</f>
        <v>2013/2014</v>
      </c>
      <c r="P423" s="1" t="str">
        <f>IFERROR(VLOOKUP($A423&amp;"-"&amp;O$1,'Conclusões cursos SIGARRA'!$E:$H,4,0),"")</f>
        <v>2019/2020</v>
      </c>
      <c r="Q423" s="1" t="str">
        <f>IFERROR(VLOOKUP($A423&amp;"-"&amp;Q$1,'Conclusões cursos SIGARRA'!$E:$H,2,0),"")</f>
        <v/>
      </c>
      <c r="R423" s="1" t="str">
        <f>IFERROR(VLOOKUP($A423&amp;"-"&amp;Q$1,'Conclusões cursos SIGARRA'!$E:$H,4,0),"")</f>
        <v/>
      </c>
      <c r="S423" s="1" t="str">
        <f>IFERROR(VLOOKUP($A423&amp;"-"&amp;S$1,'Conclusões cursos SIGARRA'!$E:$H,2,0),"")</f>
        <v/>
      </c>
      <c r="T423" s="1" t="str">
        <f>IFERROR(VLOOKUP($A423&amp;"-"&amp;S$1,'Conclusões cursos SIGARRA'!$E:$H,4,0),"")</f>
        <v/>
      </c>
      <c r="U423" s="1" t="str">
        <f t="shared" si="3"/>
        <v> MIEIC 2019/2020</v>
      </c>
      <c r="V423" s="1" t="str">
        <f t="shared" si="4"/>
        <v>Cristiana Maria Monteiro Ribeiro</v>
      </c>
    </row>
    <row r="424" ht="14.25" customHeight="1">
      <c r="A424" s="1">
        <v>2.01001711E8</v>
      </c>
      <c r="B424" s="1" t="s">
        <v>1302</v>
      </c>
      <c r="C424" s="1" t="s">
        <v>1303</v>
      </c>
      <c r="D424" s="1" t="s">
        <v>20</v>
      </c>
      <c r="E424" s="1" t="s">
        <v>21</v>
      </c>
      <c r="F424" s="1" t="str">
        <f t="shared" si="1"/>
        <v>Cristiano Alexandre Almeida Oliveira Rodrigues - MIEIC 2014/2015</v>
      </c>
      <c r="G424" s="1" t="s">
        <v>1304</v>
      </c>
      <c r="I424" s="1" t="str">
        <f>IFERROR(VLOOKUP(B424,'Inquérito'!M:N,2,0),if(AND(E424="",not(iserror(find("linkedin",H424)))),H424,E424))</f>
        <v/>
      </c>
      <c r="J424" s="1" t="str">
        <f t="shared" si="2"/>
        <v>MIEIC </v>
      </c>
      <c r="K424" s="1" t="str">
        <f>IFERROR(VLOOKUP($A424&amp;"-"&amp;K$1,'Conclusões cursos SIGARRA'!$E:$H,2,0),"")</f>
        <v/>
      </c>
      <c r="L424" s="1" t="str">
        <f>IFERROR(VLOOKUP($A424&amp;"-"&amp;K$1,'Conclusões cursos SIGARRA'!$E:$H,4,0),"")</f>
        <v/>
      </c>
      <c r="M424" s="1" t="str">
        <f>IFERROR(VLOOKUP($A424&amp;"-"&amp;M$1,'Conclusões cursos SIGARRA'!$E:$H,2,0),"")</f>
        <v/>
      </c>
      <c r="N424" s="1" t="str">
        <f>IFERROR(VLOOKUP($A424&amp;"-"&amp;M$1,'Conclusões cursos SIGARRA'!$E:$H,4,0),"")</f>
        <v/>
      </c>
      <c r="O424" s="1" t="str">
        <f>IFERROR(VLOOKUP($A424&amp;"-"&amp;O$1,'Conclusões cursos SIGARRA'!$E:$H,2,0),"")</f>
        <v>2010/2011</v>
      </c>
      <c r="P424" s="1" t="str">
        <f>IFERROR(VLOOKUP($A424&amp;"-"&amp;O$1,'Conclusões cursos SIGARRA'!$E:$H,4,0),"")</f>
        <v>2014/2015</v>
      </c>
      <c r="Q424" s="1" t="str">
        <f>IFERROR(VLOOKUP($A424&amp;"-"&amp;Q$1,'Conclusões cursos SIGARRA'!$E:$H,2,0),"")</f>
        <v/>
      </c>
      <c r="R424" s="1" t="str">
        <f>IFERROR(VLOOKUP($A424&amp;"-"&amp;Q$1,'Conclusões cursos SIGARRA'!$E:$H,4,0),"")</f>
        <v/>
      </c>
      <c r="S424" s="1" t="str">
        <f>IFERROR(VLOOKUP($A424&amp;"-"&amp;S$1,'Conclusões cursos SIGARRA'!$E:$H,2,0),"")</f>
        <v/>
      </c>
      <c r="T424" s="1" t="str">
        <f>IFERROR(VLOOKUP($A424&amp;"-"&amp;S$1,'Conclusões cursos SIGARRA'!$E:$H,4,0),"")</f>
        <v/>
      </c>
      <c r="U424" s="1" t="str">
        <f t="shared" si="3"/>
        <v> MIEIC 2014/2015</v>
      </c>
      <c r="V424" s="1" t="str">
        <f t="shared" si="4"/>
        <v>Cristiano Alexandre Almeida Oliveira Rodrigues</v>
      </c>
    </row>
    <row r="425" ht="14.25" customHeight="1">
      <c r="A425" s="1">
        <v>2.01006674E8</v>
      </c>
      <c r="B425" s="1" t="s">
        <v>1305</v>
      </c>
      <c r="C425" s="1" t="s">
        <v>1306</v>
      </c>
      <c r="D425" s="1" t="s">
        <v>20</v>
      </c>
      <c r="E425" s="1" t="s">
        <v>21</v>
      </c>
      <c r="F425" s="1" t="str">
        <f t="shared" si="1"/>
        <v>Cristiano Dias de Seabra - MIEIC 2016/2017</v>
      </c>
      <c r="I425" s="1" t="str">
        <f>IFERROR(VLOOKUP(B425,'Inquérito'!M:N,2,0),if(AND(E425="",not(iserror(find("linkedin",H425)))),H425,E425))</f>
        <v/>
      </c>
      <c r="J425" s="1" t="str">
        <f t="shared" si="2"/>
        <v>MIEIC </v>
      </c>
      <c r="K425" s="1" t="str">
        <f>IFERROR(VLOOKUP($A425&amp;"-"&amp;K$1,'Conclusões cursos SIGARRA'!$E:$H,2,0),"")</f>
        <v/>
      </c>
      <c r="L425" s="1" t="str">
        <f>IFERROR(VLOOKUP($A425&amp;"-"&amp;K$1,'Conclusões cursos SIGARRA'!$E:$H,4,0),"")</f>
        <v/>
      </c>
      <c r="M425" s="1" t="str">
        <f>IFERROR(VLOOKUP($A425&amp;"-"&amp;M$1,'Conclusões cursos SIGARRA'!$E:$H,2,0),"")</f>
        <v/>
      </c>
      <c r="N425" s="1" t="str">
        <f>IFERROR(VLOOKUP($A425&amp;"-"&amp;M$1,'Conclusões cursos SIGARRA'!$E:$H,4,0),"")</f>
        <v/>
      </c>
      <c r="O425" s="1" t="str">
        <f>IFERROR(VLOOKUP($A425&amp;"-"&amp;O$1,'Conclusões cursos SIGARRA'!$E:$H,2,0),"")</f>
        <v>2010/2011</v>
      </c>
      <c r="P425" s="1" t="str">
        <f>IFERROR(VLOOKUP($A425&amp;"-"&amp;O$1,'Conclusões cursos SIGARRA'!$E:$H,4,0),"")</f>
        <v>2016/2017</v>
      </c>
      <c r="Q425" s="1" t="str">
        <f>IFERROR(VLOOKUP($A425&amp;"-"&amp;Q$1,'Conclusões cursos SIGARRA'!$E:$H,2,0),"")</f>
        <v/>
      </c>
      <c r="R425" s="1" t="str">
        <f>IFERROR(VLOOKUP($A425&amp;"-"&amp;Q$1,'Conclusões cursos SIGARRA'!$E:$H,4,0),"")</f>
        <v/>
      </c>
      <c r="S425" s="1" t="str">
        <f>IFERROR(VLOOKUP($A425&amp;"-"&amp;S$1,'Conclusões cursos SIGARRA'!$E:$H,2,0),"")</f>
        <v/>
      </c>
      <c r="T425" s="1" t="str">
        <f>IFERROR(VLOOKUP($A425&amp;"-"&amp;S$1,'Conclusões cursos SIGARRA'!$E:$H,4,0),"")</f>
        <v/>
      </c>
      <c r="U425" s="1" t="str">
        <f t="shared" si="3"/>
        <v> MIEIC 2016/2017</v>
      </c>
      <c r="V425" s="1" t="str">
        <f t="shared" si="4"/>
        <v>Cristiano Dias de Seabra</v>
      </c>
    </row>
    <row r="426" ht="14.25" customHeight="1">
      <c r="A426" s="1">
        <v>2.010065E8</v>
      </c>
      <c r="B426" s="1" t="s">
        <v>1307</v>
      </c>
      <c r="C426" s="1" t="s">
        <v>1308</v>
      </c>
      <c r="D426" s="1" t="s">
        <v>20</v>
      </c>
      <c r="E426" s="1" t="s">
        <v>1309</v>
      </c>
      <c r="F426" s="1" t="str">
        <f t="shared" si="1"/>
        <v>Cristiano Filipe Teixeira Alves - MIEIC 2014/2015</v>
      </c>
      <c r="G426" s="1" t="s">
        <v>1310</v>
      </c>
      <c r="H426" s="1" t="s">
        <v>1311</v>
      </c>
      <c r="I426" s="9" t="str">
        <f>IFERROR(VLOOKUP(B426,'Inquérito'!M:N,2,0),if(AND(E426="",not(iserror(find("linkedin",H426)))),H426,E426))</f>
        <v>https://www.linkedin.com/in/cristianoftalves/</v>
      </c>
      <c r="J426" s="1" t="str">
        <f t="shared" si="2"/>
        <v>MIEIC </v>
      </c>
      <c r="K426" s="1" t="str">
        <f>IFERROR(VLOOKUP($A426&amp;"-"&amp;K$1,'Conclusões cursos SIGARRA'!$E:$H,2,0),"")</f>
        <v/>
      </c>
      <c r="L426" s="1" t="str">
        <f>IFERROR(VLOOKUP($A426&amp;"-"&amp;K$1,'Conclusões cursos SIGARRA'!$E:$H,4,0),"")</f>
        <v/>
      </c>
      <c r="M426" s="1" t="str">
        <f>IFERROR(VLOOKUP($A426&amp;"-"&amp;M$1,'Conclusões cursos SIGARRA'!$E:$H,2,0),"")</f>
        <v/>
      </c>
      <c r="N426" s="1" t="str">
        <f>IFERROR(VLOOKUP($A426&amp;"-"&amp;M$1,'Conclusões cursos SIGARRA'!$E:$H,4,0),"")</f>
        <v/>
      </c>
      <c r="O426" s="1" t="str">
        <f>IFERROR(VLOOKUP($A426&amp;"-"&amp;O$1,'Conclusões cursos SIGARRA'!$E:$H,2,0),"")</f>
        <v>2010/2011</v>
      </c>
      <c r="P426" s="1" t="str">
        <f>IFERROR(VLOOKUP($A426&amp;"-"&amp;O$1,'Conclusões cursos SIGARRA'!$E:$H,4,0),"")</f>
        <v>2014/2015</v>
      </c>
      <c r="Q426" s="1" t="str">
        <f>IFERROR(VLOOKUP($A426&amp;"-"&amp;Q$1,'Conclusões cursos SIGARRA'!$E:$H,2,0),"")</f>
        <v/>
      </c>
      <c r="R426" s="1" t="str">
        <f>IFERROR(VLOOKUP($A426&amp;"-"&amp;Q$1,'Conclusões cursos SIGARRA'!$E:$H,4,0),"")</f>
        <v/>
      </c>
      <c r="S426" s="1" t="str">
        <f>IFERROR(VLOOKUP($A426&amp;"-"&amp;S$1,'Conclusões cursos SIGARRA'!$E:$H,2,0),"")</f>
        <v/>
      </c>
      <c r="T426" s="1" t="str">
        <f>IFERROR(VLOOKUP($A426&amp;"-"&amp;S$1,'Conclusões cursos SIGARRA'!$E:$H,4,0),"")</f>
        <v/>
      </c>
      <c r="U426" s="1" t="str">
        <f t="shared" si="3"/>
        <v> MIEIC 2014/2015</v>
      </c>
      <c r="V426" s="1" t="str">
        <f t="shared" si="4"/>
        <v>Cristiano Filipe Teixeira Alves</v>
      </c>
    </row>
    <row r="427" ht="14.25" customHeight="1">
      <c r="A427" s="1">
        <v>2.0000178E8</v>
      </c>
      <c r="B427" s="1" t="s">
        <v>1312</v>
      </c>
      <c r="C427" s="1" t="s">
        <v>1313</v>
      </c>
      <c r="D427" s="1" t="s">
        <v>20</v>
      </c>
      <c r="E427" s="10" t="s">
        <v>1314</v>
      </c>
      <c r="F427" s="1" t="str">
        <f t="shared" si="1"/>
        <v>Cristiano Rafael da Mota Lima Gomes - LEIC 2003/2004</v>
      </c>
      <c r="G427" s="1" t="s">
        <v>21</v>
      </c>
      <c r="I427" s="9" t="str">
        <f>IFERROR(VLOOKUP(B427,'Inquérito'!M:N,2,0),if(AND(E427="",not(iserror(find("linkedin",H427)))),H427,E427))</f>
        <v>https://www.linkedin.com/in/cristiano-gomes-a0bb38/</v>
      </c>
      <c r="J427" s="1" t="str">
        <f t="shared" si="2"/>
        <v>LEIC </v>
      </c>
      <c r="K427" s="1" t="str">
        <f>IFERROR(VLOOKUP($A427&amp;"-"&amp;K$1,'Conclusões cursos SIGARRA'!$E:$H,2,0),"")</f>
        <v>2000/2001</v>
      </c>
      <c r="L427" s="1" t="str">
        <f>IFERROR(VLOOKUP($A427&amp;"-"&amp;K$1,'Conclusões cursos SIGARRA'!$E:$H,4,0),"")</f>
        <v>2003/2004</v>
      </c>
      <c r="M427" s="1" t="str">
        <f>IFERROR(VLOOKUP($A427&amp;"-"&amp;M$1,'Conclusões cursos SIGARRA'!$E:$H,2,0),"")</f>
        <v/>
      </c>
      <c r="N427" s="1" t="str">
        <f>IFERROR(VLOOKUP($A427&amp;"-"&amp;M$1,'Conclusões cursos SIGARRA'!$E:$H,4,0),"")</f>
        <v/>
      </c>
      <c r="O427" s="1" t="str">
        <f>IFERROR(VLOOKUP($A427&amp;"-"&amp;O$1,'Conclusões cursos SIGARRA'!$E:$H,2,0),"")</f>
        <v/>
      </c>
      <c r="P427" s="1" t="str">
        <f>IFERROR(VLOOKUP($A427&amp;"-"&amp;O$1,'Conclusões cursos SIGARRA'!$E:$H,4,0),"")</f>
        <v/>
      </c>
      <c r="Q427" s="1" t="str">
        <f>IFERROR(VLOOKUP($A427&amp;"-"&amp;Q$1,'Conclusões cursos SIGARRA'!$E:$H,2,0),"")</f>
        <v/>
      </c>
      <c r="R427" s="1" t="str">
        <f>IFERROR(VLOOKUP($A427&amp;"-"&amp;Q$1,'Conclusões cursos SIGARRA'!$E:$H,4,0),"")</f>
        <v/>
      </c>
      <c r="S427" s="1" t="str">
        <f>IFERROR(VLOOKUP($A427&amp;"-"&amp;S$1,'Conclusões cursos SIGARRA'!$E:$H,2,0),"")</f>
        <v/>
      </c>
      <c r="T427" s="1" t="str">
        <f>IFERROR(VLOOKUP($A427&amp;"-"&amp;S$1,'Conclusões cursos SIGARRA'!$E:$H,4,0),"")</f>
        <v/>
      </c>
      <c r="U427" s="1" t="str">
        <f t="shared" si="3"/>
        <v> LEIC 2003/2004</v>
      </c>
      <c r="V427" s="1" t="str">
        <f t="shared" si="4"/>
        <v>Cristiano Rafael da Mota Lima Gomes</v>
      </c>
    </row>
    <row r="428" ht="14.25" customHeight="1">
      <c r="A428" s="1">
        <v>2.01009003E8</v>
      </c>
      <c r="B428" s="1" t="s">
        <v>1315</v>
      </c>
      <c r="C428" s="1" t="s">
        <v>1316</v>
      </c>
      <c r="D428" s="1" t="s">
        <v>20</v>
      </c>
      <c r="E428" s="1" t="s">
        <v>1317</v>
      </c>
      <c r="F428" s="1" t="str">
        <f t="shared" si="1"/>
        <v>Cristiano Ramos Carvalheiro - MIEIC 2015/2016</v>
      </c>
      <c r="G428" s="1" t="s">
        <v>1318</v>
      </c>
      <c r="H428" s="1" t="s">
        <v>1319</v>
      </c>
      <c r="I428" s="9" t="str">
        <f>IFERROR(VLOOKUP(B428,'Inquérito'!M:N,2,0),if(AND(E428="",not(iserror(find("linkedin",H428)))),H428,E428))</f>
        <v>https://www.linkedin.com/in/ccarvalheiro/</v>
      </c>
      <c r="J428" s="1" t="str">
        <f t="shared" si="2"/>
        <v>MIEIC </v>
      </c>
      <c r="K428" s="1" t="str">
        <f>IFERROR(VLOOKUP($A428&amp;"-"&amp;K$1,'Conclusões cursos SIGARRA'!$E:$H,2,0),"")</f>
        <v/>
      </c>
      <c r="L428" s="1" t="str">
        <f>IFERROR(VLOOKUP($A428&amp;"-"&amp;K$1,'Conclusões cursos SIGARRA'!$E:$H,4,0),"")</f>
        <v/>
      </c>
      <c r="M428" s="1" t="str">
        <f>IFERROR(VLOOKUP($A428&amp;"-"&amp;M$1,'Conclusões cursos SIGARRA'!$E:$H,2,0),"")</f>
        <v/>
      </c>
      <c r="N428" s="1" t="str">
        <f>IFERROR(VLOOKUP($A428&amp;"-"&amp;M$1,'Conclusões cursos SIGARRA'!$E:$H,4,0),"")</f>
        <v/>
      </c>
      <c r="O428" s="1" t="str">
        <f>IFERROR(VLOOKUP($A428&amp;"-"&amp;O$1,'Conclusões cursos SIGARRA'!$E:$H,2,0),"")</f>
        <v>2010/2011</v>
      </c>
      <c r="P428" s="1" t="str">
        <f>IFERROR(VLOOKUP($A428&amp;"-"&amp;O$1,'Conclusões cursos SIGARRA'!$E:$H,4,0),"")</f>
        <v>2015/2016</v>
      </c>
      <c r="Q428" s="1" t="str">
        <f>IFERROR(VLOOKUP($A428&amp;"-"&amp;Q$1,'Conclusões cursos SIGARRA'!$E:$H,2,0),"")</f>
        <v/>
      </c>
      <c r="R428" s="1" t="str">
        <f>IFERROR(VLOOKUP($A428&amp;"-"&amp;Q$1,'Conclusões cursos SIGARRA'!$E:$H,4,0),"")</f>
        <v/>
      </c>
      <c r="S428" s="1" t="str">
        <f>IFERROR(VLOOKUP($A428&amp;"-"&amp;S$1,'Conclusões cursos SIGARRA'!$E:$H,2,0),"")</f>
        <v/>
      </c>
      <c r="T428" s="1" t="str">
        <f>IFERROR(VLOOKUP($A428&amp;"-"&amp;S$1,'Conclusões cursos SIGARRA'!$E:$H,4,0),"")</f>
        <v/>
      </c>
      <c r="U428" s="1" t="str">
        <f t="shared" si="3"/>
        <v> MIEIC 2015/2016</v>
      </c>
      <c r="V428" s="1" t="str">
        <f t="shared" si="4"/>
        <v>Cristiano Ramos Carvalheiro</v>
      </c>
    </row>
    <row r="429" ht="14.25" customHeight="1">
      <c r="A429" s="1">
        <v>2.01907321E8</v>
      </c>
      <c r="B429" s="1" t="s">
        <v>1320</v>
      </c>
      <c r="C429" s="1" t="s">
        <v>1321</v>
      </c>
      <c r="D429" s="1" t="s">
        <v>26</v>
      </c>
      <c r="E429" s="1" t="s">
        <v>21</v>
      </c>
      <c r="F429" s="1" t="str">
        <f t="shared" si="1"/>
        <v>Cristina Atamanchuk Martins Cicouro de Pêra - L.EIC 2022/2023</v>
      </c>
      <c r="I429" s="1" t="str">
        <f>IFERROR(VLOOKUP(B429,'Inquérito'!M:N,2,0),if(AND(E429="",not(iserror(find("linkedin",H429)))),H429,E429))</f>
        <v/>
      </c>
      <c r="J429" s="1" t="str">
        <f t="shared" si="2"/>
        <v>L.EIC </v>
      </c>
      <c r="K429" s="1" t="str">
        <f>IFERROR(VLOOKUP($A429&amp;"-"&amp;K$1,'Conclusões cursos SIGARRA'!$E:$H,2,0),"")</f>
        <v/>
      </c>
      <c r="L429" s="1" t="str">
        <f>IFERROR(VLOOKUP($A429&amp;"-"&amp;K$1,'Conclusões cursos SIGARRA'!$E:$H,4,0),"")</f>
        <v/>
      </c>
      <c r="M429" s="1" t="str">
        <f>IFERROR(VLOOKUP($A429&amp;"-"&amp;M$1,'Conclusões cursos SIGARRA'!$E:$H,2,0),"")</f>
        <v/>
      </c>
      <c r="N429" s="1" t="str">
        <f>IFERROR(VLOOKUP($A429&amp;"-"&amp;M$1,'Conclusões cursos SIGARRA'!$E:$H,4,0),"")</f>
        <v/>
      </c>
      <c r="O429" s="1" t="str">
        <f>IFERROR(VLOOKUP($A429&amp;"-"&amp;O$1,'Conclusões cursos SIGARRA'!$E:$H,2,0),"")</f>
        <v/>
      </c>
      <c r="P429" s="1" t="str">
        <f>IFERROR(VLOOKUP($A429&amp;"-"&amp;O$1,'Conclusões cursos SIGARRA'!$E:$H,4,0),"")</f>
        <v/>
      </c>
      <c r="Q429" s="1" t="str">
        <f>IFERROR(VLOOKUP($A429&amp;"-"&amp;Q$1,'Conclusões cursos SIGARRA'!$E:$H,2,0),"")</f>
        <v>2021/2022</v>
      </c>
      <c r="R429" s="1" t="str">
        <f>IFERROR(VLOOKUP($A429&amp;"-"&amp;Q$1,'Conclusões cursos SIGARRA'!$E:$H,4,0),"")</f>
        <v>2022/2023</v>
      </c>
      <c r="S429" s="1" t="str">
        <f>IFERROR(VLOOKUP($A429&amp;"-"&amp;S$1,'Conclusões cursos SIGARRA'!$E:$H,2,0),"")</f>
        <v/>
      </c>
      <c r="T429" s="1" t="str">
        <f>IFERROR(VLOOKUP($A429&amp;"-"&amp;S$1,'Conclusões cursos SIGARRA'!$E:$H,4,0),"")</f>
        <v/>
      </c>
      <c r="U429" s="1" t="str">
        <f t="shared" si="3"/>
        <v> L.EIC 2022/2023</v>
      </c>
      <c r="V429" s="1" t="str">
        <f t="shared" si="4"/>
        <v>Cristina Atamanchuk Martins Cicouro de Pêra</v>
      </c>
    </row>
    <row r="430" ht="14.25" customHeight="1">
      <c r="A430" s="1">
        <v>1.99904148E8</v>
      </c>
      <c r="B430" s="1" t="s">
        <v>1322</v>
      </c>
      <c r="C430" s="1" t="s">
        <v>1323</v>
      </c>
      <c r="D430" s="1" t="s">
        <v>20</v>
      </c>
      <c r="E430" s="1" t="s">
        <v>1324</v>
      </c>
      <c r="F430" s="1" t="str">
        <f t="shared" si="1"/>
        <v>Cristina Falcão Sousa Calheiros Santos - LEIC 2003/2004</v>
      </c>
      <c r="G430" s="1" t="s">
        <v>21</v>
      </c>
      <c r="H430" s="1" t="s">
        <v>1325</v>
      </c>
      <c r="I430" s="9" t="str">
        <f>IFERROR(VLOOKUP(B430,'Inquérito'!M:N,2,0),if(AND(E430="",not(iserror(find("linkedin",H430)))),H430,E430))</f>
        <v>https://www.linkedin.com/in/cristina-falcao-57b569/</v>
      </c>
      <c r="J430" s="1" t="str">
        <f t="shared" si="2"/>
        <v>LEIC </v>
      </c>
      <c r="K430" s="1" t="str">
        <f>IFERROR(VLOOKUP($A430&amp;"-"&amp;K$1,'Conclusões cursos SIGARRA'!$E:$H,2,0),"")</f>
        <v>1999/2000</v>
      </c>
      <c r="L430" s="1" t="str">
        <f>IFERROR(VLOOKUP($A430&amp;"-"&amp;K$1,'Conclusões cursos SIGARRA'!$E:$H,4,0),"")</f>
        <v>2003/2004</v>
      </c>
      <c r="M430" s="1" t="str">
        <f>IFERROR(VLOOKUP($A430&amp;"-"&amp;M$1,'Conclusões cursos SIGARRA'!$E:$H,2,0),"")</f>
        <v/>
      </c>
      <c r="N430" s="1" t="str">
        <f>IFERROR(VLOOKUP($A430&amp;"-"&amp;M$1,'Conclusões cursos SIGARRA'!$E:$H,4,0),"")</f>
        <v/>
      </c>
      <c r="O430" s="1" t="str">
        <f>IFERROR(VLOOKUP($A430&amp;"-"&amp;O$1,'Conclusões cursos SIGARRA'!$E:$H,2,0),"")</f>
        <v/>
      </c>
      <c r="P430" s="1" t="str">
        <f>IFERROR(VLOOKUP($A430&amp;"-"&amp;O$1,'Conclusões cursos SIGARRA'!$E:$H,4,0),"")</f>
        <v/>
      </c>
      <c r="Q430" s="1" t="str">
        <f>IFERROR(VLOOKUP($A430&amp;"-"&amp;Q$1,'Conclusões cursos SIGARRA'!$E:$H,2,0),"")</f>
        <v/>
      </c>
      <c r="R430" s="1" t="str">
        <f>IFERROR(VLOOKUP($A430&amp;"-"&amp;Q$1,'Conclusões cursos SIGARRA'!$E:$H,4,0),"")</f>
        <v/>
      </c>
      <c r="S430" s="1" t="str">
        <f>IFERROR(VLOOKUP($A430&amp;"-"&amp;S$1,'Conclusões cursos SIGARRA'!$E:$H,2,0),"")</f>
        <v/>
      </c>
      <c r="T430" s="1" t="str">
        <f>IFERROR(VLOOKUP($A430&amp;"-"&amp;S$1,'Conclusões cursos SIGARRA'!$E:$H,4,0),"")</f>
        <v/>
      </c>
      <c r="U430" s="1" t="str">
        <f t="shared" si="3"/>
        <v> LEIC 2003/2004</v>
      </c>
      <c r="V430" s="1" t="str">
        <f t="shared" si="4"/>
        <v>Cristina Falcão Sousa Calheiros Santos</v>
      </c>
    </row>
    <row r="431" ht="14.25" customHeight="1">
      <c r="A431" s="1">
        <v>2.00004445E8</v>
      </c>
      <c r="B431" s="1" t="s">
        <v>1326</v>
      </c>
      <c r="C431" s="1" t="s">
        <v>1327</v>
      </c>
      <c r="D431" s="1" t="s">
        <v>20</v>
      </c>
      <c r="E431" s="1" t="s">
        <v>1328</v>
      </c>
      <c r="F431" s="1" t="str">
        <f t="shared" si="1"/>
        <v>Cristina Maria dos Santos Perfeito - LEIC 2004/2005</v>
      </c>
      <c r="G431" s="1" t="s">
        <v>21</v>
      </c>
      <c r="I431" s="9" t="str">
        <f>IFERROR(VLOOKUP(B431,'Inquérito'!M:N,2,0),if(AND(E431="",not(iserror(find("linkedin",H431)))),H431,E431))</f>
        <v>https://www.linkedin.com/in/cristinaperfeito/</v>
      </c>
      <c r="J431" s="1" t="str">
        <f t="shared" si="2"/>
        <v>LEIC </v>
      </c>
      <c r="K431" s="1" t="str">
        <f>IFERROR(VLOOKUP($A431&amp;"-"&amp;K$1,'Conclusões cursos SIGARRA'!$E:$H,2,0),"")</f>
        <v>2000/2001</v>
      </c>
      <c r="L431" s="1" t="str">
        <f>IFERROR(VLOOKUP($A431&amp;"-"&amp;K$1,'Conclusões cursos SIGARRA'!$E:$H,4,0),"")</f>
        <v>2004/2005</v>
      </c>
      <c r="M431" s="1" t="str">
        <f>IFERROR(VLOOKUP($A431&amp;"-"&amp;M$1,'Conclusões cursos SIGARRA'!$E:$H,2,0),"")</f>
        <v/>
      </c>
      <c r="N431" s="1" t="str">
        <f>IFERROR(VLOOKUP($A431&amp;"-"&amp;M$1,'Conclusões cursos SIGARRA'!$E:$H,4,0),"")</f>
        <v/>
      </c>
      <c r="O431" s="1" t="str">
        <f>IFERROR(VLOOKUP($A431&amp;"-"&amp;O$1,'Conclusões cursos SIGARRA'!$E:$H,2,0),"")</f>
        <v/>
      </c>
      <c r="P431" s="1" t="str">
        <f>IFERROR(VLOOKUP($A431&amp;"-"&amp;O$1,'Conclusões cursos SIGARRA'!$E:$H,4,0),"")</f>
        <v/>
      </c>
      <c r="Q431" s="1" t="str">
        <f>IFERROR(VLOOKUP($A431&amp;"-"&amp;Q$1,'Conclusões cursos SIGARRA'!$E:$H,2,0),"")</f>
        <v/>
      </c>
      <c r="R431" s="1" t="str">
        <f>IFERROR(VLOOKUP($A431&amp;"-"&amp;Q$1,'Conclusões cursos SIGARRA'!$E:$H,4,0),"")</f>
        <v/>
      </c>
      <c r="S431" s="1" t="str">
        <f>IFERROR(VLOOKUP($A431&amp;"-"&amp;S$1,'Conclusões cursos SIGARRA'!$E:$H,2,0),"")</f>
        <v/>
      </c>
      <c r="T431" s="1" t="str">
        <f>IFERROR(VLOOKUP($A431&amp;"-"&amp;S$1,'Conclusões cursos SIGARRA'!$E:$H,4,0),"")</f>
        <v/>
      </c>
      <c r="U431" s="1" t="str">
        <f t="shared" si="3"/>
        <v> LEIC 2004/2005</v>
      </c>
      <c r="V431" s="1" t="str">
        <f t="shared" si="4"/>
        <v>Cristina Maria dos Santos Perfeito</v>
      </c>
    </row>
    <row r="432" ht="14.25" customHeight="1">
      <c r="A432" s="1">
        <v>2.01109252E8</v>
      </c>
      <c r="B432" s="1" t="s">
        <v>1329</v>
      </c>
      <c r="C432" s="1" t="s">
        <v>1330</v>
      </c>
      <c r="D432" s="1" t="s">
        <v>26</v>
      </c>
      <c r="E432" s="1" t="s">
        <v>21</v>
      </c>
      <c r="F432" s="1" t="str">
        <f t="shared" si="1"/>
        <v>Cristovão Alexandre Coutinho Silva - L.EIC 2021/2022</v>
      </c>
      <c r="I432" s="1" t="str">
        <f>IFERROR(VLOOKUP(B432,'Inquérito'!M:N,2,0),if(AND(E432="",not(iserror(find("linkedin",H432)))),H432,E432))</f>
        <v/>
      </c>
      <c r="J432" s="1" t="str">
        <f t="shared" si="2"/>
        <v>L.EIC </v>
      </c>
      <c r="K432" s="1" t="str">
        <f>IFERROR(VLOOKUP($A432&amp;"-"&amp;K$1,'Conclusões cursos SIGARRA'!$E:$H,2,0),"")</f>
        <v/>
      </c>
      <c r="L432" s="1" t="str">
        <f>IFERROR(VLOOKUP($A432&amp;"-"&amp;K$1,'Conclusões cursos SIGARRA'!$E:$H,4,0),"")</f>
        <v/>
      </c>
      <c r="M432" s="1" t="str">
        <f>IFERROR(VLOOKUP($A432&amp;"-"&amp;M$1,'Conclusões cursos SIGARRA'!$E:$H,2,0),"")</f>
        <v/>
      </c>
      <c r="N432" s="1" t="str">
        <f>IFERROR(VLOOKUP($A432&amp;"-"&amp;M$1,'Conclusões cursos SIGARRA'!$E:$H,4,0),"")</f>
        <v/>
      </c>
      <c r="O432" s="1" t="str">
        <f>IFERROR(VLOOKUP($A432&amp;"-"&amp;O$1,'Conclusões cursos SIGARRA'!$E:$H,2,0),"")</f>
        <v/>
      </c>
      <c r="P432" s="1" t="str">
        <f>IFERROR(VLOOKUP($A432&amp;"-"&amp;O$1,'Conclusões cursos SIGARRA'!$E:$H,4,0),"")</f>
        <v/>
      </c>
      <c r="Q432" s="1" t="str">
        <f>IFERROR(VLOOKUP($A432&amp;"-"&amp;Q$1,'Conclusões cursos SIGARRA'!$E:$H,2,0),"")</f>
        <v>2021/2022</v>
      </c>
      <c r="R432" s="1" t="str">
        <f>IFERROR(VLOOKUP($A432&amp;"-"&amp;Q$1,'Conclusões cursos SIGARRA'!$E:$H,4,0),"")</f>
        <v>2021/2022</v>
      </c>
      <c r="S432" s="1" t="str">
        <f>IFERROR(VLOOKUP($A432&amp;"-"&amp;S$1,'Conclusões cursos SIGARRA'!$E:$H,2,0),"")</f>
        <v/>
      </c>
      <c r="T432" s="1" t="str">
        <f>IFERROR(VLOOKUP($A432&amp;"-"&amp;S$1,'Conclusões cursos SIGARRA'!$E:$H,4,0),"")</f>
        <v/>
      </c>
      <c r="U432" s="1" t="str">
        <f t="shared" si="3"/>
        <v> L.EIC 2021/2022</v>
      </c>
      <c r="V432" s="1" t="str">
        <f t="shared" si="4"/>
        <v>Cristovão Alexandre Coutinho Silva</v>
      </c>
    </row>
    <row r="433" ht="14.25" customHeight="1">
      <c r="A433" s="1">
        <v>2.00907535E8</v>
      </c>
      <c r="B433" s="1" t="s">
        <v>1331</v>
      </c>
      <c r="C433" s="1" t="s">
        <v>1332</v>
      </c>
      <c r="D433" s="1" t="s">
        <v>20</v>
      </c>
      <c r="E433" s="1" t="s">
        <v>1333</v>
      </c>
      <c r="F433" s="1" t="str">
        <f t="shared" si="1"/>
        <v>Damien Guedes da Rosa - MIEIC 2014/2015</v>
      </c>
      <c r="G433" s="1" t="s">
        <v>21</v>
      </c>
      <c r="I433" s="9" t="str">
        <f>IFERROR(VLOOKUP(B433,'Inquérito'!M:N,2,0),if(AND(E433="",not(iserror(find("linkedin",H433)))),H433,E433))</f>
        <v>https://www.linkedin.com/in/damien-rosa-83806134/</v>
      </c>
      <c r="J433" s="1" t="str">
        <f t="shared" si="2"/>
        <v>MIEIC </v>
      </c>
      <c r="K433" s="1" t="str">
        <f>IFERROR(VLOOKUP($A433&amp;"-"&amp;K$1,'Conclusões cursos SIGARRA'!$E:$H,2,0),"")</f>
        <v/>
      </c>
      <c r="L433" s="1" t="str">
        <f>IFERROR(VLOOKUP($A433&amp;"-"&amp;K$1,'Conclusões cursos SIGARRA'!$E:$H,4,0),"")</f>
        <v/>
      </c>
      <c r="M433" s="1" t="str">
        <f>IFERROR(VLOOKUP($A433&amp;"-"&amp;M$1,'Conclusões cursos SIGARRA'!$E:$H,2,0),"")</f>
        <v/>
      </c>
      <c r="N433" s="1" t="str">
        <f>IFERROR(VLOOKUP($A433&amp;"-"&amp;M$1,'Conclusões cursos SIGARRA'!$E:$H,4,0),"")</f>
        <v/>
      </c>
      <c r="O433" s="1" t="str">
        <f>IFERROR(VLOOKUP($A433&amp;"-"&amp;O$1,'Conclusões cursos SIGARRA'!$E:$H,2,0),"")</f>
        <v>2009/2010</v>
      </c>
      <c r="P433" s="1" t="str">
        <f>IFERROR(VLOOKUP($A433&amp;"-"&amp;O$1,'Conclusões cursos SIGARRA'!$E:$H,4,0),"")</f>
        <v>2014/2015</v>
      </c>
      <c r="Q433" s="1" t="str">
        <f>IFERROR(VLOOKUP($A433&amp;"-"&amp;Q$1,'Conclusões cursos SIGARRA'!$E:$H,2,0),"")</f>
        <v/>
      </c>
      <c r="R433" s="1" t="str">
        <f>IFERROR(VLOOKUP($A433&amp;"-"&amp;Q$1,'Conclusões cursos SIGARRA'!$E:$H,4,0),"")</f>
        <v/>
      </c>
      <c r="S433" s="1" t="str">
        <f>IFERROR(VLOOKUP($A433&amp;"-"&amp;S$1,'Conclusões cursos SIGARRA'!$E:$H,2,0),"")</f>
        <v/>
      </c>
      <c r="T433" s="1" t="str">
        <f>IFERROR(VLOOKUP($A433&amp;"-"&amp;S$1,'Conclusões cursos SIGARRA'!$E:$H,4,0),"")</f>
        <v/>
      </c>
      <c r="U433" s="1" t="str">
        <f t="shared" si="3"/>
        <v> MIEIC 2014/2015</v>
      </c>
      <c r="V433" s="1" t="str">
        <f t="shared" si="4"/>
        <v>Damien Guedes da Rosa</v>
      </c>
    </row>
    <row r="434" ht="14.25" customHeight="1">
      <c r="A434" s="1">
        <v>2.01305094E8</v>
      </c>
      <c r="B434" s="1" t="s">
        <v>1334</v>
      </c>
      <c r="C434" s="1" t="s">
        <v>1335</v>
      </c>
      <c r="D434" s="1" t="s">
        <v>20</v>
      </c>
      <c r="E434" s="1" t="s">
        <v>21</v>
      </c>
      <c r="F434" s="1" t="str">
        <f t="shared" si="1"/>
        <v>Daniel Ademar Magalhães Maciel - MIEIC 2018/2019</v>
      </c>
      <c r="I434" s="1" t="str">
        <f>IFERROR(VLOOKUP(B434,'Inquérito'!M:N,2,0),if(AND(E434="",not(iserror(find("linkedin",H434)))),H434,E434))</f>
        <v/>
      </c>
      <c r="J434" s="1" t="str">
        <f t="shared" si="2"/>
        <v>MIEIC </v>
      </c>
      <c r="K434" s="1" t="str">
        <f>IFERROR(VLOOKUP($A434&amp;"-"&amp;K$1,'Conclusões cursos SIGARRA'!$E:$H,2,0),"")</f>
        <v/>
      </c>
      <c r="L434" s="1" t="str">
        <f>IFERROR(VLOOKUP($A434&amp;"-"&amp;K$1,'Conclusões cursos SIGARRA'!$E:$H,4,0),"")</f>
        <v/>
      </c>
      <c r="M434" s="1" t="str">
        <f>IFERROR(VLOOKUP($A434&amp;"-"&amp;M$1,'Conclusões cursos SIGARRA'!$E:$H,2,0),"")</f>
        <v/>
      </c>
      <c r="N434" s="1" t="str">
        <f>IFERROR(VLOOKUP($A434&amp;"-"&amp;M$1,'Conclusões cursos SIGARRA'!$E:$H,4,0),"")</f>
        <v/>
      </c>
      <c r="O434" s="1" t="str">
        <f>IFERROR(VLOOKUP($A434&amp;"-"&amp;O$1,'Conclusões cursos SIGARRA'!$E:$H,2,0),"")</f>
        <v>2016/2017</v>
      </c>
      <c r="P434" s="1" t="str">
        <f>IFERROR(VLOOKUP($A434&amp;"-"&amp;O$1,'Conclusões cursos SIGARRA'!$E:$H,4,0),"")</f>
        <v>2018/2019</v>
      </c>
      <c r="Q434" s="1" t="str">
        <f>IFERROR(VLOOKUP($A434&amp;"-"&amp;Q$1,'Conclusões cursos SIGARRA'!$E:$H,2,0),"")</f>
        <v/>
      </c>
      <c r="R434" s="1" t="str">
        <f>IFERROR(VLOOKUP($A434&amp;"-"&amp;Q$1,'Conclusões cursos SIGARRA'!$E:$H,4,0),"")</f>
        <v/>
      </c>
      <c r="S434" s="1" t="str">
        <f>IFERROR(VLOOKUP($A434&amp;"-"&amp;S$1,'Conclusões cursos SIGARRA'!$E:$H,2,0),"")</f>
        <v/>
      </c>
      <c r="T434" s="1" t="str">
        <f>IFERROR(VLOOKUP($A434&amp;"-"&amp;S$1,'Conclusões cursos SIGARRA'!$E:$H,4,0),"")</f>
        <v/>
      </c>
      <c r="U434" s="1" t="str">
        <f t="shared" si="3"/>
        <v> MIEIC 2018/2019</v>
      </c>
      <c r="V434" s="1" t="str">
        <f t="shared" si="4"/>
        <v>Daniel Ademar Magalhães Maciel</v>
      </c>
    </row>
    <row r="435" ht="14.25" customHeight="1">
      <c r="A435" s="1">
        <v>2.01406329E8</v>
      </c>
      <c r="B435" s="1" t="s">
        <v>1336</v>
      </c>
      <c r="C435" s="1" t="s">
        <v>1337</v>
      </c>
      <c r="D435" s="1" t="s">
        <v>20</v>
      </c>
      <c r="E435" s="1" t="s">
        <v>21</v>
      </c>
      <c r="F435" s="1" t="str">
        <f t="shared" si="1"/>
        <v>Daniel Alexandre Pimenta Lopes Fernandes - MIEIC 2018/2019</v>
      </c>
      <c r="I435" s="1" t="str">
        <f>IFERROR(VLOOKUP(B435,'Inquérito'!M:N,2,0),if(AND(E435="",not(iserror(find("linkedin",H435)))),H435,E435))</f>
        <v/>
      </c>
      <c r="J435" s="1" t="str">
        <f t="shared" si="2"/>
        <v>MIEIC </v>
      </c>
      <c r="K435" s="1" t="str">
        <f>IFERROR(VLOOKUP($A435&amp;"-"&amp;K$1,'Conclusões cursos SIGARRA'!$E:$H,2,0),"")</f>
        <v/>
      </c>
      <c r="L435" s="1" t="str">
        <f>IFERROR(VLOOKUP($A435&amp;"-"&amp;K$1,'Conclusões cursos SIGARRA'!$E:$H,4,0),"")</f>
        <v/>
      </c>
      <c r="M435" s="1" t="str">
        <f>IFERROR(VLOOKUP($A435&amp;"-"&amp;M$1,'Conclusões cursos SIGARRA'!$E:$H,2,0),"")</f>
        <v/>
      </c>
      <c r="N435" s="1" t="str">
        <f>IFERROR(VLOOKUP($A435&amp;"-"&amp;M$1,'Conclusões cursos SIGARRA'!$E:$H,4,0),"")</f>
        <v/>
      </c>
      <c r="O435" s="1" t="str">
        <f>IFERROR(VLOOKUP($A435&amp;"-"&amp;O$1,'Conclusões cursos SIGARRA'!$E:$H,2,0),"")</f>
        <v>2015/2016</v>
      </c>
      <c r="P435" s="1" t="str">
        <f>IFERROR(VLOOKUP($A435&amp;"-"&amp;O$1,'Conclusões cursos SIGARRA'!$E:$H,4,0),"")</f>
        <v>2018/2019</v>
      </c>
      <c r="Q435" s="1" t="str">
        <f>IFERROR(VLOOKUP($A435&amp;"-"&amp;Q$1,'Conclusões cursos SIGARRA'!$E:$H,2,0),"")</f>
        <v/>
      </c>
      <c r="R435" s="1" t="str">
        <f>IFERROR(VLOOKUP($A435&amp;"-"&amp;Q$1,'Conclusões cursos SIGARRA'!$E:$H,4,0),"")</f>
        <v/>
      </c>
      <c r="S435" s="1" t="str">
        <f>IFERROR(VLOOKUP($A435&amp;"-"&amp;S$1,'Conclusões cursos SIGARRA'!$E:$H,2,0),"")</f>
        <v/>
      </c>
      <c r="T435" s="1" t="str">
        <f>IFERROR(VLOOKUP($A435&amp;"-"&amp;S$1,'Conclusões cursos SIGARRA'!$E:$H,4,0),"")</f>
        <v/>
      </c>
      <c r="U435" s="1" t="str">
        <f t="shared" si="3"/>
        <v> MIEIC 2018/2019</v>
      </c>
      <c r="V435" s="1" t="str">
        <f t="shared" si="4"/>
        <v>Daniel Alexandre Pimenta Lopes Fernandes</v>
      </c>
    </row>
    <row r="436" ht="14.25" customHeight="1">
      <c r="A436" s="1">
        <v>2.01000707E8</v>
      </c>
      <c r="B436" s="1" t="s">
        <v>1338</v>
      </c>
      <c r="C436" s="1" t="s">
        <v>1339</v>
      </c>
      <c r="D436" s="1" t="s">
        <v>20</v>
      </c>
      <c r="E436" s="1" t="s">
        <v>21</v>
      </c>
      <c r="F436" s="1" t="str">
        <f t="shared" si="1"/>
        <v>Daniel António Teixeira Varum - MIEIC 2014/2015</v>
      </c>
      <c r="I436" s="1" t="str">
        <f>IFERROR(VLOOKUP(B436,'Inquérito'!M:N,2,0),if(AND(E436="",not(iserror(find("linkedin",H436)))),H436,E436))</f>
        <v/>
      </c>
      <c r="J436" s="1" t="str">
        <f t="shared" si="2"/>
        <v>MIEIC </v>
      </c>
      <c r="K436" s="1" t="str">
        <f>IFERROR(VLOOKUP($A436&amp;"-"&amp;K$1,'Conclusões cursos SIGARRA'!$E:$H,2,0),"")</f>
        <v/>
      </c>
      <c r="L436" s="1" t="str">
        <f>IFERROR(VLOOKUP($A436&amp;"-"&amp;K$1,'Conclusões cursos SIGARRA'!$E:$H,4,0),"")</f>
        <v/>
      </c>
      <c r="M436" s="1" t="str">
        <f>IFERROR(VLOOKUP($A436&amp;"-"&amp;M$1,'Conclusões cursos SIGARRA'!$E:$H,2,0),"")</f>
        <v/>
      </c>
      <c r="N436" s="1" t="str">
        <f>IFERROR(VLOOKUP($A436&amp;"-"&amp;M$1,'Conclusões cursos SIGARRA'!$E:$H,4,0),"")</f>
        <v/>
      </c>
      <c r="O436" s="1" t="str">
        <f>IFERROR(VLOOKUP($A436&amp;"-"&amp;O$1,'Conclusões cursos SIGARRA'!$E:$H,2,0),"")</f>
        <v>2010/2011</v>
      </c>
      <c r="P436" s="1" t="str">
        <f>IFERROR(VLOOKUP($A436&amp;"-"&amp;O$1,'Conclusões cursos SIGARRA'!$E:$H,4,0),"")</f>
        <v>2014/2015</v>
      </c>
      <c r="Q436" s="1" t="str">
        <f>IFERROR(VLOOKUP($A436&amp;"-"&amp;Q$1,'Conclusões cursos SIGARRA'!$E:$H,2,0),"")</f>
        <v/>
      </c>
      <c r="R436" s="1" t="str">
        <f>IFERROR(VLOOKUP($A436&amp;"-"&amp;Q$1,'Conclusões cursos SIGARRA'!$E:$H,4,0),"")</f>
        <v/>
      </c>
      <c r="S436" s="1" t="str">
        <f>IFERROR(VLOOKUP($A436&amp;"-"&amp;S$1,'Conclusões cursos SIGARRA'!$E:$H,2,0),"")</f>
        <v/>
      </c>
      <c r="T436" s="1" t="str">
        <f>IFERROR(VLOOKUP($A436&amp;"-"&amp;S$1,'Conclusões cursos SIGARRA'!$E:$H,4,0),"")</f>
        <v/>
      </c>
      <c r="U436" s="1" t="str">
        <f t="shared" si="3"/>
        <v> MIEIC 2014/2015</v>
      </c>
      <c r="V436" s="1" t="str">
        <f t="shared" si="4"/>
        <v>Daniel António Teixeira Varum</v>
      </c>
    </row>
    <row r="437" ht="14.25" customHeight="1">
      <c r="A437" s="1">
        <v>2.00906506E8</v>
      </c>
      <c r="B437" s="1" t="s">
        <v>1340</v>
      </c>
      <c r="C437" s="1" t="s">
        <v>1341</v>
      </c>
      <c r="D437" s="1" t="s">
        <v>20</v>
      </c>
      <c r="E437" s="1" t="s">
        <v>1342</v>
      </c>
      <c r="F437" s="1" t="str">
        <f t="shared" si="1"/>
        <v>Daniel Arménio Silva Mendonça - MIEIC 2016/2017</v>
      </c>
      <c r="G437" s="1" t="s">
        <v>1343</v>
      </c>
      <c r="H437" s="1" t="s">
        <v>1344</v>
      </c>
      <c r="I437" s="9" t="str">
        <f>IFERROR(VLOOKUP(B437,'Inquérito'!M:N,2,0),if(AND(E437="",not(iserror(find("linkedin",H437)))),H437,E437))</f>
        <v>https://www.linkedin.com/in/mendoncadaniel/</v>
      </c>
      <c r="J437" s="1" t="str">
        <f t="shared" si="2"/>
        <v>MIEIC </v>
      </c>
      <c r="K437" s="1" t="str">
        <f>IFERROR(VLOOKUP($A437&amp;"-"&amp;K$1,'Conclusões cursos SIGARRA'!$E:$H,2,0),"")</f>
        <v/>
      </c>
      <c r="L437" s="1" t="str">
        <f>IFERROR(VLOOKUP($A437&amp;"-"&amp;K$1,'Conclusões cursos SIGARRA'!$E:$H,4,0),"")</f>
        <v/>
      </c>
      <c r="M437" s="1" t="str">
        <f>IFERROR(VLOOKUP($A437&amp;"-"&amp;M$1,'Conclusões cursos SIGARRA'!$E:$H,2,0),"")</f>
        <v/>
      </c>
      <c r="N437" s="1" t="str">
        <f>IFERROR(VLOOKUP($A437&amp;"-"&amp;M$1,'Conclusões cursos SIGARRA'!$E:$H,4,0),"")</f>
        <v/>
      </c>
      <c r="O437" s="1" t="str">
        <f>IFERROR(VLOOKUP($A437&amp;"-"&amp;O$1,'Conclusões cursos SIGARRA'!$E:$H,2,0),"")</f>
        <v>2012/2013</v>
      </c>
      <c r="P437" s="1" t="str">
        <f>IFERROR(VLOOKUP($A437&amp;"-"&amp;O$1,'Conclusões cursos SIGARRA'!$E:$H,4,0),"")</f>
        <v>2016/2017</v>
      </c>
      <c r="Q437" s="1" t="str">
        <f>IFERROR(VLOOKUP($A437&amp;"-"&amp;Q$1,'Conclusões cursos SIGARRA'!$E:$H,2,0),"")</f>
        <v/>
      </c>
      <c r="R437" s="1" t="str">
        <f>IFERROR(VLOOKUP($A437&amp;"-"&amp;Q$1,'Conclusões cursos SIGARRA'!$E:$H,4,0),"")</f>
        <v/>
      </c>
      <c r="S437" s="1" t="str">
        <f>IFERROR(VLOOKUP($A437&amp;"-"&amp;S$1,'Conclusões cursos SIGARRA'!$E:$H,2,0),"")</f>
        <v/>
      </c>
      <c r="T437" s="1" t="str">
        <f>IFERROR(VLOOKUP($A437&amp;"-"&amp;S$1,'Conclusões cursos SIGARRA'!$E:$H,4,0),"")</f>
        <v/>
      </c>
      <c r="U437" s="1" t="str">
        <f t="shared" si="3"/>
        <v> MIEIC 2016/2017</v>
      </c>
      <c r="V437" s="1" t="str">
        <f t="shared" si="4"/>
        <v>Daniel Arménio Silva Mendonça</v>
      </c>
    </row>
    <row r="438" ht="14.25" customHeight="1">
      <c r="A438" s="1">
        <v>2.0010153E8</v>
      </c>
      <c r="B438" s="1" t="s">
        <v>1345</v>
      </c>
      <c r="C438" s="1" t="s">
        <v>1346</v>
      </c>
      <c r="D438" s="1" t="s">
        <v>20</v>
      </c>
      <c r="E438" s="1" t="s">
        <v>1347</v>
      </c>
      <c r="F438" s="1" t="str">
        <f t="shared" si="1"/>
        <v>Daniel Augusto Gama de Castro Silva - LEIC 2005/2006</v>
      </c>
      <c r="G438" s="1" t="s">
        <v>1348</v>
      </c>
      <c r="H438" s="1" t="s">
        <v>1349</v>
      </c>
      <c r="I438" s="9" t="str">
        <f>IFERROR(VLOOKUP(B438,'Inquérito'!M:N,2,0),if(AND(E438="",not(iserror(find("linkedin",H438)))),H438,E438))</f>
        <v>https://www.linkedin.com/in/daniel-silva-5005ba1/</v>
      </c>
      <c r="J438" s="1" t="str">
        <f t="shared" si="2"/>
        <v>LEIC </v>
      </c>
      <c r="K438" s="1" t="str">
        <f>IFERROR(VLOOKUP($A438&amp;"-"&amp;K$1,'Conclusões cursos SIGARRA'!$E:$H,2,0),"")</f>
        <v>2001/2002</v>
      </c>
      <c r="L438" s="1" t="str">
        <f>IFERROR(VLOOKUP($A438&amp;"-"&amp;K$1,'Conclusões cursos SIGARRA'!$E:$H,4,0),"")</f>
        <v>2005/2006</v>
      </c>
      <c r="M438" s="1" t="str">
        <f>IFERROR(VLOOKUP($A438&amp;"-"&amp;M$1,'Conclusões cursos SIGARRA'!$E:$H,2,0),"")</f>
        <v/>
      </c>
      <c r="N438" s="1" t="str">
        <f>IFERROR(VLOOKUP($A438&amp;"-"&amp;M$1,'Conclusões cursos SIGARRA'!$E:$H,4,0),"")</f>
        <v/>
      </c>
      <c r="O438" s="1" t="str">
        <f>IFERROR(VLOOKUP($A438&amp;"-"&amp;O$1,'Conclusões cursos SIGARRA'!$E:$H,2,0),"")</f>
        <v/>
      </c>
      <c r="P438" s="1" t="str">
        <f>IFERROR(VLOOKUP($A438&amp;"-"&amp;O$1,'Conclusões cursos SIGARRA'!$E:$H,4,0),"")</f>
        <v/>
      </c>
      <c r="Q438" s="1" t="str">
        <f>IFERROR(VLOOKUP($A438&amp;"-"&amp;Q$1,'Conclusões cursos SIGARRA'!$E:$H,2,0),"")</f>
        <v/>
      </c>
      <c r="R438" s="1" t="str">
        <f>IFERROR(VLOOKUP($A438&amp;"-"&amp;Q$1,'Conclusões cursos SIGARRA'!$E:$H,4,0),"")</f>
        <v/>
      </c>
      <c r="S438" s="1" t="str">
        <f>IFERROR(VLOOKUP($A438&amp;"-"&amp;S$1,'Conclusões cursos SIGARRA'!$E:$H,2,0),"")</f>
        <v/>
      </c>
      <c r="T438" s="1" t="str">
        <f>IFERROR(VLOOKUP($A438&amp;"-"&amp;S$1,'Conclusões cursos SIGARRA'!$E:$H,4,0),"")</f>
        <v/>
      </c>
      <c r="U438" s="1" t="str">
        <f t="shared" si="3"/>
        <v> LEIC 2005/2006</v>
      </c>
      <c r="V438" s="1" t="str">
        <f t="shared" si="4"/>
        <v>Daniel Augusto Gama de Castro Silva</v>
      </c>
    </row>
    <row r="439" ht="14.25" customHeight="1">
      <c r="A439" s="1">
        <v>2.0110911E8</v>
      </c>
      <c r="B439" s="1" t="s">
        <v>1350</v>
      </c>
      <c r="C439" s="1" t="s">
        <v>1351</v>
      </c>
      <c r="D439" s="1" t="s">
        <v>20</v>
      </c>
      <c r="E439" s="1" t="s">
        <v>21</v>
      </c>
      <c r="F439" s="1" t="str">
        <f t="shared" si="1"/>
        <v>Daniel Borges Pereira - MIEIC 2015/2016</v>
      </c>
      <c r="I439" s="1" t="str">
        <f>IFERROR(VLOOKUP(B439,'Inquérito'!M:N,2,0),if(AND(E439="",not(iserror(find("linkedin",H439)))),H439,E439))</f>
        <v/>
      </c>
      <c r="J439" s="1" t="str">
        <f t="shared" si="2"/>
        <v>MIEIC </v>
      </c>
      <c r="K439" s="1" t="str">
        <f>IFERROR(VLOOKUP($A439&amp;"-"&amp;K$1,'Conclusões cursos SIGARRA'!$E:$H,2,0),"")</f>
        <v/>
      </c>
      <c r="L439" s="1" t="str">
        <f>IFERROR(VLOOKUP($A439&amp;"-"&amp;K$1,'Conclusões cursos SIGARRA'!$E:$H,4,0),"")</f>
        <v/>
      </c>
      <c r="M439" s="1" t="str">
        <f>IFERROR(VLOOKUP($A439&amp;"-"&amp;M$1,'Conclusões cursos SIGARRA'!$E:$H,2,0),"")</f>
        <v/>
      </c>
      <c r="N439" s="1" t="str">
        <f>IFERROR(VLOOKUP($A439&amp;"-"&amp;M$1,'Conclusões cursos SIGARRA'!$E:$H,4,0),"")</f>
        <v/>
      </c>
      <c r="O439" s="1" t="str">
        <f>IFERROR(VLOOKUP($A439&amp;"-"&amp;O$1,'Conclusões cursos SIGARRA'!$E:$H,2,0),"")</f>
        <v>2011/2012</v>
      </c>
      <c r="P439" s="1" t="str">
        <f>IFERROR(VLOOKUP($A439&amp;"-"&amp;O$1,'Conclusões cursos SIGARRA'!$E:$H,4,0),"")</f>
        <v>2015/2016</v>
      </c>
      <c r="Q439" s="1" t="str">
        <f>IFERROR(VLOOKUP($A439&amp;"-"&amp;Q$1,'Conclusões cursos SIGARRA'!$E:$H,2,0),"")</f>
        <v/>
      </c>
      <c r="R439" s="1" t="str">
        <f>IFERROR(VLOOKUP($A439&amp;"-"&amp;Q$1,'Conclusões cursos SIGARRA'!$E:$H,4,0),"")</f>
        <v/>
      </c>
      <c r="S439" s="1" t="str">
        <f>IFERROR(VLOOKUP($A439&amp;"-"&amp;S$1,'Conclusões cursos SIGARRA'!$E:$H,2,0),"")</f>
        <v/>
      </c>
      <c r="T439" s="1" t="str">
        <f>IFERROR(VLOOKUP($A439&amp;"-"&amp;S$1,'Conclusões cursos SIGARRA'!$E:$H,4,0),"")</f>
        <v/>
      </c>
      <c r="U439" s="1" t="str">
        <f t="shared" si="3"/>
        <v> MIEIC 2015/2016</v>
      </c>
      <c r="V439" s="1" t="str">
        <f t="shared" si="4"/>
        <v>Daniel Borges Pereira</v>
      </c>
    </row>
    <row r="440" ht="14.25" customHeight="1">
      <c r="A440" s="1">
        <v>1.99600894E8</v>
      </c>
      <c r="B440" s="1" t="s">
        <v>1352</v>
      </c>
      <c r="C440" s="1" t="s">
        <v>1353</v>
      </c>
      <c r="D440" s="1" t="s">
        <v>20</v>
      </c>
      <c r="E440" s="1" t="s">
        <v>1354</v>
      </c>
      <c r="F440" s="1" t="str">
        <f t="shared" si="1"/>
        <v>Daniel Cardoso de Moura - LEIC 2000/2001</v>
      </c>
      <c r="G440" s="1" t="s">
        <v>1355</v>
      </c>
      <c r="I440" s="9" t="str">
        <f>IFERROR(VLOOKUP(B440,'Inquérito'!M:N,2,0),if(AND(E440="",not(iserror(find("linkedin",H440)))),H440,E440))</f>
        <v>https://www.linkedin.com/in/dmoura</v>
      </c>
      <c r="J440" s="1" t="str">
        <f t="shared" si="2"/>
        <v>LEIC </v>
      </c>
      <c r="K440" s="1" t="str">
        <f>IFERROR(VLOOKUP($A440&amp;"-"&amp;K$1,'Conclusões cursos SIGARRA'!$E:$H,2,0),"")</f>
        <v>1996/1997</v>
      </c>
      <c r="L440" s="1" t="str">
        <f>IFERROR(VLOOKUP($A440&amp;"-"&amp;K$1,'Conclusões cursos SIGARRA'!$E:$H,4,0),"")</f>
        <v>2000/2001</v>
      </c>
      <c r="M440" s="1" t="str">
        <f>IFERROR(VLOOKUP($A440&amp;"-"&amp;M$1,'Conclusões cursos SIGARRA'!$E:$H,2,0),"")</f>
        <v/>
      </c>
      <c r="N440" s="1" t="str">
        <f>IFERROR(VLOOKUP($A440&amp;"-"&amp;M$1,'Conclusões cursos SIGARRA'!$E:$H,4,0),"")</f>
        <v/>
      </c>
      <c r="O440" s="1" t="str">
        <f>IFERROR(VLOOKUP($A440&amp;"-"&amp;O$1,'Conclusões cursos SIGARRA'!$E:$H,2,0),"")</f>
        <v/>
      </c>
      <c r="P440" s="1" t="str">
        <f>IFERROR(VLOOKUP($A440&amp;"-"&amp;O$1,'Conclusões cursos SIGARRA'!$E:$H,4,0),"")</f>
        <v/>
      </c>
      <c r="Q440" s="1" t="str">
        <f>IFERROR(VLOOKUP($A440&amp;"-"&amp;Q$1,'Conclusões cursos SIGARRA'!$E:$H,2,0),"")</f>
        <v/>
      </c>
      <c r="R440" s="1" t="str">
        <f>IFERROR(VLOOKUP($A440&amp;"-"&amp;Q$1,'Conclusões cursos SIGARRA'!$E:$H,4,0),"")</f>
        <v/>
      </c>
      <c r="S440" s="1" t="str">
        <f>IFERROR(VLOOKUP($A440&amp;"-"&amp;S$1,'Conclusões cursos SIGARRA'!$E:$H,2,0),"")</f>
        <v/>
      </c>
      <c r="T440" s="1" t="str">
        <f>IFERROR(VLOOKUP($A440&amp;"-"&amp;S$1,'Conclusões cursos SIGARRA'!$E:$H,4,0),"")</f>
        <v/>
      </c>
      <c r="U440" s="1" t="str">
        <f t="shared" si="3"/>
        <v> LEIC 2000/2001</v>
      </c>
      <c r="V440" s="1" t="str">
        <f t="shared" si="4"/>
        <v>Daniel Cardoso de Moura</v>
      </c>
    </row>
    <row r="441" ht="14.25" customHeight="1">
      <c r="A441" s="1">
        <v>2.00102938E8</v>
      </c>
      <c r="B441" s="1" t="s">
        <v>1356</v>
      </c>
      <c r="C441" s="1" t="s">
        <v>1357</v>
      </c>
      <c r="D441" s="1" t="s">
        <v>20</v>
      </c>
      <c r="E441" s="1" t="s">
        <v>1358</v>
      </c>
      <c r="F441" s="1" t="str">
        <f t="shared" si="1"/>
        <v>Daniel Carlos Araújo Botelho - MIEIC 2008/2009</v>
      </c>
      <c r="G441" s="1" t="s">
        <v>21</v>
      </c>
      <c r="H441" s="1" t="s">
        <v>1359</v>
      </c>
      <c r="I441" s="9" t="str">
        <f>IFERROR(VLOOKUP(B441,'Inquérito'!M:N,2,0),if(AND(E441="",not(iserror(find("linkedin",H441)))),H441,E441))</f>
        <v>https://www.linkedin.com/in/botelhodaniel/</v>
      </c>
      <c r="J441" s="1" t="str">
        <f t="shared" si="2"/>
        <v>MIEIC </v>
      </c>
      <c r="K441" s="1" t="str">
        <f>IFERROR(VLOOKUP($A441&amp;"-"&amp;K$1,'Conclusões cursos SIGARRA'!$E:$H,2,0),"")</f>
        <v/>
      </c>
      <c r="L441" s="1" t="str">
        <f>IFERROR(VLOOKUP($A441&amp;"-"&amp;K$1,'Conclusões cursos SIGARRA'!$E:$H,4,0),"")</f>
        <v/>
      </c>
      <c r="M441" s="1" t="str">
        <f>IFERROR(VLOOKUP($A441&amp;"-"&amp;M$1,'Conclusões cursos SIGARRA'!$E:$H,2,0),"")</f>
        <v/>
      </c>
      <c r="N441" s="1" t="str">
        <f>IFERROR(VLOOKUP($A441&amp;"-"&amp;M$1,'Conclusões cursos SIGARRA'!$E:$H,4,0),"")</f>
        <v/>
      </c>
      <c r="O441" s="1" t="str">
        <f>IFERROR(VLOOKUP($A441&amp;"-"&amp;O$1,'Conclusões cursos SIGARRA'!$E:$H,2,0),"")</f>
        <v>2002/2003</v>
      </c>
      <c r="P441" s="1" t="str">
        <f>IFERROR(VLOOKUP($A441&amp;"-"&amp;O$1,'Conclusões cursos SIGARRA'!$E:$H,4,0),"")</f>
        <v>2008/2009</v>
      </c>
      <c r="Q441" s="1" t="str">
        <f>IFERROR(VLOOKUP($A441&amp;"-"&amp;Q$1,'Conclusões cursos SIGARRA'!$E:$H,2,0),"")</f>
        <v/>
      </c>
      <c r="R441" s="1" t="str">
        <f>IFERROR(VLOOKUP($A441&amp;"-"&amp;Q$1,'Conclusões cursos SIGARRA'!$E:$H,4,0),"")</f>
        <v/>
      </c>
      <c r="S441" s="1" t="str">
        <f>IFERROR(VLOOKUP($A441&amp;"-"&amp;S$1,'Conclusões cursos SIGARRA'!$E:$H,2,0),"")</f>
        <v/>
      </c>
      <c r="T441" s="1" t="str">
        <f>IFERROR(VLOOKUP($A441&amp;"-"&amp;S$1,'Conclusões cursos SIGARRA'!$E:$H,4,0),"")</f>
        <v/>
      </c>
      <c r="U441" s="1" t="str">
        <f t="shared" si="3"/>
        <v> MIEIC 2008/2009</v>
      </c>
      <c r="V441" s="1" t="str">
        <f t="shared" si="4"/>
        <v>Daniel Carlos Araújo Botelho</v>
      </c>
    </row>
    <row r="442" ht="14.25" customHeight="1">
      <c r="A442" s="1">
        <v>2.01809384E8</v>
      </c>
      <c r="B442" s="1" t="s">
        <v>1360</v>
      </c>
      <c r="C442" s="1" t="s">
        <v>1361</v>
      </c>
      <c r="D442" s="1" t="s">
        <v>26</v>
      </c>
      <c r="E442" s="1" t="s">
        <v>21</v>
      </c>
      <c r="F442" s="1" t="str">
        <f t="shared" si="1"/>
        <v>Daniel da Silva Gonçalves - L.EIC 2021/2022 M.EIC 2022/2023</v>
      </c>
      <c r="I442" s="1" t="str">
        <f>IFERROR(VLOOKUP(B442,'Inquérito'!M:N,2,0),if(AND(E442="",not(iserror(find("linkedin",H442)))),H442,E442))</f>
        <v/>
      </c>
      <c r="J442" s="1" t="str">
        <f t="shared" si="2"/>
        <v>L.EIC M.EIC</v>
      </c>
      <c r="K442" s="1" t="str">
        <f>IFERROR(VLOOKUP($A442&amp;"-"&amp;K$1,'Conclusões cursos SIGARRA'!$E:$H,2,0),"")</f>
        <v/>
      </c>
      <c r="L442" s="1" t="str">
        <f>IFERROR(VLOOKUP($A442&amp;"-"&amp;K$1,'Conclusões cursos SIGARRA'!$E:$H,4,0),"")</f>
        <v/>
      </c>
      <c r="M442" s="1" t="str">
        <f>IFERROR(VLOOKUP($A442&amp;"-"&amp;M$1,'Conclusões cursos SIGARRA'!$E:$H,2,0),"")</f>
        <v/>
      </c>
      <c r="N442" s="1" t="str">
        <f>IFERROR(VLOOKUP($A442&amp;"-"&amp;M$1,'Conclusões cursos SIGARRA'!$E:$H,4,0),"")</f>
        <v/>
      </c>
      <c r="O442" s="1" t="str">
        <f>IFERROR(VLOOKUP($A442&amp;"-"&amp;O$1,'Conclusões cursos SIGARRA'!$E:$H,2,0),"")</f>
        <v/>
      </c>
      <c r="P442" s="1" t="str">
        <f>IFERROR(VLOOKUP($A442&amp;"-"&amp;O$1,'Conclusões cursos SIGARRA'!$E:$H,4,0),"")</f>
        <v/>
      </c>
      <c r="Q442" s="1" t="str">
        <f>IFERROR(VLOOKUP($A442&amp;"-"&amp;Q$1,'Conclusões cursos SIGARRA'!$E:$H,2,0),"")</f>
        <v>2021/2022</v>
      </c>
      <c r="R442" s="1" t="str">
        <f>IFERROR(VLOOKUP($A442&amp;"-"&amp;Q$1,'Conclusões cursos SIGARRA'!$E:$H,4,0),"")</f>
        <v>2021/2022</v>
      </c>
      <c r="S442" s="1" t="str">
        <f>IFERROR(VLOOKUP($A442&amp;"-"&amp;S$1,'Conclusões cursos SIGARRA'!$E:$H,2,0),"")</f>
        <v>2021/2022</v>
      </c>
      <c r="T442" s="1" t="str">
        <f>IFERROR(VLOOKUP($A442&amp;"-"&amp;S$1,'Conclusões cursos SIGARRA'!$E:$H,4,0),"")</f>
        <v>2022/2023</v>
      </c>
      <c r="U442" s="1" t="str">
        <f t="shared" si="3"/>
        <v> L.EIC 2021/2022 M.EIC 2022/2023</v>
      </c>
      <c r="V442" s="1" t="str">
        <f t="shared" si="4"/>
        <v>Daniel da Silva Gonçalves</v>
      </c>
    </row>
    <row r="443" ht="14.25" customHeight="1">
      <c r="A443" s="1">
        <v>2.0020385E8</v>
      </c>
      <c r="B443" s="1" t="s">
        <v>1362</v>
      </c>
      <c r="C443" s="1" t="s">
        <v>1363</v>
      </c>
      <c r="D443" s="1" t="s">
        <v>20</v>
      </c>
      <c r="E443" s="1" t="s">
        <v>21</v>
      </c>
      <c r="F443" s="1" t="str">
        <f t="shared" si="1"/>
        <v>Daniel de Oliveira Reis - MIEIC 2011/2012</v>
      </c>
      <c r="G443" s="1" t="s">
        <v>1364</v>
      </c>
      <c r="I443" s="1" t="str">
        <f>IFERROR(VLOOKUP(B443,'Inquérito'!M:N,2,0),if(AND(E443="",not(iserror(find("linkedin",H443)))),H443,E443))</f>
        <v/>
      </c>
      <c r="J443" s="1" t="str">
        <f t="shared" si="2"/>
        <v>MIEIC </v>
      </c>
      <c r="K443" s="1" t="str">
        <f>IFERROR(VLOOKUP($A443&amp;"-"&amp;K$1,'Conclusões cursos SIGARRA'!$E:$H,2,0),"")</f>
        <v/>
      </c>
      <c r="L443" s="1" t="str">
        <f>IFERROR(VLOOKUP($A443&amp;"-"&amp;K$1,'Conclusões cursos SIGARRA'!$E:$H,4,0),"")</f>
        <v/>
      </c>
      <c r="M443" s="1" t="str">
        <f>IFERROR(VLOOKUP($A443&amp;"-"&amp;M$1,'Conclusões cursos SIGARRA'!$E:$H,2,0),"")</f>
        <v/>
      </c>
      <c r="N443" s="1" t="str">
        <f>IFERROR(VLOOKUP($A443&amp;"-"&amp;M$1,'Conclusões cursos SIGARRA'!$E:$H,4,0),"")</f>
        <v/>
      </c>
      <c r="O443" s="1" t="str">
        <f>IFERROR(VLOOKUP($A443&amp;"-"&amp;O$1,'Conclusões cursos SIGARRA'!$E:$H,2,0),"")</f>
        <v>2005/2006</v>
      </c>
      <c r="P443" s="1" t="str">
        <f>IFERROR(VLOOKUP($A443&amp;"-"&amp;O$1,'Conclusões cursos SIGARRA'!$E:$H,4,0),"")</f>
        <v>2011/2012</v>
      </c>
      <c r="Q443" s="1" t="str">
        <f>IFERROR(VLOOKUP($A443&amp;"-"&amp;Q$1,'Conclusões cursos SIGARRA'!$E:$H,2,0),"")</f>
        <v/>
      </c>
      <c r="R443" s="1" t="str">
        <f>IFERROR(VLOOKUP($A443&amp;"-"&amp;Q$1,'Conclusões cursos SIGARRA'!$E:$H,4,0),"")</f>
        <v/>
      </c>
      <c r="S443" s="1" t="str">
        <f>IFERROR(VLOOKUP($A443&amp;"-"&amp;S$1,'Conclusões cursos SIGARRA'!$E:$H,2,0),"")</f>
        <v/>
      </c>
      <c r="T443" s="1" t="str">
        <f>IFERROR(VLOOKUP($A443&amp;"-"&amp;S$1,'Conclusões cursos SIGARRA'!$E:$H,4,0),"")</f>
        <v/>
      </c>
      <c r="U443" s="1" t="str">
        <f t="shared" si="3"/>
        <v> MIEIC 2011/2012</v>
      </c>
      <c r="V443" s="1" t="str">
        <f t="shared" si="4"/>
        <v>Daniel de Oliveira Reis</v>
      </c>
    </row>
    <row r="444" ht="14.25" customHeight="1">
      <c r="A444" s="1">
        <v>2.00303281E8</v>
      </c>
      <c r="B444" s="1" t="s">
        <v>1365</v>
      </c>
      <c r="C444" s="1" t="s">
        <v>1366</v>
      </c>
      <c r="D444" s="1" t="s">
        <v>20</v>
      </c>
      <c r="E444" s="1" t="s">
        <v>21</v>
      </c>
      <c r="F444" s="1" t="str">
        <f t="shared" si="1"/>
        <v>Daniel Dinís Teixeira - MIEIC 2007/2008</v>
      </c>
      <c r="G444" s="1" t="s">
        <v>21</v>
      </c>
      <c r="H444" s="1" t="s">
        <v>1367</v>
      </c>
      <c r="I444" s="1" t="str">
        <f>IFERROR(VLOOKUP(B444,'Inquérito'!M:N,2,0),if(AND(E444="",not(iserror(find("linkedin",H444)))),H444,E444))</f>
        <v/>
      </c>
      <c r="J444" s="1" t="str">
        <f t="shared" si="2"/>
        <v>MIEIC </v>
      </c>
      <c r="K444" s="1" t="str">
        <f>IFERROR(VLOOKUP($A444&amp;"-"&amp;K$1,'Conclusões cursos SIGARRA'!$E:$H,2,0),"")</f>
        <v/>
      </c>
      <c r="L444" s="1" t="str">
        <f>IFERROR(VLOOKUP($A444&amp;"-"&amp;K$1,'Conclusões cursos SIGARRA'!$E:$H,4,0),"")</f>
        <v/>
      </c>
      <c r="M444" s="1" t="str">
        <f>IFERROR(VLOOKUP($A444&amp;"-"&amp;M$1,'Conclusões cursos SIGARRA'!$E:$H,2,0),"")</f>
        <v/>
      </c>
      <c r="N444" s="1" t="str">
        <f>IFERROR(VLOOKUP($A444&amp;"-"&amp;M$1,'Conclusões cursos SIGARRA'!$E:$H,4,0),"")</f>
        <v/>
      </c>
      <c r="O444" s="1" t="str">
        <f>IFERROR(VLOOKUP($A444&amp;"-"&amp;O$1,'Conclusões cursos SIGARRA'!$E:$H,2,0),"")</f>
        <v>2003/2004</v>
      </c>
      <c r="P444" s="1" t="str">
        <f>IFERROR(VLOOKUP($A444&amp;"-"&amp;O$1,'Conclusões cursos SIGARRA'!$E:$H,4,0),"")</f>
        <v>2007/2008</v>
      </c>
      <c r="Q444" s="1" t="str">
        <f>IFERROR(VLOOKUP($A444&amp;"-"&amp;Q$1,'Conclusões cursos SIGARRA'!$E:$H,2,0),"")</f>
        <v/>
      </c>
      <c r="R444" s="1" t="str">
        <f>IFERROR(VLOOKUP($A444&amp;"-"&amp;Q$1,'Conclusões cursos SIGARRA'!$E:$H,4,0),"")</f>
        <v/>
      </c>
      <c r="S444" s="1" t="str">
        <f>IFERROR(VLOOKUP($A444&amp;"-"&amp;S$1,'Conclusões cursos SIGARRA'!$E:$H,2,0),"")</f>
        <v/>
      </c>
      <c r="T444" s="1" t="str">
        <f>IFERROR(VLOOKUP($A444&amp;"-"&amp;S$1,'Conclusões cursos SIGARRA'!$E:$H,4,0),"")</f>
        <v/>
      </c>
      <c r="U444" s="1" t="str">
        <f t="shared" si="3"/>
        <v> MIEIC 2007/2008</v>
      </c>
      <c r="V444" s="1" t="str">
        <f t="shared" si="4"/>
        <v>Daniel Dinís Teixeira</v>
      </c>
    </row>
    <row r="445" ht="14.25" customHeight="1">
      <c r="A445" s="1">
        <v>2.01007716E8</v>
      </c>
      <c r="B445" s="1" t="s">
        <v>1368</v>
      </c>
      <c r="C445" s="1" t="s">
        <v>1369</v>
      </c>
      <c r="D445" s="1" t="s">
        <v>20</v>
      </c>
      <c r="E445" s="1" t="s">
        <v>21</v>
      </c>
      <c r="F445" s="1" t="str">
        <f t="shared" si="1"/>
        <v>Daniel dos Santos Teixeira - MIEIC 2015/2016</v>
      </c>
      <c r="G445" s="1" t="s">
        <v>1370</v>
      </c>
      <c r="I445" s="1" t="str">
        <f>IFERROR(VLOOKUP(B445,'Inquérito'!M:N,2,0),if(AND(E445="",not(iserror(find("linkedin",H445)))),H445,E445))</f>
        <v/>
      </c>
      <c r="J445" s="1" t="str">
        <f t="shared" si="2"/>
        <v>MIEIC </v>
      </c>
      <c r="K445" s="1" t="str">
        <f>IFERROR(VLOOKUP($A445&amp;"-"&amp;K$1,'Conclusões cursos SIGARRA'!$E:$H,2,0),"")</f>
        <v/>
      </c>
      <c r="L445" s="1" t="str">
        <f>IFERROR(VLOOKUP($A445&amp;"-"&amp;K$1,'Conclusões cursos SIGARRA'!$E:$H,4,0),"")</f>
        <v/>
      </c>
      <c r="M445" s="1" t="str">
        <f>IFERROR(VLOOKUP($A445&amp;"-"&amp;M$1,'Conclusões cursos SIGARRA'!$E:$H,2,0),"")</f>
        <v/>
      </c>
      <c r="N445" s="1" t="str">
        <f>IFERROR(VLOOKUP($A445&amp;"-"&amp;M$1,'Conclusões cursos SIGARRA'!$E:$H,4,0),"")</f>
        <v/>
      </c>
      <c r="O445" s="1" t="str">
        <f>IFERROR(VLOOKUP($A445&amp;"-"&amp;O$1,'Conclusões cursos SIGARRA'!$E:$H,2,0),"")</f>
        <v>2010/2011</v>
      </c>
      <c r="P445" s="1" t="str">
        <f>IFERROR(VLOOKUP($A445&amp;"-"&amp;O$1,'Conclusões cursos SIGARRA'!$E:$H,4,0),"")</f>
        <v>2015/2016</v>
      </c>
      <c r="Q445" s="1" t="str">
        <f>IFERROR(VLOOKUP($A445&amp;"-"&amp;Q$1,'Conclusões cursos SIGARRA'!$E:$H,2,0),"")</f>
        <v/>
      </c>
      <c r="R445" s="1" t="str">
        <f>IFERROR(VLOOKUP($A445&amp;"-"&amp;Q$1,'Conclusões cursos SIGARRA'!$E:$H,4,0),"")</f>
        <v/>
      </c>
      <c r="S445" s="1" t="str">
        <f>IFERROR(VLOOKUP($A445&amp;"-"&amp;S$1,'Conclusões cursos SIGARRA'!$E:$H,2,0),"")</f>
        <v/>
      </c>
      <c r="T445" s="1" t="str">
        <f>IFERROR(VLOOKUP($A445&amp;"-"&amp;S$1,'Conclusões cursos SIGARRA'!$E:$H,4,0),"")</f>
        <v/>
      </c>
      <c r="U445" s="1" t="str">
        <f t="shared" si="3"/>
        <v> MIEIC 2015/2016</v>
      </c>
      <c r="V445" s="1" t="str">
        <f t="shared" si="4"/>
        <v>Daniel dos Santos Teixeira</v>
      </c>
    </row>
    <row r="446" ht="14.25" customHeight="1">
      <c r="A446" s="1">
        <v>2.01306839E8</v>
      </c>
      <c r="B446" s="1" t="s">
        <v>1371</v>
      </c>
      <c r="C446" s="1" t="s">
        <v>1372</v>
      </c>
      <c r="D446" s="1" t="s">
        <v>20</v>
      </c>
      <c r="E446" s="1" t="s">
        <v>1373</v>
      </c>
      <c r="F446" s="1" t="str">
        <f t="shared" si="1"/>
        <v>Daniel Fernandes Gomes - MIEIC 2016/2017</v>
      </c>
      <c r="G446" s="1" t="s">
        <v>1374</v>
      </c>
      <c r="I446" s="9" t="str">
        <f>IFERROR(VLOOKUP(B446,'Inquérito'!M:N,2,0),if(AND(E446="",not(iserror(find("linkedin",H446)))),H446,E446))</f>
        <v>https://www.linkedin.com/in/danfergo/</v>
      </c>
      <c r="J446" s="1" t="str">
        <f t="shared" si="2"/>
        <v>MIEIC </v>
      </c>
      <c r="K446" s="1" t="str">
        <f>IFERROR(VLOOKUP($A446&amp;"-"&amp;K$1,'Conclusões cursos SIGARRA'!$E:$H,2,0),"")</f>
        <v/>
      </c>
      <c r="L446" s="1" t="str">
        <f>IFERROR(VLOOKUP($A446&amp;"-"&amp;K$1,'Conclusões cursos SIGARRA'!$E:$H,4,0),"")</f>
        <v/>
      </c>
      <c r="M446" s="1" t="str">
        <f>IFERROR(VLOOKUP($A446&amp;"-"&amp;M$1,'Conclusões cursos SIGARRA'!$E:$H,2,0),"")</f>
        <v/>
      </c>
      <c r="N446" s="1" t="str">
        <f>IFERROR(VLOOKUP($A446&amp;"-"&amp;M$1,'Conclusões cursos SIGARRA'!$E:$H,4,0),"")</f>
        <v/>
      </c>
      <c r="O446" s="1" t="str">
        <f>IFERROR(VLOOKUP($A446&amp;"-"&amp;O$1,'Conclusões cursos SIGARRA'!$E:$H,2,0),"")</f>
        <v>2013/2014</v>
      </c>
      <c r="P446" s="1" t="str">
        <f>IFERROR(VLOOKUP($A446&amp;"-"&amp;O$1,'Conclusões cursos SIGARRA'!$E:$H,4,0),"")</f>
        <v>2016/2017</v>
      </c>
      <c r="Q446" s="1" t="str">
        <f>IFERROR(VLOOKUP($A446&amp;"-"&amp;Q$1,'Conclusões cursos SIGARRA'!$E:$H,2,0),"")</f>
        <v/>
      </c>
      <c r="R446" s="1" t="str">
        <f>IFERROR(VLOOKUP($A446&amp;"-"&amp;Q$1,'Conclusões cursos SIGARRA'!$E:$H,4,0),"")</f>
        <v/>
      </c>
      <c r="S446" s="1" t="str">
        <f>IFERROR(VLOOKUP($A446&amp;"-"&amp;S$1,'Conclusões cursos SIGARRA'!$E:$H,2,0),"")</f>
        <v/>
      </c>
      <c r="T446" s="1" t="str">
        <f>IFERROR(VLOOKUP($A446&amp;"-"&amp;S$1,'Conclusões cursos SIGARRA'!$E:$H,4,0),"")</f>
        <v/>
      </c>
      <c r="U446" s="1" t="str">
        <f t="shared" si="3"/>
        <v> MIEIC 2016/2017</v>
      </c>
      <c r="V446" s="1" t="str">
        <f t="shared" si="4"/>
        <v>Daniel Fernandes Gomes</v>
      </c>
    </row>
    <row r="447" ht="14.25" customHeight="1">
      <c r="A447" s="1">
        <v>2.01705812E8</v>
      </c>
      <c r="B447" s="1" t="s">
        <v>1375</v>
      </c>
      <c r="C447" s="1" t="s">
        <v>1376</v>
      </c>
      <c r="D447" s="1" t="s">
        <v>20</v>
      </c>
      <c r="E447" s="1" t="s">
        <v>21</v>
      </c>
      <c r="F447" s="1" t="str">
        <f t="shared" si="1"/>
        <v>Daniel Ferreira Brandão - M.EIC 2021/2022</v>
      </c>
      <c r="I447" s="1" t="str">
        <f>IFERROR(VLOOKUP(B447,'Inquérito'!M:N,2,0),if(AND(E447="",not(iserror(find("linkedin",H447)))),H447,E447))</f>
        <v/>
      </c>
      <c r="J447" s="1" t="str">
        <f t="shared" si="2"/>
        <v>M.EIC</v>
      </c>
      <c r="K447" s="1" t="str">
        <f>IFERROR(VLOOKUP($A447&amp;"-"&amp;K$1,'Conclusões cursos SIGARRA'!$E:$H,2,0),"")</f>
        <v/>
      </c>
      <c r="L447" s="1" t="str">
        <f>IFERROR(VLOOKUP($A447&amp;"-"&amp;K$1,'Conclusões cursos SIGARRA'!$E:$H,4,0),"")</f>
        <v/>
      </c>
      <c r="M447" s="1" t="str">
        <f>IFERROR(VLOOKUP($A447&amp;"-"&amp;M$1,'Conclusões cursos SIGARRA'!$E:$H,2,0),"")</f>
        <v/>
      </c>
      <c r="N447" s="1" t="str">
        <f>IFERROR(VLOOKUP($A447&amp;"-"&amp;M$1,'Conclusões cursos SIGARRA'!$E:$H,4,0),"")</f>
        <v/>
      </c>
      <c r="O447" s="1" t="str">
        <f>IFERROR(VLOOKUP($A447&amp;"-"&amp;O$1,'Conclusões cursos SIGARRA'!$E:$H,2,0),"")</f>
        <v/>
      </c>
      <c r="P447" s="1" t="str">
        <f>IFERROR(VLOOKUP($A447&amp;"-"&amp;O$1,'Conclusões cursos SIGARRA'!$E:$H,4,0),"")</f>
        <v/>
      </c>
      <c r="Q447" s="1" t="str">
        <f>IFERROR(VLOOKUP($A447&amp;"-"&amp;Q$1,'Conclusões cursos SIGARRA'!$E:$H,2,0),"")</f>
        <v/>
      </c>
      <c r="R447" s="1" t="str">
        <f>IFERROR(VLOOKUP($A447&amp;"-"&amp;Q$1,'Conclusões cursos SIGARRA'!$E:$H,4,0),"")</f>
        <v/>
      </c>
      <c r="S447" s="1" t="str">
        <f>IFERROR(VLOOKUP($A447&amp;"-"&amp;S$1,'Conclusões cursos SIGARRA'!$E:$H,2,0),"")</f>
        <v>2021/2022</v>
      </c>
      <c r="T447" s="1" t="str">
        <f>IFERROR(VLOOKUP($A447&amp;"-"&amp;S$1,'Conclusões cursos SIGARRA'!$E:$H,4,0),"")</f>
        <v>2021/2022</v>
      </c>
      <c r="U447" s="1" t="str">
        <f t="shared" si="3"/>
        <v> M.EIC 2021/2022</v>
      </c>
      <c r="V447" s="1" t="str">
        <f t="shared" si="4"/>
        <v>Daniel Ferreira Brandão</v>
      </c>
    </row>
    <row r="448" ht="14.25" customHeight="1">
      <c r="A448" s="1">
        <v>2.00604138E8</v>
      </c>
      <c r="B448" s="1" t="s">
        <v>1377</v>
      </c>
      <c r="C448" s="1" t="s">
        <v>1378</v>
      </c>
      <c r="D448" s="1" t="s">
        <v>20</v>
      </c>
      <c r="E448" s="1" t="s">
        <v>21</v>
      </c>
      <c r="F448" s="1" t="str">
        <f t="shared" si="1"/>
        <v>Daniel Ferreira de Almeida - MIEIC 2010/2011</v>
      </c>
      <c r="G448" s="1" t="s">
        <v>21</v>
      </c>
      <c r="I448" s="1" t="str">
        <f>IFERROR(VLOOKUP(B448,'Inquérito'!M:N,2,0),if(AND(E448="",not(iserror(find("linkedin",H448)))),H448,E448))</f>
        <v/>
      </c>
      <c r="J448" s="1" t="str">
        <f t="shared" si="2"/>
        <v>MIEIC </v>
      </c>
      <c r="K448" s="1" t="str">
        <f>IFERROR(VLOOKUP($A448&amp;"-"&amp;K$1,'Conclusões cursos SIGARRA'!$E:$H,2,0),"")</f>
        <v/>
      </c>
      <c r="L448" s="1" t="str">
        <f>IFERROR(VLOOKUP($A448&amp;"-"&amp;K$1,'Conclusões cursos SIGARRA'!$E:$H,4,0),"")</f>
        <v/>
      </c>
      <c r="M448" s="1" t="str">
        <f>IFERROR(VLOOKUP($A448&amp;"-"&amp;M$1,'Conclusões cursos SIGARRA'!$E:$H,2,0),"")</f>
        <v/>
      </c>
      <c r="N448" s="1" t="str">
        <f>IFERROR(VLOOKUP($A448&amp;"-"&amp;M$1,'Conclusões cursos SIGARRA'!$E:$H,4,0),"")</f>
        <v/>
      </c>
      <c r="O448" s="1" t="str">
        <f>IFERROR(VLOOKUP($A448&amp;"-"&amp;O$1,'Conclusões cursos SIGARRA'!$E:$H,2,0),"")</f>
        <v>2006/2007</v>
      </c>
      <c r="P448" s="1" t="str">
        <f>IFERROR(VLOOKUP($A448&amp;"-"&amp;O$1,'Conclusões cursos SIGARRA'!$E:$H,4,0),"")</f>
        <v>2010/2011</v>
      </c>
      <c r="Q448" s="1" t="str">
        <f>IFERROR(VLOOKUP($A448&amp;"-"&amp;Q$1,'Conclusões cursos SIGARRA'!$E:$H,2,0),"")</f>
        <v/>
      </c>
      <c r="R448" s="1" t="str">
        <f>IFERROR(VLOOKUP($A448&amp;"-"&amp;Q$1,'Conclusões cursos SIGARRA'!$E:$H,4,0),"")</f>
        <v/>
      </c>
      <c r="S448" s="1" t="str">
        <f>IFERROR(VLOOKUP($A448&amp;"-"&amp;S$1,'Conclusões cursos SIGARRA'!$E:$H,2,0),"")</f>
        <v/>
      </c>
      <c r="T448" s="1" t="str">
        <f>IFERROR(VLOOKUP($A448&amp;"-"&amp;S$1,'Conclusões cursos SIGARRA'!$E:$H,4,0),"")</f>
        <v/>
      </c>
      <c r="U448" s="1" t="str">
        <f t="shared" si="3"/>
        <v> MIEIC 2010/2011</v>
      </c>
      <c r="V448" s="1" t="str">
        <f t="shared" si="4"/>
        <v>Daniel Ferreira de Almeida</v>
      </c>
    </row>
    <row r="449" ht="14.25" customHeight="1">
      <c r="A449" s="1">
        <v>2.00904087E8</v>
      </c>
      <c r="B449" s="1" t="s">
        <v>1379</v>
      </c>
      <c r="C449" s="1" t="s">
        <v>1380</v>
      </c>
      <c r="D449" s="1" t="s">
        <v>20</v>
      </c>
      <c r="E449" s="1" t="s">
        <v>21</v>
      </c>
      <c r="F449" s="1" t="str">
        <f t="shared" si="1"/>
        <v>Daniel Ferreira Soares - MIEIC 2013/2014</v>
      </c>
      <c r="G449" s="1" t="s">
        <v>21</v>
      </c>
      <c r="I449" s="9" t="str">
        <f>IFERROR(VLOOKUP(B449,'Inquérito'!M:N,2,0),if(AND(E449="",not(iserror(find("linkedin",H449)))),H449,E449))</f>
        <v>https://www.linkedin.com/in/daniel-soares</v>
      </c>
      <c r="J449" s="1" t="str">
        <f t="shared" si="2"/>
        <v>MIEIC </v>
      </c>
      <c r="K449" s="1" t="str">
        <f>IFERROR(VLOOKUP($A449&amp;"-"&amp;K$1,'Conclusões cursos SIGARRA'!$E:$H,2,0),"")</f>
        <v/>
      </c>
      <c r="L449" s="1" t="str">
        <f>IFERROR(VLOOKUP($A449&amp;"-"&amp;K$1,'Conclusões cursos SIGARRA'!$E:$H,4,0),"")</f>
        <v/>
      </c>
      <c r="M449" s="1" t="str">
        <f>IFERROR(VLOOKUP($A449&amp;"-"&amp;M$1,'Conclusões cursos SIGARRA'!$E:$H,2,0),"")</f>
        <v/>
      </c>
      <c r="N449" s="1" t="str">
        <f>IFERROR(VLOOKUP($A449&amp;"-"&amp;M$1,'Conclusões cursos SIGARRA'!$E:$H,4,0),"")</f>
        <v/>
      </c>
      <c r="O449" s="1" t="str">
        <f>IFERROR(VLOOKUP($A449&amp;"-"&amp;O$1,'Conclusões cursos SIGARRA'!$E:$H,2,0),"")</f>
        <v>2009/2010</v>
      </c>
      <c r="P449" s="1" t="str">
        <f>IFERROR(VLOOKUP($A449&amp;"-"&amp;O$1,'Conclusões cursos SIGARRA'!$E:$H,4,0),"")</f>
        <v>2013/2014</v>
      </c>
      <c r="Q449" s="1" t="str">
        <f>IFERROR(VLOOKUP($A449&amp;"-"&amp;Q$1,'Conclusões cursos SIGARRA'!$E:$H,2,0),"")</f>
        <v/>
      </c>
      <c r="R449" s="1" t="str">
        <f>IFERROR(VLOOKUP($A449&amp;"-"&amp;Q$1,'Conclusões cursos SIGARRA'!$E:$H,4,0),"")</f>
        <v/>
      </c>
      <c r="S449" s="1" t="str">
        <f>IFERROR(VLOOKUP($A449&amp;"-"&amp;S$1,'Conclusões cursos SIGARRA'!$E:$H,2,0),"")</f>
        <v/>
      </c>
      <c r="T449" s="1" t="str">
        <f>IFERROR(VLOOKUP($A449&amp;"-"&amp;S$1,'Conclusões cursos SIGARRA'!$E:$H,4,0),"")</f>
        <v/>
      </c>
      <c r="U449" s="1" t="str">
        <f t="shared" si="3"/>
        <v> MIEIC 2013/2014</v>
      </c>
      <c r="V449" s="1" t="str">
        <f t="shared" si="4"/>
        <v>Daniel Ferreira Soares</v>
      </c>
    </row>
    <row r="450" ht="14.25" customHeight="1">
      <c r="A450" s="1">
        <v>2.0050385E8</v>
      </c>
      <c r="B450" s="1" t="s">
        <v>1381</v>
      </c>
      <c r="C450" s="1" t="s">
        <v>1382</v>
      </c>
      <c r="D450" s="1" t="s">
        <v>20</v>
      </c>
      <c r="E450" s="1" t="s">
        <v>1383</v>
      </c>
      <c r="F450" s="1" t="str">
        <f t="shared" si="1"/>
        <v>Daniel Fidalgo Rodrigues - MIEIC 2009/2010</v>
      </c>
      <c r="G450" s="1" t="s">
        <v>1384</v>
      </c>
      <c r="H450" s="1" t="s">
        <v>1385</v>
      </c>
      <c r="I450" s="9" t="str">
        <f>IFERROR(VLOOKUP(B450,'Inquérito'!M:N,2,0),if(AND(E450="",not(iserror(find("linkedin",H450)))),H450,E450))</f>
        <v>https://www.linkedin.com/in/danielfidalgorodrigues/</v>
      </c>
      <c r="J450" s="1" t="str">
        <f t="shared" si="2"/>
        <v>MIEIC </v>
      </c>
      <c r="K450" s="1" t="str">
        <f>IFERROR(VLOOKUP($A450&amp;"-"&amp;K$1,'Conclusões cursos SIGARRA'!$E:$H,2,0),"")</f>
        <v/>
      </c>
      <c r="L450" s="1" t="str">
        <f>IFERROR(VLOOKUP($A450&amp;"-"&amp;K$1,'Conclusões cursos SIGARRA'!$E:$H,4,0),"")</f>
        <v/>
      </c>
      <c r="M450" s="1" t="str">
        <f>IFERROR(VLOOKUP($A450&amp;"-"&amp;M$1,'Conclusões cursos SIGARRA'!$E:$H,2,0),"")</f>
        <v/>
      </c>
      <c r="N450" s="1" t="str">
        <f>IFERROR(VLOOKUP($A450&amp;"-"&amp;M$1,'Conclusões cursos SIGARRA'!$E:$H,4,0),"")</f>
        <v/>
      </c>
      <c r="O450" s="1" t="str">
        <f>IFERROR(VLOOKUP($A450&amp;"-"&amp;O$1,'Conclusões cursos SIGARRA'!$E:$H,2,0),"")</f>
        <v>2005/2006</v>
      </c>
      <c r="P450" s="1" t="str">
        <f>IFERROR(VLOOKUP($A450&amp;"-"&amp;O$1,'Conclusões cursos SIGARRA'!$E:$H,4,0),"")</f>
        <v>2009/2010</v>
      </c>
      <c r="Q450" s="1" t="str">
        <f>IFERROR(VLOOKUP($A450&amp;"-"&amp;Q$1,'Conclusões cursos SIGARRA'!$E:$H,2,0),"")</f>
        <v/>
      </c>
      <c r="R450" s="1" t="str">
        <f>IFERROR(VLOOKUP($A450&amp;"-"&amp;Q$1,'Conclusões cursos SIGARRA'!$E:$H,4,0),"")</f>
        <v/>
      </c>
      <c r="S450" s="1" t="str">
        <f>IFERROR(VLOOKUP($A450&amp;"-"&amp;S$1,'Conclusões cursos SIGARRA'!$E:$H,2,0),"")</f>
        <v/>
      </c>
      <c r="T450" s="1" t="str">
        <f>IFERROR(VLOOKUP($A450&amp;"-"&amp;S$1,'Conclusões cursos SIGARRA'!$E:$H,4,0),"")</f>
        <v/>
      </c>
      <c r="U450" s="1" t="str">
        <f t="shared" si="3"/>
        <v> MIEIC 2009/2010</v>
      </c>
      <c r="V450" s="1" t="str">
        <f t="shared" si="4"/>
        <v>Daniel Fidalgo Rodrigues</v>
      </c>
    </row>
    <row r="451" ht="14.25" customHeight="1">
      <c r="A451" s="1">
        <v>2.01806185E8</v>
      </c>
      <c r="B451" s="1" t="s">
        <v>1386</v>
      </c>
      <c r="C451" s="1" t="s">
        <v>1387</v>
      </c>
      <c r="D451" s="1" t="s">
        <v>26</v>
      </c>
      <c r="E451" s="1" t="s">
        <v>21</v>
      </c>
      <c r="F451" s="1" t="str">
        <f t="shared" si="1"/>
        <v>Daniel Filipe Amaro Monteiro - M.EIC 2022/2023</v>
      </c>
      <c r="I451" s="9" t="str">
        <f>IFERROR(VLOOKUP(B451,'Inquérito'!M:N,2,0),if(AND(E451="",not(iserror(find("linkedin",H451)))),H451,E451))</f>
        <v>https://www.linkedin.com/in/dfamonteiro/</v>
      </c>
      <c r="J451" s="1" t="str">
        <f t="shared" si="2"/>
        <v>M.EIC</v>
      </c>
      <c r="K451" s="1" t="str">
        <f>IFERROR(VLOOKUP($A451&amp;"-"&amp;K$1,'Conclusões cursos SIGARRA'!$E:$H,2,0),"")</f>
        <v/>
      </c>
      <c r="L451" s="1" t="str">
        <f>IFERROR(VLOOKUP($A451&amp;"-"&amp;K$1,'Conclusões cursos SIGARRA'!$E:$H,4,0),"")</f>
        <v/>
      </c>
      <c r="M451" s="1" t="str">
        <f>IFERROR(VLOOKUP($A451&amp;"-"&amp;M$1,'Conclusões cursos SIGARRA'!$E:$H,2,0),"")</f>
        <v/>
      </c>
      <c r="N451" s="1" t="str">
        <f>IFERROR(VLOOKUP($A451&amp;"-"&amp;M$1,'Conclusões cursos SIGARRA'!$E:$H,4,0),"")</f>
        <v/>
      </c>
      <c r="O451" s="1" t="str">
        <f>IFERROR(VLOOKUP($A451&amp;"-"&amp;O$1,'Conclusões cursos SIGARRA'!$E:$H,2,0),"")</f>
        <v/>
      </c>
      <c r="P451" s="1" t="str">
        <f>IFERROR(VLOOKUP($A451&amp;"-"&amp;O$1,'Conclusões cursos SIGARRA'!$E:$H,4,0),"")</f>
        <v/>
      </c>
      <c r="Q451" s="1" t="str">
        <f>IFERROR(VLOOKUP($A451&amp;"-"&amp;Q$1,'Conclusões cursos SIGARRA'!$E:$H,2,0),"")</f>
        <v/>
      </c>
      <c r="R451" s="1" t="str">
        <f>IFERROR(VLOOKUP($A451&amp;"-"&amp;Q$1,'Conclusões cursos SIGARRA'!$E:$H,4,0),"")</f>
        <v/>
      </c>
      <c r="S451" s="1" t="str">
        <f>IFERROR(VLOOKUP($A451&amp;"-"&amp;S$1,'Conclusões cursos SIGARRA'!$E:$H,2,0),"")</f>
        <v>2021/2022</v>
      </c>
      <c r="T451" s="1" t="str">
        <f>IFERROR(VLOOKUP($A451&amp;"-"&amp;S$1,'Conclusões cursos SIGARRA'!$E:$H,4,0),"")</f>
        <v>2022/2023</v>
      </c>
      <c r="U451" s="1" t="str">
        <f t="shared" si="3"/>
        <v> M.EIC 2022/2023</v>
      </c>
      <c r="V451" s="1" t="str">
        <f t="shared" si="4"/>
        <v>Daniel Filipe Amaro Monteiro</v>
      </c>
    </row>
    <row r="452" ht="14.25" customHeight="1">
      <c r="A452" s="1">
        <v>2.00303999E8</v>
      </c>
      <c r="B452" s="1" t="s">
        <v>1388</v>
      </c>
      <c r="C452" s="1" t="s">
        <v>1389</v>
      </c>
      <c r="D452" s="1" t="s">
        <v>20</v>
      </c>
      <c r="E452" s="1" t="s">
        <v>1390</v>
      </c>
      <c r="F452" s="1" t="str">
        <f t="shared" si="1"/>
        <v>Daniel Filipe de Oliveira Alves - MIEIC 2007/2008</v>
      </c>
      <c r="G452" s="1" t="s">
        <v>21</v>
      </c>
      <c r="I452" s="9" t="str">
        <f>IFERROR(VLOOKUP(B452,'Inquérito'!M:N,2,0),if(AND(E452="",not(iserror(find("linkedin",H452)))),H452,E452))</f>
        <v>https://www.linkedin.com/in/danielfoalves/</v>
      </c>
      <c r="J452" s="1" t="str">
        <f t="shared" si="2"/>
        <v>MIEIC </v>
      </c>
      <c r="K452" s="1" t="str">
        <f>IFERROR(VLOOKUP($A452&amp;"-"&amp;K$1,'Conclusões cursos SIGARRA'!$E:$H,2,0),"")</f>
        <v/>
      </c>
      <c r="L452" s="1" t="str">
        <f>IFERROR(VLOOKUP($A452&amp;"-"&amp;K$1,'Conclusões cursos SIGARRA'!$E:$H,4,0),"")</f>
        <v/>
      </c>
      <c r="M452" s="1" t="str">
        <f>IFERROR(VLOOKUP($A452&amp;"-"&amp;M$1,'Conclusões cursos SIGARRA'!$E:$H,2,0),"")</f>
        <v/>
      </c>
      <c r="N452" s="1" t="str">
        <f>IFERROR(VLOOKUP($A452&amp;"-"&amp;M$1,'Conclusões cursos SIGARRA'!$E:$H,4,0),"")</f>
        <v/>
      </c>
      <c r="O452" s="1" t="str">
        <f>IFERROR(VLOOKUP($A452&amp;"-"&amp;O$1,'Conclusões cursos SIGARRA'!$E:$H,2,0),"")</f>
        <v>2003/2004</v>
      </c>
      <c r="P452" s="1" t="str">
        <f>IFERROR(VLOOKUP($A452&amp;"-"&amp;O$1,'Conclusões cursos SIGARRA'!$E:$H,4,0),"")</f>
        <v>2007/2008</v>
      </c>
      <c r="Q452" s="1" t="str">
        <f>IFERROR(VLOOKUP($A452&amp;"-"&amp;Q$1,'Conclusões cursos SIGARRA'!$E:$H,2,0),"")</f>
        <v/>
      </c>
      <c r="R452" s="1" t="str">
        <f>IFERROR(VLOOKUP($A452&amp;"-"&amp;Q$1,'Conclusões cursos SIGARRA'!$E:$H,4,0),"")</f>
        <v/>
      </c>
      <c r="S452" s="1" t="str">
        <f>IFERROR(VLOOKUP($A452&amp;"-"&amp;S$1,'Conclusões cursos SIGARRA'!$E:$H,2,0),"")</f>
        <v/>
      </c>
      <c r="T452" s="1" t="str">
        <f>IFERROR(VLOOKUP($A452&amp;"-"&amp;S$1,'Conclusões cursos SIGARRA'!$E:$H,4,0),"")</f>
        <v/>
      </c>
      <c r="U452" s="1" t="str">
        <f t="shared" si="3"/>
        <v> MIEIC 2007/2008</v>
      </c>
      <c r="V452" s="1" t="str">
        <f t="shared" si="4"/>
        <v>Daniel Filipe de Oliveira Alves</v>
      </c>
    </row>
    <row r="453" ht="14.25" customHeight="1">
      <c r="A453" s="1">
        <v>2.00005266E8</v>
      </c>
      <c r="B453" s="1" t="s">
        <v>1391</v>
      </c>
      <c r="C453" s="1" t="s">
        <v>1392</v>
      </c>
      <c r="D453" s="1" t="s">
        <v>20</v>
      </c>
      <c r="E453" s="1" t="s">
        <v>1393</v>
      </c>
      <c r="F453" s="1" t="str">
        <f t="shared" si="1"/>
        <v>Daniel Filipe de Oliveira Novo - LEIC 2005/2006</v>
      </c>
      <c r="G453" s="1" t="s">
        <v>1394</v>
      </c>
      <c r="H453" s="1" t="s">
        <v>1395</v>
      </c>
      <c r="I453" s="9" t="str">
        <f>IFERROR(VLOOKUP(B453,'Inquérito'!M:N,2,0),if(AND(E453="",not(iserror(find("linkedin",H453)))),H453,E453))</f>
        <v>https://www.linkedin.com/in/danielfonovo/</v>
      </c>
      <c r="J453" s="1" t="str">
        <f t="shared" si="2"/>
        <v>LEIC </v>
      </c>
      <c r="K453" s="1" t="str">
        <f>IFERROR(VLOOKUP($A453&amp;"-"&amp;K$1,'Conclusões cursos SIGARRA'!$E:$H,2,0),"")</f>
        <v>2000/2001</v>
      </c>
      <c r="L453" s="1" t="str">
        <f>IFERROR(VLOOKUP($A453&amp;"-"&amp;K$1,'Conclusões cursos SIGARRA'!$E:$H,4,0),"")</f>
        <v>2005/2006</v>
      </c>
      <c r="M453" s="1" t="str">
        <f>IFERROR(VLOOKUP($A453&amp;"-"&amp;M$1,'Conclusões cursos SIGARRA'!$E:$H,2,0),"")</f>
        <v/>
      </c>
      <c r="N453" s="1" t="str">
        <f>IFERROR(VLOOKUP($A453&amp;"-"&amp;M$1,'Conclusões cursos SIGARRA'!$E:$H,4,0),"")</f>
        <v/>
      </c>
      <c r="O453" s="1" t="str">
        <f>IFERROR(VLOOKUP($A453&amp;"-"&amp;O$1,'Conclusões cursos SIGARRA'!$E:$H,2,0),"")</f>
        <v/>
      </c>
      <c r="P453" s="1" t="str">
        <f>IFERROR(VLOOKUP($A453&amp;"-"&amp;O$1,'Conclusões cursos SIGARRA'!$E:$H,4,0),"")</f>
        <v/>
      </c>
      <c r="Q453" s="1" t="str">
        <f>IFERROR(VLOOKUP($A453&amp;"-"&amp;Q$1,'Conclusões cursos SIGARRA'!$E:$H,2,0),"")</f>
        <v/>
      </c>
      <c r="R453" s="1" t="str">
        <f>IFERROR(VLOOKUP($A453&amp;"-"&amp;Q$1,'Conclusões cursos SIGARRA'!$E:$H,4,0),"")</f>
        <v/>
      </c>
      <c r="S453" s="1" t="str">
        <f>IFERROR(VLOOKUP($A453&amp;"-"&amp;S$1,'Conclusões cursos SIGARRA'!$E:$H,2,0),"")</f>
        <v/>
      </c>
      <c r="T453" s="1" t="str">
        <f>IFERROR(VLOOKUP($A453&amp;"-"&amp;S$1,'Conclusões cursos SIGARRA'!$E:$H,4,0),"")</f>
        <v/>
      </c>
      <c r="U453" s="1" t="str">
        <f t="shared" si="3"/>
        <v> LEIC 2005/2006</v>
      </c>
      <c r="V453" s="1" t="str">
        <f t="shared" si="4"/>
        <v>Daniel Filipe de Oliveira Novo</v>
      </c>
    </row>
    <row r="454" ht="14.25" customHeight="1">
      <c r="A454" s="1">
        <v>2.00402824E8</v>
      </c>
      <c r="B454" s="1" t="s">
        <v>1396</v>
      </c>
      <c r="C454" s="1" t="s">
        <v>1397</v>
      </c>
      <c r="D454" s="1" t="s">
        <v>20</v>
      </c>
      <c r="E454" s="1" t="s">
        <v>1398</v>
      </c>
      <c r="F454" s="1" t="str">
        <f t="shared" si="1"/>
        <v>Daniel Filipe Pereira Sequeira - MIEIC 2009/2010</v>
      </c>
      <c r="G454" s="1" t="s">
        <v>1399</v>
      </c>
      <c r="H454" s="1" t="s">
        <v>1400</v>
      </c>
      <c r="I454" s="9" t="str">
        <f>IFERROR(VLOOKUP(B454,'Inquérito'!M:N,2,0),if(AND(E454="",not(iserror(find("linkedin",H454)))),H454,E454))</f>
        <v>https://www.linkedin.com/in/daniel-sequeira/</v>
      </c>
      <c r="J454" s="1" t="str">
        <f t="shared" si="2"/>
        <v>MIEIC </v>
      </c>
      <c r="K454" s="1" t="str">
        <f>IFERROR(VLOOKUP($A454&amp;"-"&amp;K$1,'Conclusões cursos SIGARRA'!$E:$H,2,0),"")</f>
        <v/>
      </c>
      <c r="L454" s="1" t="str">
        <f>IFERROR(VLOOKUP($A454&amp;"-"&amp;K$1,'Conclusões cursos SIGARRA'!$E:$H,4,0),"")</f>
        <v/>
      </c>
      <c r="M454" s="1" t="str">
        <f>IFERROR(VLOOKUP($A454&amp;"-"&amp;M$1,'Conclusões cursos SIGARRA'!$E:$H,2,0),"")</f>
        <v/>
      </c>
      <c r="N454" s="1" t="str">
        <f>IFERROR(VLOOKUP($A454&amp;"-"&amp;M$1,'Conclusões cursos SIGARRA'!$E:$H,4,0),"")</f>
        <v/>
      </c>
      <c r="O454" s="1" t="str">
        <f>IFERROR(VLOOKUP($A454&amp;"-"&amp;O$1,'Conclusões cursos SIGARRA'!$E:$H,2,0),"")</f>
        <v>2004/2005</v>
      </c>
      <c r="P454" s="1" t="str">
        <f>IFERROR(VLOOKUP($A454&amp;"-"&amp;O$1,'Conclusões cursos SIGARRA'!$E:$H,4,0),"")</f>
        <v>2009/2010</v>
      </c>
      <c r="Q454" s="1" t="str">
        <f>IFERROR(VLOOKUP($A454&amp;"-"&amp;Q$1,'Conclusões cursos SIGARRA'!$E:$H,2,0),"")</f>
        <v/>
      </c>
      <c r="R454" s="1" t="str">
        <f>IFERROR(VLOOKUP($A454&amp;"-"&amp;Q$1,'Conclusões cursos SIGARRA'!$E:$H,4,0),"")</f>
        <v/>
      </c>
      <c r="S454" s="1" t="str">
        <f>IFERROR(VLOOKUP($A454&amp;"-"&amp;S$1,'Conclusões cursos SIGARRA'!$E:$H,2,0),"")</f>
        <v/>
      </c>
      <c r="T454" s="1" t="str">
        <f>IFERROR(VLOOKUP($A454&amp;"-"&amp;S$1,'Conclusões cursos SIGARRA'!$E:$H,4,0),"")</f>
        <v/>
      </c>
      <c r="U454" s="1" t="str">
        <f t="shared" si="3"/>
        <v> MIEIC 2009/2010</v>
      </c>
      <c r="V454" s="1" t="str">
        <f t="shared" si="4"/>
        <v>Daniel Filipe Pereira Sequeira</v>
      </c>
    </row>
    <row r="455" ht="14.25" customHeight="1">
      <c r="A455" s="1">
        <v>2.01503822E8</v>
      </c>
      <c r="B455" s="1" t="s">
        <v>1401</v>
      </c>
      <c r="C455" s="1" t="s">
        <v>1402</v>
      </c>
      <c r="D455" s="1" t="s">
        <v>20</v>
      </c>
      <c r="E455" s="1" t="s">
        <v>21</v>
      </c>
      <c r="F455" s="1" t="str">
        <f t="shared" si="1"/>
        <v>Daniel Filipe Santos Marques - MIEIC 2019/2020</v>
      </c>
      <c r="G455" s="1" t="s">
        <v>1403</v>
      </c>
      <c r="H455" s="1" t="s">
        <v>1404</v>
      </c>
      <c r="I455" s="1" t="str">
        <f>IFERROR(VLOOKUP(B455,'Inquérito'!M:N,2,0),if(AND(E455="",not(iserror(find("linkedin",H455)))),H455,E455))</f>
        <v/>
      </c>
      <c r="J455" s="1" t="str">
        <f t="shared" si="2"/>
        <v>MIEIC </v>
      </c>
      <c r="K455" s="1" t="str">
        <f>IFERROR(VLOOKUP($A455&amp;"-"&amp;K$1,'Conclusões cursos SIGARRA'!$E:$H,2,0),"")</f>
        <v/>
      </c>
      <c r="L455" s="1" t="str">
        <f>IFERROR(VLOOKUP($A455&amp;"-"&amp;K$1,'Conclusões cursos SIGARRA'!$E:$H,4,0),"")</f>
        <v/>
      </c>
      <c r="M455" s="1" t="str">
        <f>IFERROR(VLOOKUP($A455&amp;"-"&amp;M$1,'Conclusões cursos SIGARRA'!$E:$H,2,0),"")</f>
        <v/>
      </c>
      <c r="N455" s="1" t="str">
        <f>IFERROR(VLOOKUP($A455&amp;"-"&amp;M$1,'Conclusões cursos SIGARRA'!$E:$H,4,0),"")</f>
        <v/>
      </c>
      <c r="O455" s="1" t="str">
        <f>IFERROR(VLOOKUP($A455&amp;"-"&amp;O$1,'Conclusões cursos SIGARRA'!$E:$H,2,0),"")</f>
        <v>2015/2016</v>
      </c>
      <c r="P455" s="1" t="str">
        <f>IFERROR(VLOOKUP($A455&amp;"-"&amp;O$1,'Conclusões cursos SIGARRA'!$E:$H,4,0),"")</f>
        <v>2019/2020</v>
      </c>
      <c r="Q455" s="1" t="str">
        <f>IFERROR(VLOOKUP($A455&amp;"-"&amp;Q$1,'Conclusões cursos SIGARRA'!$E:$H,2,0),"")</f>
        <v/>
      </c>
      <c r="R455" s="1" t="str">
        <f>IFERROR(VLOOKUP($A455&amp;"-"&amp;Q$1,'Conclusões cursos SIGARRA'!$E:$H,4,0),"")</f>
        <v/>
      </c>
      <c r="S455" s="1" t="str">
        <f>IFERROR(VLOOKUP($A455&amp;"-"&amp;S$1,'Conclusões cursos SIGARRA'!$E:$H,2,0),"")</f>
        <v/>
      </c>
      <c r="T455" s="1" t="str">
        <f>IFERROR(VLOOKUP($A455&amp;"-"&amp;S$1,'Conclusões cursos SIGARRA'!$E:$H,4,0),"")</f>
        <v/>
      </c>
      <c r="U455" s="1" t="str">
        <f t="shared" si="3"/>
        <v> MIEIC 2019/2020</v>
      </c>
      <c r="V455" s="1" t="str">
        <f t="shared" si="4"/>
        <v>Daniel Filipe Santos Marques</v>
      </c>
    </row>
    <row r="456" ht="14.25" customHeight="1">
      <c r="A456" s="1">
        <v>2.00904086E8</v>
      </c>
      <c r="B456" s="1" t="s">
        <v>1405</v>
      </c>
      <c r="C456" s="1" t="s">
        <v>1406</v>
      </c>
      <c r="D456" s="1" t="s">
        <v>26</v>
      </c>
      <c r="E456" s="1" t="s">
        <v>21</v>
      </c>
      <c r="F456" s="1" t="str">
        <f t="shared" si="1"/>
        <v>Daniel Filipe Silva Ermida Martins de Freitas - MIEIC 2013/2014</v>
      </c>
      <c r="G456" s="1" t="s">
        <v>1407</v>
      </c>
      <c r="I456" s="9" t="str">
        <f>IFERROR(VLOOKUP(B456,'Inquérito'!M:N,2,0),if(AND(E456="",not(iserror(find("linkedin",H456)))),H456,E456))</f>
        <v>https://www.linkedin.com/in/danielfreitas9/</v>
      </c>
      <c r="J456" s="1" t="str">
        <f t="shared" si="2"/>
        <v>MIEIC </v>
      </c>
      <c r="K456" s="1" t="str">
        <f>IFERROR(VLOOKUP($A456&amp;"-"&amp;K$1,'Conclusões cursos SIGARRA'!$E:$H,2,0),"")</f>
        <v/>
      </c>
      <c r="L456" s="1" t="str">
        <f>IFERROR(VLOOKUP($A456&amp;"-"&amp;K$1,'Conclusões cursos SIGARRA'!$E:$H,4,0),"")</f>
        <v/>
      </c>
      <c r="M456" s="1" t="str">
        <f>IFERROR(VLOOKUP($A456&amp;"-"&amp;M$1,'Conclusões cursos SIGARRA'!$E:$H,2,0),"")</f>
        <v/>
      </c>
      <c r="N456" s="1" t="str">
        <f>IFERROR(VLOOKUP($A456&amp;"-"&amp;M$1,'Conclusões cursos SIGARRA'!$E:$H,4,0),"")</f>
        <v/>
      </c>
      <c r="O456" s="1" t="str">
        <f>IFERROR(VLOOKUP($A456&amp;"-"&amp;O$1,'Conclusões cursos SIGARRA'!$E:$H,2,0),"")</f>
        <v>2009/2010</v>
      </c>
      <c r="P456" s="1" t="str">
        <f>IFERROR(VLOOKUP($A456&amp;"-"&amp;O$1,'Conclusões cursos SIGARRA'!$E:$H,4,0),"")</f>
        <v>2013/2014</v>
      </c>
      <c r="Q456" s="1" t="str">
        <f>IFERROR(VLOOKUP($A456&amp;"-"&amp;Q$1,'Conclusões cursos SIGARRA'!$E:$H,2,0),"")</f>
        <v/>
      </c>
      <c r="R456" s="1" t="str">
        <f>IFERROR(VLOOKUP($A456&amp;"-"&amp;Q$1,'Conclusões cursos SIGARRA'!$E:$H,4,0),"")</f>
        <v/>
      </c>
      <c r="S456" s="1" t="str">
        <f>IFERROR(VLOOKUP($A456&amp;"-"&amp;S$1,'Conclusões cursos SIGARRA'!$E:$H,2,0),"")</f>
        <v/>
      </c>
      <c r="T456" s="1" t="str">
        <f>IFERROR(VLOOKUP($A456&amp;"-"&amp;S$1,'Conclusões cursos SIGARRA'!$E:$H,4,0),"")</f>
        <v/>
      </c>
      <c r="U456" s="1" t="str">
        <f t="shared" si="3"/>
        <v> MIEIC 2013/2014</v>
      </c>
      <c r="V456" s="1" t="str">
        <f t="shared" si="4"/>
        <v>Daniel Filipe Silva Ermida Martins de Freitas</v>
      </c>
    </row>
    <row r="457" ht="14.25" customHeight="1">
      <c r="A457" s="1">
        <v>2.01905189E8</v>
      </c>
      <c r="B457" s="1" t="s">
        <v>1408</v>
      </c>
      <c r="C457" s="1" t="s">
        <v>1409</v>
      </c>
      <c r="D457" s="1" t="s">
        <v>26</v>
      </c>
      <c r="E457" s="1" t="s">
        <v>21</v>
      </c>
      <c r="F457" s="1" t="str">
        <f t="shared" si="1"/>
        <v>Daniel Filipe Souto Félix - L.EIC 2021/2022</v>
      </c>
      <c r="G457" s="1" t="s">
        <v>1410</v>
      </c>
      <c r="I457" s="1" t="str">
        <f>IFERROR(VLOOKUP(B457,'Inquérito'!M:N,2,0),if(AND(E457="",not(iserror(find("linkedin",H457)))),H457,E457))</f>
        <v/>
      </c>
      <c r="J457" s="1" t="str">
        <f t="shared" si="2"/>
        <v>L.EIC </v>
      </c>
      <c r="K457" s="1" t="str">
        <f>IFERROR(VLOOKUP($A457&amp;"-"&amp;K$1,'Conclusões cursos SIGARRA'!$E:$H,2,0),"")</f>
        <v/>
      </c>
      <c r="L457" s="1" t="str">
        <f>IFERROR(VLOOKUP($A457&amp;"-"&amp;K$1,'Conclusões cursos SIGARRA'!$E:$H,4,0),"")</f>
        <v/>
      </c>
      <c r="M457" s="1" t="str">
        <f>IFERROR(VLOOKUP($A457&amp;"-"&amp;M$1,'Conclusões cursos SIGARRA'!$E:$H,2,0),"")</f>
        <v/>
      </c>
      <c r="N457" s="1" t="str">
        <f>IFERROR(VLOOKUP($A457&amp;"-"&amp;M$1,'Conclusões cursos SIGARRA'!$E:$H,4,0),"")</f>
        <v/>
      </c>
      <c r="O457" s="1" t="str">
        <f>IFERROR(VLOOKUP($A457&amp;"-"&amp;O$1,'Conclusões cursos SIGARRA'!$E:$H,2,0),"")</f>
        <v/>
      </c>
      <c r="P457" s="1" t="str">
        <f>IFERROR(VLOOKUP($A457&amp;"-"&amp;O$1,'Conclusões cursos SIGARRA'!$E:$H,4,0),"")</f>
        <v/>
      </c>
      <c r="Q457" s="1" t="str">
        <f>IFERROR(VLOOKUP($A457&amp;"-"&amp;Q$1,'Conclusões cursos SIGARRA'!$E:$H,2,0),"")</f>
        <v>2021/2022</v>
      </c>
      <c r="R457" s="1" t="str">
        <f>IFERROR(VLOOKUP($A457&amp;"-"&amp;Q$1,'Conclusões cursos SIGARRA'!$E:$H,4,0),"")</f>
        <v>2021/2022</v>
      </c>
      <c r="S457" s="1" t="str">
        <f>IFERROR(VLOOKUP($A457&amp;"-"&amp;S$1,'Conclusões cursos SIGARRA'!$E:$H,2,0),"")</f>
        <v/>
      </c>
      <c r="T457" s="1" t="str">
        <f>IFERROR(VLOOKUP($A457&amp;"-"&amp;S$1,'Conclusões cursos SIGARRA'!$E:$H,4,0),"")</f>
        <v/>
      </c>
      <c r="U457" s="1" t="str">
        <f t="shared" si="3"/>
        <v> L.EIC 2021/2022</v>
      </c>
      <c r="V457" s="1" t="str">
        <f t="shared" si="4"/>
        <v>Daniel Filipe Souto Félix</v>
      </c>
    </row>
    <row r="458" ht="14.25" customHeight="1">
      <c r="A458" s="1">
        <v>2.00103418E8</v>
      </c>
      <c r="B458" s="1" t="s">
        <v>1411</v>
      </c>
      <c r="C458" s="1" t="s">
        <v>1412</v>
      </c>
      <c r="D458" s="1" t="s">
        <v>20</v>
      </c>
      <c r="E458" s="1" t="s">
        <v>1413</v>
      </c>
      <c r="F458" s="1" t="str">
        <f t="shared" si="1"/>
        <v>Daniel Francisco Gabriel Magalhães - MIEIC 2008/2009</v>
      </c>
      <c r="G458" s="1" t="s">
        <v>1414</v>
      </c>
      <c r="I458" s="9" t="str">
        <f>IFERROR(VLOOKUP(B458,'Inquérito'!M:N,2,0),if(AND(E458="",not(iserror(find("linkedin",H458)))),H458,E458))</f>
        <v>https://www.linkedin.com/in/magalhaesdaniel/</v>
      </c>
      <c r="J458" s="1" t="str">
        <f t="shared" si="2"/>
        <v>MIEIC </v>
      </c>
      <c r="K458" s="1" t="str">
        <f>IFERROR(VLOOKUP($A458&amp;"-"&amp;K$1,'Conclusões cursos SIGARRA'!$E:$H,2,0),"")</f>
        <v/>
      </c>
      <c r="L458" s="1" t="str">
        <f>IFERROR(VLOOKUP($A458&amp;"-"&amp;K$1,'Conclusões cursos SIGARRA'!$E:$H,4,0),"")</f>
        <v/>
      </c>
      <c r="M458" s="1" t="str">
        <f>IFERROR(VLOOKUP($A458&amp;"-"&amp;M$1,'Conclusões cursos SIGARRA'!$E:$H,2,0),"")</f>
        <v/>
      </c>
      <c r="N458" s="1" t="str">
        <f>IFERROR(VLOOKUP($A458&amp;"-"&amp;M$1,'Conclusões cursos SIGARRA'!$E:$H,4,0),"")</f>
        <v/>
      </c>
      <c r="O458" s="1" t="str">
        <f>IFERROR(VLOOKUP($A458&amp;"-"&amp;O$1,'Conclusões cursos SIGARRA'!$E:$H,2,0),"")</f>
        <v>2001/2002</v>
      </c>
      <c r="P458" s="1" t="str">
        <f>IFERROR(VLOOKUP($A458&amp;"-"&amp;O$1,'Conclusões cursos SIGARRA'!$E:$H,4,0),"")</f>
        <v>2008/2009</v>
      </c>
      <c r="Q458" s="1" t="str">
        <f>IFERROR(VLOOKUP($A458&amp;"-"&amp;Q$1,'Conclusões cursos SIGARRA'!$E:$H,2,0),"")</f>
        <v/>
      </c>
      <c r="R458" s="1" t="str">
        <f>IFERROR(VLOOKUP($A458&amp;"-"&amp;Q$1,'Conclusões cursos SIGARRA'!$E:$H,4,0),"")</f>
        <v/>
      </c>
      <c r="S458" s="1" t="str">
        <f>IFERROR(VLOOKUP($A458&amp;"-"&amp;S$1,'Conclusões cursos SIGARRA'!$E:$H,2,0),"")</f>
        <v/>
      </c>
      <c r="T458" s="1" t="str">
        <f>IFERROR(VLOOKUP($A458&amp;"-"&amp;S$1,'Conclusões cursos SIGARRA'!$E:$H,4,0),"")</f>
        <v/>
      </c>
      <c r="U458" s="1" t="str">
        <f t="shared" si="3"/>
        <v> MIEIC 2008/2009</v>
      </c>
      <c r="V458" s="1" t="str">
        <f t="shared" si="4"/>
        <v>Daniel Francisco Gabriel Magalhães</v>
      </c>
    </row>
    <row r="459" ht="14.25" customHeight="1">
      <c r="A459" s="1">
        <v>2.01700494E8</v>
      </c>
      <c r="B459" s="1" t="s">
        <v>1415</v>
      </c>
      <c r="C459" s="1" t="s">
        <v>1416</v>
      </c>
      <c r="D459" s="1" t="s">
        <v>26</v>
      </c>
      <c r="E459" s="1" t="s">
        <v>21</v>
      </c>
      <c r="F459" s="1" t="str">
        <f t="shared" si="1"/>
        <v>Daniel Gazola Bradaschia - L.EIC 2021/2022 M.EIC 2021/2022</v>
      </c>
      <c r="I459" s="1" t="str">
        <f>IFERROR(VLOOKUP(B459,'Inquérito'!M:N,2,0),if(AND(E459="",not(iserror(find("linkedin",H459)))),H459,E459))</f>
        <v/>
      </c>
      <c r="J459" s="1" t="str">
        <f t="shared" si="2"/>
        <v>L.EIC M.EIC</v>
      </c>
      <c r="K459" s="1" t="str">
        <f>IFERROR(VLOOKUP($A459&amp;"-"&amp;K$1,'Conclusões cursos SIGARRA'!$E:$H,2,0),"")</f>
        <v/>
      </c>
      <c r="L459" s="1" t="str">
        <f>IFERROR(VLOOKUP($A459&amp;"-"&amp;K$1,'Conclusões cursos SIGARRA'!$E:$H,4,0),"")</f>
        <v/>
      </c>
      <c r="M459" s="1" t="str">
        <f>IFERROR(VLOOKUP($A459&amp;"-"&amp;M$1,'Conclusões cursos SIGARRA'!$E:$H,2,0),"")</f>
        <v/>
      </c>
      <c r="N459" s="1" t="str">
        <f>IFERROR(VLOOKUP($A459&amp;"-"&amp;M$1,'Conclusões cursos SIGARRA'!$E:$H,4,0),"")</f>
        <v/>
      </c>
      <c r="O459" s="1" t="str">
        <f>IFERROR(VLOOKUP($A459&amp;"-"&amp;O$1,'Conclusões cursos SIGARRA'!$E:$H,2,0),"")</f>
        <v/>
      </c>
      <c r="P459" s="1" t="str">
        <f>IFERROR(VLOOKUP($A459&amp;"-"&amp;O$1,'Conclusões cursos SIGARRA'!$E:$H,4,0),"")</f>
        <v/>
      </c>
      <c r="Q459" s="1" t="str">
        <f>IFERROR(VLOOKUP($A459&amp;"-"&amp;Q$1,'Conclusões cursos SIGARRA'!$E:$H,2,0),"")</f>
        <v>2021/2022</v>
      </c>
      <c r="R459" s="1" t="str">
        <f>IFERROR(VLOOKUP($A459&amp;"-"&amp;Q$1,'Conclusões cursos SIGARRA'!$E:$H,4,0),"")</f>
        <v>2021/2022</v>
      </c>
      <c r="S459" s="1" t="str">
        <f>IFERROR(VLOOKUP($A459&amp;"-"&amp;S$1,'Conclusões cursos SIGARRA'!$E:$H,2,0),"")</f>
        <v>2021/2022</v>
      </c>
      <c r="T459" s="1" t="str">
        <f>IFERROR(VLOOKUP($A459&amp;"-"&amp;S$1,'Conclusões cursos SIGARRA'!$E:$H,4,0),"")</f>
        <v>2021/2022</v>
      </c>
      <c r="U459" s="1" t="str">
        <f t="shared" si="3"/>
        <v> L.EIC 2021/2022 M.EIC 2021/2022</v>
      </c>
      <c r="V459" s="1" t="str">
        <f t="shared" si="4"/>
        <v>Daniel Gazola Bradaschia</v>
      </c>
    </row>
    <row r="460" ht="14.25" customHeight="1">
      <c r="A460" s="1">
        <v>1.99802061E8</v>
      </c>
      <c r="B460" s="1" t="s">
        <v>1417</v>
      </c>
      <c r="C460" s="1" t="s">
        <v>1418</v>
      </c>
      <c r="D460" s="1" t="s">
        <v>20</v>
      </c>
      <c r="E460" s="1" t="s">
        <v>21</v>
      </c>
      <c r="F460" s="1" t="str">
        <f t="shared" si="1"/>
        <v>Daniel João Aires Ricardo - LEIC 2002/2003</v>
      </c>
      <c r="G460" s="1" t="s">
        <v>21</v>
      </c>
      <c r="I460" s="1" t="str">
        <f>IFERROR(VLOOKUP(B460,'Inquérito'!M:N,2,0),if(AND(E460="",not(iserror(find("linkedin",H460)))),H460,E460))</f>
        <v/>
      </c>
      <c r="J460" s="1" t="str">
        <f t="shared" si="2"/>
        <v>LEIC </v>
      </c>
      <c r="K460" s="1" t="str">
        <f>IFERROR(VLOOKUP($A460&amp;"-"&amp;K$1,'Conclusões cursos SIGARRA'!$E:$H,2,0),"")</f>
        <v>1998/1999</v>
      </c>
      <c r="L460" s="1" t="str">
        <f>IFERROR(VLOOKUP($A460&amp;"-"&amp;K$1,'Conclusões cursos SIGARRA'!$E:$H,4,0),"")</f>
        <v>2002/2003</v>
      </c>
      <c r="M460" s="1" t="str">
        <f>IFERROR(VLOOKUP($A460&amp;"-"&amp;M$1,'Conclusões cursos SIGARRA'!$E:$H,2,0),"")</f>
        <v/>
      </c>
      <c r="N460" s="1" t="str">
        <f>IFERROR(VLOOKUP($A460&amp;"-"&amp;M$1,'Conclusões cursos SIGARRA'!$E:$H,4,0),"")</f>
        <v/>
      </c>
      <c r="O460" s="1" t="str">
        <f>IFERROR(VLOOKUP($A460&amp;"-"&amp;O$1,'Conclusões cursos SIGARRA'!$E:$H,2,0),"")</f>
        <v/>
      </c>
      <c r="P460" s="1" t="str">
        <f>IFERROR(VLOOKUP($A460&amp;"-"&amp;O$1,'Conclusões cursos SIGARRA'!$E:$H,4,0),"")</f>
        <v/>
      </c>
      <c r="Q460" s="1" t="str">
        <f>IFERROR(VLOOKUP($A460&amp;"-"&amp;Q$1,'Conclusões cursos SIGARRA'!$E:$H,2,0),"")</f>
        <v/>
      </c>
      <c r="R460" s="1" t="str">
        <f>IFERROR(VLOOKUP($A460&amp;"-"&amp;Q$1,'Conclusões cursos SIGARRA'!$E:$H,4,0),"")</f>
        <v/>
      </c>
      <c r="S460" s="1" t="str">
        <f>IFERROR(VLOOKUP($A460&amp;"-"&amp;S$1,'Conclusões cursos SIGARRA'!$E:$H,2,0),"")</f>
        <v/>
      </c>
      <c r="T460" s="1" t="str">
        <f>IFERROR(VLOOKUP($A460&amp;"-"&amp;S$1,'Conclusões cursos SIGARRA'!$E:$H,4,0),"")</f>
        <v/>
      </c>
      <c r="U460" s="1" t="str">
        <f t="shared" si="3"/>
        <v> LEIC 2002/2003</v>
      </c>
      <c r="V460" s="1" t="str">
        <f t="shared" si="4"/>
        <v>Daniel João Aires Ricardo</v>
      </c>
    </row>
    <row r="461" ht="14.25" customHeight="1">
      <c r="A461" s="1">
        <v>2.01100684E8</v>
      </c>
      <c r="B461" s="1" t="s">
        <v>1419</v>
      </c>
      <c r="C461" s="1" t="s">
        <v>1420</v>
      </c>
      <c r="D461" s="1" t="s">
        <v>20</v>
      </c>
      <c r="E461" s="1" t="s">
        <v>21</v>
      </c>
      <c r="F461" s="1" t="str">
        <f t="shared" si="1"/>
        <v>Daniel João Lopes Moreira - MIEIC 2015/2016</v>
      </c>
      <c r="I461" s="1" t="str">
        <f>IFERROR(VLOOKUP(B461,'Inquérito'!M:N,2,0),if(AND(E461="",not(iserror(find("linkedin",H461)))),H461,E461))</f>
        <v/>
      </c>
      <c r="J461" s="1" t="str">
        <f t="shared" si="2"/>
        <v>MIEIC </v>
      </c>
      <c r="K461" s="1" t="str">
        <f>IFERROR(VLOOKUP($A461&amp;"-"&amp;K$1,'Conclusões cursos SIGARRA'!$E:$H,2,0),"")</f>
        <v/>
      </c>
      <c r="L461" s="1" t="str">
        <f>IFERROR(VLOOKUP($A461&amp;"-"&amp;K$1,'Conclusões cursos SIGARRA'!$E:$H,4,0),"")</f>
        <v/>
      </c>
      <c r="M461" s="1" t="str">
        <f>IFERROR(VLOOKUP($A461&amp;"-"&amp;M$1,'Conclusões cursos SIGARRA'!$E:$H,2,0),"")</f>
        <v/>
      </c>
      <c r="N461" s="1" t="str">
        <f>IFERROR(VLOOKUP($A461&amp;"-"&amp;M$1,'Conclusões cursos SIGARRA'!$E:$H,4,0),"")</f>
        <v/>
      </c>
      <c r="O461" s="1" t="str">
        <f>IFERROR(VLOOKUP($A461&amp;"-"&amp;O$1,'Conclusões cursos SIGARRA'!$E:$H,2,0),"")</f>
        <v>2011/2012</v>
      </c>
      <c r="P461" s="1" t="str">
        <f>IFERROR(VLOOKUP($A461&amp;"-"&amp;O$1,'Conclusões cursos SIGARRA'!$E:$H,4,0),"")</f>
        <v>2015/2016</v>
      </c>
      <c r="Q461" s="1" t="str">
        <f>IFERROR(VLOOKUP($A461&amp;"-"&amp;Q$1,'Conclusões cursos SIGARRA'!$E:$H,2,0),"")</f>
        <v/>
      </c>
      <c r="R461" s="1" t="str">
        <f>IFERROR(VLOOKUP($A461&amp;"-"&amp;Q$1,'Conclusões cursos SIGARRA'!$E:$H,4,0),"")</f>
        <v/>
      </c>
      <c r="S461" s="1" t="str">
        <f>IFERROR(VLOOKUP($A461&amp;"-"&amp;S$1,'Conclusões cursos SIGARRA'!$E:$H,2,0),"")</f>
        <v/>
      </c>
      <c r="T461" s="1" t="str">
        <f>IFERROR(VLOOKUP($A461&amp;"-"&amp;S$1,'Conclusões cursos SIGARRA'!$E:$H,4,0),"")</f>
        <v/>
      </c>
      <c r="U461" s="1" t="str">
        <f t="shared" si="3"/>
        <v> MIEIC 2015/2016</v>
      </c>
      <c r="V461" s="1" t="str">
        <f t="shared" si="4"/>
        <v>Daniel João Lopes Moreira</v>
      </c>
    </row>
    <row r="462" ht="14.25" customHeight="1">
      <c r="A462" s="1">
        <v>2.0030478E8</v>
      </c>
      <c r="B462" s="1" t="s">
        <v>1421</v>
      </c>
      <c r="C462" s="1" t="s">
        <v>1422</v>
      </c>
      <c r="D462" s="1" t="s">
        <v>20</v>
      </c>
      <c r="E462" s="1" t="s">
        <v>1423</v>
      </c>
      <c r="F462" s="1" t="str">
        <f t="shared" si="1"/>
        <v>Daniel José Barbudo Aguilar - MIEIC 2007/2008</v>
      </c>
      <c r="G462" s="1" t="s">
        <v>1424</v>
      </c>
      <c r="H462" s="1" t="s">
        <v>1425</v>
      </c>
      <c r="I462" s="9" t="str">
        <f>IFERROR(VLOOKUP(B462,'Inquérito'!M:N,2,0),if(AND(E462="",not(iserror(find("linkedin",H462)))),H462,E462))</f>
        <v>https://www.linkedin.com/in/djbaguilar/</v>
      </c>
      <c r="J462" s="1" t="str">
        <f t="shared" si="2"/>
        <v>MIEIC </v>
      </c>
      <c r="K462" s="1" t="str">
        <f>IFERROR(VLOOKUP($A462&amp;"-"&amp;K$1,'Conclusões cursos SIGARRA'!$E:$H,2,0),"")</f>
        <v/>
      </c>
      <c r="L462" s="1" t="str">
        <f>IFERROR(VLOOKUP($A462&amp;"-"&amp;K$1,'Conclusões cursos SIGARRA'!$E:$H,4,0),"")</f>
        <v/>
      </c>
      <c r="M462" s="1" t="str">
        <f>IFERROR(VLOOKUP($A462&amp;"-"&amp;M$1,'Conclusões cursos SIGARRA'!$E:$H,2,0),"")</f>
        <v/>
      </c>
      <c r="N462" s="1" t="str">
        <f>IFERROR(VLOOKUP($A462&amp;"-"&amp;M$1,'Conclusões cursos SIGARRA'!$E:$H,4,0),"")</f>
        <v/>
      </c>
      <c r="O462" s="1" t="str">
        <f>IFERROR(VLOOKUP($A462&amp;"-"&amp;O$1,'Conclusões cursos SIGARRA'!$E:$H,2,0),"")</f>
        <v>2003/2004</v>
      </c>
      <c r="P462" s="1" t="str">
        <f>IFERROR(VLOOKUP($A462&amp;"-"&amp;O$1,'Conclusões cursos SIGARRA'!$E:$H,4,0),"")</f>
        <v>2007/2008</v>
      </c>
      <c r="Q462" s="1" t="str">
        <f>IFERROR(VLOOKUP($A462&amp;"-"&amp;Q$1,'Conclusões cursos SIGARRA'!$E:$H,2,0),"")</f>
        <v/>
      </c>
      <c r="R462" s="1" t="str">
        <f>IFERROR(VLOOKUP($A462&amp;"-"&amp;Q$1,'Conclusões cursos SIGARRA'!$E:$H,4,0),"")</f>
        <v/>
      </c>
      <c r="S462" s="1" t="str">
        <f>IFERROR(VLOOKUP($A462&amp;"-"&amp;S$1,'Conclusões cursos SIGARRA'!$E:$H,2,0),"")</f>
        <v/>
      </c>
      <c r="T462" s="1" t="str">
        <f>IFERROR(VLOOKUP($A462&amp;"-"&amp;S$1,'Conclusões cursos SIGARRA'!$E:$H,4,0),"")</f>
        <v/>
      </c>
      <c r="U462" s="1" t="str">
        <f t="shared" si="3"/>
        <v> MIEIC 2007/2008</v>
      </c>
      <c r="V462" s="1" t="str">
        <f t="shared" si="4"/>
        <v>Daniel José Barbudo Aguilar</v>
      </c>
    </row>
    <row r="463" ht="14.25" customHeight="1">
      <c r="A463" s="1">
        <v>2.00707553E8</v>
      </c>
      <c r="B463" s="1" t="s">
        <v>1426</v>
      </c>
      <c r="C463" s="1" t="s">
        <v>1427</v>
      </c>
      <c r="D463" s="1" t="s">
        <v>20</v>
      </c>
      <c r="E463" s="1" t="s">
        <v>21</v>
      </c>
      <c r="F463" s="1" t="str">
        <f t="shared" si="1"/>
        <v>Daniel José da Costa Ferreira - MIEIC 2011/2012</v>
      </c>
      <c r="G463" s="1" t="s">
        <v>1428</v>
      </c>
      <c r="I463" s="9" t="str">
        <f>IFERROR(VLOOKUP(B463,'Inquérito'!M:N,2,0),if(AND(E463="",not(iserror(find("linkedin",H463)))),H463,E463))</f>
        <v>https://www.linkedin.com/in/danieljcf</v>
      </c>
      <c r="J463" s="1" t="str">
        <f t="shared" si="2"/>
        <v>MIEIC </v>
      </c>
      <c r="K463" s="1" t="str">
        <f>IFERROR(VLOOKUP($A463&amp;"-"&amp;K$1,'Conclusões cursos SIGARRA'!$E:$H,2,0),"")</f>
        <v/>
      </c>
      <c r="L463" s="1" t="str">
        <f>IFERROR(VLOOKUP($A463&amp;"-"&amp;K$1,'Conclusões cursos SIGARRA'!$E:$H,4,0),"")</f>
        <v/>
      </c>
      <c r="M463" s="1" t="str">
        <f>IFERROR(VLOOKUP($A463&amp;"-"&amp;M$1,'Conclusões cursos SIGARRA'!$E:$H,2,0),"")</f>
        <v/>
      </c>
      <c r="N463" s="1" t="str">
        <f>IFERROR(VLOOKUP($A463&amp;"-"&amp;M$1,'Conclusões cursos SIGARRA'!$E:$H,4,0),"")</f>
        <v/>
      </c>
      <c r="O463" s="1" t="str">
        <f>IFERROR(VLOOKUP($A463&amp;"-"&amp;O$1,'Conclusões cursos SIGARRA'!$E:$H,2,0),"")</f>
        <v>2007/2008</v>
      </c>
      <c r="P463" s="1" t="str">
        <f>IFERROR(VLOOKUP($A463&amp;"-"&amp;O$1,'Conclusões cursos SIGARRA'!$E:$H,4,0),"")</f>
        <v>2011/2012</v>
      </c>
      <c r="Q463" s="1" t="str">
        <f>IFERROR(VLOOKUP($A463&amp;"-"&amp;Q$1,'Conclusões cursos SIGARRA'!$E:$H,2,0),"")</f>
        <v/>
      </c>
      <c r="R463" s="1" t="str">
        <f>IFERROR(VLOOKUP($A463&amp;"-"&amp;Q$1,'Conclusões cursos SIGARRA'!$E:$H,4,0),"")</f>
        <v/>
      </c>
      <c r="S463" s="1" t="str">
        <f>IFERROR(VLOOKUP($A463&amp;"-"&amp;S$1,'Conclusões cursos SIGARRA'!$E:$H,2,0),"")</f>
        <v/>
      </c>
      <c r="T463" s="1" t="str">
        <f>IFERROR(VLOOKUP($A463&amp;"-"&amp;S$1,'Conclusões cursos SIGARRA'!$E:$H,4,0),"")</f>
        <v/>
      </c>
      <c r="U463" s="1" t="str">
        <f t="shared" si="3"/>
        <v> MIEIC 2011/2012</v>
      </c>
      <c r="V463" s="1" t="str">
        <f t="shared" si="4"/>
        <v>Daniel José da Costa Ferreira</v>
      </c>
    </row>
    <row r="464" ht="14.25" customHeight="1">
      <c r="A464" s="1">
        <v>2.00701468E8</v>
      </c>
      <c r="B464" s="1" t="s">
        <v>1429</v>
      </c>
      <c r="C464" s="1" t="s">
        <v>1430</v>
      </c>
      <c r="D464" s="1" t="s">
        <v>20</v>
      </c>
      <c r="E464" s="1" t="s">
        <v>21</v>
      </c>
      <c r="F464" s="1" t="str">
        <f t="shared" si="1"/>
        <v>Daniel José Gonçalves Cibrão - MIEIC 2011/2012</v>
      </c>
      <c r="G464" s="1" t="s">
        <v>1431</v>
      </c>
      <c r="I464" s="9" t="str">
        <f>IFERROR(VLOOKUP(B464,'Inquérito'!M:N,2,0),if(AND(E464="",not(iserror(find("linkedin",H464)))),H464,E464))</f>
        <v>https://www.linkedin.com/in/dcibrao</v>
      </c>
      <c r="J464" s="1" t="str">
        <f t="shared" si="2"/>
        <v>MIEIC </v>
      </c>
      <c r="K464" s="1" t="str">
        <f>IFERROR(VLOOKUP($A464&amp;"-"&amp;K$1,'Conclusões cursos SIGARRA'!$E:$H,2,0),"")</f>
        <v/>
      </c>
      <c r="L464" s="1" t="str">
        <f>IFERROR(VLOOKUP($A464&amp;"-"&amp;K$1,'Conclusões cursos SIGARRA'!$E:$H,4,0),"")</f>
        <v/>
      </c>
      <c r="M464" s="1" t="str">
        <f>IFERROR(VLOOKUP($A464&amp;"-"&amp;M$1,'Conclusões cursos SIGARRA'!$E:$H,2,0),"")</f>
        <v/>
      </c>
      <c r="N464" s="1" t="str">
        <f>IFERROR(VLOOKUP($A464&amp;"-"&amp;M$1,'Conclusões cursos SIGARRA'!$E:$H,4,0),"")</f>
        <v/>
      </c>
      <c r="O464" s="1" t="str">
        <f>IFERROR(VLOOKUP($A464&amp;"-"&amp;O$1,'Conclusões cursos SIGARRA'!$E:$H,2,0),"")</f>
        <v>2007/2008</v>
      </c>
      <c r="P464" s="1" t="str">
        <f>IFERROR(VLOOKUP($A464&amp;"-"&amp;O$1,'Conclusões cursos SIGARRA'!$E:$H,4,0),"")</f>
        <v>2011/2012</v>
      </c>
      <c r="Q464" s="1" t="str">
        <f>IFERROR(VLOOKUP($A464&amp;"-"&amp;Q$1,'Conclusões cursos SIGARRA'!$E:$H,2,0),"")</f>
        <v/>
      </c>
      <c r="R464" s="1" t="str">
        <f>IFERROR(VLOOKUP($A464&amp;"-"&amp;Q$1,'Conclusões cursos SIGARRA'!$E:$H,4,0),"")</f>
        <v/>
      </c>
      <c r="S464" s="1" t="str">
        <f>IFERROR(VLOOKUP($A464&amp;"-"&amp;S$1,'Conclusões cursos SIGARRA'!$E:$H,2,0),"")</f>
        <v/>
      </c>
      <c r="T464" s="1" t="str">
        <f>IFERROR(VLOOKUP($A464&amp;"-"&amp;S$1,'Conclusões cursos SIGARRA'!$E:$H,4,0),"")</f>
        <v/>
      </c>
      <c r="U464" s="1" t="str">
        <f t="shared" si="3"/>
        <v> MIEIC 2011/2012</v>
      </c>
      <c r="V464" s="1" t="str">
        <f t="shared" si="4"/>
        <v>Daniel José Gonçalves Cibrão</v>
      </c>
    </row>
    <row r="465" ht="14.25" customHeight="1">
      <c r="A465" s="1">
        <v>2.01000699E8</v>
      </c>
      <c r="B465" s="1" t="s">
        <v>1432</v>
      </c>
      <c r="C465" s="1" t="s">
        <v>1433</v>
      </c>
      <c r="D465" s="1" t="s">
        <v>26</v>
      </c>
      <c r="E465" s="1" t="s">
        <v>21</v>
      </c>
      <c r="F465" s="1" t="str">
        <f t="shared" si="1"/>
        <v>Daniel José Marques Nora - MIEIC 2014/2015</v>
      </c>
      <c r="G465" s="1" t="s">
        <v>1434</v>
      </c>
      <c r="I465" s="1" t="str">
        <f>IFERROR(VLOOKUP(B465,'Inquérito'!M:N,2,0),if(AND(E465="",not(iserror(find("linkedin",H465)))),H465,E465))</f>
        <v/>
      </c>
      <c r="J465" s="1" t="str">
        <f t="shared" si="2"/>
        <v>MIEIC </v>
      </c>
      <c r="K465" s="1" t="str">
        <f>IFERROR(VLOOKUP($A465&amp;"-"&amp;K$1,'Conclusões cursos SIGARRA'!$E:$H,2,0),"")</f>
        <v/>
      </c>
      <c r="L465" s="1" t="str">
        <f>IFERROR(VLOOKUP($A465&amp;"-"&amp;K$1,'Conclusões cursos SIGARRA'!$E:$H,4,0),"")</f>
        <v/>
      </c>
      <c r="M465" s="1" t="str">
        <f>IFERROR(VLOOKUP($A465&amp;"-"&amp;M$1,'Conclusões cursos SIGARRA'!$E:$H,2,0),"")</f>
        <v/>
      </c>
      <c r="N465" s="1" t="str">
        <f>IFERROR(VLOOKUP($A465&amp;"-"&amp;M$1,'Conclusões cursos SIGARRA'!$E:$H,4,0),"")</f>
        <v/>
      </c>
      <c r="O465" s="1" t="str">
        <f>IFERROR(VLOOKUP($A465&amp;"-"&amp;O$1,'Conclusões cursos SIGARRA'!$E:$H,2,0),"")</f>
        <v>2010/2011</v>
      </c>
      <c r="P465" s="1" t="str">
        <f>IFERROR(VLOOKUP($A465&amp;"-"&amp;O$1,'Conclusões cursos SIGARRA'!$E:$H,4,0),"")</f>
        <v>2014/2015</v>
      </c>
      <c r="Q465" s="1" t="str">
        <f>IFERROR(VLOOKUP($A465&amp;"-"&amp;Q$1,'Conclusões cursos SIGARRA'!$E:$H,2,0),"")</f>
        <v/>
      </c>
      <c r="R465" s="1" t="str">
        <f>IFERROR(VLOOKUP($A465&amp;"-"&amp;Q$1,'Conclusões cursos SIGARRA'!$E:$H,4,0),"")</f>
        <v/>
      </c>
      <c r="S465" s="1" t="str">
        <f>IFERROR(VLOOKUP($A465&amp;"-"&amp;S$1,'Conclusões cursos SIGARRA'!$E:$H,2,0),"")</f>
        <v/>
      </c>
      <c r="T465" s="1" t="str">
        <f>IFERROR(VLOOKUP($A465&amp;"-"&amp;S$1,'Conclusões cursos SIGARRA'!$E:$H,4,0),"")</f>
        <v/>
      </c>
      <c r="U465" s="1" t="str">
        <f t="shared" si="3"/>
        <v> MIEIC 2014/2015</v>
      </c>
      <c r="V465" s="1" t="str">
        <f t="shared" si="4"/>
        <v>Daniel José Marques Nora</v>
      </c>
    </row>
    <row r="466" ht="14.25" customHeight="1">
      <c r="A466" s="1">
        <v>2.02006562E8</v>
      </c>
      <c r="B466" s="1" t="s">
        <v>1435</v>
      </c>
      <c r="C466" s="1" t="s">
        <v>1436</v>
      </c>
      <c r="D466" s="1" t="s">
        <v>26</v>
      </c>
      <c r="E466" s="1" t="s">
        <v>21</v>
      </c>
      <c r="F466" s="1" t="str">
        <f t="shared" si="1"/>
        <v>Daniel José Mendes Rodrigues - L.EIC 2022/2023</v>
      </c>
      <c r="I466" s="1" t="str">
        <f>IFERROR(VLOOKUP(B466,'Inquérito'!M:N,2,0),if(AND(E466="",not(iserror(find("linkedin",H466)))),H466,E466))</f>
        <v/>
      </c>
      <c r="J466" s="1" t="str">
        <f t="shared" si="2"/>
        <v>L.EIC </v>
      </c>
      <c r="K466" s="1" t="str">
        <f>IFERROR(VLOOKUP($A466&amp;"-"&amp;K$1,'Conclusões cursos SIGARRA'!$E:$H,2,0),"")</f>
        <v/>
      </c>
      <c r="L466" s="1" t="str">
        <f>IFERROR(VLOOKUP($A466&amp;"-"&amp;K$1,'Conclusões cursos SIGARRA'!$E:$H,4,0),"")</f>
        <v/>
      </c>
      <c r="M466" s="1" t="str">
        <f>IFERROR(VLOOKUP($A466&amp;"-"&amp;M$1,'Conclusões cursos SIGARRA'!$E:$H,2,0),"")</f>
        <v/>
      </c>
      <c r="N466" s="1" t="str">
        <f>IFERROR(VLOOKUP($A466&amp;"-"&amp;M$1,'Conclusões cursos SIGARRA'!$E:$H,4,0),"")</f>
        <v/>
      </c>
      <c r="O466" s="1" t="str">
        <f>IFERROR(VLOOKUP($A466&amp;"-"&amp;O$1,'Conclusões cursos SIGARRA'!$E:$H,2,0),"")</f>
        <v/>
      </c>
      <c r="P466" s="1" t="str">
        <f>IFERROR(VLOOKUP($A466&amp;"-"&amp;O$1,'Conclusões cursos SIGARRA'!$E:$H,4,0),"")</f>
        <v/>
      </c>
      <c r="Q466" s="1" t="str">
        <f>IFERROR(VLOOKUP($A466&amp;"-"&amp;Q$1,'Conclusões cursos SIGARRA'!$E:$H,2,0),"")</f>
        <v>2021/2022</v>
      </c>
      <c r="R466" s="1" t="str">
        <f>IFERROR(VLOOKUP($A466&amp;"-"&amp;Q$1,'Conclusões cursos SIGARRA'!$E:$H,4,0),"")</f>
        <v>2022/2023</v>
      </c>
      <c r="S466" s="1" t="str">
        <f>IFERROR(VLOOKUP($A466&amp;"-"&amp;S$1,'Conclusões cursos SIGARRA'!$E:$H,2,0),"")</f>
        <v/>
      </c>
      <c r="T466" s="1" t="str">
        <f>IFERROR(VLOOKUP($A466&amp;"-"&amp;S$1,'Conclusões cursos SIGARRA'!$E:$H,4,0),"")</f>
        <v/>
      </c>
      <c r="U466" s="1" t="str">
        <f t="shared" si="3"/>
        <v> L.EIC 2022/2023</v>
      </c>
      <c r="V466" s="1" t="str">
        <f t="shared" si="4"/>
        <v>Daniel José Mendes Rodrigues</v>
      </c>
    </row>
    <row r="467" ht="14.25" customHeight="1">
      <c r="A467" s="1">
        <v>2.00503851E8</v>
      </c>
      <c r="B467" s="1" t="s">
        <v>1437</v>
      </c>
      <c r="C467" s="1" t="s">
        <v>1438</v>
      </c>
      <c r="D467" s="1" t="s">
        <v>20</v>
      </c>
      <c r="E467" s="1" t="s">
        <v>21</v>
      </c>
      <c r="F467" s="1" t="str">
        <f t="shared" si="1"/>
        <v>Daniel José Rodrigues de Sousa - MIEIC 2009/2010</v>
      </c>
      <c r="G467" s="1" t="s">
        <v>21</v>
      </c>
      <c r="H467" s="1" t="s">
        <v>1439</v>
      </c>
      <c r="I467" s="1" t="str">
        <f>IFERROR(VLOOKUP(B467,'Inquérito'!M:N,2,0),if(AND(E467="",not(iserror(find("linkedin",H467)))),H467,E467))</f>
        <v/>
      </c>
      <c r="J467" s="1" t="str">
        <f t="shared" si="2"/>
        <v>MIEIC </v>
      </c>
      <c r="K467" s="1" t="str">
        <f>IFERROR(VLOOKUP($A467&amp;"-"&amp;K$1,'Conclusões cursos SIGARRA'!$E:$H,2,0),"")</f>
        <v/>
      </c>
      <c r="L467" s="1" t="str">
        <f>IFERROR(VLOOKUP($A467&amp;"-"&amp;K$1,'Conclusões cursos SIGARRA'!$E:$H,4,0),"")</f>
        <v/>
      </c>
      <c r="M467" s="1" t="str">
        <f>IFERROR(VLOOKUP($A467&amp;"-"&amp;M$1,'Conclusões cursos SIGARRA'!$E:$H,2,0),"")</f>
        <v/>
      </c>
      <c r="N467" s="1" t="str">
        <f>IFERROR(VLOOKUP($A467&amp;"-"&amp;M$1,'Conclusões cursos SIGARRA'!$E:$H,4,0),"")</f>
        <v/>
      </c>
      <c r="O467" s="1" t="str">
        <f>IFERROR(VLOOKUP($A467&amp;"-"&amp;O$1,'Conclusões cursos SIGARRA'!$E:$H,2,0),"")</f>
        <v>2005/2006</v>
      </c>
      <c r="P467" s="1" t="str">
        <f>IFERROR(VLOOKUP($A467&amp;"-"&amp;O$1,'Conclusões cursos SIGARRA'!$E:$H,4,0),"")</f>
        <v>2009/2010</v>
      </c>
      <c r="Q467" s="1" t="str">
        <f>IFERROR(VLOOKUP($A467&amp;"-"&amp;Q$1,'Conclusões cursos SIGARRA'!$E:$H,2,0),"")</f>
        <v/>
      </c>
      <c r="R467" s="1" t="str">
        <f>IFERROR(VLOOKUP($A467&amp;"-"&amp;Q$1,'Conclusões cursos SIGARRA'!$E:$H,4,0),"")</f>
        <v/>
      </c>
      <c r="S467" s="1" t="str">
        <f>IFERROR(VLOOKUP($A467&amp;"-"&amp;S$1,'Conclusões cursos SIGARRA'!$E:$H,2,0),"")</f>
        <v/>
      </c>
      <c r="T467" s="1" t="str">
        <f>IFERROR(VLOOKUP($A467&amp;"-"&amp;S$1,'Conclusões cursos SIGARRA'!$E:$H,4,0),"")</f>
        <v/>
      </c>
      <c r="U467" s="1" t="str">
        <f t="shared" si="3"/>
        <v> MIEIC 2009/2010</v>
      </c>
      <c r="V467" s="1" t="str">
        <f t="shared" si="4"/>
        <v>Daniel José Rodrigues de Sousa</v>
      </c>
    </row>
    <row r="468" ht="14.25" customHeight="1">
      <c r="A468" s="1">
        <v>2.00104815E8</v>
      </c>
      <c r="B468" s="1" t="s">
        <v>1440</v>
      </c>
      <c r="C468" s="1" t="s">
        <v>1441</v>
      </c>
      <c r="D468" s="1" t="s">
        <v>20</v>
      </c>
      <c r="E468" s="1" t="s">
        <v>21</v>
      </c>
      <c r="F468" s="1" t="str">
        <f t="shared" si="1"/>
        <v>Daniel José Santos da Silva - MIEIC 2007/2008</v>
      </c>
      <c r="G468" s="1" t="s">
        <v>21</v>
      </c>
      <c r="H468" s="1" t="s">
        <v>1442</v>
      </c>
      <c r="I468" s="1" t="str">
        <f>IFERROR(VLOOKUP(B468,'Inquérito'!M:N,2,0),if(AND(E468="",not(iserror(find("linkedin",H468)))),H468,E468))</f>
        <v/>
      </c>
      <c r="J468" s="1" t="str">
        <f t="shared" si="2"/>
        <v>MIEIC </v>
      </c>
      <c r="K468" s="1" t="str">
        <f>IFERROR(VLOOKUP($A468&amp;"-"&amp;K$1,'Conclusões cursos SIGARRA'!$E:$H,2,0),"")</f>
        <v/>
      </c>
      <c r="L468" s="1" t="str">
        <f>IFERROR(VLOOKUP($A468&amp;"-"&amp;K$1,'Conclusões cursos SIGARRA'!$E:$H,4,0),"")</f>
        <v/>
      </c>
      <c r="M468" s="1" t="str">
        <f>IFERROR(VLOOKUP($A468&amp;"-"&amp;M$1,'Conclusões cursos SIGARRA'!$E:$H,2,0),"")</f>
        <v/>
      </c>
      <c r="N468" s="1" t="str">
        <f>IFERROR(VLOOKUP($A468&amp;"-"&amp;M$1,'Conclusões cursos SIGARRA'!$E:$H,4,0),"")</f>
        <v/>
      </c>
      <c r="O468" s="1" t="str">
        <f>IFERROR(VLOOKUP($A468&amp;"-"&amp;O$1,'Conclusões cursos SIGARRA'!$E:$H,2,0),"")</f>
        <v>2001/2002</v>
      </c>
      <c r="P468" s="1" t="str">
        <f>IFERROR(VLOOKUP($A468&amp;"-"&amp;O$1,'Conclusões cursos SIGARRA'!$E:$H,4,0),"")</f>
        <v>2007/2008</v>
      </c>
      <c r="Q468" s="1" t="str">
        <f>IFERROR(VLOOKUP($A468&amp;"-"&amp;Q$1,'Conclusões cursos SIGARRA'!$E:$H,2,0),"")</f>
        <v/>
      </c>
      <c r="R468" s="1" t="str">
        <f>IFERROR(VLOOKUP($A468&amp;"-"&amp;Q$1,'Conclusões cursos SIGARRA'!$E:$H,4,0),"")</f>
        <v/>
      </c>
      <c r="S468" s="1" t="str">
        <f>IFERROR(VLOOKUP($A468&amp;"-"&amp;S$1,'Conclusões cursos SIGARRA'!$E:$H,2,0),"")</f>
        <v/>
      </c>
      <c r="T468" s="1" t="str">
        <f>IFERROR(VLOOKUP($A468&amp;"-"&amp;S$1,'Conclusões cursos SIGARRA'!$E:$H,4,0),"")</f>
        <v/>
      </c>
      <c r="U468" s="1" t="str">
        <f t="shared" si="3"/>
        <v> MIEIC 2007/2008</v>
      </c>
      <c r="V468" s="1" t="str">
        <f t="shared" si="4"/>
        <v>Daniel José Santos da Silva</v>
      </c>
    </row>
    <row r="469" ht="14.25" customHeight="1">
      <c r="A469" s="1">
        <v>2.0140306E8</v>
      </c>
      <c r="B469" s="1" t="s">
        <v>1443</v>
      </c>
      <c r="C469" s="1" t="s">
        <v>1444</v>
      </c>
      <c r="D469" s="1" t="s">
        <v>26</v>
      </c>
      <c r="E469" s="1" t="s">
        <v>21</v>
      </c>
      <c r="F469" s="1" t="str">
        <f t="shared" si="1"/>
        <v>Daniel Luís Gonçalves Garrido - MIEIC 2018/2019</v>
      </c>
      <c r="G469" s="1" t="s">
        <v>1445</v>
      </c>
      <c r="I469" s="1" t="str">
        <f>IFERROR(VLOOKUP(B469,'Inquérito'!M:N,2,0),if(AND(E469="",not(iserror(find("linkedin",H469)))),H469,E469))</f>
        <v/>
      </c>
      <c r="J469" s="1" t="str">
        <f t="shared" si="2"/>
        <v>MIEIC </v>
      </c>
      <c r="K469" s="1" t="str">
        <f>IFERROR(VLOOKUP($A469&amp;"-"&amp;K$1,'Conclusões cursos SIGARRA'!$E:$H,2,0),"")</f>
        <v/>
      </c>
      <c r="L469" s="1" t="str">
        <f>IFERROR(VLOOKUP($A469&amp;"-"&amp;K$1,'Conclusões cursos SIGARRA'!$E:$H,4,0),"")</f>
        <v/>
      </c>
      <c r="M469" s="1" t="str">
        <f>IFERROR(VLOOKUP($A469&amp;"-"&amp;M$1,'Conclusões cursos SIGARRA'!$E:$H,2,0),"")</f>
        <v/>
      </c>
      <c r="N469" s="1" t="str">
        <f>IFERROR(VLOOKUP($A469&amp;"-"&amp;M$1,'Conclusões cursos SIGARRA'!$E:$H,4,0),"")</f>
        <v/>
      </c>
      <c r="O469" s="1" t="str">
        <f>IFERROR(VLOOKUP($A469&amp;"-"&amp;O$1,'Conclusões cursos SIGARRA'!$E:$H,2,0),"")</f>
        <v>2014/2015</v>
      </c>
      <c r="P469" s="1" t="str">
        <f>IFERROR(VLOOKUP($A469&amp;"-"&amp;O$1,'Conclusões cursos SIGARRA'!$E:$H,4,0),"")</f>
        <v>2018/2019</v>
      </c>
      <c r="Q469" s="1" t="str">
        <f>IFERROR(VLOOKUP($A469&amp;"-"&amp;Q$1,'Conclusões cursos SIGARRA'!$E:$H,2,0),"")</f>
        <v/>
      </c>
      <c r="R469" s="1" t="str">
        <f>IFERROR(VLOOKUP($A469&amp;"-"&amp;Q$1,'Conclusões cursos SIGARRA'!$E:$H,4,0),"")</f>
        <v/>
      </c>
      <c r="S469" s="1" t="str">
        <f>IFERROR(VLOOKUP($A469&amp;"-"&amp;S$1,'Conclusões cursos SIGARRA'!$E:$H,2,0),"")</f>
        <v/>
      </c>
      <c r="T469" s="1" t="str">
        <f>IFERROR(VLOOKUP($A469&amp;"-"&amp;S$1,'Conclusões cursos SIGARRA'!$E:$H,4,0),"")</f>
        <v/>
      </c>
      <c r="U469" s="1" t="str">
        <f t="shared" si="3"/>
        <v> MIEIC 2018/2019</v>
      </c>
      <c r="V469" s="1" t="str">
        <f t="shared" si="4"/>
        <v>Daniel Luís Gonçalves Garrido</v>
      </c>
    </row>
    <row r="470" ht="14.25" customHeight="1">
      <c r="A470" s="1">
        <v>2.00203894E8</v>
      </c>
      <c r="B470" s="1" t="s">
        <v>1446</v>
      </c>
      <c r="C470" s="1" t="s">
        <v>1447</v>
      </c>
      <c r="D470" s="1" t="s">
        <v>20</v>
      </c>
      <c r="E470" s="1" t="s">
        <v>1448</v>
      </c>
      <c r="F470" s="1" t="str">
        <f t="shared" si="1"/>
        <v>Daniel Martins Albuquerque - MIEIC 2007/2008</v>
      </c>
      <c r="G470" s="1" t="s">
        <v>1449</v>
      </c>
      <c r="H470" s="1" t="s">
        <v>1450</v>
      </c>
      <c r="I470" s="9" t="str">
        <f>IFERROR(VLOOKUP(B470,'Inquérito'!M:N,2,0),if(AND(E470="",not(iserror(find("linkedin",H470)))),H470,E470))</f>
        <v>https://www.linkedin.com/in/danielmartinsalbuquerque/</v>
      </c>
      <c r="J470" s="1" t="str">
        <f t="shared" si="2"/>
        <v>MIEIC </v>
      </c>
      <c r="K470" s="1" t="str">
        <f>IFERROR(VLOOKUP($A470&amp;"-"&amp;K$1,'Conclusões cursos SIGARRA'!$E:$H,2,0),"")</f>
        <v/>
      </c>
      <c r="L470" s="1" t="str">
        <f>IFERROR(VLOOKUP($A470&amp;"-"&amp;K$1,'Conclusões cursos SIGARRA'!$E:$H,4,0),"")</f>
        <v/>
      </c>
      <c r="M470" s="1" t="str">
        <f>IFERROR(VLOOKUP($A470&amp;"-"&amp;M$1,'Conclusões cursos SIGARRA'!$E:$H,2,0),"")</f>
        <v/>
      </c>
      <c r="N470" s="1" t="str">
        <f>IFERROR(VLOOKUP($A470&amp;"-"&amp;M$1,'Conclusões cursos SIGARRA'!$E:$H,4,0),"")</f>
        <v/>
      </c>
      <c r="O470" s="1" t="str">
        <f>IFERROR(VLOOKUP($A470&amp;"-"&amp;O$1,'Conclusões cursos SIGARRA'!$E:$H,2,0),"")</f>
        <v>2002/2003</v>
      </c>
      <c r="P470" s="1" t="str">
        <f>IFERROR(VLOOKUP($A470&amp;"-"&amp;O$1,'Conclusões cursos SIGARRA'!$E:$H,4,0),"")</f>
        <v>2007/2008</v>
      </c>
      <c r="Q470" s="1" t="str">
        <f>IFERROR(VLOOKUP($A470&amp;"-"&amp;Q$1,'Conclusões cursos SIGARRA'!$E:$H,2,0),"")</f>
        <v/>
      </c>
      <c r="R470" s="1" t="str">
        <f>IFERROR(VLOOKUP($A470&amp;"-"&amp;Q$1,'Conclusões cursos SIGARRA'!$E:$H,4,0),"")</f>
        <v/>
      </c>
      <c r="S470" s="1" t="str">
        <f>IFERROR(VLOOKUP($A470&amp;"-"&amp;S$1,'Conclusões cursos SIGARRA'!$E:$H,2,0),"")</f>
        <v/>
      </c>
      <c r="T470" s="1" t="str">
        <f>IFERROR(VLOOKUP($A470&amp;"-"&amp;S$1,'Conclusões cursos SIGARRA'!$E:$H,4,0),"")</f>
        <v/>
      </c>
      <c r="U470" s="1" t="str">
        <f t="shared" si="3"/>
        <v> MIEIC 2007/2008</v>
      </c>
      <c r="V470" s="1" t="str">
        <f t="shared" si="4"/>
        <v>Daniel Martins Albuquerque</v>
      </c>
    </row>
    <row r="471" ht="14.25" customHeight="1">
      <c r="A471" s="1">
        <v>2.01204869E8</v>
      </c>
      <c r="B471" s="1" t="s">
        <v>1451</v>
      </c>
      <c r="C471" s="1" t="s">
        <v>1452</v>
      </c>
      <c r="D471" s="1" t="s">
        <v>26</v>
      </c>
      <c r="E471" s="1" t="s">
        <v>1453</v>
      </c>
      <c r="F471" s="1" t="str">
        <f t="shared" si="1"/>
        <v>Daniel Moreira Couceiro - MIEIC 2016/2017</v>
      </c>
      <c r="G471" s="1" t="s">
        <v>1454</v>
      </c>
      <c r="I471" s="9" t="str">
        <f>IFERROR(VLOOKUP(B471,'Inquérito'!M:N,2,0),if(AND(E471="",not(iserror(find("linkedin",H471)))),H471,E471))</f>
        <v>https://www.linkedin.com/in/danielcouceiro/</v>
      </c>
      <c r="J471" s="1" t="str">
        <f t="shared" si="2"/>
        <v>MIEIC </v>
      </c>
      <c r="K471" s="1" t="str">
        <f>IFERROR(VLOOKUP($A471&amp;"-"&amp;K$1,'Conclusões cursos SIGARRA'!$E:$H,2,0),"")</f>
        <v/>
      </c>
      <c r="L471" s="1" t="str">
        <f>IFERROR(VLOOKUP($A471&amp;"-"&amp;K$1,'Conclusões cursos SIGARRA'!$E:$H,4,0),"")</f>
        <v/>
      </c>
      <c r="M471" s="1" t="str">
        <f>IFERROR(VLOOKUP($A471&amp;"-"&amp;M$1,'Conclusões cursos SIGARRA'!$E:$H,2,0),"")</f>
        <v/>
      </c>
      <c r="N471" s="1" t="str">
        <f>IFERROR(VLOOKUP($A471&amp;"-"&amp;M$1,'Conclusões cursos SIGARRA'!$E:$H,4,0),"")</f>
        <v/>
      </c>
      <c r="O471" s="1" t="str">
        <f>IFERROR(VLOOKUP($A471&amp;"-"&amp;O$1,'Conclusões cursos SIGARRA'!$E:$H,2,0),"")</f>
        <v>2012/2013</v>
      </c>
      <c r="P471" s="1" t="str">
        <f>IFERROR(VLOOKUP($A471&amp;"-"&amp;O$1,'Conclusões cursos SIGARRA'!$E:$H,4,0),"")</f>
        <v>2016/2017</v>
      </c>
      <c r="Q471" s="1" t="str">
        <f>IFERROR(VLOOKUP($A471&amp;"-"&amp;Q$1,'Conclusões cursos SIGARRA'!$E:$H,2,0),"")</f>
        <v/>
      </c>
      <c r="R471" s="1" t="str">
        <f>IFERROR(VLOOKUP($A471&amp;"-"&amp;Q$1,'Conclusões cursos SIGARRA'!$E:$H,4,0),"")</f>
        <v/>
      </c>
      <c r="S471" s="1" t="str">
        <f>IFERROR(VLOOKUP($A471&amp;"-"&amp;S$1,'Conclusões cursos SIGARRA'!$E:$H,2,0),"")</f>
        <v/>
      </c>
      <c r="T471" s="1" t="str">
        <f>IFERROR(VLOOKUP($A471&amp;"-"&amp;S$1,'Conclusões cursos SIGARRA'!$E:$H,4,0),"")</f>
        <v/>
      </c>
      <c r="U471" s="1" t="str">
        <f t="shared" si="3"/>
        <v> MIEIC 2016/2017</v>
      </c>
      <c r="V471" s="1" t="str">
        <f t="shared" si="4"/>
        <v>Daniel Moreira Couceiro</v>
      </c>
    </row>
    <row r="472" ht="14.25" customHeight="1">
      <c r="A472" s="1">
        <v>2.01503212E8</v>
      </c>
      <c r="B472" s="1" t="s">
        <v>1455</v>
      </c>
      <c r="C472" s="1" t="s">
        <v>1456</v>
      </c>
      <c r="D472" s="1" t="s">
        <v>20</v>
      </c>
      <c r="E472" s="1" t="s">
        <v>21</v>
      </c>
      <c r="F472" s="1" t="str">
        <f t="shared" si="1"/>
        <v>Daniel Pereira da Silva - MIEIC 2020/2021</v>
      </c>
      <c r="G472" s="1" t="s">
        <v>1457</v>
      </c>
      <c r="H472" s="1" t="s">
        <v>1458</v>
      </c>
      <c r="I472" s="9" t="str">
        <f>IFERROR(VLOOKUP(B472,'Inquérito'!M:N,2,0),if(AND(E472="",not(iserror(find("linkedin",H472)))),H472,E472))</f>
        <v>https://www.linkedin.com/in/dannyps/</v>
      </c>
      <c r="J472" s="1" t="str">
        <f t="shared" si="2"/>
        <v>MIEIC </v>
      </c>
      <c r="K472" s="1" t="str">
        <f>IFERROR(VLOOKUP($A472&amp;"-"&amp;K$1,'Conclusões cursos SIGARRA'!$E:$H,2,0),"")</f>
        <v/>
      </c>
      <c r="L472" s="1" t="str">
        <f>IFERROR(VLOOKUP($A472&amp;"-"&amp;K$1,'Conclusões cursos SIGARRA'!$E:$H,4,0),"")</f>
        <v/>
      </c>
      <c r="M472" s="1" t="str">
        <f>IFERROR(VLOOKUP($A472&amp;"-"&amp;M$1,'Conclusões cursos SIGARRA'!$E:$H,2,0),"")</f>
        <v/>
      </c>
      <c r="N472" s="1" t="str">
        <f>IFERROR(VLOOKUP($A472&amp;"-"&amp;M$1,'Conclusões cursos SIGARRA'!$E:$H,4,0),"")</f>
        <v/>
      </c>
      <c r="O472" s="1" t="str">
        <f>IFERROR(VLOOKUP($A472&amp;"-"&amp;O$1,'Conclusões cursos SIGARRA'!$E:$H,2,0),"")</f>
        <v>2016/2017</v>
      </c>
      <c r="P472" s="1" t="str">
        <f>IFERROR(VLOOKUP($A472&amp;"-"&amp;O$1,'Conclusões cursos SIGARRA'!$E:$H,4,0),"")</f>
        <v>2020/2021</v>
      </c>
      <c r="Q472" s="1" t="str">
        <f>IFERROR(VLOOKUP($A472&amp;"-"&amp;Q$1,'Conclusões cursos SIGARRA'!$E:$H,2,0),"")</f>
        <v/>
      </c>
      <c r="R472" s="1" t="str">
        <f>IFERROR(VLOOKUP($A472&amp;"-"&amp;Q$1,'Conclusões cursos SIGARRA'!$E:$H,4,0),"")</f>
        <v/>
      </c>
      <c r="S472" s="1" t="str">
        <f>IFERROR(VLOOKUP($A472&amp;"-"&amp;S$1,'Conclusões cursos SIGARRA'!$E:$H,2,0),"")</f>
        <v/>
      </c>
      <c r="T472" s="1" t="str">
        <f>IFERROR(VLOOKUP($A472&amp;"-"&amp;S$1,'Conclusões cursos SIGARRA'!$E:$H,4,0),"")</f>
        <v/>
      </c>
      <c r="U472" s="1" t="str">
        <f t="shared" si="3"/>
        <v> MIEIC 2020/2021</v>
      </c>
      <c r="V472" s="1" t="str">
        <f t="shared" si="4"/>
        <v>Daniel Pereira da Silva</v>
      </c>
    </row>
    <row r="473" ht="14.25" customHeight="1">
      <c r="A473" s="1">
        <v>2.01506365E8</v>
      </c>
      <c r="B473" s="1" t="s">
        <v>1459</v>
      </c>
      <c r="C473" s="1" t="s">
        <v>1460</v>
      </c>
      <c r="D473" s="1" t="s">
        <v>20</v>
      </c>
      <c r="E473" s="1" t="s">
        <v>21</v>
      </c>
      <c r="F473" s="1" t="str">
        <f t="shared" si="1"/>
        <v>Daniel Pereira Machado - MIEIC 2019/2020</v>
      </c>
      <c r="I473" s="1" t="str">
        <f>IFERROR(VLOOKUP(B473,'Inquérito'!M:N,2,0),if(AND(E473="",not(iserror(find("linkedin",H473)))),H473,E473))</f>
        <v/>
      </c>
      <c r="J473" s="1" t="str">
        <f t="shared" si="2"/>
        <v>MIEIC </v>
      </c>
      <c r="K473" s="1" t="str">
        <f>IFERROR(VLOOKUP($A473&amp;"-"&amp;K$1,'Conclusões cursos SIGARRA'!$E:$H,2,0),"")</f>
        <v/>
      </c>
      <c r="L473" s="1" t="str">
        <f>IFERROR(VLOOKUP($A473&amp;"-"&amp;K$1,'Conclusões cursos SIGARRA'!$E:$H,4,0),"")</f>
        <v/>
      </c>
      <c r="M473" s="1" t="str">
        <f>IFERROR(VLOOKUP($A473&amp;"-"&amp;M$1,'Conclusões cursos SIGARRA'!$E:$H,2,0),"")</f>
        <v/>
      </c>
      <c r="N473" s="1" t="str">
        <f>IFERROR(VLOOKUP($A473&amp;"-"&amp;M$1,'Conclusões cursos SIGARRA'!$E:$H,4,0),"")</f>
        <v/>
      </c>
      <c r="O473" s="1" t="str">
        <f>IFERROR(VLOOKUP($A473&amp;"-"&amp;O$1,'Conclusões cursos SIGARRA'!$E:$H,2,0),"")</f>
        <v>2015/2016</v>
      </c>
      <c r="P473" s="1" t="str">
        <f>IFERROR(VLOOKUP($A473&amp;"-"&amp;O$1,'Conclusões cursos SIGARRA'!$E:$H,4,0),"")</f>
        <v>2019/2020</v>
      </c>
      <c r="Q473" s="1" t="str">
        <f>IFERROR(VLOOKUP($A473&amp;"-"&amp;Q$1,'Conclusões cursos SIGARRA'!$E:$H,2,0),"")</f>
        <v/>
      </c>
      <c r="R473" s="1" t="str">
        <f>IFERROR(VLOOKUP($A473&amp;"-"&amp;Q$1,'Conclusões cursos SIGARRA'!$E:$H,4,0),"")</f>
        <v/>
      </c>
      <c r="S473" s="1" t="str">
        <f>IFERROR(VLOOKUP($A473&amp;"-"&amp;S$1,'Conclusões cursos SIGARRA'!$E:$H,2,0),"")</f>
        <v/>
      </c>
      <c r="T473" s="1" t="str">
        <f>IFERROR(VLOOKUP($A473&amp;"-"&amp;S$1,'Conclusões cursos SIGARRA'!$E:$H,4,0),"")</f>
        <v/>
      </c>
      <c r="U473" s="1" t="str">
        <f t="shared" si="3"/>
        <v> MIEIC 2019/2020</v>
      </c>
      <c r="V473" s="1" t="str">
        <f t="shared" si="4"/>
        <v>Daniel Pereira Machado</v>
      </c>
    </row>
    <row r="474" ht="14.25" customHeight="1">
      <c r="A474" s="1">
        <v>2.01001733E8</v>
      </c>
      <c r="B474" s="1" t="s">
        <v>1461</v>
      </c>
      <c r="C474" s="1" t="s">
        <v>1462</v>
      </c>
      <c r="D474" s="1" t="s">
        <v>20</v>
      </c>
      <c r="E474" s="1" t="s">
        <v>1463</v>
      </c>
      <c r="F474" s="1" t="str">
        <f t="shared" si="1"/>
        <v>Daniel Pimentel Nunes - MIEIC 2019/2020</v>
      </c>
      <c r="G474" s="1" t="s">
        <v>1464</v>
      </c>
      <c r="I474" s="9" t="str">
        <f>IFERROR(VLOOKUP(B474,'Inquérito'!M:N,2,0),if(AND(E474="",not(iserror(find("linkedin",H474)))),H474,E474))</f>
        <v>https://www.linkedin.com/in/daniel-p-nunes/</v>
      </c>
      <c r="J474" s="1" t="str">
        <f t="shared" si="2"/>
        <v>MIEIC </v>
      </c>
      <c r="K474" s="1" t="str">
        <f>IFERROR(VLOOKUP($A474&amp;"-"&amp;K$1,'Conclusões cursos SIGARRA'!$E:$H,2,0),"")</f>
        <v/>
      </c>
      <c r="L474" s="1" t="str">
        <f>IFERROR(VLOOKUP($A474&amp;"-"&amp;K$1,'Conclusões cursos SIGARRA'!$E:$H,4,0),"")</f>
        <v/>
      </c>
      <c r="M474" s="1" t="str">
        <f>IFERROR(VLOOKUP($A474&amp;"-"&amp;M$1,'Conclusões cursos SIGARRA'!$E:$H,2,0),"")</f>
        <v/>
      </c>
      <c r="N474" s="1" t="str">
        <f>IFERROR(VLOOKUP($A474&amp;"-"&amp;M$1,'Conclusões cursos SIGARRA'!$E:$H,4,0),"")</f>
        <v/>
      </c>
      <c r="O474" s="1" t="str">
        <f>IFERROR(VLOOKUP($A474&amp;"-"&amp;O$1,'Conclusões cursos SIGARRA'!$E:$H,2,0),"")</f>
        <v>2010/2011</v>
      </c>
      <c r="P474" s="1" t="str">
        <f>IFERROR(VLOOKUP($A474&amp;"-"&amp;O$1,'Conclusões cursos SIGARRA'!$E:$H,4,0),"")</f>
        <v>2019/2020</v>
      </c>
      <c r="Q474" s="1" t="str">
        <f>IFERROR(VLOOKUP($A474&amp;"-"&amp;Q$1,'Conclusões cursos SIGARRA'!$E:$H,2,0),"")</f>
        <v/>
      </c>
      <c r="R474" s="1" t="str">
        <f>IFERROR(VLOOKUP($A474&amp;"-"&amp;Q$1,'Conclusões cursos SIGARRA'!$E:$H,4,0),"")</f>
        <v/>
      </c>
      <c r="S474" s="1" t="str">
        <f>IFERROR(VLOOKUP($A474&amp;"-"&amp;S$1,'Conclusões cursos SIGARRA'!$E:$H,2,0),"")</f>
        <v/>
      </c>
      <c r="T474" s="1" t="str">
        <f>IFERROR(VLOOKUP($A474&amp;"-"&amp;S$1,'Conclusões cursos SIGARRA'!$E:$H,4,0),"")</f>
        <v/>
      </c>
      <c r="U474" s="1" t="str">
        <f t="shared" si="3"/>
        <v> MIEIC 2019/2020</v>
      </c>
      <c r="V474" s="1" t="str">
        <f t="shared" si="4"/>
        <v>Daniel Pimentel Nunes</v>
      </c>
    </row>
    <row r="475" ht="14.25" customHeight="1">
      <c r="A475" s="1">
        <v>2.0020448E8</v>
      </c>
      <c r="B475" s="1" t="s">
        <v>1465</v>
      </c>
      <c r="C475" s="1" t="s">
        <v>1466</v>
      </c>
      <c r="D475" s="1" t="s">
        <v>20</v>
      </c>
      <c r="E475" s="1" t="s">
        <v>1467</v>
      </c>
      <c r="F475" s="1" t="str">
        <f t="shared" si="1"/>
        <v>Daniel Ribeiro Carneiro - LEIC 2006/2007</v>
      </c>
      <c r="G475" s="1" t="s">
        <v>21</v>
      </c>
      <c r="H475" s="1" t="s">
        <v>1468</v>
      </c>
      <c r="I475" s="9" t="str">
        <f>IFERROR(VLOOKUP(B475,'Inquérito'!M:N,2,0),if(AND(E475="",not(iserror(find("linkedin",H475)))),H475,E475))</f>
        <v>https://www.linkedin.com/in/dacarneiro/</v>
      </c>
      <c r="J475" s="1" t="str">
        <f t="shared" si="2"/>
        <v>LEIC </v>
      </c>
      <c r="K475" s="1" t="str">
        <f>IFERROR(VLOOKUP($A475&amp;"-"&amp;K$1,'Conclusões cursos SIGARRA'!$E:$H,2,0),"")</f>
        <v>2002/2003</v>
      </c>
      <c r="L475" s="1" t="str">
        <f>IFERROR(VLOOKUP($A475&amp;"-"&amp;K$1,'Conclusões cursos SIGARRA'!$E:$H,4,0),"")</f>
        <v>2006/2007</v>
      </c>
      <c r="M475" s="1" t="str">
        <f>IFERROR(VLOOKUP($A475&amp;"-"&amp;M$1,'Conclusões cursos SIGARRA'!$E:$H,2,0),"")</f>
        <v/>
      </c>
      <c r="N475" s="1" t="str">
        <f>IFERROR(VLOOKUP($A475&amp;"-"&amp;M$1,'Conclusões cursos SIGARRA'!$E:$H,4,0),"")</f>
        <v/>
      </c>
      <c r="O475" s="1" t="str">
        <f>IFERROR(VLOOKUP($A475&amp;"-"&amp;O$1,'Conclusões cursos SIGARRA'!$E:$H,2,0),"")</f>
        <v/>
      </c>
      <c r="P475" s="1" t="str">
        <f>IFERROR(VLOOKUP($A475&amp;"-"&amp;O$1,'Conclusões cursos SIGARRA'!$E:$H,4,0),"")</f>
        <v/>
      </c>
      <c r="Q475" s="1" t="str">
        <f>IFERROR(VLOOKUP($A475&amp;"-"&amp;Q$1,'Conclusões cursos SIGARRA'!$E:$H,2,0),"")</f>
        <v/>
      </c>
      <c r="R475" s="1" t="str">
        <f>IFERROR(VLOOKUP($A475&amp;"-"&amp;Q$1,'Conclusões cursos SIGARRA'!$E:$H,4,0),"")</f>
        <v/>
      </c>
      <c r="S475" s="1" t="str">
        <f>IFERROR(VLOOKUP($A475&amp;"-"&amp;S$1,'Conclusões cursos SIGARRA'!$E:$H,2,0),"")</f>
        <v/>
      </c>
      <c r="T475" s="1" t="str">
        <f>IFERROR(VLOOKUP($A475&amp;"-"&amp;S$1,'Conclusões cursos SIGARRA'!$E:$H,4,0),"")</f>
        <v/>
      </c>
      <c r="U475" s="1" t="str">
        <f t="shared" si="3"/>
        <v> LEIC 2006/2007</v>
      </c>
      <c r="V475" s="1" t="str">
        <f t="shared" si="4"/>
        <v>Daniel Ribeiro Carneiro</v>
      </c>
    </row>
    <row r="476" ht="14.25" customHeight="1">
      <c r="A476" s="1">
        <v>2.01505302E8</v>
      </c>
      <c r="B476" s="1" t="s">
        <v>1469</v>
      </c>
      <c r="C476" s="1" t="s">
        <v>1470</v>
      </c>
      <c r="D476" s="1" t="s">
        <v>26</v>
      </c>
      <c r="E476" s="1" t="s">
        <v>21</v>
      </c>
      <c r="F476" s="1" t="str">
        <f t="shared" si="1"/>
        <v>Daniel Ribeiro de Pinho - MIEIC 2019/2020</v>
      </c>
      <c r="I476" s="11" t="s">
        <v>1471</v>
      </c>
      <c r="J476" s="1" t="str">
        <f t="shared" si="2"/>
        <v>MIEIC </v>
      </c>
      <c r="K476" s="1" t="str">
        <f>IFERROR(VLOOKUP($A476&amp;"-"&amp;K$1,'Conclusões cursos SIGARRA'!$E:$H,2,0),"")</f>
        <v/>
      </c>
      <c r="L476" s="1" t="str">
        <f>IFERROR(VLOOKUP($A476&amp;"-"&amp;K$1,'Conclusões cursos SIGARRA'!$E:$H,4,0),"")</f>
        <v/>
      </c>
      <c r="M476" s="1" t="str">
        <f>IFERROR(VLOOKUP($A476&amp;"-"&amp;M$1,'Conclusões cursos SIGARRA'!$E:$H,2,0),"")</f>
        <v/>
      </c>
      <c r="N476" s="1" t="str">
        <f>IFERROR(VLOOKUP($A476&amp;"-"&amp;M$1,'Conclusões cursos SIGARRA'!$E:$H,4,0),"")</f>
        <v/>
      </c>
      <c r="O476" s="1" t="str">
        <f>IFERROR(VLOOKUP($A476&amp;"-"&amp;O$1,'Conclusões cursos SIGARRA'!$E:$H,2,0),"")</f>
        <v>2015/2016</v>
      </c>
      <c r="P476" s="1" t="str">
        <f>IFERROR(VLOOKUP($A476&amp;"-"&amp;O$1,'Conclusões cursos SIGARRA'!$E:$H,4,0),"")</f>
        <v>2019/2020</v>
      </c>
      <c r="Q476" s="1" t="str">
        <f>IFERROR(VLOOKUP($A476&amp;"-"&amp;Q$1,'Conclusões cursos SIGARRA'!$E:$H,2,0),"")</f>
        <v/>
      </c>
      <c r="R476" s="1" t="str">
        <f>IFERROR(VLOOKUP($A476&amp;"-"&amp;Q$1,'Conclusões cursos SIGARRA'!$E:$H,4,0),"")</f>
        <v/>
      </c>
      <c r="S476" s="1" t="str">
        <f>IFERROR(VLOOKUP($A476&amp;"-"&amp;S$1,'Conclusões cursos SIGARRA'!$E:$H,2,0),"")</f>
        <v/>
      </c>
      <c r="T476" s="1" t="str">
        <f>IFERROR(VLOOKUP($A476&amp;"-"&amp;S$1,'Conclusões cursos SIGARRA'!$E:$H,4,0),"")</f>
        <v/>
      </c>
      <c r="U476" s="1" t="str">
        <f t="shared" si="3"/>
        <v> MIEIC 2019/2020</v>
      </c>
      <c r="V476" s="1" t="str">
        <f t="shared" si="4"/>
        <v>Daniel Ribeiro de Pinho</v>
      </c>
    </row>
    <row r="477" ht="14.25" customHeight="1">
      <c r="A477" s="1">
        <v>2.00003144E8</v>
      </c>
      <c r="B477" s="1" t="s">
        <v>1472</v>
      </c>
      <c r="C477" s="1" t="s">
        <v>1473</v>
      </c>
      <c r="D477" s="1" t="s">
        <v>20</v>
      </c>
      <c r="E477" s="1" t="s">
        <v>1474</v>
      </c>
      <c r="F477" s="1" t="str">
        <f t="shared" si="1"/>
        <v>Daniel Seabra Nobre Calheiros Pizarro - LEIC 2005/2006</v>
      </c>
      <c r="G477" s="1" t="s">
        <v>21</v>
      </c>
      <c r="I477" s="9" t="str">
        <f>IFERROR(VLOOKUP(B477,'Inquérito'!M:N,2,0),if(AND(E477="",not(iserror(find("linkedin",H477)))),H477,E477))</f>
        <v>https://www.linkedin.com/in/danielpizarro/</v>
      </c>
      <c r="J477" s="1" t="str">
        <f t="shared" si="2"/>
        <v>LEIC </v>
      </c>
      <c r="K477" s="1" t="str">
        <f>IFERROR(VLOOKUP($A477&amp;"-"&amp;K$1,'Conclusões cursos SIGARRA'!$E:$H,2,0),"")</f>
        <v>2000/2001</v>
      </c>
      <c r="L477" s="1" t="str">
        <f>IFERROR(VLOOKUP($A477&amp;"-"&amp;K$1,'Conclusões cursos SIGARRA'!$E:$H,4,0),"")</f>
        <v>2005/2006</v>
      </c>
      <c r="M477" s="1" t="str">
        <f>IFERROR(VLOOKUP($A477&amp;"-"&amp;M$1,'Conclusões cursos SIGARRA'!$E:$H,2,0),"")</f>
        <v/>
      </c>
      <c r="N477" s="1" t="str">
        <f>IFERROR(VLOOKUP($A477&amp;"-"&amp;M$1,'Conclusões cursos SIGARRA'!$E:$H,4,0),"")</f>
        <v/>
      </c>
      <c r="O477" s="1" t="str">
        <f>IFERROR(VLOOKUP($A477&amp;"-"&amp;O$1,'Conclusões cursos SIGARRA'!$E:$H,2,0),"")</f>
        <v/>
      </c>
      <c r="P477" s="1" t="str">
        <f>IFERROR(VLOOKUP($A477&amp;"-"&amp;O$1,'Conclusões cursos SIGARRA'!$E:$H,4,0),"")</f>
        <v/>
      </c>
      <c r="Q477" s="1" t="str">
        <f>IFERROR(VLOOKUP($A477&amp;"-"&amp;Q$1,'Conclusões cursos SIGARRA'!$E:$H,2,0),"")</f>
        <v/>
      </c>
      <c r="R477" s="1" t="str">
        <f>IFERROR(VLOOKUP($A477&amp;"-"&amp;Q$1,'Conclusões cursos SIGARRA'!$E:$H,4,0),"")</f>
        <v/>
      </c>
      <c r="S477" s="1" t="str">
        <f>IFERROR(VLOOKUP($A477&amp;"-"&amp;S$1,'Conclusões cursos SIGARRA'!$E:$H,2,0),"")</f>
        <v/>
      </c>
      <c r="T477" s="1" t="str">
        <f>IFERROR(VLOOKUP($A477&amp;"-"&amp;S$1,'Conclusões cursos SIGARRA'!$E:$H,4,0),"")</f>
        <v/>
      </c>
      <c r="U477" s="1" t="str">
        <f t="shared" si="3"/>
        <v> LEIC 2005/2006</v>
      </c>
      <c r="V477" s="1" t="str">
        <f t="shared" si="4"/>
        <v>Daniel Seabra Nobre Calheiros Pizarro</v>
      </c>
    </row>
    <row r="478" ht="14.25" customHeight="1">
      <c r="A478" s="1">
        <v>2.01308586E8</v>
      </c>
      <c r="B478" s="1" t="s">
        <v>1475</v>
      </c>
      <c r="C478" s="1" t="s">
        <v>1476</v>
      </c>
      <c r="D478" s="1" t="s">
        <v>26</v>
      </c>
      <c r="E478" s="1" t="s">
        <v>21</v>
      </c>
      <c r="F478" s="1" t="str">
        <f t="shared" si="1"/>
        <v>Daniel Silva Reis - MIEIC 2017/2018</v>
      </c>
      <c r="I478" s="9" t="str">
        <f>IFERROR(VLOOKUP(B478,'Inquérito'!M:N,2,0),if(AND(E478="",not(iserror(find("linkedin",H478)))),H478,E478))</f>
        <v>https://www.linkedin.com/in/danielsilvareis/</v>
      </c>
      <c r="J478" s="1" t="str">
        <f t="shared" si="2"/>
        <v>MIEIC </v>
      </c>
      <c r="K478" s="1" t="str">
        <f>IFERROR(VLOOKUP($A478&amp;"-"&amp;K$1,'Conclusões cursos SIGARRA'!$E:$H,2,0),"")</f>
        <v/>
      </c>
      <c r="L478" s="1" t="str">
        <f>IFERROR(VLOOKUP($A478&amp;"-"&amp;K$1,'Conclusões cursos SIGARRA'!$E:$H,4,0),"")</f>
        <v/>
      </c>
      <c r="M478" s="1" t="str">
        <f>IFERROR(VLOOKUP($A478&amp;"-"&amp;M$1,'Conclusões cursos SIGARRA'!$E:$H,2,0),"")</f>
        <v/>
      </c>
      <c r="N478" s="1" t="str">
        <f>IFERROR(VLOOKUP($A478&amp;"-"&amp;M$1,'Conclusões cursos SIGARRA'!$E:$H,4,0),"")</f>
        <v/>
      </c>
      <c r="O478" s="1" t="str">
        <f>IFERROR(VLOOKUP($A478&amp;"-"&amp;O$1,'Conclusões cursos SIGARRA'!$E:$H,2,0),"")</f>
        <v>2013/2014</v>
      </c>
      <c r="P478" s="1" t="str">
        <f>IFERROR(VLOOKUP($A478&amp;"-"&amp;O$1,'Conclusões cursos SIGARRA'!$E:$H,4,0),"")</f>
        <v>2017/2018</v>
      </c>
      <c r="Q478" s="1" t="str">
        <f>IFERROR(VLOOKUP($A478&amp;"-"&amp;Q$1,'Conclusões cursos SIGARRA'!$E:$H,2,0),"")</f>
        <v/>
      </c>
      <c r="R478" s="1" t="str">
        <f>IFERROR(VLOOKUP($A478&amp;"-"&amp;Q$1,'Conclusões cursos SIGARRA'!$E:$H,4,0),"")</f>
        <v/>
      </c>
      <c r="S478" s="1" t="str">
        <f>IFERROR(VLOOKUP($A478&amp;"-"&amp;S$1,'Conclusões cursos SIGARRA'!$E:$H,2,0),"")</f>
        <v/>
      </c>
      <c r="T478" s="1" t="str">
        <f>IFERROR(VLOOKUP($A478&amp;"-"&amp;S$1,'Conclusões cursos SIGARRA'!$E:$H,4,0),"")</f>
        <v/>
      </c>
      <c r="U478" s="1" t="str">
        <f t="shared" si="3"/>
        <v> MIEIC 2017/2018</v>
      </c>
      <c r="V478" s="1" t="str">
        <f t="shared" si="4"/>
        <v>Daniel Silva Reis</v>
      </c>
    </row>
    <row r="479" ht="14.25" customHeight="1">
      <c r="A479" s="1">
        <v>2.02004946E8</v>
      </c>
      <c r="B479" s="1" t="s">
        <v>1477</v>
      </c>
      <c r="C479" s="1" t="s">
        <v>1478</v>
      </c>
      <c r="D479" s="1" t="s">
        <v>26</v>
      </c>
      <c r="E479" s="1" t="s">
        <v>21</v>
      </c>
      <c r="F479" s="1" t="str">
        <f t="shared" si="1"/>
        <v>Daniela dos Santos Tomás - L.EIC 2022/2023</v>
      </c>
      <c r="I479" s="1" t="str">
        <f>IFERROR(VLOOKUP(B479,'Inquérito'!M:N,2,0),if(AND(E479="",not(iserror(find("linkedin",H479)))),H479,E479))</f>
        <v>https://www.linkedin.com/in/daniela-tomás-86a589262/</v>
      </c>
      <c r="J479" s="1" t="str">
        <f t="shared" si="2"/>
        <v>L.EIC </v>
      </c>
      <c r="K479" s="1" t="str">
        <f>IFERROR(VLOOKUP($A479&amp;"-"&amp;K$1,'Conclusões cursos SIGARRA'!$E:$H,2,0),"")</f>
        <v/>
      </c>
      <c r="L479" s="1" t="str">
        <f>IFERROR(VLOOKUP($A479&amp;"-"&amp;K$1,'Conclusões cursos SIGARRA'!$E:$H,4,0),"")</f>
        <v/>
      </c>
      <c r="M479" s="1" t="str">
        <f>IFERROR(VLOOKUP($A479&amp;"-"&amp;M$1,'Conclusões cursos SIGARRA'!$E:$H,2,0),"")</f>
        <v/>
      </c>
      <c r="N479" s="1" t="str">
        <f>IFERROR(VLOOKUP($A479&amp;"-"&amp;M$1,'Conclusões cursos SIGARRA'!$E:$H,4,0),"")</f>
        <v/>
      </c>
      <c r="O479" s="1" t="str">
        <f>IFERROR(VLOOKUP($A479&amp;"-"&amp;O$1,'Conclusões cursos SIGARRA'!$E:$H,2,0),"")</f>
        <v/>
      </c>
      <c r="P479" s="1" t="str">
        <f>IFERROR(VLOOKUP($A479&amp;"-"&amp;O$1,'Conclusões cursos SIGARRA'!$E:$H,4,0),"")</f>
        <v/>
      </c>
      <c r="Q479" s="1" t="str">
        <f>IFERROR(VLOOKUP($A479&amp;"-"&amp;Q$1,'Conclusões cursos SIGARRA'!$E:$H,2,0),"")</f>
        <v>2021/2022</v>
      </c>
      <c r="R479" s="1" t="str">
        <f>IFERROR(VLOOKUP($A479&amp;"-"&amp;Q$1,'Conclusões cursos SIGARRA'!$E:$H,4,0),"")</f>
        <v>2022/2023</v>
      </c>
      <c r="S479" s="1" t="str">
        <f>IFERROR(VLOOKUP($A479&amp;"-"&amp;S$1,'Conclusões cursos SIGARRA'!$E:$H,2,0),"")</f>
        <v/>
      </c>
      <c r="T479" s="1" t="str">
        <f>IFERROR(VLOOKUP($A479&amp;"-"&amp;S$1,'Conclusões cursos SIGARRA'!$E:$H,4,0),"")</f>
        <v/>
      </c>
      <c r="U479" s="1" t="str">
        <f t="shared" si="3"/>
        <v> L.EIC 2022/2023</v>
      </c>
      <c r="V479" s="1" t="str">
        <f t="shared" si="4"/>
        <v>Daniela dos Santos Tomás</v>
      </c>
    </row>
    <row r="480" ht="14.25" customHeight="1">
      <c r="A480" s="1">
        <v>2.00102206E8</v>
      </c>
      <c r="B480" s="1" t="s">
        <v>1479</v>
      </c>
      <c r="C480" s="1" t="s">
        <v>1480</v>
      </c>
      <c r="D480" s="1" t="s">
        <v>20</v>
      </c>
      <c r="E480" s="1" t="s">
        <v>1481</v>
      </c>
      <c r="F480" s="1" t="str">
        <f t="shared" si="1"/>
        <v>Daniela Filipa Basto Cardoso da Silva - LEIC 2005/2006</v>
      </c>
      <c r="G480" s="1" t="s">
        <v>21</v>
      </c>
      <c r="H480" s="1" t="s">
        <v>1482</v>
      </c>
      <c r="I480" s="9" t="str">
        <f>IFERROR(VLOOKUP(B480,'Inquérito'!M:N,2,0),if(AND(E480="",not(iserror(find("linkedin",H480)))),H480,E480))</f>
        <v>https://www.linkedin.com/in/danielabastosilva/</v>
      </c>
      <c r="J480" s="1" t="str">
        <f t="shared" si="2"/>
        <v>LEIC </v>
      </c>
      <c r="K480" s="1" t="str">
        <f>IFERROR(VLOOKUP($A480&amp;"-"&amp;K$1,'Conclusões cursos SIGARRA'!$E:$H,2,0),"")</f>
        <v>2001/2002</v>
      </c>
      <c r="L480" s="1" t="str">
        <f>IFERROR(VLOOKUP($A480&amp;"-"&amp;K$1,'Conclusões cursos SIGARRA'!$E:$H,4,0),"")</f>
        <v>2005/2006</v>
      </c>
      <c r="M480" s="1" t="str">
        <f>IFERROR(VLOOKUP($A480&amp;"-"&amp;M$1,'Conclusões cursos SIGARRA'!$E:$H,2,0),"")</f>
        <v/>
      </c>
      <c r="N480" s="1" t="str">
        <f>IFERROR(VLOOKUP($A480&amp;"-"&amp;M$1,'Conclusões cursos SIGARRA'!$E:$H,4,0),"")</f>
        <v/>
      </c>
      <c r="O480" s="1" t="str">
        <f>IFERROR(VLOOKUP($A480&amp;"-"&amp;O$1,'Conclusões cursos SIGARRA'!$E:$H,2,0),"")</f>
        <v/>
      </c>
      <c r="P480" s="1" t="str">
        <f>IFERROR(VLOOKUP($A480&amp;"-"&amp;O$1,'Conclusões cursos SIGARRA'!$E:$H,4,0),"")</f>
        <v/>
      </c>
      <c r="Q480" s="1" t="str">
        <f>IFERROR(VLOOKUP($A480&amp;"-"&amp;Q$1,'Conclusões cursos SIGARRA'!$E:$H,2,0),"")</f>
        <v/>
      </c>
      <c r="R480" s="1" t="str">
        <f>IFERROR(VLOOKUP($A480&amp;"-"&amp;Q$1,'Conclusões cursos SIGARRA'!$E:$H,4,0),"")</f>
        <v/>
      </c>
      <c r="S480" s="1" t="str">
        <f>IFERROR(VLOOKUP($A480&amp;"-"&amp;S$1,'Conclusões cursos SIGARRA'!$E:$H,2,0),"")</f>
        <v/>
      </c>
      <c r="T480" s="1" t="str">
        <f>IFERROR(VLOOKUP($A480&amp;"-"&amp;S$1,'Conclusões cursos SIGARRA'!$E:$H,4,0),"")</f>
        <v/>
      </c>
      <c r="U480" s="1" t="str">
        <f t="shared" si="3"/>
        <v> LEIC 2005/2006</v>
      </c>
      <c r="V480" s="1" t="str">
        <f t="shared" si="4"/>
        <v>Daniela Filipa Basto Cardoso da Silva</v>
      </c>
    </row>
    <row r="481" ht="14.25" customHeight="1">
      <c r="A481" s="1">
        <v>2.00901957E8</v>
      </c>
      <c r="B481" s="1" t="s">
        <v>1483</v>
      </c>
      <c r="C481" s="1" t="s">
        <v>1484</v>
      </c>
      <c r="D481" s="1" t="s">
        <v>20</v>
      </c>
      <c r="E481" s="1" t="s">
        <v>21</v>
      </c>
      <c r="F481" s="1" t="str">
        <f t="shared" si="1"/>
        <v>Daniela Filipa Neves Cardeano - MIEIC 2014/2015</v>
      </c>
      <c r="G481" s="1" t="s">
        <v>21</v>
      </c>
      <c r="I481" s="1" t="str">
        <f>IFERROR(VLOOKUP(B481,'Inquérito'!M:N,2,0),if(AND(E481="",not(iserror(find("linkedin",H481)))),H481,E481))</f>
        <v/>
      </c>
      <c r="J481" s="1" t="str">
        <f t="shared" si="2"/>
        <v>MIEIC </v>
      </c>
      <c r="K481" s="1" t="str">
        <f>IFERROR(VLOOKUP($A481&amp;"-"&amp;K$1,'Conclusões cursos SIGARRA'!$E:$H,2,0),"")</f>
        <v/>
      </c>
      <c r="L481" s="1" t="str">
        <f>IFERROR(VLOOKUP($A481&amp;"-"&amp;K$1,'Conclusões cursos SIGARRA'!$E:$H,4,0),"")</f>
        <v/>
      </c>
      <c r="M481" s="1" t="str">
        <f>IFERROR(VLOOKUP($A481&amp;"-"&amp;M$1,'Conclusões cursos SIGARRA'!$E:$H,2,0),"")</f>
        <v/>
      </c>
      <c r="N481" s="1" t="str">
        <f>IFERROR(VLOOKUP($A481&amp;"-"&amp;M$1,'Conclusões cursos SIGARRA'!$E:$H,4,0),"")</f>
        <v/>
      </c>
      <c r="O481" s="1" t="str">
        <f>IFERROR(VLOOKUP($A481&amp;"-"&amp;O$1,'Conclusões cursos SIGARRA'!$E:$H,2,0),"")</f>
        <v>2009/2010</v>
      </c>
      <c r="P481" s="1" t="str">
        <f>IFERROR(VLOOKUP($A481&amp;"-"&amp;O$1,'Conclusões cursos SIGARRA'!$E:$H,4,0),"")</f>
        <v>2014/2015</v>
      </c>
      <c r="Q481" s="1" t="str">
        <f>IFERROR(VLOOKUP($A481&amp;"-"&amp;Q$1,'Conclusões cursos SIGARRA'!$E:$H,2,0),"")</f>
        <v/>
      </c>
      <c r="R481" s="1" t="str">
        <f>IFERROR(VLOOKUP($A481&amp;"-"&amp;Q$1,'Conclusões cursos SIGARRA'!$E:$H,4,0),"")</f>
        <v/>
      </c>
      <c r="S481" s="1" t="str">
        <f>IFERROR(VLOOKUP($A481&amp;"-"&amp;S$1,'Conclusões cursos SIGARRA'!$E:$H,2,0),"")</f>
        <v/>
      </c>
      <c r="T481" s="1" t="str">
        <f>IFERROR(VLOOKUP($A481&amp;"-"&amp;S$1,'Conclusões cursos SIGARRA'!$E:$H,4,0),"")</f>
        <v/>
      </c>
      <c r="U481" s="1" t="str">
        <f t="shared" si="3"/>
        <v> MIEIC 2014/2015</v>
      </c>
      <c r="V481" s="1" t="str">
        <f t="shared" si="4"/>
        <v>Daniela Filipa Neves Cardeano</v>
      </c>
    </row>
    <row r="482" ht="14.25" customHeight="1">
      <c r="A482" s="1">
        <v>2.00603237E8</v>
      </c>
      <c r="B482" s="1" t="s">
        <v>1485</v>
      </c>
      <c r="C482" s="1" t="s">
        <v>1486</v>
      </c>
      <c r="D482" s="1" t="s">
        <v>20</v>
      </c>
      <c r="E482" s="1" t="s">
        <v>1487</v>
      </c>
      <c r="F482" s="1" t="str">
        <f t="shared" si="1"/>
        <v>Daniela Filipa Portela Dias - MIEIC 2010/2011</v>
      </c>
      <c r="G482" s="1" t="s">
        <v>21</v>
      </c>
      <c r="I482" s="9" t="str">
        <f>IFERROR(VLOOKUP(B482,'Inquérito'!M:N,2,0),if(AND(E482="",not(iserror(find("linkedin",H482)))),H482,E482))</f>
        <v>https://www.linkedin.com/in/danielafpdias/</v>
      </c>
      <c r="J482" s="1" t="str">
        <f t="shared" si="2"/>
        <v>MIEIC </v>
      </c>
      <c r="K482" s="1" t="str">
        <f>IFERROR(VLOOKUP($A482&amp;"-"&amp;K$1,'Conclusões cursos SIGARRA'!$E:$H,2,0),"")</f>
        <v/>
      </c>
      <c r="L482" s="1" t="str">
        <f>IFERROR(VLOOKUP($A482&amp;"-"&amp;K$1,'Conclusões cursos SIGARRA'!$E:$H,4,0),"")</f>
        <v/>
      </c>
      <c r="M482" s="1" t="str">
        <f>IFERROR(VLOOKUP($A482&amp;"-"&amp;M$1,'Conclusões cursos SIGARRA'!$E:$H,2,0),"")</f>
        <v/>
      </c>
      <c r="N482" s="1" t="str">
        <f>IFERROR(VLOOKUP($A482&amp;"-"&amp;M$1,'Conclusões cursos SIGARRA'!$E:$H,4,0),"")</f>
        <v/>
      </c>
      <c r="O482" s="1" t="str">
        <f>IFERROR(VLOOKUP($A482&amp;"-"&amp;O$1,'Conclusões cursos SIGARRA'!$E:$H,2,0),"")</f>
        <v>2006/2007</v>
      </c>
      <c r="P482" s="1" t="str">
        <f>IFERROR(VLOOKUP($A482&amp;"-"&amp;O$1,'Conclusões cursos SIGARRA'!$E:$H,4,0),"")</f>
        <v>2010/2011</v>
      </c>
      <c r="Q482" s="1" t="str">
        <f>IFERROR(VLOOKUP($A482&amp;"-"&amp;Q$1,'Conclusões cursos SIGARRA'!$E:$H,2,0),"")</f>
        <v/>
      </c>
      <c r="R482" s="1" t="str">
        <f>IFERROR(VLOOKUP($A482&amp;"-"&amp;Q$1,'Conclusões cursos SIGARRA'!$E:$H,4,0),"")</f>
        <v/>
      </c>
      <c r="S482" s="1" t="str">
        <f>IFERROR(VLOOKUP($A482&amp;"-"&amp;S$1,'Conclusões cursos SIGARRA'!$E:$H,2,0),"")</f>
        <v/>
      </c>
      <c r="T482" s="1" t="str">
        <f>IFERROR(VLOOKUP($A482&amp;"-"&amp;S$1,'Conclusões cursos SIGARRA'!$E:$H,4,0),"")</f>
        <v/>
      </c>
      <c r="U482" s="1" t="str">
        <f t="shared" si="3"/>
        <v> MIEIC 2010/2011</v>
      </c>
      <c r="V482" s="1" t="str">
        <f t="shared" si="4"/>
        <v>Daniela Filipa Portela Dias</v>
      </c>
    </row>
    <row r="483" ht="14.25" customHeight="1">
      <c r="A483" s="1">
        <v>2.01505982E8</v>
      </c>
      <c r="B483" s="1" t="s">
        <v>1488</v>
      </c>
      <c r="C483" s="1" t="s">
        <v>1489</v>
      </c>
      <c r="D483" s="1" t="s">
        <v>20</v>
      </c>
      <c r="E483" s="1" t="s">
        <v>21</v>
      </c>
      <c r="F483" s="1" t="str">
        <f t="shared" si="1"/>
        <v>Daniela José Antão João - MIEIC 2020/2021</v>
      </c>
      <c r="I483" s="1" t="str">
        <f>IFERROR(VLOOKUP(B483,'Inquérito'!M:N,2,0),if(AND(E483="",not(iserror(find("linkedin",H483)))),H483,E483))</f>
        <v/>
      </c>
      <c r="J483" s="1" t="str">
        <f t="shared" si="2"/>
        <v>MIEIC </v>
      </c>
      <c r="K483" s="1" t="str">
        <f>IFERROR(VLOOKUP($A483&amp;"-"&amp;K$1,'Conclusões cursos SIGARRA'!$E:$H,2,0),"")</f>
        <v/>
      </c>
      <c r="L483" s="1" t="str">
        <f>IFERROR(VLOOKUP($A483&amp;"-"&amp;K$1,'Conclusões cursos SIGARRA'!$E:$H,4,0),"")</f>
        <v/>
      </c>
      <c r="M483" s="1" t="str">
        <f>IFERROR(VLOOKUP($A483&amp;"-"&amp;M$1,'Conclusões cursos SIGARRA'!$E:$H,2,0),"")</f>
        <v/>
      </c>
      <c r="N483" s="1" t="str">
        <f>IFERROR(VLOOKUP($A483&amp;"-"&amp;M$1,'Conclusões cursos SIGARRA'!$E:$H,4,0),"")</f>
        <v/>
      </c>
      <c r="O483" s="1" t="str">
        <f>IFERROR(VLOOKUP($A483&amp;"-"&amp;O$1,'Conclusões cursos SIGARRA'!$E:$H,2,0),"")</f>
        <v>2015/2016</v>
      </c>
      <c r="P483" s="1" t="str">
        <f>IFERROR(VLOOKUP($A483&amp;"-"&amp;O$1,'Conclusões cursos SIGARRA'!$E:$H,4,0),"")</f>
        <v>2020/2021</v>
      </c>
      <c r="Q483" s="1" t="str">
        <f>IFERROR(VLOOKUP($A483&amp;"-"&amp;Q$1,'Conclusões cursos SIGARRA'!$E:$H,2,0),"")</f>
        <v/>
      </c>
      <c r="R483" s="1" t="str">
        <f>IFERROR(VLOOKUP($A483&amp;"-"&amp;Q$1,'Conclusões cursos SIGARRA'!$E:$H,4,0),"")</f>
        <v/>
      </c>
      <c r="S483" s="1" t="str">
        <f>IFERROR(VLOOKUP($A483&amp;"-"&amp;S$1,'Conclusões cursos SIGARRA'!$E:$H,2,0),"")</f>
        <v/>
      </c>
      <c r="T483" s="1" t="str">
        <f>IFERROR(VLOOKUP($A483&amp;"-"&amp;S$1,'Conclusões cursos SIGARRA'!$E:$H,4,0),"")</f>
        <v/>
      </c>
      <c r="U483" s="1" t="str">
        <f t="shared" si="3"/>
        <v> MIEIC 2020/2021</v>
      </c>
      <c r="V483" s="1" t="str">
        <f t="shared" si="4"/>
        <v>Daniela José Antão João</v>
      </c>
    </row>
    <row r="484" ht="14.25" customHeight="1">
      <c r="A484" s="1">
        <v>2.01405457E8</v>
      </c>
      <c r="B484" s="1" t="s">
        <v>1490</v>
      </c>
      <c r="C484" s="1" t="s">
        <v>1491</v>
      </c>
      <c r="D484" s="1" t="s">
        <v>20</v>
      </c>
      <c r="E484" s="1" t="s">
        <v>21</v>
      </c>
      <c r="F484" s="1" t="str">
        <f t="shared" si="1"/>
        <v>Daniela Quintas Fernandes de Sá - MIEIC 2019/2020</v>
      </c>
      <c r="G484" s="1" t="s">
        <v>1492</v>
      </c>
      <c r="I484" s="1" t="str">
        <f>IFERROR(VLOOKUP(B484,'Inquérito'!M:N,2,0),if(AND(E484="",not(iserror(find("linkedin",H484)))),H484,E484))</f>
        <v/>
      </c>
      <c r="J484" s="1" t="str">
        <f t="shared" si="2"/>
        <v>MIEIC </v>
      </c>
      <c r="K484" s="1" t="str">
        <f>IFERROR(VLOOKUP($A484&amp;"-"&amp;K$1,'Conclusões cursos SIGARRA'!$E:$H,2,0),"")</f>
        <v/>
      </c>
      <c r="L484" s="1" t="str">
        <f>IFERROR(VLOOKUP($A484&amp;"-"&amp;K$1,'Conclusões cursos SIGARRA'!$E:$H,4,0),"")</f>
        <v/>
      </c>
      <c r="M484" s="1" t="str">
        <f>IFERROR(VLOOKUP($A484&amp;"-"&amp;M$1,'Conclusões cursos SIGARRA'!$E:$H,2,0),"")</f>
        <v/>
      </c>
      <c r="N484" s="1" t="str">
        <f>IFERROR(VLOOKUP($A484&amp;"-"&amp;M$1,'Conclusões cursos SIGARRA'!$E:$H,4,0),"")</f>
        <v/>
      </c>
      <c r="O484" s="1" t="str">
        <f>IFERROR(VLOOKUP($A484&amp;"-"&amp;O$1,'Conclusões cursos SIGARRA'!$E:$H,2,0),"")</f>
        <v>2014/2015</v>
      </c>
      <c r="P484" s="1" t="str">
        <f>IFERROR(VLOOKUP($A484&amp;"-"&amp;O$1,'Conclusões cursos SIGARRA'!$E:$H,4,0),"")</f>
        <v>2019/2020</v>
      </c>
      <c r="Q484" s="1" t="str">
        <f>IFERROR(VLOOKUP($A484&amp;"-"&amp;Q$1,'Conclusões cursos SIGARRA'!$E:$H,2,0),"")</f>
        <v/>
      </c>
      <c r="R484" s="1" t="str">
        <f>IFERROR(VLOOKUP($A484&amp;"-"&amp;Q$1,'Conclusões cursos SIGARRA'!$E:$H,4,0),"")</f>
        <v/>
      </c>
      <c r="S484" s="1" t="str">
        <f>IFERROR(VLOOKUP($A484&amp;"-"&amp;S$1,'Conclusões cursos SIGARRA'!$E:$H,2,0),"")</f>
        <v/>
      </c>
      <c r="T484" s="1" t="str">
        <f>IFERROR(VLOOKUP($A484&amp;"-"&amp;S$1,'Conclusões cursos SIGARRA'!$E:$H,4,0),"")</f>
        <v/>
      </c>
      <c r="U484" s="1" t="str">
        <f t="shared" si="3"/>
        <v> MIEIC 2019/2020</v>
      </c>
      <c r="V484" s="1" t="str">
        <f t="shared" si="4"/>
        <v>Daniela Quintas Fernandes de Sá</v>
      </c>
    </row>
    <row r="485" ht="14.25" customHeight="1">
      <c r="A485" s="1">
        <v>2.01405738E8</v>
      </c>
      <c r="B485" s="1" t="s">
        <v>1493</v>
      </c>
      <c r="C485" s="1" t="s">
        <v>1494</v>
      </c>
      <c r="D485" s="1" t="s">
        <v>26</v>
      </c>
      <c r="E485" s="1" t="s">
        <v>21</v>
      </c>
      <c r="F485" s="1" t="str">
        <f t="shared" si="1"/>
        <v>Daniela Sofia Marques Soa Lobo - L.EIC 2022/2023</v>
      </c>
      <c r="G485" s="1" t="s">
        <v>1495</v>
      </c>
      <c r="I485" s="1" t="str">
        <f>IFERROR(VLOOKUP(B485,'Inquérito'!M:N,2,0),if(AND(E485="",not(iserror(find("linkedin",H485)))),H485,E485))</f>
        <v/>
      </c>
      <c r="J485" s="1" t="str">
        <f t="shared" si="2"/>
        <v>L.EIC </v>
      </c>
      <c r="K485" s="1" t="str">
        <f>IFERROR(VLOOKUP($A485&amp;"-"&amp;K$1,'Conclusões cursos SIGARRA'!$E:$H,2,0),"")</f>
        <v/>
      </c>
      <c r="L485" s="1" t="str">
        <f>IFERROR(VLOOKUP($A485&amp;"-"&amp;K$1,'Conclusões cursos SIGARRA'!$E:$H,4,0),"")</f>
        <v/>
      </c>
      <c r="M485" s="1" t="str">
        <f>IFERROR(VLOOKUP($A485&amp;"-"&amp;M$1,'Conclusões cursos SIGARRA'!$E:$H,2,0),"")</f>
        <v/>
      </c>
      <c r="N485" s="1" t="str">
        <f>IFERROR(VLOOKUP($A485&amp;"-"&amp;M$1,'Conclusões cursos SIGARRA'!$E:$H,4,0),"")</f>
        <v/>
      </c>
      <c r="O485" s="1" t="str">
        <f>IFERROR(VLOOKUP($A485&amp;"-"&amp;O$1,'Conclusões cursos SIGARRA'!$E:$H,2,0),"")</f>
        <v/>
      </c>
      <c r="P485" s="1" t="str">
        <f>IFERROR(VLOOKUP($A485&amp;"-"&amp;O$1,'Conclusões cursos SIGARRA'!$E:$H,4,0),"")</f>
        <v/>
      </c>
      <c r="Q485" s="1" t="str">
        <f>IFERROR(VLOOKUP($A485&amp;"-"&amp;Q$1,'Conclusões cursos SIGARRA'!$E:$H,2,0),"")</f>
        <v>2021/2022</v>
      </c>
      <c r="R485" s="1" t="str">
        <f>IFERROR(VLOOKUP($A485&amp;"-"&amp;Q$1,'Conclusões cursos SIGARRA'!$E:$H,4,0),"")</f>
        <v>2022/2023</v>
      </c>
      <c r="S485" s="1" t="str">
        <f>IFERROR(VLOOKUP($A485&amp;"-"&amp;S$1,'Conclusões cursos SIGARRA'!$E:$H,2,0),"")</f>
        <v/>
      </c>
      <c r="T485" s="1" t="str">
        <f>IFERROR(VLOOKUP($A485&amp;"-"&amp;S$1,'Conclusões cursos SIGARRA'!$E:$H,4,0),"")</f>
        <v/>
      </c>
      <c r="U485" s="1" t="str">
        <f t="shared" si="3"/>
        <v> L.EIC 2022/2023</v>
      </c>
      <c r="V485" s="1" t="str">
        <f t="shared" si="4"/>
        <v>Daniela Sofia Marques Soa Lobo</v>
      </c>
    </row>
    <row r="486" ht="14.25" customHeight="1">
      <c r="A486" s="1">
        <v>1.99904076E8</v>
      </c>
      <c r="B486" s="1" t="s">
        <v>1496</v>
      </c>
      <c r="C486" s="1" t="s">
        <v>1497</v>
      </c>
      <c r="D486" s="1" t="s">
        <v>20</v>
      </c>
      <c r="E486" s="1" t="s">
        <v>21</v>
      </c>
      <c r="F486" s="1" t="str">
        <f t="shared" si="1"/>
        <v>Danilson António Barbosa Vicente da Silveira - LEIC 2005/2006</v>
      </c>
      <c r="G486" s="1" t="s">
        <v>21</v>
      </c>
      <c r="H486" s="1" t="s">
        <v>1498</v>
      </c>
      <c r="I486" s="1" t="str">
        <f>IFERROR(VLOOKUP(B486,'Inquérito'!M:N,2,0),if(AND(E486="",not(iserror(find("linkedin",H486)))),H486,E486))</f>
        <v/>
      </c>
      <c r="J486" s="1" t="str">
        <f t="shared" si="2"/>
        <v>LEIC </v>
      </c>
      <c r="K486" s="1" t="str">
        <f>IFERROR(VLOOKUP($A486&amp;"-"&amp;K$1,'Conclusões cursos SIGARRA'!$E:$H,2,0),"")</f>
        <v>1999/2000</v>
      </c>
      <c r="L486" s="1" t="str">
        <f>IFERROR(VLOOKUP($A486&amp;"-"&amp;K$1,'Conclusões cursos SIGARRA'!$E:$H,4,0),"")</f>
        <v>2005/2006</v>
      </c>
      <c r="M486" s="1" t="str">
        <f>IFERROR(VLOOKUP($A486&amp;"-"&amp;M$1,'Conclusões cursos SIGARRA'!$E:$H,2,0),"")</f>
        <v/>
      </c>
      <c r="N486" s="1" t="str">
        <f>IFERROR(VLOOKUP($A486&amp;"-"&amp;M$1,'Conclusões cursos SIGARRA'!$E:$H,4,0),"")</f>
        <v/>
      </c>
      <c r="O486" s="1" t="str">
        <f>IFERROR(VLOOKUP($A486&amp;"-"&amp;O$1,'Conclusões cursos SIGARRA'!$E:$H,2,0),"")</f>
        <v/>
      </c>
      <c r="P486" s="1" t="str">
        <f>IFERROR(VLOOKUP($A486&amp;"-"&amp;O$1,'Conclusões cursos SIGARRA'!$E:$H,4,0),"")</f>
        <v/>
      </c>
      <c r="Q486" s="1" t="str">
        <f>IFERROR(VLOOKUP($A486&amp;"-"&amp;Q$1,'Conclusões cursos SIGARRA'!$E:$H,2,0),"")</f>
        <v/>
      </c>
      <c r="R486" s="1" t="str">
        <f>IFERROR(VLOOKUP($A486&amp;"-"&amp;Q$1,'Conclusões cursos SIGARRA'!$E:$H,4,0),"")</f>
        <v/>
      </c>
      <c r="S486" s="1" t="str">
        <f>IFERROR(VLOOKUP($A486&amp;"-"&amp;S$1,'Conclusões cursos SIGARRA'!$E:$H,2,0),"")</f>
        <v/>
      </c>
      <c r="T486" s="1" t="str">
        <f>IFERROR(VLOOKUP($A486&amp;"-"&amp;S$1,'Conclusões cursos SIGARRA'!$E:$H,4,0),"")</f>
        <v/>
      </c>
      <c r="U486" s="1" t="str">
        <f t="shared" si="3"/>
        <v> LEIC 2005/2006</v>
      </c>
      <c r="V486" s="1" t="str">
        <f t="shared" si="4"/>
        <v>Danilson António Barbosa Vicente da Silveira</v>
      </c>
    </row>
    <row r="487" ht="14.25" customHeight="1">
      <c r="A487" s="1">
        <v>2.01505509E8</v>
      </c>
      <c r="B487" s="1" t="s">
        <v>1499</v>
      </c>
      <c r="C487" s="1" t="s">
        <v>1500</v>
      </c>
      <c r="D487" s="1" t="s">
        <v>20</v>
      </c>
      <c r="E487" s="1" t="s">
        <v>21</v>
      </c>
      <c r="F487" s="1" t="str">
        <f t="shared" si="1"/>
        <v>Danny Almeida Soares - MIEIC 2019/2020</v>
      </c>
      <c r="I487" s="1" t="str">
        <f>IFERROR(VLOOKUP(B487,'Inquérito'!M:N,2,0),if(AND(E487="",not(iserror(find("linkedin",H487)))),H487,E487))</f>
        <v/>
      </c>
      <c r="J487" s="1" t="str">
        <f t="shared" si="2"/>
        <v>MIEIC </v>
      </c>
      <c r="K487" s="1" t="str">
        <f>IFERROR(VLOOKUP($A487&amp;"-"&amp;K$1,'Conclusões cursos SIGARRA'!$E:$H,2,0),"")</f>
        <v/>
      </c>
      <c r="L487" s="1" t="str">
        <f>IFERROR(VLOOKUP($A487&amp;"-"&amp;K$1,'Conclusões cursos SIGARRA'!$E:$H,4,0),"")</f>
        <v/>
      </c>
      <c r="M487" s="1" t="str">
        <f>IFERROR(VLOOKUP($A487&amp;"-"&amp;M$1,'Conclusões cursos SIGARRA'!$E:$H,2,0),"")</f>
        <v/>
      </c>
      <c r="N487" s="1" t="str">
        <f>IFERROR(VLOOKUP($A487&amp;"-"&amp;M$1,'Conclusões cursos SIGARRA'!$E:$H,4,0),"")</f>
        <v/>
      </c>
      <c r="O487" s="1" t="str">
        <f>IFERROR(VLOOKUP($A487&amp;"-"&amp;O$1,'Conclusões cursos SIGARRA'!$E:$H,2,0),"")</f>
        <v>2015/2016</v>
      </c>
      <c r="P487" s="1" t="str">
        <f>IFERROR(VLOOKUP($A487&amp;"-"&amp;O$1,'Conclusões cursos SIGARRA'!$E:$H,4,0),"")</f>
        <v>2019/2020</v>
      </c>
      <c r="Q487" s="1" t="str">
        <f>IFERROR(VLOOKUP($A487&amp;"-"&amp;Q$1,'Conclusões cursos SIGARRA'!$E:$H,2,0),"")</f>
        <v/>
      </c>
      <c r="R487" s="1" t="str">
        <f>IFERROR(VLOOKUP($A487&amp;"-"&amp;Q$1,'Conclusões cursos SIGARRA'!$E:$H,4,0),"")</f>
        <v/>
      </c>
      <c r="S487" s="1" t="str">
        <f>IFERROR(VLOOKUP($A487&amp;"-"&amp;S$1,'Conclusões cursos SIGARRA'!$E:$H,2,0),"")</f>
        <v/>
      </c>
      <c r="T487" s="1" t="str">
        <f>IFERROR(VLOOKUP($A487&amp;"-"&amp;S$1,'Conclusões cursos SIGARRA'!$E:$H,4,0),"")</f>
        <v/>
      </c>
      <c r="U487" s="1" t="str">
        <f t="shared" si="3"/>
        <v> MIEIC 2019/2020</v>
      </c>
      <c r="V487" s="1" t="str">
        <f t="shared" si="4"/>
        <v>Danny Almeida Soares</v>
      </c>
    </row>
    <row r="488" ht="14.25" customHeight="1">
      <c r="A488" s="1">
        <v>1.99604373E8</v>
      </c>
      <c r="B488" s="1" t="s">
        <v>1501</v>
      </c>
      <c r="C488" s="1" t="s">
        <v>1502</v>
      </c>
      <c r="D488" s="1" t="s">
        <v>20</v>
      </c>
      <c r="E488" s="1" t="s">
        <v>21</v>
      </c>
      <c r="F488" s="1" t="str">
        <f t="shared" si="1"/>
        <v>Dário Ivo Reduto Freire - LEIC 2000/2001</v>
      </c>
      <c r="G488" s="1" t="s">
        <v>21</v>
      </c>
      <c r="H488" s="1" t="s">
        <v>1503</v>
      </c>
      <c r="I488" s="9" t="str">
        <f>IFERROR(VLOOKUP(B488,'Inquérito'!M:N,2,0),if(AND(E488="",not(iserror(find("linkedin",H488)))),H488,E488))</f>
        <v>https://www.linkedin.com/in/dario-freire-bb5a54171/</v>
      </c>
      <c r="J488" s="1" t="str">
        <f t="shared" si="2"/>
        <v>LEIC </v>
      </c>
      <c r="K488" s="1" t="str">
        <f>IFERROR(VLOOKUP($A488&amp;"-"&amp;K$1,'Conclusões cursos SIGARRA'!$E:$H,2,0),"")</f>
        <v>1996/1997</v>
      </c>
      <c r="L488" s="1" t="str">
        <f>IFERROR(VLOOKUP($A488&amp;"-"&amp;K$1,'Conclusões cursos SIGARRA'!$E:$H,4,0),"")</f>
        <v>2000/2001</v>
      </c>
      <c r="M488" s="1" t="str">
        <f>IFERROR(VLOOKUP($A488&amp;"-"&amp;M$1,'Conclusões cursos SIGARRA'!$E:$H,2,0),"")</f>
        <v/>
      </c>
      <c r="N488" s="1" t="str">
        <f>IFERROR(VLOOKUP($A488&amp;"-"&amp;M$1,'Conclusões cursos SIGARRA'!$E:$H,4,0),"")</f>
        <v/>
      </c>
      <c r="O488" s="1" t="str">
        <f>IFERROR(VLOOKUP($A488&amp;"-"&amp;O$1,'Conclusões cursos SIGARRA'!$E:$H,2,0),"")</f>
        <v/>
      </c>
      <c r="P488" s="1" t="str">
        <f>IFERROR(VLOOKUP($A488&amp;"-"&amp;O$1,'Conclusões cursos SIGARRA'!$E:$H,4,0),"")</f>
        <v/>
      </c>
      <c r="Q488" s="1" t="str">
        <f>IFERROR(VLOOKUP($A488&amp;"-"&amp;Q$1,'Conclusões cursos SIGARRA'!$E:$H,2,0),"")</f>
        <v/>
      </c>
      <c r="R488" s="1" t="str">
        <f>IFERROR(VLOOKUP($A488&amp;"-"&amp;Q$1,'Conclusões cursos SIGARRA'!$E:$H,4,0),"")</f>
        <v/>
      </c>
      <c r="S488" s="1" t="str">
        <f>IFERROR(VLOOKUP($A488&amp;"-"&amp;S$1,'Conclusões cursos SIGARRA'!$E:$H,2,0),"")</f>
        <v/>
      </c>
      <c r="T488" s="1" t="str">
        <f>IFERROR(VLOOKUP($A488&amp;"-"&amp;S$1,'Conclusões cursos SIGARRA'!$E:$H,4,0),"")</f>
        <v/>
      </c>
      <c r="U488" s="1" t="str">
        <f t="shared" si="3"/>
        <v> LEIC 2000/2001</v>
      </c>
      <c r="V488" s="1" t="str">
        <f t="shared" si="4"/>
        <v>Dário Ivo Reduto Freire</v>
      </c>
    </row>
    <row r="489" ht="14.25" customHeight="1">
      <c r="A489" s="1">
        <v>2.01607927E8</v>
      </c>
      <c r="B489" s="1" t="s">
        <v>1504</v>
      </c>
      <c r="C489" s="1" t="s">
        <v>1505</v>
      </c>
      <c r="D489" s="1" t="s">
        <v>20</v>
      </c>
      <c r="E489" s="1" t="s">
        <v>21</v>
      </c>
      <c r="F489" s="1" t="str">
        <f t="shared" si="1"/>
        <v>David Alexandre Gomes Reis - MIEIC 2019/2020</v>
      </c>
      <c r="I489" s="1" t="str">
        <f>IFERROR(VLOOKUP(B489,'Inquérito'!M:N,2,0),if(AND(E489="",not(iserror(find("linkedin",H489)))),H489,E489))</f>
        <v/>
      </c>
      <c r="J489" s="1" t="str">
        <f t="shared" si="2"/>
        <v>MIEIC </v>
      </c>
      <c r="K489" s="1" t="str">
        <f>IFERROR(VLOOKUP($A489&amp;"-"&amp;K$1,'Conclusões cursos SIGARRA'!$E:$H,2,0),"")</f>
        <v/>
      </c>
      <c r="L489" s="1" t="str">
        <f>IFERROR(VLOOKUP($A489&amp;"-"&amp;K$1,'Conclusões cursos SIGARRA'!$E:$H,4,0),"")</f>
        <v/>
      </c>
      <c r="M489" s="1" t="str">
        <f>IFERROR(VLOOKUP($A489&amp;"-"&amp;M$1,'Conclusões cursos SIGARRA'!$E:$H,2,0),"")</f>
        <v/>
      </c>
      <c r="N489" s="1" t="str">
        <f>IFERROR(VLOOKUP($A489&amp;"-"&amp;M$1,'Conclusões cursos SIGARRA'!$E:$H,4,0),"")</f>
        <v/>
      </c>
      <c r="O489" s="1" t="str">
        <f>IFERROR(VLOOKUP($A489&amp;"-"&amp;O$1,'Conclusões cursos SIGARRA'!$E:$H,2,0),"")</f>
        <v>2016/2017</v>
      </c>
      <c r="P489" s="1" t="str">
        <f>IFERROR(VLOOKUP($A489&amp;"-"&amp;O$1,'Conclusões cursos SIGARRA'!$E:$H,4,0),"")</f>
        <v>2019/2020</v>
      </c>
      <c r="Q489" s="1" t="str">
        <f>IFERROR(VLOOKUP($A489&amp;"-"&amp;Q$1,'Conclusões cursos SIGARRA'!$E:$H,2,0),"")</f>
        <v/>
      </c>
      <c r="R489" s="1" t="str">
        <f>IFERROR(VLOOKUP($A489&amp;"-"&amp;Q$1,'Conclusões cursos SIGARRA'!$E:$H,4,0),"")</f>
        <v/>
      </c>
      <c r="S489" s="1" t="str">
        <f>IFERROR(VLOOKUP($A489&amp;"-"&amp;S$1,'Conclusões cursos SIGARRA'!$E:$H,2,0),"")</f>
        <v/>
      </c>
      <c r="T489" s="1" t="str">
        <f>IFERROR(VLOOKUP($A489&amp;"-"&amp;S$1,'Conclusões cursos SIGARRA'!$E:$H,4,0),"")</f>
        <v/>
      </c>
      <c r="U489" s="1" t="str">
        <f t="shared" si="3"/>
        <v> MIEIC 2019/2020</v>
      </c>
      <c r="V489" s="1" t="str">
        <f t="shared" si="4"/>
        <v>David Alexandre Gomes Reis</v>
      </c>
    </row>
    <row r="490" ht="14.25" customHeight="1">
      <c r="A490" s="1">
        <v>2.01203963E8</v>
      </c>
      <c r="B490" s="1" t="s">
        <v>1506</v>
      </c>
      <c r="C490" s="1" t="s">
        <v>1507</v>
      </c>
      <c r="D490" s="1" t="s">
        <v>20</v>
      </c>
      <c r="E490" s="1" t="s">
        <v>1508</v>
      </c>
      <c r="F490" s="1" t="str">
        <f t="shared" si="1"/>
        <v>David Capelo Chaves Caminha - MIEIC 2016/2017</v>
      </c>
      <c r="G490" s="1" t="s">
        <v>1509</v>
      </c>
      <c r="I490" s="9" t="str">
        <f>IFERROR(VLOOKUP(B490,'Inquérito'!M:N,2,0),if(AND(E490="",not(iserror(find("linkedin",H490)))),H490,E490))</f>
        <v>https://www.linkedin.com/in/davidcaminha/</v>
      </c>
      <c r="J490" s="1" t="str">
        <f t="shared" si="2"/>
        <v>MIEIC </v>
      </c>
      <c r="K490" s="1" t="str">
        <f>IFERROR(VLOOKUP($A490&amp;"-"&amp;K$1,'Conclusões cursos SIGARRA'!$E:$H,2,0),"")</f>
        <v/>
      </c>
      <c r="L490" s="1" t="str">
        <f>IFERROR(VLOOKUP($A490&amp;"-"&amp;K$1,'Conclusões cursos SIGARRA'!$E:$H,4,0),"")</f>
        <v/>
      </c>
      <c r="M490" s="1" t="str">
        <f>IFERROR(VLOOKUP($A490&amp;"-"&amp;M$1,'Conclusões cursos SIGARRA'!$E:$H,2,0),"")</f>
        <v/>
      </c>
      <c r="N490" s="1" t="str">
        <f>IFERROR(VLOOKUP($A490&amp;"-"&amp;M$1,'Conclusões cursos SIGARRA'!$E:$H,4,0),"")</f>
        <v/>
      </c>
      <c r="O490" s="1" t="str">
        <f>IFERROR(VLOOKUP($A490&amp;"-"&amp;O$1,'Conclusões cursos SIGARRA'!$E:$H,2,0),"")</f>
        <v>2012/2013</v>
      </c>
      <c r="P490" s="1" t="str">
        <f>IFERROR(VLOOKUP($A490&amp;"-"&amp;O$1,'Conclusões cursos SIGARRA'!$E:$H,4,0),"")</f>
        <v>2016/2017</v>
      </c>
      <c r="Q490" s="1" t="str">
        <f>IFERROR(VLOOKUP($A490&amp;"-"&amp;Q$1,'Conclusões cursos SIGARRA'!$E:$H,2,0),"")</f>
        <v/>
      </c>
      <c r="R490" s="1" t="str">
        <f>IFERROR(VLOOKUP($A490&amp;"-"&amp;Q$1,'Conclusões cursos SIGARRA'!$E:$H,4,0),"")</f>
        <v/>
      </c>
      <c r="S490" s="1" t="str">
        <f>IFERROR(VLOOKUP($A490&amp;"-"&amp;S$1,'Conclusões cursos SIGARRA'!$E:$H,2,0),"")</f>
        <v/>
      </c>
      <c r="T490" s="1" t="str">
        <f>IFERROR(VLOOKUP($A490&amp;"-"&amp;S$1,'Conclusões cursos SIGARRA'!$E:$H,4,0),"")</f>
        <v/>
      </c>
      <c r="U490" s="1" t="str">
        <f t="shared" si="3"/>
        <v> MIEIC 2016/2017</v>
      </c>
      <c r="V490" s="1" t="str">
        <f t="shared" si="4"/>
        <v>David Capelo Chaves Caminha</v>
      </c>
    </row>
    <row r="491" ht="14.25" customHeight="1">
      <c r="A491" s="1">
        <v>2.00302591E8</v>
      </c>
      <c r="B491" s="1" t="s">
        <v>1510</v>
      </c>
      <c r="C491" s="1" t="s">
        <v>1511</v>
      </c>
      <c r="D491" s="1" t="s">
        <v>20</v>
      </c>
      <c r="E491" s="1" t="s">
        <v>21</v>
      </c>
      <c r="F491" s="1" t="str">
        <f t="shared" si="1"/>
        <v>David de Almeida Marques - MIEIC 2007/2008</v>
      </c>
      <c r="G491" s="1" t="s">
        <v>1512</v>
      </c>
      <c r="H491" s="1" t="s">
        <v>1513</v>
      </c>
      <c r="I491" s="1" t="str">
        <f>IFERROR(VLOOKUP(B491,'Inquérito'!M:N,2,0),if(AND(E491="",not(iserror(find("linkedin",H491)))),H491,E491))</f>
        <v/>
      </c>
      <c r="J491" s="1" t="str">
        <f t="shared" si="2"/>
        <v>MIEIC </v>
      </c>
      <c r="K491" s="1" t="str">
        <f>IFERROR(VLOOKUP($A491&amp;"-"&amp;K$1,'Conclusões cursos SIGARRA'!$E:$H,2,0),"")</f>
        <v/>
      </c>
      <c r="L491" s="1" t="str">
        <f>IFERROR(VLOOKUP($A491&amp;"-"&amp;K$1,'Conclusões cursos SIGARRA'!$E:$H,4,0),"")</f>
        <v/>
      </c>
      <c r="M491" s="1" t="str">
        <f>IFERROR(VLOOKUP($A491&amp;"-"&amp;M$1,'Conclusões cursos SIGARRA'!$E:$H,2,0),"")</f>
        <v/>
      </c>
      <c r="N491" s="1" t="str">
        <f>IFERROR(VLOOKUP($A491&amp;"-"&amp;M$1,'Conclusões cursos SIGARRA'!$E:$H,4,0),"")</f>
        <v/>
      </c>
      <c r="O491" s="1" t="str">
        <f>IFERROR(VLOOKUP($A491&amp;"-"&amp;O$1,'Conclusões cursos SIGARRA'!$E:$H,2,0),"")</f>
        <v>2003/2004</v>
      </c>
      <c r="P491" s="1" t="str">
        <f>IFERROR(VLOOKUP($A491&amp;"-"&amp;O$1,'Conclusões cursos SIGARRA'!$E:$H,4,0),"")</f>
        <v>2007/2008</v>
      </c>
      <c r="Q491" s="1" t="str">
        <f>IFERROR(VLOOKUP($A491&amp;"-"&amp;Q$1,'Conclusões cursos SIGARRA'!$E:$H,2,0),"")</f>
        <v/>
      </c>
      <c r="R491" s="1" t="str">
        <f>IFERROR(VLOOKUP($A491&amp;"-"&amp;Q$1,'Conclusões cursos SIGARRA'!$E:$H,4,0),"")</f>
        <v/>
      </c>
      <c r="S491" s="1" t="str">
        <f>IFERROR(VLOOKUP($A491&amp;"-"&amp;S$1,'Conclusões cursos SIGARRA'!$E:$H,2,0),"")</f>
        <v/>
      </c>
      <c r="T491" s="1" t="str">
        <f>IFERROR(VLOOKUP($A491&amp;"-"&amp;S$1,'Conclusões cursos SIGARRA'!$E:$H,4,0),"")</f>
        <v/>
      </c>
      <c r="U491" s="1" t="str">
        <f t="shared" si="3"/>
        <v> MIEIC 2007/2008</v>
      </c>
      <c r="V491" s="1" t="str">
        <f t="shared" si="4"/>
        <v>David de Almeida Marques</v>
      </c>
    </row>
    <row r="492" ht="14.25" customHeight="1">
      <c r="A492" s="1">
        <v>2.00903043E8</v>
      </c>
      <c r="B492" s="1" t="s">
        <v>1514</v>
      </c>
      <c r="C492" s="1" t="s">
        <v>1515</v>
      </c>
      <c r="D492" s="1" t="s">
        <v>20</v>
      </c>
      <c r="E492" s="1" t="s">
        <v>21</v>
      </c>
      <c r="F492" s="1" t="str">
        <f t="shared" si="1"/>
        <v>David de Oliveira Rego - MIEIC 2013/2014</v>
      </c>
      <c r="G492" s="1" t="s">
        <v>21</v>
      </c>
      <c r="I492" s="1" t="str">
        <f>IFERROR(VLOOKUP(B492,'Inquérito'!M:N,2,0),if(AND(E492="",not(iserror(find("linkedin",H492)))),H492,E492))</f>
        <v/>
      </c>
      <c r="J492" s="1" t="str">
        <f t="shared" si="2"/>
        <v>MIEIC </v>
      </c>
      <c r="K492" s="1" t="str">
        <f>IFERROR(VLOOKUP($A492&amp;"-"&amp;K$1,'Conclusões cursos SIGARRA'!$E:$H,2,0),"")</f>
        <v/>
      </c>
      <c r="L492" s="1" t="str">
        <f>IFERROR(VLOOKUP($A492&amp;"-"&amp;K$1,'Conclusões cursos SIGARRA'!$E:$H,4,0),"")</f>
        <v/>
      </c>
      <c r="M492" s="1" t="str">
        <f>IFERROR(VLOOKUP($A492&amp;"-"&amp;M$1,'Conclusões cursos SIGARRA'!$E:$H,2,0),"")</f>
        <v/>
      </c>
      <c r="N492" s="1" t="str">
        <f>IFERROR(VLOOKUP($A492&amp;"-"&amp;M$1,'Conclusões cursos SIGARRA'!$E:$H,4,0),"")</f>
        <v/>
      </c>
      <c r="O492" s="1" t="str">
        <f>IFERROR(VLOOKUP($A492&amp;"-"&amp;O$1,'Conclusões cursos SIGARRA'!$E:$H,2,0),"")</f>
        <v>2009/2010</v>
      </c>
      <c r="P492" s="1" t="str">
        <f>IFERROR(VLOOKUP($A492&amp;"-"&amp;O$1,'Conclusões cursos SIGARRA'!$E:$H,4,0),"")</f>
        <v>2013/2014</v>
      </c>
      <c r="Q492" s="1" t="str">
        <f>IFERROR(VLOOKUP($A492&amp;"-"&amp;Q$1,'Conclusões cursos SIGARRA'!$E:$H,2,0),"")</f>
        <v/>
      </c>
      <c r="R492" s="1" t="str">
        <f>IFERROR(VLOOKUP($A492&amp;"-"&amp;Q$1,'Conclusões cursos SIGARRA'!$E:$H,4,0),"")</f>
        <v/>
      </c>
      <c r="S492" s="1" t="str">
        <f>IFERROR(VLOOKUP($A492&amp;"-"&amp;S$1,'Conclusões cursos SIGARRA'!$E:$H,2,0),"")</f>
        <v/>
      </c>
      <c r="T492" s="1" t="str">
        <f>IFERROR(VLOOKUP($A492&amp;"-"&amp;S$1,'Conclusões cursos SIGARRA'!$E:$H,4,0),"")</f>
        <v/>
      </c>
      <c r="U492" s="1" t="str">
        <f t="shared" si="3"/>
        <v> MIEIC 2013/2014</v>
      </c>
      <c r="V492" s="1" t="str">
        <f t="shared" si="4"/>
        <v>David de Oliveira Rego</v>
      </c>
    </row>
    <row r="493" ht="14.25" customHeight="1">
      <c r="A493" s="1">
        <v>2.01902431E8</v>
      </c>
      <c r="B493" s="1" t="s">
        <v>1516</v>
      </c>
      <c r="C493" s="1" t="s">
        <v>1517</v>
      </c>
      <c r="D493" s="1" t="s">
        <v>26</v>
      </c>
      <c r="E493" s="1" t="s">
        <v>21</v>
      </c>
      <c r="F493" s="1" t="str">
        <f t="shared" si="1"/>
        <v>David Douglas D'esposito - L.EIC 2021/2022</v>
      </c>
      <c r="G493" s="1" t="s">
        <v>1518</v>
      </c>
      <c r="I493" s="1" t="str">
        <f>IFERROR(VLOOKUP(B493,'Inquérito'!M:N,2,0),if(AND(E493="",not(iserror(find("linkedin",H493)))),H493,E493))</f>
        <v/>
      </c>
      <c r="J493" s="1" t="str">
        <f t="shared" si="2"/>
        <v>L.EIC </v>
      </c>
      <c r="K493" s="1" t="str">
        <f>IFERROR(VLOOKUP($A493&amp;"-"&amp;K$1,'Conclusões cursos SIGARRA'!$E:$H,2,0),"")</f>
        <v/>
      </c>
      <c r="L493" s="1" t="str">
        <f>IFERROR(VLOOKUP($A493&amp;"-"&amp;K$1,'Conclusões cursos SIGARRA'!$E:$H,4,0),"")</f>
        <v/>
      </c>
      <c r="M493" s="1" t="str">
        <f>IFERROR(VLOOKUP($A493&amp;"-"&amp;M$1,'Conclusões cursos SIGARRA'!$E:$H,2,0),"")</f>
        <v/>
      </c>
      <c r="N493" s="1" t="str">
        <f>IFERROR(VLOOKUP($A493&amp;"-"&amp;M$1,'Conclusões cursos SIGARRA'!$E:$H,4,0),"")</f>
        <v/>
      </c>
      <c r="O493" s="1" t="str">
        <f>IFERROR(VLOOKUP($A493&amp;"-"&amp;O$1,'Conclusões cursos SIGARRA'!$E:$H,2,0),"")</f>
        <v/>
      </c>
      <c r="P493" s="1" t="str">
        <f>IFERROR(VLOOKUP($A493&amp;"-"&amp;O$1,'Conclusões cursos SIGARRA'!$E:$H,4,0),"")</f>
        <v/>
      </c>
      <c r="Q493" s="1" t="str">
        <f>IFERROR(VLOOKUP($A493&amp;"-"&amp;Q$1,'Conclusões cursos SIGARRA'!$E:$H,2,0),"")</f>
        <v>2021/2022</v>
      </c>
      <c r="R493" s="1" t="str">
        <f>IFERROR(VLOOKUP($A493&amp;"-"&amp;Q$1,'Conclusões cursos SIGARRA'!$E:$H,4,0),"")</f>
        <v>2021/2022</v>
      </c>
      <c r="S493" s="1" t="str">
        <f>IFERROR(VLOOKUP($A493&amp;"-"&amp;S$1,'Conclusões cursos SIGARRA'!$E:$H,2,0),"")</f>
        <v/>
      </c>
      <c r="T493" s="1" t="str">
        <f>IFERROR(VLOOKUP($A493&amp;"-"&amp;S$1,'Conclusões cursos SIGARRA'!$E:$H,4,0),"")</f>
        <v/>
      </c>
      <c r="U493" s="1" t="str">
        <f t="shared" si="3"/>
        <v> L.EIC 2021/2022</v>
      </c>
      <c r="V493" s="1" t="str">
        <f t="shared" si="4"/>
        <v>David Douglas D'esposito</v>
      </c>
    </row>
    <row r="494" ht="14.25" customHeight="1">
      <c r="A494" s="1">
        <v>2.01706766E8</v>
      </c>
      <c r="B494" s="1" t="s">
        <v>1519</v>
      </c>
      <c r="C494" s="1" t="s">
        <v>1520</v>
      </c>
      <c r="D494" s="1" t="s">
        <v>26</v>
      </c>
      <c r="E494" s="1" t="s">
        <v>21</v>
      </c>
      <c r="F494" s="1" t="str">
        <f t="shared" si="1"/>
        <v>David Freitas Dinis - M.EIC 2021/2022</v>
      </c>
      <c r="I494" s="1" t="str">
        <f>IFERROR(VLOOKUP(B494,'Inquérito'!M:N,2,0),if(AND(E494="",not(iserror(find("linkedin",H494)))),H494,E494))</f>
        <v/>
      </c>
      <c r="J494" s="1" t="str">
        <f t="shared" si="2"/>
        <v>M.EIC</v>
      </c>
      <c r="K494" s="1" t="str">
        <f>IFERROR(VLOOKUP($A494&amp;"-"&amp;K$1,'Conclusões cursos SIGARRA'!$E:$H,2,0),"")</f>
        <v/>
      </c>
      <c r="L494" s="1" t="str">
        <f>IFERROR(VLOOKUP($A494&amp;"-"&amp;K$1,'Conclusões cursos SIGARRA'!$E:$H,4,0),"")</f>
        <v/>
      </c>
      <c r="M494" s="1" t="str">
        <f>IFERROR(VLOOKUP($A494&amp;"-"&amp;M$1,'Conclusões cursos SIGARRA'!$E:$H,2,0),"")</f>
        <v/>
      </c>
      <c r="N494" s="1" t="str">
        <f>IFERROR(VLOOKUP($A494&amp;"-"&amp;M$1,'Conclusões cursos SIGARRA'!$E:$H,4,0),"")</f>
        <v/>
      </c>
      <c r="O494" s="1" t="str">
        <f>IFERROR(VLOOKUP($A494&amp;"-"&amp;O$1,'Conclusões cursos SIGARRA'!$E:$H,2,0),"")</f>
        <v/>
      </c>
      <c r="P494" s="1" t="str">
        <f>IFERROR(VLOOKUP($A494&amp;"-"&amp;O$1,'Conclusões cursos SIGARRA'!$E:$H,4,0),"")</f>
        <v/>
      </c>
      <c r="Q494" s="1" t="str">
        <f>IFERROR(VLOOKUP($A494&amp;"-"&amp;Q$1,'Conclusões cursos SIGARRA'!$E:$H,2,0),"")</f>
        <v/>
      </c>
      <c r="R494" s="1" t="str">
        <f>IFERROR(VLOOKUP($A494&amp;"-"&amp;Q$1,'Conclusões cursos SIGARRA'!$E:$H,4,0),"")</f>
        <v/>
      </c>
      <c r="S494" s="1" t="str">
        <f>IFERROR(VLOOKUP($A494&amp;"-"&amp;S$1,'Conclusões cursos SIGARRA'!$E:$H,2,0),"")</f>
        <v>2021/2022</v>
      </c>
      <c r="T494" s="1" t="str">
        <f>IFERROR(VLOOKUP($A494&amp;"-"&amp;S$1,'Conclusões cursos SIGARRA'!$E:$H,4,0),"")</f>
        <v>2021/2022</v>
      </c>
      <c r="U494" s="1" t="str">
        <f t="shared" si="3"/>
        <v> M.EIC 2021/2022</v>
      </c>
      <c r="V494" s="1" t="str">
        <f t="shared" si="4"/>
        <v>David Freitas Dinis</v>
      </c>
    </row>
    <row r="495" ht="14.25" customHeight="1">
      <c r="A495" s="1">
        <v>2.01405846E8</v>
      </c>
      <c r="B495" s="1" t="s">
        <v>1521</v>
      </c>
      <c r="C495" s="1" t="s">
        <v>1522</v>
      </c>
      <c r="D495" s="1" t="s">
        <v>20</v>
      </c>
      <c r="E495" s="1" t="s">
        <v>21</v>
      </c>
      <c r="F495" s="1" t="str">
        <f t="shared" si="1"/>
        <v>David Joel Nogueira Azevedo - MIEIC 2018/2019</v>
      </c>
      <c r="I495" s="1" t="str">
        <f>IFERROR(VLOOKUP(B495,'Inquérito'!M:N,2,0),if(AND(E495="",not(iserror(find("linkedin",H495)))),H495,E495))</f>
        <v/>
      </c>
      <c r="J495" s="1" t="str">
        <f t="shared" si="2"/>
        <v>MIEIC </v>
      </c>
      <c r="K495" s="1" t="str">
        <f>IFERROR(VLOOKUP($A495&amp;"-"&amp;K$1,'Conclusões cursos SIGARRA'!$E:$H,2,0),"")</f>
        <v/>
      </c>
      <c r="L495" s="1" t="str">
        <f>IFERROR(VLOOKUP($A495&amp;"-"&amp;K$1,'Conclusões cursos SIGARRA'!$E:$H,4,0),"")</f>
        <v/>
      </c>
      <c r="M495" s="1" t="str">
        <f>IFERROR(VLOOKUP($A495&amp;"-"&amp;M$1,'Conclusões cursos SIGARRA'!$E:$H,2,0),"")</f>
        <v/>
      </c>
      <c r="N495" s="1" t="str">
        <f>IFERROR(VLOOKUP($A495&amp;"-"&amp;M$1,'Conclusões cursos SIGARRA'!$E:$H,4,0),"")</f>
        <v/>
      </c>
      <c r="O495" s="1" t="str">
        <f>IFERROR(VLOOKUP($A495&amp;"-"&amp;O$1,'Conclusões cursos SIGARRA'!$E:$H,2,0),"")</f>
        <v>2014/2015</v>
      </c>
      <c r="P495" s="1" t="str">
        <f>IFERROR(VLOOKUP($A495&amp;"-"&amp;O$1,'Conclusões cursos SIGARRA'!$E:$H,4,0),"")</f>
        <v>2018/2019</v>
      </c>
      <c r="Q495" s="1" t="str">
        <f>IFERROR(VLOOKUP($A495&amp;"-"&amp;Q$1,'Conclusões cursos SIGARRA'!$E:$H,2,0),"")</f>
        <v/>
      </c>
      <c r="R495" s="1" t="str">
        <f>IFERROR(VLOOKUP($A495&amp;"-"&amp;Q$1,'Conclusões cursos SIGARRA'!$E:$H,4,0),"")</f>
        <v/>
      </c>
      <c r="S495" s="1" t="str">
        <f>IFERROR(VLOOKUP($A495&amp;"-"&amp;S$1,'Conclusões cursos SIGARRA'!$E:$H,2,0),"")</f>
        <v/>
      </c>
      <c r="T495" s="1" t="str">
        <f>IFERROR(VLOOKUP($A495&amp;"-"&amp;S$1,'Conclusões cursos SIGARRA'!$E:$H,4,0),"")</f>
        <v/>
      </c>
      <c r="U495" s="1" t="str">
        <f t="shared" si="3"/>
        <v> MIEIC 2018/2019</v>
      </c>
      <c r="V495" s="1" t="str">
        <f t="shared" si="4"/>
        <v>David Joel Nogueira Azevedo</v>
      </c>
    </row>
    <row r="496" ht="14.25" customHeight="1">
      <c r="A496" s="1">
        <v>1.99504064E8</v>
      </c>
      <c r="B496" s="1" t="s">
        <v>1523</v>
      </c>
      <c r="C496" s="1" t="s">
        <v>1524</v>
      </c>
      <c r="D496" s="1" t="s">
        <v>20</v>
      </c>
      <c r="E496" s="1" t="s">
        <v>21</v>
      </c>
      <c r="F496" s="1" t="str">
        <f t="shared" si="1"/>
        <v>David José Melo da Costa - LEIC 1999/2000</v>
      </c>
      <c r="G496" s="1" t="s">
        <v>21</v>
      </c>
      <c r="I496" s="1" t="str">
        <f>IFERROR(VLOOKUP(B496,'Inquérito'!M:N,2,0),if(AND(E496="",not(iserror(find("linkedin",H496)))),H496,E496))</f>
        <v/>
      </c>
      <c r="J496" s="1" t="str">
        <f t="shared" si="2"/>
        <v>LEIC </v>
      </c>
      <c r="K496" s="1" t="str">
        <f>IFERROR(VLOOKUP($A496&amp;"-"&amp;K$1,'Conclusões cursos SIGARRA'!$E:$H,2,0),"")</f>
        <v>1995/1996</v>
      </c>
      <c r="L496" s="1" t="str">
        <f>IFERROR(VLOOKUP($A496&amp;"-"&amp;K$1,'Conclusões cursos SIGARRA'!$E:$H,4,0),"")</f>
        <v>1999/2000</v>
      </c>
      <c r="M496" s="1" t="str">
        <f>IFERROR(VLOOKUP($A496&amp;"-"&amp;M$1,'Conclusões cursos SIGARRA'!$E:$H,2,0),"")</f>
        <v/>
      </c>
      <c r="N496" s="1" t="str">
        <f>IFERROR(VLOOKUP($A496&amp;"-"&amp;M$1,'Conclusões cursos SIGARRA'!$E:$H,4,0),"")</f>
        <v/>
      </c>
      <c r="O496" s="1" t="str">
        <f>IFERROR(VLOOKUP($A496&amp;"-"&amp;O$1,'Conclusões cursos SIGARRA'!$E:$H,2,0),"")</f>
        <v/>
      </c>
      <c r="P496" s="1" t="str">
        <f>IFERROR(VLOOKUP($A496&amp;"-"&amp;O$1,'Conclusões cursos SIGARRA'!$E:$H,4,0),"")</f>
        <v/>
      </c>
      <c r="Q496" s="1" t="str">
        <f>IFERROR(VLOOKUP($A496&amp;"-"&amp;Q$1,'Conclusões cursos SIGARRA'!$E:$H,2,0),"")</f>
        <v/>
      </c>
      <c r="R496" s="1" t="str">
        <f>IFERROR(VLOOKUP($A496&amp;"-"&amp;Q$1,'Conclusões cursos SIGARRA'!$E:$H,4,0),"")</f>
        <v/>
      </c>
      <c r="S496" s="1" t="str">
        <f>IFERROR(VLOOKUP($A496&amp;"-"&amp;S$1,'Conclusões cursos SIGARRA'!$E:$H,2,0),"")</f>
        <v/>
      </c>
      <c r="T496" s="1" t="str">
        <f>IFERROR(VLOOKUP($A496&amp;"-"&amp;S$1,'Conclusões cursos SIGARRA'!$E:$H,4,0),"")</f>
        <v/>
      </c>
      <c r="U496" s="1" t="str">
        <f t="shared" si="3"/>
        <v> LEIC 1999/2000</v>
      </c>
      <c r="V496" s="1" t="str">
        <f t="shared" si="4"/>
        <v>David José Melo da Costa</v>
      </c>
    </row>
    <row r="497" ht="14.25" customHeight="1">
      <c r="A497" s="1">
        <v>2.00601465E8</v>
      </c>
      <c r="B497" s="1" t="s">
        <v>1525</v>
      </c>
      <c r="C497" s="1" t="s">
        <v>1526</v>
      </c>
      <c r="D497" s="1" t="s">
        <v>20</v>
      </c>
      <c r="E497" s="1" t="s">
        <v>21</v>
      </c>
      <c r="F497" s="1" t="str">
        <f t="shared" si="1"/>
        <v>David José Miranda Mendes - MIEIC 2010/2011</v>
      </c>
      <c r="G497" s="1" t="s">
        <v>21</v>
      </c>
      <c r="H497" s="1" t="s">
        <v>1527</v>
      </c>
      <c r="I497" s="1" t="str">
        <f>IFERROR(VLOOKUP(B497,'Inquérito'!M:N,2,0),if(AND(E497="",not(iserror(find("linkedin",H497)))),H497,E497))</f>
        <v/>
      </c>
      <c r="J497" s="1" t="str">
        <f t="shared" si="2"/>
        <v>MIEIC </v>
      </c>
      <c r="K497" s="1" t="str">
        <f>IFERROR(VLOOKUP($A497&amp;"-"&amp;K$1,'Conclusões cursos SIGARRA'!$E:$H,2,0),"")</f>
        <v/>
      </c>
      <c r="L497" s="1" t="str">
        <f>IFERROR(VLOOKUP($A497&amp;"-"&amp;K$1,'Conclusões cursos SIGARRA'!$E:$H,4,0),"")</f>
        <v/>
      </c>
      <c r="M497" s="1" t="str">
        <f>IFERROR(VLOOKUP($A497&amp;"-"&amp;M$1,'Conclusões cursos SIGARRA'!$E:$H,2,0),"")</f>
        <v/>
      </c>
      <c r="N497" s="1" t="str">
        <f>IFERROR(VLOOKUP($A497&amp;"-"&amp;M$1,'Conclusões cursos SIGARRA'!$E:$H,4,0),"")</f>
        <v/>
      </c>
      <c r="O497" s="1" t="str">
        <f>IFERROR(VLOOKUP($A497&amp;"-"&amp;O$1,'Conclusões cursos SIGARRA'!$E:$H,2,0),"")</f>
        <v>2006/2007</v>
      </c>
      <c r="P497" s="1" t="str">
        <f>IFERROR(VLOOKUP($A497&amp;"-"&amp;O$1,'Conclusões cursos SIGARRA'!$E:$H,4,0),"")</f>
        <v>2010/2011</v>
      </c>
      <c r="Q497" s="1" t="str">
        <f>IFERROR(VLOOKUP($A497&amp;"-"&amp;Q$1,'Conclusões cursos SIGARRA'!$E:$H,2,0),"")</f>
        <v/>
      </c>
      <c r="R497" s="1" t="str">
        <f>IFERROR(VLOOKUP($A497&amp;"-"&amp;Q$1,'Conclusões cursos SIGARRA'!$E:$H,4,0),"")</f>
        <v/>
      </c>
      <c r="S497" s="1" t="str">
        <f>IFERROR(VLOOKUP($A497&amp;"-"&amp;S$1,'Conclusões cursos SIGARRA'!$E:$H,2,0),"")</f>
        <v/>
      </c>
      <c r="T497" s="1" t="str">
        <f>IFERROR(VLOOKUP($A497&amp;"-"&amp;S$1,'Conclusões cursos SIGARRA'!$E:$H,4,0),"")</f>
        <v/>
      </c>
      <c r="U497" s="1" t="str">
        <f t="shared" si="3"/>
        <v> MIEIC 2010/2011</v>
      </c>
      <c r="V497" s="1" t="str">
        <f t="shared" si="4"/>
        <v>David José Miranda Mendes</v>
      </c>
    </row>
    <row r="498" ht="14.25" customHeight="1">
      <c r="A498" s="1">
        <v>2.01705373E8</v>
      </c>
      <c r="B498" s="1" t="s">
        <v>1528</v>
      </c>
      <c r="C498" s="1" t="s">
        <v>1529</v>
      </c>
      <c r="D498" s="1" t="s">
        <v>26</v>
      </c>
      <c r="E498" s="1" t="s">
        <v>21</v>
      </c>
      <c r="F498" s="1" t="str">
        <f t="shared" si="1"/>
        <v>David Luís Dias da Silva - M.EIC 2021/2022</v>
      </c>
      <c r="G498" s="1" t="s">
        <v>1530</v>
      </c>
      <c r="I498" s="9" t="str">
        <f>IFERROR(VLOOKUP(B498,'Inquérito'!M:N,2,0),if(AND(E498="",not(iserror(find("linkedin",H498)))),H498,E498))</f>
        <v>https://www.linkedin.com/in/daviddiassilva/</v>
      </c>
      <c r="J498" s="1" t="str">
        <f t="shared" si="2"/>
        <v>M.EIC</v>
      </c>
      <c r="K498" s="1" t="str">
        <f>IFERROR(VLOOKUP($A498&amp;"-"&amp;K$1,'Conclusões cursos SIGARRA'!$E:$H,2,0),"")</f>
        <v/>
      </c>
      <c r="L498" s="1" t="str">
        <f>IFERROR(VLOOKUP($A498&amp;"-"&amp;K$1,'Conclusões cursos SIGARRA'!$E:$H,4,0),"")</f>
        <v/>
      </c>
      <c r="M498" s="1" t="str">
        <f>IFERROR(VLOOKUP($A498&amp;"-"&amp;M$1,'Conclusões cursos SIGARRA'!$E:$H,2,0),"")</f>
        <v/>
      </c>
      <c r="N498" s="1" t="str">
        <f>IFERROR(VLOOKUP($A498&amp;"-"&amp;M$1,'Conclusões cursos SIGARRA'!$E:$H,4,0),"")</f>
        <v/>
      </c>
      <c r="O498" s="1" t="str">
        <f>IFERROR(VLOOKUP($A498&amp;"-"&amp;O$1,'Conclusões cursos SIGARRA'!$E:$H,2,0),"")</f>
        <v/>
      </c>
      <c r="P498" s="1" t="str">
        <f>IFERROR(VLOOKUP($A498&amp;"-"&amp;O$1,'Conclusões cursos SIGARRA'!$E:$H,4,0),"")</f>
        <v/>
      </c>
      <c r="Q498" s="1" t="str">
        <f>IFERROR(VLOOKUP($A498&amp;"-"&amp;Q$1,'Conclusões cursos SIGARRA'!$E:$H,2,0),"")</f>
        <v/>
      </c>
      <c r="R498" s="1" t="str">
        <f>IFERROR(VLOOKUP($A498&amp;"-"&amp;Q$1,'Conclusões cursos SIGARRA'!$E:$H,4,0),"")</f>
        <v/>
      </c>
      <c r="S498" s="1" t="str">
        <f>IFERROR(VLOOKUP($A498&amp;"-"&amp;S$1,'Conclusões cursos SIGARRA'!$E:$H,2,0),"")</f>
        <v>2021/2022</v>
      </c>
      <c r="T498" s="1" t="str">
        <f>IFERROR(VLOOKUP($A498&amp;"-"&amp;S$1,'Conclusões cursos SIGARRA'!$E:$H,4,0),"")</f>
        <v>2021/2022</v>
      </c>
      <c r="U498" s="1" t="str">
        <f t="shared" si="3"/>
        <v> M.EIC 2021/2022</v>
      </c>
      <c r="V498" s="1" t="str">
        <f t="shared" si="4"/>
        <v>David Luís Dias da Silva</v>
      </c>
    </row>
    <row r="499" ht="14.25" customHeight="1">
      <c r="A499" s="1">
        <v>2.017043E8</v>
      </c>
      <c r="B499" s="1" t="s">
        <v>1531</v>
      </c>
      <c r="C499" s="1" t="s">
        <v>1532</v>
      </c>
      <c r="D499" s="1" t="s">
        <v>26</v>
      </c>
      <c r="E499" s="1" t="s">
        <v>21</v>
      </c>
      <c r="F499" s="1" t="str">
        <f t="shared" si="1"/>
        <v>David Manuel Rodrigues da Costa Pinto - L.EIC 2021/2022</v>
      </c>
      <c r="I499" s="1" t="str">
        <f>IFERROR(VLOOKUP(B499,'Inquérito'!M:N,2,0),if(AND(E499="",not(iserror(find("linkedin",H499)))),H499,E499))</f>
        <v/>
      </c>
      <c r="J499" s="1" t="str">
        <f t="shared" si="2"/>
        <v>L.EIC </v>
      </c>
      <c r="K499" s="1" t="str">
        <f>IFERROR(VLOOKUP($A499&amp;"-"&amp;K$1,'Conclusões cursos SIGARRA'!$E:$H,2,0),"")</f>
        <v/>
      </c>
      <c r="L499" s="1" t="str">
        <f>IFERROR(VLOOKUP($A499&amp;"-"&amp;K$1,'Conclusões cursos SIGARRA'!$E:$H,4,0),"")</f>
        <v/>
      </c>
      <c r="M499" s="1" t="str">
        <f>IFERROR(VLOOKUP($A499&amp;"-"&amp;M$1,'Conclusões cursos SIGARRA'!$E:$H,2,0),"")</f>
        <v/>
      </c>
      <c r="N499" s="1" t="str">
        <f>IFERROR(VLOOKUP($A499&amp;"-"&amp;M$1,'Conclusões cursos SIGARRA'!$E:$H,4,0),"")</f>
        <v/>
      </c>
      <c r="O499" s="1" t="str">
        <f>IFERROR(VLOOKUP($A499&amp;"-"&amp;O$1,'Conclusões cursos SIGARRA'!$E:$H,2,0),"")</f>
        <v/>
      </c>
      <c r="P499" s="1" t="str">
        <f>IFERROR(VLOOKUP($A499&amp;"-"&amp;O$1,'Conclusões cursos SIGARRA'!$E:$H,4,0),"")</f>
        <v/>
      </c>
      <c r="Q499" s="1" t="str">
        <f>IFERROR(VLOOKUP($A499&amp;"-"&amp;Q$1,'Conclusões cursos SIGARRA'!$E:$H,2,0),"")</f>
        <v>2021/2022</v>
      </c>
      <c r="R499" s="1" t="str">
        <f>IFERROR(VLOOKUP($A499&amp;"-"&amp;Q$1,'Conclusões cursos SIGARRA'!$E:$H,4,0),"")</f>
        <v>2021/2022</v>
      </c>
      <c r="S499" s="1" t="str">
        <f>IFERROR(VLOOKUP($A499&amp;"-"&amp;S$1,'Conclusões cursos SIGARRA'!$E:$H,2,0),"")</f>
        <v/>
      </c>
      <c r="T499" s="1" t="str">
        <f>IFERROR(VLOOKUP($A499&amp;"-"&amp;S$1,'Conclusões cursos SIGARRA'!$E:$H,4,0),"")</f>
        <v/>
      </c>
      <c r="U499" s="1" t="str">
        <f t="shared" si="3"/>
        <v> L.EIC 2021/2022</v>
      </c>
      <c r="V499" s="1" t="str">
        <f t="shared" si="4"/>
        <v>David Manuel Rodrigues da Costa Pinto</v>
      </c>
    </row>
    <row r="500" ht="14.25" customHeight="1">
      <c r="A500" s="1">
        <v>2.00600568E8</v>
      </c>
      <c r="B500" s="1" t="s">
        <v>1533</v>
      </c>
      <c r="C500" s="1" t="s">
        <v>1534</v>
      </c>
      <c r="D500" s="1" t="s">
        <v>20</v>
      </c>
      <c r="E500" s="1" t="s">
        <v>1535</v>
      </c>
      <c r="F500" s="1" t="str">
        <f t="shared" si="1"/>
        <v>David Manuel Rodrigues de Magalhaes - MIEIC 2010/2011</v>
      </c>
      <c r="G500" s="1" t="s">
        <v>1536</v>
      </c>
      <c r="H500" s="1" t="s">
        <v>1537</v>
      </c>
      <c r="I500" s="9" t="str">
        <f>IFERROR(VLOOKUP(B500,'Inquérito'!M:N,2,0),if(AND(E500="",not(iserror(find("linkedin",H500)))),H500,E500))</f>
        <v>https://www.linkedin.com/in/davidrmagalhaes/</v>
      </c>
      <c r="J500" s="1" t="str">
        <f t="shared" si="2"/>
        <v>MIEIC </v>
      </c>
      <c r="K500" s="1" t="str">
        <f>IFERROR(VLOOKUP($A500&amp;"-"&amp;K$1,'Conclusões cursos SIGARRA'!$E:$H,2,0),"")</f>
        <v/>
      </c>
      <c r="L500" s="1" t="str">
        <f>IFERROR(VLOOKUP($A500&amp;"-"&amp;K$1,'Conclusões cursos SIGARRA'!$E:$H,4,0),"")</f>
        <v/>
      </c>
      <c r="M500" s="1" t="str">
        <f>IFERROR(VLOOKUP($A500&amp;"-"&amp;M$1,'Conclusões cursos SIGARRA'!$E:$H,2,0),"")</f>
        <v/>
      </c>
      <c r="N500" s="1" t="str">
        <f>IFERROR(VLOOKUP($A500&amp;"-"&amp;M$1,'Conclusões cursos SIGARRA'!$E:$H,4,0),"")</f>
        <v/>
      </c>
      <c r="O500" s="1" t="str">
        <f>IFERROR(VLOOKUP($A500&amp;"-"&amp;O$1,'Conclusões cursos SIGARRA'!$E:$H,2,0),"")</f>
        <v>2006/2007</v>
      </c>
      <c r="P500" s="1" t="str">
        <f>IFERROR(VLOOKUP($A500&amp;"-"&amp;O$1,'Conclusões cursos SIGARRA'!$E:$H,4,0),"")</f>
        <v>2010/2011</v>
      </c>
      <c r="Q500" s="1" t="str">
        <f>IFERROR(VLOOKUP($A500&amp;"-"&amp;Q$1,'Conclusões cursos SIGARRA'!$E:$H,2,0),"")</f>
        <v/>
      </c>
      <c r="R500" s="1" t="str">
        <f>IFERROR(VLOOKUP($A500&amp;"-"&amp;Q$1,'Conclusões cursos SIGARRA'!$E:$H,4,0),"")</f>
        <v/>
      </c>
      <c r="S500" s="1" t="str">
        <f>IFERROR(VLOOKUP($A500&amp;"-"&amp;S$1,'Conclusões cursos SIGARRA'!$E:$H,2,0),"")</f>
        <v/>
      </c>
      <c r="T500" s="1" t="str">
        <f>IFERROR(VLOOKUP($A500&amp;"-"&amp;S$1,'Conclusões cursos SIGARRA'!$E:$H,4,0),"")</f>
        <v/>
      </c>
      <c r="U500" s="1" t="str">
        <f t="shared" si="3"/>
        <v> MIEIC 2010/2011</v>
      </c>
      <c r="V500" s="1" t="str">
        <f t="shared" si="4"/>
        <v>David Manuel Rodrigues de Magalhaes</v>
      </c>
    </row>
    <row r="501" ht="14.25" customHeight="1">
      <c r="A501" s="1">
        <v>2.00604223E8</v>
      </c>
      <c r="B501" s="1" t="s">
        <v>1538</v>
      </c>
      <c r="C501" s="1" t="s">
        <v>1539</v>
      </c>
      <c r="D501" s="1" t="s">
        <v>20</v>
      </c>
      <c r="E501" s="1" t="s">
        <v>21</v>
      </c>
      <c r="F501" s="1" t="str">
        <f t="shared" si="1"/>
        <v>David Moura Ribeiro - MIEIC 2010/2011</v>
      </c>
      <c r="G501" s="1" t="s">
        <v>1540</v>
      </c>
      <c r="H501" s="1" t="s">
        <v>1541</v>
      </c>
      <c r="I501" s="1" t="str">
        <f>IFERROR(VLOOKUP(B501,'Inquérito'!M:N,2,0),if(AND(E501="",not(iserror(find("linkedin",H501)))),H501,E501))</f>
        <v/>
      </c>
      <c r="J501" s="1" t="str">
        <f t="shared" si="2"/>
        <v>MIEIC </v>
      </c>
      <c r="K501" s="1" t="str">
        <f>IFERROR(VLOOKUP($A501&amp;"-"&amp;K$1,'Conclusões cursos SIGARRA'!$E:$H,2,0),"")</f>
        <v/>
      </c>
      <c r="L501" s="1" t="str">
        <f>IFERROR(VLOOKUP($A501&amp;"-"&amp;K$1,'Conclusões cursos SIGARRA'!$E:$H,4,0),"")</f>
        <v/>
      </c>
      <c r="M501" s="1" t="str">
        <f>IFERROR(VLOOKUP($A501&amp;"-"&amp;M$1,'Conclusões cursos SIGARRA'!$E:$H,2,0),"")</f>
        <v/>
      </c>
      <c r="N501" s="1" t="str">
        <f>IFERROR(VLOOKUP($A501&amp;"-"&amp;M$1,'Conclusões cursos SIGARRA'!$E:$H,4,0),"")</f>
        <v/>
      </c>
      <c r="O501" s="1" t="str">
        <f>IFERROR(VLOOKUP($A501&amp;"-"&amp;O$1,'Conclusões cursos SIGARRA'!$E:$H,2,0),"")</f>
        <v>2006/2007</v>
      </c>
      <c r="P501" s="1" t="str">
        <f>IFERROR(VLOOKUP($A501&amp;"-"&amp;O$1,'Conclusões cursos SIGARRA'!$E:$H,4,0),"")</f>
        <v>2010/2011</v>
      </c>
      <c r="Q501" s="1" t="str">
        <f>IFERROR(VLOOKUP($A501&amp;"-"&amp;Q$1,'Conclusões cursos SIGARRA'!$E:$H,2,0),"")</f>
        <v/>
      </c>
      <c r="R501" s="1" t="str">
        <f>IFERROR(VLOOKUP($A501&amp;"-"&amp;Q$1,'Conclusões cursos SIGARRA'!$E:$H,4,0),"")</f>
        <v/>
      </c>
      <c r="S501" s="1" t="str">
        <f>IFERROR(VLOOKUP($A501&amp;"-"&amp;S$1,'Conclusões cursos SIGARRA'!$E:$H,2,0),"")</f>
        <v/>
      </c>
      <c r="T501" s="1" t="str">
        <f>IFERROR(VLOOKUP($A501&amp;"-"&amp;S$1,'Conclusões cursos SIGARRA'!$E:$H,4,0),"")</f>
        <v/>
      </c>
      <c r="U501" s="1" t="str">
        <f t="shared" si="3"/>
        <v> MIEIC 2010/2011</v>
      </c>
      <c r="V501" s="1" t="str">
        <f t="shared" si="4"/>
        <v>David Moura Ribeiro</v>
      </c>
    </row>
    <row r="502" ht="14.25" customHeight="1">
      <c r="A502" s="1">
        <v>2.01905574E8</v>
      </c>
      <c r="B502" s="1" t="s">
        <v>1542</v>
      </c>
      <c r="C502" s="1" t="s">
        <v>1543</v>
      </c>
      <c r="D502" s="1" t="s">
        <v>26</v>
      </c>
      <c r="E502" s="1" t="s">
        <v>21</v>
      </c>
      <c r="F502" s="1" t="str">
        <f t="shared" si="1"/>
        <v>David Oliveira Espinha Marques - L.EIC 2022/2023</v>
      </c>
      <c r="I502" s="1" t="str">
        <f>IFERROR(VLOOKUP(B502,'Inquérito'!M:N,2,0),if(AND(E502="",not(iserror(find("linkedin",H502)))),H502,E502))</f>
        <v/>
      </c>
      <c r="J502" s="1" t="str">
        <f t="shared" si="2"/>
        <v>L.EIC </v>
      </c>
      <c r="K502" s="1" t="str">
        <f>IFERROR(VLOOKUP($A502&amp;"-"&amp;K$1,'Conclusões cursos SIGARRA'!$E:$H,2,0),"")</f>
        <v/>
      </c>
      <c r="L502" s="1" t="str">
        <f>IFERROR(VLOOKUP($A502&amp;"-"&amp;K$1,'Conclusões cursos SIGARRA'!$E:$H,4,0),"")</f>
        <v/>
      </c>
      <c r="M502" s="1" t="str">
        <f>IFERROR(VLOOKUP($A502&amp;"-"&amp;M$1,'Conclusões cursos SIGARRA'!$E:$H,2,0),"")</f>
        <v/>
      </c>
      <c r="N502" s="1" t="str">
        <f>IFERROR(VLOOKUP($A502&amp;"-"&amp;M$1,'Conclusões cursos SIGARRA'!$E:$H,4,0),"")</f>
        <v/>
      </c>
      <c r="O502" s="1" t="str">
        <f>IFERROR(VLOOKUP($A502&amp;"-"&amp;O$1,'Conclusões cursos SIGARRA'!$E:$H,2,0),"")</f>
        <v/>
      </c>
      <c r="P502" s="1" t="str">
        <f>IFERROR(VLOOKUP($A502&amp;"-"&amp;O$1,'Conclusões cursos SIGARRA'!$E:$H,4,0),"")</f>
        <v/>
      </c>
      <c r="Q502" s="1" t="str">
        <f>IFERROR(VLOOKUP($A502&amp;"-"&amp;Q$1,'Conclusões cursos SIGARRA'!$E:$H,2,0),"")</f>
        <v>2021/2022</v>
      </c>
      <c r="R502" s="1" t="str">
        <f>IFERROR(VLOOKUP($A502&amp;"-"&amp;Q$1,'Conclusões cursos SIGARRA'!$E:$H,4,0),"")</f>
        <v>2022/2023</v>
      </c>
      <c r="S502" s="1" t="str">
        <f>IFERROR(VLOOKUP($A502&amp;"-"&amp;S$1,'Conclusões cursos SIGARRA'!$E:$H,2,0),"")</f>
        <v/>
      </c>
      <c r="T502" s="1" t="str">
        <f>IFERROR(VLOOKUP($A502&amp;"-"&amp;S$1,'Conclusões cursos SIGARRA'!$E:$H,4,0),"")</f>
        <v/>
      </c>
      <c r="U502" s="1" t="str">
        <f t="shared" si="3"/>
        <v> L.EIC 2022/2023</v>
      </c>
      <c r="V502" s="1" t="str">
        <f t="shared" si="4"/>
        <v>David Oliveira Espinha Marques</v>
      </c>
    </row>
    <row r="503" ht="14.25" customHeight="1">
      <c r="A503" s="1">
        <v>2.01506571E8</v>
      </c>
      <c r="B503" s="1" t="s">
        <v>1544</v>
      </c>
      <c r="C503" s="1" t="s">
        <v>1545</v>
      </c>
      <c r="D503" s="1" t="s">
        <v>20</v>
      </c>
      <c r="E503" s="1" t="s">
        <v>21</v>
      </c>
      <c r="F503" s="1" t="str">
        <f t="shared" si="1"/>
        <v>David Rafael Silva Falcão - MIEIC 2019/2020</v>
      </c>
      <c r="I503" s="1" t="str">
        <f>IFERROR(VLOOKUP(B503,'Inquérito'!M:N,2,0),if(AND(E503="",not(iserror(find("linkedin",H503)))),H503,E503))</f>
        <v/>
      </c>
      <c r="J503" s="1" t="str">
        <f t="shared" si="2"/>
        <v>MIEIC </v>
      </c>
      <c r="K503" s="1" t="str">
        <f>IFERROR(VLOOKUP($A503&amp;"-"&amp;K$1,'Conclusões cursos SIGARRA'!$E:$H,2,0),"")</f>
        <v/>
      </c>
      <c r="L503" s="1" t="str">
        <f>IFERROR(VLOOKUP($A503&amp;"-"&amp;K$1,'Conclusões cursos SIGARRA'!$E:$H,4,0),"")</f>
        <v/>
      </c>
      <c r="M503" s="1" t="str">
        <f>IFERROR(VLOOKUP($A503&amp;"-"&amp;M$1,'Conclusões cursos SIGARRA'!$E:$H,2,0),"")</f>
        <v/>
      </c>
      <c r="N503" s="1" t="str">
        <f>IFERROR(VLOOKUP($A503&amp;"-"&amp;M$1,'Conclusões cursos SIGARRA'!$E:$H,4,0),"")</f>
        <v/>
      </c>
      <c r="O503" s="1" t="str">
        <f>IFERROR(VLOOKUP($A503&amp;"-"&amp;O$1,'Conclusões cursos SIGARRA'!$E:$H,2,0),"")</f>
        <v>2015/2016</v>
      </c>
      <c r="P503" s="1" t="str">
        <f>IFERROR(VLOOKUP($A503&amp;"-"&amp;O$1,'Conclusões cursos SIGARRA'!$E:$H,4,0),"")</f>
        <v>2019/2020</v>
      </c>
      <c r="Q503" s="1" t="str">
        <f>IFERROR(VLOOKUP($A503&amp;"-"&amp;Q$1,'Conclusões cursos SIGARRA'!$E:$H,2,0),"")</f>
        <v/>
      </c>
      <c r="R503" s="1" t="str">
        <f>IFERROR(VLOOKUP($A503&amp;"-"&amp;Q$1,'Conclusões cursos SIGARRA'!$E:$H,4,0),"")</f>
        <v/>
      </c>
      <c r="S503" s="1" t="str">
        <f>IFERROR(VLOOKUP($A503&amp;"-"&amp;S$1,'Conclusões cursos SIGARRA'!$E:$H,2,0),"")</f>
        <v/>
      </c>
      <c r="T503" s="1" t="str">
        <f>IFERROR(VLOOKUP($A503&amp;"-"&amp;S$1,'Conclusões cursos SIGARRA'!$E:$H,4,0),"")</f>
        <v/>
      </c>
      <c r="U503" s="1" t="str">
        <f t="shared" si="3"/>
        <v> MIEIC 2019/2020</v>
      </c>
      <c r="V503" s="1" t="str">
        <f t="shared" si="4"/>
        <v>David Rafael Silva Falcão</v>
      </c>
    </row>
    <row r="504" ht="14.25" customHeight="1">
      <c r="A504" s="1">
        <v>2.02102686E8</v>
      </c>
      <c r="B504" s="1" t="s">
        <v>1546</v>
      </c>
      <c r="C504" s="1" t="s">
        <v>1547</v>
      </c>
      <c r="D504" s="1" t="s">
        <v>26</v>
      </c>
      <c r="E504" s="1" t="s">
        <v>21</v>
      </c>
      <c r="F504" s="1" t="str">
        <f t="shared" si="1"/>
        <v>David Regatia Ferreira - M.EIC 2022/2023</v>
      </c>
      <c r="G504" s="1" t="s">
        <v>1548</v>
      </c>
      <c r="I504" s="1" t="str">
        <f>IFERROR(VLOOKUP(B504,'Inquérito'!M:N,2,0),if(AND(E504="",not(iserror(find("linkedin",H504)))),H504,E504))</f>
        <v/>
      </c>
      <c r="J504" s="1" t="str">
        <f t="shared" si="2"/>
        <v>M.EIC</v>
      </c>
      <c r="K504" s="1" t="str">
        <f>IFERROR(VLOOKUP($A504&amp;"-"&amp;K$1,'Conclusões cursos SIGARRA'!$E:$H,2,0),"")</f>
        <v/>
      </c>
      <c r="L504" s="1" t="str">
        <f>IFERROR(VLOOKUP($A504&amp;"-"&amp;K$1,'Conclusões cursos SIGARRA'!$E:$H,4,0),"")</f>
        <v/>
      </c>
      <c r="M504" s="1" t="str">
        <f>IFERROR(VLOOKUP($A504&amp;"-"&amp;M$1,'Conclusões cursos SIGARRA'!$E:$H,2,0),"")</f>
        <v/>
      </c>
      <c r="N504" s="1" t="str">
        <f>IFERROR(VLOOKUP($A504&amp;"-"&amp;M$1,'Conclusões cursos SIGARRA'!$E:$H,4,0),"")</f>
        <v/>
      </c>
      <c r="O504" s="1" t="str">
        <f>IFERROR(VLOOKUP($A504&amp;"-"&amp;O$1,'Conclusões cursos SIGARRA'!$E:$H,2,0),"")</f>
        <v/>
      </c>
      <c r="P504" s="1" t="str">
        <f>IFERROR(VLOOKUP($A504&amp;"-"&amp;O$1,'Conclusões cursos SIGARRA'!$E:$H,4,0),"")</f>
        <v/>
      </c>
      <c r="Q504" s="1" t="str">
        <f>IFERROR(VLOOKUP($A504&amp;"-"&amp;Q$1,'Conclusões cursos SIGARRA'!$E:$H,2,0),"")</f>
        <v/>
      </c>
      <c r="R504" s="1" t="str">
        <f>IFERROR(VLOOKUP($A504&amp;"-"&amp;Q$1,'Conclusões cursos SIGARRA'!$E:$H,4,0),"")</f>
        <v/>
      </c>
      <c r="S504" s="1" t="str">
        <f>IFERROR(VLOOKUP($A504&amp;"-"&amp;S$1,'Conclusões cursos SIGARRA'!$E:$H,2,0),"")</f>
        <v>2021/2022</v>
      </c>
      <c r="T504" s="1" t="str">
        <f>IFERROR(VLOOKUP($A504&amp;"-"&amp;S$1,'Conclusões cursos SIGARRA'!$E:$H,4,0),"")</f>
        <v>2022/2023</v>
      </c>
      <c r="U504" s="1" t="str">
        <f t="shared" si="3"/>
        <v> M.EIC 2022/2023</v>
      </c>
      <c r="V504" s="1" t="str">
        <f t="shared" si="4"/>
        <v>David Regatia Ferreira</v>
      </c>
    </row>
    <row r="505" ht="14.25" customHeight="1">
      <c r="A505" s="1">
        <v>2.01904726E8</v>
      </c>
      <c r="B505" s="1" t="s">
        <v>1549</v>
      </c>
      <c r="C505" s="1" t="s">
        <v>1550</v>
      </c>
      <c r="D505" s="1" t="s">
        <v>26</v>
      </c>
      <c r="E505" s="1" t="s">
        <v>21</v>
      </c>
      <c r="F505" s="1" t="str">
        <f t="shared" si="1"/>
        <v>David Teixeira Preda - L.EIC 2021/2022</v>
      </c>
      <c r="G505" s="1" t="s">
        <v>1551</v>
      </c>
      <c r="I505" s="1" t="str">
        <f>IFERROR(VLOOKUP(B505,'Inquérito'!M:N,2,0),if(AND(E505="",not(iserror(find("linkedin",H505)))),H505,E505))</f>
        <v/>
      </c>
      <c r="J505" s="1" t="str">
        <f t="shared" si="2"/>
        <v>L.EIC </v>
      </c>
      <c r="K505" s="1" t="str">
        <f>IFERROR(VLOOKUP($A505&amp;"-"&amp;K$1,'Conclusões cursos SIGARRA'!$E:$H,2,0),"")</f>
        <v/>
      </c>
      <c r="L505" s="1" t="str">
        <f>IFERROR(VLOOKUP($A505&amp;"-"&amp;K$1,'Conclusões cursos SIGARRA'!$E:$H,4,0),"")</f>
        <v/>
      </c>
      <c r="M505" s="1" t="str">
        <f>IFERROR(VLOOKUP($A505&amp;"-"&amp;M$1,'Conclusões cursos SIGARRA'!$E:$H,2,0),"")</f>
        <v/>
      </c>
      <c r="N505" s="1" t="str">
        <f>IFERROR(VLOOKUP($A505&amp;"-"&amp;M$1,'Conclusões cursos SIGARRA'!$E:$H,4,0),"")</f>
        <v/>
      </c>
      <c r="O505" s="1" t="str">
        <f>IFERROR(VLOOKUP($A505&amp;"-"&amp;O$1,'Conclusões cursos SIGARRA'!$E:$H,2,0),"")</f>
        <v/>
      </c>
      <c r="P505" s="1" t="str">
        <f>IFERROR(VLOOKUP($A505&amp;"-"&amp;O$1,'Conclusões cursos SIGARRA'!$E:$H,4,0),"")</f>
        <v/>
      </c>
      <c r="Q505" s="1" t="str">
        <f>IFERROR(VLOOKUP($A505&amp;"-"&amp;Q$1,'Conclusões cursos SIGARRA'!$E:$H,2,0),"")</f>
        <v>2021/2022</v>
      </c>
      <c r="R505" s="1" t="str">
        <f>IFERROR(VLOOKUP($A505&amp;"-"&amp;Q$1,'Conclusões cursos SIGARRA'!$E:$H,4,0),"")</f>
        <v>2021/2022</v>
      </c>
      <c r="S505" s="1" t="str">
        <f>IFERROR(VLOOKUP($A505&amp;"-"&amp;S$1,'Conclusões cursos SIGARRA'!$E:$H,2,0),"")</f>
        <v/>
      </c>
      <c r="T505" s="1" t="str">
        <f>IFERROR(VLOOKUP($A505&amp;"-"&amp;S$1,'Conclusões cursos SIGARRA'!$E:$H,4,0),"")</f>
        <v/>
      </c>
      <c r="U505" s="1" t="str">
        <f t="shared" si="3"/>
        <v> L.EIC 2021/2022</v>
      </c>
      <c r="V505" s="1" t="str">
        <f t="shared" si="4"/>
        <v>David Teixeira Preda</v>
      </c>
    </row>
    <row r="506" ht="14.25" customHeight="1">
      <c r="A506" s="1">
        <v>2.01100627E8</v>
      </c>
      <c r="B506" s="1" t="s">
        <v>1552</v>
      </c>
      <c r="C506" s="1" t="s">
        <v>1553</v>
      </c>
      <c r="D506" s="1" t="s">
        <v>20</v>
      </c>
      <c r="E506" s="1" t="s">
        <v>21</v>
      </c>
      <c r="F506" s="1" t="str">
        <f t="shared" si="1"/>
        <v>David Vanhuysse - MIEIC 2016/2017</v>
      </c>
      <c r="I506" s="1" t="str">
        <f>IFERROR(VLOOKUP(B506,'Inquérito'!M:N,2,0),if(AND(E506="",not(iserror(find("linkedin",H506)))),H506,E506))</f>
        <v/>
      </c>
      <c r="J506" s="1" t="str">
        <f t="shared" si="2"/>
        <v>MIEIC </v>
      </c>
      <c r="K506" s="1" t="str">
        <f>IFERROR(VLOOKUP($A506&amp;"-"&amp;K$1,'Conclusões cursos SIGARRA'!$E:$H,2,0),"")</f>
        <v/>
      </c>
      <c r="L506" s="1" t="str">
        <f>IFERROR(VLOOKUP($A506&amp;"-"&amp;K$1,'Conclusões cursos SIGARRA'!$E:$H,4,0),"")</f>
        <v/>
      </c>
      <c r="M506" s="1" t="str">
        <f>IFERROR(VLOOKUP($A506&amp;"-"&amp;M$1,'Conclusões cursos SIGARRA'!$E:$H,2,0),"")</f>
        <v/>
      </c>
      <c r="N506" s="1" t="str">
        <f>IFERROR(VLOOKUP($A506&amp;"-"&amp;M$1,'Conclusões cursos SIGARRA'!$E:$H,4,0),"")</f>
        <v/>
      </c>
      <c r="O506" s="1" t="str">
        <f>IFERROR(VLOOKUP($A506&amp;"-"&amp;O$1,'Conclusões cursos SIGARRA'!$E:$H,2,0),"")</f>
        <v>2011/2012</v>
      </c>
      <c r="P506" s="1" t="str">
        <f>IFERROR(VLOOKUP($A506&amp;"-"&amp;O$1,'Conclusões cursos SIGARRA'!$E:$H,4,0),"")</f>
        <v>2016/2017</v>
      </c>
      <c r="Q506" s="1" t="str">
        <f>IFERROR(VLOOKUP($A506&amp;"-"&amp;Q$1,'Conclusões cursos SIGARRA'!$E:$H,2,0),"")</f>
        <v/>
      </c>
      <c r="R506" s="1" t="str">
        <f>IFERROR(VLOOKUP($A506&amp;"-"&amp;Q$1,'Conclusões cursos SIGARRA'!$E:$H,4,0),"")</f>
        <v/>
      </c>
      <c r="S506" s="1" t="str">
        <f>IFERROR(VLOOKUP($A506&amp;"-"&amp;S$1,'Conclusões cursos SIGARRA'!$E:$H,2,0),"")</f>
        <v/>
      </c>
      <c r="T506" s="1" t="str">
        <f>IFERROR(VLOOKUP($A506&amp;"-"&amp;S$1,'Conclusões cursos SIGARRA'!$E:$H,4,0),"")</f>
        <v/>
      </c>
      <c r="U506" s="1" t="str">
        <f t="shared" si="3"/>
        <v> MIEIC 2016/2017</v>
      </c>
      <c r="V506" s="1" t="str">
        <f t="shared" si="4"/>
        <v>David Vanhuysse</v>
      </c>
    </row>
    <row r="507" ht="14.25" customHeight="1">
      <c r="A507" s="1">
        <v>2.01806512E8</v>
      </c>
      <c r="B507" s="1" t="s">
        <v>1554</v>
      </c>
      <c r="C507" s="1" t="s">
        <v>1555</v>
      </c>
      <c r="D507" s="1" t="s">
        <v>26</v>
      </c>
      <c r="E507" s="1" t="s">
        <v>21</v>
      </c>
      <c r="F507" s="1" t="str">
        <f t="shared" si="1"/>
        <v>Davide António Ferreira Castro - M.EIC 2022/2023</v>
      </c>
      <c r="G507" s="1" t="s">
        <v>1556</v>
      </c>
      <c r="I507" s="1" t="str">
        <f>IFERROR(VLOOKUP(B507,'Inquérito'!M:N,2,0),if(AND(E507="",not(iserror(find("linkedin",H507)))),H507,E507))</f>
        <v/>
      </c>
      <c r="J507" s="1" t="str">
        <f t="shared" si="2"/>
        <v>M.EIC</v>
      </c>
      <c r="K507" s="1" t="str">
        <f>IFERROR(VLOOKUP($A507&amp;"-"&amp;K$1,'Conclusões cursos SIGARRA'!$E:$H,2,0),"")</f>
        <v/>
      </c>
      <c r="L507" s="1" t="str">
        <f>IFERROR(VLOOKUP($A507&amp;"-"&amp;K$1,'Conclusões cursos SIGARRA'!$E:$H,4,0),"")</f>
        <v/>
      </c>
      <c r="M507" s="1" t="str">
        <f>IFERROR(VLOOKUP($A507&amp;"-"&amp;M$1,'Conclusões cursos SIGARRA'!$E:$H,2,0),"")</f>
        <v/>
      </c>
      <c r="N507" s="1" t="str">
        <f>IFERROR(VLOOKUP($A507&amp;"-"&amp;M$1,'Conclusões cursos SIGARRA'!$E:$H,4,0),"")</f>
        <v/>
      </c>
      <c r="O507" s="1" t="str">
        <f>IFERROR(VLOOKUP($A507&amp;"-"&amp;O$1,'Conclusões cursos SIGARRA'!$E:$H,2,0),"")</f>
        <v/>
      </c>
      <c r="P507" s="1" t="str">
        <f>IFERROR(VLOOKUP($A507&amp;"-"&amp;O$1,'Conclusões cursos SIGARRA'!$E:$H,4,0),"")</f>
        <v/>
      </c>
      <c r="Q507" s="1" t="str">
        <f>IFERROR(VLOOKUP($A507&amp;"-"&amp;Q$1,'Conclusões cursos SIGARRA'!$E:$H,2,0),"")</f>
        <v/>
      </c>
      <c r="R507" s="1" t="str">
        <f>IFERROR(VLOOKUP($A507&amp;"-"&amp;Q$1,'Conclusões cursos SIGARRA'!$E:$H,4,0),"")</f>
        <v/>
      </c>
      <c r="S507" s="1" t="str">
        <f>IFERROR(VLOOKUP($A507&amp;"-"&amp;S$1,'Conclusões cursos SIGARRA'!$E:$H,2,0),"")</f>
        <v>2021/2022</v>
      </c>
      <c r="T507" s="1" t="str">
        <f>IFERROR(VLOOKUP($A507&amp;"-"&amp;S$1,'Conclusões cursos SIGARRA'!$E:$H,4,0),"")</f>
        <v>2022/2023</v>
      </c>
      <c r="U507" s="1" t="str">
        <f t="shared" si="3"/>
        <v> M.EIC 2022/2023</v>
      </c>
      <c r="V507" s="1" t="str">
        <f t="shared" si="4"/>
        <v>Davide António Ferreira Castro</v>
      </c>
    </row>
    <row r="508" ht="14.25" customHeight="1">
      <c r="A508" s="1">
        <v>2.01503995E8</v>
      </c>
      <c r="B508" s="1" t="s">
        <v>1557</v>
      </c>
      <c r="C508" s="1" t="s">
        <v>1558</v>
      </c>
      <c r="D508" s="1" t="s">
        <v>20</v>
      </c>
      <c r="E508" s="1" t="s">
        <v>21</v>
      </c>
      <c r="F508" s="1" t="str">
        <f t="shared" si="1"/>
        <v>Davide Henrique Fernandes da Costa - MIEIC 2019/2020</v>
      </c>
      <c r="I508" s="1" t="str">
        <f>IFERROR(VLOOKUP(B508,'Inquérito'!M:N,2,0),if(AND(E508="",not(iserror(find("linkedin",H508)))),H508,E508))</f>
        <v/>
      </c>
      <c r="J508" s="1" t="str">
        <f t="shared" si="2"/>
        <v>MIEIC </v>
      </c>
      <c r="K508" s="1" t="str">
        <f>IFERROR(VLOOKUP($A508&amp;"-"&amp;K$1,'Conclusões cursos SIGARRA'!$E:$H,2,0),"")</f>
        <v/>
      </c>
      <c r="L508" s="1" t="str">
        <f>IFERROR(VLOOKUP($A508&amp;"-"&amp;K$1,'Conclusões cursos SIGARRA'!$E:$H,4,0),"")</f>
        <v/>
      </c>
      <c r="M508" s="1" t="str">
        <f>IFERROR(VLOOKUP($A508&amp;"-"&amp;M$1,'Conclusões cursos SIGARRA'!$E:$H,2,0),"")</f>
        <v/>
      </c>
      <c r="N508" s="1" t="str">
        <f>IFERROR(VLOOKUP($A508&amp;"-"&amp;M$1,'Conclusões cursos SIGARRA'!$E:$H,4,0),"")</f>
        <v/>
      </c>
      <c r="O508" s="1" t="str">
        <f>IFERROR(VLOOKUP($A508&amp;"-"&amp;O$1,'Conclusões cursos SIGARRA'!$E:$H,2,0),"")</f>
        <v>2015/2016</v>
      </c>
      <c r="P508" s="1" t="str">
        <f>IFERROR(VLOOKUP($A508&amp;"-"&amp;O$1,'Conclusões cursos SIGARRA'!$E:$H,4,0),"")</f>
        <v>2019/2020</v>
      </c>
      <c r="Q508" s="1" t="str">
        <f>IFERROR(VLOOKUP($A508&amp;"-"&amp;Q$1,'Conclusões cursos SIGARRA'!$E:$H,2,0),"")</f>
        <v/>
      </c>
      <c r="R508" s="1" t="str">
        <f>IFERROR(VLOOKUP($A508&amp;"-"&amp;Q$1,'Conclusões cursos SIGARRA'!$E:$H,4,0),"")</f>
        <v/>
      </c>
      <c r="S508" s="1" t="str">
        <f>IFERROR(VLOOKUP($A508&amp;"-"&amp;S$1,'Conclusões cursos SIGARRA'!$E:$H,2,0),"")</f>
        <v/>
      </c>
      <c r="T508" s="1" t="str">
        <f>IFERROR(VLOOKUP($A508&amp;"-"&amp;S$1,'Conclusões cursos SIGARRA'!$E:$H,4,0),"")</f>
        <v/>
      </c>
      <c r="U508" s="1" t="str">
        <f t="shared" si="3"/>
        <v> MIEIC 2019/2020</v>
      </c>
      <c r="V508" s="1" t="str">
        <f t="shared" si="4"/>
        <v>Davide Henrique Fernandes da Costa</v>
      </c>
    </row>
    <row r="509" ht="14.25" customHeight="1">
      <c r="A509" s="1">
        <v>2.00302707E8</v>
      </c>
      <c r="B509" s="1" t="s">
        <v>1559</v>
      </c>
      <c r="C509" s="1" t="s">
        <v>1560</v>
      </c>
      <c r="D509" s="1" t="s">
        <v>20</v>
      </c>
      <c r="E509" s="1" t="s">
        <v>1561</v>
      </c>
      <c r="F509" s="1" t="str">
        <f t="shared" si="1"/>
        <v>Décio de Jesus Ferreira - MIEIC 2007/2008</v>
      </c>
      <c r="G509" s="1" t="s">
        <v>1562</v>
      </c>
      <c r="H509" s="1" t="s">
        <v>1563</v>
      </c>
      <c r="I509" s="9" t="str">
        <f>IFERROR(VLOOKUP(B509,'Inquérito'!M:N,2,0),if(AND(E509="",not(iserror(find("linkedin",H509)))),H509,E509))</f>
        <v>https://www.linkedin.com/in/decioferreira/</v>
      </c>
      <c r="J509" s="1" t="str">
        <f t="shared" si="2"/>
        <v>MIEIC </v>
      </c>
      <c r="K509" s="1" t="str">
        <f>IFERROR(VLOOKUP($A509&amp;"-"&amp;K$1,'Conclusões cursos SIGARRA'!$E:$H,2,0),"")</f>
        <v/>
      </c>
      <c r="L509" s="1" t="str">
        <f>IFERROR(VLOOKUP($A509&amp;"-"&amp;K$1,'Conclusões cursos SIGARRA'!$E:$H,4,0),"")</f>
        <v/>
      </c>
      <c r="M509" s="1" t="str">
        <f>IFERROR(VLOOKUP($A509&amp;"-"&amp;M$1,'Conclusões cursos SIGARRA'!$E:$H,2,0),"")</f>
        <v/>
      </c>
      <c r="N509" s="1" t="str">
        <f>IFERROR(VLOOKUP($A509&amp;"-"&amp;M$1,'Conclusões cursos SIGARRA'!$E:$H,4,0),"")</f>
        <v/>
      </c>
      <c r="O509" s="1" t="str">
        <f>IFERROR(VLOOKUP($A509&amp;"-"&amp;O$1,'Conclusões cursos SIGARRA'!$E:$H,2,0),"")</f>
        <v>2003/2004</v>
      </c>
      <c r="P509" s="1" t="str">
        <f>IFERROR(VLOOKUP($A509&amp;"-"&amp;O$1,'Conclusões cursos SIGARRA'!$E:$H,4,0),"")</f>
        <v>2007/2008</v>
      </c>
      <c r="Q509" s="1" t="str">
        <f>IFERROR(VLOOKUP($A509&amp;"-"&amp;Q$1,'Conclusões cursos SIGARRA'!$E:$H,2,0),"")</f>
        <v/>
      </c>
      <c r="R509" s="1" t="str">
        <f>IFERROR(VLOOKUP($A509&amp;"-"&amp;Q$1,'Conclusões cursos SIGARRA'!$E:$H,4,0),"")</f>
        <v/>
      </c>
      <c r="S509" s="1" t="str">
        <f>IFERROR(VLOOKUP($A509&amp;"-"&amp;S$1,'Conclusões cursos SIGARRA'!$E:$H,2,0),"")</f>
        <v/>
      </c>
      <c r="T509" s="1" t="str">
        <f>IFERROR(VLOOKUP($A509&amp;"-"&amp;S$1,'Conclusões cursos SIGARRA'!$E:$H,4,0),"")</f>
        <v/>
      </c>
      <c r="U509" s="1" t="str">
        <f t="shared" si="3"/>
        <v> MIEIC 2007/2008</v>
      </c>
      <c r="V509" s="1" t="str">
        <f t="shared" si="4"/>
        <v>Décio de Jesus Ferreira</v>
      </c>
    </row>
    <row r="510" ht="14.25" customHeight="1">
      <c r="A510" s="1">
        <v>2.0180623E8</v>
      </c>
      <c r="B510" s="1" t="s">
        <v>1564</v>
      </c>
      <c r="C510" s="1" t="s">
        <v>1565</v>
      </c>
      <c r="D510" s="1" t="s">
        <v>26</v>
      </c>
      <c r="E510" s="1" t="s">
        <v>21</v>
      </c>
      <c r="F510" s="1" t="str">
        <f t="shared" si="1"/>
        <v>Diana Cristina Amaral de Freitas - M.EIC 2022/2023</v>
      </c>
      <c r="G510" s="1" t="s">
        <v>1566</v>
      </c>
      <c r="I510" s="9" t="str">
        <f>IFERROR(VLOOKUP(B510,'Inquérito'!M:N,2,0),if(AND(E510="",not(iserror(find("linkedin",H510)))),H510,E510))</f>
        <v>https://www.linkedin.com/in/dianaamfreitas</v>
      </c>
      <c r="J510" s="1" t="str">
        <f t="shared" si="2"/>
        <v>M.EIC</v>
      </c>
      <c r="K510" s="1" t="str">
        <f>IFERROR(VLOOKUP($A510&amp;"-"&amp;K$1,'Conclusões cursos SIGARRA'!$E:$H,2,0),"")</f>
        <v/>
      </c>
      <c r="L510" s="1" t="str">
        <f>IFERROR(VLOOKUP($A510&amp;"-"&amp;K$1,'Conclusões cursos SIGARRA'!$E:$H,4,0),"")</f>
        <v/>
      </c>
      <c r="M510" s="1" t="str">
        <f>IFERROR(VLOOKUP($A510&amp;"-"&amp;M$1,'Conclusões cursos SIGARRA'!$E:$H,2,0),"")</f>
        <v/>
      </c>
      <c r="N510" s="1" t="str">
        <f>IFERROR(VLOOKUP($A510&amp;"-"&amp;M$1,'Conclusões cursos SIGARRA'!$E:$H,4,0),"")</f>
        <v/>
      </c>
      <c r="O510" s="1" t="str">
        <f>IFERROR(VLOOKUP($A510&amp;"-"&amp;O$1,'Conclusões cursos SIGARRA'!$E:$H,2,0),"")</f>
        <v/>
      </c>
      <c r="P510" s="1" t="str">
        <f>IFERROR(VLOOKUP($A510&amp;"-"&amp;O$1,'Conclusões cursos SIGARRA'!$E:$H,4,0),"")</f>
        <v/>
      </c>
      <c r="Q510" s="1" t="str">
        <f>IFERROR(VLOOKUP($A510&amp;"-"&amp;Q$1,'Conclusões cursos SIGARRA'!$E:$H,2,0),"")</f>
        <v/>
      </c>
      <c r="R510" s="1" t="str">
        <f>IFERROR(VLOOKUP($A510&amp;"-"&amp;Q$1,'Conclusões cursos SIGARRA'!$E:$H,4,0),"")</f>
        <v/>
      </c>
      <c r="S510" s="1" t="str">
        <f>IFERROR(VLOOKUP($A510&amp;"-"&amp;S$1,'Conclusões cursos SIGARRA'!$E:$H,2,0),"")</f>
        <v>2021/2022</v>
      </c>
      <c r="T510" s="1" t="str">
        <f>IFERROR(VLOOKUP($A510&amp;"-"&amp;S$1,'Conclusões cursos SIGARRA'!$E:$H,4,0),"")</f>
        <v>2022/2023</v>
      </c>
      <c r="U510" s="1" t="str">
        <f t="shared" si="3"/>
        <v> M.EIC 2022/2023</v>
      </c>
      <c r="V510" s="1" t="str">
        <f t="shared" si="4"/>
        <v>Diana Cristina Amaral de Freitas</v>
      </c>
    </row>
    <row r="511" ht="14.25" customHeight="1">
      <c r="A511" s="1">
        <v>2.01303187E8</v>
      </c>
      <c r="B511" s="1" t="s">
        <v>1567</v>
      </c>
      <c r="C511" s="1" t="s">
        <v>1568</v>
      </c>
      <c r="D511" s="1" t="s">
        <v>20</v>
      </c>
      <c r="E511" s="1" t="s">
        <v>21</v>
      </c>
      <c r="F511" s="1" t="str">
        <f t="shared" si="1"/>
        <v>Diana Isabel Garcia Pinto - MIEIC 2017/2018</v>
      </c>
      <c r="G511" s="1" t="s">
        <v>21</v>
      </c>
      <c r="I511" s="9" t="str">
        <f>IFERROR(VLOOKUP(B511,'Inquérito'!M:N,2,0),if(AND(E511="",not(iserror(find("linkedin",H511)))),H511,E511))</f>
        <v>https://www.linkedin.com/in/diana-pinto-48b1b5116/</v>
      </c>
      <c r="J511" s="1" t="str">
        <f t="shared" si="2"/>
        <v>MIEIC </v>
      </c>
      <c r="K511" s="1" t="str">
        <f>IFERROR(VLOOKUP($A511&amp;"-"&amp;K$1,'Conclusões cursos SIGARRA'!$E:$H,2,0),"")</f>
        <v/>
      </c>
      <c r="L511" s="1" t="str">
        <f>IFERROR(VLOOKUP($A511&amp;"-"&amp;K$1,'Conclusões cursos SIGARRA'!$E:$H,4,0),"")</f>
        <v/>
      </c>
      <c r="M511" s="1" t="str">
        <f>IFERROR(VLOOKUP($A511&amp;"-"&amp;M$1,'Conclusões cursos SIGARRA'!$E:$H,2,0),"")</f>
        <v/>
      </c>
      <c r="N511" s="1" t="str">
        <f>IFERROR(VLOOKUP($A511&amp;"-"&amp;M$1,'Conclusões cursos SIGARRA'!$E:$H,4,0),"")</f>
        <v/>
      </c>
      <c r="O511" s="1" t="str">
        <f>IFERROR(VLOOKUP($A511&amp;"-"&amp;O$1,'Conclusões cursos SIGARRA'!$E:$H,2,0),"")</f>
        <v>2013/2014</v>
      </c>
      <c r="P511" s="1" t="str">
        <f>IFERROR(VLOOKUP($A511&amp;"-"&amp;O$1,'Conclusões cursos SIGARRA'!$E:$H,4,0),"")</f>
        <v>2017/2018</v>
      </c>
      <c r="Q511" s="1" t="str">
        <f>IFERROR(VLOOKUP($A511&amp;"-"&amp;Q$1,'Conclusões cursos SIGARRA'!$E:$H,2,0),"")</f>
        <v/>
      </c>
      <c r="R511" s="1" t="str">
        <f>IFERROR(VLOOKUP($A511&amp;"-"&amp;Q$1,'Conclusões cursos SIGARRA'!$E:$H,4,0),"")</f>
        <v/>
      </c>
      <c r="S511" s="1" t="str">
        <f>IFERROR(VLOOKUP($A511&amp;"-"&amp;S$1,'Conclusões cursos SIGARRA'!$E:$H,2,0),"")</f>
        <v/>
      </c>
      <c r="T511" s="1" t="str">
        <f>IFERROR(VLOOKUP($A511&amp;"-"&amp;S$1,'Conclusões cursos SIGARRA'!$E:$H,4,0),"")</f>
        <v/>
      </c>
      <c r="U511" s="1" t="str">
        <f t="shared" si="3"/>
        <v> MIEIC 2017/2018</v>
      </c>
      <c r="V511" s="1" t="str">
        <f t="shared" si="4"/>
        <v>Diana Isabel Garcia Pinto</v>
      </c>
    </row>
    <row r="512" ht="14.25" customHeight="1">
      <c r="A512" s="1">
        <v>2.00602279E8</v>
      </c>
      <c r="B512" s="1" t="s">
        <v>1569</v>
      </c>
      <c r="C512" s="1" t="s">
        <v>1570</v>
      </c>
      <c r="D512" s="1" t="s">
        <v>20</v>
      </c>
      <c r="E512" s="1" t="s">
        <v>1571</v>
      </c>
      <c r="F512" s="1" t="str">
        <f t="shared" si="1"/>
        <v>Diego António Rodrigues de Jesus - MIEIC 2011/2012</v>
      </c>
      <c r="I512" s="9" t="str">
        <f>IFERROR(VLOOKUP(B512,'Inquérito'!M:N,2,0),if(AND(E512="",not(iserror(find("linkedin",H512)))),H512,E512))</f>
        <v>https://www.linkedin.com/in/djesus/</v>
      </c>
      <c r="J512" s="1" t="str">
        <f t="shared" si="2"/>
        <v>MIEIC </v>
      </c>
      <c r="K512" s="1" t="str">
        <f>IFERROR(VLOOKUP($A512&amp;"-"&amp;K$1,'Conclusões cursos SIGARRA'!$E:$H,2,0),"")</f>
        <v/>
      </c>
      <c r="L512" s="1" t="str">
        <f>IFERROR(VLOOKUP($A512&amp;"-"&amp;K$1,'Conclusões cursos SIGARRA'!$E:$H,4,0),"")</f>
        <v/>
      </c>
      <c r="M512" s="1" t="str">
        <f>IFERROR(VLOOKUP($A512&amp;"-"&amp;M$1,'Conclusões cursos SIGARRA'!$E:$H,2,0),"")</f>
        <v/>
      </c>
      <c r="N512" s="1" t="str">
        <f>IFERROR(VLOOKUP($A512&amp;"-"&amp;M$1,'Conclusões cursos SIGARRA'!$E:$H,4,0),"")</f>
        <v/>
      </c>
      <c r="O512" s="1" t="str">
        <f>IFERROR(VLOOKUP($A512&amp;"-"&amp;O$1,'Conclusões cursos SIGARRA'!$E:$H,2,0),"")</f>
        <v>2006/2007</v>
      </c>
      <c r="P512" s="1" t="str">
        <f>IFERROR(VLOOKUP($A512&amp;"-"&amp;O$1,'Conclusões cursos SIGARRA'!$E:$H,4,0),"")</f>
        <v>2011/2012</v>
      </c>
      <c r="Q512" s="1" t="str">
        <f>IFERROR(VLOOKUP($A512&amp;"-"&amp;Q$1,'Conclusões cursos SIGARRA'!$E:$H,2,0),"")</f>
        <v/>
      </c>
      <c r="R512" s="1" t="str">
        <f>IFERROR(VLOOKUP($A512&amp;"-"&amp;Q$1,'Conclusões cursos SIGARRA'!$E:$H,4,0),"")</f>
        <v/>
      </c>
      <c r="S512" s="1" t="str">
        <f>IFERROR(VLOOKUP($A512&amp;"-"&amp;S$1,'Conclusões cursos SIGARRA'!$E:$H,2,0),"")</f>
        <v/>
      </c>
      <c r="T512" s="1" t="str">
        <f>IFERROR(VLOOKUP($A512&amp;"-"&amp;S$1,'Conclusões cursos SIGARRA'!$E:$H,4,0),"")</f>
        <v/>
      </c>
      <c r="U512" s="1" t="str">
        <f t="shared" si="3"/>
        <v> MIEIC 2011/2012</v>
      </c>
      <c r="V512" s="1" t="str">
        <f t="shared" si="4"/>
        <v>Diego António Rodrigues de Jesus</v>
      </c>
    </row>
    <row r="513" ht="14.25" customHeight="1">
      <c r="A513" s="1">
        <v>2.01503092E8</v>
      </c>
      <c r="B513" s="1" t="s">
        <v>1572</v>
      </c>
      <c r="C513" s="1" t="s">
        <v>1573</v>
      </c>
      <c r="D513" s="1" t="s">
        <v>20</v>
      </c>
      <c r="E513" s="1" t="s">
        <v>21</v>
      </c>
      <c r="F513" s="1" t="str">
        <f t="shared" si="1"/>
        <v>Dinis Falcão Leite Moreira - MIEIC 2020/2021</v>
      </c>
      <c r="G513" s="1" t="s">
        <v>1574</v>
      </c>
      <c r="I513" s="1" t="str">
        <f>IFERROR(VLOOKUP(B513,'Inquérito'!M:N,2,0),if(AND(E513="",not(iserror(find("linkedin",H513)))),H513,E513))</f>
        <v/>
      </c>
      <c r="J513" s="1" t="str">
        <f t="shared" si="2"/>
        <v>MIEIC </v>
      </c>
      <c r="K513" s="1" t="str">
        <f>IFERROR(VLOOKUP($A513&amp;"-"&amp;K$1,'Conclusões cursos SIGARRA'!$E:$H,2,0),"")</f>
        <v/>
      </c>
      <c r="L513" s="1" t="str">
        <f>IFERROR(VLOOKUP($A513&amp;"-"&amp;K$1,'Conclusões cursos SIGARRA'!$E:$H,4,0),"")</f>
        <v/>
      </c>
      <c r="M513" s="1" t="str">
        <f>IFERROR(VLOOKUP($A513&amp;"-"&amp;M$1,'Conclusões cursos SIGARRA'!$E:$H,2,0),"")</f>
        <v/>
      </c>
      <c r="N513" s="1" t="str">
        <f>IFERROR(VLOOKUP($A513&amp;"-"&amp;M$1,'Conclusões cursos SIGARRA'!$E:$H,4,0),"")</f>
        <v/>
      </c>
      <c r="O513" s="1" t="str">
        <f>IFERROR(VLOOKUP($A513&amp;"-"&amp;O$1,'Conclusões cursos SIGARRA'!$E:$H,2,0),"")</f>
        <v>2016/2017</v>
      </c>
      <c r="P513" s="1" t="str">
        <f>IFERROR(VLOOKUP($A513&amp;"-"&amp;O$1,'Conclusões cursos SIGARRA'!$E:$H,4,0),"")</f>
        <v>2020/2021</v>
      </c>
      <c r="Q513" s="1" t="str">
        <f>IFERROR(VLOOKUP($A513&amp;"-"&amp;Q$1,'Conclusões cursos SIGARRA'!$E:$H,2,0),"")</f>
        <v/>
      </c>
      <c r="R513" s="1" t="str">
        <f>IFERROR(VLOOKUP($A513&amp;"-"&amp;Q$1,'Conclusões cursos SIGARRA'!$E:$H,4,0),"")</f>
        <v/>
      </c>
      <c r="S513" s="1" t="str">
        <f>IFERROR(VLOOKUP($A513&amp;"-"&amp;S$1,'Conclusões cursos SIGARRA'!$E:$H,2,0),"")</f>
        <v/>
      </c>
      <c r="T513" s="1" t="str">
        <f>IFERROR(VLOOKUP($A513&amp;"-"&amp;S$1,'Conclusões cursos SIGARRA'!$E:$H,4,0),"")</f>
        <v/>
      </c>
      <c r="U513" s="1" t="str">
        <f t="shared" si="3"/>
        <v> MIEIC 2020/2021</v>
      </c>
      <c r="V513" s="1" t="str">
        <f t="shared" si="4"/>
        <v>Dinis Falcão Leite Moreira</v>
      </c>
    </row>
    <row r="514" ht="14.25" customHeight="1">
      <c r="A514" s="1">
        <v>2.01504196E8</v>
      </c>
      <c r="B514" s="1" t="s">
        <v>1575</v>
      </c>
      <c r="C514" s="1" t="s">
        <v>1576</v>
      </c>
      <c r="D514" s="1" t="s">
        <v>26</v>
      </c>
      <c r="E514" s="1" t="s">
        <v>21</v>
      </c>
      <c r="F514" s="1" t="str">
        <f t="shared" si="1"/>
        <v>Dinis Filipe da Silva Trigo - MIEIC 2019/2020</v>
      </c>
      <c r="G514" s="1" t="s">
        <v>1577</v>
      </c>
      <c r="H514" s="1" t="s">
        <v>1578</v>
      </c>
      <c r="I514" s="9" t="str">
        <f>IFERROR(VLOOKUP(B514,'Inquérito'!M:N,2,0),if(AND(E514="",not(iserror(find("linkedin",H514)))),H514,E514))</f>
        <v>https://www.linkedin.com/in/dinis-filipe-da-silva-trigo</v>
      </c>
      <c r="J514" s="1" t="str">
        <f t="shared" si="2"/>
        <v>MIEIC </v>
      </c>
      <c r="K514" s="1" t="str">
        <f>IFERROR(VLOOKUP($A514&amp;"-"&amp;K$1,'Conclusões cursos SIGARRA'!$E:$H,2,0),"")</f>
        <v/>
      </c>
      <c r="L514" s="1" t="str">
        <f>IFERROR(VLOOKUP($A514&amp;"-"&amp;K$1,'Conclusões cursos SIGARRA'!$E:$H,4,0),"")</f>
        <v/>
      </c>
      <c r="M514" s="1" t="str">
        <f>IFERROR(VLOOKUP($A514&amp;"-"&amp;M$1,'Conclusões cursos SIGARRA'!$E:$H,2,0),"")</f>
        <v/>
      </c>
      <c r="N514" s="1" t="str">
        <f>IFERROR(VLOOKUP($A514&amp;"-"&amp;M$1,'Conclusões cursos SIGARRA'!$E:$H,4,0),"")</f>
        <v/>
      </c>
      <c r="O514" s="1" t="str">
        <f>IFERROR(VLOOKUP($A514&amp;"-"&amp;O$1,'Conclusões cursos SIGARRA'!$E:$H,2,0),"")</f>
        <v>2015/2016</v>
      </c>
      <c r="P514" s="1" t="str">
        <f>IFERROR(VLOOKUP($A514&amp;"-"&amp;O$1,'Conclusões cursos SIGARRA'!$E:$H,4,0),"")</f>
        <v>2019/2020</v>
      </c>
      <c r="Q514" s="1" t="str">
        <f>IFERROR(VLOOKUP($A514&amp;"-"&amp;Q$1,'Conclusões cursos SIGARRA'!$E:$H,2,0),"")</f>
        <v/>
      </c>
      <c r="R514" s="1" t="str">
        <f>IFERROR(VLOOKUP($A514&amp;"-"&amp;Q$1,'Conclusões cursos SIGARRA'!$E:$H,4,0),"")</f>
        <v/>
      </c>
      <c r="S514" s="1" t="str">
        <f>IFERROR(VLOOKUP($A514&amp;"-"&amp;S$1,'Conclusões cursos SIGARRA'!$E:$H,2,0),"")</f>
        <v/>
      </c>
      <c r="T514" s="1" t="str">
        <f>IFERROR(VLOOKUP($A514&amp;"-"&amp;S$1,'Conclusões cursos SIGARRA'!$E:$H,4,0),"")</f>
        <v/>
      </c>
      <c r="U514" s="1" t="str">
        <f t="shared" si="3"/>
        <v> MIEIC 2019/2020</v>
      </c>
      <c r="V514" s="1" t="str">
        <f t="shared" si="4"/>
        <v>Dinis Filipe da Silva Trigo</v>
      </c>
    </row>
    <row r="515" ht="14.25" customHeight="1">
      <c r="A515" s="1">
        <v>2.02006303E8</v>
      </c>
      <c r="B515" s="1" t="s">
        <v>1579</v>
      </c>
      <c r="C515" s="1" t="s">
        <v>1580</v>
      </c>
      <c r="D515" s="1" t="s">
        <v>26</v>
      </c>
      <c r="E515" s="1" t="s">
        <v>21</v>
      </c>
      <c r="F515" s="1" t="str">
        <f t="shared" si="1"/>
        <v>Dinis Ribeiro dos Santos Bessa de Sousa - L.EIC 2022/2023</v>
      </c>
      <c r="I515" s="1" t="str">
        <f>IFERROR(VLOOKUP(B515,'Inquérito'!M:N,2,0),if(AND(E515="",not(iserror(find("linkedin",H515)))),H515,E515))</f>
        <v/>
      </c>
      <c r="J515" s="1" t="str">
        <f t="shared" si="2"/>
        <v>L.EIC </v>
      </c>
      <c r="K515" s="1" t="str">
        <f>IFERROR(VLOOKUP($A515&amp;"-"&amp;K$1,'Conclusões cursos SIGARRA'!$E:$H,2,0),"")</f>
        <v/>
      </c>
      <c r="L515" s="1" t="str">
        <f>IFERROR(VLOOKUP($A515&amp;"-"&amp;K$1,'Conclusões cursos SIGARRA'!$E:$H,4,0),"")</f>
        <v/>
      </c>
      <c r="M515" s="1" t="str">
        <f>IFERROR(VLOOKUP($A515&amp;"-"&amp;M$1,'Conclusões cursos SIGARRA'!$E:$H,2,0),"")</f>
        <v/>
      </c>
      <c r="N515" s="1" t="str">
        <f>IFERROR(VLOOKUP($A515&amp;"-"&amp;M$1,'Conclusões cursos SIGARRA'!$E:$H,4,0),"")</f>
        <v/>
      </c>
      <c r="O515" s="1" t="str">
        <f>IFERROR(VLOOKUP($A515&amp;"-"&amp;O$1,'Conclusões cursos SIGARRA'!$E:$H,2,0),"")</f>
        <v/>
      </c>
      <c r="P515" s="1" t="str">
        <f>IFERROR(VLOOKUP($A515&amp;"-"&amp;O$1,'Conclusões cursos SIGARRA'!$E:$H,4,0),"")</f>
        <v/>
      </c>
      <c r="Q515" s="1" t="str">
        <f>IFERROR(VLOOKUP($A515&amp;"-"&amp;Q$1,'Conclusões cursos SIGARRA'!$E:$H,2,0),"")</f>
        <v>2021/2022</v>
      </c>
      <c r="R515" s="1" t="str">
        <f>IFERROR(VLOOKUP($A515&amp;"-"&amp;Q$1,'Conclusões cursos SIGARRA'!$E:$H,4,0),"")</f>
        <v>2022/2023</v>
      </c>
      <c r="S515" s="1" t="str">
        <f>IFERROR(VLOOKUP($A515&amp;"-"&amp;S$1,'Conclusões cursos SIGARRA'!$E:$H,2,0),"")</f>
        <v/>
      </c>
      <c r="T515" s="1" t="str">
        <f>IFERROR(VLOOKUP($A515&amp;"-"&amp;S$1,'Conclusões cursos SIGARRA'!$E:$H,4,0),"")</f>
        <v/>
      </c>
      <c r="U515" s="1" t="str">
        <f t="shared" si="3"/>
        <v> L.EIC 2022/2023</v>
      </c>
      <c r="V515" s="1" t="str">
        <f t="shared" si="4"/>
        <v>Dinis Ribeiro dos Santos Bessa de Sousa</v>
      </c>
    </row>
    <row r="516" ht="14.25" customHeight="1">
      <c r="A516" s="1">
        <v>2.00703696E8</v>
      </c>
      <c r="B516" s="1" t="s">
        <v>1581</v>
      </c>
      <c r="C516" s="1" t="s">
        <v>1582</v>
      </c>
      <c r="D516" s="1" t="s">
        <v>20</v>
      </c>
      <c r="E516" s="1" t="s">
        <v>21</v>
      </c>
      <c r="F516" s="1" t="str">
        <f t="shared" si="1"/>
        <v>Diógenes Domingos Azevedo Amaro Maciel - MIEIC 2007/2008</v>
      </c>
      <c r="G516" s="1" t="s">
        <v>1583</v>
      </c>
      <c r="H516" s="1" t="s">
        <v>1584</v>
      </c>
      <c r="I516" s="1" t="str">
        <f>IFERROR(VLOOKUP(B516,'Inquérito'!M:N,2,0),if(AND(E516="",not(iserror(find("linkedin",H516)))),H516,E516))</f>
        <v/>
      </c>
      <c r="J516" s="1" t="str">
        <f t="shared" si="2"/>
        <v>MIEIC </v>
      </c>
      <c r="K516" s="1" t="str">
        <f>IFERROR(VLOOKUP($A516&amp;"-"&amp;K$1,'Conclusões cursos SIGARRA'!$E:$H,2,0),"")</f>
        <v/>
      </c>
      <c r="L516" s="1" t="str">
        <f>IFERROR(VLOOKUP($A516&amp;"-"&amp;K$1,'Conclusões cursos SIGARRA'!$E:$H,4,0),"")</f>
        <v/>
      </c>
      <c r="M516" s="1" t="str">
        <f>IFERROR(VLOOKUP($A516&amp;"-"&amp;M$1,'Conclusões cursos SIGARRA'!$E:$H,2,0),"")</f>
        <v/>
      </c>
      <c r="N516" s="1" t="str">
        <f>IFERROR(VLOOKUP($A516&amp;"-"&amp;M$1,'Conclusões cursos SIGARRA'!$E:$H,4,0),"")</f>
        <v/>
      </c>
      <c r="O516" s="1" t="str">
        <f>IFERROR(VLOOKUP($A516&amp;"-"&amp;O$1,'Conclusões cursos SIGARRA'!$E:$H,2,0),"")</f>
        <v>2007/2008</v>
      </c>
      <c r="P516" s="1" t="str">
        <f>IFERROR(VLOOKUP($A516&amp;"-"&amp;O$1,'Conclusões cursos SIGARRA'!$E:$H,4,0),"")</f>
        <v>2007/2008</v>
      </c>
      <c r="Q516" s="1" t="str">
        <f>IFERROR(VLOOKUP($A516&amp;"-"&amp;Q$1,'Conclusões cursos SIGARRA'!$E:$H,2,0),"")</f>
        <v/>
      </c>
      <c r="R516" s="1" t="str">
        <f>IFERROR(VLOOKUP($A516&amp;"-"&amp;Q$1,'Conclusões cursos SIGARRA'!$E:$H,4,0),"")</f>
        <v/>
      </c>
      <c r="S516" s="1" t="str">
        <f>IFERROR(VLOOKUP($A516&amp;"-"&amp;S$1,'Conclusões cursos SIGARRA'!$E:$H,2,0),"")</f>
        <v/>
      </c>
      <c r="T516" s="1" t="str">
        <f>IFERROR(VLOOKUP($A516&amp;"-"&amp;S$1,'Conclusões cursos SIGARRA'!$E:$H,4,0),"")</f>
        <v/>
      </c>
      <c r="U516" s="1" t="str">
        <f t="shared" si="3"/>
        <v> MIEIC 2007/2008</v>
      </c>
      <c r="V516" s="1" t="str">
        <f t="shared" si="4"/>
        <v>Diógenes Domingos Azevedo Amaro Maciel</v>
      </c>
    </row>
    <row r="517" ht="14.25" customHeight="1">
      <c r="A517" s="1">
        <v>2.01505472E8</v>
      </c>
      <c r="B517" s="1" t="s">
        <v>1585</v>
      </c>
      <c r="C517" s="1" t="s">
        <v>1586</v>
      </c>
      <c r="D517" s="1" t="s">
        <v>20</v>
      </c>
      <c r="E517" s="1" t="s">
        <v>21</v>
      </c>
      <c r="F517" s="1" t="str">
        <f t="shared" si="1"/>
        <v>Diogo Afonso Duarte Reis - MIEIC 2019/2020</v>
      </c>
      <c r="I517" s="1" t="str">
        <f>IFERROR(VLOOKUP(B517,'Inquérito'!M:N,2,0),if(AND(E517="",not(iserror(find("linkedin",H517)))),H517,E517))</f>
        <v/>
      </c>
      <c r="J517" s="1" t="str">
        <f t="shared" si="2"/>
        <v>MIEIC </v>
      </c>
      <c r="K517" s="1" t="str">
        <f>IFERROR(VLOOKUP($A517&amp;"-"&amp;K$1,'Conclusões cursos SIGARRA'!$E:$H,2,0),"")</f>
        <v/>
      </c>
      <c r="L517" s="1" t="str">
        <f>IFERROR(VLOOKUP($A517&amp;"-"&amp;K$1,'Conclusões cursos SIGARRA'!$E:$H,4,0),"")</f>
        <v/>
      </c>
      <c r="M517" s="1" t="str">
        <f>IFERROR(VLOOKUP($A517&amp;"-"&amp;M$1,'Conclusões cursos SIGARRA'!$E:$H,2,0),"")</f>
        <v/>
      </c>
      <c r="N517" s="1" t="str">
        <f>IFERROR(VLOOKUP($A517&amp;"-"&amp;M$1,'Conclusões cursos SIGARRA'!$E:$H,4,0),"")</f>
        <v/>
      </c>
      <c r="O517" s="1" t="str">
        <f>IFERROR(VLOOKUP($A517&amp;"-"&amp;O$1,'Conclusões cursos SIGARRA'!$E:$H,2,0),"")</f>
        <v>2015/2016</v>
      </c>
      <c r="P517" s="1" t="str">
        <f>IFERROR(VLOOKUP($A517&amp;"-"&amp;O$1,'Conclusões cursos SIGARRA'!$E:$H,4,0),"")</f>
        <v>2019/2020</v>
      </c>
      <c r="Q517" s="1" t="str">
        <f>IFERROR(VLOOKUP($A517&amp;"-"&amp;Q$1,'Conclusões cursos SIGARRA'!$E:$H,2,0),"")</f>
        <v/>
      </c>
      <c r="R517" s="1" t="str">
        <f>IFERROR(VLOOKUP($A517&amp;"-"&amp;Q$1,'Conclusões cursos SIGARRA'!$E:$H,4,0),"")</f>
        <v/>
      </c>
      <c r="S517" s="1" t="str">
        <f>IFERROR(VLOOKUP($A517&amp;"-"&amp;S$1,'Conclusões cursos SIGARRA'!$E:$H,2,0),"")</f>
        <v/>
      </c>
      <c r="T517" s="1" t="str">
        <f>IFERROR(VLOOKUP($A517&amp;"-"&amp;S$1,'Conclusões cursos SIGARRA'!$E:$H,4,0),"")</f>
        <v/>
      </c>
      <c r="U517" s="1" t="str">
        <f t="shared" si="3"/>
        <v> MIEIC 2019/2020</v>
      </c>
      <c r="V517" s="1" t="str">
        <f t="shared" si="4"/>
        <v>Diogo Afonso Duarte Reis</v>
      </c>
    </row>
    <row r="518" ht="14.25" customHeight="1">
      <c r="A518" s="1">
        <v>2.00706558E8</v>
      </c>
      <c r="B518" s="1" t="s">
        <v>1587</v>
      </c>
      <c r="C518" s="1" t="s">
        <v>1588</v>
      </c>
      <c r="D518" s="1" t="s">
        <v>20</v>
      </c>
      <c r="E518" s="1" t="s">
        <v>21</v>
      </c>
      <c r="F518" s="1" t="str">
        <f t="shared" si="1"/>
        <v>Diogo Albergaria Oliveira Francisco da Costa - MIEIC 2012/2013</v>
      </c>
      <c r="G518" s="1" t="s">
        <v>1589</v>
      </c>
      <c r="H518" s="1" t="s">
        <v>1590</v>
      </c>
      <c r="I518" s="1" t="str">
        <f>IFERROR(VLOOKUP(B518,'Inquérito'!M:N,2,0),if(AND(E518="",not(iserror(find("linkedin",H518)))),H518,E518))</f>
        <v/>
      </c>
      <c r="J518" s="1" t="str">
        <f t="shared" si="2"/>
        <v>MIEIC </v>
      </c>
      <c r="K518" s="1" t="str">
        <f>IFERROR(VLOOKUP($A518&amp;"-"&amp;K$1,'Conclusões cursos SIGARRA'!$E:$H,2,0),"")</f>
        <v/>
      </c>
      <c r="L518" s="1" t="str">
        <f>IFERROR(VLOOKUP($A518&amp;"-"&amp;K$1,'Conclusões cursos SIGARRA'!$E:$H,4,0),"")</f>
        <v/>
      </c>
      <c r="M518" s="1" t="str">
        <f>IFERROR(VLOOKUP($A518&amp;"-"&amp;M$1,'Conclusões cursos SIGARRA'!$E:$H,2,0),"")</f>
        <v/>
      </c>
      <c r="N518" s="1" t="str">
        <f>IFERROR(VLOOKUP($A518&amp;"-"&amp;M$1,'Conclusões cursos SIGARRA'!$E:$H,4,0),"")</f>
        <v/>
      </c>
      <c r="O518" s="1" t="str">
        <f>IFERROR(VLOOKUP($A518&amp;"-"&amp;O$1,'Conclusões cursos SIGARRA'!$E:$H,2,0),"")</f>
        <v>2007/2008</v>
      </c>
      <c r="P518" s="1" t="str">
        <f>IFERROR(VLOOKUP($A518&amp;"-"&amp;O$1,'Conclusões cursos SIGARRA'!$E:$H,4,0),"")</f>
        <v>2012/2013</v>
      </c>
      <c r="Q518" s="1" t="str">
        <f>IFERROR(VLOOKUP($A518&amp;"-"&amp;Q$1,'Conclusões cursos SIGARRA'!$E:$H,2,0),"")</f>
        <v/>
      </c>
      <c r="R518" s="1" t="str">
        <f>IFERROR(VLOOKUP($A518&amp;"-"&amp;Q$1,'Conclusões cursos SIGARRA'!$E:$H,4,0),"")</f>
        <v/>
      </c>
      <c r="S518" s="1" t="str">
        <f>IFERROR(VLOOKUP($A518&amp;"-"&amp;S$1,'Conclusões cursos SIGARRA'!$E:$H,2,0),"")</f>
        <v/>
      </c>
      <c r="T518" s="1" t="str">
        <f>IFERROR(VLOOKUP($A518&amp;"-"&amp;S$1,'Conclusões cursos SIGARRA'!$E:$H,4,0),"")</f>
        <v/>
      </c>
      <c r="U518" s="1" t="str">
        <f t="shared" si="3"/>
        <v> MIEIC 2012/2013</v>
      </c>
      <c r="V518" s="1" t="str">
        <f t="shared" si="4"/>
        <v>Diogo Albergaria Oliveira Francisco da Costa</v>
      </c>
    </row>
    <row r="519" ht="14.25" customHeight="1">
      <c r="A519" s="1">
        <v>2.00504772E8</v>
      </c>
      <c r="B519" s="1" t="s">
        <v>1591</v>
      </c>
      <c r="C519" s="1" t="s">
        <v>1592</v>
      </c>
      <c r="D519" s="1" t="s">
        <v>20</v>
      </c>
      <c r="E519" s="1" t="s">
        <v>1593</v>
      </c>
      <c r="F519" s="1" t="str">
        <f t="shared" si="1"/>
        <v>Diogo Albuquerque Valente Silva - MIEIC 2013/2014</v>
      </c>
      <c r="G519" s="1" t="s">
        <v>1594</v>
      </c>
      <c r="I519" s="9" t="str">
        <f>IFERROR(VLOOKUP(B519,'Inquérito'!M:N,2,0),if(AND(E519="",not(iserror(find("linkedin",H519)))),H519,E519))</f>
        <v>https://www.linkedin.com/in/diogo-silva-422b0966/</v>
      </c>
      <c r="J519" s="1" t="str">
        <f t="shared" si="2"/>
        <v>MIEIC </v>
      </c>
      <c r="K519" s="1" t="str">
        <f>IFERROR(VLOOKUP($A519&amp;"-"&amp;K$1,'Conclusões cursos SIGARRA'!$E:$H,2,0),"")</f>
        <v/>
      </c>
      <c r="L519" s="1" t="str">
        <f>IFERROR(VLOOKUP($A519&amp;"-"&amp;K$1,'Conclusões cursos SIGARRA'!$E:$H,4,0),"")</f>
        <v/>
      </c>
      <c r="M519" s="1" t="str">
        <f>IFERROR(VLOOKUP($A519&amp;"-"&amp;M$1,'Conclusões cursos SIGARRA'!$E:$H,2,0),"")</f>
        <v/>
      </c>
      <c r="N519" s="1" t="str">
        <f>IFERROR(VLOOKUP($A519&amp;"-"&amp;M$1,'Conclusões cursos SIGARRA'!$E:$H,4,0),"")</f>
        <v/>
      </c>
      <c r="O519" s="1" t="str">
        <f>IFERROR(VLOOKUP($A519&amp;"-"&amp;O$1,'Conclusões cursos SIGARRA'!$E:$H,2,0),"")</f>
        <v>2008/2009</v>
      </c>
      <c r="P519" s="1" t="str">
        <f>IFERROR(VLOOKUP($A519&amp;"-"&amp;O$1,'Conclusões cursos SIGARRA'!$E:$H,4,0),"")</f>
        <v>2013/2014</v>
      </c>
      <c r="Q519" s="1" t="str">
        <f>IFERROR(VLOOKUP($A519&amp;"-"&amp;Q$1,'Conclusões cursos SIGARRA'!$E:$H,2,0),"")</f>
        <v/>
      </c>
      <c r="R519" s="1" t="str">
        <f>IFERROR(VLOOKUP($A519&amp;"-"&amp;Q$1,'Conclusões cursos SIGARRA'!$E:$H,4,0),"")</f>
        <v/>
      </c>
      <c r="S519" s="1" t="str">
        <f>IFERROR(VLOOKUP($A519&amp;"-"&amp;S$1,'Conclusões cursos SIGARRA'!$E:$H,2,0),"")</f>
        <v/>
      </c>
      <c r="T519" s="1" t="str">
        <f>IFERROR(VLOOKUP($A519&amp;"-"&amp;S$1,'Conclusões cursos SIGARRA'!$E:$H,4,0),"")</f>
        <v/>
      </c>
      <c r="U519" s="1" t="str">
        <f t="shared" si="3"/>
        <v> MIEIC 2013/2014</v>
      </c>
      <c r="V519" s="1" t="str">
        <f t="shared" si="4"/>
        <v>Diogo Albuquerque Valente Silva</v>
      </c>
    </row>
    <row r="520" ht="14.25" customHeight="1">
      <c r="A520" s="1">
        <v>2.02004175E8</v>
      </c>
      <c r="B520" s="1" t="s">
        <v>1595</v>
      </c>
      <c r="C520" s="1" t="s">
        <v>1596</v>
      </c>
      <c r="D520" s="1" t="s">
        <v>26</v>
      </c>
      <c r="E520" s="1" t="s">
        <v>21</v>
      </c>
      <c r="F520" s="1" t="str">
        <f t="shared" si="1"/>
        <v>Diogo Alexandre da Costa Melo Moreira da Fonte - L.EIC 2022/2023</v>
      </c>
      <c r="G520" s="1" t="s">
        <v>1597</v>
      </c>
      <c r="I520" s="9" t="str">
        <f>IFERROR(VLOOKUP(B520,'Inquérito'!M:N,2,0),if(AND(E520="",not(iserror(find("linkedin",H520)))),H520,E520))</f>
        <v>https://www.linkedin.com/in/diogo-fonte-05063922b</v>
      </c>
      <c r="J520" s="1" t="str">
        <f t="shared" si="2"/>
        <v>L.EIC </v>
      </c>
      <c r="K520" s="1" t="str">
        <f>IFERROR(VLOOKUP($A520&amp;"-"&amp;K$1,'Conclusões cursos SIGARRA'!$E:$H,2,0),"")</f>
        <v/>
      </c>
      <c r="L520" s="1" t="str">
        <f>IFERROR(VLOOKUP($A520&amp;"-"&amp;K$1,'Conclusões cursos SIGARRA'!$E:$H,4,0),"")</f>
        <v/>
      </c>
      <c r="M520" s="1" t="str">
        <f>IFERROR(VLOOKUP($A520&amp;"-"&amp;M$1,'Conclusões cursos SIGARRA'!$E:$H,2,0),"")</f>
        <v/>
      </c>
      <c r="N520" s="1" t="str">
        <f>IFERROR(VLOOKUP($A520&amp;"-"&amp;M$1,'Conclusões cursos SIGARRA'!$E:$H,4,0),"")</f>
        <v/>
      </c>
      <c r="O520" s="1" t="str">
        <f>IFERROR(VLOOKUP($A520&amp;"-"&amp;O$1,'Conclusões cursos SIGARRA'!$E:$H,2,0),"")</f>
        <v/>
      </c>
      <c r="P520" s="1" t="str">
        <f>IFERROR(VLOOKUP($A520&amp;"-"&amp;O$1,'Conclusões cursos SIGARRA'!$E:$H,4,0),"")</f>
        <v/>
      </c>
      <c r="Q520" s="1" t="str">
        <f>IFERROR(VLOOKUP($A520&amp;"-"&amp;Q$1,'Conclusões cursos SIGARRA'!$E:$H,2,0),"")</f>
        <v>2021/2022</v>
      </c>
      <c r="R520" s="1" t="str">
        <f>IFERROR(VLOOKUP($A520&amp;"-"&amp;Q$1,'Conclusões cursos SIGARRA'!$E:$H,4,0),"")</f>
        <v>2022/2023</v>
      </c>
      <c r="S520" s="1" t="str">
        <f>IFERROR(VLOOKUP($A520&amp;"-"&amp;S$1,'Conclusões cursos SIGARRA'!$E:$H,2,0),"")</f>
        <v/>
      </c>
      <c r="T520" s="1" t="str">
        <f>IFERROR(VLOOKUP($A520&amp;"-"&amp;S$1,'Conclusões cursos SIGARRA'!$E:$H,4,0),"")</f>
        <v/>
      </c>
      <c r="U520" s="1" t="str">
        <f t="shared" si="3"/>
        <v> L.EIC 2022/2023</v>
      </c>
      <c r="V520" s="1" t="str">
        <f t="shared" si="4"/>
        <v>Diogo Alexandre da Costa Melo Moreira da Fonte</v>
      </c>
    </row>
    <row r="521" ht="14.25" customHeight="1">
      <c r="A521" s="1">
        <v>2.01706892E8</v>
      </c>
      <c r="B521" s="1" t="s">
        <v>1598</v>
      </c>
      <c r="C521" s="1" t="s">
        <v>1599</v>
      </c>
      <c r="D521" s="1" t="s">
        <v>26</v>
      </c>
      <c r="E521" s="1" t="s">
        <v>21</v>
      </c>
      <c r="F521" s="1" t="str">
        <f t="shared" si="1"/>
        <v>Diogo Alexandre Ferreira Granja e Silva - M.EIC 2021/2022</v>
      </c>
      <c r="I521" s="1" t="str">
        <f>IFERROR(VLOOKUP(B521,'Inquérito'!M:N,2,0),if(AND(E521="",not(iserror(find("linkedin",H521)))),H521,E521))</f>
        <v/>
      </c>
      <c r="J521" s="1" t="str">
        <f t="shared" si="2"/>
        <v>M.EIC</v>
      </c>
      <c r="K521" s="1" t="str">
        <f>IFERROR(VLOOKUP($A521&amp;"-"&amp;K$1,'Conclusões cursos SIGARRA'!$E:$H,2,0),"")</f>
        <v/>
      </c>
      <c r="L521" s="1" t="str">
        <f>IFERROR(VLOOKUP($A521&amp;"-"&amp;K$1,'Conclusões cursos SIGARRA'!$E:$H,4,0),"")</f>
        <v/>
      </c>
      <c r="M521" s="1" t="str">
        <f>IFERROR(VLOOKUP($A521&amp;"-"&amp;M$1,'Conclusões cursos SIGARRA'!$E:$H,2,0),"")</f>
        <v/>
      </c>
      <c r="N521" s="1" t="str">
        <f>IFERROR(VLOOKUP($A521&amp;"-"&amp;M$1,'Conclusões cursos SIGARRA'!$E:$H,4,0),"")</f>
        <v/>
      </c>
      <c r="O521" s="1" t="str">
        <f>IFERROR(VLOOKUP($A521&amp;"-"&amp;O$1,'Conclusões cursos SIGARRA'!$E:$H,2,0),"")</f>
        <v/>
      </c>
      <c r="P521" s="1" t="str">
        <f>IFERROR(VLOOKUP($A521&amp;"-"&amp;O$1,'Conclusões cursos SIGARRA'!$E:$H,4,0),"")</f>
        <v/>
      </c>
      <c r="Q521" s="1" t="str">
        <f>IFERROR(VLOOKUP($A521&amp;"-"&amp;Q$1,'Conclusões cursos SIGARRA'!$E:$H,2,0),"")</f>
        <v/>
      </c>
      <c r="R521" s="1" t="str">
        <f>IFERROR(VLOOKUP($A521&amp;"-"&amp;Q$1,'Conclusões cursos SIGARRA'!$E:$H,4,0),"")</f>
        <v/>
      </c>
      <c r="S521" s="1" t="str">
        <f>IFERROR(VLOOKUP($A521&amp;"-"&amp;S$1,'Conclusões cursos SIGARRA'!$E:$H,2,0),"")</f>
        <v>2021/2022</v>
      </c>
      <c r="T521" s="1" t="str">
        <f>IFERROR(VLOOKUP($A521&amp;"-"&amp;S$1,'Conclusões cursos SIGARRA'!$E:$H,4,0),"")</f>
        <v>2021/2022</v>
      </c>
      <c r="U521" s="1" t="str">
        <f t="shared" si="3"/>
        <v> M.EIC 2021/2022</v>
      </c>
      <c r="V521" s="1" t="str">
        <f t="shared" si="4"/>
        <v>Diogo Alexandre Ferreira Granja e Silva</v>
      </c>
    </row>
    <row r="522" ht="14.25" customHeight="1">
      <c r="A522" s="1">
        <v>2.01606124E8</v>
      </c>
      <c r="B522" s="1" t="s">
        <v>1600</v>
      </c>
      <c r="C522" s="1" t="s">
        <v>1601</v>
      </c>
      <c r="D522" s="1" t="s">
        <v>26</v>
      </c>
      <c r="E522" s="1" t="s">
        <v>21</v>
      </c>
      <c r="F522" s="1" t="str">
        <f t="shared" si="1"/>
        <v>Diogo Alexandre Silva Teixeira - MIEIC 2020/2021</v>
      </c>
      <c r="G522" s="1" t="s">
        <v>1602</v>
      </c>
      <c r="I522" s="9" t="str">
        <f>IFERROR(VLOOKUP(B522,'Inquérito'!M:N,2,0),if(AND(E522="",not(iserror(find("linkedin",H522)))),H522,E522))</f>
        <v>https://www.linkedin.com/in/diogoasteixeira</v>
      </c>
      <c r="J522" s="1" t="str">
        <f t="shared" si="2"/>
        <v>MIEIC </v>
      </c>
      <c r="K522" s="1" t="str">
        <f>IFERROR(VLOOKUP($A522&amp;"-"&amp;K$1,'Conclusões cursos SIGARRA'!$E:$H,2,0),"")</f>
        <v/>
      </c>
      <c r="L522" s="1" t="str">
        <f>IFERROR(VLOOKUP($A522&amp;"-"&amp;K$1,'Conclusões cursos SIGARRA'!$E:$H,4,0),"")</f>
        <v/>
      </c>
      <c r="M522" s="1" t="str">
        <f>IFERROR(VLOOKUP($A522&amp;"-"&amp;M$1,'Conclusões cursos SIGARRA'!$E:$H,2,0),"")</f>
        <v/>
      </c>
      <c r="N522" s="1" t="str">
        <f>IFERROR(VLOOKUP($A522&amp;"-"&amp;M$1,'Conclusões cursos SIGARRA'!$E:$H,4,0),"")</f>
        <v/>
      </c>
      <c r="O522" s="1" t="str">
        <f>IFERROR(VLOOKUP($A522&amp;"-"&amp;O$1,'Conclusões cursos SIGARRA'!$E:$H,2,0),"")</f>
        <v>2017/2018</v>
      </c>
      <c r="P522" s="1" t="str">
        <f>IFERROR(VLOOKUP($A522&amp;"-"&amp;O$1,'Conclusões cursos SIGARRA'!$E:$H,4,0),"")</f>
        <v>2020/2021</v>
      </c>
      <c r="Q522" s="1" t="str">
        <f>IFERROR(VLOOKUP($A522&amp;"-"&amp;Q$1,'Conclusões cursos SIGARRA'!$E:$H,2,0),"")</f>
        <v/>
      </c>
      <c r="R522" s="1" t="str">
        <f>IFERROR(VLOOKUP($A522&amp;"-"&amp;Q$1,'Conclusões cursos SIGARRA'!$E:$H,4,0),"")</f>
        <v/>
      </c>
      <c r="S522" s="1" t="str">
        <f>IFERROR(VLOOKUP($A522&amp;"-"&amp;S$1,'Conclusões cursos SIGARRA'!$E:$H,2,0),"")</f>
        <v/>
      </c>
      <c r="T522" s="1" t="str">
        <f>IFERROR(VLOOKUP($A522&amp;"-"&amp;S$1,'Conclusões cursos SIGARRA'!$E:$H,4,0),"")</f>
        <v/>
      </c>
      <c r="U522" s="1" t="str">
        <f t="shared" si="3"/>
        <v> MIEIC 2020/2021</v>
      </c>
      <c r="V522" s="1" t="str">
        <f t="shared" si="4"/>
        <v>Diogo Alexandre Silva Teixeira</v>
      </c>
    </row>
    <row r="523" ht="14.25" customHeight="1">
      <c r="A523" s="1">
        <v>2.01405506E8</v>
      </c>
      <c r="B523" s="1" t="s">
        <v>1603</v>
      </c>
      <c r="C523" s="1" t="s">
        <v>1604</v>
      </c>
      <c r="D523" s="1" t="s">
        <v>20</v>
      </c>
      <c r="E523" s="1" t="s">
        <v>21</v>
      </c>
      <c r="F523" s="1" t="str">
        <f t="shared" si="1"/>
        <v>Diogo Almeida Cunha - MIEIC 2019/2020</v>
      </c>
      <c r="I523" s="1" t="str">
        <f>IFERROR(VLOOKUP(B523,'Inquérito'!M:N,2,0),if(AND(E523="",not(iserror(find("linkedin",H523)))),H523,E523))</f>
        <v/>
      </c>
      <c r="J523" s="1" t="str">
        <f t="shared" si="2"/>
        <v>MIEIC </v>
      </c>
      <c r="K523" s="1" t="str">
        <f>IFERROR(VLOOKUP($A523&amp;"-"&amp;K$1,'Conclusões cursos SIGARRA'!$E:$H,2,0),"")</f>
        <v/>
      </c>
      <c r="L523" s="1" t="str">
        <f>IFERROR(VLOOKUP($A523&amp;"-"&amp;K$1,'Conclusões cursos SIGARRA'!$E:$H,4,0),"")</f>
        <v/>
      </c>
      <c r="M523" s="1" t="str">
        <f>IFERROR(VLOOKUP($A523&amp;"-"&amp;M$1,'Conclusões cursos SIGARRA'!$E:$H,2,0),"")</f>
        <v/>
      </c>
      <c r="N523" s="1" t="str">
        <f>IFERROR(VLOOKUP($A523&amp;"-"&amp;M$1,'Conclusões cursos SIGARRA'!$E:$H,4,0),"")</f>
        <v/>
      </c>
      <c r="O523" s="1" t="str">
        <f>IFERROR(VLOOKUP($A523&amp;"-"&amp;O$1,'Conclusões cursos SIGARRA'!$E:$H,2,0),"")</f>
        <v>2017/2018</v>
      </c>
      <c r="P523" s="1" t="str">
        <f>IFERROR(VLOOKUP($A523&amp;"-"&amp;O$1,'Conclusões cursos SIGARRA'!$E:$H,4,0),"")</f>
        <v>2019/2020</v>
      </c>
      <c r="Q523" s="1" t="str">
        <f>IFERROR(VLOOKUP($A523&amp;"-"&amp;Q$1,'Conclusões cursos SIGARRA'!$E:$H,2,0),"")</f>
        <v/>
      </c>
      <c r="R523" s="1" t="str">
        <f>IFERROR(VLOOKUP($A523&amp;"-"&amp;Q$1,'Conclusões cursos SIGARRA'!$E:$H,4,0),"")</f>
        <v/>
      </c>
      <c r="S523" s="1" t="str">
        <f>IFERROR(VLOOKUP($A523&amp;"-"&amp;S$1,'Conclusões cursos SIGARRA'!$E:$H,2,0),"")</f>
        <v/>
      </c>
      <c r="T523" s="1" t="str">
        <f>IFERROR(VLOOKUP($A523&amp;"-"&amp;S$1,'Conclusões cursos SIGARRA'!$E:$H,4,0),"")</f>
        <v/>
      </c>
      <c r="U523" s="1" t="str">
        <f t="shared" si="3"/>
        <v> MIEIC 2019/2020</v>
      </c>
      <c r="V523" s="1" t="str">
        <f t="shared" si="4"/>
        <v>Diogo Almeida Cunha</v>
      </c>
    </row>
    <row r="524" ht="14.25" customHeight="1">
      <c r="A524" s="1">
        <v>2.00905238E8</v>
      </c>
      <c r="B524" s="1" t="s">
        <v>1605</v>
      </c>
      <c r="C524" s="1" t="s">
        <v>1606</v>
      </c>
      <c r="D524" s="1" t="s">
        <v>20</v>
      </c>
      <c r="E524" s="1" t="s">
        <v>21</v>
      </c>
      <c r="F524" s="1" t="str">
        <f t="shared" si="1"/>
        <v>Diogo Alves de Sousa Castro - MIEIC 2013/2014</v>
      </c>
      <c r="G524" s="1" t="s">
        <v>1607</v>
      </c>
      <c r="I524" s="9" t="str">
        <f>IFERROR(VLOOKUP(B524,'Inquérito'!M:N,2,0),if(AND(E524="",not(iserror(find("linkedin",H524)))),H524,E524))</f>
        <v>https://www.linkedin.com/in/diogoacastro/</v>
      </c>
      <c r="J524" s="1" t="str">
        <f t="shared" si="2"/>
        <v>MIEIC </v>
      </c>
      <c r="K524" s="1" t="str">
        <f>IFERROR(VLOOKUP($A524&amp;"-"&amp;K$1,'Conclusões cursos SIGARRA'!$E:$H,2,0),"")</f>
        <v/>
      </c>
      <c r="L524" s="1" t="str">
        <f>IFERROR(VLOOKUP($A524&amp;"-"&amp;K$1,'Conclusões cursos SIGARRA'!$E:$H,4,0),"")</f>
        <v/>
      </c>
      <c r="M524" s="1" t="str">
        <f>IFERROR(VLOOKUP($A524&amp;"-"&amp;M$1,'Conclusões cursos SIGARRA'!$E:$H,2,0),"")</f>
        <v/>
      </c>
      <c r="N524" s="1" t="str">
        <f>IFERROR(VLOOKUP($A524&amp;"-"&amp;M$1,'Conclusões cursos SIGARRA'!$E:$H,4,0),"")</f>
        <v/>
      </c>
      <c r="O524" s="1" t="str">
        <f>IFERROR(VLOOKUP($A524&amp;"-"&amp;O$1,'Conclusões cursos SIGARRA'!$E:$H,2,0),"")</f>
        <v>2009/2010</v>
      </c>
      <c r="P524" s="1" t="str">
        <f>IFERROR(VLOOKUP($A524&amp;"-"&amp;O$1,'Conclusões cursos SIGARRA'!$E:$H,4,0),"")</f>
        <v>2013/2014</v>
      </c>
      <c r="Q524" s="1" t="str">
        <f>IFERROR(VLOOKUP($A524&amp;"-"&amp;Q$1,'Conclusões cursos SIGARRA'!$E:$H,2,0),"")</f>
        <v/>
      </c>
      <c r="R524" s="1" t="str">
        <f>IFERROR(VLOOKUP($A524&amp;"-"&amp;Q$1,'Conclusões cursos SIGARRA'!$E:$H,4,0),"")</f>
        <v/>
      </c>
      <c r="S524" s="1" t="str">
        <f>IFERROR(VLOOKUP($A524&amp;"-"&amp;S$1,'Conclusões cursos SIGARRA'!$E:$H,2,0),"")</f>
        <v/>
      </c>
      <c r="T524" s="1" t="str">
        <f>IFERROR(VLOOKUP($A524&amp;"-"&amp;S$1,'Conclusões cursos SIGARRA'!$E:$H,4,0),"")</f>
        <v/>
      </c>
      <c r="U524" s="1" t="str">
        <f t="shared" si="3"/>
        <v> MIEIC 2013/2014</v>
      </c>
      <c r="V524" s="1" t="str">
        <f t="shared" si="4"/>
        <v>Diogo Alves de Sousa Castro</v>
      </c>
    </row>
    <row r="525" ht="14.25" customHeight="1">
      <c r="A525" s="1">
        <v>2.01403367E8</v>
      </c>
      <c r="B525" s="1" t="s">
        <v>1608</v>
      </c>
      <c r="C525" s="1" t="s">
        <v>1609</v>
      </c>
      <c r="D525" s="1" t="s">
        <v>20</v>
      </c>
      <c r="E525" s="1" t="s">
        <v>21</v>
      </c>
      <c r="F525" s="1" t="str">
        <f t="shared" si="1"/>
        <v>Diogo Amorim Cepa - MIEIC 2019/2020</v>
      </c>
      <c r="I525" s="1" t="str">
        <f>IFERROR(VLOOKUP(B525,'Inquérito'!M:N,2,0),if(AND(E525="",not(iserror(find("linkedin",H525)))),H525,E525))</f>
        <v/>
      </c>
      <c r="J525" s="1" t="str">
        <f t="shared" si="2"/>
        <v>MIEIC </v>
      </c>
      <c r="K525" s="1" t="str">
        <f>IFERROR(VLOOKUP($A525&amp;"-"&amp;K$1,'Conclusões cursos SIGARRA'!$E:$H,2,0),"")</f>
        <v/>
      </c>
      <c r="L525" s="1" t="str">
        <f>IFERROR(VLOOKUP($A525&amp;"-"&amp;K$1,'Conclusões cursos SIGARRA'!$E:$H,4,0),"")</f>
        <v/>
      </c>
      <c r="M525" s="1" t="str">
        <f>IFERROR(VLOOKUP($A525&amp;"-"&amp;M$1,'Conclusões cursos SIGARRA'!$E:$H,2,0),"")</f>
        <v/>
      </c>
      <c r="N525" s="1" t="str">
        <f>IFERROR(VLOOKUP($A525&amp;"-"&amp;M$1,'Conclusões cursos SIGARRA'!$E:$H,4,0),"")</f>
        <v/>
      </c>
      <c r="O525" s="1" t="str">
        <f>IFERROR(VLOOKUP($A525&amp;"-"&amp;O$1,'Conclusões cursos SIGARRA'!$E:$H,2,0),"")</f>
        <v>2014/2015</v>
      </c>
      <c r="P525" s="1" t="str">
        <f>IFERROR(VLOOKUP($A525&amp;"-"&amp;O$1,'Conclusões cursos SIGARRA'!$E:$H,4,0),"")</f>
        <v>2019/2020</v>
      </c>
      <c r="Q525" s="1" t="str">
        <f>IFERROR(VLOOKUP($A525&amp;"-"&amp;Q$1,'Conclusões cursos SIGARRA'!$E:$H,2,0),"")</f>
        <v/>
      </c>
      <c r="R525" s="1" t="str">
        <f>IFERROR(VLOOKUP($A525&amp;"-"&amp;Q$1,'Conclusões cursos SIGARRA'!$E:$H,4,0),"")</f>
        <v/>
      </c>
      <c r="S525" s="1" t="str">
        <f>IFERROR(VLOOKUP($A525&amp;"-"&amp;S$1,'Conclusões cursos SIGARRA'!$E:$H,2,0),"")</f>
        <v/>
      </c>
      <c r="T525" s="1" t="str">
        <f>IFERROR(VLOOKUP($A525&amp;"-"&amp;S$1,'Conclusões cursos SIGARRA'!$E:$H,4,0),"")</f>
        <v/>
      </c>
      <c r="U525" s="1" t="str">
        <f t="shared" si="3"/>
        <v> MIEIC 2019/2020</v>
      </c>
      <c r="V525" s="1" t="str">
        <f t="shared" si="4"/>
        <v>Diogo Amorim Cepa</v>
      </c>
    </row>
    <row r="526" ht="14.25" customHeight="1">
      <c r="A526" s="1">
        <v>2.01808546E8</v>
      </c>
      <c r="B526" s="1" t="s">
        <v>1610</v>
      </c>
      <c r="C526" s="1" t="s">
        <v>1611</v>
      </c>
      <c r="D526" s="1" t="s">
        <v>26</v>
      </c>
      <c r="E526" s="1" t="s">
        <v>21</v>
      </c>
      <c r="F526" s="1" t="str">
        <f t="shared" si="1"/>
        <v>Diogo André Barbosa Nunes - L.EIC 2021/2022 M.EIC 2022/2023</v>
      </c>
      <c r="I526" s="1" t="str">
        <f>IFERROR(VLOOKUP(B526,'Inquérito'!M:N,2,0),if(AND(E526="",not(iserror(find("linkedin",H526)))),H526,E526))</f>
        <v/>
      </c>
      <c r="J526" s="1" t="str">
        <f t="shared" si="2"/>
        <v>L.EIC M.EIC</v>
      </c>
      <c r="K526" s="1" t="str">
        <f>IFERROR(VLOOKUP($A526&amp;"-"&amp;K$1,'Conclusões cursos SIGARRA'!$E:$H,2,0),"")</f>
        <v/>
      </c>
      <c r="L526" s="1" t="str">
        <f>IFERROR(VLOOKUP($A526&amp;"-"&amp;K$1,'Conclusões cursos SIGARRA'!$E:$H,4,0),"")</f>
        <v/>
      </c>
      <c r="M526" s="1" t="str">
        <f>IFERROR(VLOOKUP($A526&amp;"-"&amp;M$1,'Conclusões cursos SIGARRA'!$E:$H,2,0),"")</f>
        <v/>
      </c>
      <c r="N526" s="1" t="str">
        <f>IFERROR(VLOOKUP($A526&amp;"-"&amp;M$1,'Conclusões cursos SIGARRA'!$E:$H,4,0),"")</f>
        <v/>
      </c>
      <c r="O526" s="1" t="str">
        <f>IFERROR(VLOOKUP($A526&amp;"-"&amp;O$1,'Conclusões cursos SIGARRA'!$E:$H,2,0),"")</f>
        <v/>
      </c>
      <c r="P526" s="1" t="str">
        <f>IFERROR(VLOOKUP($A526&amp;"-"&amp;O$1,'Conclusões cursos SIGARRA'!$E:$H,4,0),"")</f>
        <v/>
      </c>
      <c r="Q526" s="1" t="str">
        <f>IFERROR(VLOOKUP($A526&amp;"-"&amp;Q$1,'Conclusões cursos SIGARRA'!$E:$H,2,0),"")</f>
        <v>2021/2022</v>
      </c>
      <c r="R526" s="1" t="str">
        <f>IFERROR(VLOOKUP($A526&amp;"-"&amp;Q$1,'Conclusões cursos SIGARRA'!$E:$H,4,0),"")</f>
        <v>2021/2022</v>
      </c>
      <c r="S526" s="1" t="str">
        <f>IFERROR(VLOOKUP($A526&amp;"-"&amp;S$1,'Conclusões cursos SIGARRA'!$E:$H,2,0),"")</f>
        <v>2021/2022</v>
      </c>
      <c r="T526" s="1" t="str">
        <f>IFERROR(VLOOKUP($A526&amp;"-"&amp;S$1,'Conclusões cursos SIGARRA'!$E:$H,4,0),"")</f>
        <v>2022/2023</v>
      </c>
      <c r="U526" s="1" t="str">
        <f t="shared" si="3"/>
        <v> L.EIC 2021/2022 M.EIC 2022/2023</v>
      </c>
      <c r="V526" s="1" t="str">
        <f t="shared" si="4"/>
        <v>Diogo André Barbosa Nunes</v>
      </c>
    </row>
    <row r="527" ht="14.25" customHeight="1">
      <c r="A527" s="1">
        <v>2.01804904E8</v>
      </c>
      <c r="B527" s="1" t="s">
        <v>1612</v>
      </c>
      <c r="C527" s="1" t="s">
        <v>1613</v>
      </c>
      <c r="D527" s="1" t="s">
        <v>26</v>
      </c>
      <c r="E527" s="1" t="s">
        <v>21</v>
      </c>
      <c r="F527" s="1" t="str">
        <f t="shared" si="1"/>
        <v>Diogo André Fernandes Moreira - L.EIC 2021/2022</v>
      </c>
      <c r="I527" s="1" t="str">
        <f>IFERROR(VLOOKUP(B527,'Inquérito'!M:N,2,0),if(AND(E527="",not(iserror(find("linkedin",H527)))),H527,E527))</f>
        <v/>
      </c>
      <c r="J527" s="1" t="str">
        <f t="shared" si="2"/>
        <v>L.EIC </v>
      </c>
      <c r="K527" s="1" t="str">
        <f>IFERROR(VLOOKUP($A527&amp;"-"&amp;K$1,'Conclusões cursos SIGARRA'!$E:$H,2,0),"")</f>
        <v/>
      </c>
      <c r="L527" s="1" t="str">
        <f>IFERROR(VLOOKUP($A527&amp;"-"&amp;K$1,'Conclusões cursos SIGARRA'!$E:$H,4,0),"")</f>
        <v/>
      </c>
      <c r="M527" s="1" t="str">
        <f>IFERROR(VLOOKUP($A527&amp;"-"&amp;M$1,'Conclusões cursos SIGARRA'!$E:$H,2,0),"")</f>
        <v/>
      </c>
      <c r="N527" s="1" t="str">
        <f>IFERROR(VLOOKUP($A527&amp;"-"&amp;M$1,'Conclusões cursos SIGARRA'!$E:$H,4,0),"")</f>
        <v/>
      </c>
      <c r="O527" s="1" t="str">
        <f>IFERROR(VLOOKUP($A527&amp;"-"&amp;O$1,'Conclusões cursos SIGARRA'!$E:$H,2,0),"")</f>
        <v/>
      </c>
      <c r="P527" s="1" t="str">
        <f>IFERROR(VLOOKUP($A527&amp;"-"&amp;O$1,'Conclusões cursos SIGARRA'!$E:$H,4,0),"")</f>
        <v/>
      </c>
      <c r="Q527" s="1" t="str">
        <f>IFERROR(VLOOKUP($A527&amp;"-"&amp;Q$1,'Conclusões cursos SIGARRA'!$E:$H,2,0),"")</f>
        <v>2021/2022</v>
      </c>
      <c r="R527" s="1" t="str">
        <f>IFERROR(VLOOKUP($A527&amp;"-"&amp;Q$1,'Conclusões cursos SIGARRA'!$E:$H,4,0),"")</f>
        <v>2021/2022</v>
      </c>
      <c r="S527" s="1" t="str">
        <f>IFERROR(VLOOKUP($A527&amp;"-"&amp;S$1,'Conclusões cursos SIGARRA'!$E:$H,2,0),"")</f>
        <v/>
      </c>
      <c r="T527" s="1" t="str">
        <f>IFERROR(VLOOKUP($A527&amp;"-"&amp;S$1,'Conclusões cursos SIGARRA'!$E:$H,4,0),"")</f>
        <v/>
      </c>
      <c r="U527" s="1" t="str">
        <f t="shared" si="3"/>
        <v> L.EIC 2021/2022</v>
      </c>
      <c r="V527" s="1" t="str">
        <f t="shared" si="4"/>
        <v>Diogo André Fernandes Moreira</v>
      </c>
    </row>
    <row r="528" ht="14.25" customHeight="1">
      <c r="A528" s="1">
        <v>2.0200495E8</v>
      </c>
      <c r="B528" s="1" t="s">
        <v>1614</v>
      </c>
      <c r="C528" s="1" t="s">
        <v>1615</v>
      </c>
      <c r="D528" s="1" t="s">
        <v>26</v>
      </c>
      <c r="E528" s="1" t="s">
        <v>21</v>
      </c>
      <c r="F528" s="1" t="str">
        <f t="shared" si="1"/>
        <v>Diogo André Pereira Babo - L.EIC 2022/2023</v>
      </c>
      <c r="G528" s="1" t="s">
        <v>1616</v>
      </c>
      <c r="I528" s="1" t="str">
        <f>IFERROR(VLOOKUP(B528,'Inquérito'!M:N,2,0),if(AND(E528="",not(iserror(find("linkedin",H528)))),H528,E528))</f>
        <v/>
      </c>
      <c r="J528" s="1" t="str">
        <f t="shared" si="2"/>
        <v>L.EIC </v>
      </c>
      <c r="K528" s="1" t="str">
        <f>IFERROR(VLOOKUP($A528&amp;"-"&amp;K$1,'Conclusões cursos SIGARRA'!$E:$H,2,0),"")</f>
        <v/>
      </c>
      <c r="L528" s="1" t="str">
        <f>IFERROR(VLOOKUP($A528&amp;"-"&amp;K$1,'Conclusões cursos SIGARRA'!$E:$H,4,0),"")</f>
        <v/>
      </c>
      <c r="M528" s="1" t="str">
        <f>IFERROR(VLOOKUP($A528&amp;"-"&amp;M$1,'Conclusões cursos SIGARRA'!$E:$H,2,0),"")</f>
        <v/>
      </c>
      <c r="N528" s="1" t="str">
        <f>IFERROR(VLOOKUP($A528&amp;"-"&amp;M$1,'Conclusões cursos SIGARRA'!$E:$H,4,0),"")</f>
        <v/>
      </c>
      <c r="O528" s="1" t="str">
        <f>IFERROR(VLOOKUP($A528&amp;"-"&amp;O$1,'Conclusões cursos SIGARRA'!$E:$H,2,0),"")</f>
        <v/>
      </c>
      <c r="P528" s="1" t="str">
        <f>IFERROR(VLOOKUP($A528&amp;"-"&amp;O$1,'Conclusões cursos SIGARRA'!$E:$H,4,0),"")</f>
        <v/>
      </c>
      <c r="Q528" s="1" t="str">
        <f>IFERROR(VLOOKUP($A528&amp;"-"&amp;Q$1,'Conclusões cursos SIGARRA'!$E:$H,2,0),"")</f>
        <v>2021/2022</v>
      </c>
      <c r="R528" s="1" t="str">
        <f>IFERROR(VLOOKUP($A528&amp;"-"&amp;Q$1,'Conclusões cursos SIGARRA'!$E:$H,4,0),"")</f>
        <v>2022/2023</v>
      </c>
      <c r="S528" s="1" t="str">
        <f>IFERROR(VLOOKUP($A528&amp;"-"&amp;S$1,'Conclusões cursos SIGARRA'!$E:$H,2,0),"")</f>
        <v/>
      </c>
      <c r="T528" s="1" t="str">
        <f>IFERROR(VLOOKUP($A528&amp;"-"&amp;S$1,'Conclusões cursos SIGARRA'!$E:$H,4,0),"")</f>
        <v/>
      </c>
      <c r="U528" s="1" t="str">
        <f t="shared" si="3"/>
        <v> L.EIC 2022/2023</v>
      </c>
      <c r="V528" s="1" t="str">
        <f t="shared" si="4"/>
        <v>Diogo André Pereira Babo</v>
      </c>
    </row>
    <row r="529" ht="14.25" customHeight="1">
      <c r="A529" s="1">
        <v>2.02103629E8</v>
      </c>
      <c r="B529" s="1" t="s">
        <v>1617</v>
      </c>
      <c r="C529" s="1" t="s">
        <v>1618</v>
      </c>
      <c r="D529" s="1" t="s">
        <v>26</v>
      </c>
      <c r="E529" s="1" t="s">
        <v>21</v>
      </c>
      <c r="F529" s="1" t="str">
        <f t="shared" si="1"/>
        <v>Diogo André Pereira Rodrigues - L.EIC 2022/2023</v>
      </c>
      <c r="G529" s="1" t="s">
        <v>1619</v>
      </c>
      <c r="I529" s="1" t="str">
        <f>IFERROR(VLOOKUP(B529,'Inquérito'!M:N,2,0),if(AND(E529="",not(iserror(find("linkedin",H529)))),H529,E529))</f>
        <v/>
      </c>
      <c r="J529" s="1" t="str">
        <f t="shared" si="2"/>
        <v>L.EIC </v>
      </c>
      <c r="K529" s="1" t="str">
        <f>IFERROR(VLOOKUP($A529&amp;"-"&amp;K$1,'Conclusões cursos SIGARRA'!$E:$H,2,0),"")</f>
        <v/>
      </c>
      <c r="L529" s="1" t="str">
        <f>IFERROR(VLOOKUP($A529&amp;"-"&amp;K$1,'Conclusões cursos SIGARRA'!$E:$H,4,0),"")</f>
        <v/>
      </c>
      <c r="M529" s="1" t="str">
        <f>IFERROR(VLOOKUP($A529&amp;"-"&amp;M$1,'Conclusões cursos SIGARRA'!$E:$H,2,0),"")</f>
        <v/>
      </c>
      <c r="N529" s="1" t="str">
        <f>IFERROR(VLOOKUP($A529&amp;"-"&amp;M$1,'Conclusões cursos SIGARRA'!$E:$H,4,0),"")</f>
        <v/>
      </c>
      <c r="O529" s="1" t="str">
        <f>IFERROR(VLOOKUP($A529&amp;"-"&amp;O$1,'Conclusões cursos SIGARRA'!$E:$H,2,0),"")</f>
        <v/>
      </c>
      <c r="P529" s="1" t="str">
        <f>IFERROR(VLOOKUP($A529&amp;"-"&amp;O$1,'Conclusões cursos SIGARRA'!$E:$H,4,0),"")</f>
        <v/>
      </c>
      <c r="Q529" s="1" t="str">
        <f>IFERROR(VLOOKUP($A529&amp;"-"&amp;Q$1,'Conclusões cursos SIGARRA'!$E:$H,2,0),"")</f>
        <v>2021/2022</v>
      </c>
      <c r="R529" s="1" t="str">
        <f>IFERROR(VLOOKUP($A529&amp;"-"&amp;Q$1,'Conclusões cursos SIGARRA'!$E:$H,4,0),"")</f>
        <v>2022/2023</v>
      </c>
      <c r="S529" s="1" t="str">
        <f>IFERROR(VLOOKUP($A529&amp;"-"&amp;S$1,'Conclusões cursos SIGARRA'!$E:$H,2,0),"")</f>
        <v/>
      </c>
      <c r="T529" s="1" t="str">
        <f>IFERROR(VLOOKUP($A529&amp;"-"&amp;S$1,'Conclusões cursos SIGARRA'!$E:$H,4,0),"")</f>
        <v/>
      </c>
      <c r="U529" s="1" t="str">
        <f t="shared" si="3"/>
        <v> L.EIC 2022/2023</v>
      </c>
      <c r="V529" s="1" t="str">
        <f t="shared" si="4"/>
        <v>Diogo André Pereira Rodrigues</v>
      </c>
    </row>
    <row r="530" ht="14.25" customHeight="1">
      <c r="A530" s="1">
        <v>2.00901958E8</v>
      </c>
      <c r="B530" s="1" t="s">
        <v>1620</v>
      </c>
      <c r="C530" s="1" t="s">
        <v>1621</v>
      </c>
      <c r="D530" s="1" t="s">
        <v>20</v>
      </c>
      <c r="E530" s="1" t="s">
        <v>1622</v>
      </c>
      <c r="F530" s="1" t="str">
        <f t="shared" si="1"/>
        <v>Diogo André Rocha Teixeira - MIEIC 2013/2014</v>
      </c>
      <c r="G530" s="1" t="s">
        <v>1623</v>
      </c>
      <c r="H530" s="1" t="s">
        <v>1624</v>
      </c>
      <c r="I530" s="9" t="str">
        <f>IFERROR(VLOOKUP(B530,'Inquérito'!M:N,2,0),if(AND(E530="",not(iserror(find("linkedin",H530)))),H530,E530))</f>
        <v>https://www.linkedin.com/in/diogo-teixeira-1b6b1755/</v>
      </c>
      <c r="J530" s="1" t="str">
        <f t="shared" si="2"/>
        <v>MIEIC </v>
      </c>
      <c r="K530" s="1" t="str">
        <f>IFERROR(VLOOKUP($A530&amp;"-"&amp;K$1,'Conclusões cursos SIGARRA'!$E:$H,2,0),"")</f>
        <v/>
      </c>
      <c r="L530" s="1" t="str">
        <f>IFERROR(VLOOKUP($A530&amp;"-"&amp;K$1,'Conclusões cursos SIGARRA'!$E:$H,4,0),"")</f>
        <v/>
      </c>
      <c r="M530" s="1" t="str">
        <f>IFERROR(VLOOKUP($A530&amp;"-"&amp;M$1,'Conclusões cursos SIGARRA'!$E:$H,2,0),"")</f>
        <v/>
      </c>
      <c r="N530" s="1" t="str">
        <f>IFERROR(VLOOKUP($A530&amp;"-"&amp;M$1,'Conclusões cursos SIGARRA'!$E:$H,4,0),"")</f>
        <v/>
      </c>
      <c r="O530" s="1" t="str">
        <f>IFERROR(VLOOKUP($A530&amp;"-"&amp;O$1,'Conclusões cursos SIGARRA'!$E:$H,2,0),"")</f>
        <v>2009/2010</v>
      </c>
      <c r="P530" s="1" t="str">
        <f>IFERROR(VLOOKUP($A530&amp;"-"&amp;O$1,'Conclusões cursos SIGARRA'!$E:$H,4,0),"")</f>
        <v>2013/2014</v>
      </c>
      <c r="Q530" s="1" t="str">
        <f>IFERROR(VLOOKUP($A530&amp;"-"&amp;Q$1,'Conclusões cursos SIGARRA'!$E:$H,2,0),"")</f>
        <v/>
      </c>
      <c r="R530" s="1" t="str">
        <f>IFERROR(VLOOKUP($A530&amp;"-"&amp;Q$1,'Conclusões cursos SIGARRA'!$E:$H,4,0),"")</f>
        <v/>
      </c>
      <c r="S530" s="1" t="str">
        <f>IFERROR(VLOOKUP($A530&amp;"-"&amp;S$1,'Conclusões cursos SIGARRA'!$E:$H,2,0),"")</f>
        <v/>
      </c>
      <c r="T530" s="1" t="str">
        <f>IFERROR(VLOOKUP($A530&amp;"-"&amp;S$1,'Conclusões cursos SIGARRA'!$E:$H,4,0),"")</f>
        <v/>
      </c>
      <c r="U530" s="1" t="str">
        <f t="shared" si="3"/>
        <v> MIEIC 2013/2014</v>
      </c>
      <c r="V530" s="1" t="str">
        <f t="shared" si="4"/>
        <v>Diogo André Rocha Teixeira</v>
      </c>
    </row>
    <row r="531" ht="14.25" customHeight="1">
      <c r="A531" s="1">
        <v>2.01304573E8</v>
      </c>
      <c r="B531" s="1" t="s">
        <v>1625</v>
      </c>
      <c r="C531" s="1" t="s">
        <v>1626</v>
      </c>
      <c r="D531" s="1" t="s">
        <v>20</v>
      </c>
      <c r="E531" s="1" t="s">
        <v>21</v>
      </c>
      <c r="F531" s="1" t="str">
        <f t="shared" si="1"/>
        <v>Diogo Antunes Vaz de Carvalho - MIEIC 2018/2019</v>
      </c>
      <c r="I531" s="1" t="str">
        <f>IFERROR(VLOOKUP(B531,'Inquérito'!M:N,2,0),if(AND(E531="",not(iserror(find("linkedin",H531)))),H531,E531))</f>
        <v/>
      </c>
      <c r="J531" s="1" t="str">
        <f t="shared" si="2"/>
        <v>MIEIC </v>
      </c>
      <c r="K531" s="1" t="str">
        <f>IFERROR(VLOOKUP($A531&amp;"-"&amp;K$1,'Conclusões cursos SIGARRA'!$E:$H,2,0),"")</f>
        <v/>
      </c>
      <c r="L531" s="1" t="str">
        <f>IFERROR(VLOOKUP($A531&amp;"-"&amp;K$1,'Conclusões cursos SIGARRA'!$E:$H,4,0),"")</f>
        <v/>
      </c>
      <c r="M531" s="1" t="str">
        <f>IFERROR(VLOOKUP($A531&amp;"-"&amp;M$1,'Conclusões cursos SIGARRA'!$E:$H,2,0),"")</f>
        <v/>
      </c>
      <c r="N531" s="1" t="str">
        <f>IFERROR(VLOOKUP($A531&amp;"-"&amp;M$1,'Conclusões cursos SIGARRA'!$E:$H,4,0),"")</f>
        <v/>
      </c>
      <c r="O531" s="1" t="str">
        <f>IFERROR(VLOOKUP($A531&amp;"-"&amp;O$1,'Conclusões cursos SIGARRA'!$E:$H,2,0),"")</f>
        <v>2013/2014</v>
      </c>
      <c r="P531" s="1" t="str">
        <f>IFERROR(VLOOKUP($A531&amp;"-"&amp;O$1,'Conclusões cursos SIGARRA'!$E:$H,4,0),"")</f>
        <v>2018/2019</v>
      </c>
      <c r="Q531" s="1" t="str">
        <f>IFERROR(VLOOKUP($A531&amp;"-"&amp;Q$1,'Conclusões cursos SIGARRA'!$E:$H,2,0),"")</f>
        <v/>
      </c>
      <c r="R531" s="1" t="str">
        <f>IFERROR(VLOOKUP($A531&amp;"-"&amp;Q$1,'Conclusões cursos SIGARRA'!$E:$H,4,0),"")</f>
        <v/>
      </c>
      <c r="S531" s="1" t="str">
        <f>IFERROR(VLOOKUP($A531&amp;"-"&amp;S$1,'Conclusões cursos SIGARRA'!$E:$H,2,0),"")</f>
        <v/>
      </c>
      <c r="T531" s="1" t="str">
        <f>IFERROR(VLOOKUP($A531&amp;"-"&amp;S$1,'Conclusões cursos SIGARRA'!$E:$H,4,0),"")</f>
        <v/>
      </c>
      <c r="U531" s="1" t="str">
        <f t="shared" si="3"/>
        <v> MIEIC 2018/2019</v>
      </c>
      <c r="V531" s="1" t="str">
        <f t="shared" si="4"/>
        <v>Diogo Antunes Vaz de Carvalho</v>
      </c>
    </row>
    <row r="532" ht="14.25" customHeight="1">
      <c r="A532" s="1">
        <v>2.02003484E8</v>
      </c>
      <c r="B532" s="1" t="s">
        <v>1627</v>
      </c>
      <c r="C532" s="1" t="s">
        <v>1628</v>
      </c>
      <c r="D532" s="1" t="s">
        <v>26</v>
      </c>
      <c r="E532" s="1" t="s">
        <v>21</v>
      </c>
      <c r="F532" s="1" t="str">
        <f t="shared" si="1"/>
        <v>Diogo Azevedo Lemos - L.EIC 2022/2023</v>
      </c>
      <c r="I532" s="1" t="str">
        <f>IFERROR(VLOOKUP(B532,'Inquérito'!M:N,2,0),if(AND(E532="",not(iserror(find("linkedin",H532)))),H532,E532))</f>
        <v/>
      </c>
      <c r="J532" s="1" t="str">
        <f t="shared" si="2"/>
        <v>L.EIC </v>
      </c>
      <c r="K532" s="1" t="str">
        <f>IFERROR(VLOOKUP($A532&amp;"-"&amp;K$1,'Conclusões cursos SIGARRA'!$E:$H,2,0),"")</f>
        <v/>
      </c>
      <c r="L532" s="1" t="str">
        <f>IFERROR(VLOOKUP($A532&amp;"-"&amp;K$1,'Conclusões cursos SIGARRA'!$E:$H,4,0),"")</f>
        <v/>
      </c>
      <c r="M532" s="1" t="str">
        <f>IFERROR(VLOOKUP($A532&amp;"-"&amp;M$1,'Conclusões cursos SIGARRA'!$E:$H,2,0),"")</f>
        <v/>
      </c>
      <c r="N532" s="1" t="str">
        <f>IFERROR(VLOOKUP($A532&amp;"-"&amp;M$1,'Conclusões cursos SIGARRA'!$E:$H,4,0),"")</f>
        <v/>
      </c>
      <c r="O532" s="1" t="str">
        <f>IFERROR(VLOOKUP($A532&amp;"-"&amp;O$1,'Conclusões cursos SIGARRA'!$E:$H,2,0),"")</f>
        <v/>
      </c>
      <c r="P532" s="1" t="str">
        <f>IFERROR(VLOOKUP($A532&amp;"-"&amp;O$1,'Conclusões cursos SIGARRA'!$E:$H,4,0),"")</f>
        <v/>
      </c>
      <c r="Q532" s="1" t="str">
        <f>IFERROR(VLOOKUP($A532&amp;"-"&amp;Q$1,'Conclusões cursos SIGARRA'!$E:$H,2,0),"")</f>
        <v>2021/2022</v>
      </c>
      <c r="R532" s="1" t="str">
        <f>IFERROR(VLOOKUP($A532&amp;"-"&amp;Q$1,'Conclusões cursos SIGARRA'!$E:$H,4,0),"")</f>
        <v>2022/2023</v>
      </c>
      <c r="S532" s="1" t="str">
        <f>IFERROR(VLOOKUP($A532&amp;"-"&amp;S$1,'Conclusões cursos SIGARRA'!$E:$H,2,0),"")</f>
        <v/>
      </c>
      <c r="T532" s="1" t="str">
        <f>IFERROR(VLOOKUP($A532&amp;"-"&amp;S$1,'Conclusões cursos SIGARRA'!$E:$H,4,0),"")</f>
        <v/>
      </c>
      <c r="U532" s="1" t="str">
        <f t="shared" si="3"/>
        <v> L.EIC 2022/2023</v>
      </c>
      <c r="V532" s="1" t="str">
        <f t="shared" si="4"/>
        <v>Diogo Azevedo Lemos</v>
      </c>
    </row>
    <row r="533" ht="14.25" customHeight="1">
      <c r="A533" s="1">
        <v>2.01505676E8</v>
      </c>
      <c r="B533" s="1" t="s">
        <v>1629</v>
      </c>
      <c r="C533" s="1" t="s">
        <v>1630</v>
      </c>
      <c r="D533" s="1" t="s">
        <v>26</v>
      </c>
      <c r="E533" s="1" t="s">
        <v>21</v>
      </c>
      <c r="F533" s="1" t="str">
        <f t="shared" si="1"/>
        <v>Diogo Barbeitos Alves Torres Gomes - L.EIC 2021/2022</v>
      </c>
      <c r="I533" s="1" t="str">
        <f>IFERROR(VLOOKUP(B533,'Inquérito'!M:N,2,0),if(AND(E533="",not(iserror(find("linkedin",H533)))),H533,E533))</f>
        <v/>
      </c>
      <c r="J533" s="1" t="str">
        <f t="shared" si="2"/>
        <v>L.EIC </v>
      </c>
      <c r="K533" s="1" t="str">
        <f>IFERROR(VLOOKUP($A533&amp;"-"&amp;K$1,'Conclusões cursos SIGARRA'!$E:$H,2,0),"")</f>
        <v/>
      </c>
      <c r="L533" s="1" t="str">
        <f>IFERROR(VLOOKUP($A533&amp;"-"&amp;K$1,'Conclusões cursos SIGARRA'!$E:$H,4,0),"")</f>
        <v/>
      </c>
      <c r="M533" s="1" t="str">
        <f>IFERROR(VLOOKUP($A533&amp;"-"&amp;M$1,'Conclusões cursos SIGARRA'!$E:$H,2,0),"")</f>
        <v/>
      </c>
      <c r="N533" s="1" t="str">
        <f>IFERROR(VLOOKUP($A533&amp;"-"&amp;M$1,'Conclusões cursos SIGARRA'!$E:$H,4,0),"")</f>
        <v/>
      </c>
      <c r="O533" s="1" t="str">
        <f>IFERROR(VLOOKUP($A533&amp;"-"&amp;O$1,'Conclusões cursos SIGARRA'!$E:$H,2,0),"")</f>
        <v/>
      </c>
      <c r="P533" s="1" t="str">
        <f>IFERROR(VLOOKUP($A533&amp;"-"&amp;O$1,'Conclusões cursos SIGARRA'!$E:$H,4,0),"")</f>
        <v/>
      </c>
      <c r="Q533" s="1" t="str">
        <f>IFERROR(VLOOKUP($A533&amp;"-"&amp;Q$1,'Conclusões cursos SIGARRA'!$E:$H,2,0),"")</f>
        <v>2021/2022</v>
      </c>
      <c r="R533" s="1" t="str">
        <f>IFERROR(VLOOKUP($A533&amp;"-"&amp;Q$1,'Conclusões cursos SIGARRA'!$E:$H,4,0),"")</f>
        <v>2021/2022</v>
      </c>
      <c r="S533" s="1" t="str">
        <f>IFERROR(VLOOKUP($A533&amp;"-"&amp;S$1,'Conclusões cursos SIGARRA'!$E:$H,2,0),"")</f>
        <v/>
      </c>
      <c r="T533" s="1" t="str">
        <f>IFERROR(VLOOKUP($A533&amp;"-"&amp;S$1,'Conclusões cursos SIGARRA'!$E:$H,4,0),"")</f>
        <v/>
      </c>
      <c r="U533" s="1" t="str">
        <f t="shared" si="3"/>
        <v> L.EIC 2021/2022</v>
      </c>
      <c r="V533" s="1" t="str">
        <f t="shared" si="4"/>
        <v>Diogo Barbeitos Alves Torres Gomes</v>
      </c>
    </row>
    <row r="534" ht="14.25" customHeight="1">
      <c r="A534" s="1">
        <v>2.01305642E8</v>
      </c>
      <c r="B534" s="1" t="s">
        <v>1631</v>
      </c>
      <c r="C534" s="1" t="s">
        <v>1632</v>
      </c>
      <c r="D534" s="1" t="s">
        <v>20</v>
      </c>
      <c r="E534" s="1" t="s">
        <v>21</v>
      </c>
      <c r="F534" s="1" t="str">
        <f t="shared" si="1"/>
        <v>Diogo Belarmino Coelho Marques - MIEIC 2017/2018</v>
      </c>
      <c r="I534" s="1" t="str">
        <f>IFERROR(VLOOKUP(B534,'Inquérito'!M:N,2,0),if(AND(E534="",not(iserror(find("linkedin",H534)))),H534,E534))</f>
        <v/>
      </c>
      <c r="J534" s="1" t="str">
        <f t="shared" si="2"/>
        <v>MIEIC </v>
      </c>
      <c r="K534" s="1" t="str">
        <f>IFERROR(VLOOKUP($A534&amp;"-"&amp;K$1,'Conclusões cursos SIGARRA'!$E:$H,2,0),"")</f>
        <v/>
      </c>
      <c r="L534" s="1" t="str">
        <f>IFERROR(VLOOKUP($A534&amp;"-"&amp;K$1,'Conclusões cursos SIGARRA'!$E:$H,4,0),"")</f>
        <v/>
      </c>
      <c r="M534" s="1" t="str">
        <f>IFERROR(VLOOKUP($A534&amp;"-"&amp;M$1,'Conclusões cursos SIGARRA'!$E:$H,2,0),"")</f>
        <v/>
      </c>
      <c r="N534" s="1" t="str">
        <f>IFERROR(VLOOKUP($A534&amp;"-"&amp;M$1,'Conclusões cursos SIGARRA'!$E:$H,4,0),"")</f>
        <v/>
      </c>
      <c r="O534" s="1" t="str">
        <f>IFERROR(VLOOKUP($A534&amp;"-"&amp;O$1,'Conclusões cursos SIGARRA'!$E:$H,2,0),"")</f>
        <v>2013/2014</v>
      </c>
      <c r="P534" s="1" t="str">
        <f>IFERROR(VLOOKUP($A534&amp;"-"&amp;O$1,'Conclusões cursos SIGARRA'!$E:$H,4,0),"")</f>
        <v>2017/2018</v>
      </c>
      <c r="Q534" s="1" t="str">
        <f>IFERROR(VLOOKUP($A534&amp;"-"&amp;Q$1,'Conclusões cursos SIGARRA'!$E:$H,2,0),"")</f>
        <v/>
      </c>
      <c r="R534" s="1" t="str">
        <f>IFERROR(VLOOKUP($A534&amp;"-"&amp;Q$1,'Conclusões cursos SIGARRA'!$E:$H,4,0),"")</f>
        <v/>
      </c>
      <c r="S534" s="1" t="str">
        <f>IFERROR(VLOOKUP($A534&amp;"-"&amp;S$1,'Conclusões cursos SIGARRA'!$E:$H,2,0),"")</f>
        <v/>
      </c>
      <c r="T534" s="1" t="str">
        <f>IFERROR(VLOOKUP($A534&amp;"-"&amp;S$1,'Conclusões cursos SIGARRA'!$E:$H,4,0),"")</f>
        <v/>
      </c>
      <c r="U534" s="1" t="str">
        <f t="shared" si="3"/>
        <v> MIEIC 2017/2018</v>
      </c>
      <c r="V534" s="1" t="str">
        <f t="shared" si="4"/>
        <v>Diogo Belarmino Coelho Marques</v>
      </c>
    </row>
    <row r="535" ht="14.25" customHeight="1">
      <c r="A535" s="1">
        <v>2.01306082E8</v>
      </c>
      <c r="B535" s="1" t="s">
        <v>1633</v>
      </c>
      <c r="C535" s="1" t="s">
        <v>1634</v>
      </c>
      <c r="D535" s="1" t="s">
        <v>20</v>
      </c>
      <c r="E535" s="1" t="s">
        <v>1635</v>
      </c>
      <c r="F535" s="1" t="str">
        <f t="shared" si="1"/>
        <v>Diogo da Silva Amaral - MIEIC 2017/2018</v>
      </c>
      <c r="G535" s="1" t="s">
        <v>1636</v>
      </c>
      <c r="I535" s="9" t="str">
        <f>IFERROR(VLOOKUP(B535,'Inquérito'!M:N,2,0),if(AND(E535="",not(iserror(find("linkedin",H535)))),H535,E535))</f>
        <v>https://www.linkedin.com/in/amarald</v>
      </c>
      <c r="J535" s="1" t="str">
        <f t="shared" si="2"/>
        <v>MIEIC </v>
      </c>
      <c r="K535" s="1" t="str">
        <f>IFERROR(VLOOKUP($A535&amp;"-"&amp;K$1,'Conclusões cursos SIGARRA'!$E:$H,2,0),"")</f>
        <v/>
      </c>
      <c r="L535" s="1" t="str">
        <f>IFERROR(VLOOKUP($A535&amp;"-"&amp;K$1,'Conclusões cursos SIGARRA'!$E:$H,4,0),"")</f>
        <v/>
      </c>
      <c r="M535" s="1" t="str">
        <f>IFERROR(VLOOKUP($A535&amp;"-"&amp;M$1,'Conclusões cursos SIGARRA'!$E:$H,2,0),"")</f>
        <v/>
      </c>
      <c r="N535" s="1" t="str">
        <f>IFERROR(VLOOKUP($A535&amp;"-"&amp;M$1,'Conclusões cursos SIGARRA'!$E:$H,4,0),"")</f>
        <v/>
      </c>
      <c r="O535" s="1" t="str">
        <f>IFERROR(VLOOKUP($A535&amp;"-"&amp;O$1,'Conclusões cursos SIGARRA'!$E:$H,2,0),"")</f>
        <v>2013/2014</v>
      </c>
      <c r="P535" s="1" t="str">
        <f>IFERROR(VLOOKUP($A535&amp;"-"&amp;O$1,'Conclusões cursos SIGARRA'!$E:$H,4,0),"")</f>
        <v>2017/2018</v>
      </c>
      <c r="Q535" s="1" t="str">
        <f>IFERROR(VLOOKUP($A535&amp;"-"&amp;Q$1,'Conclusões cursos SIGARRA'!$E:$H,2,0),"")</f>
        <v/>
      </c>
      <c r="R535" s="1" t="str">
        <f>IFERROR(VLOOKUP($A535&amp;"-"&amp;Q$1,'Conclusões cursos SIGARRA'!$E:$H,4,0),"")</f>
        <v/>
      </c>
      <c r="S535" s="1" t="str">
        <f>IFERROR(VLOOKUP($A535&amp;"-"&amp;S$1,'Conclusões cursos SIGARRA'!$E:$H,2,0),"")</f>
        <v/>
      </c>
      <c r="T535" s="1" t="str">
        <f>IFERROR(VLOOKUP($A535&amp;"-"&amp;S$1,'Conclusões cursos SIGARRA'!$E:$H,4,0),"")</f>
        <v/>
      </c>
      <c r="U535" s="1" t="str">
        <f t="shared" si="3"/>
        <v> MIEIC 2017/2018</v>
      </c>
      <c r="V535" s="1" t="str">
        <f t="shared" si="4"/>
        <v>Diogo da Silva Amaral</v>
      </c>
    </row>
    <row r="536" ht="14.25" customHeight="1">
      <c r="A536" s="1">
        <v>2.00604225E8</v>
      </c>
      <c r="B536" s="1" t="s">
        <v>1637</v>
      </c>
      <c r="C536" s="1" t="s">
        <v>1638</v>
      </c>
      <c r="D536" s="1" t="s">
        <v>20</v>
      </c>
      <c r="E536" s="1" t="s">
        <v>21</v>
      </c>
      <c r="F536" s="1" t="str">
        <f t="shared" si="1"/>
        <v>Diogo de Campos Nunes - MIEIC 2010/2011</v>
      </c>
      <c r="G536" s="1" t="s">
        <v>21</v>
      </c>
      <c r="H536" s="1" t="s">
        <v>1639</v>
      </c>
      <c r="I536" s="1" t="str">
        <f>IFERROR(VLOOKUP(B536,'Inquérito'!M:N,2,0),if(AND(E536="",not(iserror(find("linkedin",H536)))),H536,E536))</f>
        <v/>
      </c>
      <c r="J536" s="1" t="str">
        <f t="shared" si="2"/>
        <v>MIEIC </v>
      </c>
      <c r="K536" s="1" t="str">
        <f>IFERROR(VLOOKUP($A536&amp;"-"&amp;K$1,'Conclusões cursos SIGARRA'!$E:$H,2,0),"")</f>
        <v/>
      </c>
      <c r="L536" s="1" t="str">
        <f>IFERROR(VLOOKUP($A536&amp;"-"&amp;K$1,'Conclusões cursos SIGARRA'!$E:$H,4,0),"")</f>
        <v/>
      </c>
      <c r="M536" s="1" t="str">
        <f>IFERROR(VLOOKUP($A536&amp;"-"&amp;M$1,'Conclusões cursos SIGARRA'!$E:$H,2,0),"")</f>
        <v/>
      </c>
      <c r="N536" s="1" t="str">
        <f>IFERROR(VLOOKUP($A536&amp;"-"&amp;M$1,'Conclusões cursos SIGARRA'!$E:$H,4,0),"")</f>
        <v/>
      </c>
      <c r="O536" s="1" t="str">
        <f>IFERROR(VLOOKUP($A536&amp;"-"&amp;O$1,'Conclusões cursos SIGARRA'!$E:$H,2,0),"")</f>
        <v>2006/2007</v>
      </c>
      <c r="P536" s="1" t="str">
        <f>IFERROR(VLOOKUP($A536&amp;"-"&amp;O$1,'Conclusões cursos SIGARRA'!$E:$H,4,0),"")</f>
        <v>2010/2011</v>
      </c>
      <c r="Q536" s="1" t="str">
        <f>IFERROR(VLOOKUP($A536&amp;"-"&amp;Q$1,'Conclusões cursos SIGARRA'!$E:$H,2,0),"")</f>
        <v/>
      </c>
      <c r="R536" s="1" t="str">
        <f>IFERROR(VLOOKUP($A536&amp;"-"&amp;Q$1,'Conclusões cursos SIGARRA'!$E:$H,4,0),"")</f>
        <v/>
      </c>
      <c r="S536" s="1" t="str">
        <f>IFERROR(VLOOKUP($A536&amp;"-"&amp;S$1,'Conclusões cursos SIGARRA'!$E:$H,2,0),"")</f>
        <v/>
      </c>
      <c r="T536" s="1" t="str">
        <f>IFERROR(VLOOKUP($A536&amp;"-"&amp;S$1,'Conclusões cursos SIGARRA'!$E:$H,4,0),"")</f>
        <v/>
      </c>
      <c r="U536" s="1" t="str">
        <f t="shared" si="3"/>
        <v> MIEIC 2010/2011</v>
      </c>
      <c r="V536" s="1" t="str">
        <f t="shared" si="4"/>
        <v>Diogo de Campos Nunes</v>
      </c>
    </row>
    <row r="537" ht="14.25" customHeight="1">
      <c r="A537" s="1">
        <v>2.0050291E8</v>
      </c>
      <c r="B537" s="1" t="s">
        <v>1640</v>
      </c>
      <c r="C537" s="1" t="s">
        <v>1641</v>
      </c>
      <c r="D537" s="1" t="s">
        <v>20</v>
      </c>
      <c r="E537" s="1" t="s">
        <v>1642</v>
      </c>
      <c r="F537" s="1" t="str">
        <f t="shared" si="1"/>
        <v>Diogo Dias Junior - MIEIC 2009/2010</v>
      </c>
      <c r="G537" s="1" t="s">
        <v>1643</v>
      </c>
      <c r="H537" s="1" t="s">
        <v>1644</v>
      </c>
      <c r="I537" s="9" t="str">
        <f>IFERROR(VLOOKUP(B537,'Inquérito'!M:N,2,0),if(AND(E537="",not(iserror(find("linkedin",H537)))),H537,E537))</f>
        <v>https://www.linkedin.com/in/drjunior/</v>
      </c>
      <c r="J537" s="1" t="str">
        <f t="shared" si="2"/>
        <v>MIEIC </v>
      </c>
      <c r="K537" s="1" t="str">
        <f>IFERROR(VLOOKUP($A537&amp;"-"&amp;K$1,'Conclusões cursos SIGARRA'!$E:$H,2,0),"")</f>
        <v/>
      </c>
      <c r="L537" s="1" t="str">
        <f>IFERROR(VLOOKUP($A537&amp;"-"&amp;K$1,'Conclusões cursos SIGARRA'!$E:$H,4,0),"")</f>
        <v/>
      </c>
      <c r="M537" s="1" t="str">
        <f>IFERROR(VLOOKUP($A537&amp;"-"&amp;M$1,'Conclusões cursos SIGARRA'!$E:$H,2,0),"")</f>
        <v/>
      </c>
      <c r="N537" s="1" t="str">
        <f>IFERROR(VLOOKUP($A537&amp;"-"&amp;M$1,'Conclusões cursos SIGARRA'!$E:$H,4,0),"")</f>
        <v/>
      </c>
      <c r="O537" s="1" t="str">
        <f>IFERROR(VLOOKUP($A537&amp;"-"&amp;O$1,'Conclusões cursos SIGARRA'!$E:$H,2,0),"")</f>
        <v>2005/2006</v>
      </c>
      <c r="P537" s="1" t="str">
        <f>IFERROR(VLOOKUP($A537&amp;"-"&amp;O$1,'Conclusões cursos SIGARRA'!$E:$H,4,0),"")</f>
        <v>2009/2010</v>
      </c>
      <c r="Q537" s="1" t="str">
        <f>IFERROR(VLOOKUP($A537&amp;"-"&amp;Q$1,'Conclusões cursos SIGARRA'!$E:$H,2,0),"")</f>
        <v/>
      </c>
      <c r="R537" s="1" t="str">
        <f>IFERROR(VLOOKUP($A537&amp;"-"&amp;Q$1,'Conclusões cursos SIGARRA'!$E:$H,4,0),"")</f>
        <v/>
      </c>
      <c r="S537" s="1" t="str">
        <f>IFERROR(VLOOKUP($A537&amp;"-"&amp;S$1,'Conclusões cursos SIGARRA'!$E:$H,2,0),"")</f>
        <v/>
      </c>
      <c r="T537" s="1" t="str">
        <f>IFERROR(VLOOKUP($A537&amp;"-"&amp;S$1,'Conclusões cursos SIGARRA'!$E:$H,4,0),"")</f>
        <v/>
      </c>
      <c r="U537" s="1" t="str">
        <f t="shared" si="3"/>
        <v> MIEIC 2009/2010</v>
      </c>
      <c r="V537" s="1" t="str">
        <f t="shared" si="4"/>
        <v>Diogo Dias Junior</v>
      </c>
    </row>
    <row r="538" ht="14.25" customHeight="1">
      <c r="A538" s="1">
        <v>2.0100419E8</v>
      </c>
      <c r="B538" s="1" t="s">
        <v>1645</v>
      </c>
      <c r="C538" s="1" t="s">
        <v>1646</v>
      </c>
      <c r="D538" s="1" t="s">
        <v>20</v>
      </c>
      <c r="E538" s="1" t="s">
        <v>21</v>
      </c>
      <c r="F538" s="1" t="str">
        <f t="shared" si="1"/>
        <v>Diogo Emanuel Marques da Silva - MIEIC 2015/2016</v>
      </c>
      <c r="G538" s="1" t="s">
        <v>1647</v>
      </c>
      <c r="H538" s="1" t="s">
        <v>1648</v>
      </c>
      <c r="I538" s="9" t="str">
        <f>IFERROR(VLOOKUP(B538,'Inquérito'!M:N,2,0),if(AND(E538="",not(iserror(find("linkedin",H538)))),H538,E538))</f>
        <v>https://www.linkedin.com/in/diogoemsilva/</v>
      </c>
      <c r="J538" s="1" t="str">
        <f t="shared" si="2"/>
        <v>MIEIC </v>
      </c>
      <c r="K538" s="1" t="str">
        <f>IFERROR(VLOOKUP($A538&amp;"-"&amp;K$1,'Conclusões cursos SIGARRA'!$E:$H,2,0),"")</f>
        <v/>
      </c>
      <c r="L538" s="1" t="str">
        <f>IFERROR(VLOOKUP($A538&amp;"-"&amp;K$1,'Conclusões cursos SIGARRA'!$E:$H,4,0),"")</f>
        <v/>
      </c>
      <c r="M538" s="1" t="str">
        <f>IFERROR(VLOOKUP($A538&amp;"-"&amp;M$1,'Conclusões cursos SIGARRA'!$E:$H,2,0),"")</f>
        <v/>
      </c>
      <c r="N538" s="1" t="str">
        <f>IFERROR(VLOOKUP($A538&amp;"-"&amp;M$1,'Conclusões cursos SIGARRA'!$E:$H,4,0),"")</f>
        <v/>
      </c>
      <c r="O538" s="1" t="str">
        <f>IFERROR(VLOOKUP($A538&amp;"-"&amp;O$1,'Conclusões cursos SIGARRA'!$E:$H,2,0),"")</f>
        <v>2010/2011</v>
      </c>
      <c r="P538" s="1" t="str">
        <f>IFERROR(VLOOKUP($A538&amp;"-"&amp;O$1,'Conclusões cursos SIGARRA'!$E:$H,4,0),"")</f>
        <v>2015/2016</v>
      </c>
      <c r="Q538" s="1" t="str">
        <f>IFERROR(VLOOKUP($A538&amp;"-"&amp;Q$1,'Conclusões cursos SIGARRA'!$E:$H,2,0),"")</f>
        <v/>
      </c>
      <c r="R538" s="1" t="str">
        <f>IFERROR(VLOOKUP($A538&amp;"-"&amp;Q$1,'Conclusões cursos SIGARRA'!$E:$H,4,0),"")</f>
        <v/>
      </c>
      <c r="S538" s="1" t="str">
        <f>IFERROR(VLOOKUP($A538&amp;"-"&amp;S$1,'Conclusões cursos SIGARRA'!$E:$H,2,0),"")</f>
        <v/>
      </c>
      <c r="T538" s="1" t="str">
        <f>IFERROR(VLOOKUP($A538&amp;"-"&amp;S$1,'Conclusões cursos SIGARRA'!$E:$H,4,0),"")</f>
        <v/>
      </c>
      <c r="U538" s="1" t="str">
        <f t="shared" si="3"/>
        <v> MIEIC 2015/2016</v>
      </c>
      <c r="V538" s="1" t="str">
        <f t="shared" si="4"/>
        <v>Diogo Emanuel Marques da Silva</v>
      </c>
    </row>
    <row r="539" ht="14.25" customHeight="1">
      <c r="A539" s="1">
        <v>2.01706409E8</v>
      </c>
      <c r="B539" s="1" t="s">
        <v>1649</v>
      </c>
      <c r="C539" s="1" t="s">
        <v>1650</v>
      </c>
      <c r="D539" s="1" t="s">
        <v>26</v>
      </c>
      <c r="E539" s="1" t="s">
        <v>21</v>
      </c>
      <c r="F539" s="1" t="str">
        <f t="shared" si="1"/>
        <v>Diogo Ferreira de Sousa - M.EIC 2021/2022</v>
      </c>
      <c r="G539" s="1" t="s">
        <v>1651</v>
      </c>
      <c r="I539" s="1" t="str">
        <f>IFERROR(VLOOKUP(B539,'Inquérito'!M:N,2,0),if(AND(E539="",not(iserror(find("linkedin",H539)))),H539,E539))</f>
        <v/>
      </c>
      <c r="J539" s="1" t="str">
        <f t="shared" si="2"/>
        <v>M.EIC</v>
      </c>
      <c r="K539" s="1" t="str">
        <f>IFERROR(VLOOKUP($A539&amp;"-"&amp;K$1,'Conclusões cursos SIGARRA'!$E:$H,2,0),"")</f>
        <v/>
      </c>
      <c r="L539" s="1" t="str">
        <f>IFERROR(VLOOKUP($A539&amp;"-"&amp;K$1,'Conclusões cursos SIGARRA'!$E:$H,4,0),"")</f>
        <v/>
      </c>
      <c r="M539" s="1" t="str">
        <f>IFERROR(VLOOKUP($A539&amp;"-"&amp;M$1,'Conclusões cursos SIGARRA'!$E:$H,2,0),"")</f>
        <v/>
      </c>
      <c r="N539" s="1" t="str">
        <f>IFERROR(VLOOKUP($A539&amp;"-"&amp;M$1,'Conclusões cursos SIGARRA'!$E:$H,4,0),"")</f>
        <v/>
      </c>
      <c r="O539" s="1" t="str">
        <f>IFERROR(VLOOKUP($A539&amp;"-"&amp;O$1,'Conclusões cursos SIGARRA'!$E:$H,2,0),"")</f>
        <v/>
      </c>
      <c r="P539" s="1" t="str">
        <f>IFERROR(VLOOKUP($A539&amp;"-"&amp;O$1,'Conclusões cursos SIGARRA'!$E:$H,4,0),"")</f>
        <v/>
      </c>
      <c r="Q539" s="1" t="str">
        <f>IFERROR(VLOOKUP($A539&amp;"-"&amp;Q$1,'Conclusões cursos SIGARRA'!$E:$H,2,0),"")</f>
        <v/>
      </c>
      <c r="R539" s="1" t="str">
        <f>IFERROR(VLOOKUP($A539&amp;"-"&amp;Q$1,'Conclusões cursos SIGARRA'!$E:$H,4,0),"")</f>
        <v/>
      </c>
      <c r="S539" s="1" t="str">
        <f>IFERROR(VLOOKUP($A539&amp;"-"&amp;S$1,'Conclusões cursos SIGARRA'!$E:$H,2,0),"")</f>
        <v>2021/2022</v>
      </c>
      <c r="T539" s="1" t="str">
        <f>IFERROR(VLOOKUP($A539&amp;"-"&amp;S$1,'Conclusões cursos SIGARRA'!$E:$H,4,0),"")</f>
        <v>2021/2022</v>
      </c>
      <c r="U539" s="1" t="str">
        <f t="shared" si="3"/>
        <v> M.EIC 2021/2022</v>
      </c>
      <c r="V539" s="1" t="str">
        <f t="shared" si="4"/>
        <v>Diogo Ferreira de Sousa</v>
      </c>
    </row>
    <row r="540" ht="14.25" customHeight="1">
      <c r="A540" s="1">
        <v>2.02006343E8</v>
      </c>
      <c r="B540" s="1" t="s">
        <v>1652</v>
      </c>
      <c r="C540" s="1" t="s">
        <v>1653</v>
      </c>
      <c r="D540" s="1" t="s">
        <v>26</v>
      </c>
      <c r="E540" s="1" t="s">
        <v>21</v>
      </c>
      <c r="F540" s="1" t="str">
        <f t="shared" si="1"/>
        <v>Diogo Ferreira Neves - L.EIC 2022/2023</v>
      </c>
      <c r="I540" s="1" t="str">
        <f>IFERROR(VLOOKUP(B540,'Inquérito'!M:N,2,0),if(AND(E540="",not(iserror(find("linkedin",H540)))),H540,E540))</f>
        <v/>
      </c>
      <c r="J540" s="1" t="str">
        <f t="shared" si="2"/>
        <v>L.EIC </v>
      </c>
      <c r="K540" s="1" t="str">
        <f>IFERROR(VLOOKUP($A540&amp;"-"&amp;K$1,'Conclusões cursos SIGARRA'!$E:$H,2,0),"")</f>
        <v/>
      </c>
      <c r="L540" s="1" t="str">
        <f>IFERROR(VLOOKUP($A540&amp;"-"&amp;K$1,'Conclusões cursos SIGARRA'!$E:$H,4,0),"")</f>
        <v/>
      </c>
      <c r="M540" s="1" t="str">
        <f>IFERROR(VLOOKUP($A540&amp;"-"&amp;M$1,'Conclusões cursos SIGARRA'!$E:$H,2,0),"")</f>
        <v/>
      </c>
      <c r="N540" s="1" t="str">
        <f>IFERROR(VLOOKUP($A540&amp;"-"&amp;M$1,'Conclusões cursos SIGARRA'!$E:$H,4,0),"")</f>
        <v/>
      </c>
      <c r="O540" s="1" t="str">
        <f>IFERROR(VLOOKUP($A540&amp;"-"&amp;O$1,'Conclusões cursos SIGARRA'!$E:$H,2,0),"")</f>
        <v/>
      </c>
      <c r="P540" s="1" t="str">
        <f>IFERROR(VLOOKUP($A540&amp;"-"&amp;O$1,'Conclusões cursos SIGARRA'!$E:$H,4,0),"")</f>
        <v/>
      </c>
      <c r="Q540" s="1" t="str">
        <f>IFERROR(VLOOKUP($A540&amp;"-"&amp;Q$1,'Conclusões cursos SIGARRA'!$E:$H,2,0),"")</f>
        <v>2021/2022</v>
      </c>
      <c r="R540" s="1" t="str">
        <f>IFERROR(VLOOKUP($A540&amp;"-"&amp;Q$1,'Conclusões cursos SIGARRA'!$E:$H,4,0),"")</f>
        <v>2022/2023</v>
      </c>
      <c r="S540" s="1" t="str">
        <f>IFERROR(VLOOKUP($A540&amp;"-"&amp;S$1,'Conclusões cursos SIGARRA'!$E:$H,2,0),"")</f>
        <v/>
      </c>
      <c r="T540" s="1" t="str">
        <f>IFERROR(VLOOKUP($A540&amp;"-"&amp;S$1,'Conclusões cursos SIGARRA'!$E:$H,4,0),"")</f>
        <v/>
      </c>
      <c r="U540" s="1" t="str">
        <f t="shared" si="3"/>
        <v> L.EIC 2022/2023</v>
      </c>
      <c r="V540" s="1" t="str">
        <f t="shared" si="4"/>
        <v>Diogo Ferreira Neves</v>
      </c>
    </row>
    <row r="541" ht="14.25" customHeight="1">
      <c r="A541" s="1">
        <v>2.01007812E8</v>
      </c>
      <c r="B541" s="1" t="s">
        <v>1654</v>
      </c>
      <c r="C541" s="1" t="s">
        <v>1655</v>
      </c>
      <c r="D541" s="1" t="s">
        <v>20</v>
      </c>
      <c r="E541" s="1" t="s">
        <v>21</v>
      </c>
      <c r="F541" s="1" t="str">
        <f t="shared" si="1"/>
        <v>Diogo Ferreira Pinela - MIEIC 2014/2015</v>
      </c>
      <c r="I541" s="1" t="str">
        <f>IFERROR(VLOOKUP(B541,'Inquérito'!M:N,2,0),if(AND(E541="",not(iserror(find("linkedin",H541)))),H541,E541))</f>
        <v/>
      </c>
      <c r="J541" s="1" t="str">
        <f t="shared" si="2"/>
        <v>MIEIC </v>
      </c>
      <c r="K541" s="1" t="str">
        <f>IFERROR(VLOOKUP($A541&amp;"-"&amp;K$1,'Conclusões cursos SIGARRA'!$E:$H,2,0),"")</f>
        <v/>
      </c>
      <c r="L541" s="1" t="str">
        <f>IFERROR(VLOOKUP($A541&amp;"-"&amp;K$1,'Conclusões cursos SIGARRA'!$E:$H,4,0),"")</f>
        <v/>
      </c>
      <c r="M541" s="1" t="str">
        <f>IFERROR(VLOOKUP($A541&amp;"-"&amp;M$1,'Conclusões cursos SIGARRA'!$E:$H,2,0),"")</f>
        <v/>
      </c>
      <c r="N541" s="1" t="str">
        <f>IFERROR(VLOOKUP($A541&amp;"-"&amp;M$1,'Conclusões cursos SIGARRA'!$E:$H,4,0),"")</f>
        <v/>
      </c>
      <c r="O541" s="1" t="str">
        <f>IFERROR(VLOOKUP($A541&amp;"-"&amp;O$1,'Conclusões cursos SIGARRA'!$E:$H,2,0),"")</f>
        <v>2010/2011</v>
      </c>
      <c r="P541" s="1" t="str">
        <f>IFERROR(VLOOKUP($A541&amp;"-"&amp;O$1,'Conclusões cursos SIGARRA'!$E:$H,4,0),"")</f>
        <v>2014/2015</v>
      </c>
      <c r="Q541" s="1" t="str">
        <f>IFERROR(VLOOKUP($A541&amp;"-"&amp;Q$1,'Conclusões cursos SIGARRA'!$E:$H,2,0),"")</f>
        <v/>
      </c>
      <c r="R541" s="1" t="str">
        <f>IFERROR(VLOOKUP($A541&amp;"-"&amp;Q$1,'Conclusões cursos SIGARRA'!$E:$H,4,0),"")</f>
        <v/>
      </c>
      <c r="S541" s="1" t="str">
        <f>IFERROR(VLOOKUP($A541&amp;"-"&amp;S$1,'Conclusões cursos SIGARRA'!$E:$H,2,0),"")</f>
        <v/>
      </c>
      <c r="T541" s="1" t="str">
        <f>IFERROR(VLOOKUP($A541&amp;"-"&amp;S$1,'Conclusões cursos SIGARRA'!$E:$H,4,0),"")</f>
        <v/>
      </c>
      <c r="U541" s="1" t="str">
        <f t="shared" si="3"/>
        <v> MIEIC 2014/2015</v>
      </c>
      <c r="V541" s="1" t="str">
        <f t="shared" si="4"/>
        <v>Diogo Ferreira Pinela</v>
      </c>
    </row>
    <row r="542" ht="14.25" customHeight="1">
      <c r="A542" s="1">
        <v>2.01504614E8</v>
      </c>
      <c r="B542" s="1" t="s">
        <v>1656</v>
      </c>
      <c r="C542" s="1" t="s">
        <v>1657</v>
      </c>
      <c r="D542" s="1" t="s">
        <v>20</v>
      </c>
      <c r="E542" s="1" t="s">
        <v>21</v>
      </c>
      <c r="F542" s="1" t="str">
        <f t="shared" si="1"/>
        <v>Diogo Filipe Alves Dores - MIEIC 2020/2021</v>
      </c>
      <c r="I542" s="1" t="str">
        <f>IFERROR(VLOOKUP(B542,'Inquérito'!M:N,2,0),if(AND(E542="",not(iserror(find("linkedin",H542)))),H542,E542))</f>
        <v/>
      </c>
      <c r="J542" s="1" t="str">
        <f t="shared" si="2"/>
        <v>MIEIC </v>
      </c>
      <c r="K542" s="1" t="str">
        <f>IFERROR(VLOOKUP($A542&amp;"-"&amp;K$1,'Conclusões cursos SIGARRA'!$E:$H,2,0),"")</f>
        <v/>
      </c>
      <c r="L542" s="1" t="str">
        <f>IFERROR(VLOOKUP($A542&amp;"-"&amp;K$1,'Conclusões cursos SIGARRA'!$E:$H,4,0),"")</f>
        <v/>
      </c>
      <c r="M542" s="1" t="str">
        <f>IFERROR(VLOOKUP($A542&amp;"-"&amp;M$1,'Conclusões cursos SIGARRA'!$E:$H,2,0),"")</f>
        <v/>
      </c>
      <c r="N542" s="1" t="str">
        <f>IFERROR(VLOOKUP($A542&amp;"-"&amp;M$1,'Conclusões cursos SIGARRA'!$E:$H,4,0),"")</f>
        <v/>
      </c>
      <c r="O542" s="1" t="str">
        <f>IFERROR(VLOOKUP($A542&amp;"-"&amp;O$1,'Conclusões cursos SIGARRA'!$E:$H,2,0),"")</f>
        <v>2015/2016</v>
      </c>
      <c r="P542" s="1" t="str">
        <f>IFERROR(VLOOKUP($A542&amp;"-"&amp;O$1,'Conclusões cursos SIGARRA'!$E:$H,4,0),"")</f>
        <v>2020/2021</v>
      </c>
      <c r="Q542" s="1" t="str">
        <f>IFERROR(VLOOKUP($A542&amp;"-"&amp;Q$1,'Conclusões cursos SIGARRA'!$E:$H,2,0),"")</f>
        <v/>
      </c>
      <c r="R542" s="1" t="str">
        <f>IFERROR(VLOOKUP($A542&amp;"-"&amp;Q$1,'Conclusões cursos SIGARRA'!$E:$H,4,0),"")</f>
        <v/>
      </c>
      <c r="S542" s="1" t="str">
        <f>IFERROR(VLOOKUP($A542&amp;"-"&amp;S$1,'Conclusões cursos SIGARRA'!$E:$H,2,0),"")</f>
        <v/>
      </c>
      <c r="T542" s="1" t="str">
        <f>IFERROR(VLOOKUP($A542&amp;"-"&amp;S$1,'Conclusões cursos SIGARRA'!$E:$H,4,0),"")</f>
        <v/>
      </c>
      <c r="U542" s="1" t="str">
        <f t="shared" si="3"/>
        <v> MIEIC 2020/2021</v>
      </c>
      <c r="V542" s="1" t="str">
        <f t="shared" si="4"/>
        <v>Diogo Filipe Alves Dores</v>
      </c>
    </row>
    <row r="543" ht="14.25" customHeight="1">
      <c r="A543" s="1">
        <v>2.00703546E8</v>
      </c>
      <c r="B543" s="1" t="s">
        <v>1658</v>
      </c>
      <c r="C543" s="1" t="s">
        <v>1659</v>
      </c>
      <c r="D543" s="1" t="s">
        <v>20</v>
      </c>
      <c r="E543" s="1" t="s">
        <v>21</v>
      </c>
      <c r="F543" s="1" t="str">
        <f t="shared" si="1"/>
        <v>Diogo Filipe Azevedo de Castro - MIEIC 2012/2013</v>
      </c>
      <c r="G543" s="1" t="s">
        <v>1660</v>
      </c>
      <c r="H543" s="1" t="s">
        <v>1661</v>
      </c>
      <c r="I543" s="1" t="str">
        <f>IFERROR(VLOOKUP(B543,'Inquérito'!M:N,2,0),if(AND(E543="",not(iserror(find("linkedin",H543)))),H543,E543))</f>
        <v/>
      </c>
      <c r="J543" s="1" t="str">
        <f t="shared" si="2"/>
        <v>MIEIC </v>
      </c>
      <c r="K543" s="1" t="str">
        <f>IFERROR(VLOOKUP($A543&amp;"-"&amp;K$1,'Conclusões cursos SIGARRA'!$E:$H,2,0),"")</f>
        <v/>
      </c>
      <c r="L543" s="1" t="str">
        <f>IFERROR(VLOOKUP($A543&amp;"-"&amp;K$1,'Conclusões cursos SIGARRA'!$E:$H,4,0),"")</f>
        <v/>
      </c>
      <c r="M543" s="1" t="str">
        <f>IFERROR(VLOOKUP($A543&amp;"-"&amp;M$1,'Conclusões cursos SIGARRA'!$E:$H,2,0),"")</f>
        <v/>
      </c>
      <c r="N543" s="1" t="str">
        <f>IFERROR(VLOOKUP($A543&amp;"-"&amp;M$1,'Conclusões cursos SIGARRA'!$E:$H,4,0),"")</f>
        <v/>
      </c>
      <c r="O543" s="1" t="str">
        <f>IFERROR(VLOOKUP($A543&amp;"-"&amp;O$1,'Conclusões cursos SIGARRA'!$E:$H,2,0),"")</f>
        <v>2007/2008</v>
      </c>
      <c r="P543" s="1" t="str">
        <f>IFERROR(VLOOKUP($A543&amp;"-"&amp;O$1,'Conclusões cursos SIGARRA'!$E:$H,4,0),"")</f>
        <v>2012/2013</v>
      </c>
      <c r="Q543" s="1" t="str">
        <f>IFERROR(VLOOKUP($A543&amp;"-"&amp;Q$1,'Conclusões cursos SIGARRA'!$E:$H,2,0),"")</f>
        <v/>
      </c>
      <c r="R543" s="1" t="str">
        <f>IFERROR(VLOOKUP($A543&amp;"-"&amp;Q$1,'Conclusões cursos SIGARRA'!$E:$H,4,0),"")</f>
        <v/>
      </c>
      <c r="S543" s="1" t="str">
        <f>IFERROR(VLOOKUP($A543&amp;"-"&amp;S$1,'Conclusões cursos SIGARRA'!$E:$H,2,0),"")</f>
        <v/>
      </c>
      <c r="T543" s="1" t="str">
        <f>IFERROR(VLOOKUP($A543&amp;"-"&amp;S$1,'Conclusões cursos SIGARRA'!$E:$H,4,0),"")</f>
        <v/>
      </c>
      <c r="U543" s="1" t="str">
        <f t="shared" si="3"/>
        <v> MIEIC 2012/2013</v>
      </c>
      <c r="V543" s="1" t="str">
        <f t="shared" si="4"/>
        <v>Diogo Filipe Azevedo de Castro</v>
      </c>
    </row>
    <row r="544" ht="14.25" customHeight="1">
      <c r="A544" s="1">
        <v>2.01005292E8</v>
      </c>
      <c r="B544" s="1" t="s">
        <v>1662</v>
      </c>
      <c r="C544" s="1" t="s">
        <v>1663</v>
      </c>
      <c r="D544" s="1" t="s">
        <v>20</v>
      </c>
      <c r="E544" s="1" t="s">
        <v>21</v>
      </c>
      <c r="F544" s="1" t="str">
        <f t="shared" si="1"/>
        <v>Diogo Filipe da Costa Ramalho - MIEIC 2013/2014</v>
      </c>
      <c r="G544" s="1" t="s">
        <v>1664</v>
      </c>
      <c r="I544" s="1" t="str">
        <f>IFERROR(VLOOKUP(B544,'Inquérito'!M:N,2,0),if(AND(E544="",not(iserror(find("linkedin",H544)))),H544,E544))</f>
        <v/>
      </c>
      <c r="J544" s="1" t="str">
        <f t="shared" si="2"/>
        <v>MIEIC </v>
      </c>
      <c r="K544" s="1" t="str">
        <f>IFERROR(VLOOKUP($A544&amp;"-"&amp;K$1,'Conclusões cursos SIGARRA'!$E:$H,2,0),"")</f>
        <v/>
      </c>
      <c r="L544" s="1" t="str">
        <f>IFERROR(VLOOKUP($A544&amp;"-"&amp;K$1,'Conclusões cursos SIGARRA'!$E:$H,4,0),"")</f>
        <v/>
      </c>
      <c r="M544" s="1" t="str">
        <f>IFERROR(VLOOKUP($A544&amp;"-"&amp;M$1,'Conclusões cursos SIGARRA'!$E:$H,2,0),"")</f>
        <v/>
      </c>
      <c r="N544" s="1" t="str">
        <f>IFERROR(VLOOKUP($A544&amp;"-"&amp;M$1,'Conclusões cursos SIGARRA'!$E:$H,4,0),"")</f>
        <v/>
      </c>
      <c r="O544" s="1" t="str">
        <f>IFERROR(VLOOKUP($A544&amp;"-"&amp;O$1,'Conclusões cursos SIGARRA'!$E:$H,2,0),"")</f>
        <v>2010/2011</v>
      </c>
      <c r="P544" s="1" t="str">
        <f>IFERROR(VLOOKUP($A544&amp;"-"&amp;O$1,'Conclusões cursos SIGARRA'!$E:$H,4,0),"")</f>
        <v>2013/2014</v>
      </c>
      <c r="Q544" s="1" t="str">
        <f>IFERROR(VLOOKUP($A544&amp;"-"&amp;Q$1,'Conclusões cursos SIGARRA'!$E:$H,2,0),"")</f>
        <v/>
      </c>
      <c r="R544" s="1" t="str">
        <f>IFERROR(VLOOKUP($A544&amp;"-"&amp;Q$1,'Conclusões cursos SIGARRA'!$E:$H,4,0),"")</f>
        <v/>
      </c>
      <c r="S544" s="1" t="str">
        <f>IFERROR(VLOOKUP($A544&amp;"-"&amp;S$1,'Conclusões cursos SIGARRA'!$E:$H,2,0),"")</f>
        <v/>
      </c>
      <c r="T544" s="1" t="str">
        <f>IFERROR(VLOOKUP($A544&amp;"-"&amp;S$1,'Conclusões cursos SIGARRA'!$E:$H,4,0),"")</f>
        <v/>
      </c>
      <c r="U544" s="1" t="str">
        <f t="shared" si="3"/>
        <v> MIEIC 2013/2014</v>
      </c>
      <c r="V544" s="1" t="str">
        <f t="shared" si="4"/>
        <v>Diogo Filipe da Costa Ramalho</v>
      </c>
    </row>
    <row r="545" ht="14.25" customHeight="1">
      <c r="A545" s="1">
        <v>2.01606165E8</v>
      </c>
      <c r="B545" s="1" t="s">
        <v>1665</v>
      </c>
      <c r="C545" s="1" t="s">
        <v>1666</v>
      </c>
      <c r="D545" s="1" t="s">
        <v>20</v>
      </c>
      <c r="E545" s="1" t="s">
        <v>21</v>
      </c>
      <c r="F545" s="1" t="str">
        <f t="shared" si="1"/>
        <v>Diogo Filipe da Silva Yaguas - MIEIC 2020/2021</v>
      </c>
      <c r="I545" s="1" t="str">
        <f>IFERROR(VLOOKUP(B545,'Inquérito'!M:N,2,0),if(AND(E545="",not(iserror(find("linkedin",H545)))),H545,E545))</f>
        <v/>
      </c>
      <c r="J545" s="1" t="str">
        <f t="shared" si="2"/>
        <v>MIEIC </v>
      </c>
      <c r="K545" s="1" t="str">
        <f>IFERROR(VLOOKUP($A545&amp;"-"&amp;K$1,'Conclusões cursos SIGARRA'!$E:$H,2,0),"")</f>
        <v/>
      </c>
      <c r="L545" s="1" t="str">
        <f>IFERROR(VLOOKUP($A545&amp;"-"&amp;K$1,'Conclusões cursos SIGARRA'!$E:$H,4,0),"")</f>
        <v/>
      </c>
      <c r="M545" s="1" t="str">
        <f>IFERROR(VLOOKUP($A545&amp;"-"&amp;M$1,'Conclusões cursos SIGARRA'!$E:$H,2,0),"")</f>
        <v/>
      </c>
      <c r="N545" s="1" t="str">
        <f>IFERROR(VLOOKUP($A545&amp;"-"&amp;M$1,'Conclusões cursos SIGARRA'!$E:$H,4,0),"")</f>
        <v/>
      </c>
      <c r="O545" s="1" t="str">
        <f>IFERROR(VLOOKUP($A545&amp;"-"&amp;O$1,'Conclusões cursos SIGARRA'!$E:$H,2,0),"")</f>
        <v>2016/2017</v>
      </c>
      <c r="P545" s="1" t="str">
        <f>IFERROR(VLOOKUP($A545&amp;"-"&amp;O$1,'Conclusões cursos SIGARRA'!$E:$H,4,0),"")</f>
        <v>2020/2021</v>
      </c>
      <c r="Q545" s="1" t="str">
        <f>IFERROR(VLOOKUP($A545&amp;"-"&amp;Q$1,'Conclusões cursos SIGARRA'!$E:$H,2,0),"")</f>
        <v/>
      </c>
      <c r="R545" s="1" t="str">
        <f>IFERROR(VLOOKUP($A545&amp;"-"&amp;Q$1,'Conclusões cursos SIGARRA'!$E:$H,4,0),"")</f>
        <v/>
      </c>
      <c r="S545" s="1" t="str">
        <f>IFERROR(VLOOKUP($A545&amp;"-"&amp;S$1,'Conclusões cursos SIGARRA'!$E:$H,2,0),"")</f>
        <v/>
      </c>
      <c r="T545" s="1" t="str">
        <f>IFERROR(VLOOKUP($A545&amp;"-"&amp;S$1,'Conclusões cursos SIGARRA'!$E:$H,4,0),"")</f>
        <v/>
      </c>
      <c r="U545" s="1" t="str">
        <f t="shared" si="3"/>
        <v> MIEIC 2020/2021</v>
      </c>
      <c r="V545" s="1" t="str">
        <f t="shared" si="4"/>
        <v>Diogo Filipe da Silva Yaguas</v>
      </c>
    </row>
    <row r="546" ht="14.25" customHeight="1">
      <c r="A546" s="1">
        <v>2.01806878E8</v>
      </c>
      <c r="B546" s="1" t="s">
        <v>1667</v>
      </c>
      <c r="C546" s="1" t="s">
        <v>1668</v>
      </c>
      <c r="D546" s="1" t="s">
        <v>26</v>
      </c>
      <c r="E546" s="1" t="s">
        <v>21</v>
      </c>
      <c r="F546" s="1" t="str">
        <f t="shared" si="1"/>
        <v>Diogo Filipe de Oliveira Santos - M.EIC 2022/2023</v>
      </c>
      <c r="G546" s="1" t="s">
        <v>1669</v>
      </c>
      <c r="I546" s="9" t="str">
        <f>IFERROR(VLOOKUP(B546,'Inquérito'!M:N,2,0),if(AND(E546="",not(iserror(find("linkedin",H546)))),H546,E546))</f>
        <v>https://www.linkedin.com/in/-diogo-santos-</v>
      </c>
      <c r="J546" s="1" t="str">
        <f t="shared" si="2"/>
        <v>M.EIC</v>
      </c>
      <c r="K546" s="1" t="str">
        <f>IFERROR(VLOOKUP($A546&amp;"-"&amp;K$1,'Conclusões cursos SIGARRA'!$E:$H,2,0),"")</f>
        <v/>
      </c>
      <c r="L546" s="1" t="str">
        <f>IFERROR(VLOOKUP($A546&amp;"-"&amp;K$1,'Conclusões cursos SIGARRA'!$E:$H,4,0),"")</f>
        <v/>
      </c>
      <c r="M546" s="1" t="str">
        <f>IFERROR(VLOOKUP($A546&amp;"-"&amp;M$1,'Conclusões cursos SIGARRA'!$E:$H,2,0),"")</f>
        <v/>
      </c>
      <c r="N546" s="1" t="str">
        <f>IFERROR(VLOOKUP($A546&amp;"-"&amp;M$1,'Conclusões cursos SIGARRA'!$E:$H,4,0),"")</f>
        <v/>
      </c>
      <c r="O546" s="1" t="str">
        <f>IFERROR(VLOOKUP($A546&amp;"-"&amp;O$1,'Conclusões cursos SIGARRA'!$E:$H,2,0),"")</f>
        <v/>
      </c>
      <c r="P546" s="1" t="str">
        <f>IFERROR(VLOOKUP($A546&amp;"-"&amp;O$1,'Conclusões cursos SIGARRA'!$E:$H,4,0),"")</f>
        <v/>
      </c>
      <c r="Q546" s="1" t="str">
        <f>IFERROR(VLOOKUP($A546&amp;"-"&amp;Q$1,'Conclusões cursos SIGARRA'!$E:$H,2,0),"")</f>
        <v/>
      </c>
      <c r="R546" s="1" t="str">
        <f>IFERROR(VLOOKUP($A546&amp;"-"&amp;Q$1,'Conclusões cursos SIGARRA'!$E:$H,4,0),"")</f>
        <v/>
      </c>
      <c r="S546" s="1" t="str">
        <f>IFERROR(VLOOKUP($A546&amp;"-"&amp;S$1,'Conclusões cursos SIGARRA'!$E:$H,2,0),"")</f>
        <v>2021/2022</v>
      </c>
      <c r="T546" s="1" t="str">
        <f>IFERROR(VLOOKUP($A546&amp;"-"&amp;S$1,'Conclusões cursos SIGARRA'!$E:$H,4,0),"")</f>
        <v>2022/2023</v>
      </c>
      <c r="U546" s="1" t="str">
        <f t="shared" si="3"/>
        <v> M.EIC 2022/2023</v>
      </c>
      <c r="V546" s="1" t="str">
        <f t="shared" si="4"/>
        <v>Diogo Filipe de Oliveira Santos</v>
      </c>
    </row>
    <row r="547" ht="14.25" customHeight="1">
      <c r="A547" s="1">
        <v>2.01502853E8</v>
      </c>
      <c r="B547" s="1" t="s">
        <v>1670</v>
      </c>
      <c r="C547" s="1" t="s">
        <v>1671</v>
      </c>
      <c r="D547" s="1" t="s">
        <v>20</v>
      </c>
      <c r="E547" s="1" t="s">
        <v>21</v>
      </c>
      <c r="F547" s="1" t="str">
        <f t="shared" si="1"/>
        <v>Diogo Filipe dos Santos Ferreira - MIEIC 2016/2017</v>
      </c>
      <c r="I547" s="1" t="str">
        <f>IFERROR(VLOOKUP(B547,'Inquérito'!M:N,2,0),if(AND(E547="",not(iserror(find("linkedin",H547)))),H547,E547))</f>
        <v/>
      </c>
      <c r="J547" s="1" t="str">
        <f t="shared" si="2"/>
        <v>MIEIC </v>
      </c>
      <c r="K547" s="1" t="str">
        <f>IFERROR(VLOOKUP($A547&amp;"-"&amp;K$1,'Conclusões cursos SIGARRA'!$E:$H,2,0),"")</f>
        <v/>
      </c>
      <c r="L547" s="1" t="str">
        <f>IFERROR(VLOOKUP($A547&amp;"-"&amp;K$1,'Conclusões cursos SIGARRA'!$E:$H,4,0),"")</f>
        <v/>
      </c>
      <c r="M547" s="1" t="str">
        <f>IFERROR(VLOOKUP($A547&amp;"-"&amp;M$1,'Conclusões cursos SIGARRA'!$E:$H,2,0),"")</f>
        <v/>
      </c>
      <c r="N547" s="1" t="str">
        <f>IFERROR(VLOOKUP($A547&amp;"-"&amp;M$1,'Conclusões cursos SIGARRA'!$E:$H,4,0),"")</f>
        <v/>
      </c>
      <c r="O547" s="1" t="str">
        <f>IFERROR(VLOOKUP($A547&amp;"-"&amp;O$1,'Conclusões cursos SIGARRA'!$E:$H,2,0),"")</f>
        <v>2015/2016</v>
      </c>
      <c r="P547" s="1" t="str">
        <f>IFERROR(VLOOKUP($A547&amp;"-"&amp;O$1,'Conclusões cursos SIGARRA'!$E:$H,4,0),"")</f>
        <v>2016/2017</v>
      </c>
      <c r="Q547" s="1" t="str">
        <f>IFERROR(VLOOKUP($A547&amp;"-"&amp;Q$1,'Conclusões cursos SIGARRA'!$E:$H,2,0),"")</f>
        <v/>
      </c>
      <c r="R547" s="1" t="str">
        <f>IFERROR(VLOOKUP($A547&amp;"-"&amp;Q$1,'Conclusões cursos SIGARRA'!$E:$H,4,0),"")</f>
        <v/>
      </c>
      <c r="S547" s="1" t="str">
        <f>IFERROR(VLOOKUP($A547&amp;"-"&amp;S$1,'Conclusões cursos SIGARRA'!$E:$H,2,0),"")</f>
        <v/>
      </c>
      <c r="T547" s="1" t="str">
        <f>IFERROR(VLOOKUP($A547&amp;"-"&amp;S$1,'Conclusões cursos SIGARRA'!$E:$H,4,0),"")</f>
        <v/>
      </c>
      <c r="U547" s="1" t="str">
        <f t="shared" si="3"/>
        <v> MIEIC 2016/2017</v>
      </c>
      <c r="V547" s="1" t="str">
        <f t="shared" si="4"/>
        <v>Diogo Filipe dos Santos Ferreira</v>
      </c>
    </row>
    <row r="548" ht="14.25" customHeight="1">
      <c r="A548" s="1">
        <v>2.02007895E8</v>
      </c>
      <c r="B548" s="1" t="s">
        <v>1672</v>
      </c>
      <c r="C548" s="1" t="s">
        <v>1673</v>
      </c>
      <c r="D548" s="1" t="s">
        <v>26</v>
      </c>
      <c r="E548" s="1" t="s">
        <v>21</v>
      </c>
      <c r="F548" s="1" t="str">
        <f t="shared" si="1"/>
        <v>Diogo Filipe Faia Nunes - L.EIC 2022/2023</v>
      </c>
      <c r="G548" s="1" t="s">
        <v>1674</v>
      </c>
      <c r="I548" s="9" t="str">
        <f>IFERROR(VLOOKUP(B548,'Inquérito'!M:N,2,0),if(AND(E548="",not(iserror(find("linkedin",H548)))),H548,E548))</f>
        <v>https://www.linkedin.com/in/diogo-faia-3b7666296</v>
      </c>
      <c r="J548" s="1" t="str">
        <f t="shared" si="2"/>
        <v>L.EIC </v>
      </c>
      <c r="K548" s="1" t="str">
        <f>IFERROR(VLOOKUP($A548&amp;"-"&amp;K$1,'Conclusões cursos SIGARRA'!$E:$H,2,0),"")</f>
        <v/>
      </c>
      <c r="L548" s="1" t="str">
        <f>IFERROR(VLOOKUP($A548&amp;"-"&amp;K$1,'Conclusões cursos SIGARRA'!$E:$H,4,0),"")</f>
        <v/>
      </c>
      <c r="M548" s="1" t="str">
        <f>IFERROR(VLOOKUP($A548&amp;"-"&amp;M$1,'Conclusões cursos SIGARRA'!$E:$H,2,0),"")</f>
        <v/>
      </c>
      <c r="N548" s="1" t="str">
        <f>IFERROR(VLOOKUP($A548&amp;"-"&amp;M$1,'Conclusões cursos SIGARRA'!$E:$H,4,0),"")</f>
        <v/>
      </c>
      <c r="O548" s="1" t="str">
        <f>IFERROR(VLOOKUP($A548&amp;"-"&amp;O$1,'Conclusões cursos SIGARRA'!$E:$H,2,0),"")</f>
        <v/>
      </c>
      <c r="P548" s="1" t="str">
        <f>IFERROR(VLOOKUP($A548&amp;"-"&amp;O$1,'Conclusões cursos SIGARRA'!$E:$H,4,0),"")</f>
        <v/>
      </c>
      <c r="Q548" s="1" t="str">
        <f>IFERROR(VLOOKUP($A548&amp;"-"&amp;Q$1,'Conclusões cursos SIGARRA'!$E:$H,2,0),"")</f>
        <v>2021/2022</v>
      </c>
      <c r="R548" s="1" t="str">
        <f>IFERROR(VLOOKUP($A548&amp;"-"&amp;Q$1,'Conclusões cursos SIGARRA'!$E:$H,4,0),"")</f>
        <v>2022/2023</v>
      </c>
      <c r="S548" s="1" t="str">
        <f>IFERROR(VLOOKUP($A548&amp;"-"&amp;S$1,'Conclusões cursos SIGARRA'!$E:$H,2,0),"")</f>
        <v/>
      </c>
      <c r="T548" s="1" t="str">
        <f>IFERROR(VLOOKUP($A548&amp;"-"&amp;S$1,'Conclusões cursos SIGARRA'!$E:$H,4,0),"")</f>
        <v/>
      </c>
      <c r="U548" s="1" t="str">
        <f t="shared" si="3"/>
        <v> L.EIC 2022/2023</v>
      </c>
      <c r="V548" s="1" t="str">
        <f t="shared" si="4"/>
        <v>Diogo Filipe Faia Nunes</v>
      </c>
    </row>
    <row r="549" ht="14.25" customHeight="1">
      <c r="A549" s="1">
        <v>2.02004288E8</v>
      </c>
      <c r="B549" s="1" t="s">
        <v>1675</v>
      </c>
      <c r="C549" s="1" t="s">
        <v>1676</v>
      </c>
      <c r="D549" s="1" t="s">
        <v>26</v>
      </c>
      <c r="E549" s="1" t="s">
        <v>21</v>
      </c>
      <c r="F549" s="1" t="str">
        <f t="shared" si="1"/>
        <v>Diogo Filipe Ferreira da Silva - L.EIC 2022/2023</v>
      </c>
      <c r="I549" s="1" t="str">
        <f>IFERROR(VLOOKUP(B549,'Inquérito'!M:N,2,0),if(AND(E549="",not(iserror(find("linkedin",H549)))),H549,E549))</f>
        <v/>
      </c>
      <c r="J549" s="1" t="str">
        <f t="shared" si="2"/>
        <v>L.EIC </v>
      </c>
      <c r="K549" s="1" t="str">
        <f>IFERROR(VLOOKUP($A549&amp;"-"&amp;K$1,'Conclusões cursos SIGARRA'!$E:$H,2,0),"")</f>
        <v/>
      </c>
      <c r="L549" s="1" t="str">
        <f>IFERROR(VLOOKUP($A549&amp;"-"&amp;K$1,'Conclusões cursos SIGARRA'!$E:$H,4,0),"")</f>
        <v/>
      </c>
      <c r="M549" s="1" t="str">
        <f>IFERROR(VLOOKUP($A549&amp;"-"&amp;M$1,'Conclusões cursos SIGARRA'!$E:$H,2,0),"")</f>
        <v/>
      </c>
      <c r="N549" s="1" t="str">
        <f>IFERROR(VLOOKUP($A549&amp;"-"&amp;M$1,'Conclusões cursos SIGARRA'!$E:$H,4,0),"")</f>
        <v/>
      </c>
      <c r="O549" s="1" t="str">
        <f>IFERROR(VLOOKUP($A549&amp;"-"&amp;O$1,'Conclusões cursos SIGARRA'!$E:$H,2,0),"")</f>
        <v/>
      </c>
      <c r="P549" s="1" t="str">
        <f>IFERROR(VLOOKUP($A549&amp;"-"&amp;O$1,'Conclusões cursos SIGARRA'!$E:$H,4,0),"")</f>
        <v/>
      </c>
      <c r="Q549" s="1" t="str">
        <f>IFERROR(VLOOKUP($A549&amp;"-"&amp;Q$1,'Conclusões cursos SIGARRA'!$E:$H,2,0),"")</f>
        <v>2021/2022</v>
      </c>
      <c r="R549" s="1" t="str">
        <f>IFERROR(VLOOKUP($A549&amp;"-"&amp;Q$1,'Conclusões cursos SIGARRA'!$E:$H,4,0),"")</f>
        <v>2022/2023</v>
      </c>
      <c r="S549" s="1" t="str">
        <f>IFERROR(VLOOKUP($A549&amp;"-"&amp;S$1,'Conclusões cursos SIGARRA'!$E:$H,2,0),"")</f>
        <v/>
      </c>
      <c r="T549" s="1" t="str">
        <f>IFERROR(VLOOKUP($A549&amp;"-"&amp;S$1,'Conclusões cursos SIGARRA'!$E:$H,4,0),"")</f>
        <v/>
      </c>
      <c r="U549" s="1" t="str">
        <f t="shared" si="3"/>
        <v> L.EIC 2022/2023</v>
      </c>
      <c r="V549" s="1" t="str">
        <f t="shared" si="4"/>
        <v>Diogo Filipe Ferreira da Silva</v>
      </c>
    </row>
    <row r="550" ht="14.25" customHeight="1">
      <c r="A550" s="1">
        <v>2.01904974E8</v>
      </c>
      <c r="B550" s="1" t="s">
        <v>1677</v>
      </c>
      <c r="C550" s="1" t="s">
        <v>1678</v>
      </c>
      <c r="D550" s="1" t="s">
        <v>26</v>
      </c>
      <c r="E550" s="1" t="s">
        <v>21</v>
      </c>
      <c r="F550" s="1" t="str">
        <f t="shared" si="1"/>
        <v>Diogo Filipe Moreira Maia - L.EIC 2021/2022</v>
      </c>
      <c r="I550" s="1" t="str">
        <f>IFERROR(VLOOKUP(B550,'Inquérito'!M:N,2,0),if(AND(E550="",not(iserror(find("linkedin",H550)))),H550,E550))</f>
        <v/>
      </c>
      <c r="J550" s="1" t="str">
        <f t="shared" si="2"/>
        <v>L.EIC </v>
      </c>
      <c r="K550" s="1" t="str">
        <f>IFERROR(VLOOKUP($A550&amp;"-"&amp;K$1,'Conclusões cursos SIGARRA'!$E:$H,2,0),"")</f>
        <v/>
      </c>
      <c r="L550" s="1" t="str">
        <f>IFERROR(VLOOKUP($A550&amp;"-"&amp;K$1,'Conclusões cursos SIGARRA'!$E:$H,4,0),"")</f>
        <v/>
      </c>
      <c r="M550" s="1" t="str">
        <f>IFERROR(VLOOKUP($A550&amp;"-"&amp;M$1,'Conclusões cursos SIGARRA'!$E:$H,2,0),"")</f>
        <v/>
      </c>
      <c r="N550" s="1" t="str">
        <f>IFERROR(VLOOKUP($A550&amp;"-"&amp;M$1,'Conclusões cursos SIGARRA'!$E:$H,4,0),"")</f>
        <v/>
      </c>
      <c r="O550" s="1" t="str">
        <f>IFERROR(VLOOKUP($A550&amp;"-"&amp;O$1,'Conclusões cursos SIGARRA'!$E:$H,2,0),"")</f>
        <v/>
      </c>
      <c r="P550" s="1" t="str">
        <f>IFERROR(VLOOKUP($A550&amp;"-"&amp;O$1,'Conclusões cursos SIGARRA'!$E:$H,4,0),"")</f>
        <v/>
      </c>
      <c r="Q550" s="1" t="str">
        <f>IFERROR(VLOOKUP($A550&amp;"-"&amp;Q$1,'Conclusões cursos SIGARRA'!$E:$H,2,0),"")</f>
        <v>2021/2022</v>
      </c>
      <c r="R550" s="1" t="str">
        <f>IFERROR(VLOOKUP($A550&amp;"-"&amp;Q$1,'Conclusões cursos SIGARRA'!$E:$H,4,0),"")</f>
        <v>2021/2022</v>
      </c>
      <c r="S550" s="1" t="str">
        <f>IFERROR(VLOOKUP($A550&amp;"-"&amp;S$1,'Conclusões cursos SIGARRA'!$E:$H,2,0),"")</f>
        <v/>
      </c>
      <c r="T550" s="1" t="str">
        <f>IFERROR(VLOOKUP($A550&amp;"-"&amp;S$1,'Conclusões cursos SIGARRA'!$E:$H,4,0),"")</f>
        <v/>
      </c>
      <c r="U550" s="1" t="str">
        <f t="shared" si="3"/>
        <v> L.EIC 2021/2022</v>
      </c>
      <c r="V550" s="1" t="str">
        <f t="shared" si="4"/>
        <v>Diogo Filipe Moreira Maia</v>
      </c>
    </row>
    <row r="551" ht="14.25" customHeight="1">
      <c r="A551" s="1">
        <v>2.0180628E8</v>
      </c>
      <c r="B551" s="1" t="s">
        <v>1679</v>
      </c>
      <c r="C551" s="1" t="s">
        <v>1680</v>
      </c>
      <c r="D551" s="1" t="s">
        <v>26</v>
      </c>
      <c r="E551" s="1" t="s">
        <v>21</v>
      </c>
      <c r="F551" s="1" t="str">
        <f t="shared" si="1"/>
        <v>Diogo Filipe Ventura Martins - L.EIC 2021/2022 M.EIC 2022/2023</v>
      </c>
      <c r="G551" s="1" t="s">
        <v>1681</v>
      </c>
      <c r="I551" s="1" t="str">
        <f>IFERROR(VLOOKUP(B551,'Inquérito'!M:N,2,0),if(AND(E551="",not(iserror(find("linkedin",H551)))),H551,E551))</f>
        <v/>
      </c>
      <c r="J551" s="1" t="str">
        <f t="shared" si="2"/>
        <v>L.EIC M.EIC</v>
      </c>
      <c r="K551" s="1" t="str">
        <f>IFERROR(VLOOKUP($A551&amp;"-"&amp;K$1,'Conclusões cursos SIGARRA'!$E:$H,2,0),"")</f>
        <v/>
      </c>
      <c r="L551" s="1" t="str">
        <f>IFERROR(VLOOKUP($A551&amp;"-"&amp;K$1,'Conclusões cursos SIGARRA'!$E:$H,4,0),"")</f>
        <v/>
      </c>
      <c r="M551" s="1" t="str">
        <f>IFERROR(VLOOKUP($A551&amp;"-"&amp;M$1,'Conclusões cursos SIGARRA'!$E:$H,2,0),"")</f>
        <v/>
      </c>
      <c r="N551" s="1" t="str">
        <f>IFERROR(VLOOKUP($A551&amp;"-"&amp;M$1,'Conclusões cursos SIGARRA'!$E:$H,4,0),"")</f>
        <v/>
      </c>
      <c r="O551" s="1" t="str">
        <f>IFERROR(VLOOKUP($A551&amp;"-"&amp;O$1,'Conclusões cursos SIGARRA'!$E:$H,2,0),"")</f>
        <v/>
      </c>
      <c r="P551" s="1" t="str">
        <f>IFERROR(VLOOKUP($A551&amp;"-"&amp;O$1,'Conclusões cursos SIGARRA'!$E:$H,4,0),"")</f>
        <v/>
      </c>
      <c r="Q551" s="1" t="str">
        <f>IFERROR(VLOOKUP($A551&amp;"-"&amp;Q$1,'Conclusões cursos SIGARRA'!$E:$H,2,0),"")</f>
        <v>2021/2022</v>
      </c>
      <c r="R551" s="1" t="str">
        <f>IFERROR(VLOOKUP($A551&amp;"-"&amp;Q$1,'Conclusões cursos SIGARRA'!$E:$H,4,0),"")</f>
        <v>2021/2022</v>
      </c>
      <c r="S551" s="1" t="str">
        <f>IFERROR(VLOOKUP($A551&amp;"-"&amp;S$1,'Conclusões cursos SIGARRA'!$E:$H,2,0),"")</f>
        <v>2021/2022</v>
      </c>
      <c r="T551" s="1" t="str">
        <f>IFERROR(VLOOKUP($A551&amp;"-"&amp;S$1,'Conclusões cursos SIGARRA'!$E:$H,4,0),"")</f>
        <v>2022/2023</v>
      </c>
      <c r="U551" s="1" t="str">
        <f t="shared" si="3"/>
        <v> L.EIC 2021/2022 M.EIC 2022/2023</v>
      </c>
      <c r="V551" s="1" t="str">
        <f t="shared" si="4"/>
        <v>Diogo Filipe Ventura Martins</v>
      </c>
    </row>
    <row r="552" ht="14.25" customHeight="1">
      <c r="A552" s="1">
        <v>2.01806582E8</v>
      </c>
      <c r="B552" s="1" t="s">
        <v>1682</v>
      </c>
      <c r="C552" s="1" t="s">
        <v>1683</v>
      </c>
      <c r="D552" s="1" t="s">
        <v>20</v>
      </c>
      <c r="E552" s="1" t="s">
        <v>21</v>
      </c>
      <c r="F552" s="1" t="str">
        <f t="shared" si="1"/>
        <v>Diogo Guimarães do Rosário - M.EIC 2022/2023</v>
      </c>
      <c r="G552" s="1" t="s">
        <v>1684</v>
      </c>
      <c r="I552" s="1" t="str">
        <f>IFERROR(VLOOKUP(B552,'Inquérito'!M:N,2,0),if(AND(E552="",not(iserror(find("linkedin",H552)))),H552,E552))</f>
        <v>https://www.linkedin.com/in/diogo-rosário</v>
      </c>
      <c r="J552" s="1" t="str">
        <f t="shared" si="2"/>
        <v>M.EIC</v>
      </c>
      <c r="K552" s="1" t="str">
        <f>IFERROR(VLOOKUP($A552&amp;"-"&amp;K$1,'Conclusões cursos SIGARRA'!$E:$H,2,0),"")</f>
        <v/>
      </c>
      <c r="L552" s="1" t="str">
        <f>IFERROR(VLOOKUP($A552&amp;"-"&amp;K$1,'Conclusões cursos SIGARRA'!$E:$H,4,0),"")</f>
        <v/>
      </c>
      <c r="M552" s="1" t="str">
        <f>IFERROR(VLOOKUP($A552&amp;"-"&amp;M$1,'Conclusões cursos SIGARRA'!$E:$H,2,0),"")</f>
        <v/>
      </c>
      <c r="N552" s="1" t="str">
        <f>IFERROR(VLOOKUP($A552&amp;"-"&amp;M$1,'Conclusões cursos SIGARRA'!$E:$H,4,0),"")</f>
        <v/>
      </c>
      <c r="O552" s="1" t="str">
        <f>IFERROR(VLOOKUP($A552&amp;"-"&amp;O$1,'Conclusões cursos SIGARRA'!$E:$H,2,0),"")</f>
        <v/>
      </c>
      <c r="P552" s="1" t="str">
        <f>IFERROR(VLOOKUP($A552&amp;"-"&amp;O$1,'Conclusões cursos SIGARRA'!$E:$H,4,0),"")</f>
        <v/>
      </c>
      <c r="Q552" s="1" t="str">
        <f>IFERROR(VLOOKUP($A552&amp;"-"&amp;Q$1,'Conclusões cursos SIGARRA'!$E:$H,2,0),"")</f>
        <v/>
      </c>
      <c r="R552" s="1" t="str">
        <f>IFERROR(VLOOKUP($A552&amp;"-"&amp;Q$1,'Conclusões cursos SIGARRA'!$E:$H,4,0),"")</f>
        <v/>
      </c>
      <c r="S552" s="1" t="str">
        <f>IFERROR(VLOOKUP($A552&amp;"-"&amp;S$1,'Conclusões cursos SIGARRA'!$E:$H,2,0),"")</f>
        <v>2021/2022</v>
      </c>
      <c r="T552" s="1" t="str">
        <f>IFERROR(VLOOKUP($A552&amp;"-"&amp;S$1,'Conclusões cursos SIGARRA'!$E:$H,4,0),"")</f>
        <v>2022/2023</v>
      </c>
      <c r="U552" s="1" t="str">
        <f t="shared" si="3"/>
        <v> M.EIC 2022/2023</v>
      </c>
      <c r="V552" s="1" t="str">
        <f t="shared" si="4"/>
        <v>Diogo Guimarães do Rosário</v>
      </c>
    </row>
    <row r="553" ht="14.25" customHeight="1">
      <c r="A553" s="1">
        <v>2.01505318E8</v>
      </c>
      <c r="B553" s="1" t="s">
        <v>1685</v>
      </c>
      <c r="C553" s="1" t="s">
        <v>1686</v>
      </c>
      <c r="D553" s="1" t="s">
        <v>20</v>
      </c>
      <c r="E553" s="1" t="s">
        <v>21</v>
      </c>
      <c r="F553" s="1" t="str">
        <f t="shared" si="1"/>
        <v>Diogo Henrique de Almeida Silva Pereira - M.EIC 2021/2022</v>
      </c>
      <c r="I553" s="1" t="str">
        <f>IFERROR(VLOOKUP(B553,'Inquérito'!M:N,2,0),if(AND(E553="",not(iserror(find("linkedin",H553)))),H553,E553))</f>
        <v/>
      </c>
      <c r="J553" s="1" t="str">
        <f t="shared" si="2"/>
        <v>M.EIC</v>
      </c>
      <c r="K553" s="1" t="str">
        <f>IFERROR(VLOOKUP($A553&amp;"-"&amp;K$1,'Conclusões cursos SIGARRA'!$E:$H,2,0),"")</f>
        <v/>
      </c>
      <c r="L553" s="1" t="str">
        <f>IFERROR(VLOOKUP($A553&amp;"-"&amp;K$1,'Conclusões cursos SIGARRA'!$E:$H,4,0),"")</f>
        <v/>
      </c>
      <c r="M553" s="1" t="str">
        <f>IFERROR(VLOOKUP($A553&amp;"-"&amp;M$1,'Conclusões cursos SIGARRA'!$E:$H,2,0),"")</f>
        <v/>
      </c>
      <c r="N553" s="1" t="str">
        <f>IFERROR(VLOOKUP($A553&amp;"-"&amp;M$1,'Conclusões cursos SIGARRA'!$E:$H,4,0),"")</f>
        <v/>
      </c>
      <c r="O553" s="1" t="str">
        <f>IFERROR(VLOOKUP($A553&amp;"-"&amp;O$1,'Conclusões cursos SIGARRA'!$E:$H,2,0),"")</f>
        <v/>
      </c>
      <c r="P553" s="1" t="str">
        <f>IFERROR(VLOOKUP($A553&amp;"-"&amp;O$1,'Conclusões cursos SIGARRA'!$E:$H,4,0),"")</f>
        <v/>
      </c>
      <c r="Q553" s="1" t="str">
        <f>IFERROR(VLOOKUP($A553&amp;"-"&amp;Q$1,'Conclusões cursos SIGARRA'!$E:$H,2,0),"")</f>
        <v/>
      </c>
      <c r="R553" s="1" t="str">
        <f>IFERROR(VLOOKUP($A553&amp;"-"&amp;Q$1,'Conclusões cursos SIGARRA'!$E:$H,4,0),"")</f>
        <v/>
      </c>
      <c r="S553" s="1" t="str">
        <f>IFERROR(VLOOKUP($A553&amp;"-"&amp;S$1,'Conclusões cursos SIGARRA'!$E:$H,2,0),"")</f>
        <v>2021/2022</v>
      </c>
      <c r="T553" s="1" t="str">
        <f>IFERROR(VLOOKUP($A553&amp;"-"&amp;S$1,'Conclusões cursos SIGARRA'!$E:$H,4,0),"")</f>
        <v>2021/2022</v>
      </c>
      <c r="U553" s="1" t="str">
        <f t="shared" si="3"/>
        <v> M.EIC 2021/2022</v>
      </c>
      <c r="V553" s="1" t="str">
        <f t="shared" si="4"/>
        <v>Diogo Henrique de Almeida Silva Pereira</v>
      </c>
    </row>
    <row r="554" ht="14.25" customHeight="1">
      <c r="A554" s="1">
        <v>2.01105483E8</v>
      </c>
      <c r="B554" s="1" t="s">
        <v>1687</v>
      </c>
      <c r="C554" s="1" t="s">
        <v>1688</v>
      </c>
      <c r="D554" s="1" t="s">
        <v>20</v>
      </c>
      <c r="E554" s="1" t="s">
        <v>21</v>
      </c>
      <c r="F554" s="1" t="str">
        <f t="shared" si="1"/>
        <v>Diogo Henrique Marques Cruz - MIEIC 2018/2019</v>
      </c>
      <c r="G554" s="1" t="s">
        <v>1689</v>
      </c>
      <c r="H554" s="1" t="s">
        <v>1690</v>
      </c>
      <c r="I554" s="1" t="str">
        <f>IFERROR(VLOOKUP(B554,'Inquérito'!M:N,2,0),if(AND(E554="",not(iserror(find("linkedin",H554)))),H554,E554))</f>
        <v/>
      </c>
      <c r="J554" s="1" t="str">
        <f t="shared" si="2"/>
        <v>MIEIC </v>
      </c>
      <c r="K554" s="1" t="str">
        <f>IFERROR(VLOOKUP($A554&amp;"-"&amp;K$1,'Conclusões cursos SIGARRA'!$E:$H,2,0),"")</f>
        <v/>
      </c>
      <c r="L554" s="1" t="str">
        <f>IFERROR(VLOOKUP($A554&amp;"-"&amp;K$1,'Conclusões cursos SIGARRA'!$E:$H,4,0),"")</f>
        <v/>
      </c>
      <c r="M554" s="1" t="str">
        <f>IFERROR(VLOOKUP($A554&amp;"-"&amp;M$1,'Conclusões cursos SIGARRA'!$E:$H,2,0),"")</f>
        <v/>
      </c>
      <c r="N554" s="1" t="str">
        <f>IFERROR(VLOOKUP($A554&amp;"-"&amp;M$1,'Conclusões cursos SIGARRA'!$E:$H,4,0),"")</f>
        <v/>
      </c>
      <c r="O554" s="1" t="str">
        <f>IFERROR(VLOOKUP($A554&amp;"-"&amp;O$1,'Conclusões cursos SIGARRA'!$E:$H,2,0),"")</f>
        <v>2015/2016</v>
      </c>
      <c r="P554" s="1" t="str">
        <f>IFERROR(VLOOKUP($A554&amp;"-"&amp;O$1,'Conclusões cursos SIGARRA'!$E:$H,4,0),"")</f>
        <v>2018/2019</v>
      </c>
      <c r="Q554" s="1" t="str">
        <f>IFERROR(VLOOKUP($A554&amp;"-"&amp;Q$1,'Conclusões cursos SIGARRA'!$E:$H,2,0),"")</f>
        <v/>
      </c>
      <c r="R554" s="1" t="str">
        <f>IFERROR(VLOOKUP($A554&amp;"-"&amp;Q$1,'Conclusões cursos SIGARRA'!$E:$H,4,0),"")</f>
        <v/>
      </c>
      <c r="S554" s="1" t="str">
        <f>IFERROR(VLOOKUP($A554&amp;"-"&amp;S$1,'Conclusões cursos SIGARRA'!$E:$H,2,0),"")</f>
        <v/>
      </c>
      <c r="T554" s="1" t="str">
        <f>IFERROR(VLOOKUP($A554&amp;"-"&amp;S$1,'Conclusões cursos SIGARRA'!$E:$H,4,0),"")</f>
        <v/>
      </c>
      <c r="U554" s="1" t="str">
        <f t="shared" si="3"/>
        <v> MIEIC 2018/2019</v>
      </c>
      <c r="V554" s="1" t="str">
        <f t="shared" si="4"/>
        <v>Diogo Henrique Marques Cruz</v>
      </c>
    </row>
    <row r="555" ht="14.25" customHeight="1">
      <c r="A555" s="1">
        <v>2.0180663E8</v>
      </c>
      <c r="B555" s="1" t="s">
        <v>1691</v>
      </c>
      <c r="C555" s="1" t="s">
        <v>1692</v>
      </c>
      <c r="D555" s="1" t="s">
        <v>26</v>
      </c>
      <c r="E555" s="1" t="s">
        <v>21</v>
      </c>
      <c r="F555" s="1" t="str">
        <f t="shared" si="1"/>
        <v>Diogo Henrique Pinto de Almeida - M.EIC 2022/2023</v>
      </c>
      <c r="I555" s="1" t="str">
        <f>IFERROR(VLOOKUP(B555,'Inquérito'!M:N,2,0),if(AND(E555="",not(iserror(find("linkedin",H555)))),H555,E555))</f>
        <v/>
      </c>
      <c r="J555" s="1" t="str">
        <f t="shared" si="2"/>
        <v>M.EIC</v>
      </c>
      <c r="K555" s="1" t="str">
        <f>IFERROR(VLOOKUP($A555&amp;"-"&amp;K$1,'Conclusões cursos SIGARRA'!$E:$H,2,0),"")</f>
        <v/>
      </c>
      <c r="L555" s="1" t="str">
        <f>IFERROR(VLOOKUP($A555&amp;"-"&amp;K$1,'Conclusões cursos SIGARRA'!$E:$H,4,0),"")</f>
        <v/>
      </c>
      <c r="M555" s="1" t="str">
        <f>IFERROR(VLOOKUP($A555&amp;"-"&amp;M$1,'Conclusões cursos SIGARRA'!$E:$H,2,0),"")</f>
        <v/>
      </c>
      <c r="N555" s="1" t="str">
        <f>IFERROR(VLOOKUP($A555&amp;"-"&amp;M$1,'Conclusões cursos SIGARRA'!$E:$H,4,0),"")</f>
        <v/>
      </c>
      <c r="O555" s="1" t="str">
        <f>IFERROR(VLOOKUP($A555&amp;"-"&amp;O$1,'Conclusões cursos SIGARRA'!$E:$H,2,0),"")</f>
        <v/>
      </c>
      <c r="P555" s="1" t="str">
        <f>IFERROR(VLOOKUP($A555&amp;"-"&amp;O$1,'Conclusões cursos SIGARRA'!$E:$H,4,0),"")</f>
        <v/>
      </c>
      <c r="Q555" s="1" t="str">
        <f>IFERROR(VLOOKUP($A555&amp;"-"&amp;Q$1,'Conclusões cursos SIGARRA'!$E:$H,2,0),"")</f>
        <v/>
      </c>
      <c r="R555" s="1" t="str">
        <f>IFERROR(VLOOKUP($A555&amp;"-"&amp;Q$1,'Conclusões cursos SIGARRA'!$E:$H,4,0),"")</f>
        <v/>
      </c>
      <c r="S555" s="1" t="str">
        <f>IFERROR(VLOOKUP($A555&amp;"-"&amp;S$1,'Conclusões cursos SIGARRA'!$E:$H,2,0),"")</f>
        <v>2021/2022</v>
      </c>
      <c r="T555" s="1" t="str">
        <f>IFERROR(VLOOKUP($A555&amp;"-"&amp;S$1,'Conclusões cursos SIGARRA'!$E:$H,4,0),"")</f>
        <v>2022/2023</v>
      </c>
      <c r="U555" s="1" t="str">
        <f t="shared" si="3"/>
        <v> M.EIC 2022/2023</v>
      </c>
      <c r="V555" s="1" t="str">
        <f t="shared" si="4"/>
        <v>Diogo Henrique Pinto de Almeida</v>
      </c>
    </row>
    <row r="556" ht="14.25" customHeight="1">
      <c r="A556" s="1">
        <v>2.00502915E8</v>
      </c>
      <c r="B556" s="1" t="s">
        <v>1693</v>
      </c>
      <c r="C556" s="1" t="s">
        <v>1694</v>
      </c>
      <c r="D556" s="1" t="s">
        <v>20</v>
      </c>
      <c r="E556" s="1" t="s">
        <v>1695</v>
      </c>
      <c r="F556" s="1" t="str">
        <f t="shared" si="1"/>
        <v>Diogo João Ferreira de Sousa Guimarães - MIEIC 2010/2011</v>
      </c>
      <c r="G556" s="1" t="s">
        <v>1696</v>
      </c>
      <c r="H556" s="1" t="s">
        <v>1697</v>
      </c>
      <c r="I556" s="9" t="str">
        <f>IFERROR(VLOOKUP(B556,'Inquérito'!M:N,2,0),if(AND(E556="",not(iserror(find("linkedin",H556)))),H556,E556))</f>
        <v>https://www.linkedin.com/in/diogojguimaraes/</v>
      </c>
      <c r="J556" s="1" t="str">
        <f t="shared" si="2"/>
        <v>MIEIC </v>
      </c>
      <c r="K556" s="1" t="str">
        <f>IFERROR(VLOOKUP($A556&amp;"-"&amp;K$1,'Conclusões cursos SIGARRA'!$E:$H,2,0),"")</f>
        <v/>
      </c>
      <c r="L556" s="1" t="str">
        <f>IFERROR(VLOOKUP($A556&amp;"-"&amp;K$1,'Conclusões cursos SIGARRA'!$E:$H,4,0),"")</f>
        <v/>
      </c>
      <c r="M556" s="1" t="str">
        <f>IFERROR(VLOOKUP($A556&amp;"-"&amp;M$1,'Conclusões cursos SIGARRA'!$E:$H,2,0),"")</f>
        <v/>
      </c>
      <c r="N556" s="1" t="str">
        <f>IFERROR(VLOOKUP($A556&amp;"-"&amp;M$1,'Conclusões cursos SIGARRA'!$E:$H,4,0),"")</f>
        <v/>
      </c>
      <c r="O556" s="1" t="str">
        <f>IFERROR(VLOOKUP($A556&amp;"-"&amp;O$1,'Conclusões cursos SIGARRA'!$E:$H,2,0),"")</f>
        <v>2006/2007</v>
      </c>
      <c r="P556" s="1" t="str">
        <f>IFERROR(VLOOKUP($A556&amp;"-"&amp;O$1,'Conclusões cursos SIGARRA'!$E:$H,4,0),"")</f>
        <v>2010/2011</v>
      </c>
      <c r="Q556" s="1" t="str">
        <f>IFERROR(VLOOKUP($A556&amp;"-"&amp;Q$1,'Conclusões cursos SIGARRA'!$E:$H,2,0),"")</f>
        <v/>
      </c>
      <c r="R556" s="1" t="str">
        <f>IFERROR(VLOOKUP($A556&amp;"-"&amp;Q$1,'Conclusões cursos SIGARRA'!$E:$H,4,0),"")</f>
        <v/>
      </c>
      <c r="S556" s="1" t="str">
        <f>IFERROR(VLOOKUP($A556&amp;"-"&amp;S$1,'Conclusões cursos SIGARRA'!$E:$H,2,0),"")</f>
        <v/>
      </c>
      <c r="T556" s="1" t="str">
        <f>IFERROR(VLOOKUP($A556&amp;"-"&amp;S$1,'Conclusões cursos SIGARRA'!$E:$H,4,0),"")</f>
        <v/>
      </c>
      <c r="U556" s="1" t="str">
        <f t="shared" si="3"/>
        <v> MIEIC 2010/2011</v>
      </c>
      <c r="V556" s="1" t="str">
        <f t="shared" si="4"/>
        <v>Diogo João Ferreira de Sousa Guimarães</v>
      </c>
    </row>
    <row r="557" ht="14.25" customHeight="1">
      <c r="A557" s="1">
        <v>2.01108016E8</v>
      </c>
      <c r="B557" s="1" t="s">
        <v>1698</v>
      </c>
      <c r="C557" s="1" t="s">
        <v>1699</v>
      </c>
      <c r="D557" s="1" t="s">
        <v>20</v>
      </c>
      <c r="E557" s="1" t="s">
        <v>21</v>
      </c>
      <c r="F557" s="1" t="str">
        <f t="shared" si="1"/>
        <v>Diogo Joaquim Araújo Pinto - MIEIC 2015/2016</v>
      </c>
      <c r="G557" s="1" t="s">
        <v>1700</v>
      </c>
      <c r="I557" s="9" t="str">
        <f>IFERROR(VLOOKUP(B557,'Inquérito'!M:N,2,0),if(AND(E557="",not(iserror(find("linkedin",H557)))),H557,E557))</f>
        <v>https://www.linkedin.com/in/diogojapinto</v>
      </c>
      <c r="J557" s="1" t="str">
        <f t="shared" si="2"/>
        <v>MIEIC </v>
      </c>
      <c r="K557" s="1" t="str">
        <f>IFERROR(VLOOKUP($A557&amp;"-"&amp;K$1,'Conclusões cursos SIGARRA'!$E:$H,2,0),"")</f>
        <v/>
      </c>
      <c r="L557" s="1" t="str">
        <f>IFERROR(VLOOKUP($A557&amp;"-"&amp;K$1,'Conclusões cursos SIGARRA'!$E:$H,4,0),"")</f>
        <v/>
      </c>
      <c r="M557" s="1" t="str">
        <f>IFERROR(VLOOKUP($A557&amp;"-"&amp;M$1,'Conclusões cursos SIGARRA'!$E:$H,2,0),"")</f>
        <v/>
      </c>
      <c r="N557" s="1" t="str">
        <f>IFERROR(VLOOKUP($A557&amp;"-"&amp;M$1,'Conclusões cursos SIGARRA'!$E:$H,4,0),"")</f>
        <v/>
      </c>
      <c r="O557" s="1" t="str">
        <f>IFERROR(VLOOKUP($A557&amp;"-"&amp;O$1,'Conclusões cursos SIGARRA'!$E:$H,2,0),"")</f>
        <v>2011/2012</v>
      </c>
      <c r="P557" s="1" t="str">
        <f>IFERROR(VLOOKUP($A557&amp;"-"&amp;O$1,'Conclusões cursos SIGARRA'!$E:$H,4,0),"")</f>
        <v>2015/2016</v>
      </c>
      <c r="Q557" s="1" t="str">
        <f>IFERROR(VLOOKUP($A557&amp;"-"&amp;Q$1,'Conclusões cursos SIGARRA'!$E:$H,2,0),"")</f>
        <v/>
      </c>
      <c r="R557" s="1" t="str">
        <f>IFERROR(VLOOKUP($A557&amp;"-"&amp;Q$1,'Conclusões cursos SIGARRA'!$E:$H,4,0),"")</f>
        <v/>
      </c>
      <c r="S557" s="1" t="str">
        <f>IFERROR(VLOOKUP($A557&amp;"-"&amp;S$1,'Conclusões cursos SIGARRA'!$E:$H,2,0),"")</f>
        <v/>
      </c>
      <c r="T557" s="1" t="str">
        <f>IFERROR(VLOOKUP($A557&amp;"-"&amp;S$1,'Conclusões cursos SIGARRA'!$E:$H,4,0),"")</f>
        <v/>
      </c>
      <c r="U557" s="1" t="str">
        <f t="shared" si="3"/>
        <v> MIEIC 2015/2016</v>
      </c>
      <c r="V557" s="1" t="str">
        <f t="shared" si="4"/>
        <v>Diogo Joaquim Araújo Pinto</v>
      </c>
    </row>
    <row r="558" ht="14.25" customHeight="1">
      <c r="A558" s="1">
        <v>2.01706832E8</v>
      </c>
      <c r="B558" s="1" t="s">
        <v>1701</v>
      </c>
      <c r="C558" s="1" t="s">
        <v>1702</v>
      </c>
      <c r="D558" s="1" t="s">
        <v>26</v>
      </c>
      <c r="E558" s="1" t="s">
        <v>21</v>
      </c>
      <c r="F558" s="1" t="str">
        <f t="shared" si="1"/>
        <v>Diogo José de Sousa Machado - M.EIC 2021/2022</v>
      </c>
      <c r="G558" s="1" t="s">
        <v>1703</v>
      </c>
      <c r="I558" s="1" t="str">
        <f>IFERROR(VLOOKUP(B558,'Inquérito'!M:N,2,0),if(AND(E558="",not(iserror(find("linkedin",H558)))),H558,E558))</f>
        <v/>
      </c>
      <c r="J558" s="1" t="str">
        <f t="shared" si="2"/>
        <v>M.EIC</v>
      </c>
      <c r="K558" s="1" t="str">
        <f>IFERROR(VLOOKUP($A558&amp;"-"&amp;K$1,'Conclusões cursos SIGARRA'!$E:$H,2,0),"")</f>
        <v/>
      </c>
      <c r="L558" s="1" t="str">
        <f>IFERROR(VLOOKUP($A558&amp;"-"&amp;K$1,'Conclusões cursos SIGARRA'!$E:$H,4,0),"")</f>
        <v/>
      </c>
      <c r="M558" s="1" t="str">
        <f>IFERROR(VLOOKUP($A558&amp;"-"&amp;M$1,'Conclusões cursos SIGARRA'!$E:$H,2,0),"")</f>
        <v/>
      </c>
      <c r="N558" s="1" t="str">
        <f>IFERROR(VLOOKUP($A558&amp;"-"&amp;M$1,'Conclusões cursos SIGARRA'!$E:$H,4,0),"")</f>
        <v/>
      </c>
      <c r="O558" s="1" t="str">
        <f>IFERROR(VLOOKUP($A558&amp;"-"&amp;O$1,'Conclusões cursos SIGARRA'!$E:$H,2,0),"")</f>
        <v/>
      </c>
      <c r="P558" s="1" t="str">
        <f>IFERROR(VLOOKUP($A558&amp;"-"&amp;O$1,'Conclusões cursos SIGARRA'!$E:$H,4,0),"")</f>
        <v/>
      </c>
      <c r="Q558" s="1" t="str">
        <f>IFERROR(VLOOKUP($A558&amp;"-"&amp;Q$1,'Conclusões cursos SIGARRA'!$E:$H,2,0),"")</f>
        <v/>
      </c>
      <c r="R558" s="1" t="str">
        <f>IFERROR(VLOOKUP($A558&amp;"-"&amp;Q$1,'Conclusões cursos SIGARRA'!$E:$H,4,0),"")</f>
        <v/>
      </c>
      <c r="S558" s="1" t="str">
        <f>IFERROR(VLOOKUP($A558&amp;"-"&amp;S$1,'Conclusões cursos SIGARRA'!$E:$H,2,0),"")</f>
        <v>2021/2022</v>
      </c>
      <c r="T558" s="1" t="str">
        <f>IFERROR(VLOOKUP($A558&amp;"-"&amp;S$1,'Conclusões cursos SIGARRA'!$E:$H,4,0),"")</f>
        <v>2021/2022</v>
      </c>
      <c r="U558" s="1" t="str">
        <f t="shared" si="3"/>
        <v> M.EIC 2021/2022</v>
      </c>
      <c r="V558" s="1" t="str">
        <f t="shared" si="4"/>
        <v>Diogo José de Sousa Machado</v>
      </c>
    </row>
    <row r="559" ht="14.25" customHeight="1">
      <c r="A559" s="1">
        <v>2.00705566E8</v>
      </c>
      <c r="B559" s="1" t="s">
        <v>1704</v>
      </c>
      <c r="C559" s="1" t="s">
        <v>1705</v>
      </c>
      <c r="D559" s="1" t="s">
        <v>20</v>
      </c>
      <c r="E559" s="1" t="s">
        <v>1706</v>
      </c>
      <c r="F559" s="1" t="str">
        <f t="shared" si="1"/>
        <v>Diogo José dos Santos Rocha - MIEIC 2011/2012</v>
      </c>
      <c r="G559" s="1" t="s">
        <v>1707</v>
      </c>
      <c r="I559" s="9" t="str">
        <f>IFERROR(VLOOKUP(B559,'Inquérito'!M:N,2,0),if(AND(E559="",not(iserror(find("linkedin",H559)))),H559,E559))</f>
        <v>https://www.linkedin.com/in/diogojsrocha/</v>
      </c>
      <c r="J559" s="1" t="str">
        <f t="shared" si="2"/>
        <v>MIEIC </v>
      </c>
      <c r="K559" s="1" t="str">
        <f>IFERROR(VLOOKUP($A559&amp;"-"&amp;K$1,'Conclusões cursos SIGARRA'!$E:$H,2,0),"")</f>
        <v/>
      </c>
      <c r="L559" s="1" t="str">
        <f>IFERROR(VLOOKUP($A559&amp;"-"&amp;K$1,'Conclusões cursos SIGARRA'!$E:$H,4,0),"")</f>
        <v/>
      </c>
      <c r="M559" s="1" t="str">
        <f>IFERROR(VLOOKUP($A559&amp;"-"&amp;M$1,'Conclusões cursos SIGARRA'!$E:$H,2,0),"")</f>
        <v/>
      </c>
      <c r="N559" s="1" t="str">
        <f>IFERROR(VLOOKUP($A559&amp;"-"&amp;M$1,'Conclusões cursos SIGARRA'!$E:$H,4,0),"")</f>
        <v/>
      </c>
      <c r="O559" s="1" t="str">
        <f>IFERROR(VLOOKUP($A559&amp;"-"&amp;O$1,'Conclusões cursos SIGARRA'!$E:$H,2,0),"")</f>
        <v>2007/2008</v>
      </c>
      <c r="P559" s="1" t="str">
        <f>IFERROR(VLOOKUP($A559&amp;"-"&amp;O$1,'Conclusões cursos SIGARRA'!$E:$H,4,0),"")</f>
        <v>2011/2012</v>
      </c>
      <c r="Q559" s="1" t="str">
        <f>IFERROR(VLOOKUP($A559&amp;"-"&amp;Q$1,'Conclusões cursos SIGARRA'!$E:$H,2,0),"")</f>
        <v/>
      </c>
      <c r="R559" s="1" t="str">
        <f>IFERROR(VLOOKUP($A559&amp;"-"&amp;Q$1,'Conclusões cursos SIGARRA'!$E:$H,4,0),"")</f>
        <v/>
      </c>
      <c r="S559" s="1" t="str">
        <f>IFERROR(VLOOKUP($A559&amp;"-"&amp;S$1,'Conclusões cursos SIGARRA'!$E:$H,2,0),"")</f>
        <v/>
      </c>
      <c r="T559" s="1" t="str">
        <f>IFERROR(VLOOKUP($A559&amp;"-"&amp;S$1,'Conclusões cursos SIGARRA'!$E:$H,4,0),"")</f>
        <v/>
      </c>
      <c r="U559" s="1" t="str">
        <f t="shared" si="3"/>
        <v> MIEIC 2011/2012</v>
      </c>
      <c r="V559" s="1" t="str">
        <f t="shared" si="4"/>
        <v>Diogo José dos Santos Rocha</v>
      </c>
    </row>
    <row r="560" ht="14.25" customHeight="1">
      <c r="A560" s="1">
        <v>2.00905325E8</v>
      </c>
      <c r="B560" s="1" t="s">
        <v>1708</v>
      </c>
      <c r="C560" s="1" t="s">
        <v>1709</v>
      </c>
      <c r="D560" s="1" t="s">
        <v>20</v>
      </c>
      <c r="E560" s="1" t="s">
        <v>1710</v>
      </c>
      <c r="F560" s="1" t="str">
        <f t="shared" si="1"/>
        <v>Diogo José Fernandes Prata Costa - MIEIC 2011/2012</v>
      </c>
      <c r="G560" s="1" t="s">
        <v>21</v>
      </c>
      <c r="H560" s="1" t="s">
        <v>1711</v>
      </c>
      <c r="I560" s="9" t="str">
        <f>IFERROR(VLOOKUP(B560,'Inquérito'!M:N,2,0),if(AND(E560="",not(iserror(find("linkedin",H560)))),H560,E560))</f>
        <v>https://www.linkedin.com/in/diogojc/</v>
      </c>
      <c r="J560" s="1" t="str">
        <f t="shared" si="2"/>
        <v>MIEIC </v>
      </c>
      <c r="K560" s="1" t="str">
        <f>IFERROR(VLOOKUP($A560&amp;"-"&amp;K$1,'Conclusões cursos SIGARRA'!$E:$H,2,0),"")</f>
        <v/>
      </c>
      <c r="L560" s="1" t="str">
        <f>IFERROR(VLOOKUP($A560&amp;"-"&amp;K$1,'Conclusões cursos SIGARRA'!$E:$H,4,0),"")</f>
        <v/>
      </c>
      <c r="M560" s="1" t="str">
        <f>IFERROR(VLOOKUP($A560&amp;"-"&amp;M$1,'Conclusões cursos SIGARRA'!$E:$H,2,0),"")</f>
        <v/>
      </c>
      <c r="N560" s="1" t="str">
        <f>IFERROR(VLOOKUP($A560&amp;"-"&amp;M$1,'Conclusões cursos SIGARRA'!$E:$H,4,0),"")</f>
        <v/>
      </c>
      <c r="O560" s="1" t="str">
        <f>IFERROR(VLOOKUP($A560&amp;"-"&amp;O$1,'Conclusões cursos SIGARRA'!$E:$H,2,0),"")</f>
        <v>2009/2010</v>
      </c>
      <c r="P560" s="1" t="str">
        <f>IFERROR(VLOOKUP($A560&amp;"-"&amp;O$1,'Conclusões cursos SIGARRA'!$E:$H,4,0),"")</f>
        <v>2011/2012</v>
      </c>
      <c r="Q560" s="1" t="str">
        <f>IFERROR(VLOOKUP($A560&amp;"-"&amp;Q$1,'Conclusões cursos SIGARRA'!$E:$H,2,0),"")</f>
        <v/>
      </c>
      <c r="R560" s="1" t="str">
        <f>IFERROR(VLOOKUP($A560&amp;"-"&amp;Q$1,'Conclusões cursos SIGARRA'!$E:$H,4,0),"")</f>
        <v/>
      </c>
      <c r="S560" s="1" t="str">
        <f>IFERROR(VLOOKUP($A560&amp;"-"&amp;S$1,'Conclusões cursos SIGARRA'!$E:$H,2,0),"")</f>
        <v/>
      </c>
      <c r="T560" s="1" t="str">
        <f>IFERROR(VLOOKUP($A560&amp;"-"&amp;S$1,'Conclusões cursos SIGARRA'!$E:$H,4,0),"")</f>
        <v/>
      </c>
      <c r="U560" s="1" t="str">
        <f t="shared" si="3"/>
        <v> MIEIC 2011/2012</v>
      </c>
      <c r="V560" s="1" t="str">
        <f t="shared" si="4"/>
        <v>Diogo José Fernandes Prata Costa</v>
      </c>
    </row>
    <row r="561" ht="14.25" customHeight="1">
      <c r="A561" s="1">
        <v>2.01404527E8</v>
      </c>
      <c r="B561" s="1" t="s">
        <v>1712</v>
      </c>
      <c r="C561" s="1" t="s">
        <v>1713</v>
      </c>
      <c r="D561" s="1" t="s">
        <v>20</v>
      </c>
      <c r="E561" s="1" t="s">
        <v>21</v>
      </c>
      <c r="F561" s="1" t="str">
        <f t="shared" si="1"/>
        <v>Diogo Leal da Silva Mota Pinto - MIEIC 2020/2021</v>
      </c>
      <c r="I561" s="1" t="str">
        <f>IFERROR(VLOOKUP(B561,'Inquérito'!M:N,2,0),if(AND(E561="",not(iserror(find("linkedin",H561)))),H561,E561))</f>
        <v/>
      </c>
      <c r="J561" s="1" t="str">
        <f t="shared" si="2"/>
        <v>MIEIC </v>
      </c>
      <c r="K561" s="1" t="str">
        <f>IFERROR(VLOOKUP($A561&amp;"-"&amp;K$1,'Conclusões cursos SIGARRA'!$E:$H,2,0),"")</f>
        <v/>
      </c>
      <c r="L561" s="1" t="str">
        <f>IFERROR(VLOOKUP($A561&amp;"-"&amp;K$1,'Conclusões cursos SIGARRA'!$E:$H,4,0),"")</f>
        <v/>
      </c>
      <c r="M561" s="1" t="str">
        <f>IFERROR(VLOOKUP($A561&amp;"-"&amp;M$1,'Conclusões cursos SIGARRA'!$E:$H,2,0),"")</f>
        <v/>
      </c>
      <c r="N561" s="1" t="str">
        <f>IFERROR(VLOOKUP($A561&amp;"-"&amp;M$1,'Conclusões cursos SIGARRA'!$E:$H,4,0),"")</f>
        <v/>
      </c>
      <c r="O561" s="1" t="str">
        <f>IFERROR(VLOOKUP($A561&amp;"-"&amp;O$1,'Conclusões cursos SIGARRA'!$E:$H,2,0),"")</f>
        <v>2016/2017</v>
      </c>
      <c r="P561" s="1" t="str">
        <f>IFERROR(VLOOKUP($A561&amp;"-"&amp;O$1,'Conclusões cursos SIGARRA'!$E:$H,4,0),"")</f>
        <v>2020/2021</v>
      </c>
      <c r="Q561" s="1" t="str">
        <f>IFERROR(VLOOKUP($A561&amp;"-"&amp;Q$1,'Conclusões cursos SIGARRA'!$E:$H,2,0),"")</f>
        <v/>
      </c>
      <c r="R561" s="1" t="str">
        <f>IFERROR(VLOOKUP($A561&amp;"-"&amp;Q$1,'Conclusões cursos SIGARRA'!$E:$H,4,0),"")</f>
        <v/>
      </c>
      <c r="S561" s="1" t="str">
        <f>IFERROR(VLOOKUP($A561&amp;"-"&amp;S$1,'Conclusões cursos SIGARRA'!$E:$H,2,0),"")</f>
        <v/>
      </c>
      <c r="T561" s="1" t="str">
        <f>IFERROR(VLOOKUP($A561&amp;"-"&amp;S$1,'Conclusões cursos SIGARRA'!$E:$H,4,0),"")</f>
        <v/>
      </c>
      <c r="U561" s="1" t="str">
        <f t="shared" si="3"/>
        <v> MIEIC 2020/2021</v>
      </c>
      <c r="V561" s="1" t="str">
        <f t="shared" si="4"/>
        <v>Diogo Leal da Silva Mota Pinto</v>
      </c>
    </row>
    <row r="562" ht="14.25" customHeight="1">
      <c r="A562" s="1">
        <v>2.00907558E8</v>
      </c>
      <c r="B562" s="1" t="s">
        <v>1714</v>
      </c>
      <c r="C562" s="1" t="s">
        <v>1715</v>
      </c>
      <c r="D562" s="1" t="s">
        <v>20</v>
      </c>
      <c r="E562" s="1" t="s">
        <v>1716</v>
      </c>
      <c r="F562" s="1" t="str">
        <f t="shared" si="1"/>
        <v>Diogo Lima Monteiro Costa Leite - MIEIC 2013/2014</v>
      </c>
      <c r="G562" s="1" t="s">
        <v>1717</v>
      </c>
      <c r="I562" s="9" t="str">
        <f>IFERROR(VLOOKUP(B562,'Inquérito'!M:N,2,0),if(AND(E562="",not(iserror(find("linkedin",H562)))),H562,E562))</f>
        <v>https://www.linkedin.com/in/diogo-leite-96332295/</v>
      </c>
      <c r="J562" s="1" t="str">
        <f t="shared" si="2"/>
        <v>MIEIC </v>
      </c>
      <c r="K562" s="1" t="str">
        <f>IFERROR(VLOOKUP($A562&amp;"-"&amp;K$1,'Conclusões cursos SIGARRA'!$E:$H,2,0),"")</f>
        <v/>
      </c>
      <c r="L562" s="1" t="str">
        <f>IFERROR(VLOOKUP($A562&amp;"-"&amp;K$1,'Conclusões cursos SIGARRA'!$E:$H,4,0),"")</f>
        <v/>
      </c>
      <c r="M562" s="1" t="str">
        <f>IFERROR(VLOOKUP($A562&amp;"-"&amp;M$1,'Conclusões cursos SIGARRA'!$E:$H,2,0),"")</f>
        <v/>
      </c>
      <c r="N562" s="1" t="str">
        <f>IFERROR(VLOOKUP($A562&amp;"-"&amp;M$1,'Conclusões cursos SIGARRA'!$E:$H,4,0),"")</f>
        <v/>
      </c>
      <c r="O562" s="1" t="str">
        <f>IFERROR(VLOOKUP($A562&amp;"-"&amp;O$1,'Conclusões cursos SIGARRA'!$E:$H,2,0),"")</f>
        <v>2009/2010</v>
      </c>
      <c r="P562" s="1" t="str">
        <f>IFERROR(VLOOKUP($A562&amp;"-"&amp;O$1,'Conclusões cursos SIGARRA'!$E:$H,4,0),"")</f>
        <v>2013/2014</v>
      </c>
      <c r="Q562" s="1" t="str">
        <f>IFERROR(VLOOKUP($A562&amp;"-"&amp;Q$1,'Conclusões cursos SIGARRA'!$E:$H,2,0),"")</f>
        <v/>
      </c>
      <c r="R562" s="1" t="str">
        <f>IFERROR(VLOOKUP($A562&amp;"-"&amp;Q$1,'Conclusões cursos SIGARRA'!$E:$H,4,0),"")</f>
        <v/>
      </c>
      <c r="S562" s="1" t="str">
        <f>IFERROR(VLOOKUP($A562&amp;"-"&amp;S$1,'Conclusões cursos SIGARRA'!$E:$H,2,0),"")</f>
        <v/>
      </c>
      <c r="T562" s="1" t="str">
        <f>IFERROR(VLOOKUP($A562&amp;"-"&amp;S$1,'Conclusões cursos SIGARRA'!$E:$H,4,0),"")</f>
        <v/>
      </c>
      <c r="U562" s="1" t="str">
        <f t="shared" si="3"/>
        <v> MIEIC 2013/2014</v>
      </c>
      <c r="V562" s="1" t="str">
        <f t="shared" si="4"/>
        <v>Diogo Lima Monteiro Costa Leite</v>
      </c>
    </row>
    <row r="563" ht="14.25" customHeight="1">
      <c r="A563" s="1">
        <v>2.01907014E8</v>
      </c>
      <c r="B563" s="1" t="s">
        <v>1718</v>
      </c>
      <c r="C563" s="1" t="s">
        <v>1719</v>
      </c>
      <c r="D563" s="1" t="s">
        <v>26</v>
      </c>
      <c r="E563" s="1" t="s">
        <v>21</v>
      </c>
      <c r="F563" s="1" t="str">
        <f t="shared" si="1"/>
        <v>Diogo Luís Araujo de Faria - L.EIC 2021/2022</v>
      </c>
      <c r="I563" s="1" t="str">
        <f>IFERROR(VLOOKUP(B563,'Inquérito'!M:N,2,0),if(AND(E563="",not(iserror(find("linkedin",H563)))),H563,E563))</f>
        <v/>
      </c>
      <c r="J563" s="1" t="str">
        <f t="shared" si="2"/>
        <v>L.EIC </v>
      </c>
      <c r="K563" s="1" t="str">
        <f>IFERROR(VLOOKUP($A563&amp;"-"&amp;K$1,'Conclusões cursos SIGARRA'!$E:$H,2,0),"")</f>
        <v/>
      </c>
      <c r="L563" s="1" t="str">
        <f>IFERROR(VLOOKUP($A563&amp;"-"&amp;K$1,'Conclusões cursos SIGARRA'!$E:$H,4,0),"")</f>
        <v/>
      </c>
      <c r="M563" s="1" t="str">
        <f>IFERROR(VLOOKUP($A563&amp;"-"&amp;M$1,'Conclusões cursos SIGARRA'!$E:$H,2,0),"")</f>
        <v/>
      </c>
      <c r="N563" s="1" t="str">
        <f>IFERROR(VLOOKUP($A563&amp;"-"&amp;M$1,'Conclusões cursos SIGARRA'!$E:$H,4,0),"")</f>
        <v/>
      </c>
      <c r="O563" s="1" t="str">
        <f>IFERROR(VLOOKUP($A563&amp;"-"&amp;O$1,'Conclusões cursos SIGARRA'!$E:$H,2,0),"")</f>
        <v/>
      </c>
      <c r="P563" s="1" t="str">
        <f>IFERROR(VLOOKUP($A563&amp;"-"&amp;O$1,'Conclusões cursos SIGARRA'!$E:$H,4,0),"")</f>
        <v/>
      </c>
      <c r="Q563" s="1" t="str">
        <f>IFERROR(VLOOKUP($A563&amp;"-"&amp;Q$1,'Conclusões cursos SIGARRA'!$E:$H,2,0),"")</f>
        <v>2021/2022</v>
      </c>
      <c r="R563" s="1" t="str">
        <f>IFERROR(VLOOKUP($A563&amp;"-"&amp;Q$1,'Conclusões cursos SIGARRA'!$E:$H,4,0),"")</f>
        <v>2021/2022</v>
      </c>
      <c r="S563" s="1" t="str">
        <f>IFERROR(VLOOKUP($A563&amp;"-"&amp;S$1,'Conclusões cursos SIGARRA'!$E:$H,2,0),"")</f>
        <v/>
      </c>
      <c r="T563" s="1" t="str">
        <f>IFERROR(VLOOKUP($A563&amp;"-"&amp;S$1,'Conclusões cursos SIGARRA'!$E:$H,4,0),"")</f>
        <v/>
      </c>
      <c r="U563" s="1" t="str">
        <f t="shared" si="3"/>
        <v> L.EIC 2021/2022</v>
      </c>
      <c r="V563" s="1" t="str">
        <f t="shared" si="4"/>
        <v>Diogo Luís Araujo de Faria</v>
      </c>
    </row>
    <row r="564" ht="14.25" customHeight="1">
      <c r="A564" s="1">
        <v>2.01907847E8</v>
      </c>
      <c r="B564" s="1" t="s">
        <v>1720</v>
      </c>
      <c r="C564" s="1" t="s">
        <v>1721</v>
      </c>
      <c r="D564" s="1" t="s">
        <v>26</v>
      </c>
      <c r="E564" s="1" t="s">
        <v>21</v>
      </c>
      <c r="F564" s="1" t="str">
        <f t="shared" si="1"/>
        <v>Diogo Luís Borges Geraldes - L.EIC 2022/2023</v>
      </c>
      <c r="G564" s="1" t="s">
        <v>1722</v>
      </c>
      <c r="I564" s="1" t="str">
        <f>IFERROR(VLOOKUP(B564,'Inquérito'!M:N,2,0),if(AND(E564="",not(iserror(find("linkedin",H564)))),H564,E564))</f>
        <v/>
      </c>
      <c r="J564" s="1" t="str">
        <f t="shared" si="2"/>
        <v>L.EIC </v>
      </c>
      <c r="K564" s="1" t="str">
        <f>IFERROR(VLOOKUP($A564&amp;"-"&amp;K$1,'Conclusões cursos SIGARRA'!$E:$H,2,0),"")</f>
        <v/>
      </c>
      <c r="L564" s="1" t="str">
        <f>IFERROR(VLOOKUP($A564&amp;"-"&amp;K$1,'Conclusões cursos SIGARRA'!$E:$H,4,0),"")</f>
        <v/>
      </c>
      <c r="M564" s="1" t="str">
        <f>IFERROR(VLOOKUP($A564&amp;"-"&amp;M$1,'Conclusões cursos SIGARRA'!$E:$H,2,0),"")</f>
        <v/>
      </c>
      <c r="N564" s="1" t="str">
        <f>IFERROR(VLOOKUP($A564&amp;"-"&amp;M$1,'Conclusões cursos SIGARRA'!$E:$H,4,0),"")</f>
        <v/>
      </c>
      <c r="O564" s="1" t="str">
        <f>IFERROR(VLOOKUP($A564&amp;"-"&amp;O$1,'Conclusões cursos SIGARRA'!$E:$H,2,0),"")</f>
        <v/>
      </c>
      <c r="P564" s="1" t="str">
        <f>IFERROR(VLOOKUP($A564&amp;"-"&amp;O$1,'Conclusões cursos SIGARRA'!$E:$H,4,0),"")</f>
        <v/>
      </c>
      <c r="Q564" s="1" t="str">
        <f>IFERROR(VLOOKUP($A564&amp;"-"&amp;Q$1,'Conclusões cursos SIGARRA'!$E:$H,2,0),"")</f>
        <v>2021/2022</v>
      </c>
      <c r="R564" s="1" t="str">
        <f>IFERROR(VLOOKUP($A564&amp;"-"&amp;Q$1,'Conclusões cursos SIGARRA'!$E:$H,4,0),"")</f>
        <v>2022/2023</v>
      </c>
      <c r="S564" s="1" t="str">
        <f>IFERROR(VLOOKUP($A564&amp;"-"&amp;S$1,'Conclusões cursos SIGARRA'!$E:$H,2,0),"")</f>
        <v/>
      </c>
      <c r="T564" s="1" t="str">
        <f>IFERROR(VLOOKUP($A564&amp;"-"&amp;S$1,'Conclusões cursos SIGARRA'!$E:$H,4,0),"")</f>
        <v/>
      </c>
      <c r="U564" s="1" t="str">
        <f t="shared" si="3"/>
        <v> L.EIC 2022/2023</v>
      </c>
      <c r="V564" s="1" t="str">
        <f t="shared" si="4"/>
        <v>Diogo Luís Borges Geraldes</v>
      </c>
    </row>
    <row r="565" ht="14.25" customHeight="1">
      <c r="A565" s="1">
        <v>2.01906731E8</v>
      </c>
      <c r="B565" s="1" t="s">
        <v>1723</v>
      </c>
      <c r="C565" s="1" t="s">
        <v>1724</v>
      </c>
      <c r="D565" s="1" t="s">
        <v>26</v>
      </c>
      <c r="E565" s="1" t="s">
        <v>21</v>
      </c>
      <c r="F565" s="1" t="str">
        <f t="shared" si="1"/>
        <v>Diogo Luís Henriques Costa - L.EIC 2021/2022</v>
      </c>
      <c r="I565" s="9" t="str">
        <f>IFERROR(VLOOKUP(B565,'Inquérito'!M:N,2,0),if(AND(E565="",not(iserror(find("linkedin",H565)))),H565,E565))</f>
        <v>https://www.linkedin.com/in/diogo-henriques-costa</v>
      </c>
      <c r="J565" s="1" t="str">
        <f t="shared" si="2"/>
        <v>L.EIC </v>
      </c>
      <c r="K565" s="1" t="str">
        <f>IFERROR(VLOOKUP($A565&amp;"-"&amp;K$1,'Conclusões cursos SIGARRA'!$E:$H,2,0),"")</f>
        <v/>
      </c>
      <c r="L565" s="1" t="str">
        <f>IFERROR(VLOOKUP($A565&amp;"-"&amp;K$1,'Conclusões cursos SIGARRA'!$E:$H,4,0),"")</f>
        <v/>
      </c>
      <c r="M565" s="1" t="str">
        <f>IFERROR(VLOOKUP($A565&amp;"-"&amp;M$1,'Conclusões cursos SIGARRA'!$E:$H,2,0),"")</f>
        <v/>
      </c>
      <c r="N565" s="1" t="str">
        <f>IFERROR(VLOOKUP($A565&amp;"-"&amp;M$1,'Conclusões cursos SIGARRA'!$E:$H,4,0),"")</f>
        <v/>
      </c>
      <c r="O565" s="1" t="str">
        <f>IFERROR(VLOOKUP($A565&amp;"-"&amp;O$1,'Conclusões cursos SIGARRA'!$E:$H,2,0),"")</f>
        <v/>
      </c>
      <c r="P565" s="1" t="str">
        <f>IFERROR(VLOOKUP($A565&amp;"-"&amp;O$1,'Conclusões cursos SIGARRA'!$E:$H,4,0),"")</f>
        <v/>
      </c>
      <c r="Q565" s="1" t="str">
        <f>IFERROR(VLOOKUP($A565&amp;"-"&amp;Q$1,'Conclusões cursos SIGARRA'!$E:$H,2,0),"")</f>
        <v>2021/2022</v>
      </c>
      <c r="R565" s="1" t="str">
        <f>IFERROR(VLOOKUP($A565&amp;"-"&amp;Q$1,'Conclusões cursos SIGARRA'!$E:$H,4,0),"")</f>
        <v>2021/2022</v>
      </c>
      <c r="S565" s="1" t="str">
        <f>IFERROR(VLOOKUP($A565&amp;"-"&amp;S$1,'Conclusões cursos SIGARRA'!$E:$H,2,0),"")</f>
        <v/>
      </c>
      <c r="T565" s="1" t="str">
        <f>IFERROR(VLOOKUP($A565&amp;"-"&amp;S$1,'Conclusões cursos SIGARRA'!$E:$H,4,0),"")</f>
        <v/>
      </c>
      <c r="U565" s="1" t="str">
        <f t="shared" si="3"/>
        <v> L.EIC 2021/2022</v>
      </c>
      <c r="V565" s="1" t="str">
        <f t="shared" si="4"/>
        <v>Diogo Luís Henriques Costa</v>
      </c>
    </row>
    <row r="566" ht="14.25" customHeight="1">
      <c r="A566" s="1">
        <v>2.01506428E8</v>
      </c>
      <c r="B566" s="1" t="s">
        <v>1725</v>
      </c>
      <c r="C566" s="1" t="s">
        <v>1726</v>
      </c>
      <c r="D566" s="1" t="s">
        <v>20</v>
      </c>
      <c r="E566" s="1" t="s">
        <v>21</v>
      </c>
      <c r="F566" s="1" t="str">
        <f t="shared" si="1"/>
        <v>Diogo Luis Rey Torres - MIEIC 2019/2020</v>
      </c>
      <c r="I566" s="9" t="str">
        <f>IFERROR(VLOOKUP(B566,'Inquérito'!M:N,2,0),if(AND(E566="",not(iserror(find("linkedin",H566)))),H566,E566))</f>
        <v>https://www.linkedin.com/in/diogotorres97</v>
      </c>
      <c r="J566" s="1" t="str">
        <f t="shared" si="2"/>
        <v>MIEIC </v>
      </c>
      <c r="K566" s="1" t="str">
        <f>IFERROR(VLOOKUP($A566&amp;"-"&amp;K$1,'Conclusões cursos SIGARRA'!$E:$H,2,0),"")</f>
        <v/>
      </c>
      <c r="L566" s="1" t="str">
        <f>IFERROR(VLOOKUP($A566&amp;"-"&amp;K$1,'Conclusões cursos SIGARRA'!$E:$H,4,0),"")</f>
        <v/>
      </c>
      <c r="M566" s="1" t="str">
        <f>IFERROR(VLOOKUP($A566&amp;"-"&amp;M$1,'Conclusões cursos SIGARRA'!$E:$H,2,0),"")</f>
        <v/>
      </c>
      <c r="N566" s="1" t="str">
        <f>IFERROR(VLOOKUP($A566&amp;"-"&amp;M$1,'Conclusões cursos SIGARRA'!$E:$H,4,0),"")</f>
        <v/>
      </c>
      <c r="O566" s="1" t="str">
        <f>IFERROR(VLOOKUP($A566&amp;"-"&amp;O$1,'Conclusões cursos SIGARRA'!$E:$H,2,0),"")</f>
        <v>2015/2016</v>
      </c>
      <c r="P566" s="1" t="str">
        <f>IFERROR(VLOOKUP($A566&amp;"-"&amp;O$1,'Conclusões cursos SIGARRA'!$E:$H,4,0),"")</f>
        <v>2019/2020</v>
      </c>
      <c r="Q566" s="1" t="str">
        <f>IFERROR(VLOOKUP($A566&amp;"-"&amp;Q$1,'Conclusões cursos SIGARRA'!$E:$H,2,0),"")</f>
        <v/>
      </c>
      <c r="R566" s="1" t="str">
        <f>IFERROR(VLOOKUP($A566&amp;"-"&amp;Q$1,'Conclusões cursos SIGARRA'!$E:$H,4,0),"")</f>
        <v/>
      </c>
      <c r="S566" s="1" t="str">
        <f>IFERROR(VLOOKUP($A566&amp;"-"&amp;S$1,'Conclusões cursos SIGARRA'!$E:$H,2,0),"")</f>
        <v/>
      </c>
      <c r="T566" s="1" t="str">
        <f>IFERROR(VLOOKUP($A566&amp;"-"&amp;S$1,'Conclusões cursos SIGARRA'!$E:$H,4,0),"")</f>
        <v/>
      </c>
      <c r="U566" s="1" t="str">
        <f t="shared" si="3"/>
        <v> MIEIC 2019/2020</v>
      </c>
      <c r="V566" s="1" t="str">
        <f t="shared" si="4"/>
        <v>Diogo Luis Rey Torres</v>
      </c>
    </row>
    <row r="567" ht="14.25" customHeight="1">
      <c r="A567" s="1">
        <v>2.00603235E8</v>
      </c>
      <c r="B567" s="1" t="s">
        <v>1727</v>
      </c>
      <c r="C567" s="1" t="s">
        <v>1728</v>
      </c>
      <c r="D567" s="1" t="s">
        <v>20</v>
      </c>
      <c r="E567" s="1" t="s">
        <v>1729</v>
      </c>
      <c r="F567" s="1" t="str">
        <f t="shared" si="1"/>
        <v>Diogo Machado Carneiro Dias - MIEIC 2010/2011</v>
      </c>
      <c r="G567" s="1" t="s">
        <v>21</v>
      </c>
      <c r="H567" s="1" t="s">
        <v>1730</v>
      </c>
      <c r="I567" s="9" t="str">
        <f>IFERROR(VLOOKUP(B567,'Inquérito'!M:N,2,0),if(AND(E567="",not(iserror(find("linkedin",H567)))),H567,E567))</f>
        <v>https://www.linkedin.com/in/diogocdias/</v>
      </c>
      <c r="J567" s="1" t="str">
        <f t="shared" si="2"/>
        <v>MIEIC </v>
      </c>
      <c r="K567" s="1" t="str">
        <f>IFERROR(VLOOKUP($A567&amp;"-"&amp;K$1,'Conclusões cursos SIGARRA'!$E:$H,2,0),"")</f>
        <v/>
      </c>
      <c r="L567" s="1" t="str">
        <f>IFERROR(VLOOKUP($A567&amp;"-"&amp;K$1,'Conclusões cursos SIGARRA'!$E:$H,4,0),"")</f>
        <v/>
      </c>
      <c r="M567" s="1" t="str">
        <f>IFERROR(VLOOKUP($A567&amp;"-"&amp;M$1,'Conclusões cursos SIGARRA'!$E:$H,2,0),"")</f>
        <v/>
      </c>
      <c r="N567" s="1" t="str">
        <f>IFERROR(VLOOKUP($A567&amp;"-"&amp;M$1,'Conclusões cursos SIGARRA'!$E:$H,4,0),"")</f>
        <v/>
      </c>
      <c r="O567" s="1" t="str">
        <f>IFERROR(VLOOKUP($A567&amp;"-"&amp;O$1,'Conclusões cursos SIGARRA'!$E:$H,2,0),"")</f>
        <v>2006/2007</v>
      </c>
      <c r="P567" s="1" t="str">
        <f>IFERROR(VLOOKUP($A567&amp;"-"&amp;O$1,'Conclusões cursos SIGARRA'!$E:$H,4,0),"")</f>
        <v>2010/2011</v>
      </c>
      <c r="Q567" s="1" t="str">
        <f>IFERROR(VLOOKUP($A567&amp;"-"&amp;Q$1,'Conclusões cursos SIGARRA'!$E:$H,2,0),"")</f>
        <v/>
      </c>
      <c r="R567" s="1" t="str">
        <f>IFERROR(VLOOKUP($A567&amp;"-"&amp;Q$1,'Conclusões cursos SIGARRA'!$E:$H,4,0),"")</f>
        <v/>
      </c>
      <c r="S567" s="1" t="str">
        <f>IFERROR(VLOOKUP($A567&amp;"-"&amp;S$1,'Conclusões cursos SIGARRA'!$E:$H,2,0),"")</f>
        <v/>
      </c>
      <c r="T567" s="1" t="str">
        <f>IFERROR(VLOOKUP($A567&amp;"-"&amp;S$1,'Conclusões cursos SIGARRA'!$E:$H,4,0),"")</f>
        <v/>
      </c>
      <c r="U567" s="1" t="str">
        <f t="shared" si="3"/>
        <v> MIEIC 2010/2011</v>
      </c>
      <c r="V567" s="1" t="str">
        <f t="shared" si="4"/>
        <v>Diogo Machado Carneiro Dias</v>
      </c>
    </row>
    <row r="568" ht="14.25" customHeight="1">
      <c r="A568" s="1">
        <v>2.01304068E8</v>
      </c>
      <c r="B568" s="1" t="s">
        <v>1731</v>
      </c>
      <c r="C568" s="1" t="s">
        <v>1732</v>
      </c>
      <c r="D568" s="1" t="s">
        <v>20</v>
      </c>
      <c r="E568" s="1" t="s">
        <v>21</v>
      </c>
      <c r="F568" s="1" t="str">
        <f t="shared" si="1"/>
        <v>Diogo Magalhães Moura - MIEIC 2017/2018</v>
      </c>
      <c r="G568" s="1" t="s">
        <v>1733</v>
      </c>
      <c r="I568" s="1" t="str">
        <f>IFERROR(VLOOKUP(B568,'Inquérito'!M:N,2,0),if(AND(E568="",not(iserror(find("linkedin",H568)))),H568,E568))</f>
        <v/>
      </c>
      <c r="J568" s="1" t="str">
        <f t="shared" si="2"/>
        <v>MIEIC </v>
      </c>
      <c r="K568" s="1" t="str">
        <f>IFERROR(VLOOKUP($A568&amp;"-"&amp;K$1,'Conclusões cursos SIGARRA'!$E:$H,2,0),"")</f>
        <v/>
      </c>
      <c r="L568" s="1" t="str">
        <f>IFERROR(VLOOKUP($A568&amp;"-"&amp;K$1,'Conclusões cursos SIGARRA'!$E:$H,4,0),"")</f>
        <v/>
      </c>
      <c r="M568" s="1" t="str">
        <f>IFERROR(VLOOKUP($A568&amp;"-"&amp;M$1,'Conclusões cursos SIGARRA'!$E:$H,2,0),"")</f>
        <v/>
      </c>
      <c r="N568" s="1" t="str">
        <f>IFERROR(VLOOKUP($A568&amp;"-"&amp;M$1,'Conclusões cursos SIGARRA'!$E:$H,4,0),"")</f>
        <v/>
      </c>
      <c r="O568" s="1" t="str">
        <f>IFERROR(VLOOKUP($A568&amp;"-"&amp;O$1,'Conclusões cursos SIGARRA'!$E:$H,2,0),"")</f>
        <v>2013/2014</v>
      </c>
      <c r="P568" s="1" t="str">
        <f>IFERROR(VLOOKUP($A568&amp;"-"&amp;O$1,'Conclusões cursos SIGARRA'!$E:$H,4,0),"")</f>
        <v>2017/2018</v>
      </c>
      <c r="Q568" s="1" t="str">
        <f>IFERROR(VLOOKUP($A568&amp;"-"&amp;Q$1,'Conclusões cursos SIGARRA'!$E:$H,2,0),"")</f>
        <v/>
      </c>
      <c r="R568" s="1" t="str">
        <f>IFERROR(VLOOKUP($A568&amp;"-"&amp;Q$1,'Conclusões cursos SIGARRA'!$E:$H,4,0),"")</f>
        <v/>
      </c>
      <c r="S568" s="1" t="str">
        <f>IFERROR(VLOOKUP($A568&amp;"-"&amp;S$1,'Conclusões cursos SIGARRA'!$E:$H,2,0),"")</f>
        <v/>
      </c>
      <c r="T568" s="1" t="str">
        <f>IFERROR(VLOOKUP($A568&amp;"-"&amp;S$1,'Conclusões cursos SIGARRA'!$E:$H,4,0),"")</f>
        <v/>
      </c>
      <c r="U568" s="1" t="str">
        <f t="shared" si="3"/>
        <v> MIEIC 2017/2018</v>
      </c>
      <c r="V568" s="1" t="str">
        <f t="shared" si="4"/>
        <v>Diogo Magalhães Moura</v>
      </c>
    </row>
    <row r="569" ht="14.25" customHeight="1">
      <c r="A569" s="1">
        <v>2.01504359E8</v>
      </c>
      <c r="B569" s="1" t="s">
        <v>1734</v>
      </c>
      <c r="C569" s="1" t="s">
        <v>1735</v>
      </c>
      <c r="D569" s="1" t="s">
        <v>20</v>
      </c>
      <c r="E569" s="1" t="s">
        <v>21</v>
      </c>
      <c r="F569" s="1" t="str">
        <f t="shared" si="1"/>
        <v>Diogo Manuel Oliveira Moreira - MIEIC 2020/2021</v>
      </c>
      <c r="G569" s="1" t="s">
        <v>1736</v>
      </c>
      <c r="I569" s="9" t="str">
        <f>IFERROR(VLOOKUP(B569,'Inquérito'!M:N,2,0),if(AND(E569="",not(iserror(find("linkedin",H569)))),H569,E569))</f>
        <v>https://www.linkedin.com/in/diogom-o-moreira</v>
      </c>
      <c r="J569" s="1" t="str">
        <f t="shared" si="2"/>
        <v>MIEIC </v>
      </c>
      <c r="K569" s="1" t="str">
        <f>IFERROR(VLOOKUP($A569&amp;"-"&amp;K$1,'Conclusões cursos SIGARRA'!$E:$H,2,0),"")</f>
        <v/>
      </c>
      <c r="L569" s="1" t="str">
        <f>IFERROR(VLOOKUP($A569&amp;"-"&amp;K$1,'Conclusões cursos SIGARRA'!$E:$H,4,0),"")</f>
        <v/>
      </c>
      <c r="M569" s="1" t="str">
        <f>IFERROR(VLOOKUP($A569&amp;"-"&amp;M$1,'Conclusões cursos SIGARRA'!$E:$H,2,0),"")</f>
        <v/>
      </c>
      <c r="N569" s="1" t="str">
        <f>IFERROR(VLOOKUP($A569&amp;"-"&amp;M$1,'Conclusões cursos SIGARRA'!$E:$H,4,0),"")</f>
        <v/>
      </c>
      <c r="O569" s="1" t="str">
        <f>IFERROR(VLOOKUP($A569&amp;"-"&amp;O$1,'Conclusões cursos SIGARRA'!$E:$H,2,0),"")</f>
        <v>2016/2017</v>
      </c>
      <c r="P569" s="1" t="str">
        <f>IFERROR(VLOOKUP($A569&amp;"-"&amp;O$1,'Conclusões cursos SIGARRA'!$E:$H,4,0),"")</f>
        <v>2020/2021</v>
      </c>
      <c r="Q569" s="1" t="str">
        <f>IFERROR(VLOOKUP($A569&amp;"-"&amp;Q$1,'Conclusões cursos SIGARRA'!$E:$H,2,0),"")</f>
        <v/>
      </c>
      <c r="R569" s="1" t="str">
        <f>IFERROR(VLOOKUP($A569&amp;"-"&amp;Q$1,'Conclusões cursos SIGARRA'!$E:$H,4,0),"")</f>
        <v/>
      </c>
      <c r="S569" s="1" t="str">
        <f>IFERROR(VLOOKUP($A569&amp;"-"&amp;S$1,'Conclusões cursos SIGARRA'!$E:$H,2,0),"")</f>
        <v/>
      </c>
      <c r="T569" s="1" t="str">
        <f>IFERROR(VLOOKUP($A569&amp;"-"&amp;S$1,'Conclusões cursos SIGARRA'!$E:$H,4,0),"")</f>
        <v/>
      </c>
      <c r="U569" s="1" t="str">
        <f t="shared" si="3"/>
        <v> MIEIC 2020/2021</v>
      </c>
      <c r="V569" s="1" t="str">
        <f t="shared" si="4"/>
        <v>Diogo Manuel Oliveira Moreira</v>
      </c>
    </row>
    <row r="570" ht="14.25" customHeight="1">
      <c r="A570" s="1">
        <v>2.01806572E8</v>
      </c>
      <c r="B570" s="1" t="s">
        <v>1737</v>
      </c>
      <c r="C570" s="1" t="s">
        <v>1738</v>
      </c>
      <c r="D570" s="1" t="s">
        <v>26</v>
      </c>
      <c r="E570" s="1" t="s">
        <v>21</v>
      </c>
      <c r="F570" s="1" t="str">
        <f t="shared" si="1"/>
        <v>Diogo Miguel Borges Gomes - L.EIC 2021/2022 M.EIC 2022/2023</v>
      </c>
      <c r="I570" s="1" t="str">
        <f>IFERROR(VLOOKUP(B570,'Inquérito'!M:N,2,0),if(AND(E570="",not(iserror(find("linkedin",H570)))),H570,E570))</f>
        <v/>
      </c>
      <c r="J570" s="1" t="str">
        <f t="shared" si="2"/>
        <v>L.EIC M.EIC</v>
      </c>
      <c r="K570" s="1" t="str">
        <f>IFERROR(VLOOKUP($A570&amp;"-"&amp;K$1,'Conclusões cursos SIGARRA'!$E:$H,2,0),"")</f>
        <v/>
      </c>
      <c r="L570" s="1" t="str">
        <f>IFERROR(VLOOKUP($A570&amp;"-"&amp;K$1,'Conclusões cursos SIGARRA'!$E:$H,4,0),"")</f>
        <v/>
      </c>
      <c r="M570" s="1" t="str">
        <f>IFERROR(VLOOKUP($A570&amp;"-"&amp;M$1,'Conclusões cursos SIGARRA'!$E:$H,2,0),"")</f>
        <v/>
      </c>
      <c r="N570" s="1" t="str">
        <f>IFERROR(VLOOKUP($A570&amp;"-"&amp;M$1,'Conclusões cursos SIGARRA'!$E:$H,4,0),"")</f>
        <v/>
      </c>
      <c r="O570" s="1" t="str">
        <f>IFERROR(VLOOKUP($A570&amp;"-"&amp;O$1,'Conclusões cursos SIGARRA'!$E:$H,2,0),"")</f>
        <v/>
      </c>
      <c r="P570" s="1" t="str">
        <f>IFERROR(VLOOKUP($A570&amp;"-"&amp;O$1,'Conclusões cursos SIGARRA'!$E:$H,4,0),"")</f>
        <v/>
      </c>
      <c r="Q570" s="1" t="str">
        <f>IFERROR(VLOOKUP($A570&amp;"-"&amp;Q$1,'Conclusões cursos SIGARRA'!$E:$H,2,0),"")</f>
        <v>2021/2022</v>
      </c>
      <c r="R570" s="1" t="str">
        <f>IFERROR(VLOOKUP($A570&amp;"-"&amp;Q$1,'Conclusões cursos SIGARRA'!$E:$H,4,0),"")</f>
        <v>2021/2022</v>
      </c>
      <c r="S570" s="1" t="str">
        <f>IFERROR(VLOOKUP($A570&amp;"-"&amp;S$1,'Conclusões cursos SIGARRA'!$E:$H,2,0),"")</f>
        <v>2021/2022</v>
      </c>
      <c r="T570" s="1" t="str">
        <f>IFERROR(VLOOKUP($A570&amp;"-"&amp;S$1,'Conclusões cursos SIGARRA'!$E:$H,4,0),"")</f>
        <v>2022/2023</v>
      </c>
      <c r="U570" s="1" t="str">
        <f t="shared" si="3"/>
        <v> L.EIC 2021/2022 M.EIC 2022/2023</v>
      </c>
      <c r="V570" s="1" t="str">
        <f t="shared" si="4"/>
        <v>Diogo Miguel Borges Gomes</v>
      </c>
    </row>
    <row r="571" ht="14.25" customHeight="1">
      <c r="A571" s="1">
        <v>2.01906422E8</v>
      </c>
      <c r="B571" s="1" t="s">
        <v>1739</v>
      </c>
      <c r="C571" s="1" t="s">
        <v>1740</v>
      </c>
      <c r="D571" s="1" t="s">
        <v>26</v>
      </c>
      <c r="E571" s="1" t="s">
        <v>21</v>
      </c>
      <c r="F571" s="1" t="str">
        <f t="shared" si="1"/>
        <v>Diogo Miguel Chaves dos Santos Antunes Pereira - L.EIC 2021/2022</v>
      </c>
      <c r="G571" s="1" t="s">
        <v>1741</v>
      </c>
      <c r="I571" s="1" t="str">
        <f>IFERROR(VLOOKUP(B571,'Inquérito'!M:N,2,0),if(AND(E571="",not(iserror(find("linkedin",H571)))),H571,E571))</f>
        <v/>
      </c>
      <c r="J571" s="1" t="str">
        <f t="shared" si="2"/>
        <v>L.EIC </v>
      </c>
      <c r="K571" s="1" t="str">
        <f>IFERROR(VLOOKUP($A571&amp;"-"&amp;K$1,'Conclusões cursos SIGARRA'!$E:$H,2,0),"")</f>
        <v/>
      </c>
      <c r="L571" s="1" t="str">
        <f>IFERROR(VLOOKUP($A571&amp;"-"&amp;K$1,'Conclusões cursos SIGARRA'!$E:$H,4,0),"")</f>
        <v/>
      </c>
      <c r="M571" s="1" t="str">
        <f>IFERROR(VLOOKUP($A571&amp;"-"&amp;M$1,'Conclusões cursos SIGARRA'!$E:$H,2,0),"")</f>
        <v/>
      </c>
      <c r="N571" s="1" t="str">
        <f>IFERROR(VLOOKUP($A571&amp;"-"&amp;M$1,'Conclusões cursos SIGARRA'!$E:$H,4,0),"")</f>
        <v/>
      </c>
      <c r="O571" s="1" t="str">
        <f>IFERROR(VLOOKUP($A571&amp;"-"&amp;O$1,'Conclusões cursos SIGARRA'!$E:$H,2,0),"")</f>
        <v/>
      </c>
      <c r="P571" s="1" t="str">
        <f>IFERROR(VLOOKUP($A571&amp;"-"&amp;O$1,'Conclusões cursos SIGARRA'!$E:$H,4,0),"")</f>
        <v/>
      </c>
      <c r="Q571" s="1" t="str">
        <f>IFERROR(VLOOKUP($A571&amp;"-"&amp;Q$1,'Conclusões cursos SIGARRA'!$E:$H,2,0),"")</f>
        <v>2021/2022</v>
      </c>
      <c r="R571" s="1" t="str">
        <f>IFERROR(VLOOKUP($A571&amp;"-"&amp;Q$1,'Conclusões cursos SIGARRA'!$E:$H,4,0),"")</f>
        <v>2021/2022</v>
      </c>
      <c r="S571" s="1" t="str">
        <f>IFERROR(VLOOKUP($A571&amp;"-"&amp;S$1,'Conclusões cursos SIGARRA'!$E:$H,2,0),"")</f>
        <v/>
      </c>
      <c r="T571" s="1" t="str">
        <f>IFERROR(VLOOKUP($A571&amp;"-"&amp;S$1,'Conclusões cursos SIGARRA'!$E:$H,4,0),"")</f>
        <v/>
      </c>
      <c r="U571" s="1" t="str">
        <f t="shared" si="3"/>
        <v> L.EIC 2021/2022</v>
      </c>
      <c r="V571" s="1" t="str">
        <f t="shared" si="4"/>
        <v>Diogo Miguel Chaves dos Santos Antunes Pereira</v>
      </c>
    </row>
    <row r="572" ht="14.25" customHeight="1">
      <c r="A572" s="1">
        <v>2.0200777E8</v>
      </c>
      <c r="B572" s="1" t="s">
        <v>1742</v>
      </c>
      <c r="C572" s="1" t="s">
        <v>1743</v>
      </c>
      <c r="D572" s="1" t="s">
        <v>26</v>
      </c>
      <c r="E572" s="1" t="s">
        <v>21</v>
      </c>
      <c r="F572" s="1" t="str">
        <f t="shared" si="1"/>
        <v>Diogo Miguel Ferreira da Costa - L.EIC 2022/2023</v>
      </c>
      <c r="G572" s="1" t="s">
        <v>1744</v>
      </c>
      <c r="I572" s="9" t="str">
        <f>IFERROR(VLOOKUP(B572,'Inquérito'!M:N,2,0),if(AND(E572="",not(iserror(find("linkedin",H572)))),H572,E572))</f>
        <v>https://www.linkedin.com/in/diogocosta876/</v>
      </c>
      <c r="J572" s="1" t="str">
        <f t="shared" si="2"/>
        <v>L.EIC </v>
      </c>
      <c r="K572" s="1" t="str">
        <f>IFERROR(VLOOKUP($A572&amp;"-"&amp;K$1,'Conclusões cursos SIGARRA'!$E:$H,2,0),"")</f>
        <v/>
      </c>
      <c r="L572" s="1" t="str">
        <f>IFERROR(VLOOKUP($A572&amp;"-"&amp;K$1,'Conclusões cursos SIGARRA'!$E:$H,4,0),"")</f>
        <v/>
      </c>
      <c r="M572" s="1" t="str">
        <f>IFERROR(VLOOKUP($A572&amp;"-"&amp;M$1,'Conclusões cursos SIGARRA'!$E:$H,2,0),"")</f>
        <v/>
      </c>
      <c r="N572" s="1" t="str">
        <f>IFERROR(VLOOKUP($A572&amp;"-"&amp;M$1,'Conclusões cursos SIGARRA'!$E:$H,4,0),"")</f>
        <v/>
      </c>
      <c r="O572" s="1" t="str">
        <f>IFERROR(VLOOKUP($A572&amp;"-"&amp;O$1,'Conclusões cursos SIGARRA'!$E:$H,2,0),"")</f>
        <v/>
      </c>
      <c r="P572" s="1" t="str">
        <f>IFERROR(VLOOKUP($A572&amp;"-"&amp;O$1,'Conclusões cursos SIGARRA'!$E:$H,4,0),"")</f>
        <v/>
      </c>
      <c r="Q572" s="1" t="str">
        <f>IFERROR(VLOOKUP($A572&amp;"-"&amp;Q$1,'Conclusões cursos SIGARRA'!$E:$H,2,0),"")</f>
        <v>2021/2022</v>
      </c>
      <c r="R572" s="1" t="str">
        <f>IFERROR(VLOOKUP($A572&amp;"-"&amp;Q$1,'Conclusões cursos SIGARRA'!$E:$H,4,0),"")</f>
        <v>2022/2023</v>
      </c>
      <c r="S572" s="1" t="str">
        <f>IFERROR(VLOOKUP($A572&amp;"-"&amp;S$1,'Conclusões cursos SIGARRA'!$E:$H,2,0),"")</f>
        <v/>
      </c>
      <c r="T572" s="1" t="str">
        <f>IFERROR(VLOOKUP($A572&amp;"-"&amp;S$1,'Conclusões cursos SIGARRA'!$E:$H,4,0),"")</f>
        <v/>
      </c>
      <c r="U572" s="1" t="str">
        <f t="shared" si="3"/>
        <v> L.EIC 2022/2023</v>
      </c>
      <c r="V572" s="1" t="str">
        <f t="shared" si="4"/>
        <v>Diogo Miguel Ferreira da Costa</v>
      </c>
    </row>
    <row r="573" ht="14.25" customHeight="1">
      <c r="A573" s="1">
        <v>2.01806429E8</v>
      </c>
      <c r="B573" s="1" t="s">
        <v>1745</v>
      </c>
      <c r="C573" s="1" t="s">
        <v>1746</v>
      </c>
      <c r="D573" s="1" t="s">
        <v>26</v>
      </c>
      <c r="E573" s="1" t="s">
        <v>21</v>
      </c>
      <c r="F573" s="1" t="str">
        <f t="shared" si="1"/>
        <v>Diogo Miguel Ferreira Rodrigues - M.EIC 2022/2023</v>
      </c>
      <c r="G573" s="1" t="s">
        <v>1747</v>
      </c>
      <c r="I573" s="9" t="str">
        <f>IFERROR(VLOOKUP(B573,'Inquérito'!M:N,2,0),if(AND(E573="",not(iserror(find("linkedin",H573)))),H573,E573))</f>
        <v>https://www.linkedin.com/in/dmfrodrigues/</v>
      </c>
      <c r="J573" s="1" t="str">
        <f t="shared" si="2"/>
        <v>M.EIC</v>
      </c>
      <c r="K573" s="1" t="str">
        <f>IFERROR(VLOOKUP($A573&amp;"-"&amp;K$1,'Conclusões cursos SIGARRA'!$E:$H,2,0),"")</f>
        <v/>
      </c>
      <c r="L573" s="1" t="str">
        <f>IFERROR(VLOOKUP($A573&amp;"-"&amp;K$1,'Conclusões cursos SIGARRA'!$E:$H,4,0),"")</f>
        <v/>
      </c>
      <c r="M573" s="1" t="str">
        <f>IFERROR(VLOOKUP($A573&amp;"-"&amp;M$1,'Conclusões cursos SIGARRA'!$E:$H,2,0),"")</f>
        <v/>
      </c>
      <c r="N573" s="1" t="str">
        <f>IFERROR(VLOOKUP($A573&amp;"-"&amp;M$1,'Conclusões cursos SIGARRA'!$E:$H,4,0),"")</f>
        <v/>
      </c>
      <c r="O573" s="1" t="str">
        <f>IFERROR(VLOOKUP($A573&amp;"-"&amp;O$1,'Conclusões cursos SIGARRA'!$E:$H,2,0),"")</f>
        <v/>
      </c>
      <c r="P573" s="1" t="str">
        <f>IFERROR(VLOOKUP($A573&amp;"-"&amp;O$1,'Conclusões cursos SIGARRA'!$E:$H,4,0),"")</f>
        <v/>
      </c>
      <c r="Q573" s="1" t="str">
        <f>IFERROR(VLOOKUP($A573&amp;"-"&amp;Q$1,'Conclusões cursos SIGARRA'!$E:$H,2,0),"")</f>
        <v/>
      </c>
      <c r="R573" s="1" t="str">
        <f>IFERROR(VLOOKUP($A573&amp;"-"&amp;Q$1,'Conclusões cursos SIGARRA'!$E:$H,4,0),"")</f>
        <v/>
      </c>
      <c r="S573" s="1" t="str">
        <f>IFERROR(VLOOKUP($A573&amp;"-"&amp;S$1,'Conclusões cursos SIGARRA'!$E:$H,2,0),"")</f>
        <v>2021/2022</v>
      </c>
      <c r="T573" s="1" t="str">
        <f>IFERROR(VLOOKUP($A573&amp;"-"&amp;S$1,'Conclusões cursos SIGARRA'!$E:$H,4,0),"")</f>
        <v>2022/2023</v>
      </c>
      <c r="U573" s="1" t="str">
        <f t="shared" si="3"/>
        <v> M.EIC 2022/2023</v>
      </c>
      <c r="V573" s="1" t="str">
        <f t="shared" si="4"/>
        <v>Diogo Miguel Ferreira Rodrigues</v>
      </c>
    </row>
    <row r="574" ht="14.25" customHeight="1">
      <c r="A574" s="1">
        <v>2.01804265E8</v>
      </c>
      <c r="B574" s="1" t="s">
        <v>1748</v>
      </c>
      <c r="C574" s="1" t="s">
        <v>1749</v>
      </c>
      <c r="D574" s="1" t="s">
        <v>26</v>
      </c>
      <c r="E574" s="1" t="s">
        <v>21</v>
      </c>
      <c r="F574" s="1" t="str">
        <f t="shared" si="1"/>
        <v>Diogo Miguel Oliveira de Sousa - L.EIC 2022/2023</v>
      </c>
      <c r="I574" s="1" t="str">
        <f>IFERROR(VLOOKUP(B574,'Inquérito'!M:N,2,0),if(AND(E574="",not(iserror(find("linkedin",H574)))),H574,E574))</f>
        <v/>
      </c>
      <c r="J574" s="1" t="str">
        <f t="shared" si="2"/>
        <v>L.EIC </v>
      </c>
      <c r="K574" s="1" t="str">
        <f>IFERROR(VLOOKUP($A574&amp;"-"&amp;K$1,'Conclusões cursos SIGARRA'!$E:$H,2,0),"")</f>
        <v/>
      </c>
      <c r="L574" s="1" t="str">
        <f>IFERROR(VLOOKUP($A574&amp;"-"&amp;K$1,'Conclusões cursos SIGARRA'!$E:$H,4,0),"")</f>
        <v/>
      </c>
      <c r="M574" s="1" t="str">
        <f>IFERROR(VLOOKUP($A574&amp;"-"&amp;M$1,'Conclusões cursos SIGARRA'!$E:$H,2,0),"")</f>
        <v/>
      </c>
      <c r="N574" s="1" t="str">
        <f>IFERROR(VLOOKUP($A574&amp;"-"&amp;M$1,'Conclusões cursos SIGARRA'!$E:$H,4,0),"")</f>
        <v/>
      </c>
      <c r="O574" s="1" t="str">
        <f>IFERROR(VLOOKUP($A574&amp;"-"&amp;O$1,'Conclusões cursos SIGARRA'!$E:$H,2,0),"")</f>
        <v/>
      </c>
      <c r="P574" s="1" t="str">
        <f>IFERROR(VLOOKUP($A574&amp;"-"&amp;O$1,'Conclusões cursos SIGARRA'!$E:$H,4,0),"")</f>
        <v/>
      </c>
      <c r="Q574" s="1" t="str">
        <f>IFERROR(VLOOKUP($A574&amp;"-"&amp;Q$1,'Conclusões cursos SIGARRA'!$E:$H,2,0),"")</f>
        <v>2021/2022</v>
      </c>
      <c r="R574" s="1" t="str">
        <f>IFERROR(VLOOKUP($A574&amp;"-"&amp;Q$1,'Conclusões cursos SIGARRA'!$E:$H,4,0),"")</f>
        <v>2022/2023</v>
      </c>
      <c r="S574" s="1" t="str">
        <f>IFERROR(VLOOKUP($A574&amp;"-"&amp;S$1,'Conclusões cursos SIGARRA'!$E:$H,2,0),"")</f>
        <v/>
      </c>
      <c r="T574" s="1" t="str">
        <f>IFERROR(VLOOKUP($A574&amp;"-"&amp;S$1,'Conclusões cursos SIGARRA'!$E:$H,4,0),"")</f>
        <v/>
      </c>
      <c r="U574" s="1" t="str">
        <f t="shared" si="3"/>
        <v> L.EIC 2022/2023</v>
      </c>
      <c r="V574" s="1" t="str">
        <f t="shared" si="4"/>
        <v>Diogo Miguel Oliveira de Sousa</v>
      </c>
    </row>
    <row r="575" ht="14.25" customHeight="1">
      <c r="A575" s="1">
        <v>2.01203859E8</v>
      </c>
      <c r="B575" s="1" t="s">
        <v>1750</v>
      </c>
      <c r="C575" s="1" t="s">
        <v>1751</v>
      </c>
      <c r="D575" s="1" t="s">
        <v>20</v>
      </c>
      <c r="E575" s="10" t="s">
        <v>1752</v>
      </c>
      <c r="F575" s="1" t="str">
        <f t="shared" si="1"/>
        <v>Diogo Miguel Raposo Soares - MIEIC 2016/2017</v>
      </c>
      <c r="I575" s="9" t="str">
        <f>IFERROR(VLOOKUP(B575,'Inquérito'!M:N,2,0),if(AND(E575="",not(iserror(find("linkedin",H575)))),H575,E575))</f>
        <v>https://www.linkedin.com/in/diogomrsoares/</v>
      </c>
      <c r="J575" s="1" t="str">
        <f t="shared" si="2"/>
        <v>MIEIC </v>
      </c>
      <c r="K575" s="1" t="str">
        <f>IFERROR(VLOOKUP($A575&amp;"-"&amp;K$1,'Conclusões cursos SIGARRA'!$E:$H,2,0),"")</f>
        <v/>
      </c>
      <c r="L575" s="1" t="str">
        <f>IFERROR(VLOOKUP($A575&amp;"-"&amp;K$1,'Conclusões cursos SIGARRA'!$E:$H,4,0),"")</f>
        <v/>
      </c>
      <c r="M575" s="1" t="str">
        <f>IFERROR(VLOOKUP($A575&amp;"-"&amp;M$1,'Conclusões cursos SIGARRA'!$E:$H,2,0),"")</f>
        <v/>
      </c>
      <c r="N575" s="1" t="str">
        <f>IFERROR(VLOOKUP($A575&amp;"-"&amp;M$1,'Conclusões cursos SIGARRA'!$E:$H,4,0),"")</f>
        <v/>
      </c>
      <c r="O575" s="1" t="str">
        <f>IFERROR(VLOOKUP($A575&amp;"-"&amp;O$1,'Conclusões cursos SIGARRA'!$E:$H,2,0),"")</f>
        <v>2012/2013</v>
      </c>
      <c r="P575" s="1" t="str">
        <f>IFERROR(VLOOKUP($A575&amp;"-"&amp;O$1,'Conclusões cursos SIGARRA'!$E:$H,4,0),"")</f>
        <v>2016/2017</v>
      </c>
      <c r="Q575" s="1" t="str">
        <f>IFERROR(VLOOKUP($A575&amp;"-"&amp;Q$1,'Conclusões cursos SIGARRA'!$E:$H,2,0),"")</f>
        <v/>
      </c>
      <c r="R575" s="1" t="str">
        <f>IFERROR(VLOOKUP($A575&amp;"-"&amp;Q$1,'Conclusões cursos SIGARRA'!$E:$H,4,0),"")</f>
        <v/>
      </c>
      <c r="S575" s="1" t="str">
        <f>IFERROR(VLOOKUP($A575&amp;"-"&amp;S$1,'Conclusões cursos SIGARRA'!$E:$H,2,0),"")</f>
        <v/>
      </c>
      <c r="T575" s="1" t="str">
        <f>IFERROR(VLOOKUP($A575&amp;"-"&amp;S$1,'Conclusões cursos SIGARRA'!$E:$H,4,0),"")</f>
        <v/>
      </c>
      <c r="U575" s="1" t="str">
        <f t="shared" si="3"/>
        <v> MIEIC 2016/2017</v>
      </c>
      <c r="V575" s="1" t="str">
        <f t="shared" si="4"/>
        <v>Diogo Miguel Raposo Soares</v>
      </c>
    </row>
    <row r="576" ht="14.25" customHeight="1">
      <c r="A576" s="1">
        <v>2.01403468E8</v>
      </c>
      <c r="B576" s="1" t="s">
        <v>1753</v>
      </c>
      <c r="C576" s="1" t="s">
        <v>1754</v>
      </c>
      <c r="D576" s="1" t="s">
        <v>20</v>
      </c>
      <c r="E576" s="1" t="s">
        <v>21</v>
      </c>
      <c r="F576" s="1" t="str">
        <f t="shared" si="1"/>
        <v>Diogo Miguel Rebelo Borges Amado de Campos - MIEIC 2018/2019</v>
      </c>
      <c r="I576" s="1" t="str">
        <f>IFERROR(VLOOKUP(B576,'Inquérito'!M:N,2,0),if(AND(E576="",not(iserror(find("linkedin",H576)))),H576,E576))</f>
        <v/>
      </c>
      <c r="J576" s="1" t="str">
        <f t="shared" si="2"/>
        <v>MIEIC </v>
      </c>
      <c r="K576" s="1" t="str">
        <f>IFERROR(VLOOKUP($A576&amp;"-"&amp;K$1,'Conclusões cursos SIGARRA'!$E:$H,2,0),"")</f>
        <v/>
      </c>
      <c r="L576" s="1" t="str">
        <f>IFERROR(VLOOKUP($A576&amp;"-"&amp;K$1,'Conclusões cursos SIGARRA'!$E:$H,4,0),"")</f>
        <v/>
      </c>
      <c r="M576" s="1" t="str">
        <f>IFERROR(VLOOKUP($A576&amp;"-"&amp;M$1,'Conclusões cursos SIGARRA'!$E:$H,2,0),"")</f>
        <v/>
      </c>
      <c r="N576" s="1" t="str">
        <f>IFERROR(VLOOKUP($A576&amp;"-"&amp;M$1,'Conclusões cursos SIGARRA'!$E:$H,4,0),"")</f>
        <v/>
      </c>
      <c r="O576" s="1" t="str">
        <f>IFERROR(VLOOKUP($A576&amp;"-"&amp;O$1,'Conclusões cursos SIGARRA'!$E:$H,2,0),"")</f>
        <v>2014/2015</v>
      </c>
      <c r="P576" s="1" t="str">
        <f>IFERROR(VLOOKUP($A576&amp;"-"&amp;O$1,'Conclusões cursos SIGARRA'!$E:$H,4,0),"")</f>
        <v>2018/2019</v>
      </c>
      <c r="Q576" s="1" t="str">
        <f>IFERROR(VLOOKUP($A576&amp;"-"&amp;Q$1,'Conclusões cursos SIGARRA'!$E:$H,2,0),"")</f>
        <v/>
      </c>
      <c r="R576" s="1" t="str">
        <f>IFERROR(VLOOKUP($A576&amp;"-"&amp;Q$1,'Conclusões cursos SIGARRA'!$E:$H,4,0),"")</f>
        <v/>
      </c>
      <c r="S576" s="1" t="str">
        <f>IFERROR(VLOOKUP($A576&amp;"-"&amp;S$1,'Conclusões cursos SIGARRA'!$E:$H,2,0),"")</f>
        <v/>
      </c>
      <c r="T576" s="1" t="str">
        <f>IFERROR(VLOOKUP($A576&amp;"-"&amp;S$1,'Conclusões cursos SIGARRA'!$E:$H,4,0),"")</f>
        <v/>
      </c>
      <c r="U576" s="1" t="str">
        <f t="shared" si="3"/>
        <v> MIEIC 2018/2019</v>
      </c>
      <c r="V576" s="1" t="str">
        <f t="shared" si="4"/>
        <v>Diogo Miguel Rebelo Borges Amado de Campos</v>
      </c>
    </row>
    <row r="577" ht="14.25" customHeight="1">
      <c r="A577" s="1">
        <v>2.01105481E8</v>
      </c>
      <c r="B577" s="1" t="s">
        <v>1755</v>
      </c>
      <c r="C577" s="1" t="s">
        <v>1756</v>
      </c>
      <c r="D577" s="1" t="s">
        <v>20</v>
      </c>
      <c r="E577" s="1" t="s">
        <v>1757</v>
      </c>
      <c r="F577" s="1" t="str">
        <f t="shared" si="1"/>
        <v>Diogo Miguel Sousa Barroso - MIEIC 2017/2018</v>
      </c>
      <c r="I577" s="9" t="str">
        <f>IFERROR(VLOOKUP(B577,'Inquérito'!M:N,2,0),if(AND(E577="",not(iserror(find("linkedin",H577)))),H577,E577))</f>
        <v>https://www.linkedin.com/in/diogobarroso/</v>
      </c>
      <c r="J577" s="1" t="str">
        <f t="shared" si="2"/>
        <v>MIEIC </v>
      </c>
      <c r="K577" s="1" t="str">
        <f>IFERROR(VLOOKUP($A577&amp;"-"&amp;K$1,'Conclusões cursos SIGARRA'!$E:$H,2,0),"")</f>
        <v/>
      </c>
      <c r="L577" s="1" t="str">
        <f>IFERROR(VLOOKUP($A577&amp;"-"&amp;K$1,'Conclusões cursos SIGARRA'!$E:$H,4,0),"")</f>
        <v/>
      </c>
      <c r="M577" s="1" t="str">
        <f>IFERROR(VLOOKUP($A577&amp;"-"&amp;M$1,'Conclusões cursos SIGARRA'!$E:$H,2,0),"")</f>
        <v/>
      </c>
      <c r="N577" s="1" t="str">
        <f>IFERROR(VLOOKUP($A577&amp;"-"&amp;M$1,'Conclusões cursos SIGARRA'!$E:$H,4,0),"")</f>
        <v/>
      </c>
      <c r="O577" s="1" t="str">
        <f>IFERROR(VLOOKUP($A577&amp;"-"&amp;O$1,'Conclusões cursos SIGARRA'!$E:$H,2,0),"")</f>
        <v>2011/2012</v>
      </c>
      <c r="P577" s="1" t="str">
        <f>IFERROR(VLOOKUP($A577&amp;"-"&amp;O$1,'Conclusões cursos SIGARRA'!$E:$H,4,0),"")</f>
        <v>2017/2018</v>
      </c>
      <c r="Q577" s="1" t="str">
        <f>IFERROR(VLOOKUP($A577&amp;"-"&amp;Q$1,'Conclusões cursos SIGARRA'!$E:$H,2,0),"")</f>
        <v/>
      </c>
      <c r="R577" s="1" t="str">
        <f>IFERROR(VLOOKUP($A577&amp;"-"&amp;Q$1,'Conclusões cursos SIGARRA'!$E:$H,4,0),"")</f>
        <v/>
      </c>
      <c r="S577" s="1" t="str">
        <f>IFERROR(VLOOKUP($A577&amp;"-"&amp;S$1,'Conclusões cursos SIGARRA'!$E:$H,2,0),"")</f>
        <v/>
      </c>
      <c r="T577" s="1" t="str">
        <f>IFERROR(VLOOKUP($A577&amp;"-"&amp;S$1,'Conclusões cursos SIGARRA'!$E:$H,4,0),"")</f>
        <v/>
      </c>
      <c r="U577" s="1" t="str">
        <f t="shared" si="3"/>
        <v> MIEIC 2017/2018</v>
      </c>
      <c r="V577" s="1" t="str">
        <f t="shared" si="4"/>
        <v>Diogo Miguel Sousa Barroso</v>
      </c>
    </row>
    <row r="578" ht="14.25" customHeight="1">
      <c r="A578" s="1">
        <v>2.01004211E8</v>
      </c>
      <c r="B578" s="1" t="s">
        <v>1758</v>
      </c>
      <c r="C578" s="1" t="s">
        <v>1759</v>
      </c>
      <c r="D578" s="1" t="s">
        <v>20</v>
      </c>
      <c r="E578" s="1" t="s">
        <v>21</v>
      </c>
      <c r="F578" s="1" t="str">
        <f t="shared" si="1"/>
        <v>Diogo Moutinho de Almeida - MIEIC 2015/2016</v>
      </c>
      <c r="G578" s="1" t="s">
        <v>1760</v>
      </c>
      <c r="I578" s="1" t="str">
        <f>IFERROR(VLOOKUP(B578,'Inquérito'!M:N,2,0),if(AND(E578="",not(iserror(find("linkedin",H578)))),H578,E578))</f>
        <v/>
      </c>
      <c r="J578" s="1" t="str">
        <f t="shared" si="2"/>
        <v>MIEIC </v>
      </c>
      <c r="K578" s="1" t="str">
        <f>IFERROR(VLOOKUP($A578&amp;"-"&amp;K$1,'Conclusões cursos SIGARRA'!$E:$H,2,0),"")</f>
        <v/>
      </c>
      <c r="L578" s="1" t="str">
        <f>IFERROR(VLOOKUP($A578&amp;"-"&amp;K$1,'Conclusões cursos SIGARRA'!$E:$H,4,0),"")</f>
        <v/>
      </c>
      <c r="M578" s="1" t="str">
        <f>IFERROR(VLOOKUP($A578&amp;"-"&amp;M$1,'Conclusões cursos SIGARRA'!$E:$H,2,0),"")</f>
        <v/>
      </c>
      <c r="N578" s="1" t="str">
        <f>IFERROR(VLOOKUP($A578&amp;"-"&amp;M$1,'Conclusões cursos SIGARRA'!$E:$H,4,0),"")</f>
        <v/>
      </c>
      <c r="O578" s="1" t="str">
        <f>IFERROR(VLOOKUP($A578&amp;"-"&amp;O$1,'Conclusões cursos SIGARRA'!$E:$H,2,0),"")</f>
        <v>2012/2013</v>
      </c>
      <c r="P578" s="1" t="str">
        <f>IFERROR(VLOOKUP($A578&amp;"-"&amp;O$1,'Conclusões cursos SIGARRA'!$E:$H,4,0),"")</f>
        <v>2015/2016</v>
      </c>
      <c r="Q578" s="1" t="str">
        <f>IFERROR(VLOOKUP($A578&amp;"-"&amp;Q$1,'Conclusões cursos SIGARRA'!$E:$H,2,0),"")</f>
        <v/>
      </c>
      <c r="R578" s="1" t="str">
        <f>IFERROR(VLOOKUP($A578&amp;"-"&amp;Q$1,'Conclusões cursos SIGARRA'!$E:$H,4,0),"")</f>
        <v/>
      </c>
      <c r="S578" s="1" t="str">
        <f>IFERROR(VLOOKUP($A578&amp;"-"&amp;S$1,'Conclusões cursos SIGARRA'!$E:$H,2,0),"")</f>
        <v/>
      </c>
      <c r="T578" s="1" t="str">
        <f>IFERROR(VLOOKUP($A578&amp;"-"&amp;S$1,'Conclusões cursos SIGARRA'!$E:$H,4,0),"")</f>
        <v/>
      </c>
      <c r="U578" s="1" t="str">
        <f t="shared" si="3"/>
        <v> MIEIC 2015/2016</v>
      </c>
      <c r="V578" s="1" t="str">
        <f t="shared" si="4"/>
        <v>Diogo Moutinho de Almeida</v>
      </c>
    </row>
    <row r="579" ht="14.25" customHeight="1">
      <c r="A579" s="1">
        <v>2.00406082E8</v>
      </c>
      <c r="B579" s="1" t="s">
        <v>1761</v>
      </c>
      <c r="C579" s="1" t="s">
        <v>1762</v>
      </c>
      <c r="D579" s="1" t="s">
        <v>20</v>
      </c>
      <c r="E579" s="1" t="s">
        <v>21</v>
      </c>
      <c r="F579" s="1" t="str">
        <f t="shared" si="1"/>
        <v>Diogo Nóvoa de Faria Martins Borges - MIEIC 2008/2009</v>
      </c>
      <c r="G579" s="1" t="s">
        <v>21</v>
      </c>
      <c r="H579" s="1" t="s">
        <v>1763</v>
      </c>
      <c r="I579" s="1" t="str">
        <f>IFERROR(VLOOKUP(B579,'Inquérito'!M:N,2,0),if(AND(E579="",not(iserror(find("linkedin",H579)))),H579,E579))</f>
        <v/>
      </c>
      <c r="J579" s="1" t="str">
        <f t="shared" si="2"/>
        <v>MIEIC </v>
      </c>
      <c r="K579" s="1" t="str">
        <f>IFERROR(VLOOKUP($A579&amp;"-"&amp;K$1,'Conclusões cursos SIGARRA'!$E:$H,2,0),"")</f>
        <v/>
      </c>
      <c r="L579" s="1" t="str">
        <f>IFERROR(VLOOKUP($A579&amp;"-"&amp;K$1,'Conclusões cursos SIGARRA'!$E:$H,4,0),"")</f>
        <v/>
      </c>
      <c r="M579" s="1" t="str">
        <f>IFERROR(VLOOKUP($A579&amp;"-"&amp;M$1,'Conclusões cursos SIGARRA'!$E:$H,2,0),"")</f>
        <v/>
      </c>
      <c r="N579" s="1" t="str">
        <f>IFERROR(VLOOKUP($A579&amp;"-"&amp;M$1,'Conclusões cursos SIGARRA'!$E:$H,4,0),"")</f>
        <v/>
      </c>
      <c r="O579" s="1" t="str">
        <f>IFERROR(VLOOKUP($A579&amp;"-"&amp;O$1,'Conclusões cursos SIGARRA'!$E:$H,2,0),"")</f>
        <v>2004/2005</v>
      </c>
      <c r="P579" s="1" t="str">
        <f>IFERROR(VLOOKUP($A579&amp;"-"&amp;O$1,'Conclusões cursos SIGARRA'!$E:$H,4,0),"")</f>
        <v>2008/2009</v>
      </c>
      <c r="Q579" s="1" t="str">
        <f>IFERROR(VLOOKUP($A579&amp;"-"&amp;Q$1,'Conclusões cursos SIGARRA'!$E:$H,2,0),"")</f>
        <v/>
      </c>
      <c r="R579" s="1" t="str">
        <f>IFERROR(VLOOKUP($A579&amp;"-"&amp;Q$1,'Conclusões cursos SIGARRA'!$E:$H,4,0),"")</f>
        <v/>
      </c>
      <c r="S579" s="1" t="str">
        <f>IFERROR(VLOOKUP($A579&amp;"-"&amp;S$1,'Conclusões cursos SIGARRA'!$E:$H,2,0),"")</f>
        <v/>
      </c>
      <c r="T579" s="1" t="str">
        <f>IFERROR(VLOOKUP($A579&amp;"-"&amp;S$1,'Conclusões cursos SIGARRA'!$E:$H,4,0),"")</f>
        <v/>
      </c>
      <c r="U579" s="1" t="str">
        <f t="shared" si="3"/>
        <v> MIEIC 2008/2009</v>
      </c>
      <c r="V579" s="1" t="str">
        <f t="shared" si="4"/>
        <v>Diogo Nóvoa de Faria Martins Borges</v>
      </c>
    </row>
    <row r="580" ht="14.25" customHeight="1">
      <c r="A580" s="1">
        <v>2.01405015E8</v>
      </c>
      <c r="B580" s="1" t="s">
        <v>1764</v>
      </c>
      <c r="C580" s="1" t="s">
        <v>1765</v>
      </c>
      <c r="D580" s="1" t="s">
        <v>26</v>
      </c>
      <c r="E580" s="1" t="s">
        <v>21</v>
      </c>
      <c r="F580" s="1" t="str">
        <f t="shared" si="1"/>
        <v>Diogo Oliveira Reis - M.EIC 2022/2023</v>
      </c>
      <c r="I580" s="1" t="str">
        <f>IFERROR(VLOOKUP(B580,'Inquérito'!M:N,2,0),if(AND(E580="",not(iserror(find("linkedin",H580)))),H580,E580))</f>
        <v/>
      </c>
      <c r="J580" s="1" t="str">
        <f t="shared" si="2"/>
        <v>M.EIC</v>
      </c>
      <c r="K580" s="1" t="str">
        <f>IFERROR(VLOOKUP($A580&amp;"-"&amp;K$1,'Conclusões cursos SIGARRA'!$E:$H,2,0),"")</f>
        <v/>
      </c>
      <c r="L580" s="1" t="str">
        <f>IFERROR(VLOOKUP($A580&amp;"-"&amp;K$1,'Conclusões cursos SIGARRA'!$E:$H,4,0),"")</f>
        <v/>
      </c>
      <c r="M580" s="1" t="str">
        <f>IFERROR(VLOOKUP($A580&amp;"-"&amp;M$1,'Conclusões cursos SIGARRA'!$E:$H,2,0),"")</f>
        <v/>
      </c>
      <c r="N580" s="1" t="str">
        <f>IFERROR(VLOOKUP($A580&amp;"-"&amp;M$1,'Conclusões cursos SIGARRA'!$E:$H,4,0),"")</f>
        <v/>
      </c>
      <c r="O580" s="1" t="str">
        <f>IFERROR(VLOOKUP($A580&amp;"-"&amp;O$1,'Conclusões cursos SIGARRA'!$E:$H,2,0),"")</f>
        <v/>
      </c>
      <c r="P580" s="1" t="str">
        <f>IFERROR(VLOOKUP($A580&amp;"-"&amp;O$1,'Conclusões cursos SIGARRA'!$E:$H,4,0),"")</f>
        <v/>
      </c>
      <c r="Q580" s="1" t="str">
        <f>IFERROR(VLOOKUP($A580&amp;"-"&amp;Q$1,'Conclusões cursos SIGARRA'!$E:$H,2,0),"")</f>
        <v/>
      </c>
      <c r="R580" s="1" t="str">
        <f>IFERROR(VLOOKUP($A580&amp;"-"&amp;Q$1,'Conclusões cursos SIGARRA'!$E:$H,4,0),"")</f>
        <v/>
      </c>
      <c r="S580" s="1" t="str">
        <f>IFERROR(VLOOKUP($A580&amp;"-"&amp;S$1,'Conclusões cursos SIGARRA'!$E:$H,2,0),"")</f>
        <v>2021/2022</v>
      </c>
      <c r="T580" s="1" t="str">
        <f>IFERROR(VLOOKUP($A580&amp;"-"&amp;S$1,'Conclusões cursos SIGARRA'!$E:$H,4,0),"")</f>
        <v>2022/2023</v>
      </c>
      <c r="U580" s="1" t="str">
        <f t="shared" si="3"/>
        <v> M.EIC 2022/2023</v>
      </c>
      <c r="V580" s="1" t="str">
        <f t="shared" si="4"/>
        <v>Diogo Oliveira Reis</v>
      </c>
    </row>
    <row r="581" ht="14.25" customHeight="1">
      <c r="A581" s="1">
        <v>1.99602617E8</v>
      </c>
      <c r="B581" s="1" t="s">
        <v>1766</v>
      </c>
      <c r="C581" s="1" t="s">
        <v>1767</v>
      </c>
      <c r="D581" s="1" t="s">
        <v>20</v>
      </c>
      <c r="E581" s="1" t="s">
        <v>1768</v>
      </c>
      <c r="F581" s="1" t="str">
        <f t="shared" si="1"/>
        <v>Diogo Ortigão de Oliveira Estevão Soares - LEIC 2004/2005</v>
      </c>
      <c r="G581" s="1" t="s">
        <v>21</v>
      </c>
      <c r="I581" s="9" t="str">
        <f>IFERROR(VLOOKUP(B581,'Inquérito'!M:N,2,0),if(AND(E581="",not(iserror(find("linkedin",H581)))),H581,E581))</f>
        <v>https://www.linkedin.com/in/diogo-soares-57a6a83/</v>
      </c>
      <c r="J581" s="1" t="str">
        <f t="shared" si="2"/>
        <v>LEIC </v>
      </c>
      <c r="K581" s="1" t="str">
        <f>IFERROR(VLOOKUP($A581&amp;"-"&amp;K$1,'Conclusões cursos SIGARRA'!$E:$H,2,0),"")</f>
        <v>1996/1997</v>
      </c>
      <c r="L581" s="1" t="str">
        <f>IFERROR(VLOOKUP($A581&amp;"-"&amp;K$1,'Conclusões cursos SIGARRA'!$E:$H,4,0),"")</f>
        <v>2004/2005</v>
      </c>
      <c r="M581" s="1" t="str">
        <f>IFERROR(VLOOKUP($A581&amp;"-"&amp;M$1,'Conclusões cursos SIGARRA'!$E:$H,2,0),"")</f>
        <v/>
      </c>
      <c r="N581" s="1" t="str">
        <f>IFERROR(VLOOKUP($A581&amp;"-"&amp;M$1,'Conclusões cursos SIGARRA'!$E:$H,4,0),"")</f>
        <v/>
      </c>
      <c r="O581" s="1" t="str">
        <f>IFERROR(VLOOKUP($A581&amp;"-"&amp;O$1,'Conclusões cursos SIGARRA'!$E:$H,2,0),"")</f>
        <v/>
      </c>
      <c r="P581" s="1" t="str">
        <f>IFERROR(VLOOKUP($A581&amp;"-"&amp;O$1,'Conclusões cursos SIGARRA'!$E:$H,4,0),"")</f>
        <v/>
      </c>
      <c r="Q581" s="1" t="str">
        <f>IFERROR(VLOOKUP($A581&amp;"-"&amp;Q$1,'Conclusões cursos SIGARRA'!$E:$H,2,0),"")</f>
        <v/>
      </c>
      <c r="R581" s="1" t="str">
        <f>IFERROR(VLOOKUP($A581&amp;"-"&amp;Q$1,'Conclusões cursos SIGARRA'!$E:$H,4,0),"")</f>
        <v/>
      </c>
      <c r="S581" s="1" t="str">
        <f>IFERROR(VLOOKUP($A581&amp;"-"&amp;S$1,'Conclusões cursos SIGARRA'!$E:$H,2,0),"")</f>
        <v/>
      </c>
      <c r="T581" s="1" t="str">
        <f>IFERROR(VLOOKUP($A581&amp;"-"&amp;S$1,'Conclusões cursos SIGARRA'!$E:$H,4,0),"")</f>
        <v/>
      </c>
      <c r="U581" s="1" t="str">
        <f t="shared" si="3"/>
        <v> LEIC 2004/2005</v>
      </c>
      <c r="V581" s="1" t="str">
        <f t="shared" si="4"/>
        <v>Diogo Ortigão de Oliveira Estevão Soares</v>
      </c>
    </row>
    <row r="582" ht="14.25" customHeight="1">
      <c r="A582" s="1">
        <v>2.00301891E8</v>
      </c>
      <c r="B582" s="1" t="s">
        <v>1769</v>
      </c>
      <c r="C582" s="1" t="s">
        <v>1770</v>
      </c>
      <c r="D582" s="1" t="s">
        <v>20</v>
      </c>
      <c r="E582" s="1" t="s">
        <v>21</v>
      </c>
      <c r="F582" s="1" t="str">
        <f t="shared" si="1"/>
        <v>Diogo Pedro Pinto Coelho - MIEIC 2007/2008</v>
      </c>
      <c r="G582" s="1" t="s">
        <v>21</v>
      </c>
      <c r="I582" s="1" t="str">
        <f>IFERROR(VLOOKUP(B582,'Inquérito'!M:N,2,0),if(AND(E582="",not(iserror(find("linkedin",H582)))),H582,E582))</f>
        <v/>
      </c>
      <c r="J582" s="1" t="str">
        <f t="shared" si="2"/>
        <v>MIEIC </v>
      </c>
      <c r="K582" s="1" t="str">
        <f>IFERROR(VLOOKUP($A582&amp;"-"&amp;K$1,'Conclusões cursos SIGARRA'!$E:$H,2,0),"")</f>
        <v/>
      </c>
      <c r="L582" s="1" t="str">
        <f>IFERROR(VLOOKUP($A582&amp;"-"&amp;K$1,'Conclusões cursos SIGARRA'!$E:$H,4,0),"")</f>
        <v/>
      </c>
      <c r="M582" s="1" t="str">
        <f>IFERROR(VLOOKUP($A582&amp;"-"&amp;M$1,'Conclusões cursos SIGARRA'!$E:$H,2,0),"")</f>
        <v/>
      </c>
      <c r="N582" s="1" t="str">
        <f>IFERROR(VLOOKUP($A582&amp;"-"&amp;M$1,'Conclusões cursos SIGARRA'!$E:$H,4,0),"")</f>
        <v/>
      </c>
      <c r="O582" s="1" t="str">
        <f>IFERROR(VLOOKUP($A582&amp;"-"&amp;O$1,'Conclusões cursos SIGARRA'!$E:$H,2,0),"")</f>
        <v>2003/2004</v>
      </c>
      <c r="P582" s="1" t="str">
        <f>IFERROR(VLOOKUP($A582&amp;"-"&amp;O$1,'Conclusões cursos SIGARRA'!$E:$H,4,0),"")</f>
        <v>2007/2008</v>
      </c>
      <c r="Q582" s="1" t="str">
        <f>IFERROR(VLOOKUP($A582&amp;"-"&amp;Q$1,'Conclusões cursos SIGARRA'!$E:$H,2,0),"")</f>
        <v/>
      </c>
      <c r="R582" s="1" t="str">
        <f>IFERROR(VLOOKUP($A582&amp;"-"&amp;Q$1,'Conclusões cursos SIGARRA'!$E:$H,4,0),"")</f>
        <v/>
      </c>
      <c r="S582" s="1" t="str">
        <f>IFERROR(VLOOKUP($A582&amp;"-"&amp;S$1,'Conclusões cursos SIGARRA'!$E:$H,2,0),"")</f>
        <v/>
      </c>
      <c r="T582" s="1" t="str">
        <f>IFERROR(VLOOKUP($A582&amp;"-"&amp;S$1,'Conclusões cursos SIGARRA'!$E:$H,4,0),"")</f>
        <v/>
      </c>
      <c r="U582" s="1" t="str">
        <f t="shared" si="3"/>
        <v> MIEIC 2007/2008</v>
      </c>
      <c r="V582" s="1" t="str">
        <f t="shared" si="4"/>
        <v>Diogo Pedro Pinto Coelho</v>
      </c>
    </row>
    <row r="583" ht="14.25" customHeight="1">
      <c r="A583" s="1">
        <v>2.01504326E8</v>
      </c>
      <c r="B583" s="1" t="s">
        <v>1771</v>
      </c>
      <c r="C583" s="1" t="s">
        <v>1772</v>
      </c>
      <c r="D583" s="1" t="s">
        <v>20</v>
      </c>
      <c r="E583" s="1" t="s">
        <v>21</v>
      </c>
      <c r="F583" s="1" t="str">
        <f t="shared" si="1"/>
        <v>Diogo Peixoto Pereira - MIEIC 2019/2020</v>
      </c>
      <c r="I583" s="1" t="str">
        <f>IFERROR(VLOOKUP(B583,'Inquérito'!M:N,2,0),if(AND(E583="",not(iserror(find("linkedin",H583)))),H583,E583))</f>
        <v/>
      </c>
      <c r="J583" s="1" t="str">
        <f t="shared" si="2"/>
        <v>MIEIC </v>
      </c>
      <c r="K583" s="1" t="str">
        <f>IFERROR(VLOOKUP($A583&amp;"-"&amp;K$1,'Conclusões cursos SIGARRA'!$E:$H,2,0),"")</f>
        <v/>
      </c>
      <c r="L583" s="1" t="str">
        <f>IFERROR(VLOOKUP($A583&amp;"-"&amp;K$1,'Conclusões cursos SIGARRA'!$E:$H,4,0),"")</f>
        <v/>
      </c>
      <c r="M583" s="1" t="str">
        <f>IFERROR(VLOOKUP($A583&amp;"-"&amp;M$1,'Conclusões cursos SIGARRA'!$E:$H,2,0),"")</f>
        <v/>
      </c>
      <c r="N583" s="1" t="str">
        <f>IFERROR(VLOOKUP($A583&amp;"-"&amp;M$1,'Conclusões cursos SIGARRA'!$E:$H,4,0),"")</f>
        <v/>
      </c>
      <c r="O583" s="1" t="str">
        <f>IFERROR(VLOOKUP($A583&amp;"-"&amp;O$1,'Conclusões cursos SIGARRA'!$E:$H,2,0),"")</f>
        <v>2015/2016</v>
      </c>
      <c r="P583" s="1" t="str">
        <f>IFERROR(VLOOKUP($A583&amp;"-"&amp;O$1,'Conclusões cursos SIGARRA'!$E:$H,4,0),"")</f>
        <v>2019/2020</v>
      </c>
      <c r="Q583" s="1" t="str">
        <f>IFERROR(VLOOKUP($A583&amp;"-"&amp;Q$1,'Conclusões cursos SIGARRA'!$E:$H,2,0),"")</f>
        <v/>
      </c>
      <c r="R583" s="1" t="str">
        <f>IFERROR(VLOOKUP($A583&amp;"-"&amp;Q$1,'Conclusões cursos SIGARRA'!$E:$H,4,0),"")</f>
        <v/>
      </c>
      <c r="S583" s="1" t="str">
        <f>IFERROR(VLOOKUP($A583&amp;"-"&amp;S$1,'Conclusões cursos SIGARRA'!$E:$H,2,0),"")</f>
        <v/>
      </c>
      <c r="T583" s="1" t="str">
        <f>IFERROR(VLOOKUP($A583&amp;"-"&amp;S$1,'Conclusões cursos SIGARRA'!$E:$H,4,0),"")</f>
        <v/>
      </c>
      <c r="U583" s="1" t="str">
        <f t="shared" si="3"/>
        <v> MIEIC 2019/2020</v>
      </c>
      <c r="V583" s="1" t="str">
        <f t="shared" si="4"/>
        <v>Diogo Peixoto Pereira</v>
      </c>
    </row>
    <row r="584" ht="14.25" customHeight="1">
      <c r="A584" s="1">
        <v>2.02006059E8</v>
      </c>
      <c r="B584" s="1" t="s">
        <v>1773</v>
      </c>
      <c r="C584" s="1" t="s">
        <v>1774</v>
      </c>
      <c r="D584" s="1" t="s">
        <v>26</v>
      </c>
      <c r="E584" s="1" t="s">
        <v>21</v>
      </c>
      <c r="F584" s="1" t="str">
        <f t="shared" si="1"/>
        <v>Diogo Pinheiro Almeida - L.EIC 2022/2023</v>
      </c>
      <c r="G584" s="1" t="s">
        <v>1775</v>
      </c>
      <c r="I584" s="1" t="str">
        <f>IFERROR(VLOOKUP(B584,'Inquérito'!M:N,2,0),if(AND(E584="",not(iserror(find("linkedin",H584)))),H584,E584))</f>
        <v/>
      </c>
      <c r="J584" s="1" t="str">
        <f t="shared" si="2"/>
        <v>L.EIC </v>
      </c>
      <c r="K584" s="1" t="str">
        <f>IFERROR(VLOOKUP($A584&amp;"-"&amp;K$1,'Conclusões cursos SIGARRA'!$E:$H,2,0),"")</f>
        <v/>
      </c>
      <c r="L584" s="1" t="str">
        <f>IFERROR(VLOOKUP($A584&amp;"-"&amp;K$1,'Conclusões cursos SIGARRA'!$E:$H,4,0),"")</f>
        <v/>
      </c>
      <c r="M584" s="1" t="str">
        <f>IFERROR(VLOOKUP($A584&amp;"-"&amp;M$1,'Conclusões cursos SIGARRA'!$E:$H,2,0),"")</f>
        <v/>
      </c>
      <c r="N584" s="1" t="str">
        <f>IFERROR(VLOOKUP($A584&amp;"-"&amp;M$1,'Conclusões cursos SIGARRA'!$E:$H,4,0),"")</f>
        <v/>
      </c>
      <c r="O584" s="1" t="str">
        <f>IFERROR(VLOOKUP($A584&amp;"-"&amp;O$1,'Conclusões cursos SIGARRA'!$E:$H,2,0),"")</f>
        <v/>
      </c>
      <c r="P584" s="1" t="str">
        <f>IFERROR(VLOOKUP($A584&amp;"-"&amp;O$1,'Conclusões cursos SIGARRA'!$E:$H,4,0),"")</f>
        <v/>
      </c>
      <c r="Q584" s="1" t="str">
        <f>IFERROR(VLOOKUP($A584&amp;"-"&amp;Q$1,'Conclusões cursos SIGARRA'!$E:$H,2,0),"")</f>
        <v>2021/2022</v>
      </c>
      <c r="R584" s="1" t="str">
        <f>IFERROR(VLOOKUP($A584&amp;"-"&amp;Q$1,'Conclusões cursos SIGARRA'!$E:$H,4,0),"")</f>
        <v>2022/2023</v>
      </c>
      <c r="S584" s="1" t="str">
        <f>IFERROR(VLOOKUP($A584&amp;"-"&amp;S$1,'Conclusões cursos SIGARRA'!$E:$H,2,0),"")</f>
        <v/>
      </c>
      <c r="T584" s="1" t="str">
        <f>IFERROR(VLOOKUP($A584&amp;"-"&amp;S$1,'Conclusões cursos SIGARRA'!$E:$H,4,0),"")</f>
        <v/>
      </c>
      <c r="U584" s="1" t="str">
        <f t="shared" si="3"/>
        <v> L.EIC 2022/2023</v>
      </c>
      <c r="V584" s="1" t="str">
        <f t="shared" si="4"/>
        <v>Diogo Pinheiro Almeida</v>
      </c>
    </row>
    <row r="585" ht="14.25" customHeight="1">
      <c r="A585" s="1">
        <v>2.01100557E8</v>
      </c>
      <c r="B585" s="1" t="s">
        <v>1776</v>
      </c>
      <c r="C585" s="1" t="s">
        <v>1777</v>
      </c>
      <c r="D585" s="1" t="s">
        <v>20</v>
      </c>
      <c r="E585" s="1" t="s">
        <v>1778</v>
      </c>
      <c r="F585" s="1" t="str">
        <f t="shared" si="1"/>
        <v>Diogo Pinto Jorge Ribeiro - MIEIC 2015/2016</v>
      </c>
      <c r="G585" s="1" t="s">
        <v>1779</v>
      </c>
      <c r="I585" s="9" t="str">
        <f>IFERROR(VLOOKUP(B585,'Inquérito'!M:N,2,0),if(AND(E585="",not(iserror(find("linkedin",H585)))),H585,E585))</f>
        <v>https://www.linkedin.com/in/diogojapinto/</v>
      </c>
      <c r="J585" s="1" t="str">
        <f t="shared" si="2"/>
        <v>MIEIC </v>
      </c>
      <c r="K585" s="1" t="str">
        <f>IFERROR(VLOOKUP($A585&amp;"-"&amp;K$1,'Conclusões cursos SIGARRA'!$E:$H,2,0),"")</f>
        <v/>
      </c>
      <c r="L585" s="1" t="str">
        <f>IFERROR(VLOOKUP($A585&amp;"-"&amp;K$1,'Conclusões cursos SIGARRA'!$E:$H,4,0),"")</f>
        <v/>
      </c>
      <c r="M585" s="1" t="str">
        <f>IFERROR(VLOOKUP($A585&amp;"-"&amp;M$1,'Conclusões cursos SIGARRA'!$E:$H,2,0),"")</f>
        <v/>
      </c>
      <c r="N585" s="1" t="str">
        <f>IFERROR(VLOOKUP($A585&amp;"-"&amp;M$1,'Conclusões cursos SIGARRA'!$E:$H,4,0),"")</f>
        <v/>
      </c>
      <c r="O585" s="1" t="str">
        <f>IFERROR(VLOOKUP($A585&amp;"-"&amp;O$1,'Conclusões cursos SIGARRA'!$E:$H,2,0),"")</f>
        <v>2011/2012</v>
      </c>
      <c r="P585" s="1" t="str">
        <f>IFERROR(VLOOKUP($A585&amp;"-"&amp;O$1,'Conclusões cursos SIGARRA'!$E:$H,4,0),"")</f>
        <v>2015/2016</v>
      </c>
      <c r="Q585" s="1" t="str">
        <f>IFERROR(VLOOKUP($A585&amp;"-"&amp;Q$1,'Conclusões cursos SIGARRA'!$E:$H,2,0),"")</f>
        <v/>
      </c>
      <c r="R585" s="1" t="str">
        <f>IFERROR(VLOOKUP($A585&amp;"-"&amp;Q$1,'Conclusões cursos SIGARRA'!$E:$H,4,0),"")</f>
        <v/>
      </c>
      <c r="S585" s="1" t="str">
        <f>IFERROR(VLOOKUP($A585&amp;"-"&amp;S$1,'Conclusões cursos SIGARRA'!$E:$H,2,0),"")</f>
        <v/>
      </c>
      <c r="T585" s="1" t="str">
        <f>IFERROR(VLOOKUP($A585&amp;"-"&amp;S$1,'Conclusões cursos SIGARRA'!$E:$H,4,0),"")</f>
        <v/>
      </c>
      <c r="U585" s="1" t="str">
        <f t="shared" si="3"/>
        <v> MIEIC 2015/2016</v>
      </c>
      <c r="V585" s="1" t="str">
        <f t="shared" si="4"/>
        <v>Diogo Pinto Jorge Ribeiro</v>
      </c>
    </row>
    <row r="586" ht="14.25" customHeight="1">
      <c r="A586" s="1">
        <v>2.0160536E8</v>
      </c>
      <c r="B586" s="1" t="s">
        <v>1780</v>
      </c>
      <c r="C586" s="1" t="s">
        <v>1781</v>
      </c>
      <c r="D586" s="1" t="s">
        <v>26</v>
      </c>
      <c r="E586" s="1" t="s">
        <v>21</v>
      </c>
      <c r="F586" s="1" t="str">
        <f t="shared" si="1"/>
        <v>Diogo Rafael Amorim Mendes - L.EIC 2021/2022 M.EIC 2022/2023</v>
      </c>
      <c r="G586" s="1" t="s">
        <v>1782</v>
      </c>
      <c r="I586" s="9" t="str">
        <f>IFERROR(VLOOKUP(B586,'Inquérito'!M:N,2,0),if(AND(E586="",not(iserror(find("linkedin",H586)))),H586,E586))</f>
        <v>https://www.linkedin.com/in/diogo-mendes-54b449247/</v>
      </c>
      <c r="J586" s="1" t="str">
        <f t="shared" si="2"/>
        <v>L.EIC M.EIC</v>
      </c>
      <c r="K586" s="1" t="str">
        <f>IFERROR(VLOOKUP($A586&amp;"-"&amp;K$1,'Conclusões cursos SIGARRA'!$E:$H,2,0),"")</f>
        <v/>
      </c>
      <c r="L586" s="1" t="str">
        <f>IFERROR(VLOOKUP($A586&amp;"-"&amp;K$1,'Conclusões cursos SIGARRA'!$E:$H,4,0),"")</f>
        <v/>
      </c>
      <c r="M586" s="1" t="str">
        <f>IFERROR(VLOOKUP($A586&amp;"-"&amp;M$1,'Conclusões cursos SIGARRA'!$E:$H,2,0),"")</f>
        <v/>
      </c>
      <c r="N586" s="1" t="str">
        <f>IFERROR(VLOOKUP($A586&amp;"-"&amp;M$1,'Conclusões cursos SIGARRA'!$E:$H,4,0),"")</f>
        <v/>
      </c>
      <c r="O586" s="1" t="str">
        <f>IFERROR(VLOOKUP($A586&amp;"-"&amp;O$1,'Conclusões cursos SIGARRA'!$E:$H,2,0),"")</f>
        <v/>
      </c>
      <c r="P586" s="1" t="str">
        <f>IFERROR(VLOOKUP($A586&amp;"-"&amp;O$1,'Conclusões cursos SIGARRA'!$E:$H,4,0),"")</f>
        <v/>
      </c>
      <c r="Q586" s="1" t="str">
        <f>IFERROR(VLOOKUP($A586&amp;"-"&amp;Q$1,'Conclusões cursos SIGARRA'!$E:$H,2,0),"")</f>
        <v>2021/2022</v>
      </c>
      <c r="R586" s="1" t="str">
        <f>IFERROR(VLOOKUP($A586&amp;"-"&amp;Q$1,'Conclusões cursos SIGARRA'!$E:$H,4,0),"")</f>
        <v>2021/2022</v>
      </c>
      <c r="S586" s="1" t="str">
        <f>IFERROR(VLOOKUP($A586&amp;"-"&amp;S$1,'Conclusões cursos SIGARRA'!$E:$H,2,0),"")</f>
        <v>2021/2022</v>
      </c>
      <c r="T586" s="1" t="str">
        <f>IFERROR(VLOOKUP($A586&amp;"-"&amp;S$1,'Conclusões cursos SIGARRA'!$E:$H,4,0),"")</f>
        <v>2022/2023</v>
      </c>
      <c r="U586" s="1" t="str">
        <f t="shared" si="3"/>
        <v> L.EIC 2021/2022 M.EIC 2022/2023</v>
      </c>
      <c r="V586" s="1" t="str">
        <f t="shared" si="4"/>
        <v>Diogo Rafael Amorim Mendes</v>
      </c>
    </row>
    <row r="587" ht="14.25" customHeight="1">
      <c r="A587" s="1">
        <v>2.00900696E8</v>
      </c>
      <c r="B587" s="1" t="s">
        <v>1783</v>
      </c>
      <c r="C587" s="1" t="s">
        <v>1784</v>
      </c>
      <c r="D587" s="1" t="s">
        <v>20</v>
      </c>
      <c r="E587" s="1" t="s">
        <v>1785</v>
      </c>
      <c r="F587" s="1" t="str">
        <f t="shared" si="1"/>
        <v>Diogo Rafael Pinto Nogueira - MIEIC 2013/2014</v>
      </c>
      <c r="G587" s="1" t="s">
        <v>21</v>
      </c>
      <c r="I587" s="9" t="str">
        <f>IFERROR(VLOOKUP(B587,'Inquérito'!M:N,2,0),if(AND(E587="",not(iserror(find("linkedin",H587)))),H587,E587))</f>
        <v>https://www.linkedin.com/in/diogonogueira/</v>
      </c>
      <c r="J587" s="1" t="str">
        <f t="shared" si="2"/>
        <v>MIEIC </v>
      </c>
      <c r="K587" s="1" t="str">
        <f>IFERROR(VLOOKUP($A587&amp;"-"&amp;K$1,'Conclusões cursos SIGARRA'!$E:$H,2,0),"")</f>
        <v/>
      </c>
      <c r="L587" s="1" t="str">
        <f>IFERROR(VLOOKUP($A587&amp;"-"&amp;K$1,'Conclusões cursos SIGARRA'!$E:$H,4,0),"")</f>
        <v/>
      </c>
      <c r="M587" s="1" t="str">
        <f>IFERROR(VLOOKUP($A587&amp;"-"&amp;M$1,'Conclusões cursos SIGARRA'!$E:$H,2,0),"")</f>
        <v/>
      </c>
      <c r="N587" s="1" t="str">
        <f>IFERROR(VLOOKUP($A587&amp;"-"&amp;M$1,'Conclusões cursos SIGARRA'!$E:$H,4,0),"")</f>
        <v/>
      </c>
      <c r="O587" s="1" t="str">
        <f>IFERROR(VLOOKUP($A587&amp;"-"&amp;O$1,'Conclusões cursos SIGARRA'!$E:$H,2,0),"")</f>
        <v>2009/2010</v>
      </c>
      <c r="P587" s="1" t="str">
        <f>IFERROR(VLOOKUP($A587&amp;"-"&amp;O$1,'Conclusões cursos SIGARRA'!$E:$H,4,0),"")</f>
        <v>2013/2014</v>
      </c>
      <c r="Q587" s="1" t="str">
        <f>IFERROR(VLOOKUP($A587&amp;"-"&amp;Q$1,'Conclusões cursos SIGARRA'!$E:$H,2,0),"")</f>
        <v/>
      </c>
      <c r="R587" s="1" t="str">
        <f>IFERROR(VLOOKUP($A587&amp;"-"&amp;Q$1,'Conclusões cursos SIGARRA'!$E:$H,4,0),"")</f>
        <v/>
      </c>
      <c r="S587" s="1" t="str">
        <f>IFERROR(VLOOKUP($A587&amp;"-"&amp;S$1,'Conclusões cursos SIGARRA'!$E:$H,2,0),"")</f>
        <v/>
      </c>
      <c r="T587" s="1" t="str">
        <f>IFERROR(VLOOKUP($A587&amp;"-"&amp;S$1,'Conclusões cursos SIGARRA'!$E:$H,4,0),"")</f>
        <v/>
      </c>
      <c r="U587" s="1" t="str">
        <f t="shared" si="3"/>
        <v> MIEIC 2013/2014</v>
      </c>
      <c r="V587" s="1" t="str">
        <f t="shared" si="4"/>
        <v>Diogo Rafael Pinto Nogueira</v>
      </c>
    </row>
    <row r="588" ht="14.25" customHeight="1">
      <c r="A588" s="1">
        <v>2.01100705E8</v>
      </c>
      <c r="B588" s="1" t="s">
        <v>1786</v>
      </c>
      <c r="C588" s="1" t="s">
        <v>1787</v>
      </c>
      <c r="D588" s="1" t="s">
        <v>20</v>
      </c>
      <c r="E588" s="1" t="s">
        <v>21</v>
      </c>
      <c r="F588" s="1" t="str">
        <f t="shared" si="1"/>
        <v>Diogo Ribeiro Gomes dos Santos - MIEIC 2015/2016</v>
      </c>
      <c r="G588" s="1" t="s">
        <v>1788</v>
      </c>
      <c r="H588" s="1" t="s">
        <v>1789</v>
      </c>
      <c r="I588" s="1" t="str">
        <f>IFERROR(VLOOKUP(B588,'Inquérito'!M:N,2,0),if(AND(E588="",not(iserror(find("linkedin",H588)))),H588,E588))</f>
        <v/>
      </c>
      <c r="J588" s="1" t="str">
        <f t="shared" si="2"/>
        <v>MIEIC </v>
      </c>
      <c r="K588" s="1" t="str">
        <f>IFERROR(VLOOKUP($A588&amp;"-"&amp;K$1,'Conclusões cursos SIGARRA'!$E:$H,2,0),"")</f>
        <v/>
      </c>
      <c r="L588" s="1" t="str">
        <f>IFERROR(VLOOKUP($A588&amp;"-"&amp;K$1,'Conclusões cursos SIGARRA'!$E:$H,4,0),"")</f>
        <v/>
      </c>
      <c r="M588" s="1" t="str">
        <f>IFERROR(VLOOKUP($A588&amp;"-"&amp;M$1,'Conclusões cursos SIGARRA'!$E:$H,2,0),"")</f>
        <v/>
      </c>
      <c r="N588" s="1" t="str">
        <f>IFERROR(VLOOKUP($A588&amp;"-"&amp;M$1,'Conclusões cursos SIGARRA'!$E:$H,4,0),"")</f>
        <v/>
      </c>
      <c r="O588" s="1" t="str">
        <f>IFERROR(VLOOKUP($A588&amp;"-"&amp;O$1,'Conclusões cursos SIGARRA'!$E:$H,2,0),"")</f>
        <v>2011/2012</v>
      </c>
      <c r="P588" s="1" t="str">
        <f>IFERROR(VLOOKUP($A588&amp;"-"&amp;O$1,'Conclusões cursos SIGARRA'!$E:$H,4,0),"")</f>
        <v>2015/2016</v>
      </c>
      <c r="Q588" s="1" t="str">
        <f>IFERROR(VLOOKUP($A588&amp;"-"&amp;Q$1,'Conclusões cursos SIGARRA'!$E:$H,2,0),"")</f>
        <v/>
      </c>
      <c r="R588" s="1" t="str">
        <f>IFERROR(VLOOKUP($A588&amp;"-"&amp;Q$1,'Conclusões cursos SIGARRA'!$E:$H,4,0),"")</f>
        <v/>
      </c>
      <c r="S588" s="1" t="str">
        <f>IFERROR(VLOOKUP($A588&amp;"-"&amp;S$1,'Conclusões cursos SIGARRA'!$E:$H,2,0),"")</f>
        <v/>
      </c>
      <c r="T588" s="1" t="str">
        <f>IFERROR(VLOOKUP($A588&amp;"-"&amp;S$1,'Conclusões cursos SIGARRA'!$E:$H,4,0),"")</f>
        <v/>
      </c>
      <c r="U588" s="1" t="str">
        <f t="shared" si="3"/>
        <v> MIEIC 2015/2016</v>
      </c>
      <c r="V588" s="1" t="str">
        <f t="shared" si="4"/>
        <v>Diogo Ribeiro Gomes dos Santos</v>
      </c>
    </row>
    <row r="589" ht="14.25" customHeight="1">
      <c r="A589" s="1">
        <v>2.0180625E8</v>
      </c>
      <c r="B589" s="1" t="s">
        <v>1790</v>
      </c>
      <c r="C589" s="1" t="s">
        <v>1791</v>
      </c>
      <c r="D589" s="1" t="s">
        <v>26</v>
      </c>
      <c r="E589" s="1" t="s">
        <v>21</v>
      </c>
      <c r="F589" s="1" t="str">
        <f t="shared" si="1"/>
        <v>Diogo Samuel Gonçalves Fernandes - M.EIC 2022/2023</v>
      </c>
      <c r="I589" s="9" t="str">
        <f>IFERROR(VLOOKUP(B589,'Inquérito'!M:N,2,0),if(AND(E589="",not(iserror(find("linkedin",H589)))),H589,E589))</f>
        <v>https://www.linkedin.com/in/diogosamuel/</v>
      </c>
      <c r="J589" s="1" t="str">
        <f t="shared" si="2"/>
        <v>M.EIC</v>
      </c>
      <c r="K589" s="1" t="str">
        <f>IFERROR(VLOOKUP($A589&amp;"-"&amp;K$1,'Conclusões cursos SIGARRA'!$E:$H,2,0),"")</f>
        <v/>
      </c>
      <c r="L589" s="1" t="str">
        <f>IFERROR(VLOOKUP($A589&amp;"-"&amp;K$1,'Conclusões cursos SIGARRA'!$E:$H,4,0),"")</f>
        <v/>
      </c>
      <c r="M589" s="1" t="str">
        <f>IFERROR(VLOOKUP($A589&amp;"-"&amp;M$1,'Conclusões cursos SIGARRA'!$E:$H,2,0),"")</f>
        <v/>
      </c>
      <c r="N589" s="1" t="str">
        <f>IFERROR(VLOOKUP($A589&amp;"-"&amp;M$1,'Conclusões cursos SIGARRA'!$E:$H,4,0),"")</f>
        <v/>
      </c>
      <c r="O589" s="1" t="str">
        <f>IFERROR(VLOOKUP($A589&amp;"-"&amp;O$1,'Conclusões cursos SIGARRA'!$E:$H,2,0),"")</f>
        <v/>
      </c>
      <c r="P589" s="1" t="str">
        <f>IFERROR(VLOOKUP($A589&amp;"-"&amp;O$1,'Conclusões cursos SIGARRA'!$E:$H,4,0),"")</f>
        <v/>
      </c>
      <c r="Q589" s="1" t="str">
        <f>IFERROR(VLOOKUP($A589&amp;"-"&amp;Q$1,'Conclusões cursos SIGARRA'!$E:$H,2,0),"")</f>
        <v/>
      </c>
      <c r="R589" s="1" t="str">
        <f>IFERROR(VLOOKUP($A589&amp;"-"&amp;Q$1,'Conclusões cursos SIGARRA'!$E:$H,4,0),"")</f>
        <v/>
      </c>
      <c r="S589" s="1" t="str">
        <f>IFERROR(VLOOKUP($A589&amp;"-"&amp;S$1,'Conclusões cursos SIGARRA'!$E:$H,2,0),"")</f>
        <v>2021/2022</v>
      </c>
      <c r="T589" s="1" t="str">
        <f>IFERROR(VLOOKUP($A589&amp;"-"&amp;S$1,'Conclusões cursos SIGARRA'!$E:$H,4,0),"")</f>
        <v>2022/2023</v>
      </c>
      <c r="U589" s="1" t="str">
        <f t="shared" si="3"/>
        <v> M.EIC 2022/2023</v>
      </c>
      <c r="V589" s="1" t="str">
        <f t="shared" si="4"/>
        <v>Diogo Samuel Gonçalves Fernandes</v>
      </c>
    </row>
    <row r="590" ht="14.25" customHeight="1">
      <c r="A590" s="1">
        <v>2.00602199E8</v>
      </c>
      <c r="B590" s="1" t="s">
        <v>1792</v>
      </c>
      <c r="C590" s="1" t="s">
        <v>1793</v>
      </c>
      <c r="D590" s="1" t="s">
        <v>20</v>
      </c>
      <c r="E590" s="1" t="s">
        <v>1794</v>
      </c>
      <c r="F590" s="1" t="str">
        <f t="shared" si="1"/>
        <v>Diogo Samuel Teixeira da Rocha - MIEIC 2010/2011</v>
      </c>
      <c r="G590" s="1" t="s">
        <v>21</v>
      </c>
      <c r="H590" s="1" t="s">
        <v>1795</v>
      </c>
      <c r="I590" s="9" t="str">
        <f>IFERROR(VLOOKUP(B590,'Inquérito'!M:N,2,0),if(AND(E590="",not(iserror(find("linkedin",H590)))),H590,E590))</f>
        <v>https://www.linkedin.com/in/diogo-rocha-b9576530/</v>
      </c>
      <c r="J590" s="1" t="str">
        <f t="shared" si="2"/>
        <v>MIEIC </v>
      </c>
      <c r="K590" s="1" t="str">
        <f>IFERROR(VLOOKUP($A590&amp;"-"&amp;K$1,'Conclusões cursos SIGARRA'!$E:$H,2,0),"")</f>
        <v/>
      </c>
      <c r="L590" s="1" t="str">
        <f>IFERROR(VLOOKUP($A590&amp;"-"&amp;K$1,'Conclusões cursos SIGARRA'!$E:$H,4,0),"")</f>
        <v/>
      </c>
      <c r="M590" s="1" t="str">
        <f>IFERROR(VLOOKUP($A590&amp;"-"&amp;M$1,'Conclusões cursos SIGARRA'!$E:$H,2,0),"")</f>
        <v/>
      </c>
      <c r="N590" s="1" t="str">
        <f>IFERROR(VLOOKUP($A590&amp;"-"&amp;M$1,'Conclusões cursos SIGARRA'!$E:$H,4,0),"")</f>
        <v/>
      </c>
      <c r="O590" s="1" t="str">
        <f>IFERROR(VLOOKUP($A590&amp;"-"&amp;O$1,'Conclusões cursos SIGARRA'!$E:$H,2,0),"")</f>
        <v>2006/2007</v>
      </c>
      <c r="P590" s="1" t="str">
        <f>IFERROR(VLOOKUP($A590&amp;"-"&amp;O$1,'Conclusões cursos SIGARRA'!$E:$H,4,0),"")</f>
        <v>2010/2011</v>
      </c>
      <c r="Q590" s="1" t="str">
        <f>IFERROR(VLOOKUP($A590&amp;"-"&amp;Q$1,'Conclusões cursos SIGARRA'!$E:$H,2,0),"")</f>
        <v/>
      </c>
      <c r="R590" s="1" t="str">
        <f>IFERROR(VLOOKUP($A590&amp;"-"&amp;Q$1,'Conclusões cursos SIGARRA'!$E:$H,4,0),"")</f>
        <v/>
      </c>
      <c r="S590" s="1" t="str">
        <f>IFERROR(VLOOKUP($A590&amp;"-"&amp;S$1,'Conclusões cursos SIGARRA'!$E:$H,2,0),"")</f>
        <v/>
      </c>
      <c r="T590" s="1" t="str">
        <f>IFERROR(VLOOKUP($A590&amp;"-"&amp;S$1,'Conclusões cursos SIGARRA'!$E:$H,4,0),"")</f>
        <v/>
      </c>
      <c r="U590" s="1" t="str">
        <f t="shared" si="3"/>
        <v> MIEIC 2010/2011</v>
      </c>
      <c r="V590" s="1" t="str">
        <f t="shared" si="4"/>
        <v>Diogo Samuel Teixeira da Rocha</v>
      </c>
    </row>
    <row r="591" ht="14.25" customHeight="1">
      <c r="A591" s="1">
        <v>2.00800923E8</v>
      </c>
      <c r="B591" s="1" t="s">
        <v>1796</v>
      </c>
      <c r="C591" s="1" t="s">
        <v>1797</v>
      </c>
      <c r="D591" s="1" t="s">
        <v>20</v>
      </c>
      <c r="E591" s="1" t="s">
        <v>21</v>
      </c>
      <c r="F591" s="1" t="str">
        <f t="shared" si="1"/>
        <v>Diogo Sanches Mendes - MIEIC 2014/2015</v>
      </c>
      <c r="G591" s="1" t="s">
        <v>1798</v>
      </c>
      <c r="I591" s="1" t="str">
        <f>IFERROR(VLOOKUP(B591,'Inquérito'!M:N,2,0),if(AND(E591="",not(iserror(find("linkedin",H591)))),H591,E591))</f>
        <v/>
      </c>
      <c r="J591" s="1" t="str">
        <f t="shared" si="2"/>
        <v>MIEIC </v>
      </c>
      <c r="K591" s="1" t="str">
        <f>IFERROR(VLOOKUP($A591&amp;"-"&amp;K$1,'Conclusões cursos SIGARRA'!$E:$H,2,0),"")</f>
        <v/>
      </c>
      <c r="L591" s="1" t="str">
        <f>IFERROR(VLOOKUP($A591&amp;"-"&amp;K$1,'Conclusões cursos SIGARRA'!$E:$H,4,0),"")</f>
        <v/>
      </c>
      <c r="M591" s="1" t="str">
        <f>IFERROR(VLOOKUP($A591&amp;"-"&amp;M$1,'Conclusões cursos SIGARRA'!$E:$H,2,0),"")</f>
        <v/>
      </c>
      <c r="N591" s="1" t="str">
        <f>IFERROR(VLOOKUP($A591&amp;"-"&amp;M$1,'Conclusões cursos SIGARRA'!$E:$H,4,0),"")</f>
        <v/>
      </c>
      <c r="O591" s="1" t="str">
        <f>IFERROR(VLOOKUP($A591&amp;"-"&amp;O$1,'Conclusões cursos SIGARRA'!$E:$H,2,0),"")</f>
        <v>2010/2011</v>
      </c>
      <c r="P591" s="1" t="str">
        <f>IFERROR(VLOOKUP($A591&amp;"-"&amp;O$1,'Conclusões cursos SIGARRA'!$E:$H,4,0),"")</f>
        <v>2014/2015</v>
      </c>
      <c r="Q591" s="1" t="str">
        <f>IFERROR(VLOOKUP($A591&amp;"-"&amp;Q$1,'Conclusões cursos SIGARRA'!$E:$H,2,0),"")</f>
        <v/>
      </c>
      <c r="R591" s="1" t="str">
        <f>IFERROR(VLOOKUP($A591&amp;"-"&amp;Q$1,'Conclusões cursos SIGARRA'!$E:$H,4,0),"")</f>
        <v/>
      </c>
      <c r="S591" s="1" t="str">
        <f>IFERROR(VLOOKUP($A591&amp;"-"&amp;S$1,'Conclusões cursos SIGARRA'!$E:$H,2,0),"")</f>
        <v/>
      </c>
      <c r="T591" s="1" t="str">
        <f>IFERROR(VLOOKUP($A591&amp;"-"&amp;S$1,'Conclusões cursos SIGARRA'!$E:$H,4,0),"")</f>
        <v/>
      </c>
      <c r="U591" s="1" t="str">
        <f t="shared" si="3"/>
        <v> MIEIC 2014/2015</v>
      </c>
      <c r="V591" s="1" t="str">
        <f t="shared" si="4"/>
        <v>Diogo Sanches Mendes</v>
      </c>
    </row>
    <row r="592" ht="14.25" customHeight="1">
      <c r="A592" s="1">
        <v>2.01406274E8</v>
      </c>
      <c r="B592" s="1" t="s">
        <v>1799</v>
      </c>
      <c r="C592" s="1" t="s">
        <v>1800</v>
      </c>
      <c r="D592" s="1" t="s">
        <v>20</v>
      </c>
      <c r="E592" s="1" t="s">
        <v>21</v>
      </c>
      <c r="F592" s="1" t="str">
        <f t="shared" si="1"/>
        <v>Diogo Serra Duque - MIEIC 2018/2019</v>
      </c>
      <c r="I592" s="1" t="str">
        <f>IFERROR(VLOOKUP(B592,'Inquérito'!M:N,2,0),if(AND(E592="",not(iserror(find("linkedin",H592)))),H592,E592))</f>
        <v/>
      </c>
      <c r="J592" s="1" t="str">
        <f t="shared" si="2"/>
        <v>MIEIC </v>
      </c>
      <c r="K592" s="1" t="str">
        <f>IFERROR(VLOOKUP($A592&amp;"-"&amp;K$1,'Conclusões cursos SIGARRA'!$E:$H,2,0),"")</f>
        <v/>
      </c>
      <c r="L592" s="1" t="str">
        <f>IFERROR(VLOOKUP($A592&amp;"-"&amp;K$1,'Conclusões cursos SIGARRA'!$E:$H,4,0),"")</f>
        <v/>
      </c>
      <c r="M592" s="1" t="str">
        <f>IFERROR(VLOOKUP($A592&amp;"-"&amp;M$1,'Conclusões cursos SIGARRA'!$E:$H,2,0),"")</f>
        <v/>
      </c>
      <c r="N592" s="1" t="str">
        <f>IFERROR(VLOOKUP($A592&amp;"-"&amp;M$1,'Conclusões cursos SIGARRA'!$E:$H,4,0),"")</f>
        <v/>
      </c>
      <c r="O592" s="1" t="str">
        <f>IFERROR(VLOOKUP($A592&amp;"-"&amp;O$1,'Conclusões cursos SIGARRA'!$E:$H,2,0),"")</f>
        <v>2014/2015</v>
      </c>
      <c r="P592" s="1" t="str">
        <f>IFERROR(VLOOKUP($A592&amp;"-"&amp;O$1,'Conclusões cursos SIGARRA'!$E:$H,4,0),"")</f>
        <v>2018/2019</v>
      </c>
      <c r="Q592" s="1" t="str">
        <f>IFERROR(VLOOKUP($A592&amp;"-"&amp;Q$1,'Conclusões cursos SIGARRA'!$E:$H,2,0),"")</f>
        <v/>
      </c>
      <c r="R592" s="1" t="str">
        <f>IFERROR(VLOOKUP($A592&amp;"-"&amp;Q$1,'Conclusões cursos SIGARRA'!$E:$H,4,0),"")</f>
        <v/>
      </c>
      <c r="S592" s="1" t="str">
        <f>IFERROR(VLOOKUP($A592&amp;"-"&amp;S$1,'Conclusões cursos SIGARRA'!$E:$H,2,0),"")</f>
        <v/>
      </c>
      <c r="T592" s="1" t="str">
        <f>IFERROR(VLOOKUP($A592&amp;"-"&amp;S$1,'Conclusões cursos SIGARRA'!$E:$H,4,0),"")</f>
        <v/>
      </c>
      <c r="U592" s="1" t="str">
        <f t="shared" si="3"/>
        <v> MIEIC 2018/2019</v>
      </c>
      <c r="V592" s="1" t="str">
        <f t="shared" si="4"/>
        <v>Diogo Serra Duque</v>
      </c>
    </row>
    <row r="593" ht="14.25" customHeight="1">
      <c r="A593" s="1">
        <v>2.01805367E8</v>
      </c>
      <c r="B593" s="1" t="s">
        <v>1801</v>
      </c>
      <c r="C593" s="1" t="s">
        <v>1802</v>
      </c>
      <c r="D593" s="1" t="s">
        <v>26</v>
      </c>
      <c r="E593" s="1" t="s">
        <v>21</v>
      </c>
      <c r="F593" s="1" t="str">
        <f t="shared" si="1"/>
        <v>Diogo Simão Correia Gomes - L.EIC 2022/2023</v>
      </c>
      <c r="I593" s="1" t="str">
        <f>IFERROR(VLOOKUP(B593,'Inquérito'!M:N,2,0),if(AND(E593="",not(iserror(find("linkedin",H593)))),H593,E593))</f>
        <v/>
      </c>
      <c r="J593" s="1" t="str">
        <f t="shared" si="2"/>
        <v>L.EIC </v>
      </c>
      <c r="K593" s="1" t="str">
        <f>IFERROR(VLOOKUP($A593&amp;"-"&amp;K$1,'Conclusões cursos SIGARRA'!$E:$H,2,0),"")</f>
        <v/>
      </c>
      <c r="L593" s="1" t="str">
        <f>IFERROR(VLOOKUP($A593&amp;"-"&amp;K$1,'Conclusões cursos SIGARRA'!$E:$H,4,0),"")</f>
        <v/>
      </c>
      <c r="M593" s="1" t="str">
        <f>IFERROR(VLOOKUP($A593&amp;"-"&amp;M$1,'Conclusões cursos SIGARRA'!$E:$H,2,0),"")</f>
        <v/>
      </c>
      <c r="N593" s="1" t="str">
        <f>IFERROR(VLOOKUP($A593&amp;"-"&amp;M$1,'Conclusões cursos SIGARRA'!$E:$H,4,0),"")</f>
        <v/>
      </c>
      <c r="O593" s="1" t="str">
        <f>IFERROR(VLOOKUP($A593&amp;"-"&amp;O$1,'Conclusões cursos SIGARRA'!$E:$H,2,0),"")</f>
        <v/>
      </c>
      <c r="P593" s="1" t="str">
        <f>IFERROR(VLOOKUP($A593&amp;"-"&amp;O$1,'Conclusões cursos SIGARRA'!$E:$H,4,0),"")</f>
        <v/>
      </c>
      <c r="Q593" s="1" t="str">
        <f>IFERROR(VLOOKUP($A593&amp;"-"&amp;Q$1,'Conclusões cursos SIGARRA'!$E:$H,2,0),"")</f>
        <v>2021/2022</v>
      </c>
      <c r="R593" s="1" t="str">
        <f>IFERROR(VLOOKUP($A593&amp;"-"&amp;Q$1,'Conclusões cursos SIGARRA'!$E:$H,4,0),"")</f>
        <v>2022/2023</v>
      </c>
      <c r="S593" s="1" t="str">
        <f>IFERROR(VLOOKUP($A593&amp;"-"&amp;S$1,'Conclusões cursos SIGARRA'!$E:$H,2,0),"")</f>
        <v/>
      </c>
      <c r="T593" s="1" t="str">
        <f>IFERROR(VLOOKUP($A593&amp;"-"&amp;S$1,'Conclusões cursos SIGARRA'!$E:$H,4,0),"")</f>
        <v/>
      </c>
      <c r="U593" s="1" t="str">
        <f t="shared" si="3"/>
        <v> L.EIC 2022/2023</v>
      </c>
      <c r="V593" s="1" t="str">
        <f t="shared" si="4"/>
        <v>Diogo Simão Correia Gomes</v>
      </c>
    </row>
    <row r="594" ht="14.25" customHeight="1">
      <c r="A594" s="1">
        <v>2.00905237E8</v>
      </c>
      <c r="B594" s="1" t="s">
        <v>1803</v>
      </c>
      <c r="C594" s="1" t="s">
        <v>1804</v>
      </c>
      <c r="D594" s="1" t="s">
        <v>20</v>
      </c>
      <c r="E594" s="1" t="s">
        <v>1805</v>
      </c>
      <c r="F594" s="1" t="str">
        <f t="shared" si="1"/>
        <v>Diogo Trindade Basto - MIEIC 2014/2015</v>
      </c>
      <c r="I594" s="9" t="str">
        <f>IFERROR(VLOOKUP(B594,'Inquérito'!M:N,2,0),if(AND(E594="",not(iserror(find("linkedin",H594)))),H594,E594))</f>
        <v>https://www.linkedin.com/in/diogo-t-basto/</v>
      </c>
      <c r="J594" s="1" t="str">
        <f t="shared" si="2"/>
        <v>MIEIC </v>
      </c>
      <c r="K594" s="1" t="str">
        <f>IFERROR(VLOOKUP($A594&amp;"-"&amp;K$1,'Conclusões cursos SIGARRA'!$E:$H,2,0),"")</f>
        <v/>
      </c>
      <c r="L594" s="1" t="str">
        <f>IFERROR(VLOOKUP($A594&amp;"-"&amp;K$1,'Conclusões cursos SIGARRA'!$E:$H,4,0),"")</f>
        <v/>
      </c>
      <c r="M594" s="1" t="str">
        <f>IFERROR(VLOOKUP($A594&amp;"-"&amp;M$1,'Conclusões cursos SIGARRA'!$E:$H,2,0),"")</f>
        <v/>
      </c>
      <c r="N594" s="1" t="str">
        <f>IFERROR(VLOOKUP($A594&amp;"-"&amp;M$1,'Conclusões cursos SIGARRA'!$E:$H,4,0),"")</f>
        <v/>
      </c>
      <c r="O594" s="1" t="str">
        <f>IFERROR(VLOOKUP($A594&amp;"-"&amp;O$1,'Conclusões cursos SIGARRA'!$E:$H,2,0),"")</f>
        <v>2009/2010</v>
      </c>
      <c r="P594" s="1" t="str">
        <f>IFERROR(VLOOKUP($A594&amp;"-"&amp;O$1,'Conclusões cursos SIGARRA'!$E:$H,4,0),"")</f>
        <v>2014/2015</v>
      </c>
      <c r="Q594" s="1" t="str">
        <f>IFERROR(VLOOKUP($A594&amp;"-"&amp;Q$1,'Conclusões cursos SIGARRA'!$E:$H,2,0),"")</f>
        <v/>
      </c>
      <c r="R594" s="1" t="str">
        <f>IFERROR(VLOOKUP($A594&amp;"-"&amp;Q$1,'Conclusões cursos SIGARRA'!$E:$H,4,0),"")</f>
        <v/>
      </c>
      <c r="S594" s="1" t="str">
        <f>IFERROR(VLOOKUP($A594&amp;"-"&amp;S$1,'Conclusões cursos SIGARRA'!$E:$H,2,0),"")</f>
        <v/>
      </c>
      <c r="T594" s="1" t="str">
        <f>IFERROR(VLOOKUP($A594&amp;"-"&amp;S$1,'Conclusões cursos SIGARRA'!$E:$H,4,0),"")</f>
        <v/>
      </c>
      <c r="U594" s="1" t="str">
        <f t="shared" si="3"/>
        <v> MIEIC 2014/2015</v>
      </c>
      <c r="V594" s="1" t="str">
        <f t="shared" si="4"/>
        <v>Diogo Trindade Basto</v>
      </c>
    </row>
    <row r="595" ht="14.25" customHeight="1">
      <c r="A595" s="1">
        <v>2.01108019E8</v>
      </c>
      <c r="B595" s="1" t="s">
        <v>1806</v>
      </c>
      <c r="C595" s="1" t="s">
        <v>1807</v>
      </c>
      <c r="D595" s="1" t="s">
        <v>20</v>
      </c>
      <c r="E595" s="1" t="s">
        <v>21</v>
      </c>
      <c r="F595" s="1" t="str">
        <f t="shared" si="1"/>
        <v>Diogo Vaz Nunes - MIEIC 2017/2018</v>
      </c>
      <c r="G595" s="1" t="s">
        <v>1808</v>
      </c>
      <c r="I595" s="1" t="str">
        <f>IFERROR(VLOOKUP(B595,'Inquérito'!M:N,2,0),if(AND(E595="",not(iserror(find("linkedin",H595)))),H595,E595))</f>
        <v/>
      </c>
      <c r="J595" s="1" t="str">
        <f t="shared" si="2"/>
        <v>MIEIC </v>
      </c>
      <c r="K595" s="1" t="str">
        <f>IFERROR(VLOOKUP($A595&amp;"-"&amp;K$1,'Conclusões cursos SIGARRA'!$E:$H,2,0),"")</f>
        <v/>
      </c>
      <c r="L595" s="1" t="str">
        <f>IFERROR(VLOOKUP($A595&amp;"-"&amp;K$1,'Conclusões cursos SIGARRA'!$E:$H,4,0),"")</f>
        <v/>
      </c>
      <c r="M595" s="1" t="str">
        <f>IFERROR(VLOOKUP($A595&amp;"-"&amp;M$1,'Conclusões cursos SIGARRA'!$E:$H,2,0),"")</f>
        <v/>
      </c>
      <c r="N595" s="1" t="str">
        <f>IFERROR(VLOOKUP($A595&amp;"-"&amp;M$1,'Conclusões cursos SIGARRA'!$E:$H,4,0),"")</f>
        <v/>
      </c>
      <c r="O595" s="1" t="str">
        <f>IFERROR(VLOOKUP($A595&amp;"-"&amp;O$1,'Conclusões cursos SIGARRA'!$E:$H,2,0),"")</f>
        <v>2011/2012</v>
      </c>
      <c r="P595" s="1" t="str">
        <f>IFERROR(VLOOKUP($A595&amp;"-"&amp;O$1,'Conclusões cursos SIGARRA'!$E:$H,4,0),"")</f>
        <v>2017/2018</v>
      </c>
      <c r="Q595" s="1" t="str">
        <f>IFERROR(VLOOKUP($A595&amp;"-"&amp;Q$1,'Conclusões cursos SIGARRA'!$E:$H,2,0),"")</f>
        <v/>
      </c>
      <c r="R595" s="1" t="str">
        <f>IFERROR(VLOOKUP($A595&amp;"-"&amp;Q$1,'Conclusões cursos SIGARRA'!$E:$H,4,0),"")</f>
        <v/>
      </c>
      <c r="S595" s="1" t="str">
        <f>IFERROR(VLOOKUP($A595&amp;"-"&amp;S$1,'Conclusões cursos SIGARRA'!$E:$H,2,0),"")</f>
        <v/>
      </c>
      <c r="T595" s="1" t="str">
        <f>IFERROR(VLOOKUP($A595&amp;"-"&amp;S$1,'Conclusões cursos SIGARRA'!$E:$H,4,0),"")</f>
        <v/>
      </c>
      <c r="U595" s="1" t="str">
        <f t="shared" si="3"/>
        <v> MIEIC 2017/2018</v>
      </c>
      <c r="V595" s="1" t="str">
        <f t="shared" si="4"/>
        <v>Diogo Vaz Nunes</v>
      </c>
    </row>
    <row r="596" ht="14.25" customHeight="1">
      <c r="A596" s="1">
        <v>2.01305602E8</v>
      </c>
      <c r="B596" s="1" t="s">
        <v>1809</v>
      </c>
      <c r="C596" s="1" t="s">
        <v>1810</v>
      </c>
      <c r="D596" s="1" t="s">
        <v>20</v>
      </c>
      <c r="E596" s="1" t="s">
        <v>21</v>
      </c>
      <c r="F596" s="1" t="str">
        <f t="shared" si="1"/>
        <v>Diogo Xavier Ribeiro Pereira - MIEIC 2017/2018</v>
      </c>
      <c r="I596" s="1" t="str">
        <f>IFERROR(VLOOKUP(B596,'Inquérito'!M:N,2,0),if(AND(E596="",not(iserror(find("linkedin",H596)))),H596,E596))</f>
        <v/>
      </c>
      <c r="J596" s="1" t="str">
        <f t="shared" si="2"/>
        <v>MIEIC </v>
      </c>
      <c r="K596" s="1" t="str">
        <f>IFERROR(VLOOKUP($A596&amp;"-"&amp;K$1,'Conclusões cursos SIGARRA'!$E:$H,2,0),"")</f>
        <v/>
      </c>
      <c r="L596" s="1" t="str">
        <f>IFERROR(VLOOKUP($A596&amp;"-"&amp;K$1,'Conclusões cursos SIGARRA'!$E:$H,4,0),"")</f>
        <v/>
      </c>
      <c r="M596" s="1" t="str">
        <f>IFERROR(VLOOKUP($A596&amp;"-"&amp;M$1,'Conclusões cursos SIGARRA'!$E:$H,2,0),"")</f>
        <v/>
      </c>
      <c r="N596" s="1" t="str">
        <f>IFERROR(VLOOKUP($A596&amp;"-"&amp;M$1,'Conclusões cursos SIGARRA'!$E:$H,4,0),"")</f>
        <v/>
      </c>
      <c r="O596" s="1" t="str">
        <f>IFERROR(VLOOKUP($A596&amp;"-"&amp;O$1,'Conclusões cursos SIGARRA'!$E:$H,2,0),"")</f>
        <v>2013/2014</v>
      </c>
      <c r="P596" s="1" t="str">
        <f>IFERROR(VLOOKUP($A596&amp;"-"&amp;O$1,'Conclusões cursos SIGARRA'!$E:$H,4,0),"")</f>
        <v>2017/2018</v>
      </c>
      <c r="Q596" s="1" t="str">
        <f>IFERROR(VLOOKUP($A596&amp;"-"&amp;Q$1,'Conclusões cursos SIGARRA'!$E:$H,2,0),"")</f>
        <v/>
      </c>
      <c r="R596" s="1" t="str">
        <f>IFERROR(VLOOKUP($A596&amp;"-"&amp;Q$1,'Conclusões cursos SIGARRA'!$E:$H,4,0),"")</f>
        <v/>
      </c>
      <c r="S596" s="1" t="str">
        <f>IFERROR(VLOOKUP($A596&amp;"-"&amp;S$1,'Conclusões cursos SIGARRA'!$E:$H,2,0),"")</f>
        <v/>
      </c>
      <c r="T596" s="1" t="str">
        <f>IFERROR(VLOOKUP($A596&amp;"-"&amp;S$1,'Conclusões cursos SIGARRA'!$E:$H,4,0),"")</f>
        <v/>
      </c>
      <c r="U596" s="1" t="str">
        <f t="shared" si="3"/>
        <v> MIEIC 2017/2018</v>
      </c>
      <c r="V596" s="1" t="str">
        <f t="shared" si="4"/>
        <v>Diogo Xavier Ribeiro Pereira</v>
      </c>
    </row>
    <row r="597" ht="14.25" customHeight="1">
      <c r="A597" s="1">
        <v>2.01007823E8</v>
      </c>
      <c r="B597" s="1" t="s">
        <v>1811</v>
      </c>
      <c r="C597" s="1" t="s">
        <v>1812</v>
      </c>
      <c r="D597" s="1" t="s">
        <v>20</v>
      </c>
      <c r="E597" s="1" t="s">
        <v>21</v>
      </c>
      <c r="F597" s="1" t="str">
        <f t="shared" si="1"/>
        <v>Duarte Alexandre Pinto Brandão - MIEIC 2019/2020</v>
      </c>
      <c r="I597" s="1" t="str">
        <f>IFERROR(VLOOKUP(B597,'Inquérito'!M:N,2,0),if(AND(E597="",not(iserror(find("linkedin",H597)))),H597,E597))</f>
        <v/>
      </c>
      <c r="J597" s="1" t="str">
        <f t="shared" si="2"/>
        <v>MIEIC </v>
      </c>
      <c r="K597" s="1" t="str">
        <f>IFERROR(VLOOKUP($A597&amp;"-"&amp;K$1,'Conclusões cursos SIGARRA'!$E:$H,2,0),"")</f>
        <v/>
      </c>
      <c r="L597" s="1" t="str">
        <f>IFERROR(VLOOKUP($A597&amp;"-"&amp;K$1,'Conclusões cursos SIGARRA'!$E:$H,4,0),"")</f>
        <v/>
      </c>
      <c r="M597" s="1" t="str">
        <f>IFERROR(VLOOKUP($A597&amp;"-"&amp;M$1,'Conclusões cursos SIGARRA'!$E:$H,2,0),"")</f>
        <v/>
      </c>
      <c r="N597" s="1" t="str">
        <f>IFERROR(VLOOKUP($A597&amp;"-"&amp;M$1,'Conclusões cursos SIGARRA'!$E:$H,4,0),"")</f>
        <v/>
      </c>
      <c r="O597" s="1" t="str">
        <f>IFERROR(VLOOKUP($A597&amp;"-"&amp;O$1,'Conclusões cursos SIGARRA'!$E:$H,2,0),"")</f>
        <v>2010/2011</v>
      </c>
      <c r="P597" s="1" t="str">
        <f>IFERROR(VLOOKUP($A597&amp;"-"&amp;O$1,'Conclusões cursos SIGARRA'!$E:$H,4,0),"")</f>
        <v>2019/2020</v>
      </c>
      <c r="Q597" s="1" t="str">
        <f>IFERROR(VLOOKUP($A597&amp;"-"&amp;Q$1,'Conclusões cursos SIGARRA'!$E:$H,2,0),"")</f>
        <v/>
      </c>
      <c r="R597" s="1" t="str">
        <f>IFERROR(VLOOKUP($A597&amp;"-"&amp;Q$1,'Conclusões cursos SIGARRA'!$E:$H,4,0),"")</f>
        <v/>
      </c>
      <c r="S597" s="1" t="str">
        <f>IFERROR(VLOOKUP($A597&amp;"-"&amp;S$1,'Conclusões cursos SIGARRA'!$E:$H,2,0),"")</f>
        <v/>
      </c>
      <c r="T597" s="1" t="str">
        <f>IFERROR(VLOOKUP($A597&amp;"-"&amp;S$1,'Conclusões cursos SIGARRA'!$E:$H,4,0),"")</f>
        <v/>
      </c>
      <c r="U597" s="1" t="str">
        <f t="shared" si="3"/>
        <v> MIEIC 2019/2020</v>
      </c>
      <c r="V597" s="1" t="str">
        <f t="shared" si="4"/>
        <v>Duarte Alexandre Pinto Brandão</v>
      </c>
    </row>
    <row r="598" ht="14.25" customHeight="1">
      <c r="A598" s="1">
        <v>2.01604948E8</v>
      </c>
      <c r="B598" s="1" t="s">
        <v>1813</v>
      </c>
      <c r="C598" s="1" t="s">
        <v>1814</v>
      </c>
      <c r="D598" s="1" t="s">
        <v>20</v>
      </c>
      <c r="E598" s="1" t="s">
        <v>21</v>
      </c>
      <c r="F598" s="1" t="str">
        <f t="shared" si="1"/>
        <v>Duarte Filipe Machado de Oliveira - MIEIC 2020/2021</v>
      </c>
      <c r="G598" s="1" t="s">
        <v>1815</v>
      </c>
      <c r="I598" s="1" t="str">
        <f>IFERROR(VLOOKUP(B598,'Inquérito'!M:N,2,0),if(AND(E598="",not(iserror(find("linkedin",H598)))),H598,E598))</f>
        <v/>
      </c>
      <c r="J598" s="1" t="str">
        <f t="shared" si="2"/>
        <v>MIEIC </v>
      </c>
      <c r="K598" s="1" t="str">
        <f>IFERROR(VLOOKUP($A598&amp;"-"&amp;K$1,'Conclusões cursos SIGARRA'!$E:$H,2,0),"")</f>
        <v/>
      </c>
      <c r="L598" s="1" t="str">
        <f>IFERROR(VLOOKUP($A598&amp;"-"&amp;K$1,'Conclusões cursos SIGARRA'!$E:$H,4,0),"")</f>
        <v/>
      </c>
      <c r="M598" s="1" t="str">
        <f>IFERROR(VLOOKUP($A598&amp;"-"&amp;M$1,'Conclusões cursos SIGARRA'!$E:$H,2,0),"")</f>
        <v/>
      </c>
      <c r="N598" s="1" t="str">
        <f>IFERROR(VLOOKUP($A598&amp;"-"&amp;M$1,'Conclusões cursos SIGARRA'!$E:$H,4,0),"")</f>
        <v/>
      </c>
      <c r="O598" s="1" t="str">
        <f>IFERROR(VLOOKUP($A598&amp;"-"&amp;O$1,'Conclusões cursos SIGARRA'!$E:$H,2,0),"")</f>
        <v>2016/2017</v>
      </c>
      <c r="P598" s="1" t="str">
        <f>IFERROR(VLOOKUP($A598&amp;"-"&amp;O$1,'Conclusões cursos SIGARRA'!$E:$H,4,0),"")</f>
        <v>2020/2021</v>
      </c>
      <c r="Q598" s="1" t="str">
        <f>IFERROR(VLOOKUP($A598&amp;"-"&amp;Q$1,'Conclusões cursos SIGARRA'!$E:$H,2,0),"")</f>
        <v/>
      </c>
      <c r="R598" s="1" t="str">
        <f>IFERROR(VLOOKUP($A598&amp;"-"&amp;Q$1,'Conclusões cursos SIGARRA'!$E:$H,4,0),"")</f>
        <v/>
      </c>
      <c r="S598" s="1" t="str">
        <f>IFERROR(VLOOKUP($A598&amp;"-"&amp;S$1,'Conclusões cursos SIGARRA'!$E:$H,2,0),"")</f>
        <v/>
      </c>
      <c r="T598" s="1" t="str">
        <f>IFERROR(VLOOKUP($A598&amp;"-"&amp;S$1,'Conclusões cursos SIGARRA'!$E:$H,4,0),"")</f>
        <v/>
      </c>
      <c r="U598" s="1" t="str">
        <f t="shared" si="3"/>
        <v> MIEIC 2020/2021</v>
      </c>
      <c r="V598" s="1" t="str">
        <f t="shared" si="4"/>
        <v>Duarte Filipe Machado de Oliveira</v>
      </c>
    </row>
    <row r="599" ht="14.25" customHeight="1">
      <c r="A599" s="1">
        <v>2.01905497E8</v>
      </c>
      <c r="B599" s="1" t="s">
        <v>1816</v>
      </c>
      <c r="C599" s="1" t="s">
        <v>1817</v>
      </c>
      <c r="D599" s="1" t="s">
        <v>26</v>
      </c>
      <c r="E599" s="1" t="s">
        <v>21</v>
      </c>
      <c r="F599" s="1" t="str">
        <f t="shared" si="1"/>
        <v>Duarte Guedes Sardão - L.EIC 2021/2022</v>
      </c>
      <c r="I599" s="9" t="str">
        <f>IFERROR(VLOOKUP(B599,'Inquérito'!M:N,2,0),if(AND(E599="",not(iserror(find("linkedin",H599)))),H599,E599))</f>
        <v>https://www.linkedin.com/in/duarte-sardão-558104295</v>
      </c>
      <c r="J599" s="1" t="str">
        <f t="shared" si="2"/>
        <v>L.EIC </v>
      </c>
      <c r="K599" s="1" t="str">
        <f>IFERROR(VLOOKUP($A599&amp;"-"&amp;K$1,'Conclusões cursos SIGARRA'!$E:$H,2,0),"")</f>
        <v/>
      </c>
      <c r="L599" s="1" t="str">
        <f>IFERROR(VLOOKUP($A599&amp;"-"&amp;K$1,'Conclusões cursos SIGARRA'!$E:$H,4,0),"")</f>
        <v/>
      </c>
      <c r="M599" s="1" t="str">
        <f>IFERROR(VLOOKUP($A599&amp;"-"&amp;M$1,'Conclusões cursos SIGARRA'!$E:$H,2,0),"")</f>
        <v/>
      </c>
      <c r="N599" s="1" t="str">
        <f>IFERROR(VLOOKUP($A599&amp;"-"&amp;M$1,'Conclusões cursos SIGARRA'!$E:$H,4,0),"")</f>
        <v/>
      </c>
      <c r="O599" s="1" t="str">
        <f>IFERROR(VLOOKUP($A599&amp;"-"&amp;O$1,'Conclusões cursos SIGARRA'!$E:$H,2,0),"")</f>
        <v/>
      </c>
      <c r="P599" s="1" t="str">
        <f>IFERROR(VLOOKUP($A599&amp;"-"&amp;O$1,'Conclusões cursos SIGARRA'!$E:$H,4,0),"")</f>
        <v/>
      </c>
      <c r="Q599" s="1" t="str">
        <f>IFERROR(VLOOKUP($A599&amp;"-"&amp;Q$1,'Conclusões cursos SIGARRA'!$E:$H,2,0),"")</f>
        <v>2021/2022</v>
      </c>
      <c r="R599" s="1" t="str">
        <f>IFERROR(VLOOKUP($A599&amp;"-"&amp;Q$1,'Conclusões cursos SIGARRA'!$E:$H,4,0),"")</f>
        <v>2021/2022</v>
      </c>
      <c r="S599" s="1" t="str">
        <f>IFERROR(VLOOKUP($A599&amp;"-"&amp;S$1,'Conclusões cursos SIGARRA'!$E:$H,2,0),"")</f>
        <v/>
      </c>
      <c r="T599" s="1" t="str">
        <f>IFERROR(VLOOKUP($A599&amp;"-"&amp;S$1,'Conclusões cursos SIGARRA'!$E:$H,4,0),"")</f>
        <v/>
      </c>
      <c r="U599" s="1" t="str">
        <f t="shared" si="3"/>
        <v> L.EIC 2021/2022</v>
      </c>
      <c r="V599" s="1" t="str">
        <f t="shared" si="4"/>
        <v>Duarte Guedes Sardão</v>
      </c>
    </row>
    <row r="600" ht="14.25" customHeight="1">
      <c r="A600" s="1">
        <v>2.01605658E8</v>
      </c>
      <c r="B600" s="1" t="s">
        <v>1818</v>
      </c>
      <c r="C600" s="1" t="s">
        <v>1819</v>
      </c>
      <c r="D600" s="1" t="s">
        <v>20</v>
      </c>
      <c r="E600" s="1" t="s">
        <v>21</v>
      </c>
      <c r="F600" s="1" t="str">
        <f t="shared" si="1"/>
        <v>Duarte Manuel Marques Mano Menezes Frazão - MIEIC 2020/2021</v>
      </c>
      <c r="G600" s="1" t="s">
        <v>1820</v>
      </c>
      <c r="I600" s="1" t="str">
        <f>IFERROR(VLOOKUP(B600,'Inquérito'!M:N,2,0),if(AND(E600="",not(iserror(find("linkedin",H600)))),H600,E600))</f>
        <v/>
      </c>
      <c r="J600" s="1" t="str">
        <f t="shared" si="2"/>
        <v>MIEIC </v>
      </c>
      <c r="K600" s="1" t="str">
        <f>IFERROR(VLOOKUP($A600&amp;"-"&amp;K$1,'Conclusões cursos SIGARRA'!$E:$H,2,0),"")</f>
        <v/>
      </c>
      <c r="L600" s="1" t="str">
        <f>IFERROR(VLOOKUP($A600&amp;"-"&amp;K$1,'Conclusões cursos SIGARRA'!$E:$H,4,0),"")</f>
        <v/>
      </c>
      <c r="M600" s="1" t="str">
        <f>IFERROR(VLOOKUP($A600&amp;"-"&amp;M$1,'Conclusões cursos SIGARRA'!$E:$H,2,0),"")</f>
        <v/>
      </c>
      <c r="N600" s="1" t="str">
        <f>IFERROR(VLOOKUP($A600&amp;"-"&amp;M$1,'Conclusões cursos SIGARRA'!$E:$H,4,0),"")</f>
        <v/>
      </c>
      <c r="O600" s="1" t="str">
        <f>IFERROR(VLOOKUP($A600&amp;"-"&amp;O$1,'Conclusões cursos SIGARRA'!$E:$H,2,0),"")</f>
        <v>2016/2017</v>
      </c>
      <c r="P600" s="1" t="str">
        <f>IFERROR(VLOOKUP($A600&amp;"-"&amp;O$1,'Conclusões cursos SIGARRA'!$E:$H,4,0),"")</f>
        <v>2020/2021</v>
      </c>
      <c r="Q600" s="1" t="str">
        <f>IFERROR(VLOOKUP($A600&amp;"-"&amp;Q$1,'Conclusões cursos SIGARRA'!$E:$H,2,0),"")</f>
        <v/>
      </c>
      <c r="R600" s="1" t="str">
        <f>IFERROR(VLOOKUP($A600&amp;"-"&amp;Q$1,'Conclusões cursos SIGARRA'!$E:$H,4,0),"")</f>
        <v/>
      </c>
      <c r="S600" s="1" t="str">
        <f>IFERROR(VLOOKUP($A600&amp;"-"&amp;S$1,'Conclusões cursos SIGARRA'!$E:$H,2,0),"")</f>
        <v/>
      </c>
      <c r="T600" s="1" t="str">
        <f>IFERROR(VLOOKUP($A600&amp;"-"&amp;S$1,'Conclusões cursos SIGARRA'!$E:$H,4,0),"")</f>
        <v/>
      </c>
      <c r="U600" s="1" t="str">
        <f t="shared" si="3"/>
        <v> MIEIC 2020/2021</v>
      </c>
      <c r="V600" s="1" t="str">
        <f t="shared" si="4"/>
        <v>Duarte Manuel Marques Mano Menezes Frazão</v>
      </c>
    </row>
    <row r="601" ht="14.25" customHeight="1">
      <c r="A601" s="1">
        <v>2.01304777E8</v>
      </c>
      <c r="B601" s="1" t="s">
        <v>1821</v>
      </c>
      <c r="C601" s="1" t="s">
        <v>1822</v>
      </c>
      <c r="D601" s="1" t="s">
        <v>20</v>
      </c>
      <c r="E601" s="1" t="s">
        <v>21</v>
      </c>
      <c r="F601" s="1" t="str">
        <f t="shared" si="1"/>
        <v>Duarte Manuel Ribeiro Pinto - MIEIC 2017/2018</v>
      </c>
      <c r="G601" s="1" t="s">
        <v>1823</v>
      </c>
      <c r="I601" s="9" t="str">
        <f>IFERROR(VLOOKUP(B601,'Inquérito'!M:N,2,0),if(AND(E601="",not(iserror(find("linkedin",H601)))),H601,E601))</f>
        <v>https://www.linkedin.com/in/duartemrpinto/</v>
      </c>
      <c r="J601" s="1" t="str">
        <f t="shared" si="2"/>
        <v>MIEIC </v>
      </c>
      <c r="K601" s="1" t="str">
        <f>IFERROR(VLOOKUP($A601&amp;"-"&amp;K$1,'Conclusões cursos SIGARRA'!$E:$H,2,0),"")</f>
        <v/>
      </c>
      <c r="L601" s="1" t="str">
        <f>IFERROR(VLOOKUP($A601&amp;"-"&amp;K$1,'Conclusões cursos SIGARRA'!$E:$H,4,0),"")</f>
        <v/>
      </c>
      <c r="M601" s="1" t="str">
        <f>IFERROR(VLOOKUP($A601&amp;"-"&amp;M$1,'Conclusões cursos SIGARRA'!$E:$H,2,0),"")</f>
        <v/>
      </c>
      <c r="N601" s="1" t="str">
        <f>IFERROR(VLOOKUP($A601&amp;"-"&amp;M$1,'Conclusões cursos SIGARRA'!$E:$H,4,0),"")</f>
        <v/>
      </c>
      <c r="O601" s="1" t="str">
        <f>IFERROR(VLOOKUP($A601&amp;"-"&amp;O$1,'Conclusões cursos SIGARRA'!$E:$H,2,0),"")</f>
        <v>2013/2014</v>
      </c>
      <c r="P601" s="1" t="str">
        <f>IFERROR(VLOOKUP($A601&amp;"-"&amp;O$1,'Conclusões cursos SIGARRA'!$E:$H,4,0),"")</f>
        <v>2017/2018</v>
      </c>
      <c r="Q601" s="1" t="str">
        <f>IFERROR(VLOOKUP($A601&amp;"-"&amp;Q$1,'Conclusões cursos SIGARRA'!$E:$H,2,0),"")</f>
        <v/>
      </c>
      <c r="R601" s="1" t="str">
        <f>IFERROR(VLOOKUP($A601&amp;"-"&amp;Q$1,'Conclusões cursos SIGARRA'!$E:$H,4,0),"")</f>
        <v/>
      </c>
      <c r="S601" s="1" t="str">
        <f>IFERROR(VLOOKUP($A601&amp;"-"&amp;S$1,'Conclusões cursos SIGARRA'!$E:$H,2,0),"")</f>
        <v/>
      </c>
      <c r="T601" s="1" t="str">
        <f>IFERROR(VLOOKUP($A601&amp;"-"&amp;S$1,'Conclusões cursos SIGARRA'!$E:$H,4,0),"")</f>
        <v/>
      </c>
      <c r="U601" s="1" t="str">
        <f t="shared" si="3"/>
        <v> MIEIC 2017/2018</v>
      </c>
      <c r="V601" s="1" t="str">
        <f t="shared" si="4"/>
        <v>Duarte Manuel Ribeiro Pinto</v>
      </c>
    </row>
    <row r="602" ht="14.25" customHeight="1">
      <c r="A602" s="1">
        <v>2.01607176E8</v>
      </c>
      <c r="B602" s="1" t="s">
        <v>1824</v>
      </c>
      <c r="C602" s="1" t="s">
        <v>1825</v>
      </c>
      <c r="D602" s="1" t="s">
        <v>20</v>
      </c>
      <c r="E602" s="1" t="s">
        <v>21</v>
      </c>
      <c r="F602" s="1" t="str">
        <f t="shared" si="1"/>
        <v>Duarte Miguel de Novo Faria - M.EIC 2021/2022</v>
      </c>
      <c r="G602" s="1" t="s">
        <v>1826</v>
      </c>
      <c r="I602" s="1" t="str">
        <f>IFERROR(VLOOKUP(B602,'Inquérito'!M:N,2,0),if(AND(E602="",not(iserror(find("linkedin",H602)))),H602,E602))</f>
        <v/>
      </c>
      <c r="J602" s="1" t="str">
        <f t="shared" si="2"/>
        <v>M.EIC</v>
      </c>
      <c r="K602" s="1" t="str">
        <f>IFERROR(VLOOKUP($A602&amp;"-"&amp;K$1,'Conclusões cursos SIGARRA'!$E:$H,2,0),"")</f>
        <v/>
      </c>
      <c r="L602" s="1" t="str">
        <f>IFERROR(VLOOKUP($A602&amp;"-"&amp;K$1,'Conclusões cursos SIGARRA'!$E:$H,4,0),"")</f>
        <v/>
      </c>
      <c r="M602" s="1" t="str">
        <f>IFERROR(VLOOKUP($A602&amp;"-"&amp;M$1,'Conclusões cursos SIGARRA'!$E:$H,2,0),"")</f>
        <v/>
      </c>
      <c r="N602" s="1" t="str">
        <f>IFERROR(VLOOKUP($A602&amp;"-"&amp;M$1,'Conclusões cursos SIGARRA'!$E:$H,4,0),"")</f>
        <v/>
      </c>
      <c r="O602" s="1" t="str">
        <f>IFERROR(VLOOKUP($A602&amp;"-"&amp;O$1,'Conclusões cursos SIGARRA'!$E:$H,2,0),"")</f>
        <v/>
      </c>
      <c r="P602" s="1" t="str">
        <f>IFERROR(VLOOKUP($A602&amp;"-"&amp;O$1,'Conclusões cursos SIGARRA'!$E:$H,4,0),"")</f>
        <v/>
      </c>
      <c r="Q602" s="1" t="str">
        <f>IFERROR(VLOOKUP($A602&amp;"-"&amp;Q$1,'Conclusões cursos SIGARRA'!$E:$H,2,0),"")</f>
        <v/>
      </c>
      <c r="R602" s="1" t="str">
        <f>IFERROR(VLOOKUP($A602&amp;"-"&amp;Q$1,'Conclusões cursos SIGARRA'!$E:$H,4,0),"")</f>
        <v/>
      </c>
      <c r="S602" s="1" t="str">
        <f>IFERROR(VLOOKUP($A602&amp;"-"&amp;S$1,'Conclusões cursos SIGARRA'!$E:$H,2,0),"")</f>
        <v>2021/2022</v>
      </c>
      <c r="T602" s="1" t="str">
        <f>IFERROR(VLOOKUP($A602&amp;"-"&amp;S$1,'Conclusões cursos SIGARRA'!$E:$H,4,0),"")</f>
        <v>2021/2022</v>
      </c>
      <c r="U602" s="1" t="str">
        <f t="shared" si="3"/>
        <v> M.EIC 2021/2022</v>
      </c>
      <c r="V602" s="1" t="str">
        <f t="shared" si="4"/>
        <v>Duarte Miguel de Novo Faria</v>
      </c>
    </row>
    <row r="603" ht="14.25" customHeight="1">
      <c r="A603" s="1">
        <v>2.00201766E8</v>
      </c>
      <c r="B603" s="1" t="s">
        <v>1827</v>
      </c>
      <c r="C603" s="1" t="s">
        <v>1828</v>
      </c>
      <c r="D603" s="1" t="s">
        <v>20</v>
      </c>
      <c r="E603" s="1" t="s">
        <v>1829</v>
      </c>
      <c r="F603" s="1" t="str">
        <f t="shared" si="1"/>
        <v>Duarte Miguel Faria Ferreira Cabral - MIEIC 2007/2008</v>
      </c>
      <c r="G603" s="1" t="s">
        <v>21</v>
      </c>
      <c r="H603" s="1" t="s">
        <v>1830</v>
      </c>
      <c r="I603" s="9" t="str">
        <f>IFERROR(VLOOKUP(B603,'Inquérito'!M:N,2,0),if(AND(E603="",not(iserror(find("linkedin",H603)))),H603,E603))</f>
        <v>https://www.linkedin.com/in/cabralduarte/</v>
      </c>
      <c r="J603" s="1" t="str">
        <f t="shared" si="2"/>
        <v>MIEIC </v>
      </c>
      <c r="K603" s="1" t="str">
        <f>IFERROR(VLOOKUP($A603&amp;"-"&amp;K$1,'Conclusões cursos SIGARRA'!$E:$H,2,0),"")</f>
        <v/>
      </c>
      <c r="L603" s="1" t="str">
        <f>IFERROR(VLOOKUP($A603&amp;"-"&amp;K$1,'Conclusões cursos SIGARRA'!$E:$H,4,0),"")</f>
        <v/>
      </c>
      <c r="M603" s="1" t="str">
        <f>IFERROR(VLOOKUP($A603&amp;"-"&amp;M$1,'Conclusões cursos SIGARRA'!$E:$H,2,0),"")</f>
        <v/>
      </c>
      <c r="N603" s="1" t="str">
        <f>IFERROR(VLOOKUP($A603&amp;"-"&amp;M$1,'Conclusões cursos SIGARRA'!$E:$H,4,0),"")</f>
        <v/>
      </c>
      <c r="O603" s="1" t="str">
        <f>IFERROR(VLOOKUP($A603&amp;"-"&amp;O$1,'Conclusões cursos SIGARRA'!$E:$H,2,0),"")</f>
        <v>2002/2003</v>
      </c>
      <c r="P603" s="1" t="str">
        <f>IFERROR(VLOOKUP($A603&amp;"-"&amp;O$1,'Conclusões cursos SIGARRA'!$E:$H,4,0),"")</f>
        <v>2007/2008</v>
      </c>
      <c r="Q603" s="1" t="str">
        <f>IFERROR(VLOOKUP($A603&amp;"-"&amp;Q$1,'Conclusões cursos SIGARRA'!$E:$H,2,0),"")</f>
        <v/>
      </c>
      <c r="R603" s="1" t="str">
        <f>IFERROR(VLOOKUP($A603&amp;"-"&amp;Q$1,'Conclusões cursos SIGARRA'!$E:$H,4,0),"")</f>
        <v/>
      </c>
      <c r="S603" s="1" t="str">
        <f>IFERROR(VLOOKUP($A603&amp;"-"&amp;S$1,'Conclusões cursos SIGARRA'!$E:$H,2,0),"")</f>
        <v/>
      </c>
      <c r="T603" s="1" t="str">
        <f>IFERROR(VLOOKUP($A603&amp;"-"&amp;S$1,'Conclusões cursos SIGARRA'!$E:$H,4,0),"")</f>
        <v/>
      </c>
      <c r="U603" s="1" t="str">
        <f t="shared" si="3"/>
        <v> MIEIC 2007/2008</v>
      </c>
      <c r="V603" s="1" t="str">
        <f t="shared" si="4"/>
        <v>Duarte Miguel Faria Ferreira Cabral</v>
      </c>
    </row>
    <row r="604" ht="14.25" customHeight="1">
      <c r="A604" s="1">
        <v>2.01503661E8</v>
      </c>
      <c r="B604" s="1" t="s">
        <v>1831</v>
      </c>
      <c r="C604" s="1" t="s">
        <v>1832</v>
      </c>
      <c r="D604" s="1" t="s">
        <v>26</v>
      </c>
      <c r="E604" s="1" t="s">
        <v>21</v>
      </c>
      <c r="F604" s="1" t="str">
        <f t="shared" si="1"/>
        <v>Duarte Nuno Esteves André Lima de Carvalho - M.EIC 2021/2022</v>
      </c>
      <c r="I604" s="1" t="str">
        <f>IFERROR(VLOOKUP(B604,'Inquérito'!M:N,2,0),if(AND(E604="",not(iserror(find("linkedin",H604)))),H604,E604))</f>
        <v/>
      </c>
      <c r="J604" s="1" t="str">
        <f t="shared" si="2"/>
        <v>M.EIC</v>
      </c>
      <c r="K604" s="1" t="str">
        <f>IFERROR(VLOOKUP($A604&amp;"-"&amp;K$1,'Conclusões cursos SIGARRA'!$E:$H,2,0),"")</f>
        <v/>
      </c>
      <c r="L604" s="1" t="str">
        <f>IFERROR(VLOOKUP($A604&amp;"-"&amp;K$1,'Conclusões cursos SIGARRA'!$E:$H,4,0),"")</f>
        <v/>
      </c>
      <c r="M604" s="1" t="str">
        <f>IFERROR(VLOOKUP($A604&amp;"-"&amp;M$1,'Conclusões cursos SIGARRA'!$E:$H,2,0),"")</f>
        <v/>
      </c>
      <c r="N604" s="1" t="str">
        <f>IFERROR(VLOOKUP($A604&amp;"-"&amp;M$1,'Conclusões cursos SIGARRA'!$E:$H,4,0),"")</f>
        <v/>
      </c>
      <c r="O604" s="1" t="str">
        <f>IFERROR(VLOOKUP($A604&amp;"-"&amp;O$1,'Conclusões cursos SIGARRA'!$E:$H,2,0),"")</f>
        <v/>
      </c>
      <c r="P604" s="1" t="str">
        <f>IFERROR(VLOOKUP($A604&amp;"-"&amp;O$1,'Conclusões cursos SIGARRA'!$E:$H,4,0),"")</f>
        <v/>
      </c>
      <c r="Q604" s="1" t="str">
        <f>IFERROR(VLOOKUP($A604&amp;"-"&amp;Q$1,'Conclusões cursos SIGARRA'!$E:$H,2,0),"")</f>
        <v/>
      </c>
      <c r="R604" s="1" t="str">
        <f>IFERROR(VLOOKUP($A604&amp;"-"&amp;Q$1,'Conclusões cursos SIGARRA'!$E:$H,4,0),"")</f>
        <v/>
      </c>
      <c r="S604" s="1" t="str">
        <f>IFERROR(VLOOKUP($A604&amp;"-"&amp;S$1,'Conclusões cursos SIGARRA'!$E:$H,2,0),"")</f>
        <v>2021/2022</v>
      </c>
      <c r="T604" s="1" t="str">
        <f>IFERROR(VLOOKUP($A604&amp;"-"&amp;S$1,'Conclusões cursos SIGARRA'!$E:$H,4,0),"")</f>
        <v>2021/2022</v>
      </c>
      <c r="U604" s="1" t="str">
        <f t="shared" si="3"/>
        <v> M.EIC 2021/2022</v>
      </c>
      <c r="V604" s="1" t="str">
        <f t="shared" si="4"/>
        <v>Duarte Nuno Esteves André Lima de Carvalho</v>
      </c>
    </row>
    <row r="605" ht="14.25" customHeight="1">
      <c r="A605" s="1">
        <v>2.01109179E8</v>
      </c>
      <c r="B605" s="1" t="s">
        <v>1833</v>
      </c>
      <c r="C605" s="1" t="s">
        <v>1834</v>
      </c>
      <c r="D605" s="1" t="s">
        <v>20</v>
      </c>
      <c r="E605" s="1" t="s">
        <v>21</v>
      </c>
      <c r="F605" s="1" t="str">
        <f t="shared" si="1"/>
        <v>Duarte Nuno Pereira Duarte - MIEIC 2015/2016</v>
      </c>
      <c r="G605" s="1" t="s">
        <v>1835</v>
      </c>
      <c r="I605" s="9" t="str">
        <f>IFERROR(VLOOKUP(B605,'Inquérito'!M:N,2,0),if(AND(E605="",not(iserror(find("linkedin",H605)))),H605,E605))</f>
        <v>https://www.linkedin.com/in/dduarted/</v>
      </c>
      <c r="J605" s="1" t="str">
        <f t="shared" si="2"/>
        <v>MIEIC </v>
      </c>
      <c r="K605" s="1" t="str">
        <f>IFERROR(VLOOKUP($A605&amp;"-"&amp;K$1,'Conclusões cursos SIGARRA'!$E:$H,2,0),"")</f>
        <v/>
      </c>
      <c r="L605" s="1" t="str">
        <f>IFERROR(VLOOKUP($A605&amp;"-"&amp;K$1,'Conclusões cursos SIGARRA'!$E:$H,4,0),"")</f>
        <v/>
      </c>
      <c r="M605" s="1" t="str">
        <f>IFERROR(VLOOKUP($A605&amp;"-"&amp;M$1,'Conclusões cursos SIGARRA'!$E:$H,2,0),"")</f>
        <v/>
      </c>
      <c r="N605" s="1" t="str">
        <f>IFERROR(VLOOKUP($A605&amp;"-"&amp;M$1,'Conclusões cursos SIGARRA'!$E:$H,4,0),"")</f>
        <v/>
      </c>
      <c r="O605" s="1" t="str">
        <f>IFERROR(VLOOKUP($A605&amp;"-"&amp;O$1,'Conclusões cursos SIGARRA'!$E:$H,2,0),"")</f>
        <v>2011/2012</v>
      </c>
      <c r="P605" s="1" t="str">
        <f>IFERROR(VLOOKUP($A605&amp;"-"&amp;O$1,'Conclusões cursos SIGARRA'!$E:$H,4,0),"")</f>
        <v>2015/2016</v>
      </c>
      <c r="Q605" s="1" t="str">
        <f>IFERROR(VLOOKUP($A605&amp;"-"&amp;Q$1,'Conclusões cursos SIGARRA'!$E:$H,2,0),"")</f>
        <v/>
      </c>
      <c r="R605" s="1" t="str">
        <f>IFERROR(VLOOKUP($A605&amp;"-"&amp;Q$1,'Conclusões cursos SIGARRA'!$E:$H,4,0),"")</f>
        <v/>
      </c>
      <c r="S605" s="1" t="str">
        <f>IFERROR(VLOOKUP($A605&amp;"-"&amp;S$1,'Conclusões cursos SIGARRA'!$E:$H,2,0),"")</f>
        <v/>
      </c>
      <c r="T605" s="1" t="str">
        <f>IFERROR(VLOOKUP($A605&amp;"-"&amp;S$1,'Conclusões cursos SIGARRA'!$E:$H,4,0),"")</f>
        <v/>
      </c>
      <c r="U605" s="1" t="str">
        <f t="shared" si="3"/>
        <v> MIEIC 2015/2016</v>
      </c>
      <c r="V605" s="1" t="str">
        <f t="shared" si="4"/>
        <v>Duarte Nuno Pereira Duarte</v>
      </c>
    </row>
    <row r="606" ht="14.25" customHeight="1">
      <c r="A606" s="1">
        <v>2.01404131E8</v>
      </c>
      <c r="B606" s="1" t="s">
        <v>1836</v>
      </c>
      <c r="C606" s="1" t="s">
        <v>1837</v>
      </c>
      <c r="D606" s="1" t="s">
        <v>20</v>
      </c>
      <c r="E606" s="1" t="s">
        <v>21</v>
      </c>
      <c r="F606" s="1" t="str">
        <f t="shared" si="1"/>
        <v>Edgar de Lemos Passos - MIEIC 2019/2020</v>
      </c>
      <c r="I606" s="1" t="str">
        <f>IFERROR(VLOOKUP(B606,'Inquérito'!M:N,2,0),if(AND(E606="",not(iserror(find("linkedin",H606)))),H606,E606))</f>
        <v/>
      </c>
      <c r="J606" s="1" t="str">
        <f t="shared" si="2"/>
        <v>MIEIC </v>
      </c>
      <c r="K606" s="1" t="str">
        <f>IFERROR(VLOOKUP($A606&amp;"-"&amp;K$1,'Conclusões cursos SIGARRA'!$E:$H,2,0),"")</f>
        <v/>
      </c>
      <c r="L606" s="1" t="str">
        <f>IFERROR(VLOOKUP($A606&amp;"-"&amp;K$1,'Conclusões cursos SIGARRA'!$E:$H,4,0),"")</f>
        <v/>
      </c>
      <c r="M606" s="1" t="str">
        <f>IFERROR(VLOOKUP($A606&amp;"-"&amp;M$1,'Conclusões cursos SIGARRA'!$E:$H,2,0),"")</f>
        <v/>
      </c>
      <c r="N606" s="1" t="str">
        <f>IFERROR(VLOOKUP($A606&amp;"-"&amp;M$1,'Conclusões cursos SIGARRA'!$E:$H,4,0),"")</f>
        <v/>
      </c>
      <c r="O606" s="1" t="str">
        <f>IFERROR(VLOOKUP($A606&amp;"-"&amp;O$1,'Conclusões cursos SIGARRA'!$E:$H,2,0),"")</f>
        <v>2015/2016</v>
      </c>
      <c r="P606" s="1" t="str">
        <f>IFERROR(VLOOKUP($A606&amp;"-"&amp;O$1,'Conclusões cursos SIGARRA'!$E:$H,4,0),"")</f>
        <v>2019/2020</v>
      </c>
      <c r="Q606" s="1" t="str">
        <f>IFERROR(VLOOKUP($A606&amp;"-"&amp;Q$1,'Conclusões cursos SIGARRA'!$E:$H,2,0),"")</f>
        <v/>
      </c>
      <c r="R606" s="1" t="str">
        <f>IFERROR(VLOOKUP($A606&amp;"-"&amp;Q$1,'Conclusões cursos SIGARRA'!$E:$H,4,0),"")</f>
        <v/>
      </c>
      <c r="S606" s="1" t="str">
        <f>IFERROR(VLOOKUP($A606&amp;"-"&amp;S$1,'Conclusões cursos SIGARRA'!$E:$H,2,0),"")</f>
        <v/>
      </c>
      <c r="T606" s="1" t="str">
        <f>IFERROR(VLOOKUP($A606&amp;"-"&amp;S$1,'Conclusões cursos SIGARRA'!$E:$H,4,0),"")</f>
        <v/>
      </c>
      <c r="U606" s="1" t="str">
        <f t="shared" si="3"/>
        <v> MIEIC 2019/2020</v>
      </c>
      <c r="V606" s="1" t="str">
        <f t="shared" si="4"/>
        <v>Edgar de Lemos Passos</v>
      </c>
    </row>
    <row r="607" ht="14.25" customHeight="1">
      <c r="A607" s="1">
        <v>2.0080163E8</v>
      </c>
      <c r="B607" s="1" t="s">
        <v>1838</v>
      </c>
      <c r="C607" s="1" t="s">
        <v>1839</v>
      </c>
      <c r="D607" s="1" t="s">
        <v>20</v>
      </c>
      <c r="E607" s="1" t="s">
        <v>1840</v>
      </c>
      <c r="F607" s="1" t="str">
        <f t="shared" si="1"/>
        <v>Edgar de Sá Alves - MIEIC 2013/2014</v>
      </c>
      <c r="G607" s="1" t="s">
        <v>21</v>
      </c>
      <c r="H607" s="1" t="s">
        <v>1841</v>
      </c>
      <c r="I607" s="9" t="str">
        <f>IFERROR(VLOOKUP(B607,'Inquérito'!M:N,2,0),if(AND(E607="",not(iserror(find("linkedin",H607)))),H607,E607))</f>
        <v>https://www.linkedin.com/in/edgarsalves/</v>
      </c>
      <c r="J607" s="1" t="str">
        <f t="shared" si="2"/>
        <v>MIEIC </v>
      </c>
      <c r="K607" s="1" t="str">
        <f>IFERROR(VLOOKUP($A607&amp;"-"&amp;K$1,'Conclusões cursos SIGARRA'!$E:$H,2,0),"")</f>
        <v/>
      </c>
      <c r="L607" s="1" t="str">
        <f>IFERROR(VLOOKUP($A607&amp;"-"&amp;K$1,'Conclusões cursos SIGARRA'!$E:$H,4,0),"")</f>
        <v/>
      </c>
      <c r="M607" s="1" t="str">
        <f>IFERROR(VLOOKUP($A607&amp;"-"&amp;M$1,'Conclusões cursos SIGARRA'!$E:$H,2,0),"")</f>
        <v/>
      </c>
      <c r="N607" s="1" t="str">
        <f>IFERROR(VLOOKUP($A607&amp;"-"&amp;M$1,'Conclusões cursos SIGARRA'!$E:$H,4,0),"")</f>
        <v/>
      </c>
      <c r="O607" s="1" t="str">
        <f>IFERROR(VLOOKUP($A607&amp;"-"&amp;O$1,'Conclusões cursos SIGARRA'!$E:$H,2,0),"")</f>
        <v>2008/2009</v>
      </c>
      <c r="P607" s="1" t="str">
        <f>IFERROR(VLOOKUP($A607&amp;"-"&amp;O$1,'Conclusões cursos SIGARRA'!$E:$H,4,0),"")</f>
        <v>2013/2014</v>
      </c>
      <c r="Q607" s="1" t="str">
        <f>IFERROR(VLOOKUP($A607&amp;"-"&amp;Q$1,'Conclusões cursos SIGARRA'!$E:$H,2,0),"")</f>
        <v/>
      </c>
      <c r="R607" s="1" t="str">
        <f>IFERROR(VLOOKUP($A607&amp;"-"&amp;Q$1,'Conclusões cursos SIGARRA'!$E:$H,4,0),"")</f>
        <v/>
      </c>
      <c r="S607" s="1" t="str">
        <f>IFERROR(VLOOKUP($A607&amp;"-"&amp;S$1,'Conclusões cursos SIGARRA'!$E:$H,2,0),"")</f>
        <v/>
      </c>
      <c r="T607" s="1" t="str">
        <f>IFERROR(VLOOKUP($A607&amp;"-"&amp;S$1,'Conclusões cursos SIGARRA'!$E:$H,4,0),"")</f>
        <v/>
      </c>
      <c r="U607" s="1" t="str">
        <f t="shared" si="3"/>
        <v> MIEIC 2013/2014</v>
      </c>
      <c r="V607" s="1" t="str">
        <f t="shared" si="4"/>
        <v>Edgar de Sá Alves</v>
      </c>
    </row>
    <row r="608" ht="14.25" customHeight="1">
      <c r="A608" s="1">
        <v>2.01305973E8</v>
      </c>
      <c r="B608" s="1" t="s">
        <v>1842</v>
      </c>
      <c r="C608" s="1" t="s">
        <v>1843</v>
      </c>
      <c r="D608" s="1" t="s">
        <v>20</v>
      </c>
      <c r="E608" s="1" t="s">
        <v>21</v>
      </c>
      <c r="F608" s="1" t="str">
        <f t="shared" si="1"/>
        <v>Edgar Duarte Ramos - MIEIC 2018/2019</v>
      </c>
      <c r="G608" s="1" t="s">
        <v>1844</v>
      </c>
      <c r="I608" s="1" t="str">
        <f>IFERROR(VLOOKUP(B608,'Inquérito'!M:N,2,0),if(AND(E608="",not(iserror(find("linkedin",H608)))),H608,E608))</f>
        <v/>
      </c>
      <c r="J608" s="1" t="str">
        <f t="shared" si="2"/>
        <v>MIEIC </v>
      </c>
      <c r="K608" s="1" t="str">
        <f>IFERROR(VLOOKUP($A608&amp;"-"&amp;K$1,'Conclusões cursos SIGARRA'!$E:$H,2,0),"")</f>
        <v/>
      </c>
      <c r="L608" s="1" t="str">
        <f>IFERROR(VLOOKUP($A608&amp;"-"&amp;K$1,'Conclusões cursos SIGARRA'!$E:$H,4,0),"")</f>
        <v/>
      </c>
      <c r="M608" s="1" t="str">
        <f>IFERROR(VLOOKUP($A608&amp;"-"&amp;M$1,'Conclusões cursos SIGARRA'!$E:$H,2,0),"")</f>
        <v/>
      </c>
      <c r="N608" s="1" t="str">
        <f>IFERROR(VLOOKUP($A608&amp;"-"&amp;M$1,'Conclusões cursos SIGARRA'!$E:$H,4,0),"")</f>
        <v/>
      </c>
      <c r="O608" s="1" t="str">
        <f>IFERROR(VLOOKUP($A608&amp;"-"&amp;O$1,'Conclusões cursos SIGARRA'!$E:$H,2,0),"")</f>
        <v>2013/2014</v>
      </c>
      <c r="P608" s="1" t="str">
        <f>IFERROR(VLOOKUP($A608&amp;"-"&amp;O$1,'Conclusões cursos SIGARRA'!$E:$H,4,0),"")</f>
        <v>2018/2019</v>
      </c>
      <c r="Q608" s="1" t="str">
        <f>IFERROR(VLOOKUP($A608&amp;"-"&amp;Q$1,'Conclusões cursos SIGARRA'!$E:$H,2,0),"")</f>
        <v/>
      </c>
      <c r="R608" s="1" t="str">
        <f>IFERROR(VLOOKUP($A608&amp;"-"&amp;Q$1,'Conclusões cursos SIGARRA'!$E:$H,4,0),"")</f>
        <v/>
      </c>
      <c r="S608" s="1" t="str">
        <f>IFERROR(VLOOKUP($A608&amp;"-"&amp;S$1,'Conclusões cursos SIGARRA'!$E:$H,2,0),"")</f>
        <v/>
      </c>
      <c r="T608" s="1" t="str">
        <f>IFERROR(VLOOKUP($A608&amp;"-"&amp;S$1,'Conclusões cursos SIGARRA'!$E:$H,4,0),"")</f>
        <v/>
      </c>
      <c r="U608" s="1" t="str">
        <f t="shared" si="3"/>
        <v> MIEIC 2018/2019</v>
      </c>
      <c r="V608" s="1" t="str">
        <f t="shared" si="4"/>
        <v>Edgar Duarte Ramos</v>
      </c>
    </row>
    <row r="609" ht="14.25" customHeight="1">
      <c r="A609" s="1">
        <v>2.01906573E8</v>
      </c>
      <c r="B609" s="1" t="s">
        <v>1845</v>
      </c>
      <c r="C609" s="1" t="s">
        <v>1846</v>
      </c>
      <c r="D609" s="1" t="s">
        <v>26</v>
      </c>
      <c r="E609" s="1" t="s">
        <v>21</v>
      </c>
      <c r="F609" s="1" t="str">
        <f t="shared" si="1"/>
        <v>Edgar Ferreira da Torre - L.EIC 2021/2022</v>
      </c>
      <c r="G609" s="1" t="s">
        <v>1847</v>
      </c>
      <c r="I609" s="1" t="str">
        <f>IFERROR(VLOOKUP(B609,'Inquérito'!M:N,2,0),if(AND(E609="",not(iserror(find("linkedin",H609)))),H609,E609))</f>
        <v/>
      </c>
      <c r="J609" s="1" t="str">
        <f t="shared" si="2"/>
        <v>L.EIC </v>
      </c>
      <c r="K609" s="1" t="str">
        <f>IFERROR(VLOOKUP($A609&amp;"-"&amp;K$1,'Conclusões cursos SIGARRA'!$E:$H,2,0),"")</f>
        <v/>
      </c>
      <c r="L609" s="1" t="str">
        <f>IFERROR(VLOOKUP($A609&amp;"-"&amp;K$1,'Conclusões cursos SIGARRA'!$E:$H,4,0),"")</f>
        <v/>
      </c>
      <c r="M609" s="1" t="str">
        <f>IFERROR(VLOOKUP($A609&amp;"-"&amp;M$1,'Conclusões cursos SIGARRA'!$E:$H,2,0),"")</f>
        <v/>
      </c>
      <c r="N609" s="1" t="str">
        <f>IFERROR(VLOOKUP($A609&amp;"-"&amp;M$1,'Conclusões cursos SIGARRA'!$E:$H,4,0),"")</f>
        <v/>
      </c>
      <c r="O609" s="1" t="str">
        <f>IFERROR(VLOOKUP($A609&amp;"-"&amp;O$1,'Conclusões cursos SIGARRA'!$E:$H,2,0),"")</f>
        <v/>
      </c>
      <c r="P609" s="1" t="str">
        <f>IFERROR(VLOOKUP($A609&amp;"-"&amp;O$1,'Conclusões cursos SIGARRA'!$E:$H,4,0),"")</f>
        <v/>
      </c>
      <c r="Q609" s="1" t="str">
        <f>IFERROR(VLOOKUP($A609&amp;"-"&amp;Q$1,'Conclusões cursos SIGARRA'!$E:$H,2,0),"")</f>
        <v>2021/2022</v>
      </c>
      <c r="R609" s="1" t="str">
        <f>IFERROR(VLOOKUP($A609&amp;"-"&amp;Q$1,'Conclusões cursos SIGARRA'!$E:$H,4,0),"")</f>
        <v>2021/2022</v>
      </c>
      <c r="S609" s="1" t="str">
        <f>IFERROR(VLOOKUP($A609&amp;"-"&amp;S$1,'Conclusões cursos SIGARRA'!$E:$H,2,0),"")</f>
        <v/>
      </c>
      <c r="T609" s="1" t="str">
        <f>IFERROR(VLOOKUP($A609&amp;"-"&amp;S$1,'Conclusões cursos SIGARRA'!$E:$H,4,0),"")</f>
        <v/>
      </c>
      <c r="U609" s="1" t="str">
        <f t="shared" si="3"/>
        <v> L.EIC 2021/2022</v>
      </c>
      <c r="V609" s="1" t="str">
        <f t="shared" si="4"/>
        <v>Edgar Ferreira da Torre</v>
      </c>
    </row>
    <row r="610" ht="14.25" customHeight="1">
      <c r="A610" s="1">
        <v>2.00003811E8</v>
      </c>
      <c r="B610" s="1" t="s">
        <v>1848</v>
      </c>
      <c r="C610" s="1" t="s">
        <v>1849</v>
      </c>
      <c r="D610" s="1" t="s">
        <v>20</v>
      </c>
      <c r="E610" s="1" t="s">
        <v>21</v>
      </c>
      <c r="F610" s="1" t="str">
        <f t="shared" si="1"/>
        <v>Edgar Ferreira Esteves - MIEIC 2008/2009</v>
      </c>
      <c r="G610" s="1" t="s">
        <v>21</v>
      </c>
      <c r="H610" s="1" t="s">
        <v>1850</v>
      </c>
      <c r="I610" s="1" t="str">
        <f>IFERROR(VLOOKUP(B610,'Inquérito'!M:N,2,0),if(AND(E610="",not(iserror(find("linkedin",H610)))),H610,E610))</f>
        <v/>
      </c>
      <c r="J610" s="1" t="str">
        <f t="shared" si="2"/>
        <v>MIEIC </v>
      </c>
      <c r="K610" s="1" t="str">
        <f>IFERROR(VLOOKUP($A610&amp;"-"&amp;K$1,'Conclusões cursos SIGARRA'!$E:$H,2,0),"")</f>
        <v/>
      </c>
      <c r="L610" s="1" t="str">
        <f>IFERROR(VLOOKUP($A610&amp;"-"&amp;K$1,'Conclusões cursos SIGARRA'!$E:$H,4,0),"")</f>
        <v/>
      </c>
      <c r="M610" s="1" t="str">
        <f>IFERROR(VLOOKUP($A610&amp;"-"&amp;M$1,'Conclusões cursos SIGARRA'!$E:$H,2,0),"")</f>
        <v/>
      </c>
      <c r="N610" s="1" t="str">
        <f>IFERROR(VLOOKUP($A610&amp;"-"&amp;M$1,'Conclusões cursos SIGARRA'!$E:$H,4,0),"")</f>
        <v/>
      </c>
      <c r="O610" s="1" t="str">
        <f>IFERROR(VLOOKUP($A610&amp;"-"&amp;O$1,'Conclusões cursos SIGARRA'!$E:$H,2,0),"")</f>
        <v>2000/2001</v>
      </c>
      <c r="P610" s="1" t="str">
        <f>IFERROR(VLOOKUP($A610&amp;"-"&amp;O$1,'Conclusões cursos SIGARRA'!$E:$H,4,0),"")</f>
        <v>2008/2009</v>
      </c>
      <c r="Q610" s="1" t="str">
        <f>IFERROR(VLOOKUP($A610&amp;"-"&amp;Q$1,'Conclusões cursos SIGARRA'!$E:$H,2,0),"")</f>
        <v/>
      </c>
      <c r="R610" s="1" t="str">
        <f>IFERROR(VLOOKUP($A610&amp;"-"&amp;Q$1,'Conclusões cursos SIGARRA'!$E:$H,4,0),"")</f>
        <v/>
      </c>
      <c r="S610" s="1" t="str">
        <f>IFERROR(VLOOKUP($A610&amp;"-"&amp;S$1,'Conclusões cursos SIGARRA'!$E:$H,2,0),"")</f>
        <v/>
      </c>
      <c r="T610" s="1" t="str">
        <f>IFERROR(VLOOKUP($A610&amp;"-"&amp;S$1,'Conclusões cursos SIGARRA'!$E:$H,4,0),"")</f>
        <v/>
      </c>
      <c r="U610" s="1" t="str">
        <f t="shared" si="3"/>
        <v> MIEIC 2008/2009</v>
      </c>
      <c r="V610" s="1" t="str">
        <f t="shared" si="4"/>
        <v>Edgar Ferreira Esteves</v>
      </c>
    </row>
    <row r="611" ht="14.25" customHeight="1">
      <c r="A611" s="1">
        <v>2.01503784E8</v>
      </c>
      <c r="B611" s="1" t="s">
        <v>1851</v>
      </c>
      <c r="C611" s="1" t="s">
        <v>1852</v>
      </c>
      <c r="D611" s="1" t="s">
        <v>20</v>
      </c>
      <c r="E611" s="1" t="s">
        <v>21</v>
      </c>
      <c r="F611" s="1" t="str">
        <f t="shared" si="1"/>
        <v>Edgar Filipe Amorim Gomes Carneiro - MIEIC 2019/2020</v>
      </c>
      <c r="I611" s="1" t="str">
        <f>IFERROR(VLOOKUP(B611,'Inquérito'!M:N,2,0),if(AND(E611="",not(iserror(find("linkedin",H611)))),H611,E611))</f>
        <v/>
      </c>
      <c r="J611" s="1" t="str">
        <f t="shared" si="2"/>
        <v>MIEIC </v>
      </c>
      <c r="K611" s="1" t="str">
        <f>IFERROR(VLOOKUP($A611&amp;"-"&amp;K$1,'Conclusões cursos SIGARRA'!$E:$H,2,0),"")</f>
        <v/>
      </c>
      <c r="L611" s="1" t="str">
        <f>IFERROR(VLOOKUP($A611&amp;"-"&amp;K$1,'Conclusões cursos SIGARRA'!$E:$H,4,0),"")</f>
        <v/>
      </c>
      <c r="M611" s="1" t="str">
        <f>IFERROR(VLOOKUP($A611&amp;"-"&amp;M$1,'Conclusões cursos SIGARRA'!$E:$H,2,0),"")</f>
        <v/>
      </c>
      <c r="N611" s="1" t="str">
        <f>IFERROR(VLOOKUP($A611&amp;"-"&amp;M$1,'Conclusões cursos SIGARRA'!$E:$H,4,0),"")</f>
        <v/>
      </c>
      <c r="O611" s="1" t="str">
        <f>IFERROR(VLOOKUP($A611&amp;"-"&amp;O$1,'Conclusões cursos SIGARRA'!$E:$H,2,0),"")</f>
        <v>2015/2016</v>
      </c>
      <c r="P611" s="1" t="str">
        <f>IFERROR(VLOOKUP($A611&amp;"-"&amp;O$1,'Conclusões cursos SIGARRA'!$E:$H,4,0),"")</f>
        <v>2019/2020</v>
      </c>
      <c r="Q611" s="1" t="str">
        <f>IFERROR(VLOOKUP($A611&amp;"-"&amp;Q$1,'Conclusões cursos SIGARRA'!$E:$H,2,0),"")</f>
        <v/>
      </c>
      <c r="R611" s="1" t="str">
        <f>IFERROR(VLOOKUP($A611&amp;"-"&amp;Q$1,'Conclusões cursos SIGARRA'!$E:$H,4,0),"")</f>
        <v/>
      </c>
      <c r="S611" s="1" t="str">
        <f>IFERROR(VLOOKUP($A611&amp;"-"&amp;S$1,'Conclusões cursos SIGARRA'!$E:$H,2,0),"")</f>
        <v/>
      </c>
      <c r="T611" s="1" t="str">
        <f>IFERROR(VLOOKUP($A611&amp;"-"&amp;S$1,'Conclusões cursos SIGARRA'!$E:$H,4,0),"")</f>
        <v/>
      </c>
      <c r="U611" s="1" t="str">
        <f t="shared" si="3"/>
        <v> MIEIC 2019/2020</v>
      </c>
      <c r="V611" s="1" t="str">
        <f t="shared" si="4"/>
        <v>Edgar Filipe Amorim Gomes Carneiro</v>
      </c>
    </row>
    <row r="612" ht="14.25" customHeight="1">
      <c r="A612" s="1">
        <v>2.0160491E8</v>
      </c>
      <c r="B612" s="1" t="s">
        <v>1853</v>
      </c>
      <c r="C612" s="1" t="s">
        <v>1854</v>
      </c>
      <c r="D612" s="1" t="s">
        <v>26</v>
      </c>
      <c r="E612" s="1" t="s">
        <v>21</v>
      </c>
      <c r="F612" s="1" t="str">
        <f t="shared" si="1"/>
        <v>Edgar Miguel Pinto Lourenço - L.EIC 2022/2023</v>
      </c>
      <c r="I612" s="1" t="str">
        <f>IFERROR(VLOOKUP(B612,'Inquérito'!M:N,2,0),if(AND(E612="",not(iserror(find("linkedin",H612)))),H612,E612))</f>
        <v/>
      </c>
      <c r="J612" s="1" t="str">
        <f t="shared" si="2"/>
        <v>L.EIC </v>
      </c>
      <c r="K612" s="1" t="str">
        <f>IFERROR(VLOOKUP($A612&amp;"-"&amp;K$1,'Conclusões cursos SIGARRA'!$E:$H,2,0),"")</f>
        <v/>
      </c>
      <c r="L612" s="1" t="str">
        <f>IFERROR(VLOOKUP($A612&amp;"-"&amp;K$1,'Conclusões cursos SIGARRA'!$E:$H,4,0),"")</f>
        <v/>
      </c>
      <c r="M612" s="1" t="str">
        <f>IFERROR(VLOOKUP($A612&amp;"-"&amp;M$1,'Conclusões cursos SIGARRA'!$E:$H,2,0),"")</f>
        <v/>
      </c>
      <c r="N612" s="1" t="str">
        <f>IFERROR(VLOOKUP($A612&amp;"-"&amp;M$1,'Conclusões cursos SIGARRA'!$E:$H,4,0),"")</f>
        <v/>
      </c>
      <c r="O612" s="1" t="str">
        <f>IFERROR(VLOOKUP($A612&amp;"-"&amp;O$1,'Conclusões cursos SIGARRA'!$E:$H,2,0),"")</f>
        <v/>
      </c>
      <c r="P612" s="1" t="str">
        <f>IFERROR(VLOOKUP($A612&amp;"-"&amp;O$1,'Conclusões cursos SIGARRA'!$E:$H,4,0),"")</f>
        <v/>
      </c>
      <c r="Q612" s="1" t="str">
        <f>IFERROR(VLOOKUP($A612&amp;"-"&amp;Q$1,'Conclusões cursos SIGARRA'!$E:$H,2,0),"")</f>
        <v>2021/2022</v>
      </c>
      <c r="R612" s="1" t="str">
        <f>IFERROR(VLOOKUP($A612&amp;"-"&amp;Q$1,'Conclusões cursos SIGARRA'!$E:$H,4,0),"")</f>
        <v>2022/2023</v>
      </c>
      <c r="S612" s="1" t="str">
        <f>IFERROR(VLOOKUP($A612&amp;"-"&amp;S$1,'Conclusões cursos SIGARRA'!$E:$H,2,0),"")</f>
        <v/>
      </c>
      <c r="T612" s="1" t="str">
        <f>IFERROR(VLOOKUP($A612&amp;"-"&amp;S$1,'Conclusões cursos SIGARRA'!$E:$H,4,0),"")</f>
        <v/>
      </c>
      <c r="U612" s="1" t="str">
        <f t="shared" si="3"/>
        <v> L.EIC 2022/2023</v>
      </c>
      <c r="V612" s="1" t="str">
        <f t="shared" si="4"/>
        <v>Edgar Miguel Pinto Lourenço</v>
      </c>
    </row>
    <row r="613" ht="14.25" customHeight="1">
      <c r="A613" s="1">
        <v>1.99804398E8</v>
      </c>
      <c r="B613" s="1" t="s">
        <v>1855</v>
      </c>
      <c r="C613" s="1" t="s">
        <v>1856</v>
      </c>
      <c r="D613" s="1" t="s">
        <v>20</v>
      </c>
      <c r="E613" s="1" t="s">
        <v>21</v>
      </c>
      <c r="F613" s="1" t="str">
        <f t="shared" si="1"/>
        <v>Edmilton Odair Martins da Cruz - LEIC 2003/2004</v>
      </c>
      <c r="G613" s="1" t="s">
        <v>21</v>
      </c>
      <c r="I613" s="1" t="str">
        <f>IFERROR(VLOOKUP(B613,'Inquérito'!M:N,2,0),if(AND(E613="",not(iserror(find("linkedin",H613)))),H613,E613))</f>
        <v/>
      </c>
      <c r="J613" s="1" t="str">
        <f t="shared" si="2"/>
        <v>LEIC </v>
      </c>
      <c r="K613" s="1" t="str">
        <f>IFERROR(VLOOKUP($A613&amp;"-"&amp;K$1,'Conclusões cursos SIGARRA'!$E:$H,2,0),"")</f>
        <v>1998/1999</v>
      </c>
      <c r="L613" s="1" t="str">
        <f>IFERROR(VLOOKUP($A613&amp;"-"&amp;K$1,'Conclusões cursos SIGARRA'!$E:$H,4,0),"")</f>
        <v>2003/2004</v>
      </c>
      <c r="M613" s="1" t="str">
        <f>IFERROR(VLOOKUP($A613&amp;"-"&amp;M$1,'Conclusões cursos SIGARRA'!$E:$H,2,0),"")</f>
        <v/>
      </c>
      <c r="N613" s="1" t="str">
        <f>IFERROR(VLOOKUP($A613&amp;"-"&amp;M$1,'Conclusões cursos SIGARRA'!$E:$H,4,0),"")</f>
        <v/>
      </c>
      <c r="O613" s="1" t="str">
        <f>IFERROR(VLOOKUP($A613&amp;"-"&amp;O$1,'Conclusões cursos SIGARRA'!$E:$H,2,0),"")</f>
        <v/>
      </c>
      <c r="P613" s="1" t="str">
        <f>IFERROR(VLOOKUP($A613&amp;"-"&amp;O$1,'Conclusões cursos SIGARRA'!$E:$H,4,0),"")</f>
        <v/>
      </c>
      <c r="Q613" s="1" t="str">
        <f>IFERROR(VLOOKUP($A613&amp;"-"&amp;Q$1,'Conclusões cursos SIGARRA'!$E:$H,2,0),"")</f>
        <v/>
      </c>
      <c r="R613" s="1" t="str">
        <f>IFERROR(VLOOKUP($A613&amp;"-"&amp;Q$1,'Conclusões cursos SIGARRA'!$E:$H,4,0),"")</f>
        <v/>
      </c>
      <c r="S613" s="1" t="str">
        <f>IFERROR(VLOOKUP($A613&amp;"-"&amp;S$1,'Conclusões cursos SIGARRA'!$E:$H,2,0),"")</f>
        <v/>
      </c>
      <c r="T613" s="1" t="str">
        <f>IFERROR(VLOOKUP($A613&amp;"-"&amp;S$1,'Conclusões cursos SIGARRA'!$E:$H,4,0),"")</f>
        <v/>
      </c>
      <c r="U613" s="1" t="str">
        <f t="shared" si="3"/>
        <v> LEIC 2003/2004</v>
      </c>
      <c r="V613" s="1" t="str">
        <f t="shared" si="4"/>
        <v>Edmilton Odair Martins da Cruz</v>
      </c>
    </row>
    <row r="614" ht="14.25" customHeight="1">
      <c r="A614" s="1">
        <v>1.99600231E8</v>
      </c>
      <c r="B614" s="1" t="s">
        <v>1857</v>
      </c>
      <c r="C614" s="1" t="s">
        <v>1858</v>
      </c>
      <c r="D614" s="1" t="s">
        <v>20</v>
      </c>
      <c r="E614" s="1" t="s">
        <v>1859</v>
      </c>
      <c r="F614" s="1" t="str">
        <f t="shared" si="1"/>
        <v>Eduardo Alberto Almeida Espinheira Gomes - LEIC 2002/2003 MIEIC 2008/2009</v>
      </c>
      <c r="G614" s="1" t="s">
        <v>1860</v>
      </c>
      <c r="H614" s="1" t="s">
        <v>1861</v>
      </c>
      <c r="I614" s="9" t="str">
        <f>IFERROR(VLOOKUP(B614,'Inquérito'!M:N,2,0),if(AND(E614="",not(iserror(find("linkedin",H614)))),H614,E614))</f>
        <v>https://www.linkedin.com/in/eespinheira/</v>
      </c>
      <c r="J614" s="1" t="str">
        <f t="shared" si="2"/>
        <v>LEIC MIEIC </v>
      </c>
      <c r="K614" s="1" t="str">
        <f>IFERROR(VLOOKUP($A614&amp;"-"&amp;K$1,'Conclusões cursos SIGARRA'!$E:$H,2,0),"")</f>
        <v>1996/1997</v>
      </c>
      <c r="L614" s="1" t="str">
        <f>IFERROR(VLOOKUP($A614&amp;"-"&amp;K$1,'Conclusões cursos SIGARRA'!$E:$H,4,0),"")</f>
        <v>2002/2003</v>
      </c>
      <c r="M614" s="1" t="str">
        <f>IFERROR(VLOOKUP($A614&amp;"-"&amp;M$1,'Conclusões cursos SIGARRA'!$E:$H,2,0),"")</f>
        <v/>
      </c>
      <c r="N614" s="1" t="str">
        <f>IFERROR(VLOOKUP($A614&amp;"-"&amp;M$1,'Conclusões cursos SIGARRA'!$E:$H,4,0),"")</f>
        <v/>
      </c>
      <c r="O614" s="1" t="str">
        <f>IFERROR(VLOOKUP($A614&amp;"-"&amp;O$1,'Conclusões cursos SIGARRA'!$E:$H,2,0),"")</f>
        <v>2007/2008</v>
      </c>
      <c r="P614" s="1" t="str">
        <f>IFERROR(VLOOKUP($A614&amp;"-"&amp;O$1,'Conclusões cursos SIGARRA'!$E:$H,4,0),"")</f>
        <v>2008/2009</v>
      </c>
      <c r="Q614" s="1" t="str">
        <f>IFERROR(VLOOKUP($A614&amp;"-"&amp;Q$1,'Conclusões cursos SIGARRA'!$E:$H,2,0),"")</f>
        <v/>
      </c>
      <c r="R614" s="1" t="str">
        <f>IFERROR(VLOOKUP($A614&amp;"-"&amp;Q$1,'Conclusões cursos SIGARRA'!$E:$H,4,0),"")</f>
        <v/>
      </c>
      <c r="S614" s="1" t="str">
        <f>IFERROR(VLOOKUP($A614&amp;"-"&amp;S$1,'Conclusões cursos SIGARRA'!$E:$H,2,0),"")</f>
        <v/>
      </c>
      <c r="T614" s="1" t="str">
        <f>IFERROR(VLOOKUP($A614&amp;"-"&amp;S$1,'Conclusões cursos SIGARRA'!$E:$H,4,0),"")</f>
        <v/>
      </c>
      <c r="U614" s="1" t="str">
        <f t="shared" si="3"/>
        <v> LEIC 2002/2003 MIEIC 2008/2009</v>
      </c>
      <c r="V614" s="1" t="str">
        <f t="shared" si="4"/>
        <v>Eduardo Alberto Almeida Espinheira Gomes</v>
      </c>
    </row>
    <row r="615" ht="14.25" customHeight="1">
      <c r="A615" s="1">
        <v>2.01000538E8</v>
      </c>
      <c r="B615" s="1" t="s">
        <v>1862</v>
      </c>
      <c r="C615" s="1" t="s">
        <v>1863</v>
      </c>
      <c r="D615" s="1" t="s">
        <v>20</v>
      </c>
      <c r="E615" s="1" t="s">
        <v>21</v>
      </c>
      <c r="F615" s="1" t="str">
        <f t="shared" si="1"/>
        <v>Eduardo Cardoso de Abreu - MIEIC 2015/2016</v>
      </c>
      <c r="I615" s="1" t="str">
        <f>IFERROR(VLOOKUP(B615,'Inquérito'!M:N,2,0),if(AND(E615="",not(iserror(find("linkedin",H615)))),H615,E615))</f>
        <v/>
      </c>
      <c r="J615" s="1" t="str">
        <f t="shared" si="2"/>
        <v>MIEIC </v>
      </c>
      <c r="K615" s="1" t="str">
        <f>IFERROR(VLOOKUP($A615&amp;"-"&amp;K$1,'Conclusões cursos SIGARRA'!$E:$H,2,0),"")</f>
        <v/>
      </c>
      <c r="L615" s="1" t="str">
        <f>IFERROR(VLOOKUP($A615&amp;"-"&amp;K$1,'Conclusões cursos SIGARRA'!$E:$H,4,0),"")</f>
        <v/>
      </c>
      <c r="M615" s="1" t="str">
        <f>IFERROR(VLOOKUP($A615&amp;"-"&amp;M$1,'Conclusões cursos SIGARRA'!$E:$H,2,0),"")</f>
        <v/>
      </c>
      <c r="N615" s="1" t="str">
        <f>IFERROR(VLOOKUP($A615&amp;"-"&amp;M$1,'Conclusões cursos SIGARRA'!$E:$H,4,0),"")</f>
        <v/>
      </c>
      <c r="O615" s="1" t="str">
        <f>IFERROR(VLOOKUP($A615&amp;"-"&amp;O$1,'Conclusões cursos SIGARRA'!$E:$H,2,0),"")</f>
        <v>2010/2011</v>
      </c>
      <c r="P615" s="1" t="str">
        <f>IFERROR(VLOOKUP($A615&amp;"-"&amp;O$1,'Conclusões cursos SIGARRA'!$E:$H,4,0),"")</f>
        <v>2015/2016</v>
      </c>
      <c r="Q615" s="1" t="str">
        <f>IFERROR(VLOOKUP($A615&amp;"-"&amp;Q$1,'Conclusões cursos SIGARRA'!$E:$H,2,0),"")</f>
        <v/>
      </c>
      <c r="R615" s="1" t="str">
        <f>IFERROR(VLOOKUP($A615&amp;"-"&amp;Q$1,'Conclusões cursos SIGARRA'!$E:$H,4,0),"")</f>
        <v/>
      </c>
      <c r="S615" s="1" t="str">
        <f>IFERROR(VLOOKUP($A615&amp;"-"&amp;S$1,'Conclusões cursos SIGARRA'!$E:$H,2,0),"")</f>
        <v/>
      </c>
      <c r="T615" s="1" t="str">
        <f>IFERROR(VLOOKUP($A615&amp;"-"&amp;S$1,'Conclusões cursos SIGARRA'!$E:$H,4,0),"")</f>
        <v/>
      </c>
      <c r="U615" s="1" t="str">
        <f t="shared" si="3"/>
        <v> MIEIC 2015/2016</v>
      </c>
      <c r="V615" s="1" t="str">
        <f t="shared" si="4"/>
        <v>Eduardo Cardoso de Abreu</v>
      </c>
    </row>
    <row r="616" ht="14.25" customHeight="1">
      <c r="A616" s="1">
        <v>2.01705421E8</v>
      </c>
      <c r="B616" s="1" t="s">
        <v>1864</v>
      </c>
      <c r="C616" s="1" t="s">
        <v>1865</v>
      </c>
      <c r="D616" s="1" t="s">
        <v>26</v>
      </c>
      <c r="E616" s="1" t="s">
        <v>21</v>
      </c>
      <c r="F616" s="1" t="str">
        <f t="shared" si="1"/>
        <v>Eduardo Carreira Ribeiro - M.EIC 2021/2022</v>
      </c>
      <c r="I616" s="1" t="str">
        <f>IFERROR(VLOOKUP(B616,'Inquérito'!M:N,2,0),if(AND(E616="",not(iserror(find("linkedin",H616)))),H616,E616))</f>
        <v/>
      </c>
      <c r="J616" s="1" t="str">
        <f t="shared" si="2"/>
        <v>M.EIC</v>
      </c>
      <c r="K616" s="1" t="str">
        <f>IFERROR(VLOOKUP($A616&amp;"-"&amp;K$1,'Conclusões cursos SIGARRA'!$E:$H,2,0),"")</f>
        <v/>
      </c>
      <c r="L616" s="1" t="str">
        <f>IFERROR(VLOOKUP($A616&amp;"-"&amp;K$1,'Conclusões cursos SIGARRA'!$E:$H,4,0),"")</f>
        <v/>
      </c>
      <c r="M616" s="1" t="str">
        <f>IFERROR(VLOOKUP($A616&amp;"-"&amp;M$1,'Conclusões cursos SIGARRA'!$E:$H,2,0),"")</f>
        <v/>
      </c>
      <c r="N616" s="1" t="str">
        <f>IFERROR(VLOOKUP($A616&amp;"-"&amp;M$1,'Conclusões cursos SIGARRA'!$E:$H,4,0),"")</f>
        <v/>
      </c>
      <c r="O616" s="1" t="str">
        <f>IFERROR(VLOOKUP($A616&amp;"-"&amp;O$1,'Conclusões cursos SIGARRA'!$E:$H,2,0),"")</f>
        <v/>
      </c>
      <c r="P616" s="1" t="str">
        <f>IFERROR(VLOOKUP($A616&amp;"-"&amp;O$1,'Conclusões cursos SIGARRA'!$E:$H,4,0),"")</f>
        <v/>
      </c>
      <c r="Q616" s="1" t="str">
        <f>IFERROR(VLOOKUP($A616&amp;"-"&amp;Q$1,'Conclusões cursos SIGARRA'!$E:$H,2,0),"")</f>
        <v/>
      </c>
      <c r="R616" s="1" t="str">
        <f>IFERROR(VLOOKUP($A616&amp;"-"&amp;Q$1,'Conclusões cursos SIGARRA'!$E:$H,4,0),"")</f>
        <v/>
      </c>
      <c r="S616" s="1" t="str">
        <f>IFERROR(VLOOKUP($A616&amp;"-"&amp;S$1,'Conclusões cursos SIGARRA'!$E:$H,2,0),"")</f>
        <v>2021/2022</v>
      </c>
      <c r="T616" s="1" t="str">
        <f>IFERROR(VLOOKUP($A616&amp;"-"&amp;S$1,'Conclusões cursos SIGARRA'!$E:$H,4,0),"")</f>
        <v>2021/2022</v>
      </c>
      <c r="U616" s="1" t="str">
        <f t="shared" si="3"/>
        <v> M.EIC 2021/2022</v>
      </c>
      <c r="V616" s="1" t="str">
        <f t="shared" si="4"/>
        <v>Eduardo Carreira Ribeiro</v>
      </c>
    </row>
    <row r="617" ht="14.25" customHeight="1">
      <c r="A617" s="1">
        <v>2.01505779E8</v>
      </c>
      <c r="B617" s="1" t="s">
        <v>1866</v>
      </c>
      <c r="C617" s="1" t="s">
        <v>1867</v>
      </c>
      <c r="D617" s="1" t="s">
        <v>20</v>
      </c>
      <c r="E617" s="1" t="s">
        <v>21</v>
      </c>
      <c r="F617" s="1" t="str">
        <f t="shared" si="1"/>
        <v>Eduardo de Mendonça Rodrigues Salgado Ramos - MIEIC 2019/2020</v>
      </c>
      <c r="I617" s="1" t="str">
        <f>IFERROR(VLOOKUP(B617,'Inquérito'!M:N,2,0),if(AND(E617="",not(iserror(find("linkedin",H617)))),H617,E617))</f>
        <v/>
      </c>
      <c r="J617" s="1" t="str">
        <f t="shared" si="2"/>
        <v>MIEIC </v>
      </c>
      <c r="K617" s="1" t="str">
        <f>IFERROR(VLOOKUP($A617&amp;"-"&amp;K$1,'Conclusões cursos SIGARRA'!$E:$H,2,0),"")</f>
        <v/>
      </c>
      <c r="L617" s="1" t="str">
        <f>IFERROR(VLOOKUP($A617&amp;"-"&amp;K$1,'Conclusões cursos SIGARRA'!$E:$H,4,0),"")</f>
        <v/>
      </c>
      <c r="M617" s="1" t="str">
        <f>IFERROR(VLOOKUP($A617&amp;"-"&amp;M$1,'Conclusões cursos SIGARRA'!$E:$H,2,0),"")</f>
        <v/>
      </c>
      <c r="N617" s="1" t="str">
        <f>IFERROR(VLOOKUP($A617&amp;"-"&amp;M$1,'Conclusões cursos SIGARRA'!$E:$H,4,0),"")</f>
        <v/>
      </c>
      <c r="O617" s="1" t="str">
        <f>IFERROR(VLOOKUP($A617&amp;"-"&amp;O$1,'Conclusões cursos SIGARRA'!$E:$H,2,0),"")</f>
        <v>2015/2016</v>
      </c>
      <c r="P617" s="1" t="str">
        <f>IFERROR(VLOOKUP($A617&amp;"-"&amp;O$1,'Conclusões cursos SIGARRA'!$E:$H,4,0),"")</f>
        <v>2019/2020</v>
      </c>
      <c r="Q617" s="1" t="str">
        <f>IFERROR(VLOOKUP($A617&amp;"-"&amp;Q$1,'Conclusões cursos SIGARRA'!$E:$H,2,0),"")</f>
        <v/>
      </c>
      <c r="R617" s="1" t="str">
        <f>IFERROR(VLOOKUP($A617&amp;"-"&amp;Q$1,'Conclusões cursos SIGARRA'!$E:$H,4,0),"")</f>
        <v/>
      </c>
      <c r="S617" s="1" t="str">
        <f>IFERROR(VLOOKUP($A617&amp;"-"&amp;S$1,'Conclusões cursos SIGARRA'!$E:$H,2,0),"")</f>
        <v/>
      </c>
      <c r="T617" s="1" t="str">
        <f>IFERROR(VLOOKUP($A617&amp;"-"&amp;S$1,'Conclusões cursos SIGARRA'!$E:$H,4,0),"")</f>
        <v/>
      </c>
      <c r="U617" s="1" t="str">
        <f t="shared" si="3"/>
        <v> MIEIC 2019/2020</v>
      </c>
      <c r="V617" s="1" t="str">
        <f t="shared" si="4"/>
        <v>Eduardo de Mendonça Rodrigues Salgado Ramos</v>
      </c>
    </row>
    <row r="618" ht="14.25" customHeight="1">
      <c r="A618" s="1">
        <v>2.0160492E8</v>
      </c>
      <c r="B618" s="1" t="s">
        <v>1868</v>
      </c>
      <c r="C618" s="1" t="s">
        <v>1869</v>
      </c>
      <c r="D618" s="1" t="s">
        <v>26</v>
      </c>
      <c r="E618" s="1" t="s">
        <v>21</v>
      </c>
      <c r="F618" s="1" t="str">
        <f t="shared" si="1"/>
        <v>Eduardo Ferreira Campos - M.EIC 2021/2022</v>
      </c>
      <c r="I618" s="1" t="str">
        <f>IFERROR(VLOOKUP(B618,'Inquérito'!M:N,2,0),if(AND(E618="",not(iserror(find("linkedin",H618)))),H618,E618))</f>
        <v/>
      </c>
      <c r="J618" s="1" t="str">
        <f t="shared" si="2"/>
        <v>M.EIC</v>
      </c>
      <c r="K618" s="1" t="str">
        <f>IFERROR(VLOOKUP($A618&amp;"-"&amp;K$1,'Conclusões cursos SIGARRA'!$E:$H,2,0),"")</f>
        <v/>
      </c>
      <c r="L618" s="1" t="str">
        <f>IFERROR(VLOOKUP($A618&amp;"-"&amp;K$1,'Conclusões cursos SIGARRA'!$E:$H,4,0),"")</f>
        <v/>
      </c>
      <c r="M618" s="1" t="str">
        <f>IFERROR(VLOOKUP($A618&amp;"-"&amp;M$1,'Conclusões cursos SIGARRA'!$E:$H,2,0),"")</f>
        <v/>
      </c>
      <c r="N618" s="1" t="str">
        <f>IFERROR(VLOOKUP($A618&amp;"-"&amp;M$1,'Conclusões cursos SIGARRA'!$E:$H,4,0),"")</f>
        <v/>
      </c>
      <c r="O618" s="1" t="str">
        <f>IFERROR(VLOOKUP($A618&amp;"-"&amp;O$1,'Conclusões cursos SIGARRA'!$E:$H,2,0),"")</f>
        <v/>
      </c>
      <c r="P618" s="1" t="str">
        <f>IFERROR(VLOOKUP($A618&amp;"-"&amp;O$1,'Conclusões cursos SIGARRA'!$E:$H,4,0),"")</f>
        <v/>
      </c>
      <c r="Q618" s="1" t="str">
        <f>IFERROR(VLOOKUP($A618&amp;"-"&amp;Q$1,'Conclusões cursos SIGARRA'!$E:$H,2,0),"")</f>
        <v/>
      </c>
      <c r="R618" s="1" t="str">
        <f>IFERROR(VLOOKUP($A618&amp;"-"&amp;Q$1,'Conclusões cursos SIGARRA'!$E:$H,4,0),"")</f>
        <v/>
      </c>
      <c r="S618" s="1" t="str">
        <f>IFERROR(VLOOKUP($A618&amp;"-"&amp;S$1,'Conclusões cursos SIGARRA'!$E:$H,2,0),"")</f>
        <v>2021/2022</v>
      </c>
      <c r="T618" s="1" t="str">
        <f>IFERROR(VLOOKUP($A618&amp;"-"&amp;S$1,'Conclusões cursos SIGARRA'!$E:$H,4,0),"")</f>
        <v>2021/2022</v>
      </c>
      <c r="U618" s="1" t="str">
        <f t="shared" si="3"/>
        <v> M.EIC 2021/2022</v>
      </c>
      <c r="V618" s="1" t="str">
        <f t="shared" si="4"/>
        <v>Eduardo Ferreira Campos</v>
      </c>
    </row>
    <row r="619" ht="14.25" customHeight="1">
      <c r="A619" s="1">
        <v>2.00704539E8</v>
      </c>
      <c r="B619" s="1" t="s">
        <v>1870</v>
      </c>
      <c r="C619" s="1" t="s">
        <v>1871</v>
      </c>
      <c r="D619" s="1" t="s">
        <v>20</v>
      </c>
      <c r="E619" s="1" t="s">
        <v>1872</v>
      </c>
      <c r="F619" s="1" t="str">
        <f t="shared" si="1"/>
        <v>Eduardo Filipe Garcia Pinto - MIEIC 2011/2012</v>
      </c>
      <c r="G619" s="1" t="s">
        <v>1873</v>
      </c>
      <c r="I619" s="9" t="str">
        <f>IFERROR(VLOOKUP(B619,'Inquérito'!M:N,2,0),if(AND(E619="",not(iserror(find("linkedin",H619)))),H619,E619))</f>
        <v>https://www.linkedin.com/in/efgpinto</v>
      </c>
      <c r="J619" s="1" t="str">
        <f t="shared" si="2"/>
        <v>MIEIC </v>
      </c>
      <c r="K619" s="1" t="str">
        <f>IFERROR(VLOOKUP($A619&amp;"-"&amp;K$1,'Conclusões cursos SIGARRA'!$E:$H,2,0),"")</f>
        <v/>
      </c>
      <c r="L619" s="1" t="str">
        <f>IFERROR(VLOOKUP($A619&amp;"-"&amp;K$1,'Conclusões cursos SIGARRA'!$E:$H,4,0),"")</f>
        <v/>
      </c>
      <c r="M619" s="1" t="str">
        <f>IFERROR(VLOOKUP($A619&amp;"-"&amp;M$1,'Conclusões cursos SIGARRA'!$E:$H,2,0),"")</f>
        <v/>
      </c>
      <c r="N619" s="1" t="str">
        <f>IFERROR(VLOOKUP($A619&amp;"-"&amp;M$1,'Conclusões cursos SIGARRA'!$E:$H,4,0),"")</f>
        <v/>
      </c>
      <c r="O619" s="1" t="str">
        <f>IFERROR(VLOOKUP($A619&amp;"-"&amp;O$1,'Conclusões cursos SIGARRA'!$E:$H,2,0),"")</f>
        <v>2007/2008</v>
      </c>
      <c r="P619" s="1" t="str">
        <f>IFERROR(VLOOKUP($A619&amp;"-"&amp;O$1,'Conclusões cursos SIGARRA'!$E:$H,4,0),"")</f>
        <v>2011/2012</v>
      </c>
      <c r="Q619" s="1" t="str">
        <f>IFERROR(VLOOKUP($A619&amp;"-"&amp;Q$1,'Conclusões cursos SIGARRA'!$E:$H,2,0),"")</f>
        <v/>
      </c>
      <c r="R619" s="1" t="str">
        <f>IFERROR(VLOOKUP($A619&amp;"-"&amp;Q$1,'Conclusões cursos SIGARRA'!$E:$H,4,0),"")</f>
        <v/>
      </c>
      <c r="S619" s="1" t="str">
        <f>IFERROR(VLOOKUP($A619&amp;"-"&amp;S$1,'Conclusões cursos SIGARRA'!$E:$H,2,0),"")</f>
        <v/>
      </c>
      <c r="T619" s="1" t="str">
        <f>IFERROR(VLOOKUP($A619&amp;"-"&amp;S$1,'Conclusões cursos SIGARRA'!$E:$H,4,0),"")</f>
        <v/>
      </c>
      <c r="U619" s="1" t="str">
        <f t="shared" si="3"/>
        <v> MIEIC 2011/2012</v>
      </c>
      <c r="V619" s="1" t="str">
        <f t="shared" si="4"/>
        <v>Eduardo Filipe Garcia Pinto</v>
      </c>
    </row>
    <row r="620" ht="14.25" customHeight="1">
      <c r="A620" s="1">
        <v>2.02005283E8</v>
      </c>
      <c r="B620" s="1" t="s">
        <v>1874</v>
      </c>
      <c r="C620" s="1" t="s">
        <v>1875</v>
      </c>
      <c r="D620" s="1" t="s">
        <v>26</v>
      </c>
      <c r="E620" s="1" t="s">
        <v>21</v>
      </c>
      <c r="F620" s="1" t="str">
        <f t="shared" si="1"/>
        <v>Eduardo Filipe Leite da Silva - L.EIC 2022/2023</v>
      </c>
      <c r="G620" s="1" t="s">
        <v>1876</v>
      </c>
      <c r="I620" s="1" t="str">
        <f>IFERROR(VLOOKUP(B620,'Inquérito'!M:N,2,0),if(AND(E620="",not(iserror(find("linkedin",H620)))),H620,E620))</f>
        <v/>
      </c>
      <c r="J620" s="1" t="str">
        <f t="shared" si="2"/>
        <v>L.EIC </v>
      </c>
      <c r="K620" s="1" t="str">
        <f>IFERROR(VLOOKUP($A620&amp;"-"&amp;K$1,'Conclusões cursos SIGARRA'!$E:$H,2,0),"")</f>
        <v/>
      </c>
      <c r="L620" s="1" t="str">
        <f>IFERROR(VLOOKUP($A620&amp;"-"&amp;K$1,'Conclusões cursos SIGARRA'!$E:$H,4,0),"")</f>
        <v/>
      </c>
      <c r="M620" s="1" t="str">
        <f>IFERROR(VLOOKUP($A620&amp;"-"&amp;M$1,'Conclusões cursos SIGARRA'!$E:$H,2,0),"")</f>
        <v/>
      </c>
      <c r="N620" s="1" t="str">
        <f>IFERROR(VLOOKUP($A620&amp;"-"&amp;M$1,'Conclusões cursos SIGARRA'!$E:$H,4,0),"")</f>
        <v/>
      </c>
      <c r="O620" s="1" t="str">
        <f>IFERROR(VLOOKUP($A620&amp;"-"&amp;O$1,'Conclusões cursos SIGARRA'!$E:$H,2,0),"")</f>
        <v/>
      </c>
      <c r="P620" s="1" t="str">
        <f>IFERROR(VLOOKUP($A620&amp;"-"&amp;O$1,'Conclusões cursos SIGARRA'!$E:$H,4,0),"")</f>
        <v/>
      </c>
      <c r="Q620" s="1" t="str">
        <f>IFERROR(VLOOKUP($A620&amp;"-"&amp;Q$1,'Conclusões cursos SIGARRA'!$E:$H,2,0),"")</f>
        <v>2021/2022</v>
      </c>
      <c r="R620" s="1" t="str">
        <f>IFERROR(VLOOKUP($A620&amp;"-"&amp;Q$1,'Conclusões cursos SIGARRA'!$E:$H,4,0),"")</f>
        <v>2022/2023</v>
      </c>
      <c r="S620" s="1" t="str">
        <f>IFERROR(VLOOKUP($A620&amp;"-"&amp;S$1,'Conclusões cursos SIGARRA'!$E:$H,2,0),"")</f>
        <v/>
      </c>
      <c r="T620" s="1" t="str">
        <f>IFERROR(VLOOKUP($A620&amp;"-"&amp;S$1,'Conclusões cursos SIGARRA'!$E:$H,4,0),"")</f>
        <v/>
      </c>
      <c r="U620" s="1" t="str">
        <f t="shared" si="3"/>
        <v> L.EIC 2022/2023</v>
      </c>
      <c r="V620" s="1" t="str">
        <f t="shared" si="4"/>
        <v>Eduardo Filipe Leite da Silva</v>
      </c>
    </row>
    <row r="621" ht="14.25" customHeight="1">
      <c r="A621" s="1">
        <v>2.01703658E8</v>
      </c>
      <c r="B621" s="1" t="s">
        <v>1877</v>
      </c>
      <c r="C621" s="1" t="s">
        <v>1878</v>
      </c>
      <c r="D621" s="1" t="s">
        <v>26</v>
      </c>
      <c r="E621" s="1" t="s">
        <v>21</v>
      </c>
      <c r="F621" s="1" t="str">
        <f t="shared" si="1"/>
        <v>Eduardo João Santana Macedo - M.EIC 2021/2022</v>
      </c>
      <c r="I621" s="1" t="str">
        <f>IFERROR(VLOOKUP(B621,'Inquérito'!M:N,2,0),if(AND(E621="",not(iserror(find("linkedin",H621)))),H621,E621))</f>
        <v/>
      </c>
      <c r="J621" s="1" t="str">
        <f t="shared" si="2"/>
        <v>M.EIC</v>
      </c>
      <c r="K621" s="1" t="str">
        <f>IFERROR(VLOOKUP($A621&amp;"-"&amp;K$1,'Conclusões cursos SIGARRA'!$E:$H,2,0),"")</f>
        <v/>
      </c>
      <c r="L621" s="1" t="str">
        <f>IFERROR(VLOOKUP($A621&amp;"-"&amp;K$1,'Conclusões cursos SIGARRA'!$E:$H,4,0),"")</f>
        <v/>
      </c>
      <c r="M621" s="1" t="str">
        <f>IFERROR(VLOOKUP($A621&amp;"-"&amp;M$1,'Conclusões cursos SIGARRA'!$E:$H,2,0),"")</f>
        <v/>
      </c>
      <c r="N621" s="1" t="str">
        <f>IFERROR(VLOOKUP($A621&amp;"-"&amp;M$1,'Conclusões cursos SIGARRA'!$E:$H,4,0),"")</f>
        <v/>
      </c>
      <c r="O621" s="1" t="str">
        <f>IFERROR(VLOOKUP($A621&amp;"-"&amp;O$1,'Conclusões cursos SIGARRA'!$E:$H,2,0),"")</f>
        <v/>
      </c>
      <c r="P621" s="1" t="str">
        <f>IFERROR(VLOOKUP($A621&amp;"-"&amp;O$1,'Conclusões cursos SIGARRA'!$E:$H,4,0),"")</f>
        <v/>
      </c>
      <c r="Q621" s="1" t="str">
        <f>IFERROR(VLOOKUP($A621&amp;"-"&amp;Q$1,'Conclusões cursos SIGARRA'!$E:$H,2,0),"")</f>
        <v/>
      </c>
      <c r="R621" s="1" t="str">
        <f>IFERROR(VLOOKUP($A621&amp;"-"&amp;Q$1,'Conclusões cursos SIGARRA'!$E:$H,4,0),"")</f>
        <v/>
      </c>
      <c r="S621" s="1" t="str">
        <f>IFERROR(VLOOKUP($A621&amp;"-"&amp;S$1,'Conclusões cursos SIGARRA'!$E:$H,2,0),"")</f>
        <v>2021/2022</v>
      </c>
      <c r="T621" s="1" t="str">
        <f>IFERROR(VLOOKUP($A621&amp;"-"&amp;S$1,'Conclusões cursos SIGARRA'!$E:$H,4,0),"")</f>
        <v>2021/2022</v>
      </c>
      <c r="U621" s="1" t="str">
        <f t="shared" si="3"/>
        <v> M.EIC 2021/2022</v>
      </c>
      <c r="V621" s="1" t="str">
        <f t="shared" si="4"/>
        <v>Eduardo João Santana Macedo</v>
      </c>
    </row>
    <row r="622" ht="14.25" customHeight="1">
      <c r="A622" s="1">
        <v>2.01303832E8</v>
      </c>
      <c r="B622" s="1" t="s">
        <v>1879</v>
      </c>
      <c r="C622" s="1" t="s">
        <v>1880</v>
      </c>
      <c r="D622" s="1" t="s">
        <v>20</v>
      </c>
      <c r="E622" s="1" t="s">
        <v>21</v>
      </c>
      <c r="F622" s="1" t="str">
        <f t="shared" si="1"/>
        <v>Eduardo Jorge Duarte Reis - MIEIC 2017/2018</v>
      </c>
      <c r="I622" s="1" t="str">
        <f>IFERROR(VLOOKUP(B622,'Inquérito'!M:N,2,0),if(AND(E622="",not(iserror(find("linkedin",H622)))),H622,E622))</f>
        <v/>
      </c>
      <c r="J622" s="1" t="str">
        <f t="shared" si="2"/>
        <v>MIEIC </v>
      </c>
      <c r="K622" s="1" t="str">
        <f>IFERROR(VLOOKUP($A622&amp;"-"&amp;K$1,'Conclusões cursos SIGARRA'!$E:$H,2,0),"")</f>
        <v/>
      </c>
      <c r="L622" s="1" t="str">
        <f>IFERROR(VLOOKUP($A622&amp;"-"&amp;K$1,'Conclusões cursos SIGARRA'!$E:$H,4,0),"")</f>
        <v/>
      </c>
      <c r="M622" s="1" t="str">
        <f>IFERROR(VLOOKUP($A622&amp;"-"&amp;M$1,'Conclusões cursos SIGARRA'!$E:$H,2,0),"")</f>
        <v/>
      </c>
      <c r="N622" s="1" t="str">
        <f>IFERROR(VLOOKUP($A622&amp;"-"&amp;M$1,'Conclusões cursos SIGARRA'!$E:$H,4,0),"")</f>
        <v/>
      </c>
      <c r="O622" s="1" t="str">
        <f>IFERROR(VLOOKUP($A622&amp;"-"&amp;O$1,'Conclusões cursos SIGARRA'!$E:$H,2,0),"")</f>
        <v>2013/2014</v>
      </c>
      <c r="P622" s="1" t="str">
        <f>IFERROR(VLOOKUP($A622&amp;"-"&amp;O$1,'Conclusões cursos SIGARRA'!$E:$H,4,0),"")</f>
        <v>2017/2018</v>
      </c>
      <c r="Q622" s="1" t="str">
        <f>IFERROR(VLOOKUP($A622&amp;"-"&amp;Q$1,'Conclusões cursos SIGARRA'!$E:$H,2,0),"")</f>
        <v/>
      </c>
      <c r="R622" s="1" t="str">
        <f>IFERROR(VLOOKUP($A622&amp;"-"&amp;Q$1,'Conclusões cursos SIGARRA'!$E:$H,4,0),"")</f>
        <v/>
      </c>
      <c r="S622" s="1" t="str">
        <f>IFERROR(VLOOKUP($A622&amp;"-"&amp;S$1,'Conclusões cursos SIGARRA'!$E:$H,2,0),"")</f>
        <v/>
      </c>
      <c r="T622" s="1" t="str">
        <f>IFERROR(VLOOKUP($A622&amp;"-"&amp;S$1,'Conclusões cursos SIGARRA'!$E:$H,4,0),"")</f>
        <v/>
      </c>
      <c r="U622" s="1" t="str">
        <f t="shared" si="3"/>
        <v> MIEIC 2017/2018</v>
      </c>
      <c r="V622" s="1" t="str">
        <f t="shared" si="4"/>
        <v>Eduardo Jorge Duarte Reis</v>
      </c>
    </row>
    <row r="623" ht="14.25" customHeight="1">
      <c r="A623" s="1">
        <v>2.00602347E8</v>
      </c>
      <c r="B623" s="1" t="s">
        <v>1881</v>
      </c>
      <c r="C623" s="1" t="s">
        <v>1882</v>
      </c>
      <c r="D623" s="1" t="s">
        <v>20</v>
      </c>
      <c r="E623" s="1" t="s">
        <v>1883</v>
      </c>
      <c r="F623" s="1" t="str">
        <f t="shared" si="1"/>
        <v>Eduardo Jorge Silva Leite de Oliveira - MIEIC 2010/2011</v>
      </c>
      <c r="G623" s="1" t="s">
        <v>21</v>
      </c>
      <c r="H623" s="1" t="s">
        <v>1884</v>
      </c>
      <c r="I623" s="9" t="str">
        <f>IFERROR(VLOOKUP(B623,'Inquérito'!M:N,2,0),if(AND(E623="",not(iserror(find("linkedin",H623)))),H623,E623))</f>
        <v>https://www.linkedin.com/in/eduardooliv/</v>
      </c>
      <c r="J623" s="1" t="str">
        <f t="shared" si="2"/>
        <v>MIEIC </v>
      </c>
      <c r="K623" s="1" t="str">
        <f>IFERROR(VLOOKUP($A623&amp;"-"&amp;K$1,'Conclusões cursos SIGARRA'!$E:$H,2,0),"")</f>
        <v/>
      </c>
      <c r="L623" s="1" t="str">
        <f>IFERROR(VLOOKUP($A623&amp;"-"&amp;K$1,'Conclusões cursos SIGARRA'!$E:$H,4,0),"")</f>
        <v/>
      </c>
      <c r="M623" s="1" t="str">
        <f>IFERROR(VLOOKUP($A623&amp;"-"&amp;M$1,'Conclusões cursos SIGARRA'!$E:$H,2,0),"")</f>
        <v/>
      </c>
      <c r="N623" s="1" t="str">
        <f>IFERROR(VLOOKUP($A623&amp;"-"&amp;M$1,'Conclusões cursos SIGARRA'!$E:$H,4,0),"")</f>
        <v/>
      </c>
      <c r="O623" s="1" t="str">
        <f>IFERROR(VLOOKUP($A623&amp;"-"&amp;O$1,'Conclusões cursos SIGARRA'!$E:$H,2,0),"")</f>
        <v>2006/2007</v>
      </c>
      <c r="P623" s="1" t="str">
        <f>IFERROR(VLOOKUP($A623&amp;"-"&amp;O$1,'Conclusões cursos SIGARRA'!$E:$H,4,0),"")</f>
        <v>2010/2011</v>
      </c>
      <c r="Q623" s="1" t="str">
        <f>IFERROR(VLOOKUP($A623&amp;"-"&amp;Q$1,'Conclusões cursos SIGARRA'!$E:$H,2,0),"")</f>
        <v/>
      </c>
      <c r="R623" s="1" t="str">
        <f>IFERROR(VLOOKUP($A623&amp;"-"&amp;Q$1,'Conclusões cursos SIGARRA'!$E:$H,4,0),"")</f>
        <v/>
      </c>
      <c r="S623" s="1" t="str">
        <f>IFERROR(VLOOKUP($A623&amp;"-"&amp;S$1,'Conclusões cursos SIGARRA'!$E:$H,2,0),"")</f>
        <v/>
      </c>
      <c r="T623" s="1" t="str">
        <f>IFERROR(VLOOKUP($A623&amp;"-"&amp;S$1,'Conclusões cursos SIGARRA'!$E:$H,4,0),"")</f>
        <v/>
      </c>
      <c r="U623" s="1" t="str">
        <f t="shared" si="3"/>
        <v> MIEIC 2010/2011</v>
      </c>
      <c r="V623" s="1" t="str">
        <f t="shared" si="4"/>
        <v>Eduardo Jorge Silva Leite de Oliveira</v>
      </c>
    </row>
    <row r="624" ht="14.25" customHeight="1">
      <c r="A624" s="1">
        <v>2.01104191E8</v>
      </c>
      <c r="B624" s="1" t="s">
        <v>1885</v>
      </c>
      <c r="C624" s="1" t="s">
        <v>1886</v>
      </c>
      <c r="D624" s="1" t="s">
        <v>20</v>
      </c>
      <c r="E624" s="1" t="s">
        <v>21</v>
      </c>
      <c r="F624" s="1" t="str">
        <f t="shared" si="1"/>
        <v>Eduardo José Valadar Martins - MIEIC 2016/2017</v>
      </c>
      <c r="I624" s="1" t="str">
        <f>IFERROR(VLOOKUP(B624,'Inquérito'!M:N,2,0),if(AND(E624="",not(iserror(find("linkedin",H624)))),H624,E624))</f>
        <v/>
      </c>
      <c r="J624" s="1" t="str">
        <f t="shared" si="2"/>
        <v>MIEIC </v>
      </c>
      <c r="K624" s="1" t="str">
        <f>IFERROR(VLOOKUP($A624&amp;"-"&amp;K$1,'Conclusões cursos SIGARRA'!$E:$H,2,0),"")</f>
        <v/>
      </c>
      <c r="L624" s="1" t="str">
        <f>IFERROR(VLOOKUP($A624&amp;"-"&amp;K$1,'Conclusões cursos SIGARRA'!$E:$H,4,0),"")</f>
        <v/>
      </c>
      <c r="M624" s="1" t="str">
        <f>IFERROR(VLOOKUP($A624&amp;"-"&amp;M$1,'Conclusões cursos SIGARRA'!$E:$H,2,0),"")</f>
        <v/>
      </c>
      <c r="N624" s="1" t="str">
        <f>IFERROR(VLOOKUP($A624&amp;"-"&amp;M$1,'Conclusões cursos SIGARRA'!$E:$H,4,0),"")</f>
        <v/>
      </c>
      <c r="O624" s="1" t="str">
        <f>IFERROR(VLOOKUP($A624&amp;"-"&amp;O$1,'Conclusões cursos SIGARRA'!$E:$H,2,0),"")</f>
        <v>2011/2012</v>
      </c>
      <c r="P624" s="1" t="str">
        <f>IFERROR(VLOOKUP($A624&amp;"-"&amp;O$1,'Conclusões cursos SIGARRA'!$E:$H,4,0),"")</f>
        <v>2016/2017</v>
      </c>
      <c r="Q624" s="1" t="str">
        <f>IFERROR(VLOOKUP($A624&amp;"-"&amp;Q$1,'Conclusões cursos SIGARRA'!$E:$H,2,0),"")</f>
        <v/>
      </c>
      <c r="R624" s="1" t="str">
        <f>IFERROR(VLOOKUP($A624&amp;"-"&amp;Q$1,'Conclusões cursos SIGARRA'!$E:$H,4,0),"")</f>
        <v/>
      </c>
      <c r="S624" s="1" t="str">
        <f>IFERROR(VLOOKUP($A624&amp;"-"&amp;S$1,'Conclusões cursos SIGARRA'!$E:$H,2,0),"")</f>
        <v/>
      </c>
      <c r="T624" s="1" t="str">
        <f>IFERROR(VLOOKUP($A624&amp;"-"&amp;S$1,'Conclusões cursos SIGARRA'!$E:$H,4,0),"")</f>
        <v/>
      </c>
      <c r="U624" s="1" t="str">
        <f t="shared" si="3"/>
        <v> MIEIC 2016/2017</v>
      </c>
      <c r="V624" s="1" t="str">
        <f t="shared" si="4"/>
        <v>Eduardo José Valadar Martins</v>
      </c>
    </row>
    <row r="625" ht="14.25" customHeight="1">
      <c r="A625" s="1">
        <v>2.02003218E8</v>
      </c>
      <c r="B625" s="1" t="s">
        <v>1887</v>
      </c>
      <c r="C625" s="1" t="s">
        <v>1888</v>
      </c>
      <c r="D625" s="1" t="s">
        <v>26</v>
      </c>
      <c r="E625" s="1" t="s">
        <v>21</v>
      </c>
      <c r="F625" s="1" t="str">
        <f t="shared" si="1"/>
        <v>Eduardo Leandro Dias Carneiro - M.EIC 2022/2023</v>
      </c>
      <c r="G625" s="1" t="s">
        <v>1889</v>
      </c>
      <c r="I625" s="1" t="str">
        <f>IFERROR(VLOOKUP(B625,'Inquérito'!M:N,2,0),if(AND(E625="",not(iserror(find("linkedin",H625)))),H625,E625))</f>
        <v/>
      </c>
      <c r="J625" s="1" t="str">
        <f t="shared" si="2"/>
        <v>M.EIC</v>
      </c>
      <c r="K625" s="1" t="str">
        <f>IFERROR(VLOOKUP($A625&amp;"-"&amp;K$1,'Conclusões cursos SIGARRA'!$E:$H,2,0),"")</f>
        <v/>
      </c>
      <c r="L625" s="1" t="str">
        <f>IFERROR(VLOOKUP($A625&amp;"-"&amp;K$1,'Conclusões cursos SIGARRA'!$E:$H,4,0),"")</f>
        <v/>
      </c>
      <c r="M625" s="1" t="str">
        <f>IFERROR(VLOOKUP($A625&amp;"-"&amp;M$1,'Conclusões cursos SIGARRA'!$E:$H,2,0),"")</f>
        <v/>
      </c>
      <c r="N625" s="1" t="str">
        <f>IFERROR(VLOOKUP($A625&amp;"-"&amp;M$1,'Conclusões cursos SIGARRA'!$E:$H,4,0),"")</f>
        <v/>
      </c>
      <c r="O625" s="1" t="str">
        <f>IFERROR(VLOOKUP($A625&amp;"-"&amp;O$1,'Conclusões cursos SIGARRA'!$E:$H,2,0),"")</f>
        <v/>
      </c>
      <c r="P625" s="1" t="str">
        <f>IFERROR(VLOOKUP($A625&amp;"-"&amp;O$1,'Conclusões cursos SIGARRA'!$E:$H,4,0),"")</f>
        <v/>
      </c>
      <c r="Q625" s="1" t="str">
        <f>IFERROR(VLOOKUP($A625&amp;"-"&amp;Q$1,'Conclusões cursos SIGARRA'!$E:$H,2,0),"")</f>
        <v/>
      </c>
      <c r="R625" s="1" t="str">
        <f>IFERROR(VLOOKUP($A625&amp;"-"&amp;Q$1,'Conclusões cursos SIGARRA'!$E:$H,4,0),"")</f>
        <v/>
      </c>
      <c r="S625" s="1" t="str">
        <f>IFERROR(VLOOKUP($A625&amp;"-"&amp;S$1,'Conclusões cursos SIGARRA'!$E:$H,2,0),"")</f>
        <v>2021/2022</v>
      </c>
      <c r="T625" s="1" t="str">
        <f>IFERROR(VLOOKUP($A625&amp;"-"&amp;S$1,'Conclusões cursos SIGARRA'!$E:$H,4,0),"")</f>
        <v>2022/2023</v>
      </c>
      <c r="U625" s="1" t="str">
        <f t="shared" si="3"/>
        <v> M.EIC 2022/2023</v>
      </c>
      <c r="V625" s="1" t="str">
        <f t="shared" si="4"/>
        <v>Eduardo Leandro Dias Carneiro</v>
      </c>
    </row>
    <row r="626" ht="14.25" customHeight="1">
      <c r="A626" s="1">
        <v>2.00804891E8</v>
      </c>
      <c r="B626" s="1" t="s">
        <v>1890</v>
      </c>
      <c r="C626" s="1" t="s">
        <v>1891</v>
      </c>
      <c r="D626" s="1" t="s">
        <v>20</v>
      </c>
      <c r="E626" s="1" t="s">
        <v>21</v>
      </c>
      <c r="F626" s="1" t="str">
        <f t="shared" si="1"/>
        <v>Eduardo Luís Almeida Rodrigues Barbosa - MIEIC 2013/2014</v>
      </c>
      <c r="I626" s="1" t="str">
        <f>IFERROR(VLOOKUP(B626,'Inquérito'!M:N,2,0),if(AND(E626="",not(iserror(find("linkedin",H626)))),H626,E626))</f>
        <v/>
      </c>
      <c r="J626" s="1" t="str">
        <f t="shared" si="2"/>
        <v>MIEIC </v>
      </c>
      <c r="K626" s="1" t="str">
        <f>IFERROR(VLOOKUP($A626&amp;"-"&amp;K$1,'Conclusões cursos SIGARRA'!$E:$H,2,0),"")</f>
        <v/>
      </c>
      <c r="L626" s="1" t="str">
        <f>IFERROR(VLOOKUP($A626&amp;"-"&amp;K$1,'Conclusões cursos SIGARRA'!$E:$H,4,0),"")</f>
        <v/>
      </c>
      <c r="M626" s="1" t="str">
        <f>IFERROR(VLOOKUP($A626&amp;"-"&amp;M$1,'Conclusões cursos SIGARRA'!$E:$H,2,0),"")</f>
        <v/>
      </c>
      <c r="N626" s="1" t="str">
        <f>IFERROR(VLOOKUP($A626&amp;"-"&amp;M$1,'Conclusões cursos SIGARRA'!$E:$H,4,0),"")</f>
        <v/>
      </c>
      <c r="O626" s="1" t="str">
        <f>IFERROR(VLOOKUP($A626&amp;"-"&amp;O$1,'Conclusões cursos SIGARRA'!$E:$H,2,0),"")</f>
        <v>2008/2009</v>
      </c>
      <c r="P626" s="1" t="str">
        <f>IFERROR(VLOOKUP($A626&amp;"-"&amp;O$1,'Conclusões cursos SIGARRA'!$E:$H,4,0),"")</f>
        <v>2013/2014</v>
      </c>
      <c r="Q626" s="1" t="str">
        <f>IFERROR(VLOOKUP($A626&amp;"-"&amp;Q$1,'Conclusões cursos SIGARRA'!$E:$H,2,0),"")</f>
        <v/>
      </c>
      <c r="R626" s="1" t="str">
        <f>IFERROR(VLOOKUP($A626&amp;"-"&amp;Q$1,'Conclusões cursos SIGARRA'!$E:$H,4,0),"")</f>
        <v/>
      </c>
      <c r="S626" s="1" t="str">
        <f>IFERROR(VLOOKUP($A626&amp;"-"&amp;S$1,'Conclusões cursos SIGARRA'!$E:$H,2,0),"")</f>
        <v/>
      </c>
      <c r="T626" s="1" t="str">
        <f>IFERROR(VLOOKUP($A626&amp;"-"&amp;S$1,'Conclusões cursos SIGARRA'!$E:$H,4,0),"")</f>
        <v/>
      </c>
      <c r="U626" s="1" t="str">
        <f t="shared" si="3"/>
        <v> MIEIC 2013/2014</v>
      </c>
      <c r="V626" s="1" t="str">
        <f t="shared" si="4"/>
        <v>Eduardo Luís Almeida Rodrigues Barbosa</v>
      </c>
    </row>
    <row r="627" ht="14.25" customHeight="1">
      <c r="A627" s="1">
        <v>2.00803951E8</v>
      </c>
      <c r="B627" s="1" t="s">
        <v>1892</v>
      </c>
      <c r="C627" s="1" t="s">
        <v>1893</v>
      </c>
      <c r="D627" s="1" t="s">
        <v>20</v>
      </c>
      <c r="E627" s="1" t="s">
        <v>21</v>
      </c>
      <c r="F627" s="1" t="str">
        <f t="shared" si="1"/>
        <v>Eduardo Luís Loureiro Fernandes - MIEIC 2015/2016</v>
      </c>
      <c r="G627" s="1" t="s">
        <v>1894</v>
      </c>
      <c r="I627" s="9" t="str">
        <f>IFERROR(VLOOKUP(B627,'Inquérito'!M:N,2,0),if(AND(E627="",not(iserror(find("linkedin",H627)))),H627,E627))</f>
        <v>https://www.linkedin.com/in/eduardo-fernandes-79a5292a</v>
      </c>
      <c r="J627" s="1" t="str">
        <f t="shared" si="2"/>
        <v>MIEIC </v>
      </c>
      <c r="K627" s="1" t="str">
        <f>IFERROR(VLOOKUP($A627&amp;"-"&amp;K$1,'Conclusões cursos SIGARRA'!$E:$H,2,0),"")</f>
        <v/>
      </c>
      <c r="L627" s="1" t="str">
        <f>IFERROR(VLOOKUP($A627&amp;"-"&amp;K$1,'Conclusões cursos SIGARRA'!$E:$H,4,0),"")</f>
        <v/>
      </c>
      <c r="M627" s="1" t="str">
        <f>IFERROR(VLOOKUP($A627&amp;"-"&amp;M$1,'Conclusões cursos SIGARRA'!$E:$H,2,0),"")</f>
        <v/>
      </c>
      <c r="N627" s="1" t="str">
        <f>IFERROR(VLOOKUP($A627&amp;"-"&amp;M$1,'Conclusões cursos SIGARRA'!$E:$H,4,0),"")</f>
        <v/>
      </c>
      <c r="O627" s="1" t="str">
        <f>IFERROR(VLOOKUP($A627&amp;"-"&amp;O$1,'Conclusões cursos SIGARRA'!$E:$H,2,0),"")</f>
        <v>2012/2013</v>
      </c>
      <c r="P627" s="1" t="str">
        <f>IFERROR(VLOOKUP($A627&amp;"-"&amp;O$1,'Conclusões cursos SIGARRA'!$E:$H,4,0),"")</f>
        <v>2015/2016</v>
      </c>
      <c r="Q627" s="1" t="str">
        <f>IFERROR(VLOOKUP($A627&amp;"-"&amp;Q$1,'Conclusões cursos SIGARRA'!$E:$H,2,0),"")</f>
        <v/>
      </c>
      <c r="R627" s="1" t="str">
        <f>IFERROR(VLOOKUP($A627&amp;"-"&amp;Q$1,'Conclusões cursos SIGARRA'!$E:$H,4,0),"")</f>
        <v/>
      </c>
      <c r="S627" s="1" t="str">
        <f>IFERROR(VLOOKUP($A627&amp;"-"&amp;S$1,'Conclusões cursos SIGARRA'!$E:$H,2,0),"")</f>
        <v/>
      </c>
      <c r="T627" s="1" t="str">
        <f>IFERROR(VLOOKUP($A627&amp;"-"&amp;S$1,'Conclusões cursos SIGARRA'!$E:$H,4,0),"")</f>
        <v/>
      </c>
      <c r="U627" s="1" t="str">
        <f t="shared" si="3"/>
        <v> MIEIC 2015/2016</v>
      </c>
      <c r="V627" s="1" t="str">
        <f t="shared" si="4"/>
        <v>Eduardo Luís Loureiro Fernandes</v>
      </c>
    </row>
    <row r="628" ht="14.25" customHeight="1">
      <c r="A628" s="1">
        <v>2.01603135E8</v>
      </c>
      <c r="B628" s="1" t="s">
        <v>1895</v>
      </c>
      <c r="C628" s="1" t="s">
        <v>1896</v>
      </c>
      <c r="D628" s="1" t="s">
        <v>20</v>
      </c>
      <c r="E628" s="1" t="s">
        <v>21</v>
      </c>
      <c r="F628" s="1" t="str">
        <f t="shared" si="1"/>
        <v>Eduardo Luís Pinheiro da Silva - MIEIC 2020/2021</v>
      </c>
      <c r="I628" s="1" t="str">
        <f>IFERROR(VLOOKUP(B628,'Inquérito'!M:N,2,0),if(AND(E628="",not(iserror(find("linkedin",H628)))),H628,E628))</f>
        <v/>
      </c>
      <c r="J628" s="1" t="str">
        <f t="shared" si="2"/>
        <v>MIEIC </v>
      </c>
      <c r="K628" s="1" t="str">
        <f>IFERROR(VLOOKUP($A628&amp;"-"&amp;K$1,'Conclusões cursos SIGARRA'!$E:$H,2,0),"")</f>
        <v/>
      </c>
      <c r="L628" s="1" t="str">
        <f>IFERROR(VLOOKUP($A628&amp;"-"&amp;K$1,'Conclusões cursos SIGARRA'!$E:$H,4,0),"")</f>
        <v/>
      </c>
      <c r="M628" s="1" t="str">
        <f>IFERROR(VLOOKUP($A628&amp;"-"&amp;M$1,'Conclusões cursos SIGARRA'!$E:$H,2,0),"")</f>
        <v/>
      </c>
      <c r="N628" s="1" t="str">
        <f>IFERROR(VLOOKUP($A628&amp;"-"&amp;M$1,'Conclusões cursos SIGARRA'!$E:$H,4,0),"")</f>
        <v/>
      </c>
      <c r="O628" s="1" t="str">
        <f>IFERROR(VLOOKUP($A628&amp;"-"&amp;O$1,'Conclusões cursos SIGARRA'!$E:$H,2,0),"")</f>
        <v>2016/2017</v>
      </c>
      <c r="P628" s="1" t="str">
        <f>IFERROR(VLOOKUP($A628&amp;"-"&amp;O$1,'Conclusões cursos SIGARRA'!$E:$H,4,0),"")</f>
        <v>2020/2021</v>
      </c>
      <c r="Q628" s="1" t="str">
        <f>IFERROR(VLOOKUP($A628&amp;"-"&amp;Q$1,'Conclusões cursos SIGARRA'!$E:$H,2,0),"")</f>
        <v/>
      </c>
      <c r="R628" s="1" t="str">
        <f>IFERROR(VLOOKUP($A628&amp;"-"&amp;Q$1,'Conclusões cursos SIGARRA'!$E:$H,4,0),"")</f>
        <v/>
      </c>
      <c r="S628" s="1" t="str">
        <f>IFERROR(VLOOKUP($A628&amp;"-"&amp;S$1,'Conclusões cursos SIGARRA'!$E:$H,2,0),"")</f>
        <v/>
      </c>
      <c r="T628" s="1" t="str">
        <f>IFERROR(VLOOKUP($A628&amp;"-"&amp;S$1,'Conclusões cursos SIGARRA'!$E:$H,4,0),"")</f>
        <v/>
      </c>
      <c r="U628" s="1" t="str">
        <f t="shared" si="3"/>
        <v> MIEIC 2020/2021</v>
      </c>
      <c r="V628" s="1" t="str">
        <f t="shared" si="4"/>
        <v>Eduardo Luís Pinheiro da Silva</v>
      </c>
    </row>
    <row r="629" ht="14.25" customHeight="1">
      <c r="A629" s="1">
        <v>2.01906732E8</v>
      </c>
      <c r="B629" s="1" t="s">
        <v>1897</v>
      </c>
      <c r="C629" s="1" t="s">
        <v>1898</v>
      </c>
      <c r="D629" s="1" t="s">
        <v>26</v>
      </c>
      <c r="E629" s="1" t="s">
        <v>21</v>
      </c>
      <c r="F629" s="1" t="str">
        <f t="shared" si="1"/>
        <v>Eduardo Luís Tronjo Ramos - L.EIC 2022/2023</v>
      </c>
      <c r="G629" s="1" t="s">
        <v>1899</v>
      </c>
      <c r="I629" s="1" t="str">
        <f>IFERROR(VLOOKUP(B629,'Inquérito'!M:N,2,0),if(AND(E629="",not(iserror(find("linkedin",H629)))),H629,E629))</f>
        <v/>
      </c>
      <c r="J629" s="1" t="str">
        <f t="shared" si="2"/>
        <v>L.EIC </v>
      </c>
      <c r="K629" s="1" t="str">
        <f>IFERROR(VLOOKUP($A629&amp;"-"&amp;K$1,'Conclusões cursos SIGARRA'!$E:$H,2,0),"")</f>
        <v/>
      </c>
      <c r="L629" s="1" t="str">
        <f>IFERROR(VLOOKUP($A629&amp;"-"&amp;K$1,'Conclusões cursos SIGARRA'!$E:$H,4,0),"")</f>
        <v/>
      </c>
      <c r="M629" s="1" t="str">
        <f>IFERROR(VLOOKUP($A629&amp;"-"&amp;M$1,'Conclusões cursos SIGARRA'!$E:$H,2,0),"")</f>
        <v/>
      </c>
      <c r="N629" s="1" t="str">
        <f>IFERROR(VLOOKUP($A629&amp;"-"&amp;M$1,'Conclusões cursos SIGARRA'!$E:$H,4,0),"")</f>
        <v/>
      </c>
      <c r="O629" s="1" t="str">
        <f>IFERROR(VLOOKUP($A629&amp;"-"&amp;O$1,'Conclusões cursos SIGARRA'!$E:$H,2,0),"")</f>
        <v/>
      </c>
      <c r="P629" s="1" t="str">
        <f>IFERROR(VLOOKUP($A629&amp;"-"&amp;O$1,'Conclusões cursos SIGARRA'!$E:$H,4,0),"")</f>
        <v/>
      </c>
      <c r="Q629" s="1" t="str">
        <f>IFERROR(VLOOKUP($A629&amp;"-"&amp;Q$1,'Conclusões cursos SIGARRA'!$E:$H,2,0),"")</f>
        <v>2021/2022</v>
      </c>
      <c r="R629" s="1" t="str">
        <f>IFERROR(VLOOKUP($A629&amp;"-"&amp;Q$1,'Conclusões cursos SIGARRA'!$E:$H,4,0),"")</f>
        <v>2022/2023</v>
      </c>
      <c r="S629" s="1" t="str">
        <f>IFERROR(VLOOKUP($A629&amp;"-"&amp;S$1,'Conclusões cursos SIGARRA'!$E:$H,2,0),"")</f>
        <v/>
      </c>
      <c r="T629" s="1" t="str">
        <f>IFERROR(VLOOKUP($A629&amp;"-"&amp;S$1,'Conclusões cursos SIGARRA'!$E:$H,4,0),"")</f>
        <v/>
      </c>
      <c r="U629" s="1" t="str">
        <f t="shared" si="3"/>
        <v> L.EIC 2022/2023</v>
      </c>
      <c r="V629" s="1" t="str">
        <f t="shared" si="4"/>
        <v>Eduardo Luís Tronjo Ramos</v>
      </c>
    </row>
    <row r="630" ht="14.25" customHeight="1">
      <c r="A630" s="1">
        <v>2.01907116E8</v>
      </c>
      <c r="B630" s="1" t="s">
        <v>1900</v>
      </c>
      <c r="C630" s="1" t="s">
        <v>1901</v>
      </c>
      <c r="D630" s="1" t="s">
        <v>26</v>
      </c>
      <c r="E630" s="1" t="s">
        <v>21</v>
      </c>
      <c r="F630" s="1" t="str">
        <f t="shared" si="1"/>
        <v>Eduardo Machado Gonçalves - L.EIC 2022/2023</v>
      </c>
      <c r="I630" s="1" t="str">
        <f>IFERROR(VLOOKUP(B630,'Inquérito'!M:N,2,0),if(AND(E630="",not(iserror(find("linkedin",H630)))),H630,E630))</f>
        <v/>
      </c>
      <c r="J630" s="1" t="str">
        <f t="shared" si="2"/>
        <v>L.EIC </v>
      </c>
      <c r="K630" s="1" t="str">
        <f>IFERROR(VLOOKUP($A630&amp;"-"&amp;K$1,'Conclusões cursos SIGARRA'!$E:$H,2,0),"")</f>
        <v/>
      </c>
      <c r="L630" s="1" t="str">
        <f>IFERROR(VLOOKUP($A630&amp;"-"&amp;K$1,'Conclusões cursos SIGARRA'!$E:$H,4,0),"")</f>
        <v/>
      </c>
      <c r="M630" s="1" t="str">
        <f>IFERROR(VLOOKUP($A630&amp;"-"&amp;M$1,'Conclusões cursos SIGARRA'!$E:$H,2,0),"")</f>
        <v/>
      </c>
      <c r="N630" s="1" t="str">
        <f>IFERROR(VLOOKUP($A630&amp;"-"&amp;M$1,'Conclusões cursos SIGARRA'!$E:$H,4,0),"")</f>
        <v/>
      </c>
      <c r="O630" s="1" t="str">
        <f>IFERROR(VLOOKUP($A630&amp;"-"&amp;O$1,'Conclusões cursos SIGARRA'!$E:$H,2,0),"")</f>
        <v/>
      </c>
      <c r="P630" s="1" t="str">
        <f>IFERROR(VLOOKUP($A630&amp;"-"&amp;O$1,'Conclusões cursos SIGARRA'!$E:$H,4,0),"")</f>
        <v/>
      </c>
      <c r="Q630" s="1" t="str">
        <f>IFERROR(VLOOKUP($A630&amp;"-"&amp;Q$1,'Conclusões cursos SIGARRA'!$E:$H,2,0),"")</f>
        <v>2021/2022</v>
      </c>
      <c r="R630" s="1" t="str">
        <f>IFERROR(VLOOKUP($A630&amp;"-"&amp;Q$1,'Conclusões cursos SIGARRA'!$E:$H,4,0),"")</f>
        <v>2022/2023</v>
      </c>
      <c r="S630" s="1" t="str">
        <f>IFERROR(VLOOKUP($A630&amp;"-"&amp;S$1,'Conclusões cursos SIGARRA'!$E:$H,2,0),"")</f>
        <v/>
      </c>
      <c r="T630" s="1" t="str">
        <f>IFERROR(VLOOKUP($A630&amp;"-"&amp;S$1,'Conclusões cursos SIGARRA'!$E:$H,4,0),"")</f>
        <v/>
      </c>
      <c r="U630" s="1" t="str">
        <f t="shared" si="3"/>
        <v> L.EIC 2022/2023</v>
      </c>
      <c r="V630" s="1" t="str">
        <f t="shared" si="4"/>
        <v>Eduardo Machado Gonçalves</v>
      </c>
    </row>
    <row r="631" ht="14.25" customHeight="1">
      <c r="A631" s="1">
        <v>2.01204989E8</v>
      </c>
      <c r="B631" s="1" t="s">
        <v>1902</v>
      </c>
      <c r="C631" s="1" t="s">
        <v>1903</v>
      </c>
      <c r="D631" s="1" t="s">
        <v>20</v>
      </c>
      <c r="E631" s="10" t="s">
        <v>1904</v>
      </c>
      <c r="F631" s="1" t="str">
        <f t="shared" si="1"/>
        <v>Eduardo Manuel Oliveira Taveira Baptista de Almeida - MIEIC 2016/2017</v>
      </c>
      <c r="G631" s="1" t="s">
        <v>1905</v>
      </c>
      <c r="H631" s="1" t="s">
        <v>1906</v>
      </c>
      <c r="I631" s="9" t="str">
        <f>IFERROR(VLOOKUP(B631,'Inquérito'!M:N,2,0),if(AND(E631="",not(iserror(find("linkedin",H631)))),H631,E631))</f>
        <v>https://www.linkedin.com/in/edualm/</v>
      </c>
      <c r="J631" s="1" t="str">
        <f t="shared" si="2"/>
        <v>MIEIC </v>
      </c>
      <c r="K631" s="1" t="str">
        <f>IFERROR(VLOOKUP($A631&amp;"-"&amp;K$1,'Conclusões cursos SIGARRA'!$E:$H,2,0),"")</f>
        <v/>
      </c>
      <c r="L631" s="1" t="str">
        <f>IFERROR(VLOOKUP($A631&amp;"-"&amp;K$1,'Conclusões cursos SIGARRA'!$E:$H,4,0),"")</f>
        <v/>
      </c>
      <c r="M631" s="1" t="str">
        <f>IFERROR(VLOOKUP($A631&amp;"-"&amp;M$1,'Conclusões cursos SIGARRA'!$E:$H,2,0),"")</f>
        <v/>
      </c>
      <c r="N631" s="1" t="str">
        <f>IFERROR(VLOOKUP($A631&amp;"-"&amp;M$1,'Conclusões cursos SIGARRA'!$E:$H,4,0),"")</f>
        <v/>
      </c>
      <c r="O631" s="1" t="str">
        <f>IFERROR(VLOOKUP($A631&amp;"-"&amp;O$1,'Conclusões cursos SIGARRA'!$E:$H,2,0),"")</f>
        <v>2012/2013</v>
      </c>
      <c r="P631" s="1" t="str">
        <f>IFERROR(VLOOKUP($A631&amp;"-"&amp;O$1,'Conclusões cursos SIGARRA'!$E:$H,4,0),"")</f>
        <v>2016/2017</v>
      </c>
      <c r="Q631" s="1" t="str">
        <f>IFERROR(VLOOKUP($A631&amp;"-"&amp;Q$1,'Conclusões cursos SIGARRA'!$E:$H,2,0),"")</f>
        <v/>
      </c>
      <c r="R631" s="1" t="str">
        <f>IFERROR(VLOOKUP($A631&amp;"-"&amp;Q$1,'Conclusões cursos SIGARRA'!$E:$H,4,0),"")</f>
        <v/>
      </c>
      <c r="S631" s="1" t="str">
        <f>IFERROR(VLOOKUP($A631&amp;"-"&amp;S$1,'Conclusões cursos SIGARRA'!$E:$H,2,0),"")</f>
        <v/>
      </c>
      <c r="T631" s="1" t="str">
        <f>IFERROR(VLOOKUP($A631&amp;"-"&amp;S$1,'Conclusões cursos SIGARRA'!$E:$H,4,0),"")</f>
        <v/>
      </c>
      <c r="U631" s="1" t="str">
        <f t="shared" si="3"/>
        <v> MIEIC 2016/2017</v>
      </c>
      <c r="V631" s="1" t="str">
        <f t="shared" si="4"/>
        <v>Eduardo Manuel Oliveira Taveira Baptista de Almeida</v>
      </c>
    </row>
    <row r="632" ht="14.25" customHeight="1">
      <c r="A632" s="1">
        <v>2.01204972E8</v>
      </c>
      <c r="B632" s="1" t="s">
        <v>1907</v>
      </c>
      <c r="C632" s="1" t="s">
        <v>1908</v>
      </c>
      <c r="D632" s="1" t="s">
        <v>20</v>
      </c>
      <c r="E632" s="1" t="s">
        <v>21</v>
      </c>
      <c r="F632" s="1" t="str">
        <f t="shared" si="1"/>
        <v>Eduardo Miguel Bastos Leite - MIEIC 2018/2019</v>
      </c>
      <c r="I632" s="1" t="str">
        <f>IFERROR(VLOOKUP(B632,'Inquérito'!M:N,2,0),if(AND(E632="",not(iserror(find("linkedin",H632)))),H632,E632))</f>
        <v/>
      </c>
      <c r="J632" s="1" t="str">
        <f t="shared" si="2"/>
        <v>MIEIC </v>
      </c>
      <c r="K632" s="1" t="str">
        <f>IFERROR(VLOOKUP($A632&amp;"-"&amp;K$1,'Conclusões cursos SIGARRA'!$E:$H,2,0),"")</f>
        <v/>
      </c>
      <c r="L632" s="1" t="str">
        <f>IFERROR(VLOOKUP($A632&amp;"-"&amp;K$1,'Conclusões cursos SIGARRA'!$E:$H,4,0),"")</f>
        <v/>
      </c>
      <c r="M632" s="1" t="str">
        <f>IFERROR(VLOOKUP($A632&amp;"-"&amp;M$1,'Conclusões cursos SIGARRA'!$E:$H,2,0),"")</f>
        <v/>
      </c>
      <c r="N632" s="1" t="str">
        <f>IFERROR(VLOOKUP($A632&amp;"-"&amp;M$1,'Conclusões cursos SIGARRA'!$E:$H,4,0),"")</f>
        <v/>
      </c>
      <c r="O632" s="1" t="str">
        <f>IFERROR(VLOOKUP($A632&amp;"-"&amp;O$1,'Conclusões cursos SIGARRA'!$E:$H,2,0),"")</f>
        <v>2014/2015</v>
      </c>
      <c r="P632" s="1" t="str">
        <f>IFERROR(VLOOKUP($A632&amp;"-"&amp;O$1,'Conclusões cursos SIGARRA'!$E:$H,4,0),"")</f>
        <v>2018/2019</v>
      </c>
      <c r="Q632" s="1" t="str">
        <f>IFERROR(VLOOKUP($A632&amp;"-"&amp;Q$1,'Conclusões cursos SIGARRA'!$E:$H,2,0),"")</f>
        <v/>
      </c>
      <c r="R632" s="1" t="str">
        <f>IFERROR(VLOOKUP($A632&amp;"-"&amp;Q$1,'Conclusões cursos SIGARRA'!$E:$H,4,0),"")</f>
        <v/>
      </c>
      <c r="S632" s="1" t="str">
        <f>IFERROR(VLOOKUP($A632&amp;"-"&amp;S$1,'Conclusões cursos SIGARRA'!$E:$H,2,0),"")</f>
        <v/>
      </c>
      <c r="T632" s="1" t="str">
        <f>IFERROR(VLOOKUP($A632&amp;"-"&amp;S$1,'Conclusões cursos SIGARRA'!$E:$H,4,0),"")</f>
        <v/>
      </c>
      <c r="U632" s="1" t="str">
        <f t="shared" si="3"/>
        <v> MIEIC 2018/2019</v>
      </c>
      <c r="V632" s="1" t="str">
        <f t="shared" si="4"/>
        <v>Eduardo Miguel Bastos Leite</v>
      </c>
    </row>
    <row r="633" ht="14.25" customHeight="1">
      <c r="A633" s="1">
        <v>2.00808168E8</v>
      </c>
      <c r="B633" s="1" t="s">
        <v>1909</v>
      </c>
      <c r="C633" s="1" t="s">
        <v>1910</v>
      </c>
      <c r="D633" s="1" t="s">
        <v>20</v>
      </c>
      <c r="E633" s="1" t="s">
        <v>21</v>
      </c>
      <c r="F633" s="1" t="str">
        <f t="shared" si="1"/>
        <v>Eduardo Miguel Ferreira Alves - MIEIC 2013/2014</v>
      </c>
      <c r="I633" s="1" t="str">
        <f>IFERROR(VLOOKUP(B633,'Inquérito'!M:N,2,0),if(AND(E633="",not(iserror(find("linkedin",H633)))),H633,E633))</f>
        <v/>
      </c>
      <c r="J633" s="1" t="str">
        <f t="shared" si="2"/>
        <v>MIEIC </v>
      </c>
      <c r="K633" s="1" t="str">
        <f>IFERROR(VLOOKUP($A633&amp;"-"&amp;K$1,'Conclusões cursos SIGARRA'!$E:$H,2,0),"")</f>
        <v/>
      </c>
      <c r="L633" s="1" t="str">
        <f>IFERROR(VLOOKUP($A633&amp;"-"&amp;K$1,'Conclusões cursos SIGARRA'!$E:$H,4,0),"")</f>
        <v/>
      </c>
      <c r="M633" s="1" t="str">
        <f>IFERROR(VLOOKUP($A633&amp;"-"&amp;M$1,'Conclusões cursos SIGARRA'!$E:$H,2,0),"")</f>
        <v/>
      </c>
      <c r="N633" s="1" t="str">
        <f>IFERROR(VLOOKUP($A633&amp;"-"&amp;M$1,'Conclusões cursos SIGARRA'!$E:$H,4,0),"")</f>
        <v/>
      </c>
      <c r="O633" s="1" t="str">
        <f>IFERROR(VLOOKUP($A633&amp;"-"&amp;O$1,'Conclusões cursos SIGARRA'!$E:$H,2,0),"")</f>
        <v>2011/2012</v>
      </c>
      <c r="P633" s="1" t="str">
        <f>IFERROR(VLOOKUP($A633&amp;"-"&amp;O$1,'Conclusões cursos SIGARRA'!$E:$H,4,0),"")</f>
        <v>2013/2014</v>
      </c>
      <c r="Q633" s="1" t="str">
        <f>IFERROR(VLOOKUP($A633&amp;"-"&amp;Q$1,'Conclusões cursos SIGARRA'!$E:$H,2,0),"")</f>
        <v/>
      </c>
      <c r="R633" s="1" t="str">
        <f>IFERROR(VLOOKUP($A633&amp;"-"&amp;Q$1,'Conclusões cursos SIGARRA'!$E:$H,4,0),"")</f>
        <v/>
      </c>
      <c r="S633" s="1" t="str">
        <f>IFERROR(VLOOKUP($A633&amp;"-"&amp;S$1,'Conclusões cursos SIGARRA'!$E:$H,2,0),"")</f>
        <v/>
      </c>
      <c r="T633" s="1" t="str">
        <f>IFERROR(VLOOKUP($A633&amp;"-"&amp;S$1,'Conclusões cursos SIGARRA'!$E:$H,4,0),"")</f>
        <v/>
      </c>
      <c r="U633" s="1" t="str">
        <f t="shared" si="3"/>
        <v> MIEIC 2013/2014</v>
      </c>
      <c r="V633" s="1" t="str">
        <f t="shared" si="4"/>
        <v>Eduardo Miguel Ferreira Alves</v>
      </c>
    </row>
    <row r="634" ht="14.25" customHeight="1">
      <c r="A634" s="1">
        <v>1.99801434E8</v>
      </c>
      <c r="B634" s="1" t="s">
        <v>1911</v>
      </c>
      <c r="C634" s="1" t="s">
        <v>1912</v>
      </c>
      <c r="D634" s="1" t="s">
        <v>20</v>
      </c>
      <c r="E634" s="1" t="s">
        <v>21</v>
      </c>
      <c r="F634" s="1" t="str">
        <f t="shared" si="1"/>
        <v>Eduardo Miguel Lages de Abreu - LEIC 2002/2003</v>
      </c>
      <c r="G634" s="1" t="s">
        <v>21</v>
      </c>
      <c r="I634" s="1" t="str">
        <f>IFERROR(VLOOKUP(B634,'Inquérito'!M:N,2,0),if(AND(E634="",not(iserror(find("linkedin",H634)))),H634,E634))</f>
        <v/>
      </c>
      <c r="J634" s="1" t="str">
        <f t="shared" si="2"/>
        <v>LEIC </v>
      </c>
      <c r="K634" s="1" t="str">
        <f>IFERROR(VLOOKUP($A634&amp;"-"&amp;K$1,'Conclusões cursos SIGARRA'!$E:$H,2,0),"")</f>
        <v>1998/1999</v>
      </c>
      <c r="L634" s="1" t="str">
        <f>IFERROR(VLOOKUP($A634&amp;"-"&amp;K$1,'Conclusões cursos SIGARRA'!$E:$H,4,0),"")</f>
        <v>2002/2003</v>
      </c>
      <c r="M634" s="1" t="str">
        <f>IFERROR(VLOOKUP($A634&amp;"-"&amp;M$1,'Conclusões cursos SIGARRA'!$E:$H,2,0),"")</f>
        <v/>
      </c>
      <c r="N634" s="1" t="str">
        <f>IFERROR(VLOOKUP($A634&amp;"-"&amp;M$1,'Conclusões cursos SIGARRA'!$E:$H,4,0),"")</f>
        <v/>
      </c>
      <c r="O634" s="1" t="str">
        <f>IFERROR(VLOOKUP($A634&amp;"-"&amp;O$1,'Conclusões cursos SIGARRA'!$E:$H,2,0),"")</f>
        <v/>
      </c>
      <c r="P634" s="1" t="str">
        <f>IFERROR(VLOOKUP($A634&amp;"-"&amp;O$1,'Conclusões cursos SIGARRA'!$E:$H,4,0),"")</f>
        <v/>
      </c>
      <c r="Q634" s="1" t="str">
        <f>IFERROR(VLOOKUP($A634&amp;"-"&amp;Q$1,'Conclusões cursos SIGARRA'!$E:$H,2,0),"")</f>
        <v/>
      </c>
      <c r="R634" s="1" t="str">
        <f>IFERROR(VLOOKUP($A634&amp;"-"&amp;Q$1,'Conclusões cursos SIGARRA'!$E:$H,4,0),"")</f>
        <v/>
      </c>
      <c r="S634" s="1" t="str">
        <f>IFERROR(VLOOKUP($A634&amp;"-"&amp;S$1,'Conclusões cursos SIGARRA'!$E:$H,2,0),"")</f>
        <v/>
      </c>
      <c r="T634" s="1" t="str">
        <f>IFERROR(VLOOKUP($A634&amp;"-"&amp;S$1,'Conclusões cursos SIGARRA'!$E:$H,4,0),"")</f>
        <v/>
      </c>
      <c r="U634" s="1" t="str">
        <f t="shared" si="3"/>
        <v> LEIC 2002/2003</v>
      </c>
      <c r="V634" s="1" t="str">
        <f t="shared" si="4"/>
        <v>Eduardo Miguel Lages de Abreu</v>
      </c>
    </row>
    <row r="635" ht="14.25" customHeight="1">
      <c r="A635" s="1">
        <v>2.00605988E8</v>
      </c>
      <c r="B635" s="1" t="s">
        <v>1913</v>
      </c>
      <c r="C635" s="1" t="s">
        <v>1914</v>
      </c>
      <c r="D635" s="1" t="s">
        <v>20</v>
      </c>
      <c r="E635" s="1" t="s">
        <v>21</v>
      </c>
      <c r="F635" s="1" t="str">
        <f t="shared" si="1"/>
        <v>Eduardo Miguel Moreira Guedes Osório - MIEIC 2016/2017</v>
      </c>
      <c r="G635" s="1" t="s">
        <v>21</v>
      </c>
      <c r="I635" s="1" t="str">
        <f>IFERROR(VLOOKUP(B635,'Inquérito'!M:N,2,0),if(AND(E635="",not(iserror(find("linkedin",H635)))),H635,E635))</f>
        <v/>
      </c>
      <c r="J635" s="1" t="str">
        <f t="shared" si="2"/>
        <v>MIEIC </v>
      </c>
      <c r="K635" s="1" t="str">
        <f>IFERROR(VLOOKUP($A635&amp;"-"&amp;K$1,'Conclusões cursos SIGARRA'!$E:$H,2,0),"")</f>
        <v/>
      </c>
      <c r="L635" s="1" t="str">
        <f>IFERROR(VLOOKUP($A635&amp;"-"&amp;K$1,'Conclusões cursos SIGARRA'!$E:$H,4,0),"")</f>
        <v/>
      </c>
      <c r="M635" s="1" t="str">
        <f>IFERROR(VLOOKUP($A635&amp;"-"&amp;M$1,'Conclusões cursos SIGARRA'!$E:$H,2,0),"")</f>
        <v/>
      </c>
      <c r="N635" s="1" t="str">
        <f>IFERROR(VLOOKUP($A635&amp;"-"&amp;M$1,'Conclusões cursos SIGARRA'!$E:$H,4,0),"")</f>
        <v/>
      </c>
      <c r="O635" s="1" t="str">
        <f>IFERROR(VLOOKUP($A635&amp;"-"&amp;O$1,'Conclusões cursos SIGARRA'!$E:$H,2,0),"")</f>
        <v>2006/2007</v>
      </c>
      <c r="P635" s="1" t="str">
        <f>IFERROR(VLOOKUP($A635&amp;"-"&amp;O$1,'Conclusões cursos SIGARRA'!$E:$H,4,0),"")</f>
        <v>2016/2017</v>
      </c>
      <c r="Q635" s="1" t="str">
        <f>IFERROR(VLOOKUP($A635&amp;"-"&amp;Q$1,'Conclusões cursos SIGARRA'!$E:$H,2,0),"")</f>
        <v/>
      </c>
      <c r="R635" s="1" t="str">
        <f>IFERROR(VLOOKUP($A635&amp;"-"&amp;Q$1,'Conclusões cursos SIGARRA'!$E:$H,4,0),"")</f>
        <v/>
      </c>
      <c r="S635" s="1" t="str">
        <f>IFERROR(VLOOKUP($A635&amp;"-"&amp;S$1,'Conclusões cursos SIGARRA'!$E:$H,2,0),"")</f>
        <v/>
      </c>
      <c r="T635" s="1" t="str">
        <f>IFERROR(VLOOKUP($A635&amp;"-"&amp;S$1,'Conclusões cursos SIGARRA'!$E:$H,4,0),"")</f>
        <v/>
      </c>
      <c r="U635" s="1" t="str">
        <f t="shared" si="3"/>
        <v> MIEIC 2016/2017</v>
      </c>
      <c r="V635" s="1" t="str">
        <f t="shared" si="4"/>
        <v>Eduardo Miguel Moreira Guedes Osório</v>
      </c>
    </row>
    <row r="636" ht="14.25" customHeight="1">
      <c r="A636" s="1">
        <v>1.9950068E8</v>
      </c>
      <c r="B636" s="1" t="s">
        <v>1915</v>
      </c>
      <c r="C636" s="1" t="s">
        <v>1916</v>
      </c>
      <c r="D636" s="1" t="s">
        <v>20</v>
      </c>
      <c r="E636" s="1" t="s">
        <v>21</v>
      </c>
      <c r="F636" s="1" t="str">
        <f t="shared" si="1"/>
        <v>Eduardo Pedro Filipe Ramalho - LEIC 2001/2002 MIEIC 2010/2011</v>
      </c>
      <c r="G636" s="1" t="s">
        <v>1917</v>
      </c>
      <c r="I636" s="9" t="str">
        <f>IFERROR(VLOOKUP(B636,'Inquérito'!M:N,2,0),if(AND(E636="",not(iserror(find("linkedin",H636)))),H636,E636))</f>
        <v>https://www.linkedin.com/in/eduardo-ramalho-pt/</v>
      </c>
      <c r="J636" s="1" t="str">
        <f t="shared" si="2"/>
        <v>LEIC MIEIC </v>
      </c>
      <c r="K636" s="1" t="str">
        <f>IFERROR(VLOOKUP($A636&amp;"-"&amp;K$1,'Conclusões cursos SIGARRA'!$E:$H,2,0),"")</f>
        <v>1995/1996</v>
      </c>
      <c r="L636" s="1" t="str">
        <f>IFERROR(VLOOKUP($A636&amp;"-"&amp;K$1,'Conclusões cursos SIGARRA'!$E:$H,4,0),"")</f>
        <v>2001/2002</v>
      </c>
      <c r="M636" s="1" t="str">
        <f>IFERROR(VLOOKUP($A636&amp;"-"&amp;M$1,'Conclusões cursos SIGARRA'!$E:$H,2,0),"")</f>
        <v/>
      </c>
      <c r="N636" s="1" t="str">
        <f>IFERROR(VLOOKUP($A636&amp;"-"&amp;M$1,'Conclusões cursos SIGARRA'!$E:$H,4,0),"")</f>
        <v/>
      </c>
      <c r="O636" s="1" t="str">
        <f>IFERROR(VLOOKUP($A636&amp;"-"&amp;O$1,'Conclusões cursos SIGARRA'!$E:$H,2,0),"")</f>
        <v>2009/2010</v>
      </c>
      <c r="P636" s="1" t="str">
        <f>IFERROR(VLOOKUP($A636&amp;"-"&amp;O$1,'Conclusões cursos SIGARRA'!$E:$H,4,0),"")</f>
        <v>2010/2011</v>
      </c>
      <c r="Q636" s="1" t="str">
        <f>IFERROR(VLOOKUP($A636&amp;"-"&amp;Q$1,'Conclusões cursos SIGARRA'!$E:$H,2,0),"")</f>
        <v/>
      </c>
      <c r="R636" s="1" t="str">
        <f>IFERROR(VLOOKUP($A636&amp;"-"&amp;Q$1,'Conclusões cursos SIGARRA'!$E:$H,4,0),"")</f>
        <v/>
      </c>
      <c r="S636" s="1" t="str">
        <f>IFERROR(VLOOKUP($A636&amp;"-"&amp;S$1,'Conclusões cursos SIGARRA'!$E:$H,2,0),"")</f>
        <v/>
      </c>
      <c r="T636" s="1" t="str">
        <f>IFERROR(VLOOKUP($A636&amp;"-"&amp;S$1,'Conclusões cursos SIGARRA'!$E:$H,4,0),"")</f>
        <v/>
      </c>
      <c r="U636" s="1" t="str">
        <f t="shared" si="3"/>
        <v> LEIC 2001/2002 MIEIC 2010/2011</v>
      </c>
      <c r="V636" s="1" t="str">
        <f t="shared" si="4"/>
        <v>Eduardo Pedro Filipe Ramalho</v>
      </c>
    </row>
    <row r="637" ht="14.25" customHeight="1">
      <c r="A637" s="1">
        <v>2.01805189E8</v>
      </c>
      <c r="B637" s="1" t="s">
        <v>1918</v>
      </c>
      <c r="C637" s="1" t="s">
        <v>1919</v>
      </c>
      <c r="D637" s="1" t="s">
        <v>26</v>
      </c>
      <c r="E637" s="1" t="s">
        <v>21</v>
      </c>
      <c r="F637" s="1" t="str">
        <f t="shared" si="1"/>
        <v>Eduardo Rui Nascimento Amaral - L.EIC 2021/2022</v>
      </c>
      <c r="G637" s="1" t="s">
        <v>1920</v>
      </c>
      <c r="I637" s="1" t="str">
        <f>IFERROR(VLOOKUP(B637,'Inquérito'!M:N,2,0),if(AND(E637="",not(iserror(find("linkedin",H637)))),H637,E637))</f>
        <v/>
      </c>
      <c r="J637" s="1" t="str">
        <f t="shared" si="2"/>
        <v>L.EIC </v>
      </c>
      <c r="K637" s="1" t="str">
        <f>IFERROR(VLOOKUP($A637&amp;"-"&amp;K$1,'Conclusões cursos SIGARRA'!$E:$H,2,0),"")</f>
        <v/>
      </c>
      <c r="L637" s="1" t="str">
        <f>IFERROR(VLOOKUP($A637&amp;"-"&amp;K$1,'Conclusões cursos SIGARRA'!$E:$H,4,0),"")</f>
        <v/>
      </c>
      <c r="M637" s="1" t="str">
        <f>IFERROR(VLOOKUP($A637&amp;"-"&amp;M$1,'Conclusões cursos SIGARRA'!$E:$H,2,0),"")</f>
        <v/>
      </c>
      <c r="N637" s="1" t="str">
        <f>IFERROR(VLOOKUP($A637&amp;"-"&amp;M$1,'Conclusões cursos SIGARRA'!$E:$H,4,0),"")</f>
        <v/>
      </c>
      <c r="O637" s="1" t="str">
        <f>IFERROR(VLOOKUP($A637&amp;"-"&amp;O$1,'Conclusões cursos SIGARRA'!$E:$H,2,0),"")</f>
        <v/>
      </c>
      <c r="P637" s="1" t="str">
        <f>IFERROR(VLOOKUP($A637&amp;"-"&amp;O$1,'Conclusões cursos SIGARRA'!$E:$H,4,0),"")</f>
        <v/>
      </c>
      <c r="Q637" s="1" t="str">
        <f>IFERROR(VLOOKUP($A637&amp;"-"&amp;Q$1,'Conclusões cursos SIGARRA'!$E:$H,2,0),"")</f>
        <v>2021/2022</v>
      </c>
      <c r="R637" s="1" t="str">
        <f>IFERROR(VLOOKUP($A637&amp;"-"&amp;Q$1,'Conclusões cursos SIGARRA'!$E:$H,4,0),"")</f>
        <v>2021/2022</v>
      </c>
      <c r="S637" s="1" t="str">
        <f>IFERROR(VLOOKUP($A637&amp;"-"&amp;S$1,'Conclusões cursos SIGARRA'!$E:$H,2,0),"")</f>
        <v/>
      </c>
      <c r="T637" s="1" t="str">
        <f>IFERROR(VLOOKUP($A637&amp;"-"&amp;S$1,'Conclusões cursos SIGARRA'!$E:$H,4,0),"")</f>
        <v/>
      </c>
      <c r="U637" s="1" t="str">
        <f t="shared" si="3"/>
        <v> L.EIC 2021/2022</v>
      </c>
      <c r="V637" s="1" t="str">
        <f t="shared" si="4"/>
        <v>Eduardo Rui Nascimento Amaral</v>
      </c>
    </row>
    <row r="638" ht="14.25" customHeight="1">
      <c r="A638" s="1">
        <v>2.01704961E8</v>
      </c>
      <c r="B638" s="1" t="s">
        <v>1921</v>
      </c>
      <c r="C638" s="1" t="s">
        <v>1922</v>
      </c>
      <c r="D638" s="1" t="s">
        <v>26</v>
      </c>
      <c r="E638" s="1" t="s">
        <v>21</v>
      </c>
      <c r="F638" s="1" t="str">
        <f t="shared" si="1"/>
        <v>Eliseu António Pinto Amaro - L.EIC 2021/2022</v>
      </c>
      <c r="I638" s="1" t="str">
        <f>IFERROR(VLOOKUP(B638,'Inquérito'!M:N,2,0),if(AND(E638="",not(iserror(find("linkedin",H638)))),H638,E638))</f>
        <v/>
      </c>
      <c r="J638" s="1" t="str">
        <f t="shared" si="2"/>
        <v>L.EIC </v>
      </c>
      <c r="K638" s="1" t="str">
        <f>IFERROR(VLOOKUP($A638&amp;"-"&amp;K$1,'Conclusões cursos SIGARRA'!$E:$H,2,0),"")</f>
        <v/>
      </c>
      <c r="L638" s="1" t="str">
        <f>IFERROR(VLOOKUP($A638&amp;"-"&amp;K$1,'Conclusões cursos SIGARRA'!$E:$H,4,0),"")</f>
        <v/>
      </c>
      <c r="M638" s="1" t="str">
        <f>IFERROR(VLOOKUP($A638&amp;"-"&amp;M$1,'Conclusões cursos SIGARRA'!$E:$H,2,0),"")</f>
        <v/>
      </c>
      <c r="N638" s="1" t="str">
        <f>IFERROR(VLOOKUP($A638&amp;"-"&amp;M$1,'Conclusões cursos SIGARRA'!$E:$H,4,0),"")</f>
        <v/>
      </c>
      <c r="O638" s="1" t="str">
        <f>IFERROR(VLOOKUP($A638&amp;"-"&amp;O$1,'Conclusões cursos SIGARRA'!$E:$H,2,0),"")</f>
        <v/>
      </c>
      <c r="P638" s="1" t="str">
        <f>IFERROR(VLOOKUP($A638&amp;"-"&amp;O$1,'Conclusões cursos SIGARRA'!$E:$H,4,0),"")</f>
        <v/>
      </c>
      <c r="Q638" s="1" t="str">
        <f>IFERROR(VLOOKUP($A638&amp;"-"&amp;Q$1,'Conclusões cursos SIGARRA'!$E:$H,2,0),"")</f>
        <v>2021/2022</v>
      </c>
      <c r="R638" s="1" t="str">
        <f>IFERROR(VLOOKUP($A638&amp;"-"&amp;Q$1,'Conclusões cursos SIGARRA'!$E:$H,4,0),"")</f>
        <v>2021/2022</v>
      </c>
      <c r="S638" s="1" t="str">
        <f>IFERROR(VLOOKUP($A638&amp;"-"&amp;S$1,'Conclusões cursos SIGARRA'!$E:$H,2,0),"")</f>
        <v/>
      </c>
      <c r="T638" s="1" t="str">
        <f>IFERROR(VLOOKUP($A638&amp;"-"&amp;S$1,'Conclusões cursos SIGARRA'!$E:$H,4,0),"")</f>
        <v/>
      </c>
      <c r="U638" s="1" t="str">
        <f t="shared" si="3"/>
        <v> L.EIC 2021/2022</v>
      </c>
      <c r="V638" s="1" t="str">
        <f t="shared" si="4"/>
        <v>Eliseu António Pinto Amaro</v>
      </c>
    </row>
    <row r="639" ht="14.25" customHeight="1">
      <c r="A639" s="1">
        <v>2.01100751E8</v>
      </c>
      <c r="B639" s="1" t="s">
        <v>1923</v>
      </c>
      <c r="C639" s="1" t="s">
        <v>1924</v>
      </c>
      <c r="D639" s="1" t="s">
        <v>20</v>
      </c>
      <c r="E639" s="1" t="s">
        <v>21</v>
      </c>
      <c r="F639" s="1" t="str">
        <f t="shared" si="1"/>
        <v>Emanuel Augusto Santos Pinho - MIEIC 2015/2016</v>
      </c>
      <c r="I639" s="1" t="str">
        <f>IFERROR(VLOOKUP(B639,'Inquérito'!M:N,2,0),if(AND(E639="",not(iserror(find("linkedin",H639)))),H639,E639))</f>
        <v/>
      </c>
      <c r="J639" s="1" t="str">
        <f t="shared" si="2"/>
        <v>MIEIC </v>
      </c>
      <c r="K639" s="1" t="str">
        <f>IFERROR(VLOOKUP($A639&amp;"-"&amp;K$1,'Conclusões cursos SIGARRA'!$E:$H,2,0),"")</f>
        <v/>
      </c>
      <c r="L639" s="1" t="str">
        <f>IFERROR(VLOOKUP($A639&amp;"-"&amp;K$1,'Conclusões cursos SIGARRA'!$E:$H,4,0),"")</f>
        <v/>
      </c>
      <c r="M639" s="1" t="str">
        <f>IFERROR(VLOOKUP($A639&amp;"-"&amp;M$1,'Conclusões cursos SIGARRA'!$E:$H,2,0),"")</f>
        <v/>
      </c>
      <c r="N639" s="1" t="str">
        <f>IFERROR(VLOOKUP($A639&amp;"-"&amp;M$1,'Conclusões cursos SIGARRA'!$E:$H,4,0),"")</f>
        <v/>
      </c>
      <c r="O639" s="1" t="str">
        <f>IFERROR(VLOOKUP($A639&amp;"-"&amp;O$1,'Conclusões cursos SIGARRA'!$E:$H,2,0),"")</f>
        <v>2011/2012</v>
      </c>
      <c r="P639" s="1" t="str">
        <f>IFERROR(VLOOKUP($A639&amp;"-"&amp;O$1,'Conclusões cursos SIGARRA'!$E:$H,4,0),"")</f>
        <v>2015/2016</v>
      </c>
      <c r="Q639" s="1" t="str">
        <f>IFERROR(VLOOKUP($A639&amp;"-"&amp;Q$1,'Conclusões cursos SIGARRA'!$E:$H,2,0),"")</f>
        <v/>
      </c>
      <c r="R639" s="1" t="str">
        <f>IFERROR(VLOOKUP($A639&amp;"-"&amp;Q$1,'Conclusões cursos SIGARRA'!$E:$H,4,0),"")</f>
        <v/>
      </c>
      <c r="S639" s="1" t="str">
        <f>IFERROR(VLOOKUP($A639&amp;"-"&amp;S$1,'Conclusões cursos SIGARRA'!$E:$H,2,0),"")</f>
        <v/>
      </c>
      <c r="T639" s="1" t="str">
        <f>IFERROR(VLOOKUP($A639&amp;"-"&amp;S$1,'Conclusões cursos SIGARRA'!$E:$H,4,0),"")</f>
        <v/>
      </c>
      <c r="U639" s="1" t="str">
        <f t="shared" si="3"/>
        <v> MIEIC 2015/2016</v>
      </c>
      <c r="V639" s="1" t="str">
        <f t="shared" si="4"/>
        <v>Emanuel Augusto Santos Pinho</v>
      </c>
    </row>
    <row r="640" ht="14.25" customHeight="1">
      <c r="A640" s="1">
        <v>1.995007E8</v>
      </c>
      <c r="B640" s="1" t="s">
        <v>1925</v>
      </c>
      <c r="C640" s="1" t="s">
        <v>1926</v>
      </c>
      <c r="D640" s="1" t="s">
        <v>20</v>
      </c>
      <c r="E640" s="1" t="s">
        <v>21</v>
      </c>
      <c r="F640" s="1" t="str">
        <f t="shared" si="1"/>
        <v>Emanuel Jesus Silva Neves - LEIC 1999/2000</v>
      </c>
      <c r="G640" s="1" t="s">
        <v>1927</v>
      </c>
      <c r="I640" s="9" t="str">
        <f>IFERROR(VLOOKUP(B640,'Inquérito'!M:N,2,0),if(AND(E640="",not(iserror(find("linkedin",H640)))),H640,E640))</f>
        <v>https://www.linkedin.com/in/emanuel-neves-2073b6</v>
      </c>
      <c r="J640" s="1" t="str">
        <f t="shared" si="2"/>
        <v>LEIC </v>
      </c>
      <c r="K640" s="1" t="str">
        <f>IFERROR(VLOOKUP($A640&amp;"-"&amp;K$1,'Conclusões cursos SIGARRA'!$E:$H,2,0),"")</f>
        <v>1995/1996</v>
      </c>
      <c r="L640" s="1" t="str">
        <f>IFERROR(VLOOKUP($A640&amp;"-"&amp;K$1,'Conclusões cursos SIGARRA'!$E:$H,4,0),"")</f>
        <v>1999/2000</v>
      </c>
      <c r="M640" s="1" t="str">
        <f>IFERROR(VLOOKUP($A640&amp;"-"&amp;M$1,'Conclusões cursos SIGARRA'!$E:$H,2,0),"")</f>
        <v/>
      </c>
      <c r="N640" s="1" t="str">
        <f>IFERROR(VLOOKUP($A640&amp;"-"&amp;M$1,'Conclusões cursos SIGARRA'!$E:$H,4,0),"")</f>
        <v/>
      </c>
      <c r="O640" s="1" t="str">
        <f>IFERROR(VLOOKUP($A640&amp;"-"&amp;O$1,'Conclusões cursos SIGARRA'!$E:$H,2,0),"")</f>
        <v/>
      </c>
      <c r="P640" s="1" t="str">
        <f>IFERROR(VLOOKUP($A640&amp;"-"&amp;O$1,'Conclusões cursos SIGARRA'!$E:$H,4,0),"")</f>
        <v/>
      </c>
      <c r="Q640" s="1" t="str">
        <f>IFERROR(VLOOKUP($A640&amp;"-"&amp;Q$1,'Conclusões cursos SIGARRA'!$E:$H,2,0),"")</f>
        <v/>
      </c>
      <c r="R640" s="1" t="str">
        <f>IFERROR(VLOOKUP($A640&amp;"-"&amp;Q$1,'Conclusões cursos SIGARRA'!$E:$H,4,0),"")</f>
        <v/>
      </c>
      <c r="S640" s="1" t="str">
        <f>IFERROR(VLOOKUP($A640&amp;"-"&amp;S$1,'Conclusões cursos SIGARRA'!$E:$H,2,0),"")</f>
        <v/>
      </c>
      <c r="T640" s="1" t="str">
        <f>IFERROR(VLOOKUP($A640&amp;"-"&amp;S$1,'Conclusões cursos SIGARRA'!$E:$H,4,0),"")</f>
        <v/>
      </c>
      <c r="U640" s="1" t="str">
        <f t="shared" si="3"/>
        <v> LEIC 1999/2000</v>
      </c>
      <c r="V640" s="1" t="str">
        <f t="shared" si="4"/>
        <v>Emanuel Jesus Silva Neves</v>
      </c>
    </row>
    <row r="641" ht="14.25" customHeight="1">
      <c r="A641" s="1">
        <v>2.02005485E8</v>
      </c>
      <c r="B641" s="1" t="s">
        <v>1928</v>
      </c>
      <c r="C641" s="1" t="s">
        <v>1929</v>
      </c>
      <c r="D641" s="1" t="s">
        <v>26</v>
      </c>
      <c r="E641" s="1" t="s">
        <v>21</v>
      </c>
      <c r="F641" s="1" t="str">
        <f t="shared" si="1"/>
        <v>Emanuel Silva Gestosa - L.EIC 2022/2023</v>
      </c>
      <c r="G641" s="1" t="s">
        <v>1930</v>
      </c>
      <c r="I641" s="1" t="str">
        <f>IFERROR(VLOOKUP(B641,'Inquérito'!M:N,2,0),if(AND(E641="",not(iserror(find("linkedin",H641)))),H641,E641))</f>
        <v/>
      </c>
      <c r="J641" s="1" t="str">
        <f t="shared" si="2"/>
        <v>L.EIC </v>
      </c>
      <c r="K641" s="1" t="str">
        <f>IFERROR(VLOOKUP($A641&amp;"-"&amp;K$1,'Conclusões cursos SIGARRA'!$E:$H,2,0),"")</f>
        <v/>
      </c>
      <c r="L641" s="1" t="str">
        <f>IFERROR(VLOOKUP($A641&amp;"-"&amp;K$1,'Conclusões cursos SIGARRA'!$E:$H,4,0),"")</f>
        <v/>
      </c>
      <c r="M641" s="1" t="str">
        <f>IFERROR(VLOOKUP($A641&amp;"-"&amp;M$1,'Conclusões cursos SIGARRA'!$E:$H,2,0),"")</f>
        <v/>
      </c>
      <c r="N641" s="1" t="str">
        <f>IFERROR(VLOOKUP($A641&amp;"-"&amp;M$1,'Conclusões cursos SIGARRA'!$E:$H,4,0),"")</f>
        <v/>
      </c>
      <c r="O641" s="1" t="str">
        <f>IFERROR(VLOOKUP($A641&amp;"-"&amp;O$1,'Conclusões cursos SIGARRA'!$E:$H,2,0),"")</f>
        <v/>
      </c>
      <c r="P641" s="1" t="str">
        <f>IFERROR(VLOOKUP($A641&amp;"-"&amp;O$1,'Conclusões cursos SIGARRA'!$E:$H,4,0),"")</f>
        <v/>
      </c>
      <c r="Q641" s="1" t="str">
        <f>IFERROR(VLOOKUP($A641&amp;"-"&amp;Q$1,'Conclusões cursos SIGARRA'!$E:$H,2,0),"")</f>
        <v>2021/2022</v>
      </c>
      <c r="R641" s="1" t="str">
        <f>IFERROR(VLOOKUP($A641&amp;"-"&amp;Q$1,'Conclusões cursos SIGARRA'!$E:$H,4,0),"")</f>
        <v>2022/2023</v>
      </c>
      <c r="S641" s="1" t="str">
        <f>IFERROR(VLOOKUP($A641&amp;"-"&amp;S$1,'Conclusões cursos SIGARRA'!$E:$H,2,0),"")</f>
        <v/>
      </c>
      <c r="T641" s="1" t="str">
        <f>IFERROR(VLOOKUP($A641&amp;"-"&amp;S$1,'Conclusões cursos SIGARRA'!$E:$H,4,0),"")</f>
        <v/>
      </c>
      <c r="U641" s="1" t="str">
        <f t="shared" si="3"/>
        <v> L.EIC 2022/2023</v>
      </c>
      <c r="V641" s="1" t="str">
        <f t="shared" si="4"/>
        <v>Emanuel Silva Gestosa</v>
      </c>
    </row>
    <row r="642" ht="14.25" customHeight="1">
      <c r="A642" s="1">
        <v>1.99900893E8</v>
      </c>
      <c r="B642" s="1" t="s">
        <v>1931</v>
      </c>
      <c r="C642" s="1" t="s">
        <v>1932</v>
      </c>
      <c r="D642" s="1" t="s">
        <v>20</v>
      </c>
      <c r="E642" s="1" t="s">
        <v>21</v>
      </c>
      <c r="F642" s="1" t="str">
        <f t="shared" si="1"/>
        <v>Ernândia Andrade Pina Ribeiro - LEIC 2005/2006</v>
      </c>
      <c r="G642" s="1" t="s">
        <v>21</v>
      </c>
      <c r="I642" s="1" t="str">
        <f>IFERROR(VLOOKUP(B642,'Inquérito'!M:N,2,0),if(AND(E642="",not(iserror(find("linkedin",H642)))),H642,E642))</f>
        <v/>
      </c>
      <c r="J642" s="1" t="str">
        <f t="shared" si="2"/>
        <v>LEIC </v>
      </c>
      <c r="K642" s="1" t="str">
        <f>IFERROR(VLOOKUP($A642&amp;"-"&amp;K$1,'Conclusões cursos SIGARRA'!$E:$H,2,0),"")</f>
        <v>1999/2000</v>
      </c>
      <c r="L642" s="1" t="str">
        <f>IFERROR(VLOOKUP($A642&amp;"-"&amp;K$1,'Conclusões cursos SIGARRA'!$E:$H,4,0),"")</f>
        <v>2005/2006</v>
      </c>
      <c r="M642" s="1" t="str">
        <f>IFERROR(VLOOKUP($A642&amp;"-"&amp;M$1,'Conclusões cursos SIGARRA'!$E:$H,2,0),"")</f>
        <v/>
      </c>
      <c r="N642" s="1" t="str">
        <f>IFERROR(VLOOKUP($A642&amp;"-"&amp;M$1,'Conclusões cursos SIGARRA'!$E:$H,4,0),"")</f>
        <v/>
      </c>
      <c r="O642" s="1" t="str">
        <f>IFERROR(VLOOKUP($A642&amp;"-"&amp;O$1,'Conclusões cursos SIGARRA'!$E:$H,2,0),"")</f>
        <v/>
      </c>
      <c r="P642" s="1" t="str">
        <f>IFERROR(VLOOKUP($A642&amp;"-"&amp;O$1,'Conclusões cursos SIGARRA'!$E:$H,4,0),"")</f>
        <v/>
      </c>
      <c r="Q642" s="1" t="str">
        <f>IFERROR(VLOOKUP($A642&amp;"-"&amp;Q$1,'Conclusões cursos SIGARRA'!$E:$H,2,0),"")</f>
        <v/>
      </c>
      <c r="R642" s="1" t="str">
        <f>IFERROR(VLOOKUP($A642&amp;"-"&amp;Q$1,'Conclusões cursos SIGARRA'!$E:$H,4,0),"")</f>
        <v/>
      </c>
      <c r="S642" s="1" t="str">
        <f>IFERROR(VLOOKUP($A642&amp;"-"&amp;S$1,'Conclusões cursos SIGARRA'!$E:$H,2,0),"")</f>
        <v/>
      </c>
      <c r="T642" s="1" t="str">
        <f>IFERROR(VLOOKUP($A642&amp;"-"&amp;S$1,'Conclusões cursos SIGARRA'!$E:$H,4,0),"")</f>
        <v/>
      </c>
      <c r="U642" s="1" t="str">
        <f t="shared" si="3"/>
        <v> LEIC 2005/2006</v>
      </c>
      <c r="V642" s="1" t="str">
        <f t="shared" si="4"/>
        <v>Ernândia Andrade Pina Ribeiro</v>
      </c>
    </row>
    <row r="643" ht="14.25" customHeight="1">
      <c r="A643" s="1">
        <v>2.00900695E8</v>
      </c>
      <c r="B643" s="1" t="s">
        <v>1933</v>
      </c>
      <c r="C643" s="1" t="s">
        <v>1934</v>
      </c>
      <c r="D643" s="1" t="s">
        <v>20</v>
      </c>
      <c r="E643" s="1" t="s">
        <v>21</v>
      </c>
      <c r="F643" s="1" t="str">
        <f t="shared" si="1"/>
        <v>Eugenio Andre Leal Ferreira dos Santos - MIEIC 2016/2017</v>
      </c>
      <c r="G643" s="1" t="s">
        <v>1935</v>
      </c>
      <c r="I643" s="1" t="str">
        <f>IFERROR(VLOOKUP(B643,'Inquérito'!M:N,2,0),if(AND(E643="",not(iserror(find("linkedin",H643)))),H643,E643))</f>
        <v/>
      </c>
      <c r="J643" s="1" t="str">
        <f t="shared" si="2"/>
        <v>MIEIC </v>
      </c>
      <c r="K643" s="1" t="str">
        <f>IFERROR(VLOOKUP($A643&amp;"-"&amp;K$1,'Conclusões cursos SIGARRA'!$E:$H,2,0),"")</f>
        <v/>
      </c>
      <c r="L643" s="1" t="str">
        <f>IFERROR(VLOOKUP($A643&amp;"-"&amp;K$1,'Conclusões cursos SIGARRA'!$E:$H,4,0),"")</f>
        <v/>
      </c>
      <c r="M643" s="1" t="str">
        <f>IFERROR(VLOOKUP($A643&amp;"-"&amp;M$1,'Conclusões cursos SIGARRA'!$E:$H,2,0),"")</f>
        <v/>
      </c>
      <c r="N643" s="1" t="str">
        <f>IFERROR(VLOOKUP($A643&amp;"-"&amp;M$1,'Conclusões cursos SIGARRA'!$E:$H,4,0),"")</f>
        <v/>
      </c>
      <c r="O643" s="1" t="str">
        <f>IFERROR(VLOOKUP($A643&amp;"-"&amp;O$1,'Conclusões cursos SIGARRA'!$E:$H,2,0),"")</f>
        <v>2009/2010</v>
      </c>
      <c r="P643" s="1" t="str">
        <f>IFERROR(VLOOKUP($A643&amp;"-"&amp;O$1,'Conclusões cursos SIGARRA'!$E:$H,4,0),"")</f>
        <v>2016/2017</v>
      </c>
      <c r="Q643" s="1" t="str">
        <f>IFERROR(VLOOKUP($A643&amp;"-"&amp;Q$1,'Conclusões cursos SIGARRA'!$E:$H,2,0),"")</f>
        <v/>
      </c>
      <c r="R643" s="1" t="str">
        <f>IFERROR(VLOOKUP($A643&amp;"-"&amp;Q$1,'Conclusões cursos SIGARRA'!$E:$H,4,0),"")</f>
        <v/>
      </c>
      <c r="S643" s="1" t="str">
        <f>IFERROR(VLOOKUP($A643&amp;"-"&amp;S$1,'Conclusões cursos SIGARRA'!$E:$H,2,0),"")</f>
        <v/>
      </c>
      <c r="T643" s="1" t="str">
        <f>IFERROR(VLOOKUP($A643&amp;"-"&amp;S$1,'Conclusões cursos SIGARRA'!$E:$H,4,0),"")</f>
        <v/>
      </c>
      <c r="U643" s="1" t="str">
        <f t="shared" si="3"/>
        <v> MIEIC 2016/2017</v>
      </c>
      <c r="V643" s="1" t="str">
        <f t="shared" si="4"/>
        <v>Eugenio Andre Leal Ferreira dos Santos</v>
      </c>
    </row>
    <row r="644" ht="14.25" customHeight="1">
      <c r="A644" s="1">
        <v>2.0190492E8</v>
      </c>
      <c r="B644" s="1" t="s">
        <v>1936</v>
      </c>
      <c r="C644" s="1" t="s">
        <v>1937</v>
      </c>
      <c r="D644" s="1" t="s">
        <v>26</v>
      </c>
      <c r="E644" s="1" t="s">
        <v>21</v>
      </c>
      <c r="F644" s="1" t="str">
        <f t="shared" si="1"/>
        <v>Eunice Juliana Freitas Amorim - L.EIC 2021/2022</v>
      </c>
      <c r="G644" s="1" t="s">
        <v>1938</v>
      </c>
      <c r="I644" s="9" t="str">
        <f>IFERROR(VLOOKUP(B644,'Inquérito'!M:N,2,0),if(AND(E644="",not(iserror(find("linkedin",H644)))),H644,E644))</f>
        <v>https://www.linkedin.com/in/eunice-amorim-a3663b240/</v>
      </c>
      <c r="J644" s="1" t="str">
        <f t="shared" si="2"/>
        <v>L.EIC </v>
      </c>
      <c r="K644" s="1" t="str">
        <f>IFERROR(VLOOKUP($A644&amp;"-"&amp;K$1,'Conclusões cursos SIGARRA'!$E:$H,2,0),"")</f>
        <v/>
      </c>
      <c r="L644" s="1" t="str">
        <f>IFERROR(VLOOKUP($A644&amp;"-"&amp;K$1,'Conclusões cursos SIGARRA'!$E:$H,4,0),"")</f>
        <v/>
      </c>
      <c r="M644" s="1" t="str">
        <f>IFERROR(VLOOKUP($A644&amp;"-"&amp;M$1,'Conclusões cursos SIGARRA'!$E:$H,2,0),"")</f>
        <v/>
      </c>
      <c r="N644" s="1" t="str">
        <f>IFERROR(VLOOKUP($A644&amp;"-"&amp;M$1,'Conclusões cursos SIGARRA'!$E:$H,4,0),"")</f>
        <v/>
      </c>
      <c r="O644" s="1" t="str">
        <f>IFERROR(VLOOKUP($A644&amp;"-"&amp;O$1,'Conclusões cursos SIGARRA'!$E:$H,2,0),"")</f>
        <v/>
      </c>
      <c r="P644" s="1" t="str">
        <f>IFERROR(VLOOKUP($A644&amp;"-"&amp;O$1,'Conclusões cursos SIGARRA'!$E:$H,4,0),"")</f>
        <v/>
      </c>
      <c r="Q644" s="1" t="str">
        <f>IFERROR(VLOOKUP($A644&amp;"-"&amp;Q$1,'Conclusões cursos SIGARRA'!$E:$H,2,0),"")</f>
        <v>2021/2022</v>
      </c>
      <c r="R644" s="1" t="str">
        <f>IFERROR(VLOOKUP($A644&amp;"-"&amp;Q$1,'Conclusões cursos SIGARRA'!$E:$H,4,0),"")</f>
        <v>2021/2022</v>
      </c>
      <c r="S644" s="1" t="str">
        <f>IFERROR(VLOOKUP($A644&amp;"-"&amp;S$1,'Conclusões cursos SIGARRA'!$E:$H,2,0),"")</f>
        <v/>
      </c>
      <c r="T644" s="1" t="str">
        <f>IFERROR(VLOOKUP($A644&amp;"-"&amp;S$1,'Conclusões cursos SIGARRA'!$E:$H,4,0),"")</f>
        <v/>
      </c>
      <c r="U644" s="1" t="str">
        <f t="shared" si="3"/>
        <v> L.EIC 2021/2022</v>
      </c>
      <c r="V644" s="1" t="str">
        <f t="shared" si="4"/>
        <v>Eunice Juliana Freitas Amorim</v>
      </c>
    </row>
    <row r="645" ht="14.25" customHeight="1">
      <c r="A645" s="1">
        <v>2.00003745E8</v>
      </c>
      <c r="B645" s="1" t="s">
        <v>1939</v>
      </c>
      <c r="C645" s="1" t="s">
        <v>1940</v>
      </c>
      <c r="D645" s="1" t="s">
        <v>20</v>
      </c>
      <c r="E645" s="1" t="s">
        <v>21</v>
      </c>
      <c r="F645" s="1" t="str">
        <f t="shared" si="1"/>
        <v>Eurico Rogério Machado de Matos - LEIC 2004/2005</v>
      </c>
      <c r="G645" s="1" t="s">
        <v>21</v>
      </c>
      <c r="H645" s="1" t="s">
        <v>1941</v>
      </c>
      <c r="I645" s="1" t="str">
        <f>IFERROR(VLOOKUP(B645,'Inquérito'!M:N,2,0),if(AND(E645="",not(iserror(find("linkedin",H645)))),H645,E645))</f>
        <v/>
      </c>
      <c r="J645" s="1" t="str">
        <f t="shared" si="2"/>
        <v>LEIC </v>
      </c>
      <c r="K645" s="1" t="str">
        <f>IFERROR(VLOOKUP($A645&amp;"-"&amp;K$1,'Conclusões cursos SIGARRA'!$E:$H,2,0),"")</f>
        <v>2000/2001</v>
      </c>
      <c r="L645" s="1" t="str">
        <f>IFERROR(VLOOKUP($A645&amp;"-"&amp;K$1,'Conclusões cursos SIGARRA'!$E:$H,4,0),"")</f>
        <v>2004/2005</v>
      </c>
      <c r="M645" s="1" t="str">
        <f>IFERROR(VLOOKUP($A645&amp;"-"&amp;M$1,'Conclusões cursos SIGARRA'!$E:$H,2,0),"")</f>
        <v/>
      </c>
      <c r="N645" s="1" t="str">
        <f>IFERROR(VLOOKUP($A645&amp;"-"&amp;M$1,'Conclusões cursos SIGARRA'!$E:$H,4,0),"")</f>
        <v/>
      </c>
      <c r="O645" s="1" t="str">
        <f>IFERROR(VLOOKUP($A645&amp;"-"&amp;O$1,'Conclusões cursos SIGARRA'!$E:$H,2,0),"")</f>
        <v/>
      </c>
      <c r="P645" s="1" t="str">
        <f>IFERROR(VLOOKUP($A645&amp;"-"&amp;O$1,'Conclusões cursos SIGARRA'!$E:$H,4,0),"")</f>
        <v/>
      </c>
      <c r="Q645" s="1" t="str">
        <f>IFERROR(VLOOKUP($A645&amp;"-"&amp;Q$1,'Conclusões cursos SIGARRA'!$E:$H,2,0),"")</f>
        <v/>
      </c>
      <c r="R645" s="1" t="str">
        <f>IFERROR(VLOOKUP($A645&amp;"-"&amp;Q$1,'Conclusões cursos SIGARRA'!$E:$H,4,0),"")</f>
        <v/>
      </c>
      <c r="S645" s="1" t="str">
        <f>IFERROR(VLOOKUP($A645&amp;"-"&amp;S$1,'Conclusões cursos SIGARRA'!$E:$H,2,0),"")</f>
        <v/>
      </c>
      <c r="T645" s="1" t="str">
        <f>IFERROR(VLOOKUP($A645&amp;"-"&amp;S$1,'Conclusões cursos SIGARRA'!$E:$H,4,0),"")</f>
        <v/>
      </c>
      <c r="U645" s="1" t="str">
        <f t="shared" si="3"/>
        <v> LEIC 2004/2005</v>
      </c>
      <c r="V645" s="1" t="str">
        <f t="shared" si="4"/>
        <v>Eurico Rogério Machado de Matos</v>
      </c>
    </row>
    <row r="646" ht="14.25" customHeight="1">
      <c r="A646" s="1">
        <v>2.0040605E8</v>
      </c>
      <c r="B646" s="1" t="s">
        <v>1942</v>
      </c>
      <c r="C646" s="1" t="s">
        <v>1943</v>
      </c>
      <c r="D646" s="1" t="s">
        <v>20</v>
      </c>
      <c r="E646" s="1" t="s">
        <v>21</v>
      </c>
      <c r="F646" s="1" t="str">
        <f t="shared" si="1"/>
        <v>Ezilda Duarte Almeida - MIEIC 2009/2010</v>
      </c>
      <c r="G646" s="1" t="s">
        <v>1944</v>
      </c>
      <c r="H646" s="1" t="s">
        <v>1945</v>
      </c>
      <c r="I646" s="1" t="str">
        <f>IFERROR(VLOOKUP(B646,'Inquérito'!M:N,2,0),if(AND(E646="",not(iserror(find("linkedin",H646)))),H646,E646))</f>
        <v/>
      </c>
      <c r="J646" s="1" t="str">
        <f t="shared" si="2"/>
        <v>MIEIC </v>
      </c>
      <c r="K646" s="1" t="str">
        <f>IFERROR(VLOOKUP($A646&amp;"-"&amp;K$1,'Conclusões cursos SIGARRA'!$E:$H,2,0),"")</f>
        <v/>
      </c>
      <c r="L646" s="1" t="str">
        <f>IFERROR(VLOOKUP($A646&amp;"-"&amp;K$1,'Conclusões cursos SIGARRA'!$E:$H,4,0),"")</f>
        <v/>
      </c>
      <c r="M646" s="1" t="str">
        <f>IFERROR(VLOOKUP($A646&amp;"-"&amp;M$1,'Conclusões cursos SIGARRA'!$E:$H,2,0),"")</f>
        <v/>
      </c>
      <c r="N646" s="1" t="str">
        <f>IFERROR(VLOOKUP($A646&amp;"-"&amp;M$1,'Conclusões cursos SIGARRA'!$E:$H,4,0),"")</f>
        <v/>
      </c>
      <c r="O646" s="1" t="str">
        <f>IFERROR(VLOOKUP($A646&amp;"-"&amp;O$1,'Conclusões cursos SIGARRA'!$E:$H,2,0),"")</f>
        <v>2004/2005</v>
      </c>
      <c r="P646" s="1" t="str">
        <f>IFERROR(VLOOKUP($A646&amp;"-"&amp;O$1,'Conclusões cursos SIGARRA'!$E:$H,4,0),"")</f>
        <v>2009/2010</v>
      </c>
      <c r="Q646" s="1" t="str">
        <f>IFERROR(VLOOKUP($A646&amp;"-"&amp;Q$1,'Conclusões cursos SIGARRA'!$E:$H,2,0),"")</f>
        <v/>
      </c>
      <c r="R646" s="1" t="str">
        <f>IFERROR(VLOOKUP($A646&amp;"-"&amp;Q$1,'Conclusões cursos SIGARRA'!$E:$H,4,0),"")</f>
        <v/>
      </c>
      <c r="S646" s="1" t="str">
        <f>IFERROR(VLOOKUP($A646&amp;"-"&amp;S$1,'Conclusões cursos SIGARRA'!$E:$H,2,0),"")</f>
        <v/>
      </c>
      <c r="T646" s="1" t="str">
        <f>IFERROR(VLOOKUP($A646&amp;"-"&amp;S$1,'Conclusões cursos SIGARRA'!$E:$H,4,0),"")</f>
        <v/>
      </c>
      <c r="U646" s="1" t="str">
        <f t="shared" si="3"/>
        <v> MIEIC 2009/2010</v>
      </c>
      <c r="V646" s="1" t="str">
        <f t="shared" si="4"/>
        <v>Ezilda Duarte Almeida</v>
      </c>
    </row>
    <row r="647" ht="14.25" customHeight="1">
      <c r="A647" s="1">
        <v>2.0160654E8</v>
      </c>
      <c r="B647" s="1" t="s">
        <v>1946</v>
      </c>
      <c r="C647" s="1" t="s">
        <v>1947</v>
      </c>
      <c r="D647" s="1" t="s">
        <v>20</v>
      </c>
      <c r="E647" s="1" t="s">
        <v>21</v>
      </c>
      <c r="F647" s="1" t="str">
        <f t="shared" si="1"/>
        <v>Fábio Alexandre Matos Azevedo - MIEIC 2020/2021</v>
      </c>
      <c r="G647" s="1" t="s">
        <v>1948</v>
      </c>
      <c r="I647" s="1" t="str">
        <f>IFERROR(VLOOKUP(B647,'Inquérito'!M:N,2,0),if(AND(E647="",not(iserror(find("linkedin",H647)))),H647,E647))</f>
        <v/>
      </c>
      <c r="J647" s="1" t="str">
        <f t="shared" si="2"/>
        <v>MIEIC </v>
      </c>
      <c r="K647" s="1" t="str">
        <f>IFERROR(VLOOKUP($A647&amp;"-"&amp;K$1,'Conclusões cursos SIGARRA'!$E:$H,2,0),"")</f>
        <v/>
      </c>
      <c r="L647" s="1" t="str">
        <f>IFERROR(VLOOKUP($A647&amp;"-"&amp;K$1,'Conclusões cursos SIGARRA'!$E:$H,4,0),"")</f>
        <v/>
      </c>
      <c r="M647" s="1" t="str">
        <f>IFERROR(VLOOKUP($A647&amp;"-"&amp;M$1,'Conclusões cursos SIGARRA'!$E:$H,2,0),"")</f>
        <v/>
      </c>
      <c r="N647" s="1" t="str">
        <f>IFERROR(VLOOKUP($A647&amp;"-"&amp;M$1,'Conclusões cursos SIGARRA'!$E:$H,4,0),"")</f>
        <v/>
      </c>
      <c r="O647" s="1" t="str">
        <f>IFERROR(VLOOKUP($A647&amp;"-"&amp;O$1,'Conclusões cursos SIGARRA'!$E:$H,2,0),"")</f>
        <v>2016/2017</v>
      </c>
      <c r="P647" s="1" t="str">
        <f>IFERROR(VLOOKUP($A647&amp;"-"&amp;O$1,'Conclusões cursos SIGARRA'!$E:$H,4,0),"")</f>
        <v>2020/2021</v>
      </c>
      <c r="Q647" s="1" t="str">
        <f>IFERROR(VLOOKUP($A647&amp;"-"&amp;Q$1,'Conclusões cursos SIGARRA'!$E:$H,2,0),"")</f>
        <v/>
      </c>
      <c r="R647" s="1" t="str">
        <f>IFERROR(VLOOKUP($A647&amp;"-"&amp;Q$1,'Conclusões cursos SIGARRA'!$E:$H,4,0),"")</f>
        <v/>
      </c>
      <c r="S647" s="1" t="str">
        <f>IFERROR(VLOOKUP($A647&amp;"-"&amp;S$1,'Conclusões cursos SIGARRA'!$E:$H,2,0),"")</f>
        <v/>
      </c>
      <c r="T647" s="1" t="str">
        <f>IFERROR(VLOOKUP($A647&amp;"-"&amp;S$1,'Conclusões cursos SIGARRA'!$E:$H,4,0),"")</f>
        <v/>
      </c>
      <c r="U647" s="1" t="str">
        <f t="shared" si="3"/>
        <v> MIEIC 2020/2021</v>
      </c>
      <c r="V647" s="1" t="str">
        <f t="shared" si="4"/>
        <v>Fábio Alexandre Matos Azevedo</v>
      </c>
    </row>
    <row r="648" ht="14.25" customHeight="1">
      <c r="A648" s="1">
        <v>2.00707596E8</v>
      </c>
      <c r="B648" s="1" t="s">
        <v>1949</v>
      </c>
      <c r="C648" s="1" t="s">
        <v>1950</v>
      </c>
      <c r="D648" s="1" t="s">
        <v>20</v>
      </c>
      <c r="E648" s="1" t="s">
        <v>1951</v>
      </c>
      <c r="F648" s="1" t="str">
        <f t="shared" si="1"/>
        <v>Fábio André da Cunha Almeida - MIEIC 2011/2012</v>
      </c>
      <c r="G648" s="1" t="s">
        <v>1952</v>
      </c>
      <c r="I648" s="9" t="str">
        <f>IFERROR(VLOOKUP(B648,'Inquérito'!M:N,2,0),if(AND(E648="",not(iserror(find("linkedin",H648)))),H648,E648))</f>
        <v>https://www.linkedin.com/in/fabioacalmeida/</v>
      </c>
      <c r="J648" s="1" t="str">
        <f t="shared" si="2"/>
        <v>MIEIC </v>
      </c>
      <c r="K648" s="1" t="str">
        <f>IFERROR(VLOOKUP($A648&amp;"-"&amp;K$1,'Conclusões cursos SIGARRA'!$E:$H,2,0),"")</f>
        <v/>
      </c>
      <c r="L648" s="1" t="str">
        <f>IFERROR(VLOOKUP($A648&amp;"-"&amp;K$1,'Conclusões cursos SIGARRA'!$E:$H,4,0),"")</f>
        <v/>
      </c>
      <c r="M648" s="1" t="str">
        <f>IFERROR(VLOOKUP($A648&amp;"-"&amp;M$1,'Conclusões cursos SIGARRA'!$E:$H,2,0),"")</f>
        <v/>
      </c>
      <c r="N648" s="1" t="str">
        <f>IFERROR(VLOOKUP($A648&amp;"-"&amp;M$1,'Conclusões cursos SIGARRA'!$E:$H,4,0),"")</f>
        <v/>
      </c>
      <c r="O648" s="1" t="str">
        <f>IFERROR(VLOOKUP($A648&amp;"-"&amp;O$1,'Conclusões cursos SIGARRA'!$E:$H,2,0),"")</f>
        <v>2007/2008</v>
      </c>
      <c r="P648" s="1" t="str">
        <f>IFERROR(VLOOKUP($A648&amp;"-"&amp;O$1,'Conclusões cursos SIGARRA'!$E:$H,4,0),"")</f>
        <v>2011/2012</v>
      </c>
      <c r="Q648" s="1" t="str">
        <f>IFERROR(VLOOKUP($A648&amp;"-"&amp;Q$1,'Conclusões cursos SIGARRA'!$E:$H,2,0),"")</f>
        <v/>
      </c>
      <c r="R648" s="1" t="str">
        <f>IFERROR(VLOOKUP($A648&amp;"-"&amp;Q$1,'Conclusões cursos SIGARRA'!$E:$H,4,0),"")</f>
        <v/>
      </c>
      <c r="S648" s="1" t="str">
        <f>IFERROR(VLOOKUP($A648&amp;"-"&amp;S$1,'Conclusões cursos SIGARRA'!$E:$H,2,0),"")</f>
        <v/>
      </c>
      <c r="T648" s="1" t="str">
        <f>IFERROR(VLOOKUP($A648&amp;"-"&amp;S$1,'Conclusões cursos SIGARRA'!$E:$H,4,0),"")</f>
        <v/>
      </c>
      <c r="U648" s="1" t="str">
        <f t="shared" si="3"/>
        <v> MIEIC 2011/2012</v>
      </c>
      <c r="V648" s="1" t="str">
        <f t="shared" si="4"/>
        <v>Fábio André da Cunha Almeida</v>
      </c>
    </row>
    <row r="649" ht="14.25" customHeight="1">
      <c r="A649" s="1">
        <v>2.01007656E8</v>
      </c>
      <c r="B649" s="1" t="s">
        <v>1953</v>
      </c>
      <c r="C649" s="1" t="s">
        <v>1954</v>
      </c>
      <c r="D649" s="1" t="s">
        <v>20</v>
      </c>
      <c r="E649" s="1" t="s">
        <v>1955</v>
      </c>
      <c r="F649" s="1" t="str">
        <f t="shared" si="1"/>
        <v>Fábio André da Silva Amarante - MIEIC 2017/2018</v>
      </c>
      <c r="G649" s="1" t="s">
        <v>1956</v>
      </c>
      <c r="H649" s="1" t="s">
        <v>1957</v>
      </c>
      <c r="I649" s="9" t="str">
        <f>IFERROR(VLOOKUP(B649,'Inquérito'!M:N,2,0),if(AND(E649="",not(iserror(find("linkedin",H649)))),H649,E649))</f>
        <v>https://www.linkedin.com/in/fabioamarante/</v>
      </c>
      <c r="J649" s="1" t="str">
        <f t="shared" si="2"/>
        <v>MIEIC </v>
      </c>
      <c r="K649" s="1" t="str">
        <f>IFERROR(VLOOKUP($A649&amp;"-"&amp;K$1,'Conclusões cursos SIGARRA'!$E:$H,2,0),"")</f>
        <v/>
      </c>
      <c r="L649" s="1" t="str">
        <f>IFERROR(VLOOKUP($A649&amp;"-"&amp;K$1,'Conclusões cursos SIGARRA'!$E:$H,4,0),"")</f>
        <v/>
      </c>
      <c r="M649" s="1" t="str">
        <f>IFERROR(VLOOKUP($A649&amp;"-"&amp;M$1,'Conclusões cursos SIGARRA'!$E:$H,2,0),"")</f>
        <v/>
      </c>
      <c r="N649" s="1" t="str">
        <f>IFERROR(VLOOKUP($A649&amp;"-"&amp;M$1,'Conclusões cursos SIGARRA'!$E:$H,4,0),"")</f>
        <v/>
      </c>
      <c r="O649" s="1" t="str">
        <f>IFERROR(VLOOKUP($A649&amp;"-"&amp;O$1,'Conclusões cursos SIGARRA'!$E:$H,2,0),"")</f>
        <v>2010/2011</v>
      </c>
      <c r="P649" s="1" t="str">
        <f>IFERROR(VLOOKUP($A649&amp;"-"&amp;O$1,'Conclusões cursos SIGARRA'!$E:$H,4,0),"")</f>
        <v>2017/2018</v>
      </c>
      <c r="Q649" s="1" t="str">
        <f>IFERROR(VLOOKUP($A649&amp;"-"&amp;Q$1,'Conclusões cursos SIGARRA'!$E:$H,2,0),"")</f>
        <v/>
      </c>
      <c r="R649" s="1" t="str">
        <f>IFERROR(VLOOKUP($A649&amp;"-"&amp;Q$1,'Conclusões cursos SIGARRA'!$E:$H,4,0),"")</f>
        <v/>
      </c>
      <c r="S649" s="1" t="str">
        <f>IFERROR(VLOOKUP($A649&amp;"-"&amp;S$1,'Conclusões cursos SIGARRA'!$E:$H,2,0),"")</f>
        <v/>
      </c>
      <c r="T649" s="1" t="str">
        <f>IFERROR(VLOOKUP($A649&amp;"-"&amp;S$1,'Conclusões cursos SIGARRA'!$E:$H,4,0),"")</f>
        <v/>
      </c>
      <c r="U649" s="1" t="str">
        <f t="shared" si="3"/>
        <v> MIEIC 2017/2018</v>
      </c>
      <c r="V649" s="1" t="str">
        <f t="shared" si="4"/>
        <v>Fábio André da Silva Amarante</v>
      </c>
    </row>
    <row r="650" ht="14.25" customHeight="1">
      <c r="A650" s="1">
        <v>2.00600397E8</v>
      </c>
      <c r="B650" s="1" t="s">
        <v>1958</v>
      </c>
      <c r="C650" s="1" t="s">
        <v>1959</v>
      </c>
      <c r="D650" s="1" t="s">
        <v>20</v>
      </c>
      <c r="E650" s="1" t="s">
        <v>21</v>
      </c>
      <c r="F650" s="1" t="str">
        <f t="shared" si="1"/>
        <v>Fábio António Gomes Neves - MIEIC 2011/2012</v>
      </c>
      <c r="G650" s="1" t="s">
        <v>1960</v>
      </c>
      <c r="H650" s="1" t="s">
        <v>1961</v>
      </c>
      <c r="I650" s="9" t="str">
        <f>IFERROR(VLOOKUP(B650,'Inquérito'!M:N,2,0),if(AND(E650="",not(iserror(find("linkedin",H650)))),H650,E650))</f>
        <v>https://www.linkedin.com/in/fabioneves88/</v>
      </c>
      <c r="J650" s="1" t="str">
        <f t="shared" si="2"/>
        <v>MIEIC </v>
      </c>
      <c r="K650" s="1" t="str">
        <f>IFERROR(VLOOKUP($A650&amp;"-"&amp;K$1,'Conclusões cursos SIGARRA'!$E:$H,2,0),"")</f>
        <v/>
      </c>
      <c r="L650" s="1" t="str">
        <f>IFERROR(VLOOKUP($A650&amp;"-"&amp;K$1,'Conclusões cursos SIGARRA'!$E:$H,4,0),"")</f>
        <v/>
      </c>
      <c r="M650" s="1" t="str">
        <f>IFERROR(VLOOKUP($A650&amp;"-"&amp;M$1,'Conclusões cursos SIGARRA'!$E:$H,2,0),"")</f>
        <v/>
      </c>
      <c r="N650" s="1" t="str">
        <f>IFERROR(VLOOKUP($A650&amp;"-"&amp;M$1,'Conclusões cursos SIGARRA'!$E:$H,4,0),"")</f>
        <v/>
      </c>
      <c r="O650" s="1" t="str">
        <f>IFERROR(VLOOKUP($A650&amp;"-"&amp;O$1,'Conclusões cursos SIGARRA'!$E:$H,2,0),"")</f>
        <v>2006/2007</v>
      </c>
      <c r="P650" s="1" t="str">
        <f>IFERROR(VLOOKUP($A650&amp;"-"&amp;O$1,'Conclusões cursos SIGARRA'!$E:$H,4,0),"")</f>
        <v>2011/2012</v>
      </c>
      <c r="Q650" s="1" t="str">
        <f>IFERROR(VLOOKUP($A650&amp;"-"&amp;Q$1,'Conclusões cursos SIGARRA'!$E:$H,2,0),"")</f>
        <v/>
      </c>
      <c r="R650" s="1" t="str">
        <f>IFERROR(VLOOKUP($A650&amp;"-"&amp;Q$1,'Conclusões cursos SIGARRA'!$E:$H,4,0),"")</f>
        <v/>
      </c>
      <c r="S650" s="1" t="str">
        <f>IFERROR(VLOOKUP($A650&amp;"-"&amp;S$1,'Conclusões cursos SIGARRA'!$E:$H,2,0),"")</f>
        <v/>
      </c>
      <c r="T650" s="1" t="str">
        <f>IFERROR(VLOOKUP($A650&amp;"-"&amp;S$1,'Conclusões cursos SIGARRA'!$E:$H,4,0),"")</f>
        <v/>
      </c>
      <c r="U650" s="1" t="str">
        <f t="shared" si="3"/>
        <v> MIEIC 2011/2012</v>
      </c>
      <c r="V650" s="1" t="str">
        <f t="shared" si="4"/>
        <v>Fábio António Gomes Neves</v>
      </c>
    </row>
    <row r="651" ht="14.25" customHeight="1">
      <c r="A651" s="1">
        <v>2.02007658E8</v>
      </c>
      <c r="B651" s="1" t="s">
        <v>1962</v>
      </c>
      <c r="C651" s="1" t="s">
        <v>1963</v>
      </c>
      <c r="D651" s="1" t="s">
        <v>26</v>
      </c>
      <c r="E651" s="1" t="s">
        <v>21</v>
      </c>
      <c r="F651" s="1" t="str">
        <f t="shared" si="1"/>
        <v>Fábio Araújo de Sá - L.EIC 2022/2023</v>
      </c>
      <c r="I651" s="1" t="str">
        <f>IFERROR(VLOOKUP(B651,'Inquérito'!M:N,2,0),if(AND(E651="",not(iserror(find("linkedin",H651)))),H651,E651))</f>
        <v/>
      </c>
      <c r="J651" s="1" t="str">
        <f t="shared" si="2"/>
        <v>L.EIC </v>
      </c>
      <c r="K651" s="1" t="str">
        <f>IFERROR(VLOOKUP($A651&amp;"-"&amp;K$1,'Conclusões cursos SIGARRA'!$E:$H,2,0),"")</f>
        <v/>
      </c>
      <c r="L651" s="1" t="str">
        <f>IFERROR(VLOOKUP($A651&amp;"-"&amp;K$1,'Conclusões cursos SIGARRA'!$E:$H,4,0),"")</f>
        <v/>
      </c>
      <c r="M651" s="1" t="str">
        <f>IFERROR(VLOOKUP($A651&amp;"-"&amp;M$1,'Conclusões cursos SIGARRA'!$E:$H,2,0),"")</f>
        <v/>
      </c>
      <c r="N651" s="1" t="str">
        <f>IFERROR(VLOOKUP($A651&amp;"-"&amp;M$1,'Conclusões cursos SIGARRA'!$E:$H,4,0),"")</f>
        <v/>
      </c>
      <c r="O651" s="1" t="str">
        <f>IFERROR(VLOOKUP($A651&amp;"-"&amp;O$1,'Conclusões cursos SIGARRA'!$E:$H,2,0),"")</f>
        <v/>
      </c>
      <c r="P651" s="1" t="str">
        <f>IFERROR(VLOOKUP($A651&amp;"-"&amp;O$1,'Conclusões cursos SIGARRA'!$E:$H,4,0),"")</f>
        <v/>
      </c>
      <c r="Q651" s="1" t="str">
        <f>IFERROR(VLOOKUP($A651&amp;"-"&amp;Q$1,'Conclusões cursos SIGARRA'!$E:$H,2,0),"")</f>
        <v>2021/2022</v>
      </c>
      <c r="R651" s="1" t="str">
        <f>IFERROR(VLOOKUP($A651&amp;"-"&amp;Q$1,'Conclusões cursos SIGARRA'!$E:$H,4,0),"")</f>
        <v>2022/2023</v>
      </c>
      <c r="S651" s="1" t="str">
        <f>IFERROR(VLOOKUP($A651&amp;"-"&amp;S$1,'Conclusões cursos SIGARRA'!$E:$H,2,0),"")</f>
        <v/>
      </c>
      <c r="T651" s="1" t="str">
        <f>IFERROR(VLOOKUP($A651&amp;"-"&amp;S$1,'Conclusões cursos SIGARRA'!$E:$H,4,0),"")</f>
        <v/>
      </c>
      <c r="U651" s="1" t="str">
        <f t="shared" si="3"/>
        <v> L.EIC 2022/2023</v>
      </c>
      <c r="V651" s="1" t="str">
        <f t="shared" si="4"/>
        <v>Fábio Araújo de Sá</v>
      </c>
    </row>
    <row r="652" ht="14.25" customHeight="1">
      <c r="A652" s="1">
        <v>2.02008052E8</v>
      </c>
      <c r="B652" s="1" t="s">
        <v>1964</v>
      </c>
      <c r="C652" s="1" t="s">
        <v>1965</v>
      </c>
      <c r="D652" s="1" t="s">
        <v>26</v>
      </c>
      <c r="E652" s="1" t="s">
        <v>21</v>
      </c>
      <c r="F652" s="1" t="str">
        <f t="shared" si="1"/>
        <v>Fábio Cunha Morais - L.EIC 2022/2023</v>
      </c>
      <c r="I652" s="1" t="str">
        <f>IFERROR(VLOOKUP(B652,'Inquérito'!M:N,2,0),if(AND(E652="",not(iserror(find("linkedin",H652)))),H652,E652))</f>
        <v/>
      </c>
      <c r="J652" s="1" t="str">
        <f t="shared" si="2"/>
        <v>L.EIC </v>
      </c>
      <c r="K652" s="1" t="str">
        <f>IFERROR(VLOOKUP($A652&amp;"-"&amp;K$1,'Conclusões cursos SIGARRA'!$E:$H,2,0),"")</f>
        <v/>
      </c>
      <c r="L652" s="1" t="str">
        <f>IFERROR(VLOOKUP($A652&amp;"-"&amp;K$1,'Conclusões cursos SIGARRA'!$E:$H,4,0),"")</f>
        <v/>
      </c>
      <c r="M652" s="1" t="str">
        <f>IFERROR(VLOOKUP($A652&amp;"-"&amp;M$1,'Conclusões cursos SIGARRA'!$E:$H,2,0),"")</f>
        <v/>
      </c>
      <c r="N652" s="1" t="str">
        <f>IFERROR(VLOOKUP($A652&amp;"-"&amp;M$1,'Conclusões cursos SIGARRA'!$E:$H,4,0),"")</f>
        <v/>
      </c>
      <c r="O652" s="1" t="str">
        <f>IFERROR(VLOOKUP($A652&amp;"-"&amp;O$1,'Conclusões cursos SIGARRA'!$E:$H,2,0),"")</f>
        <v/>
      </c>
      <c r="P652" s="1" t="str">
        <f>IFERROR(VLOOKUP($A652&amp;"-"&amp;O$1,'Conclusões cursos SIGARRA'!$E:$H,4,0),"")</f>
        <v/>
      </c>
      <c r="Q652" s="1" t="str">
        <f>IFERROR(VLOOKUP($A652&amp;"-"&amp;Q$1,'Conclusões cursos SIGARRA'!$E:$H,2,0),"")</f>
        <v>2021/2022</v>
      </c>
      <c r="R652" s="1" t="str">
        <f>IFERROR(VLOOKUP($A652&amp;"-"&amp;Q$1,'Conclusões cursos SIGARRA'!$E:$H,4,0),"")</f>
        <v>2022/2023</v>
      </c>
      <c r="S652" s="1" t="str">
        <f>IFERROR(VLOOKUP($A652&amp;"-"&amp;S$1,'Conclusões cursos SIGARRA'!$E:$H,2,0),"")</f>
        <v/>
      </c>
      <c r="T652" s="1" t="str">
        <f>IFERROR(VLOOKUP($A652&amp;"-"&amp;S$1,'Conclusões cursos SIGARRA'!$E:$H,4,0),"")</f>
        <v/>
      </c>
      <c r="U652" s="1" t="str">
        <f t="shared" si="3"/>
        <v> L.EIC 2022/2023</v>
      </c>
      <c r="V652" s="1" t="str">
        <f t="shared" si="4"/>
        <v>Fábio Cunha Morais</v>
      </c>
    </row>
    <row r="653" ht="14.25" customHeight="1">
      <c r="A653" s="1">
        <v>2.00304781E8</v>
      </c>
      <c r="B653" s="1" t="s">
        <v>1966</v>
      </c>
      <c r="C653" s="1" t="s">
        <v>1967</v>
      </c>
      <c r="D653" s="1" t="s">
        <v>20</v>
      </c>
      <c r="E653" s="1" t="s">
        <v>1968</v>
      </c>
      <c r="F653" s="1" t="str">
        <f t="shared" si="1"/>
        <v>Fábio Daniel Pinto de Oliveira - MIEIC 2007/2008</v>
      </c>
      <c r="G653" s="1" t="s">
        <v>21</v>
      </c>
      <c r="H653" s="1" t="s">
        <v>1969</v>
      </c>
      <c r="I653" s="9" t="str">
        <f>IFERROR(VLOOKUP(B653,'Inquérito'!M:N,2,0),if(AND(E653="",not(iserror(find("linkedin",H653)))),H653,E653))</f>
        <v>https://www.linkedin.com/in/fpoliveira/</v>
      </c>
      <c r="J653" s="1" t="str">
        <f t="shared" si="2"/>
        <v>MIEIC </v>
      </c>
      <c r="K653" s="1" t="str">
        <f>IFERROR(VLOOKUP($A653&amp;"-"&amp;K$1,'Conclusões cursos SIGARRA'!$E:$H,2,0),"")</f>
        <v/>
      </c>
      <c r="L653" s="1" t="str">
        <f>IFERROR(VLOOKUP($A653&amp;"-"&amp;K$1,'Conclusões cursos SIGARRA'!$E:$H,4,0),"")</f>
        <v/>
      </c>
      <c r="M653" s="1" t="str">
        <f>IFERROR(VLOOKUP($A653&amp;"-"&amp;M$1,'Conclusões cursos SIGARRA'!$E:$H,2,0),"")</f>
        <v/>
      </c>
      <c r="N653" s="1" t="str">
        <f>IFERROR(VLOOKUP($A653&amp;"-"&amp;M$1,'Conclusões cursos SIGARRA'!$E:$H,4,0),"")</f>
        <v/>
      </c>
      <c r="O653" s="1" t="str">
        <f>IFERROR(VLOOKUP($A653&amp;"-"&amp;O$1,'Conclusões cursos SIGARRA'!$E:$H,2,0),"")</f>
        <v>2003/2004</v>
      </c>
      <c r="P653" s="1" t="str">
        <f>IFERROR(VLOOKUP($A653&amp;"-"&amp;O$1,'Conclusões cursos SIGARRA'!$E:$H,4,0),"")</f>
        <v>2007/2008</v>
      </c>
      <c r="Q653" s="1" t="str">
        <f>IFERROR(VLOOKUP($A653&amp;"-"&amp;Q$1,'Conclusões cursos SIGARRA'!$E:$H,2,0),"")</f>
        <v/>
      </c>
      <c r="R653" s="1" t="str">
        <f>IFERROR(VLOOKUP($A653&amp;"-"&amp;Q$1,'Conclusões cursos SIGARRA'!$E:$H,4,0),"")</f>
        <v/>
      </c>
      <c r="S653" s="1" t="str">
        <f>IFERROR(VLOOKUP($A653&amp;"-"&amp;S$1,'Conclusões cursos SIGARRA'!$E:$H,2,0),"")</f>
        <v/>
      </c>
      <c r="T653" s="1" t="str">
        <f>IFERROR(VLOOKUP($A653&amp;"-"&amp;S$1,'Conclusões cursos SIGARRA'!$E:$H,4,0),"")</f>
        <v/>
      </c>
      <c r="U653" s="1" t="str">
        <f t="shared" si="3"/>
        <v> MIEIC 2007/2008</v>
      </c>
      <c r="V653" s="1" t="str">
        <f t="shared" si="4"/>
        <v>Fábio Daniel Pinto de Oliveira</v>
      </c>
    </row>
    <row r="654" ht="14.25" customHeight="1">
      <c r="A654" s="1">
        <v>2.01503823E8</v>
      </c>
      <c r="B654" s="1" t="s">
        <v>1970</v>
      </c>
      <c r="C654" s="1" t="s">
        <v>1971</v>
      </c>
      <c r="D654" s="1" t="s">
        <v>26</v>
      </c>
      <c r="E654" s="1" t="s">
        <v>21</v>
      </c>
      <c r="F654" s="1" t="str">
        <f t="shared" si="1"/>
        <v>Fábio Daniel Reis Gaspar - M.EIC 2021/2022</v>
      </c>
      <c r="G654" s="1" t="s">
        <v>1972</v>
      </c>
      <c r="I654" s="1" t="str">
        <f>IFERROR(VLOOKUP(B654,'Inquérito'!M:N,2,0),if(AND(E654="",not(iserror(find("linkedin",H654)))),H654,E654))</f>
        <v/>
      </c>
      <c r="J654" s="1" t="str">
        <f t="shared" si="2"/>
        <v>M.EIC</v>
      </c>
      <c r="K654" s="1" t="str">
        <f>IFERROR(VLOOKUP($A654&amp;"-"&amp;K$1,'Conclusões cursos SIGARRA'!$E:$H,2,0),"")</f>
        <v/>
      </c>
      <c r="L654" s="1" t="str">
        <f>IFERROR(VLOOKUP($A654&amp;"-"&amp;K$1,'Conclusões cursos SIGARRA'!$E:$H,4,0),"")</f>
        <v/>
      </c>
      <c r="M654" s="1" t="str">
        <f>IFERROR(VLOOKUP($A654&amp;"-"&amp;M$1,'Conclusões cursos SIGARRA'!$E:$H,2,0),"")</f>
        <v/>
      </c>
      <c r="N654" s="1" t="str">
        <f>IFERROR(VLOOKUP($A654&amp;"-"&amp;M$1,'Conclusões cursos SIGARRA'!$E:$H,4,0),"")</f>
        <v/>
      </c>
      <c r="O654" s="1" t="str">
        <f>IFERROR(VLOOKUP($A654&amp;"-"&amp;O$1,'Conclusões cursos SIGARRA'!$E:$H,2,0),"")</f>
        <v/>
      </c>
      <c r="P654" s="1" t="str">
        <f>IFERROR(VLOOKUP($A654&amp;"-"&amp;O$1,'Conclusões cursos SIGARRA'!$E:$H,4,0),"")</f>
        <v/>
      </c>
      <c r="Q654" s="1" t="str">
        <f>IFERROR(VLOOKUP($A654&amp;"-"&amp;Q$1,'Conclusões cursos SIGARRA'!$E:$H,2,0),"")</f>
        <v/>
      </c>
      <c r="R654" s="1" t="str">
        <f>IFERROR(VLOOKUP($A654&amp;"-"&amp;Q$1,'Conclusões cursos SIGARRA'!$E:$H,4,0),"")</f>
        <v/>
      </c>
      <c r="S654" s="1" t="str">
        <f>IFERROR(VLOOKUP($A654&amp;"-"&amp;S$1,'Conclusões cursos SIGARRA'!$E:$H,2,0),"")</f>
        <v>2021/2022</v>
      </c>
      <c r="T654" s="1" t="str">
        <f>IFERROR(VLOOKUP($A654&amp;"-"&amp;S$1,'Conclusões cursos SIGARRA'!$E:$H,4,0),"")</f>
        <v>2021/2022</v>
      </c>
      <c r="U654" s="1" t="str">
        <f t="shared" si="3"/>
        <v> M.EIC 2021/2022</v>
      </c>
      <c r="V654" s="1" t="str">
        <f t="shared" si="4"/>
        <v>Fábio Daniel Reis Gaspar</v>
      </c>
    </row>
    <row r="655" ht="14.25" customHeight="1">
      <c r="A655" s="1">
        <v>2.00804924E8</v>
      </c>
      <c r="B655" s="1" t="s">
        <v>1973</v>
      </c>
      <c r="C655" s="1" t="s">
        <v>1974</v>
      </c>
      <c r="D655" s="1" t="s">
        <v>20</v>
      </c>
      <c r="E655" s="1" t="s">
        <v>21</v>
      </c>
      <c r="F655" s="1" t="str">
        <f t="shared" si="1"/>
        <v>Fábio Domingos da Silva Rodrigues - MIEIC 2013/2014</v>
      </c>
      <c r="G655" s="1" t="s">
        <v>1975</v>
      </c>
      <c r="I655" s="1" t="str">
        <f>IFERROR(VLOOKUP(B655,'Inquérito'!M:N,2,0),if(AND(E655="",not(iserror(find("linkedin",H655)))),H655,E655))</f>
        <v/>
      </c>
      <c r="J655" s="1" t="str">
        <f t="shared" si="2"/>
        <v>MIEIC </v>
      </c>
      <c r="K655" s="1" t="str">
        <f>IFERROR(VLOOKUP($A655&amp;"-"&amp;K$1,'Conclusões cursos SIGARRA'!$E:$H,2,0),"")</f>
        <v/>
      </c>
      <c r="L655" s="1" t="str">
        <f>IFERROR(VLOOKUP($A655&amp;"-"&amp;K$1,'Conclusões cursos SIGARRA'!$E:$H,4,0),"")</f>
        <v/>
      </c>
      <c r="M655" s="1" t="str">
        <f>IFERROR(VLOOKUP($A655&amp;"-"&amp;M$1,'Conclusões cursos SIGARRA'!$E:$H,2,0),"")</f>
        <v/>
      </c>
      <c r="N655" s="1" t="str">
        <f>IFERROR(VLOOKUP($A655&amp;"-"&amp;M$1,'Conclusões cursos SIGARRA'!$E:$H,4,0),"")</f>
        <v/>
      </c>
      <c r="O655" s="1" t="str">
        <f>IFERROR(VLOOKUP($A655&amp;"-"&amp;O$1,'Conclusões cursos SIGARRA'!$E:$H,2,0),"")</f>
        <v>2008/2009</v>
      </c>
      <c r="P655" s="1" t="str">
        <f>IFERROR(VLOOKUP($A655&amp;"-"&amp;O$1,'Conclusões cursos SIGARRA'!$E:$H,4,0),"")</f>
        <v>2013/2014</v>
      </c>
      <c r="Q655" s="1" t="str">
        <f>IFERROR(VLOOKUP($A655&amp;"-"&amp;Q$1,'Conclusões cursos SIGARRA'!$E:$H,2,0),"")</f>
        <v/>
      </c>
      <c r="R655" s="1" t="str">
        <f>IFERROR(VLOOKUP($A655&amp;"-"&amp;Q$1,'Conclusões cursos SIGARRA'!$E:$H,4,0),"")</f>
        <v/>
      </c>
      <c r="S655" s="1" t="str">
        <f>IFERROR(VLOOKUP($A655&amp;"-"&amp;S$1,'Conclusões cursos SIGARRA'!$E:$H,2,0),"")</f>
        <v/>
      </c>
      <c r="T655" s="1" t="str">
        <f>IFERROR(VLOOKUP($A655&amp;"-"&amp;S$1,'Conclusões cursos SIGARRA'!$E:$H,4,0),"")</f>
        <v/>
      </c>
      <c r="U655" s="1" t="str">
        <f t="shared" si="3"/>
        <v> MIEIC 2013/2014</v>
      </c>
      <c r="V655" s="1" t="str">
        <f t="shared" si="4"/>
        <v>Fábio Domingos da Silva Rodrigues</v>
      </c>
    </row>
    <row r="656" ht="14.25" customHeight="1">
      <c r="A656" s="1">
        <v>2.00801625E8</v>
      </c>
      <c r="B656" s="1" t="s">
        <v>1976</v>
      </c>
      <c r="C656" s="1" t="s">
        <v>1977</v>
      </c>
      <c r="D656" s="1" t="s">
        <v>20</v>
      </c>
      <c r="E656" s="1" t="s">
        <v>21</v>
      </c>
      <c r="F656" s="1" t="str">
        <f t="shared" si="1"/>
        <v>Fábio Filipe Costa Pinho - MIEIC 2012/2013</v>
      </c>
      <c r="G656" s="1" t="s">
        <v>1978</v>
      </c>
      <c r="H656" s="1" t="s">
        <v>1979</v>
      </c>
      <c r="I656" s="1" t="str">
        <f>IFERROR(VLOOKUP(B656,'Inquérito'!M:N,2,0),if(AND(E656="",not(iserror(find("linkedin",H656)))),H656,E656))</f>
        <v/>
      </c>
      <c r="J656" s="1" t="str">
        <f t="shared" si="2"/>
        <v>MIEIC </v>
      </c>
      <c r="K656" s="1" t="str">
        <f>IFERROR(VLOOKUP($A656&amp;"-"&amp;K$1,'Conclusões cursos SIGARRA'!$E:$H,2,0),"")</f>
        <v/>
      </c>
      <c r="L656" s="1" t="str">
        <f>IFERROR(VLOOKUP($A656&amp;"-"&amp;K$1,'Conclusões cursos SIGARRA'!$E:$H,4,0),"")</f>
        <v/>
      </c>
      <c r="M656" s="1" t="str">
        <f>IFERROR(VLOOKUP($A656&amp;"-"&amp;M$1,'Conclusões cursos SIGARRA'!$E:$H,2,0),"")</f>
        <v/>
      </c>
      <c r="N656" s="1" t="str">
        <f>IFERROR(VLOOKUP($A656&amp;"-"&amp;M$1,'Conclusões cursos SIGARRA'!$E:$H,4,0),"")</f>
        <v/>
      </c>
      <c r="O656" s="1" t="str">
        <f>IFERROR(VLOOKUP($A656&amp;"-"&amp;O$1,'Conclusões cursos SIGARRA'!$E:$H,2,0),"")</f>
        <v>2008/2009</v>
      </c>
      <c r="P656" s="1" t="str">
        <f>IFERROR(VLOOKUP($A656&amp;"-"&amp;O$1,'Conclusões cursos SIGARRA'!$E:$H,4,0),"")</f>
        <v>2012/2013</v>
      </c>
      <c r="Q656" s="1" t="str">
        <f>IFERROR(VLOOKUP($A656&amp;"-"&amp;Q$1,'Conclusões cursos SIGARRA'!$E:$H,2,0),"")</f>
        <v/>
      </c>
      <c r="R656" s="1" t="str">
        <f>IFERROR(VLOOKUP($A656&amp;"-"&amp;Q$1,'Conclusões cursos SIGARRA'!$E:$H,4,0),"")</f>
        <v/>
      </c>
      <c r="S656" s="1" t="str">
        <f>IFERROR(VLOOKUP($A656&amp;"-"&amp;S$1,'Conclusões cursos SIGARRA'!$E:$H,2,0),"")</f>
        <v/>
      </c>
      <c r="T656" s="1" t="str">
        <f>IFERROR(VLOOKUP($A656&amp;"-"&amp;S$1,'Conclusões cursos SIGARRA'!$E:$H,4,0),"")</f>
        <v/>
      </c>
      <c r="U656" s="1" t="str">
        <f t="shared" si="3"/>
        <v> MIEIC 2012/2013</v>
      </c>
      <c r="V656" s="1" t="str">
        <f t="shared" si="4"/>
        <v>Fábio Filipe Costa Pinho</v>
      </c>
    </row>
    <row r="657" ht="14.25" customHeight="1">
      <c r="A657" s="1">
        <v>2.01103082E8</v>
      </c>
      <c r="B657" s="1" t="s">
        <v>1980</v>
      </c>
      <c r="C657" s="1" t="s">
        <v>1981</v>
      </c>
      <c r="D657" s="1" t="s">
        <v>20</v>
      </c>
      <c r="E657" s="1" t="s">
        <v>21</v>
      </c>
      <c r="F657" s="1" t="str">
        <f t="shared" si="1"/>
        <v>Fábio Filipe Jesus da Silva - MIEIC 2015/2016</v>
      </c>
      <c r="I657" s="1" t="str">
        <f>IFERROR(VLOOKUP(B657,'Inquérito'!M:N,2,0),if(AND(E657="",not(iserror(find("linkedin",H657)))),H657,E657))</f>
        <v/>
      </c>
      <c r="J657" s="1" t="str">
        <f t="shared" si="2"/>
        <v>MIEIC </v>
      </c>
      <c r="K657" s="1" t="str">
        <f>IFERROR(VLOOKUP($A657&amp;"-"&amp;K$1,'Conclusões cursos SIGARRA'!$E:$H,2,0),"")</f>
        <v/>
      </c>
      <c r="L657" s="1" t="str">
        <f>IFERROR(VLOOKUP($A657&amp;"-"&amp;K$1,'Conclusões cursos SIGARRA'!$E:$H,4,0),"")</f>
        <v/>
      </c>
      <c r="M657" s="1" t="str">
        <f>IFERROR(VLOOKUP($A657&amp;"-"&amp;M$1,'Conclusões cursos SIGARRA'!$E:$H,2,0),"")</f>
        <v/>
      </c>
      <c r="N657" s="1" t="str">
        <f>IFERROR(VLOOKUP($A657&amp;"-"&amp;M$1,'Conclusões cursos SIGARRA'!$E:$H,4,0),"")</f>
        <v/>
      </c>
      <c r="O657" s="1" t="str">
        <f>IFERROR(VLOOKUP($A657&amp;"-"&amp;O$1,'Conclusões cursos SIGARRA'!$E:$H,2,0),"")</f>
        <v>2011/2012</v>
      </c>
      <c r="P657" s="1" t="str">
        <f>IFERROR(VLOOKUP($A657&amp;"-"&amp;O$1,'Conclusões cursos SIGARRA'!$E:$H,4,0),"")</f>
        <v>2015/2016</v>
      </c>
      <c r="Q657" s="1" t="str">
        <f>IFERROR(VLOOKUP($A657&amp;"-"&amp;Q$1,'Conclusões cursos SIGARRA'!$E:$H,2,0),"")</f>
        <v/>
      </c>
      <c r="R657" s="1" t="str">
        <f>IFERROR(VLOOKUP($A657&amp;"-"&amp;Q$1,'Conclusões cursos SIGARRA'!$E:$H,4,0),"")</f>
        <v/>
      </c>
      <c r="S657" s="1" t="str">
        <f>IFERROR(VLOOKUP($A657&amp;"-"&amp;S$1,'Conclusões cursos SIGARRA'!$E:$H,2,0),"")</f>
        <v/>
      </c>
      <c r="T657" s="1" t="str">
        <f>IFERROR(VLOOKUP($A657&amp;"-"&amp;S$1,'Conclusões cursos SIGARRA'!$E:$H,4,0),"")</f>
        <v/>
      </c>
      <c r="U657" s="1" t="str">
        <f t="shared" si="3"/>
        <v> MIEIC 2015/2016</v>
      </c>
      <c r="V657" s="1" t="str">
        <f t="shared" si="4"/>
        <v>Fábio Filipe Jesus da Silva</v>
      </c>
    </row>
    <row r="658" ht="14.25" customHeight="1">
      <c r="A658" s="1">
        <v>2.01604796E8</v>
      </c>
      <c r="B658" s="1" t="s">
        <v>1982</v>
      </c>
      <c r="C658" s="1" t="s">
        <v>1983</v>
      </c>
      <c r="D658" s="1" t="s">
        <v>26</v>
      </c>
      <c r="E658" s="1" t="s">
        <v>21</v>
      </c>
      <c r="F658" s="1" t="str">
        <f t="shared" si="1"/>
        <v>Fábio Filipe Vilela Oliveira - MIEIC 2020/2021</v>
      </c>
      <c r="I658" s="9" t="str">
        <f>IFERROR(VLOOKUP(B658,'Inquérito'!M:N,2,0),if(AND(E658="",not(iserror(find("linkedin",H658)))),H658,E658))</f>
        <v>https://www.linkedin.com/in/fabio-vilela-oliveira</v>
      </c>
      <c r="J658" s="1" t="str">
        <f t="shared" si="2"/>
        <v>MIEIC </v>
      </c>
      <c r="K658" s="1" t="str">
        <f>IFERROR(VLOOKUP($A658&amp;"-"&amp;K$1,'Conclusões cursos SIGARRA'!$E:$H,2,0),"")</f>
        <v/>
      </c>
      <c r="L658" s="1" t="str">
        <f>IFERROR(VLOOKUP($A658&amp;"-"&amp;K$1,'Conclusões cursos SIGARRA'!$E:$H,4,0),"")</f>
        <v/>
      </c>
      <c r="M658" s="1" t="str">
        <f>IFERROR(VLOOKUP($A658&amp;"-"&amp;M$1,'Conclusões cursos SIGARRA'!$E:$H,2,0),"")</f>
        <v/>
      </c>
      <c r="N658" s="1" t="str">
        <f>IFERROR(VLOOKUP($A658&amp;"-"&amp;M$1,'Conclusões cursos SIGARRA'!$E:$H,4,0),"")</f>
        <v/>
      </c>
      <c r="O658" s="1" t="str">
        <f>IFERROR(VLOOKUP($A658&amp;"-"&amp;O$1,'Conclusões cursos SIGARRA'!$E:$H,2,0),"")</f>
        <v>2016/2017</v>
      </c>
      <c r="P658" s="1" t="str">
        <f>IFERROR(VLOOKUP($A658&amp;"-"&amp;O$1,'Conclusões cursos SIGARRA'!$E:$H,4,0),"")</f>
        <v>2020/2021</v>
      </c>
      <c r="Q658" s="1" t="str">
        <f>IFERROR(VLOOKUP($A658&amp;"-"&amp;Q$1,'Conclusões cursos SIGARRA'!$E:$H,2,0),"")</f>
        <v/>
      </c>
      <c r="R658" s="1" t="str">
        <f>IFERROR(VLOOKUP($A658&amp;"-"&amp;Q$1,'Conclusões cursos SIGARRA'!$E:$H,4,0),"")</f>
        <v/>
      </c>
      <c r="S658" s="1" t="str">
        <f>IFERROR(VLOOKUP($A658&amp;"-"&amp;S$1,'Conclusões cursos SIGARRA'!$E:$H,2,0),"")</f>
        <v/>
      </c>
      <c r="T658" s="1" t="str">
        <f>IFERROR(VLOOKUP($A658&amp;"-"&amp;S$1,'Conclusões cursos SIGARRA'!$E:$H,4,0),"")</f>
        <v/>
      </c>
      <c r="U658" s="1" t="str">
        <f t="shared" si="3"/>
        <v> MIEIC 2020/2021</v>
      </c>
      <c r="V658" s="1" t="str">
        <f t="shared" si="4"/>
        <v>Fábio Filipe Vilela Oliveira</v>
      </c>
    </row>
    <row r="659" ht="14.25" customHeight="1">
      <c r="A659" s="1">
        <v>2.01404783E8</v>
      </c>
      <c r="B659" s="1" t="s">
        <v>1984</v>
      </c>
      <c r="C659" s="1" t="s">
        <v>1985</v>
      </c>
      <c r="D659" s="1" t="s">
        <v>20</v>
      </c>
      <c r="E659" s="1" t="s">
        <v>21</v>
      </c>
      <c r="F659" s="1" t="str">
        <f t="shared" si="1"/>
        <v>Fábio Henrique Nunes Caramelo - MIEIC 2018/2019</v>
      </c>
      <c r="I659" s="9" t="str">
        <f>IFERROR(VLOOKUP(B659,'Inquérito'!M:N,2,0),if(AND(E659="",not(iserror(find("linkedin",H659)))),H659,E659))</f>
        <v>https://www.linkedin.com/in/fabiocaramelo/</v>
      </c>
      <c r="J659" s="1" t="str">
        <f t="shared" si="2"/>
        <v>MIEIC </v>
      </c>
      <c r="K659" s="1" t="str">
        <f>IFERROR(VLOOKUP($A659&amp;"-"&amp;K$1,'Conclusões cursos SIGARRA'!$E:$H,2,0),"")</f>
        <v/>
      </c>
      <c r="L659" s="1" t="str">
        <f>IFERROR(VLOOKUP($A659&amp;"-"&amp;K$1,'Conclusões cursos SIGARRA'!$E:$H,4,0),"")</f>
        <v/>
      </c>
      <c r="M659" s="1" t="str">
        <f>IFERROR(VLOOKUP($A659&amp;"-"&amp;M$1,'Conclusões cursos SIGARRA'!$E:$H,2,0),"")</f>
        <v/>
      </c>
      <c r="N659" s="1" t="str">
        <f>IFERROR(VLOOKUP($A659&amp;"-"&amp;M$1,'Conclusões cursos SIGARRA'!$E:$H,4,0),"")</f>
        <v/>
      </c>
      <c r="O659" s="1" t="str">
        <f>IFERROR(VLOOKUP($A659&amp;"-"&amp;O$1,'Conclusões cursos SIGARRA'!$E:$H,2,0),"")</f>
        <v>2014/2015</v>
      </c>
      <c r="P659" s="1" t="str">
        <f>IFERROR(VLOOKUP($A659&amp;"-"&amp;O$1,'Conclusões cursos SIGARRA'!$E:$H,4,0),"")</f>
        <v>2018/2019</v>
      </c>
      <c r="Q659" s="1" t="str">
        <f>IFERROR(VLOOKUP($A659&amp;"-"&amp;Q$1,'Conclusões cursos SIGARRA'!$E:$H,2,0),"")</f>
        <v/>
      </c>
      <c r="R659" s="1" t="str">
        <f>IFERROR(VLOOKUP($A659&amp;"-"&amp;Q$1,'Conclusões cursos SIGARRA'!$E:$H,4,0),"")</f>
        <v/>
      </c>
      <c r="S659" s="1" t="str">
        <f>IFERROR(VLOOKUP($A659&amp;"-"&amp;S$1,'Conclusões cursos SIGARRA'!$E:$H,2,0),"")</f>
        <v/>
      </c>
      <c r="T659" s="1" t="str">
        <f>IFERROR(VLOOKUP($A659&amp;"-"&amp;S$1,'Conclusões cursos SIGARRA'!$E:$H,4,0),"")</f>
        <v/>
      </c>
      <c r="U659" s="1" t="str">
        <f t="shared" si="3"/>
        <v> MIEIC 2018/2019</v>
      </c>
      <c r="V659" s="1" t="str">
        <f t="shared" si="4"/>
        <v>Fábio Henrique Nunes Caramelo</v>
      </c>
    </row>
    <row r="660" ht="14.25" customHeight="1">
      <c r="A660" s="1">
        <v>2.00506396E8</v>
      </c>
      <c r="B660" s="1" t="s">
        <v>1986</v>
      </c>
      <c r="C660" s="1" t="s">
        <v>1987</v>
      </c>
      <c r="D660" s="1" t="s">
        <v>20</v>
      </c>
      <c r="E660" s="1" t="s">
        <v>21</v>
      </c>
      <c r="F660" s="1" t="str">
        <f t="shared" si="1"/>
        <v>Fabio Homero Moreira Aguiar - MIEIC 2009/2010</v>
      </c>
      <c r="G660" s="1" t="s">
        <v>21</v>
      </c>
      <c r="I660" s="1" t="str">
        <f>IFERROR(VLOOKUP(B660,'Inquérito'!M:N,2,0),if(AND(E660="",not(iserror(find("linkedin",H660)))),H660,E660))</f>
        <v/>
      </c>
      <c r="J660" s="1" t="str">
        <f t="shared" si="2"/>
        <v>MIEIC </v>
      </c>
      <c r="K660" s="1" t="str">
        <f>IFERROR(VLOOKUP($A660&amp;"-"&amp;K$1,'Conclusões cursos SIGARRA'!$E:$H,2,0),"")</f>
        <v/>
      </c>
      <c r="L660" s="1" t="str">
        <f>IFERROR(VLOOKUP($A660&amp;"-"&amp;K$1,'Conclusões cursos SIGARRA'!$E:$H,4,0),"")</f>
        <v/>
      </c>
      <c r="M660" s="1" t="str">
        <f>IFERROR(VLOOKUP($A660&amp;"-"&amp;M$1,'Conclusões cursos SIGARRA'!$E:$H,2,0),"")</f>
        <v/>
      </c>
      <c r="N660" s="1" t="str">
        <f>IFERROR(VLOOKUP($A660&amp;"-"&amp;M$1,'Conclusões cursos SIGARRA'!$E:$H,4,0),"")</f>
        <v/>
      </c>
      <c r="O660" s="1" t="str">
        <f>IFERROR(VLOOKUP($A660&amp;"-"&amp;O$1,'Conclusões cursos SIGARRA'!$E:$H,2,0),"")</f>
        <v>2005/2006</v>
      </c>
      <c r="P660" s="1" t="str">
        <f>IFERROR(VLOOKUP($A660&amp;"-"&amp;O$1,'Conclusões cursos SIGARRA'!$E:$H,4,0),"")</f>
        <v>2009/2010</v>
      </c>
      <c r="Q660" s="1" t="str">
        <f>IFERROR(VLOOKUP($A660&amp;"-"&amp;Q$1,'Conclusões cursos SIGARRA'!$E:$H,2,0),"")</f>
        <v/>
      </c>
      <c r="R660" s="1" t="str">
        <f>IFERROR(VLOOKUP($A660&amp;"-"&amp;Q$1,'Conclusões cursos SIGARRA'!$E:$H,4,0),"")</f>
        <v/>
      </c>
      <c r="S660" s="1" t="str">
        <f>IFERROR(VLOOKUP($A660&amp;"-"&amp;S$1,'Conclusões cursos SIGARRA'!$E:$H,2,0),"")</f>
        <v/>
      </c>
      <c r="T660" s="1" t="str">
        <f>IFERROR(VLOOKUP($A660&amp;"-"&amp;S$1,'Conclusões cursos SIGARRA'!$E:$H,4,0),"")</f>
        <v/>
      </c>
      <c r="U660" s="1" t="str">
        <f t="shared" si="3"/>
        <v> MIEIC 2009/2010</v>
      </c>
      <c r="V660" s="1" t="str">
        <f t="shared" si="4"/>
        <v>Fabio Homero Moreira Aguiar</v>
      </c>
    </row>
    <row r="661" ht="14.25" customHeight="1">
      <c r="A661" s="1">
        <v>2.01607944E8</v>
      </c>
      <c r="B661" s="1" t="s">
        <v>1988</v>
      </c>
      <c r="C661" s="1" t="s">
        <v>1989</v>
      </c>
      <c r="D661" s="1" t="s">
        <v>26</v>
      </c>
      <c r="E661" s="1" t="s">
        <v>21</v>
      </c>
      <c r="F661" s="1" t="str">
        <f t="shared" si="1"/>
        <v>Fábio Manuel Neves de Araújo - M.EIC 2022/2023</v>
      </c>
      <c r="G661" s="1" t="s">
        <v>1990</v>
      </c>
      <c r="I661" s="1" t="str">
        <f>IFERROR(VLOOKUP(B661,'Inquérito'!M:N,2,0),if(AND(E661="",not(iserror(find("linkedin",H661)))),H661,E661))</f>
        <v/>
      </c>
      <c r="J661" s="1" t="str">
        <f t="shared" si="2"/>
        <v>M.EIC</v>
      </c>
      <c r="K661" s="1" t="str">
        <f>IFERROR(VLOOKUP($A661&amp;"-"&amp;K$1,'Conclusões cursos SIGARRA'!$E:$H,2,0),"")</f>
        <v/>
      </c>
      <c r="L661" s="1" t="str">
        <f>IFERROR(VLOOKUP($A661&amp;"-"&amp;K$1,'Conclusões cursos SIGARRA'!$E:$H,4,0),"")</f>
        <v/>
      </c>
      <c r="M661" s="1" t="str">
        <f>IFERROR(VLOOKUP($A661&amp;"-"&amp;M$1,'Conclusões cursos SIGARRA'!$E:$H,2,0),"")</f>
        <v/>
      </c>
      <c r="N661" s="1" t="str">
        <f>IFERROR(VLOOKUP($A661&amp;"-"&amp;M$1,'Conclusões cursos SIGARRA'!$E:$H,4,0),"")</f>
        <v/>
      </c>
      <c r="O661" s="1" t="str">
        <f>IFERROR(VLOOKUP($A661&amp;"-"&amp;O$1,'Conclusões cursos SIGARRA'!$E:$H,2,0),"")</f>
        <v/>
      </c>
      <c r="P661" s="1" t="str">
        <f>IFERROR(VLOOKUP($A661&amp;"-"&amp;O$1,'Conclusões cursos SIGARRA'!$E:$H,4,0),"")</f>
        <v/>
      </c>
      <c r="Q661" s="1" t="str">
        <f>IFERROR(VLOOKUP($A661&amp;"-"&amp;Q$1,'Conclusões cursos SIGARRA'!$E:$H,2,0),"")</f>
        <v/>
      </c>
      <c r="R661" s="1" t="str">
        <f>IFERROR(VLOOKUP($A661&amp;"-"&amp;Q$1,'Conclusões cursos SIGARRA'!$E:$H,4,0),"")</f>
        <v/>
      </c>
      <c r="S661" s="1" t="str">
        <f>IFERROR(VLOOKUP($A661&amp;"-"&amp;S$1,'Conclusões cursos SIGARRA'!$E:$H,2,0),"")</f>
        <v>2021/2022</v>
      </c>
      <c r="T661" s="1" t="str">
        <f>IFERROR(VLOOKUP($A661&amp;"-"&amp;S$1,'Conclusões cursos SIGARRA'!$E:$H,4,0),"")</f>
        <v>2022/2023</v>
      </c>
      <c r="U661" s="1" t="str">
        <f t="shared" si="3"/>
        <v> M.EIC 2022/2023</v>
      </c>
      <c r="V661" s="1" t="str">
        <f t="shared" si="4"/>
        <v>Fábio Manuel Neves de Araújo</v>
      </c>
    </row>
    <row r="662" ht="14.25" customHeight="1">
      <c r="A662" s="1">
        <v>2.01806829E8</v>
      </c>
      <c r="B662" s="1" t="s">
        <v>1991</v>
      </c>
      <c r="C662" s="1" t="s">
        <v>1992</v>
      </c>
      <c r="D662" s="1" t="s">
        <v>26</v>
      </c>
      <c r="E662" s="1" t="s">
        <v>21</v>
      </c>
      <c r="F662" s="1" t="str">
        <f t="shared" si="1"/>
        <v>Fabio Miguel Chen Huang - L.EIC 2022/2023</v>
      </c>
      <c r="I662" s="1" t="str">
        <f>IFERROR(VLOOKUP(B662,'Inquérito'!M:N,2,0),if(AND(E662="",not(iserror(find("linkedin",H662)))),H662,E662))</f>
        <v/>
      </c>
      <c r="J662" s="1" t="str">
        <f t="shared" si="2"/>
        <v>L.EIC </v>
      </c>
      <c r="K662" s="1" t="str">
        <f>IFERROR(VLOOKUP($A662&amp;"-"&amp;K$1,'Conclusões cursos SIGARRA'!$E:$H,2,0),"")</f>
        <v/>
      </c>
      <c r="L662" s="1" t="str">
        <f>IFERROR(VLOOKUP($A662&amp;"-"&amp;K$1,'Conclusões cursos SIGARRA'!$E:$H,4,0),"")</f>
        <v/>
      </c>
      <c r="M662" s="1" t="str">
        <f>IFERROR(VLOOKUP($A662&amp;"-"&amp;M$1,'Conclusões cursos SIGARRA'!$E:$H,2,0),"")</f>
        <v/>
      </c>
      <c r="N662" s="1" t="str">
        <f>IFERROR(VLOOKUP($A662&amp;"-"&amp;M$1,'Conclusões cursos SIGARRA'!$E:$H,4,0),"")</f>
        <v/>
      </c>
      <c r="O662" s="1" t="str">
        <f>IFERROR(VLOOKUP($A662&amp;"-"&amp;O$1,'Conclusões cursos SIGARRA'!$E:$H,2,0),"")</f>
        <v/>
      </c>
      <c r="P662" s="1" t="str">
        <f>IFERROR(VLOOKUP($A662&amp;"-"&amp;O$1,'Conclusões cursos SIGARRA'!$E:$H,4,0),"")</f>
        <v/>
      </c>
      <c r="Q662" s="1" t="str">
        <f>IFERROR(VLOOKUP($A662&amp;"-"&amp;Q$1,'Conclusões cursos SIGARRA'!$E:$H,2,0),"")</f>
        <v>2021/2022</v>
      </c>
      <c r="R662" s="1" t="str">
        <f>IFERROR(VLOOKUP($A662&amp;"-"&amp;Q$1,'Conclusões cursos SIGARRA'!$E:$H,4,0),"")</f>
        <v>2022/2023</v>
      </c>
      <c r="S662" s="1" t="str">
        <f>IFERROR(VLOOKUP($A662&amp;"-"&amp;S$1,'Conclusões cursos SIGARRA'!$E:$H,2,0),"")</f>
        <v/>
      </c>
      <c r="T662" s="1" t="str">
        <f>IFERROR(VLOOKUP($A662&amp;"-"&amp;S$1,'Conclusões cursos SIGARRA'!$E:$H,4,0),"")</f>
        <v/>
      </c>
      <c r="U662" s="1" t="str">
        <f t="shared" si="3"/>
        <v> L.EIC 2022/2023</v>
      </c>
      <c r="V662" s="1" t="str">
        <f t="shared" si="4"/>
        <v>Fabio Miguel Chen Huang</v>
      </c>
    </row>
    <row r="663" ht="14.25" customHeight="1">
      <c r="A663" s="1">
        <v>2.00603162E8</v>
      </c>
      <c r="B663" s="1" t="s">
        <v>1993</v>
      </c>
      <c r="C663" s="1" t="s">
        <v>1994</v>
      </c>
      <c r="D663" s="1" t="s">
        <v>20</v>
      </c>
      <c r="E663" s="1" t="s">
        <v>1995</v>
      </c>
      <c r="F663" s="1" t="str">
        <f t="shared" si="1"/>
        <v>Fábio Moisés Pinto da Costa - MIEIC 2011/2012</v>
      </c>
      <c r="G663" s="1" t="s">
        <v>21</v>
      </c>
      <c r="H663" s="1" t="s">
        <v>1996</v>
      </c>
      <c r="I663" s="9" t="str">
        <f>IFERROR(VLOOKUP(B663,'Inquérito'!M:N,2,0),if(AND(E663="",not(iserror(find("linkedin",H663)))),H663,E663))</f>
        <v>https://www.linkedin.com/in/fabiopintodacosta/</v>
      </c>
      <c r="J663" s="1" t="str">
        <f t="shared" si="2"/>
        <v>MIEIC </v>
      </c>
      <c r="K663" s="1" t="str">
        <f>IFERROR(VLOOKUP($A663&amp;"-"&amp;K$1,'Conclusões cursos SIGARRA'!$E:$H,2,0),"")</f>
        <v/>
      </c>
      <c r="L663" s="1" t="str">
        <f>IFERROR(VLOOKUP($A663&amp;"-"&amp;K$1,'Conclusões cursos SIGARRA'!$E:$H,4,0),"")</f>
        <v/>
      </c>
      <c r="M663" s="1" t="str">
        <f>IFERROR(VLOOKUP($A663&amp;"-"&amp;M$1,'Conclusões cursos SIGARRA'!$E:$H,2,0),"")</f>
        <v/>
      </c>
      <c r="N663" s="1" t="str">
        <f>IFERROR(VLOOKUP($A663&amp;"-"&amp;M$1,'Conclusões cursos SIGARRA'!$E:$H,4,0),"")</f>
        <v/>
      </c>
      <c r="O663" s="1" t="str">
        <f>IFERROR(VLOOKUP($A663&amp;"-"&amp;O$1,'Conclusões cursos SIGARRA'!$E:$H,2,0),"")</f>
        <v>2006/2007</v>
      </c>
      <c r="P663" s="1" t="str">
        <f>IFERROR(VLOOKUP($A663&amp;"-"&amp;O$1,'Conclusões cursos SIGARRA'!$E:$H,4,0),"")</f>
        <v>2011/2012</v>
      </c>
      <c r="Q663" s="1" t="str">
        <f>IFERROR(VLOOKUP($A663&amp;"-"&amp;Q$1,'Conclusões cursos SIGARRA'!$E:$H,2,0),"")</f>
        <v/>
      </c>
      <c r="R663" s="1" t="str">
        <f>IFERROR(VLOOKUP($A663&amp;"-"&amp;Q$1,'Conclusões cursos SIGARRA'!$E:$H,4,0),"")</f>
        <v/>
      </c>
      <c r="S663" s="1" t="str">
        <f>IFERROR(VLOOKUP($A663&amp;"-"&amp;S$1,'Conclusões cursos SIGARRA'!$E:$H,2,0),"")</f>
        <v/>
      </c>
      <c r="T663" s="1" t="str">
        <f>IFERROR(VLOOKUP($A663&amp;"-"&amp;S$1,'Conclusões cursos SIGARRA'!$E:$H,4,0),"")</f>
        <v/>
      </c>
      <c r="U663" s="1" t="str">
        <f t="shared" si="3"/>
        <v> MIEIC 2011/2012</v>
      </c>
      <c r="V663" s="1" t="str">
        <f t="shared" si="4"/>
        <v>Fábio Moisés Pinto da Costa</v>
      </c>
    </row>
    <row r="664" ht="14.25" customHeight="1">
      <c r="A664" s="1">
        <v>2.00404431E8</v>
      </c>
      <c r="B664" s="1" t="s">
        <v>1997</v>
      </c>
      <c r="C664" s="1" t="s">
        <v>1998</v>
      </c>
      <c r="D664" s="1" t="s">
        <v>20</v>
      </c>
      <c r="E664" s="1" t="s">
        <v>1999</v>
      </c>
      <c r="F664" s="1" t="str">
        <f t="shared" si="1"/>
        <v>Fabio Rafael Magalhães Malheiro - MIEIC 2009/2010</v>
      </c>
      <c r="G664" s="1" t="s">
        <v>21</v>
      </c>
      <c r="I664" s="9" t="str">
        <f>IFERROR(VLOOKUP(B664,'Inquérito'!M:N,2,0),if(AND(E664="",not(iserror(find("linkedin",H664)))),H664,E664))</f>
        <v>https://www.linkedin.com/in/fabiomalheiro</v>
      </c>
      <c r="J664" s="1" t="str">
        <f t="shared" si="2"/>
        <v>MIEIC </v>
      </c>
      <c r="K664" s="1" t="str">
        <f>IFERROR(VLOOKUP($A664&amp;"-"&amp;K$1,'Conclusões cursos SIGARRA'!$E:$H,2,0),"")</f>
        <v/>
      </c>
      <c r="L664" s="1" t="str">
        <f>IFERROR(VLOOKUP($A664&amp;"-"&amp;K$1,'Conclusões cursos SIGARRA'!$E:$H,4,0),"")</f>
        <v/>
      </c>
      <c r="M664" s="1" t="str">
        <f>IFERROR(VLOOKUP($A664&amp;"-"&amp;M$1,'Conclusões cursos SIGARRA'!$E:$H,2,0),"")</f>
        <v/>
      </c>
      <c r="N664" s="1" t="str">
        <f>IFERROR(VLOOKUP($A664&amp;"-"&amp;M$1,'Conclusões cursos SIGARRA'!$E:$H,4,0),"")</f>
        <v/>
      </c>
      <c r="O664" s="1" t="str">
        <f>IFERROR(VLOOKUP($A664&amp;"-"&amp;O$1,'Conclusões cursos SIGARRA'!$E:$H,2,0),"")</f>
        <v>2004/2005</v>
      </c>
      <c r="P664" s="1" t="str">
        <f>IFERROR(VLOOKUP($A664&amp;"-"&amp;O$1,'Conclusões cursos SIGARRA'!$E:$H,4,0),"")</f>
        <v>2009/2010</v>
      </c>
      <c r="Q664" s="1" t="str">
        <f>IFERROR(VLOOKUP($A664&amp;"-"&amp;Q$1,'Conclusões cursos SIGARRA'!$E:$H,2,0),"")</f>
        <v/>
      </c>
      <c r="R664" s="1" t="str">
        <f>IFERROR(VLOOKUP($A664&amp;"-"&amp;Q$1,'Conclusões cursos SIGARRA'!$E:$H,4,0),"")</f>
        <v/>
      </c>
      <c r="S664" s="1" t="str">
        <f>IFERROR(VLOOKUP($A664&amp;"-"&amp;S$1,'Conclusões cursos SIGARRA'!$E:$H,2,0),"")</f>
        <v/>
      </c>
      <c r="T664" s="1" t="str">
        <f>IFERROR(VLOOKUP($A664&amp;"-"&amp;S$1,'Conclusões cursos SIGARRA'!$E:$H,4,0),"")</f>
        <v/>
      </c>
      <c r="U664" s="1" t="str">
        <f t="shared" si="3"/>
        <v> MIEIC 2009/2010</v>
      </c>
      <c r="V664" s="1" t="str">
        <f t="shared" si="4"/>
        <v>Fabio Rafael Magalhães Malheiro</v>
      </c>
    </row>
    <row r="665" ht="14.25" customHeight="1">
      <c r="A665" s="1">
        <v>2.0150285E8</v>
      </c>
      <c r="B665" s="1" t="s">
        <v>2000</v>
      </c>
      <c r="C665" s="1" t="s">
        <v>2001</v>
      </c>
      <c r="D665" s="1" t="s">
        <v>20</v>
      </c>
      <c r="E665" s="1" t="s">
        <v>21</v>
      </c>
      <c r="F665" s="1" t="str">
        <f t="shared" si="1"/>
        <v>Fabiola Figueira da Silva - MIEIC 2018/2019</v>
      </c>
      <c r="I665" s="1" t="str">
        <f>IFERROR(VLOOKUP(B665,'Inquérito'!M:N,2,0),if(AND(E665="",not(iserror(find("linkedin",H665)))),H665,E665))</f>
        <v/>
      </c>
      <c r="J665" s="1" t="str">
        <f t="shared" si="2"/>
        <v>MIEIC </v>
      </c>
      <c r="K665" s="1" t="str">
        <f>IFERROR(VLOOKUP($A665&amp;"-"&amp;K$1,'Conclusões cursos SIGARRA'!$E:$H,2,0),"")</f>
        <v/>
      </c>
      <c r="L665" s="1" t="str">
        <f>IFERROR(VLOOKUP($A665&amp;"-"&amp;K$1,'Conclusões cursos SIGARRA'!$E:$H,4,0),"")</f>
        <v/>
      </c>
      <c r="M665" s="1" t="str">
        <f>IFERROR(VLOOKUP($A665&amp;"-"&amp;M$1,'Conclusões cursos SIGARRA'!$E:$H,2,0),"")</f>
        <v/>
      </c>
      <c r="N665" s="1" t="str">
        <f>IFERROR(VLOOKUP($A665&amp;"-"&amp;M$1,'Conclusões cursos SIGARRA'!$E:$H,4,0),"")</f>
        <v/>
      </c>
      <c r="O665" s="1" t="str">
        <f>IFERROR(VLOOKUP($A665&amp;"-"&amp;O$1,'Conclusões cursos SIGARRA'!$E:$H,2,0),"")</f>
        <v>2015/2016</v>
      </c>
      <c r="P665" s="1" t="str">
        <f>IFERROR(VLOOKUP($A665&amp;"-"&amp;O$1,'Conclusões cursos SIGARRA'!$E:$H,4,0),"")</f>
        <v>2018/2019</v>
      </c>
      <c r="Q665" s="1" t="str">
        <f>IFERROR(VLOOKUP($A665&amp;"-"&amp;Q$1,'Conclusões cursos SIGARRA'!$E:$H,2,0),"")</f>
        <v/>
      </c>
      <c r="R665" s="1" t="str">
        <f>IFERROR(VLOOKUP($A665&amp;"-"&amp;Q$1,'Conclusões cursos SIGARRA'!$E:$H,4,0),"")</f>
        <v/>
      </c>
      <c r="S665" s="1" t="str">
        <f>IFERROR(VLOOKUP($A665&amp;"-"&amp;S$1,'Conclusões cursos SIGARRA'!$E:$H,2,0),"")</f>
        <v/>
      </c>
      <c r="T665" s="1" t="str">
        <f>IFERROR(VLOOKUP($A665&amp;"-"&amp;S$1,'Conclusões cursos SIGARRA'!$E:$H,4,0),"")</f>
        <v/>
      </c>
      <c r="U665" s="1" t="str">
        <f t="shared" si="3"/>
        <v> MIEIC 2018/2019</v>
      </c>
      <c r="V665" s="1" t="str">
        <f t="shared" si="4"/>
        <v>Fabiola Figueira da Silva</v>
      </c>
    </row>
    <row r="666" ht="14.25" customHeight="1">
      <c r="A666" s="1">
        <v>2.00305539E8</v>
      </c>
      <c r="B666" s="1" t="s">
        <v>2002</v>
      </c>
      <c r="C666" s="1" t="s">
        <v>2003</v>
      </c>
      <c r="D666" s="1" t="s">
        <v>20</v>
      </c>
      <c r="E666" s="1" t="s">
        <v>2004</v>
      </c>
      <c r="F666" s="1" t="str">
        <f t="shared" si="1"/>
        <v>Felipe Ávila da Costa - MIEIC 2008/2009</v>
      </c>
      <c r="G666" s="1" t="s">
        <v>21</v>
      </c>
      <c r="H666" s="1" t="s">
        <v>2005</v>
      </c>
      <c r="I666" s="9" t="str">
        <f>IFERROR(VLOOKUP(B666,'Inquérito'!M:N,2,0),if(AND(E666="",not(iserror(find("linkedin",H666)))),H666,E666))</f>
        <v>https://www.linkedin.com/in/felipeacosta</v>
      </c>
      <c r="J666" s="1" t="str">
        <f t="shared" si="2"/>
        <v>MIEIC </v>
      </c>
      <c r="K666" s="1" t="str">
        <f>IFERROR(VLOOKUP($A666&amp;"-"&amp;K$1,'Conclusões cursos SIGARRA'!$E:$H,2,0),"")</f>
        <v/>
      </c>
      <c r="L666" s="1" t="str">
        <f>IFERROR(VLOOKUP($A666&amp;"-"&amp;K$1,'Conclusões cursos SIGARRA'!$E:$H,4,0),"")</f>
        <v/>
      </c>
      <c r="M666" s="1" t="str">
        <f>IFERROR(VLOOKUP($A666&amp;"-"&amp;M$1,'Conclusões cursos SIGARRA'!$E:$H,2,0),"")</f>
        <v/>
      </c>
      <c r="N666" s="1" t="str">
        <f>IFERROR(VLOOKUP($A666&amp;"-"&amp;M$1,'Conclusões cursos SIGARRA'!$E:$H,4,0),"")</f>
        <v/>
      </c>
      <c r="O666" s="1" t="str">
        <f>IFERROR(VLOOKUP($A666&amp;"-"&amp;O$1,'Conclusões cursos SIGARRA'!$E:$H,2,0),"")</f>
        <v>2003/2004</v>
      </c>
      <c r="P666" s="1" t="str">
        <f>IFERROR(VLOOKUP($A666&amp;"-"&amp;O$1,'Conclusões cursos SIGARRA'!$E:$H,4,0),"")</f>
        <v>2008/2009</v>
      </c>
      <c r="Q666" s="1" t="str">
        <f>IFERROR(VLOOKUP($A666&amp;"-"&amp;Q$1,'Conclusões cursos SIGARRA'!$E:$H,2,0),"")</f>
        <v/>
      </c>
      <c r="R666" s="1" t="str">
        <f>IFERROR(VLOOKUP($A666&amp;"-"&amp;Q$1,'Conclusões cursos SIGARRA'!$E:$H,4,0),"")</f>
        <v/>
      </c>
      <c r="S666" s="1" t="str">
        <f>IFERROR(VLOOKUP($A666&amp;"-"&amp;S$1,'Conclusões cursos SIGARRA'!$E:$H,2,0),"")</f>
        <v/>
      </c>
      <c r="T666" s="1" t="str">
        <f>IFERROR(VLOOKUP($A666&amp;"-"&amp;S$1,'Conclusões cursos SIGARRA'!$E:$H,4,0),"")</f>
        <v/>
      </c>
      <c r="U666" s="1" t="str">
        <f t="shared" si="3"/>
        <v> MIEIC 2008/2009</v>
      </c>
      <c r="V666" s="1" t="str">
        <f t="shared" si="4"/>
        <v>Felipe Ávila da Costa</v>
      </c>
    </row>
    <row r="667" ht="14.25" customHeight="1">
      <c r="A667" s="1">
        <v>2.00807006E8</v>
      </c>
      <c r="B667" s="1" t="s">
        <v>2006</v>
      </c>
      <c r="C667" s="1" t="s">
        <v>2007</v>
      </c>
      <c r="D667" s="1" t="s">
        <v>20</v>
      </c>
      <c r="E667" s="1" t="s">
        <v>2008</v>
      </c>
      <c r="F667" s="1" t="str">
        <f t="shared" si="1"/>
        <v>Felipe de Souza Schmitt - MIEIC 2012/2013</v>
      </c>
      <c r="G667" s="1" t="s">
        <v>2009</v>
      </c>
      <c r="I667" s="9" t="str">
        <f>IFERROR(VLOOKUP(B667,'Inquérito'!M:N,2,0),if(AND(E667="",not(iserror(find("linkedin",H667)))),H667,E667))</f>
        <v>https://www.linkedin.com/in/felipeschmitt/</v>
      </c>
      <c r="J667" s="1" t="str">
        <f t="shared" si="2"/>
        <v>MIEIC </v>
      </c>
      <c r="K667" s="1" t="str">
        <f>IFERROR(VLOOKUP($A667&amp;"-"&amp;K$1,'Conclusões cursos SIGARRA'!$E:$H,2,0),"")</f>
        <v/>
      </c>
      <c r="L667" s="1" t="str">
        <f>IFERROR(VLOOKUP($A667&amp;"-"&amp;K$1,'Conclusões cursos SIGARRA'!$E:$H,4,0),"")</f>
        <v/>
      </c>
      <c r="M667" s="1" t="str">
        <f>IFERROR(VLOOKUP($A667&amp;"-"&amp;M$1,'Conclusões cursos SIGARRA'!$E:$H,2,0),"")</f>
        <v/>
      </c>
      <c r="N667" s="1" t="str">
        <f>IFERROR(VLOOKUP($A667&amp;"-"&amp;M$1,'Conclusões cursos SIGARRA'!$E:$H,4,0),"")</f>
        <v/>
      </c>
      <c r="O667" s="1" t="str">
        <f>IFERROR(VLOOKUP($A667&amp;"-"&amp;O$1,'Conclusões cursos SIGARRA'!$E:$H,2,0),"")</f>
        <v>2008/2009</v>
      </c>
      <c r="P667" s="1" t="str">
        <f>IFERROR(VLOOKUP($A667&amp;"-"&amp;O$1,'Conclusões cursos SIGARRA'!$E:$H,4,0),"")</f>
        <v>2012/2013</v>
      </c>
      <c r="Q667" s="1" t="str">
        <f>IFERROR(VLOOKUP($A667&amp;"-"&amp;Q$1,'Conclusões cursos SIGARRA'!$E:$H,2,0),"")</f>
        <v/>
      </c>
      <c r="R667" s="1" t="str">
        <f>IFERROR(VLOOKUP($A667&amp;"-"&amp;Q$1,'Conclusões cursos SIGARRA'!$E:$H,4,0),"")</f>
        <v/>
      </c>
      <c r="S667" s="1" t="str">
        <f>IFERROR(VLOOKUP($A667&amp;"-"&amp;S$1,'Conclusões cursos SIGARRA'!$E:$H,2,0),"")</f>
        <v/>
      </c>
      <c r="T667" s="1" t="str">
        <f>IFERROR(VLOOKUP($A667&amp;"-"&amp;S$1,'Conclusões cursos SIGARRA'!$E:$H,4,0),"")</f>
        <v/>
      </c>
      <c r="U667" s="1" t="str">
        <f t="shared" si="3"/>
        <v> MIEIC 2012/2013</v>
      </c>
      <c r="V667" s="1" t="str">
        <f t="shared" si="4"/>
        <v>Felipe de Souza Schmitt</v>
      </c>
    </row>
    <row r="668" ht="14.25" customHeight="1">
      <c r="A668" s="1">
        <v>2.00004486E8</v>
      </c>
      <c r="B668" s="1" t="s">
        <v>2010</v>
      </c>
      <c r="C668" s="1" t="s">
        <v>2011</v>
      </c>
      <c r="D668" s="1" t="s">
        <v>20</v>
      </c>
      <c r="E668" s="1" t="s">
        <v>21</v>
      </c>
      <c r="F668" s="1" t="str">
        <f t="shared" si="1"/>
        <v>Fernanda Maria Gonçalves Coutinho - LEIC 2005/2006</v>
      </c>
      <c r="G668" s="1" t="s">
        <v>21</v>
      </c>
      <c r="I668" s="1" t="str">
        <f>IFERROR(VLOOKUP(B668,'Inquérito'!M:N,2,0),if(AND(E668="",not(iserror(find("linkedin",H668)))),H668,E668))</f>
        <v/>
      </c>
      <c r="J668" s="1" t="str">
        <f t="shared" si="2"/>
        <v>LEIC </v>
      </c>
      <c r="K668" s="1" t="str">
        <f>IFERROR(VLOOKUP($A668&amp;"-"&amp;K$1,'Conclusões cursos SIGARRA'!$E:$H,2,0),"")</f>
        <v>2000/2001</v>
      </c>
      <c r="L668" s="1" t="str">
        <f>IFERROR(VLOOKUP($A668&amp;"-"&amp;K$1,'Conclusões cursos SIGARRA'!$E:$H,4,0),"")</f>
        <v>2005/2006</v>
      </c>
      <c r="M668" s="1" t="str">
        <f>IFERROR(VLOOKUP($A668&amp;"-"&amp;M$1,'Conclusões cursos SIGARRA'!$E:$H,2,0),"")</f>
        <v/>
      </c>
      <c r="N668" s="1" t="str">
        <f>IFERROR(VLOOKUP($A668&amp;"-"&amp;M$1,'Conclusões cursos SIGARRA'!$E:$H,4,0),"")</f>
        <v/>
      </c>
      <c r="O668" s="1" t="str">
        <f>IFERROR(VLOOKUP($A668&amp;"-"&amp;O$1,'Conclusões cursos SIGARRA'!$E:$H,2,0),"")</f>
        <v/>
      </c>
      <c r="P668" s="1" t="str">
        <f>IFERROR(VLOOKUP($A668&amp;"-"&amp;O$1,'Conclusões cursos SIGARRA'!$E:$H,4,0),"")</f>
        <v/>
      </c>
      <c r="Q668" s="1" t="str">
        <f>IFERROR(VLOOKUP($A668&amp;"-"&amp;Q$1,'Conclusões cursos SIGARRA'!$E:$H,2,0),"")</f>
        <v/>
      </c>
      <c r="R668" s="1" t="str">
        <f>IFERROR(VLOOKUP($A668&amp;"-"&amp;Q$1,'Conclusões cursos SIGARRA'!$E:$H,4,0),"")</f>
        <v/>
      </c>
      <c r="S668" s="1" t="str">
        <f>IFERROR(VLOOKUP($A668&amp;"-"&amp;S$1,'Conclusões cursos SIGARRA'!$E:$H,2,0),"")</f>
        <v/>
      </c>
      <c r="T668" s="1" t="str">
        <f>IFERROR(VLOOKUP($A668&amp;"-"&amp;S$1,'Conclusões cursos SIGARRA'!$E:$H,4,0),"")</f>
        <v/>
      </c>
      <c r="U668" s="1" t="str">
        <f t="shared" si="3"/>
        <v> LEIC 2005/2006</v>
      </c>
      <c r="V668" s="1" t="str">
        <f t="shared" si="4"/>
        <v>Fernanda Maria Gonçalves Coutinho</v>
      </c>
    </row>
    <row r="669" ht="14.25" customHeight="1">
      <c r="A669" s="1">
        <v>2.01505821E8</v>
      </c>
      <c r="B669" s="1" t="s">
        <v>2012</v>
      </c>
      <c r="C669" s="1" t="s">
        <v>2013</v>
      </c>
      <c r="D669" s="1" t="s">
        <v>20</v>
      </c>
      <c r="E669" s="1" t="s">
        <v>2014</v>
      </c>
      <c r="F669" s="1" t="str">
        <f t="shared" si="1"/>
        <v>Fernando André Bezerra Moura Fernandes - MIEIC 2019/2020</v>
      </c>
      <c r="I669" s="9" t="str">
        <f>IFERROR(VLOOKUP(B669,'Inquérito'!M:N,2,0),if(AND(E669="",not(iserror(find("linkedin",H669)))),H669,E669))</f>
        <v>https://www.linkedin.com/in/af-fernandes/</v>
      </c>
      <c r="J669" s="1" t="str">
        <f t="shared" si="2"/>
        <v>MIEIC </v>
      </c>
      <c r="K669" s="1" t="str">
        <f>IFERROR(VLOOKUP($A669&amp;"-"&amp;K$1,'Conclusões cursos SIGARRA'!$E:$H,2,0),"")</f>
        <v/>
      </c>
      <c r="L669" s="1" t="str">
        <f>IFERROR(VLOOKUP($A669&amp;"-"&amp;K$1,'Conclusões cursos SIGARRA'!$E:$H,4,0),"")</f>
        <v/>
      </c>
      <c r="M669" s="1" t="str">
        <f>IFERROR(VLOOKUP($A669&amp;"-"&amp;M$1,'Conclusões cursos SIGARRA'!$E:$H,2,0),"")</f>
        <v/>
      </c>
      <c r="N669" s="1" t="str">
        <f>IFERROR(VLOOKUP($A669&amp;"-"&amp;M$1,'Conclusões cursos SIGARRA'!$E:$H,4,0),"")</f>
        <v/>
      </c>
      <c r="O669" s="1" t="str">
        <f>IFERROR(VLOOKUP($A669&amp;"-"&amp;O$1,'Conclusões cursos SIGARRA'!$E:$H,2,0),"")</f>
        <v>2015/2016</v>
      </c>
      <c r="P669" s="1" t="str">
        <f>IFERROR(VLOOKUP($A669&amp;"-"&amp;O$1,'Conclusões cursos SIGARRA'!$E:$H,4,0),"")</f>
        <v>2019/2020</v>
      </c>
      <c r="Q669" s="1" t="str">
        <f>IFERROR(VLOOKUP($A669&amp;"-"&amp;Q$1,'Conclusões cursos SIGARRA'!$E:$H,2,0),"")</f>
        <v/>
      </c>
      <c r="R669" s="1" t="str">
        <f>IFERROR(VLOOKUP($A669&amp;"-"&amp;Q$1,'Conclusões cursos SIGARRA'!$E:$H,4,0),"")</f>
        <v/>
      </c>
      <c r="S669" s="1" t="str">
        <f>IFERROR(VLOOKUP($A669&amp;"-"&amp;S$1,'Conclusões cursos SIGARRA'!$E:$H,2,0),"")</f>
        <v/>
      </c>
      <c r="T669" s="1" t="str">
        <f>IFERROR(VLOOKUP($A669&amp;"-"&amp;S$1,'Conclusões cursos SIGARRA'!$E:$H,4,0),"")</f>
        <v/>
      </c>
      <c r="U669" s="1" t="str">
        <f t="shared" si="3"/>
        <v> MIEIC 2019/2020</v>
      </c>
      <c r="V669" s="1" t="str">
        <f t="shared" si="4"/>
        <v>Fernando André Bezerra Moura Fernandes</v>
      </c>
    </row>
    <row r="670" ht="14.25" customHeight="1">
      <c r="A670" s="1">
        <v>1.99500679E8</v>
      </c>
      <c r="B670" s="1" t="s">
        <v>2015</v>
      </c>
      <c r="C670" s="1" t="s">
        <v>2016</v>
      </c>
      <c r="D670" s="1" t="s">
        <v>20</v>
      </c>
      <c r="E670" s="1" t="s">
        <v>2017</v>
      </c>
      <c r="F670" s="1" t="str">
        <f t="shared" si="1"/>
        <v>Fernando André Pato de Oliveira - LEIC 1999/2000</v>
      </c>
      <c r="G670" s="1" t="s">
        <v>21</v>
      </c>
      <c r="I670" s="1" t="str">
        <f>IFERROR(VLOOKUP(B670,'Inquérito'!M:N,2,0),if(AND(E670="",not(iserror(find("linkedin",H670)))),H670,E670))</f>
        <v>https://www.linkedin.com/in/andré-oliveira-68491b/</v>
      </c>
      <c r="J670" s="1" t="str">
        <f t="shared" si="2"/>
        <v>LEIC </v>
      </c>
      <c r="K670" s="1" t="str">
        <f>IFERROR(VLOOKUP($A670&amp;"-"&amp;K$1,'Conclusões cursos SIGARRA'!$E:$H,2,0),"")</f>
        <v>1995/1996</v>
      </c>
      <c r="L670" s="1" t="str">
        <f>IFERROR(VLOOKUP($A670&amp;"-"&amp;K$1,'Conclusões cursos SIGARRA'!$E:$H,4,0),"")</f>
        <v>1999/2000</v>
      </c>
      <c r="M670" s="1" t="str">
        <f>IFERROR(VLOOKUP($A670&amp;"-"&amp;M$1,'Conclusões cursos SIGARRA'!$E:$H,2,0),"")</f>
        <v/>
      </c>
      <c r="N670" s="1" t="str">
        <f>IFERROR(VLOOKUP($A670&amp;"-"&amp;M$1,'Conclusões cursos SIGARRA'!$E:$H,4,0),"")</f>
        <v/>
      </c>
      <c r="O670" s="1" t="str">
        <f>IFERROR(VLOOKUP($A670&amp;"-"&amp;O$1,'Conclusões cursos SIGARRA'!$E:$H,2,0),"")</f>
        <v/>
      </c>
      <c r="P670" s="1" t="str">
        <f>IFERROR(VLOOKUP($A670&amp;"-"&amp;O$1,'Conclusões cursos SIGARRA'!$E:$H,4,0),"")</f>
        <v/>
      </c>
      <c r="Q670" s="1" t="str">
        <f>IFERROR(VLOOKUP($A670&amp;"-"&amp;Q$1,'Conclusões cursos SIGARRA'!$E:$H,2,0),"")</f>
        <v/>
      </c>
      <c r="R670" s="1" t="str">
        <f>IFERROR(VLOOKUP($A670&amp;"-"&amp;Q$1,'Conclusões cursos SIGARRA'!$E:$H,4,0),"")</f>
        <v/>
      </c>
      <c r="S670" s="1" t="str">
        <f>IFERROR(VLOOKUP($A670&amp;"-"&amp;S$1,'Conclusões cursos SIGARRA'!$E:$H,2,0),"")</f>
        <v/>
      </c>
      <c r="T670" s="1" t="str">
        <f>IFERROR(VLOOKUP($A670&amp;"-"&amp;S$1,'Conclusões cursos SIGARRA'!$E:$H,4,0),"")</f>
        <v/>
      </c>
      <c r="U670" s="1" t="str">
        <f t="shared" si="3"/>
        <v> LEIC 1999/2000</v>
      </c>
      <c r="V670" s="1" t="str">
        <f t="shared" si="4"/>
        <v>Fernando André Pato de Oliveira</v>
      </c>
    </row>
    <row r="671" ht="14.25" customHeight="1">
      <c r="A671" s="1">
        <v>1.99603176E8</v>
      </c>
      <c r="B671" s="1" t="s">
        <v>2018</v>
      </c>
      <c r="C671" s="1" t="s">
        <v>2019</v>
      </c>
      <c r="D671" s="1" t="s">
        <v>20</v>
      </c>
      <c r="E671" s="1" t="s">
        <v>2020</v>
      </c>
      <c r="F671" s="1" t="str">
        <f t="shared" si="1"/>
        <v>Fernando Emmanuel da Costa Pereira Nunes - LEIC 2000/2001</v>
      </c>
      <c r="G671" s="1" t="s">
        <v>2021</v>
      </c>
      <c r="H671" s="1" t="s">
        <v>2022</v>
      </c>
      <c r="I671" s="9" t="str">
        <f>IFERROR(VLOOKUP(B671,'Inquérito'!M:N,2,0),if(AND(E671="",not(iserror(find("linkedin",H671)))),H671,E671))</f>
        <v>https://www.linkedin.com/in/engfpn/</v>
      </c>
      <c r="J671" s="1" t="str">
        <f t="shared" si="2"/>
        <v>LEIC </v>
      </c>
      <c r="K671" s="1" t="str">
        <f>IFERROR(VLOOKUP($A671&amp;"-"&amp;K$1,'Conclusões cursos SIGARRA'!$E:$H,2,0),"")</f>
        <v>1996/1997</v>
      </c>
      <c r="L671" s="1" t="str">
        <f>IFERROR(VLOOKUP($A671&amp;"-"&amp;K$1,'Conclusões cursos SIGARRA'!$E:$H,4,0),"")</f>
        <v>2000/2001</v>
      </c>
      <c r="M671" s="1" t="str">
        <f>IFERROR(VLOOKUP($A671&amp;"-"&amp;M$1,'Conclusões cursos SIGARRA'!$E:$H,2,0),"")</f>
        <v/>
      </c>
      <c r="N671" s="1" t="str">
        <f>IFERROR(VLOOKUP($A671&amp;"-"&amp;M$1,'Conclusões cursos SIGARRA'!$E:$H,4,0),"")</f>
        <v/>
      </c>
      <c r="O671" s="1" t="str">
        <f>IFERROR(VLOOKUP($A671&amp;"-"&amp;O$1,'Conclusões cursos SIGARRA'!$E:$H,2,0),"")</f>
        <v/>
      </c>
      <c r="P671" s="1" t="str">
        <f>IFERROR(VLOOKUP($A671&amp;"-"&amp;O$1,'Conclusões cursos SIGARRA'!$E:$H,4,0),"")</f>
        <v/>
      </c>
      <c r="Q671" s="1" t="str">
        <f>IFERROR(VLOOKUP($A671&amp;"-"&amp;Q$1,'Conclusões cursos SIGARRA'!$E:$H,2,0),"")</f>
        <v/>
      </c>
      <c r="R671" s="1" t="str">
        <f>IFERROR(VLOOKUP($A671&amp;"-"&amp;Q$1,'Conclusões cursos SIGARRA'!$E:$H,4,0),"")</f>
        <v/>
      </c>
      <c r="S671" s="1" t="str">
        <f>IFERROR(VLOOKUP($A671&amp;"-"&amp;S$1,'Conclusões cursos SIGARRA'!$E:$H,2,0),"")</f>
        <v/>
      </c>
      <c r="T671" s="1" t="str">
        <f>IFERROR(VLOOKUP($A671&amp;"-"&amp;S$1,'Conclusões cursos SIGARRA'!$E:$H,4,0),"")</f>
        <v/>
      </c>
      <c r="U671" s="1" t="str">
        <f t="shared" si="3"/>
        <v> LEIC 2000/2001</v>
      </c>
      <c r="V671" s="1" t="str">
        <f t="shared" si="4"/>
        <v>Fernando Emmanuel da Costa Pereira Nunes</v>
      </c>
    </row>
    <row r="672" ht="14.25" customHeight="1">
      <c r="A672" s="1">
        <v>2.00905266E8</v>
      </c>
      <c r="B672" s="1" t="s">
        <v>2023</v>
      </c>
      <c r="C672" s="1" t="s">
        <v>2024</v>
      </c>
      <c r="D672" s="1" t="s">
        <v>20</v>
      </c>
      <c r="E672" s="1" t="s">
        <v>21</v>
      </c>
      <c r="F672" s="1" t="str">
        <f t="shared" si="1"/>
        <v>Fernando Guilherme Ferreira Sousa - MIEIC 2013/2014</v>
      </c>
      <c r="I672" s="1" t="str">
        <f>IFERROR(VLOOKUP(B672,'Inquérito'!M:N,2,0),if(AND(E672="",not(iserror(find("linkedin",H672)))),H672,E672))</f>
        <v/>
      </c>
      <c r="J672" s="1" t="str">
        <f t="shared" si="2"/>
        <v>MIEIC </v>
      </c>
      <c r="K672" s="1" t="str">
        <f>IFERROR(VLOOKUP($A672&amp;"-"&amp;K$1,'Conclusões cursos SIGARRA'!$E:$H,2,0),"")</f>
        <v/>
      </c>
      <c r="L672" s="1" t="str">
        <f>IFERROR(VLOOKUP($A672&amp;"-"&amp;K$1,'Conclusões cursos SIGARRA'!$E:$H,4,0),"")</f>
        <v/>
      </c>
      <c r="M672" s="1" t="str">
        <f>IFERROR(VLOOKUP($A672&amp;"-"&amp;M$1,'Conclusões cursos SIGARRA'!$E:$H,2,0),"")</f>
        <v/>
      </c>
      <c r="N672" s="1" t="str">
        <f>IFERROR(VLOOKUP($A672&amp;"-"&amp;M$1,'Conclusões cursos SIGARRA'!$E:$H,4,0),"")</f>
        <v/>
      </c>
      <c r="O672" s="1" t="str">
        <f>IFERROR(VLOOKUP($A672&amp;"-"&amp;O$1,'Conclusões cursos SIGARRA'!$E:$H,2,0),"")</f>
        <v>2009/2010</v>
      </c>
      <c r="P672" s="1" t="str">
        <f>IFERROR(VLOOKUP($A672&amp;"-"&amp;O$1,'Conclusões cursos SIGARRA'!$E:$H,4,0),"")</f>
        <v>2013/2014</v>
      </c>
      <c r="Q672" s="1" t="str">
        <f>IFERROR(VLOOKUP($A672&amp;"-"&amp;Q$1,'Conclusões cursos SIGARRA'!$E:$H,2,0),"")</f>
        <v/>
      </c>
      <c r="R672" s="1" t="str">
        <f>IFERROR(VLOOKUP($A672&amp;"-"&amp;Q$1,'Conclusões cursos SIGARRA'!$E:$H,4,0),"")</f>
        <v/>
      </c>
      <c r="S672" s="1" t="str">
        <f>IFERROR(VLOOKUP($A672&amp;"-"&amp;S$1,'Conclusões cursos SIGARRA'!$E:$H,2,0),"")</f>
        <v/>
      </c>
      <c r="T672" s="1" t="str">
        <f>IFERROR(VLOOKUP($A672&amp;"-"&amp;S$1,'Conclusões cursos SIGARRA'!$E:$H,4,0),"")</f>
        <v/>
      </c>
      <c r="U672" s="1" t="str">
        <f t="shared" si="3"/>
        <v> MIEIC 2013/2014</v>
      </c>
      <c r="V672" s="1" t="str">
        <f t="shared" si="4"/>
        <v>Fernando Guilherme Ferreira Sousa</v>
      </c>
    </row>
    <row r="673" ht="14.25" customHeight="1">
      <c r="A673" s="1">
        <v>2.00304782E8</v>
      </c>
      <c r="B673" s="1" t="s">
        <v>2025</v>
      </c>
      <c r="C673" s="1" t="s">
        <v>2026</v>
      </c>
      <c r="D673" s="1" t="s">
        <v>20</v>
      </c>
      <c r="E673" s="1" t="s">
        <v>21</v>
      </c>
      <c r="F673" s="1" t="str">
        <f t="shared" si="1"/>
        <v>Fernando Joaquim Leite Pereira - MIEIC 2007/2008</v>
      </c>
      <c r="G673" s="1" t="s">
        <v>2027</v>
      </c>
      <c r="H673" s="1" t="s">
        <v>2028</v>
      </c>
      <c r="I673" s="9" t="str">
        <f>IFERROR(VLOOKUP(B673,'Inquérito'!M:N,2,0),if(AND(E673="",not(iserror(find("linkedin",H673)))),H673,E673))</f>
        <v>https://www.linkedin.com/in/fleitepereira</v>
      </c>
      <c r="J673" s="1" t="str">
        <f t="shared" si="2"/>
        <v>MIEIC </v>
      </c>
      <c r="K673" s="1" t="str">
        <f>IFERROR(VLOOKUP($A673&amp;"-"&amp;K$1,'Conclusões cursos SIGARRA'!$E:$H,2,0),"")</f>
        <v/>
      </c>
      <c r="L673" s="1" t="str">
        <f>IFERROR(VLOOKUP($A673&amp;"-"&amp;K$1,'Conclusões cursos SIGARRA'!$E:$H,4,0),"")</f>
        <v/>
      </c>
      <c r="M673" s="1" t="str">
        <f>IFERROR(VLOOKUP($A673&amp;"-"&amp;M$1,'Conclusões cursos SIGARRA'!$E:$H,2,0),"")</f>
        <v/>
      </c>
      <c r="N673" s="1" t="str">
        <f>IFERROR(VLOOKUP($A673&amp;"-"&amp;M$1,'Conclusões cursos SIGARRA'!$E:$H,4,0),"")</f>
        <v/>
      </c>
      <c r="O673" s="1" t="str">
        <f>IFERROR(VLOOKUP($A673&amp;"-"&amp;O$1,'Conclusões cursos SIGARRA'!$E:$H,2,0),"")</f>
        <v>2003/2004</v>
      </c>
      <c r="P673" s="1" t="str">
        <f>IFERROR(VLOOKUP($A673&amp;"-"&amp;O$1,'Conclusões cursos SIGARRA'!$E:$H,4,0),"")</f>
        <v>2007/2008</v>
      </c>
      <c r="Q673" s="1" t="str">
        <f>IFERROR(VLOOKUP($A673&amp;"-"&amp;Q$1,'Conclusões cursos SIGARRA'!$E:$H,2,0),"")</f>
        <v/>
      </c>
      <c r="R673" s="1" t="str">
        <f>IFERROR(VLOOKUP($A673&amp;"-"&amp;Q$1,'Conclusões cursos SIGARRA'!$E:$H,4,0),"")</f>
        <v/>
      </c>
      <c r="S673" s="1" t="str">
        <f>IFERROR(VLOOKUP($A673&amp;"-"&amp;S$1,'Conclusões cursos SIGARRA'!$E:$H,2,0),"")</f>
        <v/>
      </c>
      <c r="T673" s="1" t="str">
        <f>IFERROR(VLOOKUP($A673&amp;"-"&amp;S$1,'Conclusões cursos SIGARRA'!$E:$H,4,0),"")</f>
        <v/>
      </c>
      <c r="U673" s="1" t="str">
        <f t="shared" si="3"/>
        <v> MIEIC 2007/2008</v>
      </c>
      <c r="V673" s="1" t="str">
        <f t="shared" si="4"/>
        <v>Fernando Joaquim Leite Pereira</v>
      </c>
    </row>
    <row r="674" ht="14.25" customHeight="1">
      <c r="A674" s="1">
        <v>2.0030064E8</v>
      </c>
      <c r="B674" s="1" t="s">
        <v>2029</v>
      </c>
      <c r="C674" s="1" t="s">
        <v>2030</v>
      </c>
      <c r="D674" s="1" t="s">
        <v>20</v>
      </c>
      <c r="E674" s="1" t="s">
        <v>2031</v>
      </c>
      <c r="F674" s="1" t="str">
        <f t="shared" si="1"/>
        <v>Fernando Jorge Afonso Pires - MIEIC 2007/2008</v>
      </c>
      <c r="G674" s="1" t="s">
        <v>2032</v>
      </c>
      <c r="H674" s="1" t="s">
        <v>2033</v>
      </c>
      <c r="I674" s="9" t="str">
        <f>IFERROR(VLOOKUP(B674,'Inquérito'!M:N,2,0),if(AND(E674="",not(iserror(find("linkedin",H674)))),H674,E674))</f>
        <v>https://www.linkedin.com/in/piresfernando/</v>
      </c>
      <c r="J674" s="1" t="str">
        <f t="shared" si="2"/>
        <v>MIEIC </v>
      </c>
      <c r="K674" s="1" t="str">
        <f>IFERROR(VLOOKUP($A674&amp;"-"&amp;K$1,'Conclusões cursos SIGARRA'!$E:$H,2,0),"")</f>
        <v/>
      </c>
      <c r="L674" s="1" t="str">
        <f>IFERROR(VLOOKUP($A674&amp;"-"&amp;K$1,'Conclusões cursos SIGARRA'!$E:$H,4,0),"")</f>
        <v/>
      </c>
      <c r="M674" s="1" t="str">
        <f>IFERROR(VLOOKUP($A674&amp;"-"&amp;M$1,'Conclusões cursos SIGARRA'!$E:$H,2,0),"")</f>
        <v/>
      </c>
      <c r="N674" s="1" t="str">
        <f>IFERROR(VLOOKUP($A674&amp;"-"&amp;M$1,'Conclusões cursos SIGARRA'!$E:$H,4,0),"")</f>
        <v/>
      </c>
      <c r="O674" s="1" t="str">
        <f>IFERROR(VLOOKUP($A674&amp;"-"&amp;O$1,'Conclusões cursos SIGARRA'!$E:$H,2,0),"")</f>
        <v>2003/2004</v>
      </c>
      <c r="P674" s="1" t="str">
        <f>IFERROR(VLOOKUP($A674&amp;"-"&amp;O$1,'Conclusões cursos SIGARRA'!$E:$H,4,0),"")</f>
        <v>2007/2008</v>
      </c>
      <c r="Q674" s="1" t="str">
        <f>IFERROR(VLOOKUP($A674&amp;"-"&amp;Q$1,'Conclusões cursos SIGARRA'!$E:$H,2,0),"")</f>
        <v/>
      </c>
      <c r="R674" s="1" t="str">
        <f>IFERROR(VLOOKUP($A674&amp;"-"&amp;Q$1,'Conclusões cursos SIGARRA'!$E:$H,4,0),"")</f>
        <v/>
      </c>
      <c r="S674" s="1" t="str">
        <f>IFERROR(VLOOKUP($A674&amp;"-"&amp;S$1,'Conclusões cursos SIGARRA'!$E:$H,2,0),"")</f>
        <v/>
      </c>
      <c r="T674" s="1" t="str">
        <f>IFERROR(VLOOKUP($A674&amp;"-"&amp;S$1,'Conclusões cursos SIGARRA'!$E:$H,4,0),"")</f>
        <v/>
      </c>
      <c r="U674" s="1" t="str">
        <f t="shared" si="3"/>
        <v> MIEIC 2007/2008</v>
      </c>
      <c r="V674" s="1" t="str">
        <f t="shared" si="4"/>
        <v>Fernando Jorge Afonso Pires</v>
      </c>
    </row>
    <row r="675" ht="14.25" customHeight="1">
      <c r="A675" s="1">
        <v>2.0160527E8</v>
      </c>
      <c r="B675" s="1" t="s">
        <v>2034</v>
      </c>
      <c r="C675" s="1" t="s">
        <v>2035</v>
      </c>
      <c r="D675" s="1" t="s">
        <v>20</v>
      </c>
      <c r="E675" s="1" t="s">
        <v>21</v>
      </c>
      <c r="F675" s="1" t="str">
        <f t="shared" si="1"/>
        <v>Fernando Jorge Coelho Barreira Calheiros Alves - MIEIC 2020/2021</v>
      </c>
      <c r="I675" s="1" t="str">
        <f>IFERROR(VLOOKUP(B675,'Inquérito'!M:N,2,0),if(AND(E675="",not(iserror(find("linkedin",H675)))),H675,E675))</f>
        <v/>
      </c>
      <c r="J675" s="1" t="str">
        <f t="shared" si="2"/>
        <v>MIEIC </v>
      </c>
      <c r="K675" s="1" t="str">
        <f>IFERROR(VLOOKUP($A675&amp;"-"&amp;K$1,'Conclusões cursos SIGARRA'!$E:$H,2,0),"")</f>
        <v/>
      </c>
      <c r="L675" s="1" t="str">
        <f>IFERROR(VLOOKUP($A675&amp;"-"&amp;K$1,'Conclusões cursos SIGARRA'!$E:$H,4,0),"")</f>
        <v/>
      </c>
      <c r="M675" s="1" t="str">
        <f>IFERROR(VLOOKUP($A675&amp;"-"&amp;M$1,'Conclusões cursos SIGARRA'!$E:$H,2,0),"")</f>
        <v/>
      </c>
      <c r="N675" s="1" t="str">
        <f>IFERROR(VLOOKUP($A675&amp;"-"&amp;M$1,'Conclusões cursos SIGARRA'!$E:$H,4,0),"")</f>
        <v/>
      </c>
      <c r="O675" s="1" t="str">
        <f>IFERROR(VLOOKUP($A675&amp;"-"&amp;O$1,'Conclusões cursos SIGARRA'!$E:$H,2,0),"")</f>
        <v>2016/2017</v>
      </c>
      <c r="P675" s="1" t="str">
        <f>IFERROR(VLOOKUP($A675&amp;"-"&amp;O$1,'Conclusões cursos SIGARRA'!$E:$H,4,0),"")</f>
        <v>2020/2021</v>
      </c>
      <c r="Q675" s="1" t="str">
        <f>IFERROR(VLOOKUP($A675&amp;"-"&amp;Q$1,'Conclusões cursos SIGARRA'!$E:$H,2,0),"")</f>
        <v/>
      </c>
      <c r="R675" s="1" t="str">
        <f>IFERROR(VLOOKUP($A675&amp;"-"&amp;Q$1,'Conclusões cursos SIGARRA'!$E:$H,4,0),"")</f>
        <v/>
      </c>
      <c r="S675" s="1" t="str">
        <f>IFERROR(VLOOKUP($A675&amp;"-"&amp;S$1,'Conclusões cursos SIGARRA'!$E:$H,2,0),"")</f>
        <v/>
      </c>
      <c r="T675" s="1" t="str">
        <f>IFERROR(VLOOKUP($A675&amp;"-"&amp;S$1,'Conclusões cursos SIGARRA'!$E:$H,4,0),"")</f>
        <v/>
      </c>
      <c r="U675" s="1" t="str">
        <f t="shared" si="3"/>
        <v> MIEIC 2020/2021</v>
      </c>
      <c r="V675" s="1" t="str">
        <f t="shared" si="4"/>
        <v>Fernando Jorge Coelho Barreira Calheiros Alves</v>
      </c>
    </row>
    <row r="676" ht="14.25" customHeight="1">
      <c r="A676" s="1">
        <v>1.99600814E8</v>
      </c>
      <c r="B676" s="1" t="s">
        <v>2036</v>
      </c>
      <c r="C676" s="1" t="s">
        <v>2037</v>
      </c>
      <c r="D676" s="1" t="s">
        <v>20</v>
      </c>
      <c r="E676" s="1" t="s">
        <v>2038</v>
      </c>
      <c r="F676" s="1" t="str">
        <f t="shared" si="1"/>
        <v>Fernando Jorge Garrido da Silva - LEIC 2001/2002</v>
      </c>
      <c r="G676" s="1" t="s">
        <v>2039</v>
      </c>
      <c r="H676" s="1" t="s">
        <v>2040</v>
      </c>
      <c r="I676" s="9" t="str">
        <f>IFERROR(VLOOKUP(B676,'Inquérito'!M:N,2,0),if(AND(E676="",not(iserror(find("linkedin",H676)))),H676,E676))</f>
        <v>https://www.linkedin.com/in/fjgsilva/</v>
      </c>
      <c r="J676" s="1" t="str">
        <f t="shared" si="2"/>
        <v>LEIC </v>
      </c>
      <c r="K676" s="1" t="str">
        <f>IFERROR(VLOOKUP($A676&amp;"-"&amp;K$1,'Conclusões cursos SIGARRA'!$E:$H,2,0),"")</f>
        <v>1996/1997</v>
      </c>
      <c r="L676" s="1" t="str">
        <f>IFERROR(VLOOKUP($A676&amp;"-"&amp;K$1,'Conclusões cursos SIGARRA'!$E:$H,4,0),"")</f>
        <v>2001/2002</v>
      </c>
      <c r="M676" s="1" t="str">
        <f>IFERROR(VLOOKUP($A676&amp;"-"&amp;M$1,'Conclusões cursos SIGARRA'!$E:$H,2,0),"")</f>
        <v/>
      </c>
      <c r="N676" s="1" t="str">
        <f>IFERROR(VLOOKUP($A676&amp;"-"&amp;M$1,'Conclusões cursos SIGARRA'!$E:$H,4,0),"")</f>
        <v/>
      </c>
      <c r="O676" s="1" t="str">
        <f>IFERROR(VLOOKUP($A676&amp;"-"&amp;O$1,'Conclusões cursos SIGARRA'!$E:$H,2,0),"")</f>
        <v/>
      </c>
      <c r="P676" s="1" t="str">
        <f>IFERROR(VLOOKUP($A676&amp;"-"&amp;O$1,'Conclusões cursos SIGARRA'!$E:$H,4,0),"")</f>
        <v/>
      </c>
      <c r="Q676" s="1" t="str">
        <f>IFERROR(VLOOKUP($A676&amp;"-"&amp;Q$1,'Conclusões cursos SIGARRA'!$E:$H,2,0),"")</f>
        <v/>
      </c>
      <c r="R676" s="1" t="str">
        <f>IFERROR(VLOOKUP($A676&amp;"-"&amp;Q$1,'Conclusões cursos SIGARRA'!$E:$H,4,0),"")</f>
        <v/>
      </c>
      <c r="S676" s="1" t="str">
        <f>IFERROR(VLOOKUP($A676&amp;"-"&amp;S$1,'Conclusões cursos SIGARRA'!$E:$H,2,0),"")</f>
        <v/>
      </c>
      <c r="T676" s="1" t="str">
        <f>IFERROR(VLOOKUP($A676&amp;"-"&amp;S$1,'Conclusões cursos SIGARRA'!$E:$H,4,0),"")</f>
        <v/>
      </c>
      <c r="U676" s="1" t="str">
        <f t="shared" si="3"/>
        <v> LEIC 2001/2002</v>
      </c>
      <c r="V676" s="1" t="str">
        <f t="shared" si="4"/>
        <v>Fernando Jorge Garrido da Silva</v>
      </c>
    </row>
    <row r="677" ht="14.25" customHeight="1">
      <c r="A677" s="1">
        <v>1.99802652E8</v>
      </c>
      <c r="B677" s="1" t="s">
        <v>2041</v>
      </c>
      <c r="C677" s="1" t="s">
        <v>2042</v>
      </c>
      <c r="D677" s="1" t="s">
        <v>20</v>
      </c>
      <c r="E677" s="1" t="s">
        <v>21</v>
      </c>
      <c r="F677" s="1" t="str">
        <f t="shared" si="1"/>
        <v>Fernando Jorge Gonçalves Mendes - LEIC 2004/2005</v>
      </c>
      <c r="G677" s="1" t="s">
        <v>21</v>
      </c>
      <c r="I677" s="1" t="str">
        <f>IFERROR(VLOOKUP(B677,'Inquérito'!M:N,2,0),if(AND(E677="",not(iserror(find("linkedin",H677)))),H677,E677))</f>
        <v/>
      </c>
      <c r="J677" s="1" t="str">
        <f t="shared" si="2"/>
        <v>LEIC </v>
      </c>
      <c r="K677" s="1" t="str">
        <f>IFERROR(VLOOKUP($A677&amp;"-"&amp;K$1,'Conclusões cursos SIGARRA'!$E:$H,2,0),"")</f>
        <v>1998/1999</v>
      </c>
      <c r="L677" s="1" t="str">
        <f>IFERROR(VLOOKUP($A677&amp;"-"&amp;K$1,'Conclusões cursos SIGARRA'!$E:$H,4,0),"")</f>
        <v>2004/2005</v>
      </c>
      <c r="M677" s="1" t="str">
        <f>IFERROR(VLOOKUP($A677&amp;"-"&amp;M$1,'Conclusões cursos SIGARRA'!$E:$H,2,0),"")</f>
        <v/>
      </c>
      <c r="N677" s="1" t="str">
        <f>IFERROR(VLOOKUP($A677&amp;"-"&amp;M$1,'Conclusões cursos SIGARRA'!$E:$H,4,0),"")</f>
        <v/>
      </c>
      <c r="O677" s="1" t="str">
        <f>IFERROR(VLOOKUP($A677&amp;"-"&amp;O$1,'Conclusões cursos SIGARRA'!$E:$H,2,0),"")</f>
        <v/>
      </c>
      <c r="P677" s="1" t="str">
        <f>IFERROR(VLOOKUP($A677&amp;"-"&amp;O$1,'Conclusões cursos SIGARRA'!$E:$H,4,0),"")</f>
        <v/>
      </c>
      <c r="Q677" s="1" t="str">
        <f>IFERROR(VLOOKUP($A677&amp;"-"&amp;Q$1,'Conclusões cursos SIGARRA'!$E:$H,2,0),"")</f>
        <v/>
      </c>
      <c r="R677" s="1" t="str">
        <f>IFERROR(VLOOKUP($A677&amp;"-"&amp;Q$1,'Conclusões cursos SIGARRA'!$E:$H,4,0),"")</f>
        <v/>
      </c>
      <c r="S677" s="1" t="str">
        <f>IFERROR(VLOOKUP($A677&amp;"-"&amp;S$1,'Conclusões cursos SIGARRA'!$E:$H,2,0),"")</f>
        <v/>
      </c>
      <c r="T677" s="1" t="str">
        <f>IFERROR(VLOOKUP($A677&amp;"-"&amp;S$1,'Conclusões cursos SIGARRA'!$E:$H,4,0),"")</f>
        <v/>
      </c>
      <c r="U677" s="1" t="str">
        <f t="shared" si="3"/>
        <v> LEIC 2004/2005</v>
      </c>
      <c r="V677" s="1" t="str">
        <f t="shared" si="4"/>
        <v>Fernando Jorge Gonçalves Mendes</v>
      </c>
    </row>
    <row r="678" ht="14.25" customHeight="1">
      <c r="A678" s="1">
        <v>1.99602141E8</v>
      </c>
      <c r="B678" s="1" t="s">
        <v>2043</v>
      </c>
      <c r="C678" s="1" t="s">
        <v>2044</v>
      </c>
      <c r="D678" s="1" t="s">
        <v>20</v>
      </c>
      <c r="E678" s="1" t="s">
        <v>21</v>
      </c>
      <c r="F678" s="1" t="str">
        <f t="shared" si="1"/>
        <v>Fernando José da Silva Vieira - LEIC 2000/2001</v>
      </c>
      <c r="G678" s="1" t="s">
        <v>21</v>
      </c>
      <c r="I678" s="1" t="str">
        <f>IFERROR(VLOOKUP(B678,'Inquérito'!M:N,2,0),if(AND(E678="",not(iserror(find("linkedin",H678)))),H678,E678))</f>
        <v/>
      </c>
      <c r="J678" s="1" t="str">
        <f t="shared" si="2"/>
        <v>LEIC </v>
      </c>
      <c r="K678" s="1" t="str">
        <f>IFERROR(VLOOKUP($A678&amp;"-"&amp;K$1,'Conclusões cursos SIGARRA'!$E:$H,2,0),"")</f>
        <v>1996/1997</v>
      </c>
      <c r="L678" s="1" t="str">
        <f>IFERROR(VLOOKUP($A678&amp;"-"&amp;K$1,'Conclusões cursos SIGARRA'!$E:$H,4,0),"")</f>
        <v>2000/2001</v>
      </c>
      <c r="M678" s="1" t="str">
        <f>IFERROR(VLOOKUP($A678&amp;"-"&amp;M$1,'Conclusões cursos SIGARRA'!$E:$H,2,0),"")</f>
        <v/>
      </c>
      <c r="N678" s="1" t="str">
        <f>IFERROR(VLOOKUP($A678&amp;"-"&amp;M$1,'Conclusões cursos SIGARRA'!$E:$H,4,0),"")</f>
        <v/>
      </c>
      <c r="O678" s="1" t="str">
        <f>IFERROR(VLOOKUP($A678&amp;"-"&amp;O$1,'Conclusões cursos SIGARRA'!$E:$H,2,0),"")</f>
        <v/>
      </c>
      <c r="P678" s="1" t="str">
        <f>IFERROR(VLOOKUP($A678&amp;"-"&amp;O$1,'Conclusões cursos SIGARRA'!$E:$H,4,0),"")</f>
        <v/>
      </c>
      <c r="Q678" s="1" t="str">
        <f>IFERROR(VLOOKUP($A678&amp;"-"&amp;Q$1,'Conclusões cursos SIGARRA'!$E:$H,2,0),"")</f>
        <v/>
      </c>
      <c r="R678" s="1" t="str">
        <f>IFERROR(VLOOKUP($A678&amp;"-"&amp;Q$1,'Conclusões cursos SIGARRA'!$E:$H,4,0),"")</f>
        <v/>
      </c>
      <c r="S678" s="1" t="str">
        <f>IFERROR(VLOOKUP($A678&amp;"-"&amp;S$1,'Conclusões cursos SIGARRA'!$E:$H,2,0),"")</f>
        <v/>
      </c>
      <c r="T678" s="1" t="str">
        <f>IFERROR(VLOOKUP($A678&amp;"-"&amp;S$1,'Conclusões cursos SIGARRA'!$E:$H,4,0),"")</f>
        <v/>
      </c>
      <c r="U678" s="1" t="str">
        <f t="shared" si="3"/>
        <v> LEIC 2000/2001</v>
      </c>
      <c r="V678" s="1" t="str">
        <f t="shared" si="4"/>
        <v>Fernando José da Silva Vieira</v>
      </c>
    </row>
    <row r="679" ht="14.25" customHeight="1">
      <c r="A679" s="1">
        <v>2.01105486E8</v>
      </c>
      <c r="B679" s="1" t="s">
        <v>2045</v>
      </c>
      <c r="C679" s="1" t="s">
        <v>2046</v>
      </c>
      <c r="D679" s="1" t="s">
        <v>20</v>
      </c>
      <c r="E679" s="1" t="s">
        <v>21</v>
      </c>
      <c r="F679" s="1" t="str">
        <f t="shared" si="1"/>
        <v>Fernando José Dias - MIEIC 2016/2017</v>
      </c>
      <c r="G679" s="1" t="s">
        <v>2047</v>
      </c>
      <c r="I679" s="1" t="str">
        <f>IFERROR(VLOOKUP(B679,'Inquérito'!M:N,2,0),if(AND(E679="",not(iserror(find("linkedin",H679)))),H679,E679))</f>
        <v/>
      </c>
      <c r="J679" s="1" t="str">
        <f t="shared" si="2"/>
        <v>MIEIC </v>
      </c>
      <c r="K679" s="1" t="str">
        <f>IFERROR(VLOOKUP($A679&amp;"-"&amp;K$1,'Conclusões cursos SIGARRA'!$E:$H,2,0),"")</f>
        <v/>
      </c>
      <c r="L679" s="1" t="str">
        <f>IFERROR(VLOOKUP($A679&amp;"-"&amp;K$1,'Conclusões cursos SIGARRA'!$E:$H,4,0),"")</f>
        <v/>
      </c>
      <c r="M679" s="1" t="str">
        <f>IFERROR(VLOOKUP($A679&amp;"-"&amp;M$1,'Conclusões cursos SIGARRA'!$E:$H,2,0),"")</f>
        <v/>
      </c>
      <c r="N679" s="1" t="str">
        <f>IFERROR(VLOOKUP($A679&amp;"-"&amp;M$1,'Conclusões cursos SIGARRA'!$E:$H,4,0),"")</f>
        <v/>
      </c>
      <c r="O679" s="1" t="str">
        <f>IFERROR(VLOOKUP($A679&amp;"-"&amp;O$1,'Conclusões cursos SIGARRA'!$E:$H,2,0),"")</f>
        <v>2011/2012</v>
      </c>
      <c r="P679" s="1" t="str">
        <f>IFERROR(VLOOKUP($A679&amp;"-"&amp;O$1,'Conclusões cursos SIGARRA'!$E:$H,4,0),"")</f>
        <v>2016/2017</v>
      </c>
      <c r="Q679" s="1" t="str">
        <f>IFERROR(VLOOKUP($A679&amp;"-"&amp;Q$1,'Conclusões cursos SIGARRA'!$E:$H,2,0),"")</f>
        <v/>
      </c>
      <c r="R679" s="1" t="str">
        <f>IFERROR(VLOOKUP($A679&amp;"-"&amp;Q$1,'Conclusões cursos SIGARRA'!$E:$H,4,0),"")</f>
        <v/>
      </c>
      <c r="S679" s="1" t="str">
        <f>IFERROR(VLOOKUP($A679&amp;"-"&amp;S$1,'Conclusões cursos SIGARRA'!$E:$H,2,0),"")</f>
        <v/>
      </c>
      <c r="T679" s="1" t="str">
        <f>IFERROR(VLOOKUP($A679&amp;"-"&amp;S$1,'Conclusões cursos SIGARRA'!$E:$H,4,0),"")</f>
        <v/>
      </c>
      <c r="U679" s="1" t="str">
        <f t="shared" si="3"/>
        <v> MIEIC 2016/2017</v>
      </c>
      <c r="V679" s="1" t="str">
        <f t="shared" si="4"/>
        <v>Fernando José Dias</v>
      </c>
    </row>
    <row r="680" ht="14.25" customHeight="1">
      <c r="A680" s="1">
        <v>2.00404372E8</v>
      </c>
      <c r="B680" s="1" t="s">
        <v>2048</v>
      </c>
      <c r="C680" s="1" t="s">
        <v>2049</v>
      </c>
      <c r="D680" s="1" t="s">
        <v>20</v>
      </c>
      <c r="E680" s="1" t="s">
        <v>2050</v>
      </c>
      <c r="F680" s="1" t="str">
        <f t="shared" si="1"/>
        <v>Fernando Júnior da Silva da Silva - MIEIC 2008/2009</v>
      </c>
      <c r="G680" s="1" t="s">
        <v>2051</v>
      </c>
      <c r="H680" s="1" t="s">
        <v>2052</v>
      </c>
      <c r="I680" s="9" t="str">
        <f>IFERROR(VLOOKUP(B680,'Inquérito'!M:N,2,0),if(AND(E680="",not(iserror(find("linkedin",H680)))),H680,E680))</f>
        <v>https://www.linkedin.com/in/silvajunior/</v>
      </c>
      <c r="J680" s="1" t="str">
        <f t="shared" si="2"/>
        <v>MIEIC </v>
      </c>
      <c r="K680" s="1" t="str">
        <f>IFERROR(VLOOKUP($A680&amp;"-"&amp;K$1,'Conclusões cursos SIGARRA'!$E:$H,2,0),"")</f>
        <v/>
      </c>
      <c r="L680" s="1" t="str">
        <f>IFERROR(VLOOKUP($A680&amp;"-"&amp;K$1,'Conclusões cursos SIGARRA'!$E:$H,4,0),"")</f>
        <v/>
      </c>
      <c r="M680" s="1" t="str">
        <f>IFERROR(VLOOKUP($A680&amp;"-"&amp;M$1,'Conclusões cursos SIGARRA'!$E:$H,2,0),"")</f>
        <v/>
      </c>
      <c r="N680" s="1" t="str">
        <f>IFERROR(VLOOKUP($A680&amp;"-"&amp;M$1,'Conclusões cursos SIGARRA'!$E:$H,4,0),"")</f>
        <v/>
      </c>
      <c r="O680" s="1" t="str">
        <f>IFERROR(VLOOKUP($A680&amp;"-"&amp;O$1,'Conclusões cursos SIGARRA'!$E:$H,2,0),"")</f>
        <v>2004/2005</v>
      </c>
      <c r="P680" s="1" t="str">
        <f>IFERROR(VLOOKUP($A680&amp;"-"&amp;O$1,'Conclusões cursos SIGARRA'!$E:$H,4,0),"")</f>
        <v>2008/2009</v>
      </c>
      <c r="Q680" s="1" t="str">
        <f>IFERROR(VLOOKUP($A680&amp;"-"&amp;Q$1,'Conclusões cursos SIGARRA'!$E:$H,2,0),"")</f>
        <v/>
      </c>
      <c r="R680" s="1" t="str">
        <f>IFERROR(VLOOKUP($A680&amp;"-"&amp;Q$1,'Conclusões cursos SIGARRA'!$E:$H,4,0),"")</f>
        <v/>
      </c>
      <c r="S680" s="1" t="str">
        <f>IFERROR(VLOOKUP($A680&amp;"-"&amp;S$1,'Conclusões cursos SIGARRA'!$E:$H,2,0),"")</f>
        <v/>
      </c>
      <c r="T680" s="1" t="str">
        <f>IFERROR(VLOOKUP($A680&amp;"-"&amp;S$1,'Conclusões cursos SIGARRA'!$E:$H,4,0),"")</f>
        <v/>
      </c>
      <c r="U680" s="1" t="str">
        <f t="shared" si="3"/>
        <v> MIEIC 2008/2009</v>
      </c>
      <c r="V680" s="1" t="str">
        <f t="shared" si="4"/>
        <v>Fernando Júnior da Silva da Silva</v>
      </c>
    </row>
    <row r="681" ht="14.25" customHeight="1">
      <c r="A681" s="1">
        <v>1.99801379E8</v>
      </c>
      <c r="B681" s="1" t="s">
        <v>2053</v>
      </c>
      <c r="C681" s="1" t="s">
        <v>2054</v>
      </c>
      <c r="D681" s="1" t="s">
        <v>20</v>
      </c>
      <c r="E681" s="1" t="s">
        <v>2055</v>
      </c>
      <c r="F681" s="1" t="str">
        <f t="shared" si="1"/>
        <v>Fernando Luís Ferreira de Almeida - LEIC 2002/2003</v>
      </c>
      <c r="G681" s="1" t="s">
        <v>2056</v>
      </c>
      <c r="H681" s="1" t="s">
        <v>2057</v>
      </c>
      <c r="I681" s="9" t="str">
        <f>IFERROR(VLOOKUP(B681,'Inquérito'!M:N,2,0),if(AND(E681="",not(iserror(find("linkedin",H681)))),H681,E681))</f>
        <v>https://www.linkedin.com/in/falmeidapt/</v>
      </c>
      <c r="J681" s="1" t="str">
        <f t="shared" si="2"/>
        <v>LEIC </v>
      </c>
      <c r="K681" s="1" t="str">
        <f>IFERROR(VLOOKUP($A681&amp;"-"&amp;K$1,'Conclusões cursos SIGARRA'!$E:$H,2,0),"")</f>
        <v>1998/1999</v>
      </c>
      <c r="L681" s="1" t="str">
        <f>IFERROR(VLOOKUP($A681&amp;"-"&amp;K$1,'Conclusões cursos SIGARRA'!$E:$H,4,0),"")</f>
        <v>2002/2003</v>
      </c>
      <c r="M681" s="1" t="str">
        <f>IFERROR(VLOOKUP($A681&amp;"-"&amp;M$1,'Conclusões cursos SIGARRA'!$E:$H,2,0),"")</f>
        <v/>
      </c>
      <c r="N681" s="1" t="str">
        <f>IFERROR(VLOOKUP($A681&amp;"-"&amp;M$1,'Conclusões cursos SIGARRA'!$E:$H,4,0),"")</f>
        <v/>
      </c>
      <c r="O681" s="1" t="str">
        <f>IFERROR(VLOOKUP($A681&amp;"-"&amp;O$1,'Conclusões cursos SIGARRA'!$E:$H,2,0),"")</f>
        <v/>
      </c>
      <c r="P681" s="1" t="str">
        <f>IFERROR(VLOOKUP($A681&amp;"-"&amp;O$1,'Conclusões cursos SIGARRA'!$E:$H,4,0),"")</f>
        <v/>
      </c>
      <c r="Q681" s="1" t="str">
        <f>IFERROR(VLOOKUP($A681&amp;"-"&amp;Q$1,'Conclusões cursos SIGARRA'!$E:$H,2,0),"")</f>
        <v/>
      </c>
      <c r="R681" s="1" t="str">
        <f>IFERROR(VLOOKUP($A681&amp;"-"&amp;Q$1,'Conclusões cursos SIGARRA'!$E:$H,4,0),"")</f>
        <v/>
      </c>
      <c r="S681" s="1" t="str">
        <f>IFERROR(VLOOKUP($A681&amp;"-"&amp;S$1,'Conclusões cursos SIGARRA'!$E:$H,2,0),"")</f>
        <v/>
      </c>
      <c r="T681" s="1" t="str">
        <f>IFERROR(VLOOKUP($A681&amp;"-"&amp;S$1,'Conclusões cursos SIGARRA'!$E:$H,4,0),"")</f>
        <v/>
      </c>
      <c r="U681" s="1" t="str">
        <f t="shared" si="3"/>
        <v> LEIC 2002/2003</v>
      </c>
      <c r="V681" s="1" t="str">
        <f t="shared" si="4"/>
        <v>Fernando Luís Ferreira de Almeida</v>
      </c>
    </row>
    <row r="682" ht="14.25" customHeight="1">
      <c r="A682" s="1">
        <v>2.01905951E8</v>
      </c>
      <c r="B682" s="1" t="s">
        <v>2058</v>
      </c>
      <c r="C682" s="1" t="s">
        <v>2059</v>
      </c>
      <c r="D682" s="1" t="s">
        <v>26</v>
      </c>
      <c r="E682" s="1" t="s">
        <v>21</v>
      </c>
      <c r="F682" s="1" t="str">
        <f t="shared" si="1"/>
        <v>Fernando Luis Santos Rego - L.EIC 2021/2022</v>
      </c>
      <c r="G682" s="1" t="s">
        <v>2060</v>
      </c>
      <c r="H682" s="1" t="s">
        <v>2061</v>
      </c>
      <c r="I682" s="1" t="str">
        <f>IFERROR(VLOOKUP(B682,'Inquérito'!M:N,2,0),if(AND(E682="",not(iserror(find("linkedin",H682)))),H682,E682))</f>
        <v/>
      </c>
      <c r="J682" s="1" t="str">
        <f t="shared" si="2"/>
        <v>L.EIC </v>
      </c>
      <c r="K682" s="1" t="str">
        <f>IFERROR(VLOOKUP($A682&amp;"-"&amp;K$1,'Conclusões cursos SIGARRA'!$E:$H,2,0),"")</f>
        <v/>
      </c>
      <c r="L682" s="1" t="str">
        <f>IFERROR(VLOOKUP($A682&amp;"-"&amp;K$1,'Conclusões cursos SIGARRA'!$E:$H,4,0),"")</f>
        <v/>
      </c>
      <c r="M682" s="1" t="str">
        <f>IFERROR(VLOOKUP($A682&amp;"-"&amp;M$1,'Conclusões cursos SIGARRA'!$E:$H,2,0),"")</f>
        <v/>
      </c>
      <c r="N682" s="1" t="str">
        <f>IFERROR(VLOOKUP($A682&amp;"-"&amp;M$1,'Conclusões cursos SIGARRA'!$E:$H,4,0),"")</f>
        <v/>
      </c>
      <c r="O682" s="1" t="str">
        <f>IFERROR(VLOOKUP($A682&amp;"-"&amp;O$1,'Conclusões cursos SIGARRA'!$E:$H,2,0),"")</f>
        <v/>
      </c>
      <c r="P682" s="1" t="str">
        <f>IFERROR(VLOOKUP($A682&amp;"-"&amp;O$1,'Conclusões cursos SIGARRA'!$E:$H,4,0),"")</f>
        <v/>
      </c>
      <c r="Q682" s="1" t="str">
        <f>IFERROR(VLOOKUP($A682&amp;"-"&amp;Q$1,'Conclusões cursos SIGARRA'!$E:$H,2,0),"")</f>
        <v>2021/2022</v>
      </c>
      <c r="R682" s="1" t="str">
        <f>IFERROR(VLOOKUP($A682&amp;"-"&amp;Q$1,'Conclusões cursos SIGARRA'!$E:$H,4,0),"")</f>
        <v>2021/2022</v>
      </c>
      <c r="S682" s="1" t="str">
        <f>IFERROR(VLOOKUP($A682&amp;"-"&amp;S$1,'Conclusões cursos SIGARRA'!$E:$H,2,0),"")</f>
        <v/>
      </c>
      <c r="T682" s="1" t="str">
        <f>IFERROR(VLOOKUP($A682&amp;"-"&amp;S$1,'Conclusões cursos SIGARRA'!$E:$H,4,0),"")</f>
        <v/>
      </c>
      <c r="U682" s="1" t="str">
        <f t="shared" si="3"/>
        <v> L.EIC 2021/2022</v>
      </c>
      <c r="V682" s="1" t="str">
        <f t="shared" si="4"/>
        <v>Fernando Luis Santos Rego</v>
      </c>
    </row>
    <row r="683" ht="14.25" customHeight="1">
      <c r="A683" s="1">
        <v>1.99901571E8</v>
      </c>
      <c r="B683" s="1" t="s">
        <v>2062</v>
      </c>
      <c r="C683" s="1" t="s">
        <v>2063</v>
      </c>
      <c r="D683" s="1" t="s">
        <v>20</v>
      </c>
      <c r="E683" s="1" t="s">
        <v>2064</v>
      </c>
      <c r="F683" s="1" t="str">
        <f t="shared" si="1"/>
        <v>Fernando Manuel Gonçalves Pinelo Freitas Meira - LEIC 2004/2005</v>
      </c>
      <c r="G683" s="1" t="s">
        <v>21</v>
      </c>
      <c r="H683" s="1" t="s">
        <v>2065</v>
      </c>
      <c r="I683" s="9" t="str">
        <f>IFERROR(VLOOKUP(B683,'Inquérito'!M:N,2,0),if(AND(E683="",not(iserror(find("linkedin",H683)))),H683,E683))</f>
        <v>https://www.linkedin.com/in/fmeira/</v>
      </c>
      <c r="J683" s="1" t="str">
        <f t="shared" si="2"/>
        <v>LEIC </v>
      </c>
      <c r="K683" s="1" t="str">
        <f>IFERROR(VLOOKUP($A683&amp;"-"&amp;K$1,'Conclusões cursos SIGARRA'!$E:$H,2,0),"")</f>
        <v>1999/2000</v>
      </c>
      <c r="L683" s="1" t="str">
        <f>IFERROR(VLOOKUP($A683&amp;"-"&amp;K$1,'Conclusões cursos SIGARRA'!$E:$H,4,0),"")</f>
        <v>2004/2005</v>
      </c>
      <c r="M683" s="1" t="str">
        <f>IFERROR(VLOOKUP($A683&amp;"-"&amp;M$1,'Conclusões cursos SIGARRA'!$E:$H,2,0),"")</f>
        <v/>
      </c>
      <c r="N683" s="1" t="str">
        <f>IFERROR(VLOOKUP($A683&amp;"-"&amp;M$1,'Conclusões cursos SIGARRA'!$E:$H,4,0),"")</f>
        <v/>
      </c>
      <c r="O683" s="1" t="str">
        <f>IFERROR(VLOOKUP($A683&amp;"-"&amp;O$1,'Conclusões cursos SIGARRA'!$E:$H,2,0),"")</f>
        <v/>
      </c>
      <c r="P683" s="1" t="str">
        <f>IFERROR(VLOOKUP($A683&amp;"-"&amp;O$1,'Conclusões cursos SIGARRA'!$E:$H,4,0),"")</f>
        <v/>
      </c>
      <c r="Q683" s="1" t="str">
        <f>IFERROR(VLOOKUP($A683&amp;"-"&amp;Q$1,'Conclusões cursos SIGARRA'!$E:$H,2,0),"")</f>
        <v/>
      </c>
      <c r="R683" s="1" t="str">
        <f>IFERROR(VLOOKUP($A683&amp;"-"&amp;Q$1,'Conclusões cursos SIGARRA'!$E:$H,4,0),"")</f>
        <v/>
      </c>
      <c r="S683" s="1" t="str">
        <f>IFERROR(VLOOKUP($A683&amp;"-"&amp;S$1,'Conclusões cursos SIGARRA'!$E:$H,2,0),"")</f>
        <v/>
      </c>
      <c r="T683" s="1" t="str">
        <f>IFERROR(VLOOKUP($A683&amp;"-"&amp;S$1,'Conclusões cursos SIGARRA'!$E:$H,4,0),"")</f>
        <v/>
      </c>
      <c r="U683" s="1" t="str">
        <f t="shared" si="3"/>
        <v> LEIC 2004/2005</v>
      </c>
      <c r="V683" s="1" t="str">
        <f t="shared" si="4"/>
        <v>Fernando Manuel Gonçalves Pinelo Freitas Meira</v>
      </c>
    </row>
    <row r="684" ht="14.25" customHeight="1">
      <c r="A684" s="1">
        <v>2.00706579E8</v>
      </c>
      <c r="B684" s="1" t="s">
        <v>2066</v>
      </c>
      <c r="C684" s="1" t="s">
        <v>2067</v>
      </c>
      <c r="D684" s="1" t="s">
        <v>20</v>
      </c>
      <c r="E684" s="1" t="s">
        <v>21</v>
      </c>
      <c r="F684" s="1" t="str">
        <f t="shared" si="1"/>
        <v>Fernando Manuel Pires Mateus das Graças - MIEIC 2012/2013</v>
      </c>
      <c r="G684" s="1" t="s">
        <v>21</v>
      </c>
      <c r="I684" s="1" t="str">
        <f>IFERROR(VLOOKUP(B684,'Inquérito'!M:N,2,0),if(AND(E684="",not(iserror(find("linkedin",H684)))),H684,E684))</f>
        <v/>
      </c>
      <c r="J684" s="1" t="str">
        <f t="shared" si="2"/>
        <v>MIEIC </v>
      </c>
      <c r="K684" s="1" t="str">
        <f>IFERROR(VLOOKUP($A684&amp;"-"&amp;K$1,'Conclusões cursos SIGARRA'!$E:$H,2,0),"")</f>
        <v/>
      </c>
      <c r="L684" s="1" t="str">
        <f>IFERROR(VLOOKUP($A684&amp;"-"&amp;K$1,'Conclusões cursos SIGARRA'!$E:$H,4,0),"")</f>
        <v/>
      </c>
      <c r="M684" s="1" t="str">
        <f>IFERROR(VLOOKUP($A684&amp;"-"&amp;M$1,'Conclusões cursos SIGARRA'!$E:$H,2,0),"")</f>
        <v/>
      </c>
      <c r="N684" s="1" t="str">
        <f>IFERROR(VLOOKUP($A684&amp;"-"&amp;M$1,'Conclusões cursos SIGARRA'!$E:$H,4,0),"")</f>
        <v/>
      </c>
      <c r="O684" s="1" t="str">
        <f>IFERROR(VLOOKUP($A684&amp;"-"&amp;O$1,'Conclusões cursos SIGARRA'!$E:$H,2,0),"")</f>
        <v>2007/2008</v>
      </c>
      <c r="P684" s="1" t="str">
        <f>IFERROR(VLOOKUP($A684&amp;"-"&amp;O$1,'Conclusões cursos SIGARRA'!$E:$H,4,0),"")</f>
        <v>2012/2013</v>
      </c>
      <c r="Q684" s="1" t="str">
        <f>IFERROR(VLOOKUP($A684&amp;"-"&amp;Q$1,'Conclusões cursos SIGARRA'!$E:$H,2,0),"")</f>
        <v/>
      </c>
      <c r="R684" s="1" t="str">
        <f>IFERROR(VLOOKUP($A684&amp;"-"&amp;Q$1,'Conclusões cursos SIGARRA'!$E:$H,4,0),"")</f>
        <v/>
      </c>
      <c r="S684" s="1" t="str">
        <f>IFERROR(VLOOKUP($A684&amp;"-"&amp;S$1,'Conclusões cursos SIGARRA'!$E:$H,2,0),"")</f>
        <v/>
      </c>
      <c r="T684" s="1" t="str">
        <f>IFERROR(VLOOKUP($A684&amp;"-"&amp;S$1,'Conclusões cursos SIGARRA'!$E:$H,4,0),"")</f>
        <v/>
      </c>
      <c r="U684" s="1" t="str">
        <f t="shared" si="3"/>
        <v> MIEIC 2012/2013</v>
      </c>
      <c r="V684" s="1" t="str">
        <f t="shared" si="4"/>
        <v>Fernando Manuel Pires Mateus das Graças</v>
      </c>
    </row>
    <row r="685" ht="14.25" customHeight="1">
      <c r="A685" s="1">
        <v>1.99502855E8</v>
      </c>
      <c r="B685" s="1" t="s">
        <v>2068</v>
      </c>
      <c r="C685" s="1" t="s">
        <v>2069</v>
      </c>
      <c r="D685" s="1" t="s">
        <v>20</v>
      </c>
      <c r="E685" s="1" t="s">
        <v>21</v>
      </c>
      <c r="F685" s="1" t="str">
        <f t="shared" si="1"/>
        <v>Fernando Marques Correia - LEIC 2003/2004</v>
      </c>
      <c r="G685" s="1" t="s">
        <v>21</v>
      </c>
      <c r="I685" s="1" t="str">
        <f>IFERROR(VLOOKUP(B685,'Inquérito'!M:N,2,0),if(AND(E685="",not(iserror(find("linkedin",H685)))),H685,E685))</f>
        <v/>
      </c>
      <c r="J685" s="1" t="str">
        <f t="shared" si="2"/>
        <v>LEIC </v>
      </c>
      <c r="K685" s="1" t="str">
        <f>IFERROR(VLOOKUP($A685&amp;"-"&amp;K$1,'Conclusões cursos SIGARRA'!$E:$H,2,0),"")</f>
        <v>1995/1996</v>
      </c>
      <c r="L685" s="1" t="str">
        <f>IFERROR(VLOOKUP($A685&amp;"-"&amp;K$1,'Conclusões cursos SIGARRA'!$E:$H,4,0),"")</f>
        <v>2003/2004</v>
      </c>
      <c r="M685" s="1" t="str">
        <f>IFERROR(VLOOKUP($A685&amp;"-"&amp;M$1,'Conclusões cursos SIGARRA'!$E:$H,2,0),"")</f>
        <v/>
      </c>
      <c r="N685" s="1" t="str">
        <f>IFERROR(VLOOKUP($A685&amp;"-"&amp;M$1,'Conclusões cursos SIGARRA'!$E:$H,4,0),"")</f>
        <v/>
      </c>
      <c r="O685" s="1" t="str">
        <f>IFERROR(VLOOKUP($A685&amp;"-"&amp;O$1,'Conclusões cursos SIGARRA'!$E:$H,2,0),"")</f>
        <v/>
      </c>
      <c r="P685" s="1" t="str">
        <f>IFERROR(VLOOKUP($A685&amp;"-"&amp;O$1,'Conclusões cursos SIGARRA'!$E:$H,4,0),"")</f>
        <v/>
      </c>
      <c r="Q685" s="1" t="str">
        <f>IFERROR(VLOOKUP($A685&amp;"-"&amp;Q$1,'Conclusões cursos SIGARRA'!$E:$H,2,0),"")</f>
        <v/>
      </c>
      <c r="R685" s="1" t="str">
        <f>IFERROR(VLOOKUP($A685&amp;"-"&amp;Q$1,'Conclusões cursos SIGARRA'!$E:$H,4,0),"")</f>
        <v/>
      </c>
      <c r="S685" s="1" t="str">
        <f>IFERROR(VLOOKUP($A685&amp;"-"&amp;S$1,'Conclusões cursos SIGARRA'!$E:$H,2,0),"")</f>
        <v/>
      </c>
      <c r="T685" s="1" t="str">
        <f>IFERROR(VLOOKUP($A685&amp;"-"&amp;S$1,'Conclusões cursos SIGARRA'!$E:$H,4,0),"")</f>
        <v/>
      </c>
      <c r="U685" s="1" t="str">
        <f t="shared" si="3"/>
        <v> LEIC 2003/2004</v>
      </c>
      <c r="V685" s="1" t="str">
        <f t="shared" si="4"/>
        <v>Fernando Marques Correia</v>
      </c>
    </row>
    <row r="686" ht="14.25" customHeight="1">
      <c r="A686" s="1">
        <v>2.00501262E8</v>
      </c>
      <c r="B686" s="1" t="s">
        <v>2070</v>
      </c>
      <c r="C686" s="1" t="s">
        <v>2071</v>
      </c>
      <c r="D686" s="1" t="s">
        <v>20</v>
      </c>
      <c r="E686" s="1" t="s">
        <v>2072</v>
      </c>
      <c r="F686" s="1" t="str">
        <f t="shared" si="1"/>
        <v>Fernando Miguel Costa Marques da Silva Pinto - MIEIC 2009/2010</v>
      </c>
      <c r="G686" s="1" t="s">
        <v>2073</v>
      </c>
      <c r="H686" s="1" t="s">
        <v>2074</v>
      </c>
      <c r="I686" s="9" t="str">
        <f>IFERROR(VLOOKUP(B686,'Inquérito'!M:N,2,0),if(AND(E686="",not(iserror(find("linkedin",H686)))),H686,E686))</f>
        <v>https://www.linkedin.com/in/fernandomiguelpinto/</v>
      </c>
      <c r="J686" s="1" t="str">
        <f t="shared" si="2"/>
        <v>MIEIC </v>
      </c>
      <c r="K686" s="1" t="str">
        <f>IFERROR(VLOOKUP($A686&amp;"-"&amp;K$1,'Conclusões cursos SIGARRA'!$E:$H,2,0),"")</f>
        <v/>
      </c>
      <c r="L686" s="1" t="str">
        <f>IFERROR(VLOOKUP($A686&amp;"-"&amp;K$1,'Conclusões cursos SIGARRA'!$E:$H,4,0),"")</f>
        <v/>
      </c>
      <c r="M686" s="1" t="str">
        <f>IFERROR(VLOOKUP($A686&amp;"-"&amp;M$1,'Conclusões cursos SIGARRA'!$E:$H,2,0),"")</f>
        <v/>
      </c>
      <c r="N686" s="1" t="str">
        <f>IFERROR(VLOOKUP($A686&amp;"-"&amp;M$1,'Conclusões cursos SIGARRA'!$E:$H,4,0),"")</f>
        <v/>
      </c>
      <c r="O686" s="1" t="str">
        <f>IFERROR(VLOOKUP($A686&amp;"-"&amp;O$1,'Conclusões cursos SIGARRA'!$E:$H,2,0),"")</f>
        <v>2005/2006</v>
      </c>
      <c r="P686" s="1" t="str">
        <f>IFERROR(VLOOKUP($A686&amp;"-"&amp;O$1,'Conclusões cursos SIGARRA'!$E:$H,4,0),"")</f>
        <v>2009/2010</v>
      </c>
      <c r="Q686" s="1" t="str">
        <f>IFERROR(VLOOKUP($A686&amp;"-"&amp;Q$1,'Conclusões cursos SIGARRA'!$E:$H,2,0),"")</f>
        <v/>
      </c>
      <c r="R686" s="1" t="str">
        <f>IFERROR(VLOOKUP($A686&amp;"-"&amp;Q$1,'Conclusões cursos SIGARRA'!$E:$H,4,0),"")</f>
        <v/>
      </c>
      <c r="S686" s="1" t="str">
        <f>IFERROR(VLOOKUP($A686&amp;"-"&amp;S$1,'Conclusões cursos SIGARRA'!$E:$H,2,0),"")</f>
        <v/>
      </c>
      <c r="T686" s="1" t="str">
        <f>IFERROR(VLOOKUP($A686&amp;"-"&amp;S$1,'Conclusões cursos SIGARRA'!$E:$H,4,0),"")</f>
        <v/>
      </c>
      <c r="U686" s="1" t="str">
        <f t="shared" si="3"/>
        <v> MIEIC 2009/2010</v>
      </c>
      <c r="V686" s="1" t="str">
        <f t="shared" si="4"/>
        <v>Fernando Miguel Costa Marques da Silva Pinto</v>
      </c>
    </row>
    <row r="687" ht="14.25" customHeight="1">
      <c r="A687" s="1">
        <v>2.00403892E8</v>
      </c>
      <c r="B687" s="1" t="s">
        <v>2075</v>
      </c>
      <c r="C687" s="1" t="s">
        <v>2076</v>
      </c>
      <c r="D687" s="1" t="s">
        <v>20</v>
      </c>
      <c r="E687" s="1" t="s">
        <v>2077</v>
      </c>
      <c r="F687" s="1" t="str">
        <f t="shared" si="1"/>
        <v>Filipa Alexandra Santos Cerdeira Mendes Moura - MIEIC 2008/2009</v>
      </c>
      <c r="G687" s="1" t="s">
        <v>21</v>
      </c>
      <c r="H687" s="1" t="s">
        <v>2078</v>
      </c>
      <c r="I687" s="9" t="str">
        <f>IFERROR(VLOOKUP(B687,'Inquérito'!M:N,2,0),if(AND(E687="",not(iserror(find("linkedin",H687)))),H687,E687))</f>
        <v>https://www.linkedin.com/in/filipamoura/</v>
      </c>
      <c r="J687" s="1" t="str">
        <f t="shared" si="2"/>
        <v>MIEIC </v>
      </c>
      <c r="K687" s="1" t="str">
        <f>IFERROR(VLOOKUP($A687&amp;"-"&amp;K$1,'Conclusões cursos SIGARRA'!$E:$H,2,0),"")</f>
        <v/>
      </c>
      <c r="L687" s="1" t="str">
        <f>IFERROR(VLOOKUP($A687&amp;"-"&amp;K$1,'Conclusões cursos SIGARRA'!$E:$H,4,0),"")</f>
        <v/>
      </c>
      <c r="M687" s="1" t="str">
        <f>IFERROR(VLOOKUP($A687&amp;"-"&amp;M$1,'Conclusões cursos SIGARRA'!$E:$H,2,0),"")</f>
        <v/>
      </c>
      <c r="N687" s="1" t="str">
        <f>IFERROR(VLOOKUP($A687&amp;"-"&amp;M$1,'Conclusões cursos SIGARRA'!$E:$H,4,0),"")</f>
        <v/>
      </c>
      <c r="O687" s="1" t="str">
        <f>IFERROR(VLOOKUP($A687&amp;"-"&amp;O$1,'Conclusões cursos SIGARRA'!$E:$H,2,0),"")</f>
        <v>2004/2005</v>
      </c>
      <c r="P687" s="1" t="str">
        <f>IFERROR(VLOOKUP($A687&amp;"-"&amp;O$1,'Conclusões cursos SIGARRA'!$E:$H,4,0),"")</f>
        <v>2008/2009</v>
      </c>
      <c r="Q687" s="1" t="str">
        <f>IFERROR(VLOOKUP($A687&amp;"-"&amp;Q$1,'Conclusões cursos SIGARRA'!$E:$H,2,0),"")</f>
        <v/>
      </c>
      <c r="R687" s="1" t="str">
        <f>IFERROR(VLOOKUP($A687&amp;"-"&amp;Q$1,'Conclusões cursos SIGARRA'!$E:$H,4,0),"")</f>
        <v/>
      </c>
      <c r="S687" s="1" t="str">
        <f>IFERROR(VLOOKUP($A687&amp;"-"&amp;S$1,'Conclusões cursos SIGARRA'!$E:$H,2,0),"")</f>
        <v/>
      </c>
      <c r="T687" s="1" t="str">
        <f>IFERROR(VLOOKUP($A687&amp;"-"&amp;S$1,'Conclusões cursos SIGARRA'!$E:$H,4,0),"")</f>
        <v/>
      </c>
      <c r="U687" s="1" t="str">
        <f t="shared" si="3"/>
        <v> MIEIC 2008/2009</v>
      </c>
      <c r="V687" s="1" t="str">
        <f t="shared" si="4"/>
        <v>Filipa Alexandra Santos Cerdeira Mendes Moura</v>
      </c>
    </row>
    <row r="688" ht="14.25" customHeight="1">
      <c r="A688" s="1">
        <v>2.00906162E8</v>
      </c>
      <c r="B688" s="1" t="s">
        <v>2079</v>
      </c>
      <c r="C688" s="1" t="s">
        <v>2080</v>
      </c>
      <c r="D688" s="1" t="s">
        <v>26</v>
      </c>
      <c r="E688" s="1" t="s">
        <v>2081</v>
      </c>
      <c r="F688" s="1" t="str">
        <f t="shared" si="1"/>
        <v>Filipa Ivars de Sousa e Silva - MIEIC 2017/2018</v>
      </c>
      <c r="G688" s="1" t="s">
        <v>2082</v>
      </c>
      <c r="I688" s="9" t="str">
        <f>IFERROR(VLOOKUP(B688,'Inquérito'!M:N,2,0),if(AND(E688="",not(iserror(find("linkedin",H688)))),H688,E688))</f>
        <v>https://www.linkedin.com/in/filipa-ivars/</v>
      </c>
      <c r="J688" s="1" t="str">
        <f t="shared" si="2"/>
        <v>MIEIC </v>
      </c>
      <c r="K688" s="1" t="str">
        <f>IFERROR(VLOOKUP($A688&amp;"-"&amp;K$1,'Conclusões cursos SIGARRA'!$E:$H,2,0),"")</f>
        <v/>
      </c>
      <c r="L688" s="1" t="str">
        <f>IFERROR(VLOOKUP($A688&amp;"-"&amp;K$1,'Conclusões cursos SIGARRA'!$E:$H,4,0),"")</f>
        <v/>
      </c>
      <c r="M688" s="1" t="str">
        <f>IFERROR(VLOOKUP($A688&amp;"-"&amp;M$1,'Conclusões cursos SIGARRA'!$E:$H,2,0),"")</f>
        <v/>
      </c>
      <c r="N688" s="1" t="str">
        <f>IFERROR(VLOOKUP($A688&amp;"-"&amp;M$1,'Conclusões cursos SIGARRA'!$E:$H,4,0),"")</f>
        <v/>
      </c>
      <c r="O688" s="1" t="str">
        <f>IFERROR(VLOOKUP($A688&amp;"-"&amp;O$1,'Conclusões cursos SIGARRA'!$E:$H,2,0),"")</f>
        <v>2014/2015</v>
      </c>
      <c r="P688" s="1" t="str">
        <f>IFERROR(VLOOKUP($A688&amp;"-"&amp;O$1,'Conclusões cursos SIGARRA'!$E:$H,4,0),"")</f>
        <v>2017/2018</v>
      </c>
      <c r="Q688" s="1" t="str">
        <f>IFERROR(VLOOKUP($A688&amp;"-"&amp;Q$1,'Conclusões cursos SIGARRA'!$E:$H,2,0),"")</f>
        <v/>
      </c>
      <c r="R688" s="1" t="str">
        <f>IFERROR(VLOOKUP($A688&amp;"-"&amp;Q$1,'Conclusões cursos SIGARRA'!$E:$H,4,0),"")</f>
        <v/>
      </c>
      <c r="S688" s="1" t="str">
        <f>IFERROR(VLOOKUP($A688&amp;"-"&amp;S$1,'Conclusões cursos SIGARRA'!$E:$H,2,0),"")</f>
        <v/>
      </c>
      <c r="T688" s="1" t="str">
        <f>IFERROR(VLOOKUP($A688&amp;"-"&amp;S$1,'Conclusões cursos SIGARRA'!$E:$H,4,0),"")</f>
        <v/>
      </c>
      <c r="U688" s="1" t="str">
        <f t="shared" si="3"/>
        <v> MIEIC 2017/2018</v>
      </c>
      <c r="V688" s="1" t="str">
        <f t="shared" si="4"/>
        <v>Filipa Ivars de Sousa e Silva</v>
      </c>
    </row>
    <row r="689" ht="14.25" customHeight="1">
      <c r="A689" s="1">
        <v>2.0160664E8</v>
      </c>
      <c r="B689" s="1" t="s">
        <v>2083</v>
      </c>
      <c r="C689" s="1" t="s">
        <v>2084</v>
      </c>
      <c r="D689" s="1" t="s">
        <v>20</v>
      </c>
      <c r="E689" s="1" t="s">
        <v>21</v>
      </c>
      <c r="F689" s="1" t="str">
        <f t="shared" si="1"/>
        <v>Filipa Manita Santos Durão - MIEIC 2020/2021</v>
      </c>
      <c r="G689" s="1" t="s">
        <v>2085</v>
      </c>
      <c r="I689" s="1" t="str">
        <f>IFERROR(VLOOKUP(B689,'Inquérito'!M:N,2,0),if(AND(E689="",not(iserror(find("linkedin",H689)))),H689,E689))</f>
        <v/>
      </c>
      <c r="J689" s="1" t="str">
        <f t="shared" si="2"/>
        <v>MIEIC </v>
      </c>
      <c r="K689" s="1" t="str">
        <f>IFERROR(VLOOKUP($A689&amp;"-"&amp;K$1,'Conclusões cursos SIGARRA'!$E:$H,2,0),"")</f>
        <v/>
      </c>
      <c r="L689" s="1" t="str">
        <f>IFERROR(VLOOKUP($A689&amp;"-"&amp;K$1,'Conclusões cursos SIGARRA'!$E:$H,4,0),"")</f>
        <v/>
      </c>
      <c r="M689" s="1" t="str">
        <f>IFERROR(VLOOKUP($A689&amp;"-"&amp;M$1,'Conclusões cursos SIGARRA'!$E:$H,2,0),"")</f>
        <v/>
      </c>
      <c r="N689" s="1" t="str">
        <f>IFERROR(VLOOKUP($A689&amp;"-"&amp;M$1,'Conclusões cursos SIGARRA'!$E:$H,4,0),"")</f>
        <v/>
      </c>
      <c r="O689" s="1" t="str">
        <f>IFERROR(VLOOKUP($A689&amp;"-"&amp;O$1,'Conclusões cursos SIGARRA'!$E:$H,2,0),"")</f>
        <v>2016/2017</v>
      </c>
      <c r="P689" s="1" t="str">
        <f>IFERROR(VLOOKUP($A689&amp;"-"&amp;O$1,'Conclusões cursos SIGARRA'!$E:$H,4,0),"")</f>
        <v>2020/2021</v>
      </c>
      <c r="Q689" s="1" t="str">
        <f>IFERROR(VLOOKUP($A689&amp;"-"&amp;Q$1,'Conclusões cursos SIGARRA'!$E:$H,2,0),"")</f>
        <v/>
      </c>
      <c r="R689" s="1" t="str">
        <f>IFERROR(VLOOKUP($A689&amp;"-"&amp;Q$1,'Conclusões cursos SIGARRA'!$E:$H,4,0),"")</f>
        <v/>
      </c>
      <c r="S689" s="1" t="str">
        <f>IFERROR(VLOOKUP($A689&amp;"-"&amp;S$1,'Conclusões cursos SIGARRA'!$E:$H,2,0),"")</f>
        <v/>
      </c>
      <c r="T689" s="1" t="str">
        <f>IFERROR(VLOOKUP($A689&amp;"-"&amp;S$1,'Conclusões cursos SIGARRA'!$E:$H,4,0),"")</f>
        <v/>
      </c>
      <c r="U689" s="1" t="str">
        <f t="shared" si="3"/>
        <v> MIEIC 2020/2021</v>
      </c>
      <c r="V689" s="1" t="str">
        <f t="shared" si="4"/>
        <v>Filipa Manita Santos Durão</v>
      </c>
    </row>
    <row r="690" ht="14.25" customHeight="1">
      <c r="A690" s="1">
        <v>2.00200959E8</v>
      </c>
      <c r="B690" s="1" t="s">
        <v>2086</v>
      </c>
      <c r="C690" s="1" t="s">
        <v>2087</v>
      </c>
      <c r="D690" s="1" t="s">
        <v>20</v>
      </c>
      <c r="E690" s="1" t="s">
        <v>21</v>
      </c>
      <c r="F690" s="1" t="str">
        <f t="shared" si="1"/>
        <v>Filipa Manuela de Castro Moreira - MIEIC 2007/2008</v>
      </c>
      <c r="G690" s="1" t="s">
        <v>21</v>
      </c>
      <c r="H690" s="1" t="s">
        <v>2088</v>
      </c>
      <c r="I690" s="1" t="str">
        <f>IFERROR(VLOOKUP(B690,'Inquérito'!M:N,2,0),if(AND(E690="",not(iserror(find("linkedin",H690)))),H690,E690))</f>
        <v/>
      </c>
      <c r="J690" s="1" t="str">
        <f t="shared" si="2"/>
        <v>MIEIC </v>
      </c>
      <c r="K690" s="1" t="str">
        <f>IFERROR(VLOOKUP($A690&amp;"-"&amp;K$1,'Conclusões cursos SIGARRA'!$E:$H,2,0),"")</f>
        <v/>
      </c>
      <c r="L690" s="1" t="str">
        <f>IFERROR(VLOOKUP($A690&amp;"-"&amp;K$1,'Conclusões cursos SIGARRA'!$E:$H,4,0),"")</f>
        <v/>
      </c>
      <c r="M690" s="1" t="str">
        <f>IFERROR(VLOOKUP($A690&amp;"-"&amp;M$1,'Conclusões cursos SIGARRA'!$E:$H,2,0),"")</f>
        <v/>
      </c>
      <c r="N690" s="1" t="str">
        <f>IFERROR(VLOOKUP($A690&amp;"-"&amp;M$1,'Conclusões cursos SIGARRA'!$E:$H,4,0),"")</f>
        <v/>
      </c>
      <c r="O690" s="1" t="str">
        <f>IFERROR(VLOOKUP($A690&amp;"-"&amp;O$1,'Conclusões cursos SIGARRA'!$E:$H,2,0),"")</f>
        <v>2002/2003</v>
      </c>
      <c r="P690" s="1" t="str">
        <f>IFERROR(VLOOKUP($A690&amp;"-"&amp;O$1,'Conclusões cursos SIGARRA'!$E:$H,4,0),"")</f>
        <v>2007/2008</v>
      </c>
      <c r="Q690" s="1" t="str">
        <f>IFERROR(VLOOKUP($A690&amp;"-"&amp;Q$1,'Conclusões cursos SIGARRA'!$E:$H,2,0),"")</f>
        <v/>
      </c>
      <c r="R690" s="1" t="str">
        <f>IFERROR(VLOOKUP($A690&amp;"-"&amp;Q$1,'Conclusões cursos SIGARRA'!$E:$H,4,0),"")</f>
        <v/>
      </c>
      <c r="S690" s="1" t="str">
        <f>IFERROR(VLOOKUP($A690&amp;"-"&amp;S$1,'Conclusões cursos SIGARRA'!$E:$H,2,0),"")</f>
        <v/>
      </c>
      <c r="T690" s="1" t="str">
        <f>IFERROR(VLOOKUP($A690&amp;"-"&amp;S$1,'Conclusões cursos SIGARRA'!$E:$H,4,0),"")</f>
        <v/>
      </c>
      <c r="U690" s="1" t="str">
        <f t="shared" si="3"/>
        <v> MIEIC 2007/2008</v>
      </c>
      <c r="V690" s="1" t="str">
        <f t="shared" si="4"/>
        <v>Filipa Manuela de Castro Moreira</v>
      </c>
    </row>
    <row r="691" ht="14.25" customHeight="1">
      <c r="A691" s="1">
        <v>2.01305378E8</v>
      </c>
      <c r="B691" s="1" t="s">
        <v>2089</v>
      </c>
      <c r="C691" s="1" t="s">
        <v>2090</v>
      </c>
      <c r="D691" s="1" t="s">
        <v>26</v>
      </c>
      <c r="E691" s="1" t="s">
        <v>21</v>
      </c>
      <c r="F691" s="1" t="str">
        <f t="shared" si="1"/>
        <v>Filipa Marília Monteiro Ramos - MIEIC 2017/2018</v>
      </c>
      <c r="I691" s="1" t="str">
        <f>IFERROR(VLOOKUP(B691,'Inquérito'!M:N,2,0),if(AND(E691="",not(iserror(find("linkedin",H691)))),H691,E691))</f>
        <v/>
      </c>
      <c r="J691" s="1" t="str">
        <f t="shared" si="2"/>
        <v>MIEIC </v>
      </c>
      <c r="K691" s="1" t="str">
        <f>IFERROR(VLOOKUP($A691&amp;"-"&amp;K$1,'Conclusões cursos SIGARRA'!$E:$H,2,0),"")</f>
        <v/>
      </c>
      <c r="L691" s="1" t="str">
        <f>IFERROR(VLOOKUP($A691&amp;"-"&amp;K$1,'Conclusões cursos SIGARRA'!$E:$H,4,0),"")</f>
        <v/>
      </c>
      <c r="M691" s="1" t="str">
        <f>IFERROR(VLOOKUP($A691&amp;"-"&amp;M$1,'Conclusões cursos SIGARRA'!$E:$H,2,0),"")</f>
        <v/>
      </c>
      <c r="N691" s="1" t="str">
        <f>IFERROR(VLOOKUP($A691&amp;"-"&amp;M$1,'Conclusões cursos SIGARRA'!$E:$H,4,0),"")</f>
        <v/>
      </c>
      <c r="O691" s="1" t="str">
        <f>IFERROR(VLOOKUP($A691&amp;"-"&amp;O$1,'Conclusões cursos SIGARRA'!$E:$H,2,0),"")</f>
        <v>2013/2014</v>
      </c>
      <c r="P691" s="1" t="str">
        <f>IFERROR(VLOOKUP($A691&amp;"-"&amp;O$1,'Conclusões cursos SIGARRA'!$E:$H,4,0),"")</f>
        <v>2017/2018</v>
      </c>
      <c r="Q691" s="1" t="str">
        <f>IFERROR(VLOOKUP($A691&amp;"-"&amp;Q$1,'Conclusões cursos SIGARRA'!$E:$H,2,0),"")</f>
        <v/>
      </c>
      <c r="R691" s="1" t="str">
        <f>IFERROR(VLOOKUP($A691&amp;"-"&amp;Q$1,'Conclusões cursos SIGARRA'!$E:$H,4,0),"")</f>
        <v/>
      </c>
      <c r="S691" s="1" t="str">
        <f>IFERROR(VLOOKUP($A691&amp;"-"&amp;S$1,'Conclusões cursos SIGARRA'!$E:$H,2,0),"")</f>
        <v/>
      </c>
      <c r="T691" s="1" t="str">
        <f>IFERROR(VLOOKUP($A691&amp;"-"&amp;S$1,'Conclusões cursos SIGARRA'!$E:$H,4,0),"")</f>
        <v/>
      </c>
      <c r="U691" s="1" t="str">
        <f t="shared" si="3"/>
        <v> MIEIC 2017/2018</v>
      </c>
      <c r="V691" s="1" t="str">
        <f t="shared" si="4"/>
        <v>Filipa Marília Monteiro Ramos</v>
      </c>
    </row>
    <row r="692" ht="14.25" customHeight="1">
      <c r="A692" s="1">
        <v>2.0070163E8</v>
      </c>
      <c r="B692" s="1" t="s">
        <v>2091</v>
      </c>
      <c r="C692" s="1" t="s">
        <v>2092</v>
      </c>
      <c r="D692" s="1" t="s">
        <v>20</v>
      </c>
      <c r="E692" s="1" t="s">
        <v>2093</v>
      </c>
      <c r="F692" s="1" t="str">
        <f t="shared" si="1"/>
        <v>Filipa Rosa da Fonseca Santos - MIEIC 2011/2012</v>
      </c>
      <c r="G692" s="1" t="s">
        <v>21</v>
      </c>
      <c r="I692" s="9" t="str">
        <f>IFERROR(VLOOKUP(B692,'Inquérito'!M:N,2,0),if(AND(E692="",not(iserror(find("linkedin",H692)))),H692,E692))</f>
        <v>https://www.linkedin.com/in/ffonsecasantos/</v>
      </c>
      <c r="J692" s="1" t="str">
        <f t="shared" si="2"/>
        <v>MIEIC </v>
      </c>
      <c r="K692" s="1" t="str">
        <f>IFERROR(VLOOKUP($A692&amp;"-"&amp;K$1,'Conclusões cursos SIGARRA'!$E:$H,2,0),"")</f>
        <v/>
      </c>
      <c r="L692" s="1" t="str">
        <f>IFERROR(VLOOKUP($A692&amp;"-"&amp;K$1,'Conclusões cursos SIGARRA'!$E:$H,4,0),"")</f>
        <v/>
      </c>
      <c r="M692" s="1" t="str">
        <f>IFERROR(VLOOKUP($A692&amp;"-"&amp;M$1,'Conclusões cursos SIGARRA'!$E:$H,2,0),"")</f>
        <v/>
      </c>
      <c r="N692" s="1" t="str">
        <f>IFERROR(VLOOKUP($A692&amp;"-"&amp;M$1,'Conclusões cursos SIGARRA'!$E:$H,4,0),"")</f>
        <v/>
      </c>
      <c r="O692" s="1" t="str">
        <f>IFERROR(VLOOKUP($A692&amp;"-"&amp;O$1,'Conclusões cursos SIGARRA'!$E:$H,2,0),"")</f>
        <v>2007/2008</v>
      </c>
      <c r="P692" s="1" t="str">
        <f>IFERROR(VLOOKUP($A692&amp;"-"&amp;O$1,'Conclusões cursos SIGARRA'!$E:$H,4,0),"")</f>
        <v>2011/2012</v>
      </c>
      <c r="Q692" s="1" t="str">
        <f>IFERROR(VLOOKUP($A692&amp;"-"&amp;Q$1,'Conclusões cursos SIGARRA'!$E:$H,2,0),"")</f>
        <v/>
      </c>
      <c r="R692" s="1" t="str">
        <f>IFERROR(VLOOKUP($A692&amp;"-"&amp;Q$1,'Conclusões cursos SIGARRA'!$E:$H,4,0),"")</f>
        <v/>
      </c>
      <c r="S692" s="1" t="str">
        <f>IFERROR(VLOOKUP($A692&amp;"-"&amp;S$1,'Conclusões cursos SIGARRA'!$E:$H,2,0),"")</f>
        <v/>
      </c>
      <c r="T692" s="1" t="str">
        <f>IFERROR(VLOOKUP($A692&amp;"-"&amp;S$1,'Conclusões cursos SIGARRA'!$E:$H,4,0),"")</f>
        <v/>
      </c>
      <c r="U692" s="1" t="str">
        <f t="shared" si="3"/>
        <v> MIEIC 2011/2012</v>
      </c>
      <c r="V692" s="1" t="str">
        <f t="shared" si="4"/>
        <v>Filipa Rosa da Fonseca Santos</v>
      </c>
    </row>
    <row r="693" ht="14.25" customHeight="1">
      <c r="A693" s="1">
        <v>2.0070346E8</v>
      </c>
      <c r="B693" s="1" t="s">
        <v>2094</v>
      </c>
      <c r="C693" s="1" t="s">
        <v>2095</v>
      </c>
      <c r="D693" s="1" t="s">
        <v>20</v>
      </c>
      <c r="E693" s="1" t="s">
        <v>21</v>
      </c>
      <c r="F693" s="1" t="str">
        <f t="shared" si="1"/>
        <v>Filipe Alexandre Duarte Gomes Carneiro - MIEIC 2012/2013</v>
      </c>
      <c r="G693" s="1" t="s">
        <v>2096</v>
      </c>
      <c r="I693" s="9" t="str">
        <f>IFERROR(VLOOKUP(B693,'Inquérito'!M:N,2,0),if(AND(E693="",not(iserror(find("linkedin",H693)))),H693,E693))</f>
        <v>https://www.linkedin.com/in/memenanet</v>
      </c>
      <c r="J693" s="1" t="str">
        <f t="shared" si="2"/>
        <v>MIEIC </v>
      </c>
      <c r="K693" s="1" t="str">
        <f>IFERROR(VLOOKUP($A693&amp;"-"&amp;K$1,'Conclusões cursos SIGARRA'!$E:$H,2,0),"")</f>
        <v/>
      </c>
      <c r="L693" s="1" t="str">
        <f>IFERROR(VLOOKUP($A693&amp;"-"&amp;K$1,'Conclusões cursos SIGARRA'!$E:$H,4,0),"")</f>
        <v/>
      </c>
      <c r="M693" s="1" t="str">
        <f>IFERROR(VLOOKUP($A693&amp;"-"&amp;M$1,'Conclusões cursos SIGARRA'!$E:$H,2,0),"")</f>
        <v/>
      </c>
      <c r="N693" s="1" t="str">
        <f>IFERROR(VLOOKUP($A693&amp;"-"&amp;M$1,'Conclusões cursos SIGARRA'!$E:$H,4,0),"")</f>
        <v/>
      </c>
      <c r="O693" s="1" t="str">
        <f>IFERROR(VLOOKUP($A693&amp;"-"&amp;O$1,'Conclusões cursos SIGARRA'!$E:$H,2,0),"")</f>
        <v>2007/2008</v>
      </c>
      <c r="P693" s="1" t="str">
        <f>IFERROR(VLOOKUP($A693&amp;"-"&amp;O$1,'Conclusões cursos SIGARRA'!$E:$H,4,0),"")</f>
        <v>2012/2013</v>
      </c>
      <c r="Q693" s="1" t="str">
        <f>IFERROR(VLOOKUP($A693&amp;"-"&amp;Q$1,'Conclusões cursos SIGARRA'!$E:$H,2,0),"")</f>
        <v/>
      </c>
      <c r="R693" s="1" t="str">
        <f>IFERROR(VLOOKUP($A693&amp;"-"&amp;Q$1,'Conclusões cursos SIGARRA'!$E:$H,4,0),"")</f>
        <v/>
      </c>
      <c r="S693" s="1" t="str">
        <f>IFERROR(VLOOKUP($A693&amp;"-"&amp;S$1,'Conclusões cursos SIGARRA'!$E:$H,2,0),"")</f>
        <v/>
      </c>
      <c r="T693" s="1" t="str">
        <f>IFERROR(VLOOKUP($A693&amp;"-"&amp;S$1,'Conclusões cursos SIGARRA'!$E:$H,4,0),"")</f>
        <v/>
      </c>
      <c r="U693" s="1" t="str">
        <f t="shared" si="3"/>
        <v> MIEIC 2012/2013</v>
      </c>
      <c r="V693" s="1" t="str">
        <f t="shared" si="4"/>
        <v>Filipe Alexandre Duarte Gomes Carneiro</v>
      </c>
    </row>
    <row r="694" ht="14.25" customHeight="1">
      <c r="A694" s="1">
        <v>1.99702627E8</v>
      </c>
      <c r="B694" s="1" t="s">
        <v>2097</v>
      </c>
      <c r="C694" s="1" t="s">
        <v>2098</v>
      </c>
      <c r="D694" s="1" t="s">
        <v>20</v>
      </c>
      <c r="E694" s="1" t="s">
        <v>2099</v>
      </c>
      <c r="F694" s="1" t="str">
        <f t="shared" si="1"/>
        <v>Filipe Alexandre Pais de Figueiredo Correia - LEIC 2001/2002</v>
      </c>
      <c r="G694" s="1" t="s">
        <v>2100</v>
      </c>
      <c r="I694" s="9" t="str">
        <f>IFERROR(VLOOKUP(B694,'Inquérito'!M:N,2,0),if(AND(E694="",not(iserror(find("linkedin",H694)))),H694,E694))</f>
        <v>https://www.linkedin.com/in/filipecorreia/</v>
      </c>
      <c r="J694" s="1" t="str">
        <f t="shared" si="2"/>
        <v>LEIC </v>
      </c>
      <c r="K694" s="1" t="str">
        <f>IFERROR(VLOOKUP($A694&amp;"-"&amp;K$1,'Conclusões cursos SIGARRA'!$E:$H,2,0),"")</f>
        <v>1997/1998</v>
      </c>
      <c r="L694" s="1" t="str">
        <f>IFERROR(VLOOKUP($A694&amp;"-"&amp;K$1,'Conclusões cursos SIGARRA'!$E:$H,4,0),"")</f>
        <v>2001/2002</v>
      </c>
      <c r="M694" s="1" t="str">
        <f>IFERROR(VLOOKUP($A694&amp;"-"&amp;M$1,'Conclusões cursos SIGARRA'!$E:$H,2,0),"")</f>
        <v/>
      </c>
      <c r="N694" s="1" t="str">
        <f>IFERROR(VLOOKUP($A694&amp;"-"&amp;M$1,'Conclusões cursos SIGARRA'!$E:$H,4,0),"")</f>
        <v/>
      </c>
      <c r="O694" s="1" t="str">
        <f>IFERROR(VLOOKUP($A694&amp;"-"&amp;O$1,'Conclusões cursos SIGARRA'!$E:$H,2,0),"")</f>
        <v/>
      </c>
      <c r="P694" s="1" t="str">
        <f>IFERROR(VLOOKUP($A694&amp;"-"&amp;O$1,'Conclusões cursos SIGARRA'!$E:$H,4,0),"")</f>
        <v/>
      </c>
      <c r="Q694" s="1" t="str">
        <f>IFERROR(VLOOKUP($A694&amp;"-"&amp;Q$1,'Conclusões cursos SIGARRA'!$E:$H,2,0),"")</f>
        <v/>
      </c>
      <c r="R694" s="1" t="str">
        <f>IFERROR(VLOOKUP($A694&amp;"-"&amp;Q$1,'Conclusões cursos SIGARRA'!$E:$H,4,0),"")</f>
        <v/>
      </c>
      <c r="S694" s="1" t="str">
        <f>IFERROR(VLOOKUP($A694&amp;"-"&amp;S$1,'Conclusões cursos SIGARRA'!$E:$H,2,0),"")</f>
        <v/>
      </c>
      <c r="T694" s="1" t="str">
        <f>IFERROR(VLOOKUP($A694&amp;"-"&amp;S$1,'Conclusões cursos SIGARRA'!$E:$H,4,0),"")</f>
        <v/>
      </c>
      <c r="U694" s="1" t="str">
        <f t="shared" si="3"/>
        <v> LEIC 2001/2002</v>
      </c>
      <c r="V694" s="1" t="str">
        <f t="shared" si="4"/>
        <v>Filipe Alexandre Pais de Figueiredo Correia</v>
      </c>
    </row>
    <row r="695" ht="14.25" customHeight="1">
      <c r="A695" s="1">
        <v>2.00907609E8</v>
      </c>
      <c r="B695" s="1" t="s">
        <v>2101</v>
      </c>
      <c r="C695" s="1" t="s">
        <v>2102</v>
      </c>
      <c r="D695" s="1" t="s">
        <v>20</v>
      </c>
      <c r="E695" s="1" t="s">
        <v>21</v>
      </c>
      <c r="F695" s="1" t="str">
        <f t="shared" si="1"/>
        <v>Filipe André Cachada Rodrigues - MIEIC 2014/2015</v>
      </c>
      <c r="G695" s="1" t="s">
        <v>2103</v>
      </c>
      <c r="I695" s="1" t="str">
        <f>IFERROR(VLOOKUP(B695,'Inquérito'!M:N,2,0),if(AND(E695="",not(iserror(find("linkedin",H695)))),H695,E695))</f>
        <v/>
      </c>
      <c r="J695" s="1" t="str">
        <f t="shared" si="2"/>
        <v>MIEIC </v>
      </c>
      <c r="K695" s="1" t="str">
        <f>IFERROR(VLOOKUP($A695&amp;"-"&amp;K$1,'Conclusões cursos SIGARRA'!$E:$H,2,0),"")</f>
        <v/>
      </c>
      <c r="L695" s="1" t="str">
        <f>IFERROR(VLOOKUP($A695&amp;"-"&amp;K$1,'Conclusões cursos SIGARRA'!$E:$H,4,0),"")</f>
        <v/>
      </c>
      <c r="M695" s="1" t="str">
        <f>IFERROR(VLOOKUP($A695&amp;"-"&amp;M$1,'Conclusões cursos SIGARRA'!$E:$H,2,0),"")</f>
        <v/>
      </c>
      <c r="N695" s="1" t="str">
        <f>IFERROR(VLOOKUP($A695&amp;"-"&amp;M$1,'Conclusões cursos SIGARRA'!$E:$H,4,0),"")</f>
        <v/>
      </c>
      <c r="O695" s="1" t="str">
        <f>IFERROR(VLOOKUP($A695&amp;"-"&amp;O$1,'Conclusões cursos SIGARRA'!$E:$H,2,0),"")</f>
        <v>2009/2010</v>
      </c>
      <c r="P695" s="1" t="str">
        <f>IFERROR(VLOOKUP($A695&amp;"-"&amp;O$1,'Conclusões cursos SIGARRA'!$E:$H,4,0),"")</f>
        <v>2014/2015</v>
      </c>
      <c r="Q695" s="1" t="str">
        <f>IFERROR(VLOOKUP($A695&amp;"-"&amp;Q$1,'Conclusões cursos SIGARRA'!$E:$H,2,0),"")</f>
        <v/>
      </c>
      <c r="R695" s="1" t="str">
        <f>IFERROR(VLOOKUP($A695&amp;"-"&amp;Q$1,'Conclusões cursos SIGARRA'!$E:$H,4,0),"")</f>
        <v/>
      </c>
      <c r="S695" s="1" t="str">
        <f>IFERROR(VLOOKUP($A695&amp;"-"&amp;S$1,'Conclusões cursos SIGARRA'!$E:$H,2,0),"")</f>
        <v/>
      </c>
      <c r="T695" s="1" t="str">
        <f>IFERROR(VLOOKUP($A695&amp;"-"&amp;S$1,'Conclusões cursos SIGARRA'!$E:$H,4,0),"")</f>
        <v/>
      </c>
      <c r="U695" s="1" t="str">
        <f t="shared" si="3"/>
        <v> MIEIC 2014/2015</v>
      </c>
      <c r="V695" s="1" t="str">
        <f t="shared" si="4"/>
        <v>Filipe André Cachada Rodrigues</v>
      </c>
    </row>
    <row r="696" ht="14.25" customHeight="1">
      <c r="A696" s="1">
        <v>1.99903488E8</v>
      </c>
      <c r="B696" s="1" t="s">
        <v>2104</v>
      </c>
      <c r="C696" s="1" t="s">
        <v>2105</v>
      </c>
      <c r="D696" s="1" t="s">
        <v>20</v>
      </c>
      <c r="E696" s="1" t="s">
        <v>21</v>
      </c>
      <c r="F696" s="1" t="str">
        <f t="shared" si="1"/>
        <v>Filipe André Cancela Fortuna - LEIC 2003/2004</v>
      </c>
      <c r="G696" s="1" t="s">
        <v>21</v>
      </c>
      <c r="I696" s="1" t="str">
        <f>IFERROR(VLOOKUP(B696,'Inquérito'!M:N,2,0),if(AND(E696="",not(iserror(find("linkedin",H696)))),H696,E696))</f>
        <v/>
      </c>
      <c r="J696" s="1" t="str">
        <f t="shared" si="2"/>
        <v>LEIC </v>
      </c>
      <c r="K696" s="1" t="str">
        <f>IFERROR(VLOOKUP($A696&amp;"-"&amp;K$1,'Conclusões cursos SIGARRA'!$E:$H,2,0),"")</f>
        <v>1999/2000</v>
      </c>
      <c r="L696" s="1" t="str">
        <f>IFERROR(VLOOKUP($A696&amp;"-"&amp;K$1,'Conclusões cursos SIGARRA'!$E:$H,4,0),"")</f>
        <v>2003/2004</v>
      </c>
      <c r="M696" s="1" t="str">
        <f>IFERROR(VLOOKUP($A696&amp;"-"&amp;M$1,'Conclusões cursos SIGARRA'!$E:$H,2,0),"")</f>
        <v/>
      </c>
      <c r="N696" s="1" t="str">
        <f>IFERROR(VLOOKUP($A696&amp;"-"&amp;M$1,'Conclusões cursos SIGARRA'!$E:$H,4,0),"")</f>
        <v/>
      </c>
      <c r="O696" s="1" t="str">
        <f>IFERROR(VLOOKUP($A696&amp;"-"&amp;O$1,'Conclusões cursos SIGARRA'!$E:$H,2,0),"")</f>
        <v/>
      </c>
      <c r="P696" s="1" t="str">
        <f>IFERROR(VLOOKUP($A696&amp;"-"&amp;O$1,'Conclusões cursos SIGARRA'!$E:$H,4,0),"")</f>
        <v/>
      </c>
      <c r="Q696" s="1" t="str">
        <f>IFERROR(VLOOKUP($A696&amp;"-"&amp;Q$1,'Conclusões cursos SIGARRA'!$E:$H,2,0),"")</f>
        <v/>
      </c>
      <c r="R696" s="1" t="str">
        <f>IFERROR(VLOOKUP($A696&amp;"-"&amp;Q$1,'Conclusões cursos SIGARRA'!$E:$H,4,0),"")</f>
        <v/>
      </c>
      <c r="S696" s="1" t="str">
        <f>IFERROR(VLOOKUP($A696&amp;"-"&amp;S$1,'Conclusões cursos SIGARRA'!$E:$H,2,0),"")</f>
        <v/>
      </c>
      <c r="T696" s="1" t="str">
        <f>IFERROR(VLOOKUP($A696&amp;"-"&amp;S$1,'Conclusões cursos SIGARRA'!$E:$H,4,0),"")</f>
        <v/>
      </c>
      <c r="U696" s="1" t="str">
        <f t="shared" si="3"/>
        <v> LEIC 2003/2004</v>
      </c>
      <c r="V696" s="1" t="str">
        <f t="shared" si="4"/>
        <v>Filipe André Cancela Fortuna</v>
      </c>
    </row>
    <row r="697" ht="14.25" customHeight="1">
      <c r="A697" s="1">
        <v>1.99702062E8</v>
      </c>
      <c r="B697" s="1" t="s">
        <v>2106</v>
      </c>
      <c r="C697" s="1" t="s">
        <v>2107</v>
      </c>
      <c r="D697" s="1" t="s">
        <v>20</v>
      </c>
      <c r="E697" s="1" t="s">
        <v>21</v>
      </c>
      <c r="F697" s="1" t="str">
        <f t="shared" si="1"/>
        <v>Filipe António Ribeiro Miranda - LEIC 2002/2003</v>
      </c>
      <c r="G697" s="1" t="s">
        <v>21</v>
      </c>
      <c r="H697" s="1" t="s">
        <v>2108</v>
      </c>
      <c r="I697" s="9" t="str">
        <f>IFERROR(VLOOKUP(B697,'Inquérito'!M:N,2,0),if(AND(E697="",not(iserror(find("linkedin",H697)))),H697,E697))</f>
        <v>https://www.linkedin.com/in/filipemiranda/</v>
      </c>
      <c r="J697" s="1" t="str">
        <f t="shared" si="2"/>
        <v>LEIC </v>
      </c>
      <c r="K697" s="1" t="str">
        <f>IFERROR(VLOOKUP($A697&amp;"-"&amp;K$1,'Conclusões cursos SIGARRA'!$E:$H,2,0),"")</f>
        <v>1997/1998</v>
      </c>
      <c r="L697" s="1" t="str">
        <f>IFERROR(VLOOKUP($A697&amp;"-"&amp;K$1,'Conclusões cursos SIGARRA'!$E:$H,4,0),"")</f>
        <v>2002/2003</v>
      </c>
      <c r="M697" s="1" t="str">
        <f>IFERROR(VLOOKUP($A697&amp;"-"&amp;M$1,'Conclusões cursos SIGARRA'!$E:$H,2,0),"")</f>
        <v/>
      </c>
      <c r="N697" s="1" t="str">
        <f>IFERROR(VLOOKUP($A697&amp;"-"&amp;M$1,'Conclusões cursos SIGARRA'!$E:$H,4,0),"")</f>
        <v/>
      </c>
      <c r="O697" s="1" t="str">
        <f>IFERROR(VLOOKUP($A697&amp;"-"&amp;O$1,'Conclusões cursos SIGARRA'!$E:$H,2,0),"")</f>
        <v/>
      </c>
      <c r="P697" s="1" t="str">
        <f>IFERROR(VLOOKUP($A697&amp;"-"&amp;O$1,'Conclusões cursos SIGARRA'!$E:$H,4,0),"")</f>
        <v/>
      </c>
      <c r="Q697" s="1" t="str">
        <f>IFERROR(VLOOKUP($A697&amp;"-"&amp;Q$1,'Conclusões cursos SIGARRA'!$E:$H,2,0),"")</f>
        <v/>
      </c>
      <c r="R697" s="1" t="str">
        <f>IFERROR(VLOOKUP($A697&amp;"-"&amp;Q$1,'Conclusões cursos SIGARRA'!$E:$H,4,0),"")</f>
        <v/>
      </c>
      <c r="S697" s="1" t="str">
        <f>IFERROR(VLOOKUP($A697&amp;"-"&amp;S$1,'Conclusões cursos SIGARRA'!$E:$H,2,0),"")</f>
        <v/>
      </c>
      <c r="T697" s="1" t="str">
        <f>IFERROR(VLOOKUP($A697&amp;"-"&amp;S$1,'Conclusões cursos SIGARRA'!$E:$H,4,0),"")</f>
        <v/>
      </c>
      <c r="U697" s="1" t="str">
        <f t="shared" si="3"/>
        <v> LEIC 2002/2003</v>
      </c>
      <c r="V697" s="1" t="str">
        <f t="shared" si="4"/>
        <v>Filipe António Ribeiro Miranda</v>
      </c>
    </row>
    <row r="698" ht="14.25" customHeight="1">
      <c r="A698" s="1">
        <v>2.01604129E8</v>
      </c>
      <c r="B698" s="1" t="s">
        <v>2109</v>
      </c>
      <c r="C698" s="1" t="s">
        <v>2110</v>
      </c>
      <c r="D698" s="1" t="s">
        <v>26</v>
      </c>
      <c r="E698" s="1" t="s">
        <v>21</v>
      </c>
      <c r="F698" s="1" t="str">
        <f t="shared" si="1"/>
        <v>Filipe Carlos de Almeida Duarte da Cunha Nogueira - M.EIC 2022/2023</v>
      </c>
      <c r="I698" s="1" t="str">
        <f>IFERROR(VLOOKUP(B698,'Inquérito'!M:N,2,0),if(AND(E698="",not(iserror(find("linkedin",H698)))),H698,E698))</f>
        <v/>
      </c>
      <c r="J698" s="1" t="str">
        <f t="shared" si="2"/>
        <v>M.EIC</v>
      </c>
      <c r="K698" s="1" t="str">
        <f>IFERROR(VLOOKUP($A698&amp;"-"&amp;K$1,'Conclusões cursos SIGARRA'!$E:$H,2,0),"")</f>
        <v/>
      </c>
      <c r="L698" s="1" t="str">
        <f>IFERROR(VLOOKUP($A698&amp;"-"&amp;K$1,'Conclusões cursos SIGARRA'!$E:$H,4,0),"")</f>
        <v/>
      </c>
      <c r="M698" s="1" t="str">
        <f>IFERROR(VLOOKUP($A698&amp;"-"&amp;M$1,'Conclusões cursos SIGARRA'!$E:$H,2,0),"")</f>
        <v/>
      </c>
      <c r="N698" s="1" t="str">
        <f>IFERROR(VLOOKUP($A698&amp;"-"&amp;M$1,'Conclusões cursos SIGARRA'!$E:$H,4,0),"")</f>
        <v/>
      </c>
      <c r="O698" s="1" t="str">
        <f>IFERROR(VLOOKUP($A698&amp;"-"&amp;O$1,'Conclusões cursos SIGARRA'!$E:$H,2,0),"")</f>
        <v/>
      </c>
      <c r="P698" s="1" t="str">
        <f>IFERROR(VLOOKUP($A698&amp;"-"&amp;O$1,'Conclusões cursos SIGARRA'!$E:$H,4,0),"")</f>
        <v/>
      </c>
      <c r="Q698" s="1" t="str">
        <f>IFERROR(VLOOKUP($A698&amp;"-"&amp;Q$1,'Conclusões cursos SIGARRA'!$E:$H,2,0),"")</f>
        <v/>
      </c>
      <c r="R698" s="1" t="str">
        <f>IFERROR(VLOOKUP($A698&amp;"-"&amp;Q$1,'Conclusões cursos SIGARRA'!$E:$H,4,0),"")</f>
        <v/>
      </c>
      <c r="S698" s="1" t="str">
        <f>IFERROR(VLOOKUP($A698&amp;"-"&amp;S$1,'Conclusões cursos SIGARRA'!$E:$H,2,0),"")</f>
        <v>2021/2022</v>
      </c>
      <c r="T698" s="1" t="str">
        <f>IFERROR(VLOOKUP($A698&amp;"-"&amp;S$1,'Conclusões cursos SIGARRA'!$E:$H,4,0),"")</f>
        <v>2022/2023</v>
      </c>
      <c r="U698" s="1" t="str">
        <f t="shared" si="3"/>
        <v> M.EIC 2022/2023</v>
      </c>
      <c r="V698" s="1" t="str">
        <f t="shared" si="4"/>
        <v>Filipe Carlos de Almeida Duarte da Cunha Nogueira</v>
      </c>
    </row>
    <row r="699" ht="14.25" customHeight="1">
      <c r="A699" s="1">
        <v>2.00908716E8</v>
      </c>
      <c r="B699" s="1" t="s">
        <v>2111</v>
      </c>
      <c r="C699" s="1" t="s">
        <v>2112</v>
      </c>
      <c r="D699" s="1" t="s">
        <v>20</v>
      </c>
      <c r="E699" s="1" t="s">
        <v>21</v>
      </c>
      <c r="F699" s="1" t="str">
        <f t="shared" si="1"/>
        <v>Filipe Carlos Neves Mota - MIEIC 2014/2015</v>
      </c>
      <c r="G699" s="1" t="s">
        <v>2113</v>
      </c>
      <c r="I699" s="1" t="str">
        <f>IFERROR(VLOOKUP(B699,'Inquérito'!M:N,2,0),if(AND(E699="",not(iserror(find("linkedin",H699)))),H699,E699))</f>
        <v/>
      </c>
      <c r="J699" s="1" t="str">
        <f t="shared" si="2"/>
        <v>MIEIC </v>
      </c>
      <c r="K699" s="1" t="str">
        <f>IFERROR(VLOOKUP($A699&amp;"-"&amp;K$1,'Conclusões cursos SIGARRA'!$E:$H,2,0),"")</f>
        <v/>
      </c>
      <c r="L699" s="1" t="str">
        <f>IFERROR(VLOOKUP($A699&amp;"-"&amp;K$1,'Conclusões cursos SIGARRA'!$E:$H,4,0),"")</f>
        <v/>
      </c>
      <c r="M699" s="1" t="str">
        <f>IFERROR(VLOOKUP($A699&amp;"-"&amp;M$1,'Conclusões cursos SIGARRA'!$E:$H,2,0),"")</f>
        <v/>
      </c>
      <c r="N699" s="1" t="str">
        <f>IFERROR(VLOOKUP($A699&amp;"-"&amp;M$1,'Conclusões cursos SIGARRA'!$E:$H,4,0),"")</f>
        <v/>
      </c>
      <c r="O699" s="1" t="str">
        <f>IFERROR(VLOOKUP($A699&amp;"-"&amp;O$1,'Conclusões cursos SIGARRA'!$E:$H,2,0),"")</f>
        <v>2009/2010</v>
      </c>
      <c r="P699" s="1" t="str">
        <f>IFERROR(VLOOKUP($A699&amp;"-"&amp;O$1,'Conclusões cursos SIGARRA'!$E:$H,4,0),"")</f>
        <v>2014/2015</v>
      </c>
      <c r="Q699" s="1" t="str">
        <f>IFERROR(VLOOKUP($A699&amp;"-"&amp;Q$1,'Conclusões cursos SIGARRA'!$E:$H,2,0),"")</f>
        <v/>
      </c>
      <c r="R699" s="1" t="str">
        <f>IFERROR(VLOOKUP($A699&amp;"-"&amp;Q$1,'Conclusões cursos SIGARRA'!$E:$H,4,0),"")</f>
        <v/>
      </c>
      <c r="S699" s="1" t="str">
        <f>IFERROR(VLOOKUP($A699&amp;"-"&amp;S$1,'Conclusões cursos SIGARRA'!$E:$H,2,0),"")</f>
        <v/>
      </c>
      <c r="T699" s="1" t="str">
        <f>IFERROR(VLOOKUP($A699&amp;"-"&amp;S$1,'Conclusões cursos SIGARRA'!$E:$H,4,0),"")</f>
        <v/>
      </c>
      <c r="U699" s="1" t="str">
        <f t="shared" si="3"/>
        <v> MIEIC 2014/2015</v>
      </c>
      <c r="V699" s="1" t="str">
        <f t="shared" si="4"/>
        <v>Filipe Carlos Neves Mota</v>
      </c>
    </row>
    <row r="700" ht="14.25" customHeight="1">
      <c r="A700" s="1">
        <v>1.99504065E8</v>
      </c>
      <c r="B700" s="1" t="s">
        <v>2114</v>
      </c>
      <c r="C700" s="1" t="s">
        <v>2115</v>
      </c>
      <c r="D700" s="1" t="s">
        <v>20</v>
      </c>
      <c r="E700" s="1" t="s">
        <v>21</v>
      </c>
      <c r="F700" s="1" t="str">
        <f t="shared" si="1"/>
        <v>Filipe Carlos Soares dos Santos - LEIC 1999/2000</v>
      </c>
      <c r="G700" s="1" t="s">
        <v>21</v>
      </c>
      <c r="I700" s="1" t="str">
        <f>IFERROR(VLOOKUP(B700,'Inquérito'!M:N,2,0),if(AND(E700="",not(iserror(find("linkedin",H700)))),H700,E700))</f>
        <v/>
      </c>
      <c r="J700" s="1" t="str">
        <f t="shared" si="2"/>
        <v>LEIC </v>
      </c>
      <c r="K700" s="1" t="str">
        <f>IFERROR(VLOOKUP($A700&amp;"-"&amp;K$1,'Conclusões cursos SIGARRA'!$E:$H,2,0),"")</f>
        <v>1995/1996</v>
      </c>
      <c r="L700" s="1" t="str">
        <f>IFERROR(VLOOKUP($A700&amp;"-"&amp;K$1,'Conclusões cursos SIGARRA'!$E:$H,4,0),"")</f>
        <v>1999/2000</v>
      </c>
      <c r="M700" s="1" t="str">
        <f>IFERROR(VLOOKUP($A700&amp;"-"&amp;M$1,'Conclusões cursos SIGARRA'!$E:$H,2,0),"")</f>
        <v/>
      </c>
      <c r="N700" s="1" t="str">
        <f>IFERROR(VLOOKUP($A700&amp;"-"&amp;M$1,'Conclusões cursos SIGARRA'!$E:$H,4,0),"")</f>
        <v/>
      </c>
      <c r="O700" s="1" t="str">
        <f>IFERROR(VLOOKUP($A700&amp;"-"&amp;O$1,'Conclusões cursos SIGARRA'!$E:$H,2,0),"")</f>
        <v/>
      </c>
      <c r="P700" s="1" t="str">
        <f>IFERROR(VLOOKUP($A700&amp;"-"&amp;O$1,'Conclusões cursos SIGARRA'!$E:$H,4,0),"")</f>
        <v/>
      </c>
      <c r="Q700" s="1" t="str">
        <f>IFERROR(VLOOKUP($A700&amp;"-"&amp;Q$1,'Conclusões cursos SIGARRA'!$E:$H,2,0),"")</f>
        <v/>
      </c>
      <c r="R700" s="1" t="str">
        <f>IFERROR(VLOOKUP($A700&amp;"-"&amp;Q$1,'Conclusões cursos SIGARRA'!$E:$H,4,0),"")</f>
        <v/>
      </c>
      <c r="S700" s="1" t="str">
        <f>IFERROR(VLOOKUP($A700&amp;"-"&amp;S$1,'Conclusões cursos SIGARRA'!$E:$H,2,0),"")</f>
        <v/>
      </c>
      <c r="T700" s="1" t="str">
        <f>IFERROR(VLOOKUP($A700&amp;"-"&amp;S$1,'Conclusões cursos SIGARRA'!$E:$H,4,0),"")</f>
        <v/>
      </c>
      <c r="U700" s="1" t="str">
        <f t="shared" si="3"/>
        <v> LEIC 1999/2000</v>
      </c>
      <c r="V700" s="1" t="str">
        <f t="shared" si="4"/>
        <v>Filipe Carlos Soares dos Santos</v>
      </c>
    </row>
    <row r="701" ht="14.25" customHeight="1">
      <c r="A701" s="1">
        <v>2.01206019E8</v>
      </c>
      <c r="B701" s="1" t="s">
        <v>2116</v>
      </c>
      <c r="C701" s="1" t="s">
        <v>2117</v>
      </c>
      <c r="D701" s="1" t="s">
        <v>20</v>
      </c>
      <c r="E701" s="1" t="s">
        <v>2118</v>
      </c>
      <c r="F701" s="1" t="str">
        <f t="shared" si="1"/>
        <v>Filipe Daniel da Gama Batista - MIEIC 2016/2017</v>
      </c>
      <c r="I701" s="9" t="str">
        <f>IFERROR(VLOOKUP(B701,'Inquérito'!M:N,2,0),if(AND(E701="",not(iserror(find("linkedin",H701)))),H701,E701))</f>
        <v>https://www.linkedin.com/in/filipe-gama-batista/</v>
      </c>
      <c r="J701" s="1" t="str">
        <f t="shared" si="2"/>
        <v>MIEIC </v>
      </c>
      <c r="K701" s="1" t="str">
        <f>IFERROR(VLOOKUP($A701&amp;"-"&amp;K$1,'Conclusões cursos SIGARRA'!$E:$H,2,0),"")</f>
        <v/>
      </c>
      <c r="L701" s="1" t="str">
        <f>IFERROR(VLOOKUP($A701&amp;"-"&amp;K$1,'Conclusões cursos SIGARRA'!$E:$H,4,0),"")</f>
        <v/>
      </c>
      <c r="M701" s="1" t="str">
        <f>IFERROR(VLOOKUP($A701&amp;"-"&amp;M$1,'Conclusões cursos SIGARRA'!$E:$H,2,0),"")</f>
        <v/>
      </c>
      <c r="N701" s="1" t="str">
        <f>IFERROR(VLOOKUP($A701&amp;"-"&amp;M$1,'Conclusões cursos SIGARRA'!$E:$H,4,0),"")</f>
        <v/>
      </c>
      <c r="O701" s="1" t="str">
        <f>IFERROR(VLOOKUP($A701&amp;"-"&amp;O$1,'Conclusões cursos SIGARRA'!$E:$H,2,0),"")</f>
        <v>2012/2013</v>
      </c>
      <c r="P701" s="1" t="str">
        <f>IFERROR(VLOOKUP($A701&amp;"-"&amp;O$1,'Conclusões cursos SIGARRA'!$E:$H,4,0),"")</f>
        <v>2016/2017</v>
      </c>
      <c r="Q701" s="1" t="str">
        <f>IFERROR(VLOOKUP($A701&amp;"-"&amp;Q$1,'Conclusões cursos SIGARRA'!$E:$H,2,0),"")</f>
        <v/>
      </c>
      <c r="R701" s="1" t="str">
        <f>IFERROR(VLOOKUP($A701&amp;"-"&amp;Q$1,'Conclusões cursos SIGARRA'!$E:$H,4,0),"")</f>
        <v/>
      </c>
      <c r="S701" s="1" t="str">
        <f>IFERROR(VLOOKUP($A701&amp;"-"&amp;S$1,'Conclusões cursos SIGARRA'!$E:$H,2,0),"")</f>
        <v/>
      </c>
      <c r="T701" s="1" t="str">
        <f>IFERROR(VLOOKUP($A701&amp;"-"&amp;S$1,'Conclusões cursos SIGARRA'!$E:$H,4,0),"")</f>
        <v/>
      </c>
      <c r="U701" s="1" t="str">
        <f t="shared" si="3"/>
        <v> MIEIC 2016/2017</v>
      </c>
      <c r="V701" s="1" t="str">
        <f t="shared" si="4"/>
        <v>Filipe Daniel da Gama Batista</v>
      </c>
    </row>
    <row r="702" ht="14.25" customHeight="1">
      <c r="A702" s="1">
        <v>2.0030201E8</v>
      </c>
      <c r="B702" s="1" t="s">
        <v>2119</v>
      </c>
      <c r="C702" s="1" t="s">
        <v>2120</v>
      </c>
      <c r="D702" s="1" t="s">
        <v>20</v>
      </c>
      <c r="E702" s="1" t="s">
        <v>21</v>
      </c>
      <c r="F702" s="1" t="str">
        <f t="shared" si="1"/>
        <v>Filipe Daniel Figueiredo de Lemos - MIEIC 2007/2008</v>
      </c>
      <c r="H702" s="1" t="s">
        <v>2121</v>
      </c>
      <c r="I702" s="1" t="str">
        <f>IFERROR(VLOOKUP(B702,'Inquérito'!M:N,2,0),if(AND(E702="",not(iserror(find("linkedin",H702)))),H702,E702))</f>
        <v/>
      </c>
      <c r="J702" s="1" t="str">
        <f t="shared" si="2"/>
        <v>MIEIC </v>
      </c>
      <c r="K702" s="1" t="str">
        <f>IFERROR(VLOOKUP($A702&amp;"-"&amp;K$1,'Conclusões cursos SIGARRA'!$E:$H,2,0),"")</f>
        <v/>
      </c>
      <c r="L702" s="1" t="str">
        <f>IFERROR(VLOOKUP($A702&amp;"-"&amp;K$1,'Conclusões cursos SIGARRA'!$E:$H,4,0),"")</f>
        <v/>
      </c>
      <c r="M702" s="1" t="str">
        <f>IFERROR(VLOOKUP($A702&amp;"-"&amp;M$1,'Conclusões cursos SIGARRA'!$E:$H,2,0),"")</f>
        <v/>
      </c>
      <c r="N702" s="1" t="str">
        <f>IFERROR(VLOOKUP($A702&amp;"-"&amp;M$1,'Conclusões cursos SIGARRA'!$E:$H,4,0),"")</f>
        <v/>
      </c>
      <c r="O702" s="1" t="str">
        <f>IFERROR(VLOOKUP($A702&amp;"-"&amp;O$1,'Conclusões cursos SIGARRA'!$E:$H,2,0),"")</f>
        <v>2003/2004</v>
      </c>
      <c r="P702" s="1" t="str">
        <f>IFERROR(VLOOKUP($A702&amp;"-"&amp;O$1,'Conclusões cursos SIGARRA'!$E:$H,4,0),"")</f>
        <v>2007/2008</v>
      </c>
      <c r="Q702" s="1" t="str">
        <f>IFERROR(VLOOKUP($A702&amp;"-"&amp;Q$1,'Conclusões cursos SIGARRA'!$E:$H,2,0),"")</f>
        <v/>
      </c>
      <c r="R702" s="1" t="str">
        <f>IFERROR(VLOOKUP($A702&amp;"-"&amp;Q$1,'Conclusões cursos SIGARRA'!$E:$H,4,0),"")</f>
        <v/>
      </c>
      <c r="S702" s="1" t="str">
        <f>IFERROR(VLOOKUP($A702&amp;"-"&amp;S$1,'Conclusões cursos SIGARRA'!$E:$H,2,0),"")</f>
        <v/>
      </c>
      <c r="T702" s="1" t="str">
        <f>IFERROR(VLOOKUP($A702&amp;"-"&amp;S$1,'Conclusões cursos SIGARRA'!$E:$H,4,0),"")</f>
        <v/>
      </c>
      <c r="U702" s="1" t="str">
        <f t="shared" si="3"/>
        <v> MIEIC 2007/2008</v>
      </c>
      <c r="V702" s="1" t="str">
        <f t="shared" si="4"/>
        <v>Filipe Daniel Figueiredo de Lemos</v>
      </c>
    </row>
    <row r="703" ht="14.25" customHeight="1">
      <c r="A703" s="1">
        <v>2.00500443E8</v>
      </c>
      <c r="B703" s="1" t="s">
        <v>2122</v>
      </c>
      <c r="C703" s="1" t="s">
        <v>2123</v>
      </c>
      <c r="D703" s="1" t="s">
        <v>20</v>
      </c>
      <c r="E703" s="1" t="s">
        <v>2124</v>
      </c>
      <c r="F703" s="1" t="str">
        <f t="shared" si="1"/>
        <v>Filipe Daniel Melo Ferreira - MIEIC 2010/2011</v>
      </c>
      <c r="G703" s="1" t="s">
        <v>21</v>
      </c>
      <c r="I703" s="9" t="str">
        <f>IFERROR(VLOOKUP(B703,'Inquérito'!M:N,2,0),if(AND(E703="",not(iserror(find("linkedin",H703)))),H703,E703))</f>
        <v>https://www.linkedin.com/in/filipe-ferreira-338b8639/</v>
      </c>
      <c r="J703" s="1" t="str">
        <f t="shared" si="2"/>
        <v>MIEIC </v>
      </c>
      <c r="K703" s="1" t="str">
        <f>IFERROR(VLOOKUP($A703&amp;"-"&amp;K$1,'Conclusões cursos SIGARRA'!$E:$H,2,0),"")</f>
        <v/>
      </c>
      <c r="L703" s="1" t="str">
        <f>IFERROR(VLOOKUP($A703&amp;"-"&amp;K$1,'Conclusões cursos SIGARRA'!$E:$H,4,0),"")</f>
        <v/>
      </c>
      <c r="M703" s="1" t="str">
        <f>IFERROR(VLOOKUP($A703&amp;"-"&amp;M$1,'Conclusões cursos SIGARRA'!$E:$H,2,0),"")</f>
        <v/>
      </c>
      <c r="N703" s="1" t="str">
        <f>IFERROR(VLOOKUP($A703&amp;"-"&amp;M$1,'Conclusões cursos SIGARRA'!$E:$H,4,0),"")</f>
        <v/>
      </c>
      <c r="O703" s="1" t="str">
        <f>IFERROR(VLOOKUP($A703&amp;"-"&amp;O$1,'Conclusões cursos SIGARRA'!$E:$H,2,0),"")</f>
        <v>2005/2006</v>
      </c>
      <c r="P703" s="1" t="str">
        <f>IFERROR(VLOOKUP($A703&amp;"-"&amp;O$1,'Conclusões cursos SIGARRA'!$E:$H,4,0),"")</f>
        <v>2010/2011</v>
      </c>
      <c r="Q703" s="1" t="str">
        <f>IFERROR(VLOOKUP($A703&amp;"-"&amp;Q$1,'Conclusões cursos SIGARRA'!$E:$H,2,0),"")</f>
        <v/>
      </c>
      <c r="R703" s="1" t="str">
        <f>IFERROR(VLOOKUP($A703&amp;"-"&amp;Q$1,'Conclusões cursos SIGARRA'!$E:$H,4,0),"")</f>
        <v/>
      </c>
      <c r="S703" s="1" t="str">
        <f>IFERROR(VLOOKUP($A703&amp;"-"&amp;S$1,'Conclusões cursos SIGARRA'!$E:$H,2,0),"")</f>
        <v/>
      </c>
      <c r="T703" s="1" t="str">
        <f>IFERROR(VLOOKUP($A703&amp;"-"&amp;S$1,'Conclusões cursos SIGARRA'!$E:$H,4,0),"")</f>
        <v/>
      </c>
      <c r="U703" s="1" t="str">
        <f t="shared" si="3"/>
        <v> MIEIC 2010/2011</v>
      </c>
      <c r="V703" s="1" t="str">
        <f t="shared" si="4"/>
        <v>Filipe Daniel Melo Ferreira</v>
      </c>
    </row>
    <row r="704" ht="14.25" customHeight="1">
      <c r="A704" s="1">
        <v>2.01907747E8</v>
      </c>
      <c r="B704" s="1" t="s">
        <v>2125</v>
      </c>
      <c r="C704" s="1" t="s">
        <v>2126</v>
      </c>
      <c r="D704" s="1" t="s">
        <v>26</v>
      </c>
      <c r="E704" s="1" t="s">
        <v>21</v>
      </c>
      <c r="F704" s="1" t="str">
        <f t="shared" si="1"/>
        <v>Filipe de Morais Teixeira Pinto - L.EIC 2021/2022</v>
      </c>
      <c r="G704" s="1" t="s">
        <v>2127</v>
      </c>
      <c r="I704" s="9" t="str">
        <f>IFERROR(VLOOKUP(B704,'Inquérito'!M:N,2,0),if(AND(E704="",not(iserror(find("linkedin",H704)))),H704,E704))</f>
        <v>https://www.linkedin.com/in/filipe-pinto01/</v>
      </c>
      <c r="J704" s="1" t="str">
        <f t="shared" si="2"/>
        <v>L.EIC </v>
      </c>
      <c r="K704" s="1" t="str">
        <f>IFERROR(VLOOKUP($A704&amp;"-"&amp;K$1,'Conclusões cursos SIGARRA'!$E:$H,2,0),"")</f>
        <v/>
      </c>
      <c r="L704" s="1" t="str">
        <f>IFERROR(VLOOKUP($A704&amp;"-"&amp;K$1,'Conclusões cursos SIGARRA'!$E:$H,4,0),"")</f>
        <v/>
      </c>
      <c r="M704" s="1" t="str">
        <f>IFERROR(VLOOKUP($A704&amp;"-"&amp;M$1,'Conclusões cursos SIGARRA'!$E:$H,2,0),"")</f>
        <v/>
      </c>
      <c r="N704" s="1" t="str">
        <f>IFERROR(VLOOKUP($A704&amp;"-"&amp;M$1,'Conclusões cursos SIGARRA'!$E:$H,4,0),"")</f>
        <v/>
      </c>
      <c r="O704" s="1" t="str">
        <f>IFERROR(VLOOKUP($A704&amp;"-"&amp;O$1,'Conclusões cursos SIGARRA'!$E:$H,2,0),"")</f>
        <v/>
      </c>
      <c r="P704" s="1" t="str">
        <f>IFERROR(VLOOKUP($A704&amp;"-"&amp;O$1,'Conclusões cursos SIGARRA'!$E:$H,4,0),"")</f>
        <v/>
      </c>
      <c r="Q704" s="1" t="str">
        <f>IFERROR(VLOOKUP($A704&amp;"-"&amp;Q$1,'Conclusões cursos SIGARRA'!$E:$H,2,0),"")</f>
        <v>2021/2022</v>
      </c>
      <c r="R704" s="1" t="str">
        <f>IFERROR(VLOOKUP($A704&amp;"-"&amp;Q$1,'Conclusões cursos SIGARRA'!$E:$H,4,0),"")</f>
        <v>2021/2022</v>
      </c>
      <c r="S704" s="1" t="str">
        <f>IFERROR(VLOOKUP($A704&amp;"-"&amp;S$1,'Conclusões cursos SIGARRA'!$E:$H,2,0),"")</f>
        <v/>
      </c>
      <c r="T704" s="1" t="str">
        <f>IFERROR(VLOOKUP($A704&amp;"-"&amp;S$1,'Conclusões cursos SIGARRA'!$E:$H,4,0),"")</f>
        <v/>
      </c>
      <c r="U704" s="1" t="str">
        <f t="shared" si="3"/>
        <v> L.EIC 2021/2022</v>
      </c>
      <c r="V704" s="1" t="str">
        <f t="shared" si="4"/>
        <v>Filipe de Morais Teixeira Pinto</v>
      </c>
    </row>
    <row r="705" ht="14.25" customHeight="1">
      <c r="A705" s="1">
        <v>1.99601476E8</v>
      </c>
      <c r="B705" s="1" t="s">
        <v>2128</v>
      </c>
      <c r="C705" s="1" t="s">
        <v>2129</v>
      </c>
      <c r="D705" s="1" t="s">
        <v>20</v>
      </c>
      <c r="E705" s="1" t="s">
        <v>21</v>
      </c>
      <c r="F705" s="1" t="str">
        <f t="shared" si="1"/>
        <v>Filipe Duarte Correia Pinto - LEIC 2001/2002</v>
      </c>
      <c r="G705" s="1" t="s">
        <v>21</v>
      </c>
      <c r="I705" s="1" t="str">
        <f>IFERROR(VLOOKUP(B705,'Inquérito'!M:N,2,0),if(AND(E705="",not(iserror(find("linkedin",H705)))),H705,E705))</f>
        <v/>
      </c>
      <c r="J705" s="1" t="str">
        <f t="shared" si="2"/>
        <v>LEIC </v>
      </c>
      <c r="K705" s="1" t="str">
        <f>IFERROR(VLOOKUP($A705&amp;"-"&amp;K$1,'Conclusões cursos SIGARRA'!$E:$H,2,0),"")</f>
        <v>1996/1997</v>
      </c>
      <c r="L705" s="1" t="str">
        <f>IFERROR(VLOOKUP($A705&amp;"-"&amp;K$1,'Conclusões cursos SIGARRA'!$E:$H,4,0),"")</f>
        <v>2001/2002</v>
      </c>
      <c r="M705" s="1" t="str">
        <f>IFERROR(VLOOKUP($A705&amp;"-"&amp;M$1,'Conclusões cursos SIGARRA'!$E:$H,2,0),"")</f>
        <v/>
      </c>
      <c r="N705" s="1" t="str">
        <f>IFERROR(VLOOKUP($A705&amp;"-"&amp;M$1,'Conclusões cursos SIGARRA'!$E:$H,4,0),"")</f>
        <v/>
      </c>
      <c r="O705" s="1" t="str">
        <f>IFERROR(VLOOKUP($A705&amp;"-"&amp;O$1,'Conclusões cursos SIGARRA'!$E:$H,2,0),"")</f>
        <v/>
      </c>
      <c r="P705" s="1" t="str">
        <f>IFERROR(VLOOKUP($A705&amp;"-"&amp;O$1,'Conclusões cursos SIGARRA'!$E:$H,4,0),"")</f>
        <v/>
      </c>
      <c r="Q705" s="1" t="str">
        <f>IFERROR(VLOOKUP($A705&amp;"-"&amp;Q$1,'Conclusões cursos SIGARRA'!$E:$H,2,0),"")</f>
        <v/>
      </c>
      <c r="R705" s="1" t="str">
        <f>IFERROR(VLOOKUP($A705&amp;"-"&amp;Q$1,'Conclusões cursos SIGARRA'!$E:$H,4,0),"")</f>
        <v/>
      </c>
      <c r="S705" s="1" t="str">
        <f>IFERROR(VLOOKUP($A705&amp;"-"&amp;S$1,'Conclusões cursos SIGARRA'!$E:$H,2,0),"")</f>
        <v/>
      </c>
      <c r="T705" s="1" t="str">
        <f>IFERROR(VLOOKUP($A705&amp;"-"&amp;S$1,'Conclusões cursos SIGARRA'!$E:$H,4,0),"")</f>
        <v/>
      </c>
      <c r="U705" s="1" t="str">
        <f t="shared" si="3"/>
        <v> LEIC 2001/2002</v>
      </c>
      <c r="V705" s="1" t="str">
        <f t="shared" si="4"/>
        <v>Filipe Duarte Correia Pinto</v>
      </c>
    </row>
    <row r="706" ht="14.25" customHeight="1">
      <c r="A706" s="1">
        <v>2.00105E8</v>
      </c>
      <c r="B706" s="1" t="s">
        <v>2130</v>
      </c>
      <c r="C706" s="1" t="s">
        <v>2131</v>
      </c>
      <c r="D706" s="1" t="s">
        <v>20</v>
      </c>
      <c r="E706" s="1" t="s">
        <v>2132</v>
      </c>
      <c r="F706" s="1" t="str">
        <f t="shared" si="1"/>
        <v>Filipe Emanuel da Silva Amaro Coelho - MIEIC 2007/2008</v>
      </c>
      <c r="G706" s="1" t="s">
        <v>2133</v>
      </c>
      <c r="H706" s="1" t="s">
        <v>2134</v>
      </c>
      <c r="I706" s="9" t="str">
        <f>IFERROR(VLOOKUP(B706,'Inquérito'!M:N,2,0),if(AND(E706="",not(iserror(find("linkedin",H706)))),H706,E706))</f>
        <v>https://www.linkedin.com/in/filcoelho/</v>
      </c>
      <c r="J706" s="1" t="str">
        <f t="shared" si="2"/>
        <v>MIEIC </v>
      </c>
      <c r="K706" s="1" t="str">
        <f>IFERROR(VLOOKUP($A706&amp;"-"&amp;K$1,'Conclusões cursos SIGARRA'!$E:$H,2,0),"")</f>
        <v/>
      </c>
      <c r="L706" s="1" t="str">
        <f>IFERROR(VLOOKUP($A706&amp;"-"&amp;K$1,'Conclusões cursos SIGARRA'!$E:$H,4,0),"")</f>
        <v/>
      </c>
      <c r="M706" s="1" t="str">
        <f>IFERROR(VLOOKUP($A706&amp;"-"&amp;M$1,'Conclusões cursos SIGARRA'!$E:$H,2,0),"")</f>
        <v/>
      </c>
      <c r="N706" s="1" t="str">
        <f>IFERROR(VLOOKUP($A706&amp;"-"&amp;M$1,'Conclusões cursos SIGARRA'!$E:$H,4,0),"")</f>
        <v/>
      </c>
      <c r="O706" s="1" t="str">
        <f>IFERROR(VLOOKUP($A706&amp;"-"&amp;O$1,'Conclusões cursos SIGARRA'!$E:$H,2,0),"")</f>
        <v>2001/2002</v>
      </c>
      <c r="P706" s="1" t="str">
        <f>IFERROR(VLOOKUP($A706&amp;"-"&amp;O$1,'Conclusões cursos SIGARRA'!$E:$H,4,0),"")</f>
        <v>2007/2008</v>
      </c>
      <c r="Q706" s="1" t="str">
        <f>IFERROR(VLOOKUP($A706&amp;"-"&amp;Q$1,'Conclusões cursos SIGARRA'!$E:$H,2,0),"")</f>
        <v/>
      </c>
      <c r="R706" s="1" t="str">
        <f>IFERROR(VLOOKUP($A706&amp;"-"&amp;Q$1,'Conclusões cursos SIGARRA'!$E:$H,4,0),"")</f>
        <v/>
      </c>
      <c r="S706" s="1" t="str">
        <f>IFERROR(VLOOKUP($A706&amp;"-"&amp;S$1,'Conclusões cursos SIGARRA'!$E:$H,2,0),"")</f>
        <v/>
      </c>
      <c r="T706" s="1" t="str">
        <f>IFERROR(VLOOKUP($A706&amp;"-"&amp;S$1,'Conclusões cursos SIGARRA'!$E:$H,4,0),"")</f>
        <v/>
      </c>
      <c r="U706" s="1" t="str">
        <f t="shared" si="3"/>
        <v> MIEIC 2007/2008</v>
      </c>
      <c r="V706" s="1" t="str">
        <f t="shared" si="4"/>
        <v>Filipe Emanuel da Silva Amaro Coelho</v>
      </c>
    </row>
    <row r="707" ht="14.25" customHeight="1">
      <c r="A707" s="1">
        <v>2.01207067E8</v>
      </c>
      <c r="B707" s="1" t="s">
        <v>2135</v>
      </c>
      <c r="C707" s="1" t="s">
        <v>2136</v>
      </c>
      <c r="D707" s="1" t="s">
        <v>20</v>
      </c>
      <c r="E707" s="1" t="s">
        <v>2137</v>
      </c>
      <c r="F707" s="1" t="str">
        <f t="shared" si="1"/>
        <v>Filipe Fernandes Miranda - MIEIC 2016/2017</v>
      </c>
      <c r="G707" s="1" t="s">
        <v>2138</v>
      </c>
      <c r="I707" s="9" t="str">
        <f>IFERROR(VLOOKUP(B707,'Inquérito'!M:N,2,0),if(AND(E707="",not(iserror(find("linkedin",H707)))),H707,E707))</f>
        <v>https://www.linkedin.com/in/filipefmiranda/</v>
      </c>
      <c r="J707" s="1" t="str">
        <f t="shared" si="2"/>
        <v>MIEIC </v>
      </c>
      <c r="K707" s="1" t="str">
        <f>IFERROR(VLOOKUP($A707&amp;"-"&amp;K$1,'Conclusões cursos SIGARRA'!$E:$H,2,0),"")</f>
        <v/>
      </c>
      <c r="L707" s="1" t="str">
        <f>IFERROR(VLOOKUP($A707&amp;"-"&amp;K$1,'Conclusões cursos SIGARRA'!$E:$H,4,0),"")</f>
        <v/>
      </c>
      <c r="M707" s="1" t="str">
        <f>IFERROR(VLOOKUP($A707&amp;"-"&amp;M$1,'Conclusões cursos SIGARRA'!$E:$H,2,0),"")</f>
        <v/>
      </c>
      <c r="N707" s="1" t="str">
        <f>IFERROR(VLOOKUP($A707&amp;"-"&amp;M$1,'Conclusões cursos SIGARRA'!$E:$H,4,0),"")</f>
        <v/>
      </c>
      <c r="O707" s="1" t="str">
        <f>IFERROR(VLOOKUP($A707&amp;"-"&amp;O$1,'Conclusões cursos SIGARRA'!$E:$H,2,0),"")</f>
        <v>2012/2013</v>
      </c>
      <c r="P707" s="1" t="str">
        <f>IFERROR(VLOOKUP($A707&amp;"-"&amp;O$1,'Conclusões cursos SIGARRA'!$E:$H,4,0),"")</f>
        <v>2016/2017</v>
      </c>
      <c r="Q707" s="1" t="str">
        <f>IFERROR(VLOOKUP($A707&amp;"-"&amp;Q$1,'Conclusões cursos SIGARRA'!$E:$H,2,0),"")</f>
        <v/>
      </c>
      <c r="R707" s="1" t="str">
        <f>IFERROR(VLOOKUP($A707&amp;"-"&amp;Q$1,'Conclusões cursos SIGARRA'!$E:$H,4,0),"")</f>
        <v/>
      </c>
      <c r="S707" s="1" t="str">
        <f>IFERROR(VLOOKUP($A707&amp;"-"&amp;S$1,'Conclusões cursos SIGARRA'!$E:$H,2,0),"")</f>
        <v/>
      </c>
      <c r="T707" s="1" t="str">
        <f>IFERROR(VLOOKUP($A707&amp;"-"&amp;S$1,'Conclusões cursos SIGARRA'!$E:$H,4,0),"")</f>
        <v/>
      </c>
      <c r="U707" s="1" t="str">
        <f t="shared" si="3"/>
        <v> MIEIC 2016/2017</v>
      </c>
      <c r="V707" s="1" t="str">
        <f t="shared" si="4"/>
        <v>Filipe Fernandes Miranda</v>
      </c>
    </row>
    <row r="708" ht="14.25" customHeight="1">
      <c r="A708" s="1">
        <v>2.0040289E8</v>
      </c>
      <c r="B708" s="1" t="s">
        <v>2139</v>
      </c>
      <c r="C708" s="1" t="s">
        <v>2140</v>
      </c>
      <c r="D708" s="1" t="s">
        <v>20</v>
      </c>
      <c r="E708" s="1" t="s">
        <v>21</v>
      </c>
      <c r="F708" s="1" t="str">
        <f t="shared" si="1"/>
        <v>Filipe Gabriel Andrade Silva - MIEIC 2008/2009</v>
      </c>
      <c r="G708" s="1" t="s">
        <v>2141</v>
      </c>
      <c r="H708" s="1" t="s">
        <v>2142</v>
      </c>
      <c r="I708" s="1" t="str">
        <f>IFERROR(VLOOKUP(B708,'Inquérito'!M:N,2,0),if(AND(E708="",not(iserror(find("linkedin",H708)))),H708,E708))</f>
        <v/>
      </c>
      <c r="J708" s="1" t="str">
        <f t="shared" si="2"/>
        <v>MIEIC </v>
      </c>
      <c r="K708" s="1" t="str">
        <f>IFERROR(VLOOKUP($A708&amp;"-"&amp;K$1,'Conclusões cursos SIGARRA'!$E:$H,2,0),"")</f>
        <v/>
      </c>
      <c r="L708" s="1" t="str">
        <f>IFERROR(VLOOKUP($A708&amp;"-"&amp;K$1,'Conclusões cursos SIGARRA'!$E:$H,4,0),"")</f>
        <v/>
      </c>
      <c r="M708" s="1" t="str">
        <f>IFERROR(VLOOKUP($A708&amp;"-"&amp;M$1,'Conclusões cursos SIGARRA'!$E:$H,2,0),"")</f>
        <v/>
      </c>
      <c r="N708" s="1" t="str">
        <f>IFERROR(VLOOKUP($A708&amp;"-"&amp;M$1,'Conclusões cursos SIGARRA'!$E:$H,4,0),"")</f>
        <v/>
      </c>
      <c r="O708" s="1" t="str">
        <f>IFERROR(VLOOKUP($A708&amp;"-"&amp;O$1,'Conclusões cursos SIGARRA'!$E:$H,2,0),"")</f>
        <v>2004/2005</v>
      </c>
      <c r="P708" s="1" t="str">
        <f>IFERROR(VLOOKUP($A708&amp;"-"&amp;O$1,'Conclusões cursos SIGARRA'!$E:$H,4,0),"")</f>
        <v>2008/2009</v>
      </c>
      <c r="Q708" s="1" t="str">
        <f>IFERROR(VLOOKUP($A708&amp;"-"&amp;Q$1,'Conclusões cursos SIGARRA'!$E:$H,2,0),"")</f>
        <v/>
      </c>
      <c r="R708" s="1" t="str">
        <f>IFERROR(VLOOKUP($A708&amp;"-"&amp;Q$1,'Conclusões cursos SIGARRA'!$E:$H,4,0),"")</f>
        <v/>
      </c>
      <c r="S708" s="1" t="str">
        <f>IFERROR(VLOOKUP($A708&amp;"-"&amp;S$1,'Conclusões cursos SIGARRA'!$E:$H,2,0),"")</f>
        <v/>
      </c>
      <c r="T708" s="1" t="str">
        <f>IFERROR(VLOOKUP($A708&amp;"-"&amp;S$1,'Conclusões cursos SIGARRA'!$E:$H,4,0),"")</f>
        <v/>
      </c>
      <c r="U708" s="1" t="str">
        <f t="shared" si="3"/>
        <v> MIEIC 2008/2009</v>
      </c>
      <c r="V708" s="1" t="str">
        <f t="shared" si="4"/>
        <v>Filipe Gabriel Andrade Silva</v>
      </c>
    </row>
    <row r="709" ht="14.25" customHeight="1">
      <c r="A709" s="1">
        <v>2.00702639E8</v>
      </c>
      <c r="B709" s="1" t="s">
        <v>2143</v>
      </c>
      <c r="C709" s="1" t="s">
        <v>2144</v>
      </c>
      <c r="D709" s="1" t="s">
        <v>20</v>
      </c>
      <c r="E709" s="1" t="s">
        <v>21</v>
      </c>
      <c r="F709" s="1" t="str">
        <f t="shared" si="1"/>
        <v>Filipe Gonçalves Ferreira Gomes - MIEIC 2011/2012</v>
      </c>
      <c r="G709" s="1" t="s">
        <v>21</v>
      </c>
      <c r="I709" s="1" t="str">
        <f>IFERROR(VLOOKUP(B709,'Inquérito'!M:N,2,0),if(AND(E709="",not(iserror(find("linkedin",H709)))),H709,E709))</f>
        <v/>
      </c>
      <c r="J709" s="1" t="str">
        <f t="shared" si="2"/>
        <v>MIEIC </v>
      </c>
      <c r="K709" s="1" t="str">
        <f>IFERROR(VLOOKUP($A709&amp;"-"&amp;K$1,'Conclusões cursos SIGARRA'!$E:$H,2,0),"")</f>
        <v/>
      </c>
      <c r="L709" s="1" t="str">
        <f>IFERROR(VLOOKUP($A709&amp;"-"&amp;K$1,'Conclusões cursos SIGARRA'!$E:$H,4,0),"")</f>
        <v/>
      </c>
      <c r="M709" s="1" t="str">
        <f>IFERROR(VLOOKUP($A709&amp;"-"&amp;M$1,'Conclusões cursos SIGARRA'!$E:$H,2,0),"")</f>
        <v/>
      </c>
      <c r="N709" s="1" t="str">
        <f>IFERROR(VLOOKUP($A709&amp;"-"&amp;M$1,'Conclusões cursos SIGARRA'!$E:$H,4,0),"")</f>
        <v/>
      </c>
      <c r="O709" s="1" t="str">
        <f>IFERROR(VLOOKUP($A709&amp;"-"&amp;O$1,'Conclusões cursos SIGARRA'!$E:$H,2,0),"")</f>
        <v>2007/2008</v>
      </c>
      <c r="P709" s="1" t="str">
        <f>IFERROR(VLOOKUP($A709&amp;"-"&amp;O$1,'Conclusões cursos SIGARRA'!$E:$H,4,0),"")</f>
        <v>2011/2012</v>
      </c>
      <c r="Q709" s="1" t="str">
        <f>IFERROR(VLOOKUP($A709&amp;"-"&amp;Q$1,'Conclusões cursos SIGARRA'!$E:$H,2,0),"")</f>
        <v/>
      </c>
      <c r="R709" s="1" t="str">
        <f>IFERROR(VLOOKUP($A709&amp;"-"&amp;Q$1,'Conclusões cursos SIGARRA'!$E:$H,4,0),"")</f>
        <v/>
      </c>
      <c r="S709" s="1" t="str">
        <f>IFERROR(VLOOKUP($A709&amp;"-"&amp;S$1,'Conclusões cursos SIGARRA'!$E:$H,2,0),"")</f>
        <v/>
      </c>
      <c r="T709" s="1" t="str">
        <f>IFERROR(VLOOKUP($A709&amp;"-"&amp;S$1,'Conclusões cursos SIGARRA'!$E:$H,4,0),"")</f>
        <v/>
      </c>
      <c r="U709" s="1" t="str">
        <f t="shared" si="3"/>
        <v> MIEIC 2011/2012</v>
      </c>
      <c r="V709" s="1" t="str">
        <f t="shared" si="4"/>
        <v>Filipe Gonçalves Ferreira Gomes</v>
      </c>
    </row>
    <row r="710" ht="14.25" customHeight="1">
      <c r="A710" s="1">
        <v>2.01909573E8</v>
      </c>
      <c r="B710" s="1" t="s">
        <v>2145</v>
      </c>
      <c r="C710" s="1" t="s">
        <v>2146</v>
      </c>
      <c r="D710" s="1" t="s">
        <v>20</v>
      </c>
      <c r="E710" s="1" t="s">
        <v>21</v>
      </c>
      <c r="F710" s="1" t="str">
        <f t="shared" si="1"/>
        <v>Filipe Guedes Barbosa - M.EIC 2021/2022</v>
      </c>
      <c r="G710" s="1" t="s">
        <v>2147</v>
      </c>
      <c r="I710" s="1" t="str">
        <f>IFERROR(VLOOKUP(B710,'Inquérito'!M:N,2,0),if(AND(E710="",not(iserror(find("linkedin",H710)))),H710,E710))</f>
        <v/>
      </c>
      <c r="J710" s="1" t="str">
        <f t="shared" si="2"/>
        <v>M.EIC</v>
      </c>
      <c r="K710" s="1" t="str">
        <f>IFERROR(VLOOKUP($A710&amp;"-"&amp;K$1,'Conclusões cursos SIGARRA'!$E:$H,2,0),"")</f>
        <v/>
      </c>
      <c r="L710" s="1" t="str">
        <f>IFERROR(VLOOKUP($A710&amp;"-"&amp;K$1,'Conclusões cursos SIGARRA'!$E:$H,4,0),"")</f>
        <v/>
      </c>
      <c r="M710" s="1" t="str">
        <f>IFERROR(VLOOKUP($A710&amp;"-"&amp;M$1,'Conclusões cursos SIGARRA'!$E:$H,2,0),"")</f>
        <v/>
      </c>
      <c r="N710" s="1" t="str">
        <f>IFERROR(VLOOKUP($A710&amp;"-"&amp;M$1,'Conclusões cursos SIGARRA'!$E:$H,4,0),"")</f>
        <v/>
      </c>
      <c r="O710" s="1" t="str">
        <f>IFERROR(VLOOKUP($A710&amp;"-"&amp;O$1,'Conclusões cursos SIGARRA'!$E:$H,2,0),"")</f>
        <v/>
      </c>
      <c r="P710" s="1" t="str">
        <f>IFERROR(VLOOKUP($A710&amp;"-"&amp;O$1,'Conclusões cursos SIGARRA'!$E:$H,4,0),"")</f>
        <v/>
      </c>
      <c r="Q710" s="1" t="str">
        <f>IFERROR(VLOOKUP($A710&amp;"-"&amp;Q$1,'Conclusões cursos SIGARRA'!$E:$H,2,0),"")</f>
        <v/>
      </c>
      <c r="R710" s="1" t="str">
        <f>IFERROR(VLOOKUP($A710&amp;"-"&amp;Q$1,'Conclusões cursos SIGARRA'!$E:$H,4,0),"")</f>
        <v/>
      </c>
      <c r="S710" s="1" t="str">
        <f>IFERROR(VLOOKUP($A710&amp;"-"&amp;S$1,'Conclusões cursos SIGARRA'!$E:$H,2,0),"")</f>
        <v>2021/2022</v>
      </c>
      <c r="T710" s="1" t="str">
        <f>IFERROR(VLOOKUP($A710&amp;"-"&amp;S$1,'Conclusões cursos SIGARRA'!$E:$H,4,0),"")</f>
        <v>2021/2022</v>
      </c>
      <c r="U710" s="1" t="str">
        <f t="shared" si="3"/>
        <v> M.EIC 2021/2022</v>
      </c>
      <c r="V710" s="1" t="str">
        <f t="shared" si="4"/>
        <v>Filipe Guedes Barbosa</v>
      </c>
    </row>
    <row r="711" ht="14.25" customHeight="1">
      <c r="A711" s="1">
        <v>2.00102843E8</v>
      </c>
      <c r="B711" s="1" t="s">
        <v>2148</v>
      </c>
      <c r="C711" s="1" t="s">
        <v>2149</v>
      </c>
      <c r="D711" s="1" t="s">
        <v>20</v>
      </c>
      <c r="E711" s="1" t="s">
        <v>2150</v>
      </c>
      <c r="F711" s="1" t="str">
        <f t="shared" si="1"/>
        <v>Filipe João Pereira Montenegro - MIEIC 2007/2008</v>
      </c>
      <c r="G711" s="1" t="s">
        <v>21</v>
      </c>
      <c r="H711" s="1" t="s">
        <v>2151</v>
      </c>
      <c r="I711" s="9" t="str">
        <f>IFERROR(VLOOKUP(B711,'Inquérito'!M:N,2,0),if(AND(E711="",not(iserror(find("linkedin",H711)))),H711,E711))</f>
        <v>https://www.linkedin.com/in/filipe-montenegro-7923322/</v>
      </c>
      <c r="J711" s="1" t="str">
        <f t="shared" si="2"/>
        <v>MIEIC </v>
      </c>
      <c r="K711" s="1" t="str">
        <f>IFERROR(VLOOKUP($A711&amp;"-"&amp;K$1,'Conclusões cursos SIGARRA'!$E:$H,2,0),"")</f>
        <v/>
      </c>
      <c r="L711" s="1" t="str">
        <f>IFERROR(VLOOKUP($A711&amp;"-"&amp;K$1,'Conclusões cursos SIGARRA'!$E:$H,4,0),"")</f>
        <v/>
      </c>
      <c r="M711" s="1" t="str">
        <f>IFERROR(VLOOKUP($A711&amp;"-"&amp;M$1,'Conclusões cursos SIGARRA'!$E:$H,2,0),"")</f>
        <v/>
      </c>
      <c r="N711" s="1" t="str">
        <f>IFERROR(VLOOKUP($A711&amp;"-"&amp;M$1,'Conclusões cursos SIGARRA'!$E:$H,4,0),"")</f>
        <v/>
      </c>
      <c r="O711" s="1" t="str">
        <f>IFERROR(VLOOKUP($A711&amp;"-"&amp;O$1,'Conclusões cursos SIGARRA'!$E:$H,2,0),"")</f>
        <v>2001/2002</v>
      </c>
      <c r="P711" s="1" t="str">
        <f>IFERROR(VLOOKUP($A711&amp;"-"&amp;O$1,'Conclusões cursos SIGARRA'!$E:$H,4,0),"")</f>
        <v>2007/2008</v>
      </c>
      <c r="Q711" s="1" t="str">
        <f>IFERROR(VLOOKUP($A711&amp;"-"&amp;Q$1,'Conclusões cursos SIGARRA'!$E:$H,2,0),"")</f>
        <v/>
      </c>
      <c r="R711" s="1" t="str">
        <f>IFERROR(VLOOKUP($A711&amp;"-"&amp;Q$1,'Conclusões cursos SIGARRA'!$E:$H,4,0),"")</f>
        <v/>
      </c>
      <c r="S711" s="1" t="str">
        <f>IFERROR(VLOOKUP($A711&amp;"-"&amp;S$1,'Conclusões cursos SIGARRA'!$E:$H,2,0),"")</f>
        <v/>
      </c>
      <c r="T711" s="1" t="str">
        <f>IFERROR(VLOOKUP($A711&amp;"-"&amp;S$1,'Conclusões cursos SIGARRA'!$E:$H,4,0),"")</f>
        <v/>
      </c>
      <c r="U711" s="1" t="str">
        <f t="shared" si="3"/>
        <v> MIEIC 2007/2008</v>
      </c>
      <c r="V711" s="1" t="str">
        <f t="shared" si="4"/>
        <v>Filipe João Pereira Montenegro</v>
      </c>
    </row>
    <row r="712" ht="14.25" customHeight="1">
      <c r="A712" s="1">
        <v>2.01500072E8</v>
      </c>
      <c r="B712" s="1" t="s">
        <v>2152</v>
      </c>
      <c r="C712" s="1" t="s">
        <v>2153</v>
      </c>
      <c r="D712" s="1" t="s">
        <v>20</v>
      </c>
      <c r="E712" s="1" t="s">
        <v>21</v>
      </c>
      <c r="F712" s="1" t="str">
        <f t="shared" si="1"/>
        <v>Filipe Joaquim de Oliveira Reis Coelho - MIEIC 2018/2019</v>
      </c>
      <c r="I712" s="1" t="str">
        <f>IFERROR(VLOOKUP(B712,'Inquérito'!M:N,2,0),if(AND(E712="",not(iserror(find("linkedin",H712)))),H712,E712))</f>
        <v/>
      </c>
      <c r="J712" s="1" t="str">
        <f t="shared" si="2"/>
        <v>MIEIC </v>
      </c>
      <c r="K712" s="1" t="str">
        <f>IFERROR(VLOOKUP($A712&amp;"-"&amp;K$1,'Conclusões cursos SIGARRA'!$E:$H,2,0),"")</f>
        <v/>
      </c>
      <c r="L712" s="1" t="str">
        <f>IFERROR(VLOOKUP($A712&amp;"-"&amp;K$1,'Conclusões cursos SIGARRA'!$E:$H,4,0),"")</f>
        <v/>
      </c>
      <c r="M712" s="1" t="str">
        <f>IFERROR(VLOOKUP($A712&amp;"-"&amp;M$1,'Conclusões cursos SIGARRA'!$E:$H,2,0),"")</f>
        <v/>
      </c>
      <c r="N712" s="1" t="str">
        <f>IFERROR(VLOOKUP($A712&amp;"-"&amp;M$1,'Conclusões cursos SIGARRA'!$E:$H,4,0),"")</f>
        <v/>
      </c>
      <c r="O712" s="1" t="str">
        <f>IFERROR(VLOOKUP($A712&amp;"-"&amp;O$1,'Conclusões cursos SIGARRA'!$E:$H,2,0),"")</f>
        <v>2015/2016</v>
      </c>
      <c r="P712" s="1" t="str">
        <f>IFERROR(VLOOKUP($A712&amp;"-"&amp;O$1,'Conclusões cursos SIGARRA'!$E:$H,4,0),"")</f>
        <v>2018/2019</v>
      </c>
      <c r="Q712" s="1" t="str">
        <f>IFERROR(VLOOKUP($A712&amp;"-"&amp;Q$1,'Conclusões cursos SIGARRA'!$E:$H,2,0),"")</f>
        <v/>
      </c>
      <c r="R712" s="1" t="str">
        <f>IFERROR(VLOOKUP($A712&amp;"-"&amp;Q$1,'Conclusões cursos SIGARRA'!$E:$H,4,0),"")</f>
        <v/>
      </c>
      <c r="S712" s="1" t="str">
        <f>IFERROR(VLOOKUP($A712&amp;"-"&amp;S$1,'Conclusões cursos SIGARRA'!$E:$H,2,0),"")</f>
        <v/>
      </c>
      <c r="T712" s="1" t="str">
        <f>IFERROR(VLOOKUP($A712&amp;"-"&amp;S$1,'Conclusões cursos SIGARRA'!$E:$H,4,0),"")</f>
        <v/>
      </c>
      <c r="U712" s="1" t="str">
        <f t="shared" si="3"/>
        <v> MIEIC 2018/2019</v>
      </c>
      <c r="V712" s="1" t="str">
        <f t="shared" si="4"/>
        <v>Filipe Joaquim de Oliveira Reis Coelho</v>
      </c>
    </row>
    <row r="713" ht="14.25" customHeight="1">
      <c r="A713" s="1">
        <v>1.9970205E8</v>
      </c>
      <c r="B713" s="1" t="s">
        <v>2154</v>
      </c>
      <c r="C713" s="1" t="s">
        <v>2155</v>
      </c>
      <c r="D713" s="1" t="s">
        <v>20</v>
      </c>
      <c r="E713" s="1" t="s">
        <v>2156</v>
      </c>
      <c r="F713" s="1" t="str">
        <f t="shared" si="1"/>
        <v>Filipe José Passos Pinto - LEIC 2001/2002</v>
      </c>
      <c r="G713" s="1" t="s">
        <v>21</v>
      </c>
      <c r="I713" s="9" t="str">
        <f>IFERROR(VLOOKUP(B713,'Inquérito'!M:N,2,0),if(AND(E713="",not(iserror(find("linkedin",H713)))),H713,E713))</f>
        <v>https://www.linkedin.com/in/filipe-pinto-b2714052/</v>
      </c>
      <c r="J713" s="1" t="str">
        <f t="shared" si="2"/>
        <v>LEIC </v>
      </c>
      <c r="K713" s="1" t="str">
        <f>IFERROR(VLOOKUP($A713&amp;"-"&amp;K$1,'Conclusões cursos SIGARRA'!$E:$H,2,0),"")</f>
        <v>1997/1998</v>
      </c>
      <c r="L713" s="1" t="str">
        <f>IFERROR(VLOOKUP($A713&amp;"-"&amp;K$1,'Conclusões cursos SIGARRA'!$E:$H,4,0),"")</f>
        <v>2001/2002</v>
      </c>
      <c r="M713" s="1" t="str">
        <f>IFERROR(VLOOKUP($A713&amp;"-"&amp;M$1,'Conclusões cursos SIGARRA'!$E:$H,2,0),"")</f>
        <v/>
      </c>
      <c r="N713" s="1" t="str">
        <f>IFERROR(VLOOKUP($A713&amp;"-"&amp;M$1,'Conclusões cursos SIGARRA'!$E:$H,4,0),"")</f>
        <v/>
      </c>
      <c r="O713" s="1" t="str">
        <f>IFERROR(VLOOKUP($A713&amp;"-"&amp;O$1,'Conclusões cursos SIGARRA'!$E:$H,2,0),"")</f>
        <v/>
      </c>
      <c r="P713" s="1" t="str">
        <f>IFERROR(VLOOKUP($A713&amp;"-"&amp;O$1,'Conclusões cursos SIGARRA'!$E:$H,4,0),"")</f>
        <v/>
      </c>
      <c r="Q713" s="1" t="str">
        <f>IFERROR(VLOOKUP($A713&amp;"-"&amp;Q$1,'Conclusões cursos SIGARRA'!$E:$H,2,0),"")</f>
        <v/>
      </c>
      <c r="R713" s="1" t="str">
        <f>IFERROR(VLOOKUP($A713&amp;"-"&amp;Q$1,'Conclusões cursos SIGARRA'!$E:$H,4,0),"")</f>
        <v/>
      </c>
      <c r="S713" s="1" t="str">
        <f>IFERROR(VLOOKUP($A713&amp;"-"&amp;S$1,'Conclusões cursos SIGARRA'!$E:$H,2,0),"")</f>
        <v/>
      </c>
      <c r="T713" s="1" t="str">
        <f>IFERROR(VLOOKUP($A713&amp;"-"&amp;S$1,'Conclusões cursos SIGARRA'!$E:$H,4,0),"")</f>
        <v/>
      </c>
      <c r="U713" s="1" t="str">
        <f t="shared" si="3"/>
        <v> LEIC 2001/2002</v>
      </c>
      <c r="V713" s="1" t="str">
        <f t="shared" si="4"/>
        <v>Filipe José Passos Pinto</v>
      </c>
    </row>
    <row r="714" ht="14.25" customHeight="1">
      <c r="A714" s="1">
        <v>1.99803127E8</v>
      </c>
      <c r="B714" s="1" t="s">
        <v>2157</v>
      </c>
      <c r="D714" s="1" t="s">
        <v>20</v>
      </c>
      <c r="E714" s="1" t="s">
        <v>2158</v>
      </c>
      <c r="F714" s="1" t="str">
        <f t="shared" si="1"/>
        <v>Filipe José Pimenta da Silva - LEIC 2004/2005</v>
      </c>
      <c r="G714" s="1" t="s">
        <v>2159</v>
      </c>
      <c r="I714" s="9" t="str">
        <f>IFERROR(VLOOKUP(B714,'Inquérito'!M:N,2,0),if(AND(E714="",not(iserror(find("linkedin",H714)))),H714,E714))</f>
        <v>https://www.linkedin.com/in/filipejps/</v>
      </c>
      <c r="J714" s="1" t="str">
        <f t="shared" si="2"/>
        <v>LEIC </v>
      </c>
      <c r="K714" s="1" t="str">
        <f>IFERROR(VLOOKUP($A714&amp;"-"&amp;K$1,'Conclusões cursos SIGARRA'!$E:$H,2,0),"")</f>
        <v>2001/2002</v>
      </c>
      <c r="L714" s="1" t="str">
        <f>IFERROR(VLOOKUP($A714&amp;"-"&amp;K$1,'Conclusões cursos SIGARRA'!$E:$H,4,0),"")</f>
        <v>2004/2005</v>
      </c>
      <c r="M714" s="1" t="str">
        <f>IFERROR(VLOOKUP($A714&amp;"-"&amp;M$1,'Conclusões cursos SIGARRA'!$E:$H,2,0),"")</f>
        <v/>
      </c>
      <c r="N714" s="1" t="str">
        <f>IFERROR(VLOOKUP($A714&amp;"-"&amp;M$1,'Conclusões cursos SIGARRA'!$E:$H,4,0),"")</f>
        <v/>
      </c>
      <c r="O714" s="1" t="str">
        <f>IFERROR(VLOOKUP($A714&amp;"-"&amp;O$1,'Conclusões cursos SIGARRA'!$E:$H,2,0),"")</f>
        <v/>
      </c>
      <c r="P714" s="1" t="str">
        <f>IFERROR(VLOOKUP($A714&amp;"-"&amp;O$1,'Conclusões cursos SIGARRA'!$E:$H,4,0),"")</f>
        <v/>
      </c>
      <c r="Q714" s="1" t="str">
        <f>IFERROR(VLOOKUP($A714&amp;"-"&amp;Q$1,'Conclusões cursos SIGARRA'!$E:$H,2,0),"")</f>
        <v/>
      </c>
      <c r="R714" s="1" t="str">
        <f>IFERROR(VLOOKUP($A714&amp;"-"&amp;Q$1,'Conclusões cursos SIGARRA'!$E:$H,4,0),"")</f>
        <v/>
      </c>
      <c r="S714" s="1" t="str">
        <f>IFERROR(VLOOKUP($A714&amp;"-"&amp;S$1,'Conclusões cursos SIGARRA'!$E:$H,2,0),"")</f>
        <v/>
      </c>
      <c r="T714" s="1" t="str">
        <f>IFERROR(VLOOKUP($A714&amp;"-"&amp;S$1,'Conclusões cursos SIGARRA'!$E:$H,4,0),"")</f>
        <v/>
      </c>
      <c r="U714" s="1" t="str">
        <f t="shared" si="3"/>
        <v> LEIC 2004/2005</v>
      </c>
      <c r="V714" s="1" t="str">
        <f t="shared" si="4"/>
        <v>Filipe José Pimenta da Silva</v>
      </c>
    </row>
    <row r="715" ht="14.25" customHeight="1">
      <c r="A715" s="1">
        <v>2.00304E8</v>
      </c>
      <c r="B715" s="1" t="s">
        <v>2160</v>
      </c>
      <c r="C715" s="1" t="s">
        <v>2161</v>
      </c>
      <c r="D715" s="1" t="s">
        <v>20</v>
      </c>
      <c r="E715" s="1" t="s">
        <v>21</v>
      </c>
      <c r="F715" s="1" t="str">
        <f t="shared" si="1"/>
        <v>Filipe José Silva Garcês - MIEIC 2007/2008</v>
      </c>
      <c r="G715" s="1" t="s">
        <v>21</v>
      </c>
      <c r="H715" s="1" t="s">
        <v>2162</v>
      </c>
      <c r="I715" s="1" t="str">
        <f>IFERROR(VLOOKUP(B715,'Inquérito'!M:N,2,0),if(AND(E715="",not(iserror(find("linkedin",H715)))),H715,E715))</f>
        <v>https://www.linkedin.com/in/filipe-garcês-116333236</v>
      </c>
      <c r="J715" s="1" t="str">
        <f t="shared" si="2"/>
        <v>MIEIC </v>
      </c>
      <c r="K715" s="1" t="str">
        <f>IFERROR(VLOOKUP($A715&amp;"-"&amp;K$1,'Conclusões cursos SIGARRA'!$E:$H,2,0),"")</f>
        <v/>
      </c>
      <c r="L715" s="1" t="str">
        <f>IFERROR(VLOOKUP($A715&amp;"-"&amp;K$1,'Conclusões cursos SIGARRA'!$E:$H,4,0),"")</f>
        <v/>
      </c>
      <c r="M715" s="1" t="str">
        <f>IFERROR(VLOOKUP($A715&amp;"-"&amp;M$1,'Conclusões cursos SIGARRA'!$E:$H,2,0),"")</f>
        <v/>
      </c>
      <c r="N715" s="1" t="str">
        <f>IFERROR(VLOOKUP($A715&amp;"-"&amp;M$1,'Conclusões cursos SIGARRA'!$E:$H,4,0),"")</f>
        <v/>
      </c>
      <c r="O715" s="1" t="str">
        <f>IFERROR(VLOOKUP($A715&amp;"-"&amp;O$1,'Conclusões cursos SIGARRA'!$E:$H,2,0),"")</f>
        <v>2003/2004</v>
      </c>
      <c r="P715" s="1" t="str">
        <f>IFERROR(VLOOKUP($A715&amp;"-"&amp;O$1,'Conclusões cursos SIGARRA'!$E:$H,4,0),"")</f>
        <v>2007/2008</v>
      </c>
      <c r="Q715" s="1" t="str">
        <f>IFERROR(VLOOKUP($A715&amp;"-"&amp;Q$1,'Conclusões cursos SIGARRA'!$E:$H,2,0),"")</f>
        <v/>
      </c>
      <c r="R715" s="1" t="str">
        <f>IFERROR(VLOOKUP($A715&amp;"-"&amp;Q$1,'Conclusões cursos SIGARRA'!$E:$H,4,0),"")</f>
        <v/>
      </c>
      <c r="S715" s="1" t="str">
        <f>IFERROR(VLOOKUP($A715&amp;"-"&amp;S$1,'Conclusões cursos SIGARRA'!$E:$H,2,0),"")</f>
        <v/>
      </c>
      <c r="T715" s="1" t="str">
        <f>IFERROR(VLOOKUP($A715&amp;"-"&amp;S$1,'Conclusões cursos SIGARRA'!$E:$H,4,0),"")</f>
        <v/>
      </c>
      <c r="U715" s="1" t="str">
        <f t="shared" si="3"/>
        <v> MIEIC 2007/2008</v>
      </c>
      <c r="V715" s="1" t="str">
        <f t="shared" si="4"/>
        <v>Filipe José Silva Garcês</v>
      </c>
    </row>
    <row r="716" ht="14.25" customHeight="1">
      <c r="A716" s="1">
        <v>2.00102919E8</v>
      </c>
      <c r="B716" s="1" t="s">
        <v>2163</v>
      </c>
      <c r="C716" s="1" t="s">
        <v>2164</v>
      </c>
      <c r="D716" s="1" t="s">
        <v>20</v>
      </c>
      <c r="E716" s="1" t="s">
        <v>2165</v>
      </c>
      <c r="F716" s="1" t="str">
        <f t="shared" si="1"/>
        <v>Filipe Macedo Silva - LEIC 2006/2007</v>
      </c>
      <c r="G716" s="1" t="s">
        <v>21</v>
      </c>
      <c r="I716" s="9" t="str">
        <f>IFERROR(VLOOKUP(B716,'Inquérito'!M:N,2,0),if(AND(E716="",not(iserror(find("linkedin",H716)))),H716,E716))</f>
        <v>https://www.linkedin.com/in/filipe-macedo-silva-a405141/</v>
      </c>
      <c r="J716" s="1" t="str">
        <f t="shared" si="2"/>
        <v>LEIC </v>
      </c>
      <c r="K716" s="1" t="str">
        <f>IFERROR(VLOOKUP($A716&amp;"-"&amp;K$1,'Conclusões cursos SIGARRA'!$E:$H,2,0),"")</f>
        <v>2001/2002</v>
      </c>
      <c r="L716" s="1" t="str">
        <f>IFERROR(VLOOKUP($A716&amp;"-"&amp;K$1,'Conclusões cursos SIGARRA'!$E:$H,4,0),"")</f>
        <v>2006/2007</v>
      </c>
      <c r="M716" s="1" t="str">
        <f>IFERROR(VLOOKUP($A716&amp;"-"&amp;M$1,'Conclusões cursos SIGARRA'!$E:$H,2,0),"")</f>
        <v/>
      </c>
      <c r="N716" s="1" t="str">
        <f>IFERROR(VLOOKUP($A716&amp;"-"&amp;M$1,'Conclusões cursos SIGARRA'!$E:$H,4,0),"")</f>
        <v/>
      </c>
      <c r="O716" s="1" t="str">
        <f>IFERROR(VLOOKUP($A716&amp;"-"&amp;O$1,'Conclusões cursos SIGARRA'!$E:$H,2,0),"")</f>
        <v/>
      </c>
      <c r="P716" s="1" t="str">
        <f>IFERROR(VLOOKUP($A716&amp;"-"&amp;O$1,'Conclusões cursos SIGARRA'!$E:$H,4,0),"")</f>
        <v/>
      </c>
      <c r="Q716" s="1" t="str">
        <f>IFERROR(VLOOKUP($A716&amp;"-"&amp;Q$1,'Conclusões cursos SIGARRA'!$E:$H,2,0),"")</f>
        <v/>
      </c>
      <c r="R716" s="1" t="str">
        <f>IFERROR(VLOOKUP($A716&amp;"-"&amp;Q$1,'Conclusões cursos SIGARRA'!$E:$H,4,0),"")</f>
        <v/>
      </c>
      <c r="S716" s="1" t="str">
        <f>IFERROR(VLOOKUP($A716&amp;"-"&amp;S$1,'Conclusões cursos SIGARRA'!$E:$H,2,0),"")</f>
        <v/>
      </c>
      <c r="T716" s="1" t="str">
        <f>IFERROR(VLOOKUP($A716&amp;"-"&amp;S$1,'Conclusões cursos SIGARRA'!$E:$H,4,0),"")</f>
        <v/>
      </c>
      <c r="U716" s="1" t="str">
        <f t="shared" si="3"/>
        <v> LEIC 2006/2007</v>
      </c>
      <c r="V716" s="1" t="str">
        <f t="shared" si="4"/>
        <v>Filipe Macedo Silva</v>
      </c>
    </row>
    <row r="717" ht="14.25" customHeight="1">
      <c r="A717" s="1">
        <v>2.00502911E8</v>
      </c>
      <c r="B717" s="1" t="s">
        <v>2166</v>
      </c>
      <c r="C717" s="1" t="s">
        <v>2167</v>
      </c>
      <c r="D717" s="1" t="s">
        <v>20</v>
      </c>
      <c r="E717" s="1" t="s">
        <v>2168</v>
      </c>
      <c r="F717" s="1" t="str">
        <f t="shared" si="1"/>
        <v>Filipe Manuel Castro Correia - MIEIC 2009/2010</v>
      </c>
      <c r="G717" s="1" t="s">
        <v>21</v>
      </c>
      <c r="H717" s="1" t="s">
        <v>2169</v>
      </c>
      <c r="I717" s="9" t="str">
        <f>IFERROR(VLOOKUP(B717,'Inquérito'!M:N,2,0),if(AND(E717="",not(iserror(find("linkedin",H717)))),H717,E717))</f>
        <v>https://www.linkedin.com/in/fmccorreia/</v>
      </c>
      <c r="J717" s="1" t="str">
        <f t="shared" si="2"/>
        <v>MIEIC </v>
      </c>
      <c r="K717" s="1" t="str">
        <f>IFERROR(VLOOKUP($A717&amp;"-"&amp;K$1,'Conclusões cursos SIGARRA'!$E:$H,2,0),"")</f>
        <v/>
      </c>
      <c r="L717" s="1" t="str">
        <f>IFERROR(VLOOKUP($A717&amp;"-"&amp;K$1,'Conclusões cursos SIGARRA'!$E:$H,4,0),"")</f>
        <v/>
      </c>
      <c r="M717" s="1" t="str">
        <f>IFERROR(VLOOKUP($A717&amp;"-"&amp;M$1,'Conclusões cursos SIGARRA'!$E:$H,2,0),"")</f>
        <v/>
      </c>
      <c r="N717" s="1" t="str">
        <f>IFERROR(VLOOKUP($A717&amp;"-"&amp;M$1,'Conclusões cursos SIGARRA'!$E:$H,4,0),"")</f>
        <v/>
      </c>
      <c r="O717" s="1" t="str">
        <f>IFERROR(VLOOKUP($A717&amp;"-"&amp;O$1,'Conclusões cursos SIGARRA'!$E:$H,2,0),"")</f>
        <v>2005/2006</v>
      </c>
      <c r="P717" s="1" t="str">
        <f>IFERROR(VLOOKUP($A717&amp;"-"&amp;O$1,'Conclusões cursos SIGARRA'!$E:$H,4,0),"")</f>
        <v>2009/2010</v>
      </c>
      <c r="Q717" s="1" t="str">
        <f>IFERROR(VLOOKUP($A717&amp;"-"&amp;Q$1,'Conclusões cursos SIGARRA'!$E:$H,2,0),"")</f>
        <v/>
      </c>
      <c r="R717" s="1" t="str">
        <f>IFERROR(VLOOKUP($A717&amp;"-"&amp;Q$1,'Conclusões cursos SIGARRA'!$E:$H,4,0),"")</f>
        <v/>
      </c>
      <c r="S717" s="1" t="str">
        <f>IFERROR(VLOOKUP($A717&amp;"-"&amp;S$1,'Conclusões cursos SIGARRA'!$E:$H,2,0),"")</f>
        <v/>
      </c>
      <c r="T717" s="1" t="str">
        <f>IFERROR(VLOOKUP($A717&amp;"-"&amp;S$1,'Conclusões cursos SIGARRA'!$E:$H,4,0),"")</f>
        <v/>
      </c>
      <c r="U717" s="1" t="str">
        <f t="shared" si="3"/>
        <v> MIEIC 2009/2010</v>
      </c>
      <c r="V717" s="1" t="str">
        <f t="shared" si="4"/>
        <v>Filipe Manuel Castro Correia</v>
      </c>
    </row>
    <row r="718" ht="14.25" customHeight="1">
      <c r="A718" s="1">
        <v>2.00003099E8</v>
      </c>
      <c r="B718" s="1" t="s">
        <v>2170</v>
      </c>
      <c r="C718" s="1" t="s">
        <v>2171</v>
      </c>
      <c r="D718" s="1" t="s">
        <v>20</v>
      </c>
      <c r="E718" s="1" t="s">
        <v>2172</v>
      </c>
      <c r="F718" s="1" t="str">
        <f t="shared" si="1"/>
        <v>Filipe Manuel de Azevedo Marinho - LEIC 2004/2005</v>
      </c>
      <c r="G718" s="1" t="s">
        <v>2173</v>
      </c>
      <c r="I718" s="9" t="str">
        <f>IFERROR(VLOOKUP(B718,'Inquérito'!M:N,2,0),if(AND(E718="",not(iserror(find("linkedin",H718)))),H718,E718))</f>
        <v>https://www.linkedin.com/in/filipe-marinho-385a4a/</v>
      </c>
      <c r="J718" s="1" t="str">
        <f t="shared" si="2"/>
        <v>LEIC </v>
      </c>
      <c r="K718" s="1" t="str">
        <f>IFERROR(VLOOKUP($A718&amp;"-"&amp;K$1,'Conclusões cursos SIGARRA'!$E:$H,2,0),"")</f>
        <v>2000/2001</v>
      </c>
      <c r="L718" s="1" t="str">
        <f>IFERROR(VLOOKUP($A718&amp;"-"&amp;K$1,'Conclusões cursos SIGARRA'!$E:$H,4,0),"")</f>
        <v>2004/2005</v>
      </c>
      <c r="M718" s="1" t="str">
        <f>IFERROR(VLOOKUP($A718&amp;"-"&amp;M$1,'Conclusões cursos SIGARRA'!$E:$H,2,0),"")</f>
        <v/>
      </c>
      <c r="N718" s="1" t="str">
        <f>IFERROR(VLOOKUP($A718&amp;"-"&amp;M$1,'Conclusões cursos SIGARRA'!$E:$H,4,0),"")</f>
        <v/>
      </c>
      <c r="O718" s="1" t="str">
        <f>IFERROR(VLOOKUP($A718&amp;"-"&amp;O$1,'Conclusões cursos SIGARRA'!$E:$H,2,0),"")</f>
        <v/>
      </c>
      <c r="P718" s="1" t="str">
        <f>IFERROR(VLOOKUP($A718&amp;"-"&amp;O$1,'Conclusões cursos SIGARRA'!$E:$H,4,0),"")</f>
        <v/>
      </c>
      <c r="Q718" s="1" t="str">
        <f>IFERROR(VLOOKUP($A718&amp;"-"&amp;Q$1,'Conclusões cursos SIGARRA'!$E:$H,2,0),"")</f>
        <v/>
      </c>
      <c r="R718" s="1" t="str">
        <f>IFERROR(VLOOKUP($A718&amp;"-"&amp;Q$1,'Conclusões cursos SIGARRA'!$E:$H,4,0),"")</f>
        <v/>
      </c>
      <c r="S718" s="1" t="str">
        <f>IFERROR(VLOOKUP($A718&amp;"-"&amp;S$1,'Conclusões cursos SIGARRA'!$E:$H,2,0),"")</f>
        <v/>
      </c>
      <c r="T718" s="1" t="str">
        <f>IFERROR(VLOOKUP($A718&amp;"-"&amp;S$1,'Conclusões cursos SIGARRA'!$E:$H,4,0),"")</f>
        <v/>
      </c>
      <c r="U718" s="1" t="str">
        <f t="shared" si="3"/>
        <v> LEIC 2004/2005</v>
      </c>
      <c r="V718" s="1" t="str">
        <f t="shared" si="4"/>
        <v>Filipe Manuel de Azevedo Marinho</v>
      </c>
    </row>
    <row r="719" ht="14.25" customHeight="1">
      <c r="A719" s="1">
        <v>2.00105009E8</v>
      </c>
      <c r="B719" s="1" t="s">
        <v>2174</v>
      </c>
      <c r="C719" s="1" t="s">
        <v>2175</v>
      </c>
      <c r="D719" s="1" t="s">
        <v>20</v>
      </c>
      <c r="E719" s="1" t="s">
        <v>21</v>
      </c>
      <c r="F719" s="1" t="str">
        <f t="shared" si="1"/>
        <v>Filipe Manuel Ferreira Cordeiro - MIEIC 2018/2019</v>
      </c>
      <c r="G719" s="1" t="s">
        <v>21</v>
      </c>
      <c r="I719" s="1" t="str">
        <f>IFERROR(VLOOKUP(B719,'Inquérito'!M:N,2,0),if(AND(E719="",not(iserror(find("linkedin",H719)))),H719,E719))</f>
        <v/>
      </c>
      <c r="J719" s="1" t="str">
        <f t="shared" si="2"/>
        <v>MIEIC </v>
      </c>
      <c r="K719" s="1" t="str">
        <f>IFERROR(VLOOKUP($A719&amp;"-"&amp;K$1,'Conclusões cursos SIGARRA'!$E:$H,2,0),"")</f>
        <v/>
      </c>
      <c r="L719" s="1" t="str">
        <f>IFERROR(VLOOKUP($A719&amp;"-"&amp;K$1,'Conclusões cursos SIGARRA'!$E:$H,4,0),"")</f>
        <v/>
      </c>
      <c r="M719" s="1" t="str">
        <f>IFERROR(VLOOKUP($A719&amp;"-"&amp;M$1,'Conclusões cursos SIGARRA'!$E:$H,2,0),"")</f>
        <v/>
      </c>
      <c r="N719" s="1" t="str">
        <f>IFERROR(VLOOKUP($A719&amp;"-"&amp;M$1,'Conclusões cursos SIGARRA'!$E:$H,4,0),"")</f>
        <v/>
      </c>
      <c r="O719" s="1" t="str">
        <f>IFERROR(VLOOKUP($A719&amp;"-"&amp;O$1,'Conclusões cursos SIGARRA'!$E:$H,2,0),"")</f>
        <v>2013/2014</v>
      </c>
      <c r="P719" s="1" t="str">
        <f>IFERROR(VLOOKUP($A719&amp;"-"&amp;O$1,'Conclusões cursos SIGARRA'!$E:$H,4,0),"")</f>
        <v>2018/2019</v>
      </c>
      <c r="Q719" s="1" t="str">
        <f>IFERROR(VLOOKUP($A719&amp;"-"&amp;Q$1,'Conclusões cursos SIGARRA'!$E:$H,2,0),"")</f>
        <v/>
      </c>
      <c r="R719" s="1" t="str">
        <f>IFERROR(VLOOKUP($A719&amp;"-"&amp;Q$1,'Conclusões cursos SIGARRA'!$E:$H,4,0),"")</f>
        <v/>
      </c>
      <c r="S719" s="1" t="str">
        <f>IFERROR(VLOOKUP($A719&amp;"-"&amp;S$1,'Conclusões cursos SIGARRA'!$E:$H,2,0),"")</f>
        <v/>
      </c>
      <c r="T719" s="1" t="str">
        <f>IFERROR(VLOOKUP($A719&amp;"-"&amp;S$1,'Conclusões cursos SIGARRA'!$E:$H,4,0),"")</f>
        <v/>
      </c>
      <c r="U719" s="1" t="str">
        <f t="shared" si="3"/>
        <v> MIEIC 2018/2019</v>
      </c>
      <c r="V719" s="1" t="str">
        <f t="shared" si="4"/>
        <v>Filipe Manuel Ferreira Cordeiro</v>
      </c>
    </row>
    <row r="720" ht="14.25" customHeight="1">
      <c r="A720" s="1">
        <v>2.00102301E8</v>
      </c>
      <c r="B720" s="1" t="s">
        <v>2176</v>
      </c>
      <c r="C720" s="1" t="s">
        <v>2177</v>
      </c>
      <c r="D720" s="1" t="s">
        <v>20</v>
      </c>
      <c r="E720" s="1" t="s">
        <v>21</v>
      </c>
      <c r="F720" s="1" t="str">
        <f t="shared" si="1"/>
        <v>Filipe Manuel Gomes Silva - MIEIC 2008/2009</v>
      </c>
      <c r="G720" s="1" t="s">
        <v>21</v>
      </c>
      <c r="I720" s="1" t="str">
        <f>IFERROR(VLOOKUP(B720,'Inquérito'!M:N,2,0),if(AND(E720="",not(iserror(find("linkedin",H720)))),H720,E720))</f>
        <v/>
      </c>
      <c r="J720" s="1" t="str">
        <f t="shared" si="2"/>
        <v>MIEIC </v>
      </c>
      <c r="K720" s="1" t="str">
        <f>IFERROR(VLOOKUP($A720&amp;"-"&amp;K$1,'Conclusões cursos SIGARRA'!$E:$H,2,0),"")</f>
        <v/>
      </c>
      <c r="L720" s="1" t="str">
        <f>IFERROR(VLOOKUP($A720&amp;"-"&amp;K$1,'Conclusões cursos SIGARRA'!$E:$H,4,0),"")</f>
        <v/>
      </c>
      <c r="M720" s="1" t="str">
        <f>IFERROR(VLOOKUP($A720&amp;"-"&amp;M$1,'Conclusões cursos SIGARRA'!$E:$H,2,0),"")</f>
        <v/>
      </c>
      <c r="N720" s="1" t="str">
        <f>IFERROR(VLOOKUP($A720&amp;"-"&amp;M$1,'Conclusões cursos SIGARRA'!$E:$H,4,0),"")</f>
        <v/>
      </c>
      <c r="O720" s="1" t="str">
        <f>IFERROR(VLOOKUP($A720&amp;"-"&amp;O$1,'Conclusões cursos SIGARRA'!$E:$H,2,0),"")</f>
        <v>2001/2002</v>
      </c>
      <c r="P720" s="1" t="str">
        <f>IFERROR(VLOOKUP($A720&amp;"-"&amp;O$1,'Conclusões cursos SIGARRA'!$E:$H,4,0),"")</f>
        <v>2008/2009</v>
      </c>
      <c r="Q720" s="1" t="str">
        <f>IFERROR(VLOOKUP($A720&amp;"-"&amp;Q$1,'Conclusões cursos SIGARRA'!$E:$H,2,0),"")</f>
        <v/>
      </c>
      <c r="R720" s="1" t="str">
        <f>IFERROR(VLOOKUP($A720&amp;"-"&amp;Q$1,'Conclusões cursos SIGARRA'!$E:$H,4,0),"")</f>
        <v/>
      </c>
      <c r="S720" s="1" t="str">
        <f>IFERROR(VLOOKUP($A720&amp;"-"&amp;S$1,'Conclusões cursos SIGARRA'!$E:$H,2,0),"")</f>
        <v/>
      </c>
      <c r="T720" s="1" t="str">
        <f>IFERROR(VLOOKUP($A720&amp;"-"&amp;S$1,'Conclusões cursos SIGARRA'!$E:$H,4,0),"")</f>
        <v/>
      </c>
      <c r="U720" s="1" t="str">
        <f t="shared" si="3"/>
        <v> MIEIC 2008/2009</v>
      </c>
      <c r="V720" s="1" t="str">
        <f t="shared" si="4"/>
        <v>Filipe Manuel Gomes Silva</v>
      </c>
    </row>
    <row r="721" ht="14.25" customHeight="1">
      <c r="A721" s="1">
        <v>2.00100997E8</v>
      </c>
      <c r="B721" s="1" t="s">
        <v>2178</v>
      </c>
      <c r="C721" s="1" t="s">
        <v>2179</v>
      </c>
      <c r="D721" s="1" t="s">
        <v>20</v>
      </c>
      <c r="E721" s="1" t="s">
        <v>21</v>
      </c>
      <c r="F721" s="1" t="str">
        <f t="shared" si="1"/>
        <v>Filipe Manuel Mendes Lopes - LEIC 2005/2006</v>
      </c>
      <c r="G721" s="1" t="s">
        <v>21</v>
      </c>
      <c r="I721" s="1" t="str">
        <f>IFERROR(VLOOKUP(B721,'Inquérito'!M:N,2,0),if(AND(E721="",not(iserror(find("linkedin",H721)))),H721,E721))</f>
        <v/>
      </c>
      <c r="J721" s="1" t="str">
        <f t="shared" si="2"/>
        <v>LEIC </v>
      </c>
      <c r="K721" s="1" t="str">
        <f>IFERROR(VLOOKUP($A721&amp;"-"&amp;K$1,'Conclusões cursos SIGARRA'!$E:$H,2,0),"")</f>
        <v>2001/2002</v>
      </c>
      <c r="L721" s="1" t="str">
        <f>IFERROR(VLOOKUP($A721&amp;"-"&amp;K$1,'Conclusões cursos SIGARRA'!$E:$H,4,0),"")</f>
        <v>2005/2006</v>
      </c>
      <c r="M721" s="1" t="str">
        <f>IFERROR(VLOOKUP($A721&amp;"-"&amp;M$1,'Conclusões cursos SIGARRA'!$E:$H,2,0),"")</f>
        <v/>
      </c>
      <c r="N721" s="1" t="str">
        <f>IFERROR(VLOOKUP($A721&amp;"-"&amp;M$1,'Conclusões cursos SIGARRA'!$E:$H,4,0),"")</f>
        <v/>
      </c>
      <c r="O721" s="1" t="str">
        <f>IFERROR(VLOOKUP($A721&amp;"-"&amp;O$1,'Conclusões cursos SIGARRA'!$E:$H,2,0),"")</f>
        <v/>
      </c>
      <c r="P721" s="1" t="str">
        <f>IFERROR(VLOOKUP($A721&amp;"-"&amp;O$1,'Conclusões cursos SIGARRA'!$E:$H,4,0),"")</f>
        <v/>
      </c>
      <c r="Q721" s="1" t="str">
        <f>IFERROR(VLOOKUP($A721&amp;"-"&amp;Q$1,'Conclusões cursos SIGARRA'!$E:$H,2,0),"")</f>
        <v/>
      </c>
      <c r="R721" s="1" t="str">
        <f>IFERROR(VLOOKUP($A721&amp;"-"&amp;Q$1,'Conclusões cursos SIGARRA'!$E:$H,4,0),"")</f>
        <v/>
      </c>
      <c r="S721" s="1" t="str">
        <f>IFERROR(VLOOKUP($A721&amp;"-"&amp;S$1,'Conclusões cursos SIGARRA'!$E:$H,2,0),"")</f>
        <v/>
      </c>
      <c r="T721" s="1" t="str">
        <f>IFERROR(VLOOKUP($A721&amp;"-"&amp;S$1,'Conclusões cursos SIGARRA'!$E:$H,4,0),"")</f>
        <v/>
      </c>
      <c r="U721" s="1" t="str">
        <f t="shared" si="3"/>
        <v> LEIC 2005/2006</v>
      </c>
      <c r="V721" s="1" t="str">
        <f t="shared" si="4"/>
        <v>Filipe Manuel Mendes Lopes</v>
      </c>
    </row>
    <row r="722" ht="14.25" customHeight="1">
      <c r="A722" s="1">
        <v>1.99701416E8</v>
      </c>
      <c r="B722" s="1" t="s">
        <v>2180</v>
      </c>
      <c r="D722" s="1" t="s">
        <v>20</v>
      </c>
      <c r="E722" s="1" t="s">
        <v>2181</v>
      </c>
      <c r="F722" s="1" t="str">
        <f t="shared" si="1"/>
        <v>Filipe Manuel Miranda da Cruz - LEIC 2005/2006 MEI 2007/2008</v>
      </c>
      <c r="G722" s="1" t="s">
        <v>2182</v>
      </c>
      <c r="H722" s="1" t="s">
        <v>2183</v>
      </c>
      <c r="I722" s="9" t="str">
        <f>IFERROR(VLOOKUP(B722,'Inquérito'!M:N,2,0),if(AND(E722="",not(iserror(find("linkedin",H722)))),H722,E722))</f>
        <v>https://www.linkedin.com/in/psenough/</v>
      </c>
      <c r="J722" s="1" t="str">
        <f t="shared" si="2"/>
        <v>LEIC MEI </v>
      </c>
      <c r="K722" s="1" t="str">
        <f>IFERROR(VLOOKUP($A722&amp;"-"&amp;K$1,'Conclusões cursos SIGARRA'!$E:$H,2,0),"")</f>
        <v>2001/2002</v>
      </c>
      <c r="L722" s="1" t="str">
        <f>IFERROR(VLOOKUP($A722&amp;"-"&amp;K$1,'Conclusões cursos SIGARRA'!$E:$H,4,0),"")</f>
        <v>2005/2006</v>
      </c>
      <c r="M722" s="1" t="str">
        <f>IFERROR(VLOOKUP($A722&amp;"-"&amp;M$1,'Conclusões cursos SIGARRA'!$E:$H,2,0),"")</f>
        <v>2006/2007</v>
      </c>
      <c r="N722" s="1" t="str">
        <f>IFERROR(VLOOKUP($A722&amp;"-"&amp;M$1,'Conclusões cursos SIGARRA'!$E:$H,4,0),"")</f>
        <v>2007/2008</v>
      </c>
      <c r="O722" s="1" t="str">
        <f>IFERROR(VLOOKUP($A722&amp;"-"&amp;O$1,'Conclusões cursos SIGARRA'!$E:$H,2,0),"")</f>
        <v/>
      </c>
      <c r="P722" s="1" t="str">
        <f>IFERROR(VLOOKUP($A722&amp;"-"&amp;O$1,'Conclusões cursos SIGARRA'!$E:$H,4,0),"")</f>
        <v/>
      </c>
      <c r="Q722" s="1" t="str">
        <f>IFERROR(VLOOKUP($A722&amp;"-"&amp;Q$1,'Conclusões cursos SIGARRA'!$E:$H,2,0),"")</f>
        <v/>
      </c>
      <c r="R722" s="1" t="str">
        <f>IFERROR(VLOOKUP($A722&amp;"-"&amp;Q$1,'Conclusões cursos SIGARRA'!$E:$H,4,0),"")</f>
        <v/>
      </c>
      <c r="S722" s="1" t="str">
        <f>IFERROR(VLOOKUP($A722&amp;"-"&amp;S$1,'Conclusões cursos SIGARRA'!$E:$H,2,0),"")</f>
        <v/>
      </c>
      <c r="T722" s="1" t="str">
        <f>IFERROR(VLOOKUP($A722&amp;"-"&amp;S$1,'Conclusões cursos SIGARRA'!$E:$H,4,0),"")</f>
        <v/>
      </c>
      <c r="U722" s="1" t="str">
        <f t="shared" si="3"/>
        <v> LEIC 2005/2006 MEI 2007/2008</v>
      </c>
      <c r="V722" s="1" t="str">
        <f t="shared" si="4"/>
        <v>Filipe Manuel Miranda da Cruz</v>
      </c>
    </row>
    <row r="723" ht="14.25" customHeight="1">
      <c r="A723" s="1">
        <v>1.99803191E8</v>
      </c>
      <c r="B723" s="1" t="s">
        <v>2184</v>
      </c>
      <c r="C723" s="1" t="s">
        <v>2185</v>
      </c>
      <c r="D723" s="1" t="s">
        <v>20</v>
      </c>
      <c r="E723" s="1" t="s">
        <v>2186</v>
      </c>
      <c r="F723" s="1" t="str">
        <f t="shared" si="1"/>
        <v>Filipe Manuel Pereira Madureira - LEIC 2002/2003</v>
      </c>
      <c r="G723" s="1" t="s">
        <v>2187</v>
      </c>
      <c r="I723" s="9" t="str">
        <f>IFERROR(VLOOKUP(B723,'Inquérito'!M:N,2,0),if(AND(E723="",not(iserror(find("linkedin",H723)))),H723,E723))</f>
        <v>https://www.linkedin.com/in/madureira-filipe</v>
      </c>
      <c r="J723" s="1" t="str">
        <f t="shared" si="2"/>
        <v>LEIC </v>
      </c>
      <c r="K723" s="1" t="str">
        <f>IFERROR(VLOOKUP($A723&amp;"-"&amp;K$1,'Conclusões cursos SIGARRA'!$E:$H,2,0),"")</f>
        <v>1998/1999</v>
      </c>
      <c r="L723" s="1" t="str">
        <f>IFERROR(VLOOKUP($A723&amp;"-"&amp;K$1,'Conclusões cursos SIGARRA'!$E:$H,4,0),"")</f>
        <v>2002/2003</v>
      </c>
      <c r="M723" s="1" t="str">
        <f>IFERROR(VLOOKUP($A723&amp;"-"&amp;M$1,'Conclusões cursos SIGARRA'!$E:$H,2,0),"")</f>
        <v/>
      </c>
      <c r="N723" s="1" t="str">
        <f>IFERROR(VLOOKUP($A723&amp;"-"&amp;M$1,'Conclusões cursos SIGARRA'!$E:$H,4,0),"")</f>
        <v/>
      </c>
      <c r="O723" s="1" t="str">
        <f>IFERROR(VLOOKUP($A723&amp;"-"&amp;O$1,'Conclusões cursos SIGARRA'!$E:$H,2,0),"")</f>
        <v/>
      </c>
      <c r="P723" s="1" t="str">
        <f>IFERROR(VLOOKUP($A723&amp;"-"&amp;O$1,'Conclusões cursos SIGARRA'!$E:$H,4,0),"")</f>
        <v/>
      </c>
      <c r="Q723" s="1" t="str">
        <f>IFERROR(VLOOKUP($A723&amp;"-"&amp;Q$1,'Conclusões cursos SIGARRA'!$E:$H,2,0),"")</f>
        <v/>
      </c>
      <c r="R723" s="1" t="str">
        <f>IFERROR(VLOOKUP($A723&amp;"-"&amp;Q$1,'Conclusões cursos SIGARRA'!$E:$H,4,0),"")</f>
        <v/>
      </c>
      <c r="S723" s="1" t="str">
        <f>IFERROR(VLOOKUP($A723&amp;"-"&amp;S$1,'Conclusões cursos SIGARRA'!$E:$H,2,0),"")</f>
        <v/>
      </c>
      <c r="T723" s="1" t="str">
        <f>IFERROR(VLOOKUP($A723&amp;"-"&amp;S$1,'Conclusões cursos SIGARRA'!$E:$H,4,0),"")</f>
        <v/>
      </c>
      <c r="U723" s="1" t="str">
        <f t="shared" si="3"/>
        <v> LEIC 2002/2003</v>
      </c>
      <c r="V723" s="1" t="str">
        <f t="shared" si="4"/>
        <v>Filipe Manuel Pereira Madureira</v>
      </c>
    </row>
    <row r="724" ht="14.25" customHeight="1">
      <c r="A724" s="1">
        <v>1.99604326E8</v>
      </c>
      <c r="B724" s="1" t="s">
        <v>2188</v>
      </c>
      <c r="C724" s="1" t="s">
        <v>2189</v>
      </c>
      <c r="D724" s="1" t="s">
        <v>20</v>
      </c>
      <c r="E724" s="1" t="s">
        <v>21</v>
      </c>
      <c r="F724" s="1" t="str">
        <f t="shared" si="1"/>
        <v>Filipe Manuel Ribeiro Vicente Veiga - LEIC 2001/2002</v>
      </c>
      <c r="G724" s="1" t="s">
        <v>21</v>
      </c>
      <c r="H724" s="1" t="s">
        <v>2190</v>
      </c>
      <c r="I724" s="9" t="str">
        <f>IFERROR(VLOOKUP(B724,'Inquérito'!M:N,2,0),if(AND(E724="",not(iserror(find("linkedin",H724)))),H724,E724))</f>
        <v>https://www.linkedin.com/in/filipeveiga/</v>
      </c>
      <c r="J724" s="1" t="str">
        <f t="shared" si="2"/>
        <v>LEIC </v>
      </c>
      <c r="K724" s="1" t="str">
        <f>IFERROR(VLOOKUP($A724&amp;"-"&amp;K$1,'Conclusões cursos SIGARRA'!$E:$H,2,0),"")</f>
        <v>1996/1997</v>
      </c>
      <c r="L724" s="1" t="str">
        <f>IFERROR(VLOOKUP($A724&amp;"-"&amp;K$1,'Conclusões cursos SIGARRA'!$E:$H,4,0),"")</f>
        <v>2001/2002</v>
      </c>
      <c r="M724" s="1" t="str">
        <f>IFERROR(VLOOKUP($A724&amp;"-"&amp;M$1,'Conclusões cursos SIGARRA'!$E:$H,2,0),"")</f>
        <v/>
      </c>
      <c r="N724" s="1" t="str">
        <f>IFERROR(VLOOKUP($A724&amp;"-"&amp;M$1,'Conclusões cursos SIGARRA'!$E:$H,4,0),"")</f>
        <v/>
      </c>
      <c r="O724" s="1" t="str">
        <f>IFERROR(VLOOKUP($A724&amp;"-"&amp;O$1,'Conclusões cursos SIGARRA'!$E:$H,2,0),"")</f>
        <v/>
      </c>
      <c r="P724" s="1" t="str">
        <f>IFERROR(VLOOKUP($A724&amp;"-"&amp;O$1,'Conclusões cursos SIGARRA'!$E:$H,4,0),"")</f>
        <v/>
      </c>
      <c r="Q724" s="1" t="str">
        <f>IFERROR(VLOOKUP($A724&amp;"-"&amp;Q$1,'Conclusões cursos SIGARRA'!$E:$H,2,0),"")</f>
        <v/>
      </c>
      <c r="R724" s="1" t="str">
        <f>IFERROR(VLOOKUP($A724&amp;"-"&amp;Q$1,'Conclusões cursos SIGARRA'!$E:$H,4,0),"")</f>
        <v/>
      </c>
      <c r="S724" s="1" t="str">
        <f>IFERROR(VLOOKUP($A724&amp;"-"&amp;S$1,'Conclusões cursos SIGARRA'!$E:$H,2,0),"")</f>
        <v/>
      </c>
      <c r="T724" s="1" t="str">
        <f>IFERROR(VLOOKUP($A724&amp;"-"&amp;S$1,'Conclusões cursos SIGARRA'!$E:$H,4,0),"")</f>
        <v/>
      </c>
      <c r="U724" s="1" t="str">
        <f t="shared" si="3"/>
        <v> LEIC 2001/2002</v>
      </c>
      <c r="V724" s="1" t="str">
        <f t="shared" si="4"/>
        <v>Filipe Manuel Ribeiro Vicente Veiga</v>
      </c>
    </row>
    <row r="725" ht="14.25" customHeight="1">
      <c r="A725" s="1">
        <v>1.99603173E8</v>
      </c>
      <c r="B725" s="1" t="s">
        <v>2191</v>
      </c>
      <c r="C725" s="1" t="s">
        <v>2192</v>
      </c>
      <c r="D725" s="1" t="s">
        <v>20</v>
      </c>
      <c r="E725" s="1" t="s">
        <v>21</v>
      </c>
      <c r="F725" s="1" t="str">
        <f t="shared" si="1"/>
        <v>Filipe Manuel Santos Alves Fernandes - LEIC 2000/2001</v>
      </c>
      <c r="G725" s="1" t="s">
        <v>2193</v>
      </c>
      <c r="H725" s="1" t="s">
        <v>2194</v>
      </c>
      <c r="I725" s="9" t="str">
        <f>IFERROR(VLOOKUP(B725,'Inquérito'!M:N,2,0),if(AND(E725="",not(iserror(find("linkedin",H725)))),H725,E725))</f>
        <v>https://www.linkedin.com/in/filipe-fernandes-154930</v>
      </c>
      <c r="J725" s="1" t="str">
        <f t="shared" si="2"/>
        <v>LEIC </v>
      </c>
      <c r="K725" s="1" t="str">
        <f>IFERROR(VLOOKUP($A725&amp;"-"&amp;K$1,'Conclusões cursos SIGARRA'!$E:$H,2,0),"")</f>
        <v>1996/1997</v>
      </c>
      <c r="L725" s="1" t="str">
        <f>IFERROR(VLOOKUP($A725&amp;"-"&amp;K$1,'Conclusões cursos SIGARRA'!$E:$H,4,0),"")</f>
        <v>2000/2001</v>
      </c>
      <c r="M725" s="1" t="str">
        <f>IFERROR(VLOOKUP($A725&amp;"-"&amp;M$1,'Conclusões cursos SIGARRA'!$E:$H,2,0),"")</f>
        <v/>
      </c>
      <c r="N725" s="1" t="str">
        <f>IFERROR(VLOOKUP($A725&amp;"-"&amp;M$1,'Conclusões cursos SIGARRA'!$E:$H,4,0),"")</f>
        <v/>
      </c>
      <c r="O725" s="1" t="str">
        <f>IFERROR(VLOOKUP($A725&amp;"-"&amp;O$1,'Conclusões cursos SIGARRA'!$E:$H,2,0),"")</f>
        <v/>
      </c>
      <c r="P725" s="1" t="str">
        <f>IFERROR(VLOOKUP($A725&amp;"-"&amp;O$1,'Conclusões cursos SIGARRA'!$E:$H,4,0),"")</f>
        <v/>
      </c>
      <c r="Q725" s="1" t="str">
        <f>IFERROR(VLOOKUP($A725&amp;"-"&amp;Q$1,'Conclusões cursos SIGARRA'!$E:$H,2,0),"")</f>
        <v/>
      </c>
      <c r="R725" s="1" t="str">
        <f>IFERROR(VLOOKUP($A725&amp;"-"&amp;Q$1,'Conclusões cursos SIGARRA'!$E:$H,4,0),"")</f>
        <v/>
      </c>
      <c r="S725" s="1" t="str">
        <f>IFERROR(VLOOKUP($A725&amp;"-"&amp;S$1,'Conclusões cursos SIGARRA'!$E:$H,2,0),"")</f>
        <v/>
      </c>
      <c r="T725" s="1" t="str">
        <f>IFERROR(VLOOKUP($A725&amp;"-"&amp;S$1,'Conclusões cursos SIGARRA'!$E:$H,4,0),"")</f>
        <v/>
      </c>
      <c r="U725" s="1" t="str">
        <f t="shared" si="3"/>
        <v> LEIC 2000/2001</v>
      </c>
      <c r="V725" s="1" t="str">
        <f t="shared" si="4"/>
        <v>Filipe Manuel Santos Alves Fernandes</v>
      </c>
    </row>
    <row r="726" ht="14.25" customHeight="1">
      <c r="A726" s="1">
        <v>2.00802822E8</v>
      </c>
      <c r="B726" s="1" t="s">
        <v>2195</v>
      </c>
      <c r="C726" s="1" t="s">
        <v>2196</v>
      </c>
      <c r="D726" s="1" t="s">
        <v>20</v>
      </c>
      <c r="E726" s="1" t="s">
        <v>2197</v>
      </c>
      <c r="F726" s="1" t="str">
        <f t="shared" si="1"/>
        <v>Filipe Miguel Alves Bandeira Pinto de Carvalho - MIEIC 2013/2014</v>
      </c>
      <c r="G726" s="1" t="s">
        <v>21</v>
      </c>
      <c r="I726" s="9" t="str">
        <f>IFERROR(VLOOKUP(B726,'Inquérito'!M:N,2,0),if(AND(E726="",not(iserror(find("linkedin",H726)))),H726,E726))</f>
        <v>https://www.linkedin.com/in/filipemiguelcarvalho/</v>
      </c>
      <c r="J726" s="1" t="str">
        <f t="shared" si="2"/>
        <v>MIEIC </v>
      </c>
      <c r="K726" s="1" t="str">
        <f>IFERROR(VLOOKUP($A726&amp;"-"&amp;K$1,'Conclusões cursos SIGARRA'!$E:$H,2,0),"")</f>
        <v/>
      </c>
      <c r="L726" s="1" t="str">
        <f>IFERROR(VLOOKUP($A726&amp;"-"&amp;K$1,'Conclusões cursos SIGARRA'!$E:$H,4,0),"")</f>
        <v/>
      </c>
      <c r="M726" s="1" t="str">
        <f>IFERROR(VLOOKUP($A726&amp;"-"&amp;M$1,'Conclusões cursos SIGARRA'!$E:$H,2,0),"")</f>
        <v/>
      </c>
      <c r="N726" s="1" t="str">
        <f>IFERROR(VLOOKUP($A726&amp;"-"&amp;M$1,'Conclusões cursos SIGARRA'!$E:$H,4,0),"")</f>
        <v/>
      </c>
      <c r="O726" s="1" t="str">
        <f>IFERROR(VLOOKUP($A726&amp;"-"&amp;O$1,'Conclusões cursos SIGARRA'!$E:$H,2,0),"")</f>
        <v>2008/2009</v>
      </c>
      <c r="P726" s="1" t="str">
        <f>IFERROR(VLOOKUP($A726&amp;"-"&amp;O$1,'Conclusões cursos SIGARRA'!$E:$H,4,0),"")</f>
        <v>2013/2014</v>
      </c>
      <c r="Q726" s="1" t="str">
        <f>IFERROR(VLOOKUP($A726&amp;"-"&amp;Q$1,'Conclusões cursos SIGARRA'!$E:$H,2,0),"")</f>
        <v/>
      </c>
      <c r="R726" s="1" t="str">
        <f>IFERROR(VLOOKUP($A726&amp;"-"&amp;Q$1,'Conclusões cursos SIGARRA'!$E:$H,4,0),"")</f>
        <v/>
      </c>
      <c r="S726" s="1" t="str">
        <f>IFERROR(VLOOKUP($A726&amp;"-"&amp;S$1,'Conclusões cursos SIGARRA'!$E:$H,2,0),"")</f>
        <v/>
      </c>
      <c r="T726" s="1" t="str">
        <f>IFERROR(VLOOKUP($A726&amp;"-"&amp;S$1,'Conclusões cursos SIGARRA'!$E:$H,4,0),"")</f>
        <v/>
      </c>
      <c r="U726" s="1" t="str">
        <f t="shared" si="3"/>
        <v> MIEIC 2013/2014</v>
      </c>
      <c r="V726" s="1" t="str">
        <f t="shared" si="4"/>
        <v>Filipe Miguel Alves Bandeira Pinto de Carvalho</v>
      </c>
    </row>
    <row r="727" ht="14.25" customHeight="1">
      <c r="A727" s="1">
        <v>2.01506154E8</v>
      </c>
      <c r="B727" s="1" t="s">
        <v>2198</v>
      </c>
      <c r="C727" s="1" t="s">
        <v>2199</v>
      </c>
      <c r="D727" s="1" t="s">
        <v>26</v>
      </c>
      <c r="E727" s="1" t="s">
        <v>2200</v>
      </c>
      <c r="F727" s="1" t="str">
        <f t="shared" si="1"/>
        <v>Filipe Miguel Alves Pinto dos Reis - M.EIC 2021/2022</v>
      </c>
      <c r="I727" s="9" t="str">
        <f>IFERROR(VLOOKUP(B727,'Inquérito'!M:N,2,0),if(AND(E727="",not(iserror(find("linkedin",H727)))),H727,E727))</f>
        <v>https://www.linkedin.com/in/filipepintoreis/</v>
      </c>
      <c r="J727" s="1" t="str">
        <f t="shared" si="2"/>
        <v>M.EIC</v>
      </c>
      <c r="K727" s="1" t="str">
        <f>IFERROR(VLOOKUP($A727&amp;"-"&amp;K$1,'Conclusões cursos SIGARRA'!$E:$H,2,0),"")</f>
        <v/>
      </c>
      <c r="L727" s="1" t="str">
        <f>IFERROR(VLOOKUP($A727&amp;"-"&amp;K$1,'Conclusões cursos SIGARRA'!$E:$H,4,0),"")</f>
        <v/>
      </c>
      <c r="M727" s="1" t="str">
        <f>IFERROR(VLOOKUP($A727&amp;"-"&amp;M$1,'Conclusões cursos SIGARRA'!$E:$H,2,0),"")</f>
        <v/>
      </c>
      <c r="N727" s="1" t="str">
        <f>IFERROR(VLOOKUP($A727&amp;"-"&amp;M$1,'Conclusões cursos SIGARRA'!$E:$H,4,0),"")</f>
        <v/>
      </c>
      <c r="O727" s="1" t="str">
        <f>IFERROR(VLOOKUP($A727&amp;"-"&amp;O$1,'Conclusões cursos SIGARRA'!$E:$H,2,0),"")</f>
        <v/>
      </c>
      <c r="P727" s="1" t="str">
        <f>IFERROR(VLOOKUP($A727&amp;"-"&amp;O$1,'Conclusões cursos SIGARRA'!$E:$H,4,0),"")</f>
        <v/>
      </c>
      <c r="Q727" s="1" t="str">
        <f>IFERROR(VLOOKUP($A727&amp;"-"&amp;Q$1,'Conclusões cursos SIGARRA'!$E:$H,2,0),"")</f>
        <v/>
      </c>
      <c r="R727" s="1" t="str">
        <f>IFERROR(VLOOKUP($A727&amp;"-"&amp;Q$1,'Conclusões cursos SIGARRA'!$E:$H,4,0),"")</f>
        <v/>
      </c>
      <c r="S727" s="1" t="str">
        <f>IFERROR(VLOOKUP($A727&amp;"-"&amp;S$1,'Conclusões cursos SIGARRA'!$E:$H,2,0),"")</f>
        <v>2021/2022</v>
      </c>
      <c r="T727" s="1" t="str">
        <f>IFERROR(VLOOKUP($A727&amp;"-"&amp;S$1,'Conclusões cursos SIGARRA'!$E:$H,4,0),"")</f>
        <v>2021/2022</v>
      </c>
      <c r="U727" s="1" t="str">
        <f t="shared" si="3"/>
        <v> M.EIC 2021/2022</v>
      </c>
      <c r="V727" s="1" t="str">
        <f t="shared" si="4"/>
        <v>Filipe Miguel Alves Pinto dos Reis</v>
      </c>
    </row>
    <row r="728" ht="14.25" customHeight="1">
      <c r="A728" s="1">
        <v>2.00300471E8</v>
      </c>
      <c r="B728" s="1" t="s">
        <v>2201</v>
      </c>
      <c r="C728" s="1" t="s">
        <v>2202</v>
      </c>
      <c r="D728" s="1" t="s">
        <v>20</v>
      </c>
      <c r="E728" s="1" t="s">
        <v>21</v>
      </c>
      <c r="F728" s="1" t="str">
        <f t="shared" si="1"/>
        <v>Filipe Miguel Esteves de Castro - MIEIC 2009/2010</v>
      </c>
      <c r="I728" s="1" t="str">
        <f>IFERROR(VLOOKUP(B728,'Inquérito'!M:N,2,0),if(AND(E728="",not(iserror(find("linkedin",H728)))),H728,E728))</f>
        <v/>
      </c>
      <c r="J728" s="1" t="str">
        <f t="shared" si="2"/>
        <v>MIEIC </v>
      </c>
      <c r="K728" s="1" t="str">
        <f>IFERROR(VLOOKUP($A728&amp;"-"&amp;K$1,'Conclusões cursos SIGARRA'!$E:$H,2,0),"")</f>
        <v/>
      </c>
      <c r="L728" s="1" t="str">
        <f>IFERROR(VLOOKUP($A728&amp;"-"&amp;K$1,'Conclusões cursos SIGARRA'!$E:$H,4,0),"")</f>
        <v/>
      </c>
      <c r="M728" s="1" t="str">
        <f>IFERROR(VLOOKUP($A728&amp;"-"&amp;M$1,'Conclusões cursos SIGARRA'!$E:$H,2,0),"")</f>
        <v/>
      </c>
      <c r="N728" s="1" t="str">
        <f>IFERROR(VLOOKUP($A728&amp;"-"&amp;M$1,'Conclusões cursos SIGARRA'!$E:$H,4,0),"")</f>
        <v/>
      </c>
      <c r="O728" s="1" t="str">
        <f>IFERROR(VLOOKUP($A728&amp;"-"&amp;O$1,'Conclusões cursos SIGARRA'!$E:$H,2,0),"")</f>
        <v>2003/2004</v>
      </c>
      <c r="P728" s="1" t="str">
        <f>IFERROR(VLOOKUP($A728&amp;"-"&amp;O$1,'Conclusões cursos SIGARRA'!$E:$H,4,0),"")</f>
        <v>2009/2010</v>
      </c>
      <c r="Q728" s="1" t="str">
        <f>IFERROR(VLOOKUP($A728&amp;"-"&amp;Q$1,'Conclusões cursos SIGARRA'!$E:$H,2,0),"")</f>
        <v/>
      </c>
      <c r="R728" s="1" t="str">
        <f>IFERROR(VLOOKUP($A728&amp;"-"&amp;Q$1,'Conclusões cursos SIGARRA'!$E:$H,4,0),"")</f>
        <v/>
      </c>
      <c r="S728" s="1" t="str">
        <f>IFERROR(VLOOKUP($A728&amp;"-"&amp;S$1,'Conclusões cursos SIGARRA'!$E:$H,2,0),"")</f>
        <v/>
      </c>
      <c r="T728" s="1" t="str">
        <f>IFERROR(VLOOKUP($A728&amp;"-"&amp;S$1,'Conclusões cursos SIGARRA'!$E:$H,4,0),"")</f>
        <v/>
      </c>
      <c r="U728" s="1" t="str">
        <f t="shared" si="3"/>
        <v> MIEIC 2009/2010</v>
      </c>
      <c r="V728" s="1" t="str">
        <f t="shared" si="4"/>
        <v>Filipe Miguel Esteves de Castro</v>
      </c>
    </row>
    <row r="729" ht="14.25" customHeight="1">
      <c r="A729" s="1">
        <v>1.99602077E8</v>
      </c>
      <c r="B729" s="1" t="s">
        <v>2203</v>
      </c>
      <c r="C729" s="1" t="s">
        <v>2204</v>
      </c>
      <c r="D729" s="1" t="s">
        <v>20</v>
      </c>
      <c r="E729" s="1" t="s">
        <v>21</v>
      </c>
      <c r="F729" s="1" t="str">
        <f t="shared" si="1"/>
        <v>Filipe Miguel Graça Gomes - LEIC 2000/2001</v>
      </c>
      <c r="G729" s="1" t="s">
        <v>2205</v>
      </c>
      <c r="H729" s="1" t="s">
        <v>2206</v>
      </c>
      <c r="I729" s="1" t="str">
        <f>IFERROR(VLOOKUP(B729,'Inquérito'!M:N,2,0),if(AND(E729="",not(iserror(find("linkedin",H729)))),H729,E729))</f>
        <v/>
      </c>
      <c r="J729" s="1" t="str">
        <f t="shared" si="2"/>
        <v>LEIC </v>
      </c>
      <c r="K729" s="1" t="str">
        <f>IFERROR(VLOOKUP($A729&amp;"-"&amp;K$1,'Conclusões cursos SIGARRA'!$E:$H,2,0),"")</f>
        <v>1996/1997</v>
      </c>
      <c r="L729" s="1" t="str">
        <f>IFERROR(VLOOKUP($A729&amp;"-"&amp;K$1,'Conclusões cursos SIGARRA'!$E:$H,4,0),"")</f>
        <v>2000/2001</v>
      </c>
      <c r="M729" s="1" t="str">
        <f>IFERROR(VLOOKUP($A729&amp;"-"&amp;M$1,'Conclusões cursos SIGARRA'!$E:$H,2,0),"")</f>
        <v/>
      </c>
      <c r="N729" s="1" t="str">
        <f>IFERROR(VLOOKUP($A729&amp;"-"&amp;M$1,'Conclusões cursos SIGARRA'!$E:$H,4,0),"")</f>
        <v/>
      </c>
      <c r="O729" s="1" t="str">
        <f>IFERROR(VLOOKUP($A729&amp;"-"&amp;O$1,'Conclusões cursos SIGARRA'!$E:$H,2,0),"")</f>
        <v/>
      </c>
      <c r="P729" s="1" t="str">
        <f>IFERROR(VLOOKUP($A729&amp;"-"&amp;O$1,'Conclusões cursos SIGARRA'!$E:$H,4,0),"")</f>
        <v/>
      </c>
      <c r="Q729" s="1" t="str">
        <f>IFERROR(VLOOKUP($A729&amp;"-"&amp;Q$1,'Conclusões cursos SIGARRA'!$E:$H,2,0),"")</f>
        <v/>
      </c>
      <c r="R729" s="1" t="str">
        <f>IFERROR(VLOOKUP($A729&amp;"-"&amp;Q$1,'Conclusões cursos SIGARRA'!$E:$H,4,0),"")</f>
        <v/>
      </c>
      <c r="S729" s="1" t="str">
        <f>IFERROR(VLOOKUP($A729&amp;"-"&amp;S$1,'Conclusões cursos SIGARRA'!$E:$H,2,0),"")</f>
        <v/>
      </c>
      <c r="T729" s="1" t="str">
        <f>IFERROR(VLOOKUP($A729&amp;"-"&amp;S$1,'Conclusões cursos SIGARRA'!$E:$H,4,0),"")</f>
        <v/>
      </c>
      <c r="U729" s="1" t="str">
        <f t="shared" si="3"/>
        <v> LEIC 2000/2001</v>
      </c>
      <c r="V729" s="1" t="str">
        <f t="shared" si="4"/>
        <v>Filipe Miguel Graça Gomes</v>
      </c>
    </row>
    <row r="730" ht="14.25" customHeight="1">
      <c r="A730" s="1">
        <v>2.01104129E8</v>
      </c>
      <c r="B730" s="1" t="s">
        <v>2207</v>
      </c>
      <c r="C730" s="1" t="s">
        <v>2208</v>
      </c>
      <c r="D730" s="1" t="s">
        <v>20</v>
      </c>
      <c r="E730" s="1" t="s">
        <v>21</v>
      </c>
      <c r="F730" s="1" t="str">
        <f t="shared" si="1"/>
        <v>Filipe Miguel Leitão Ribeiro - MIEIC 2018/2019</v>
      </c>
      <c r="G730" s="1" t="s">
        <v>2209</v>
      </c>
      <c r="I730" s="1" t="str">
        <f>IFERROR(VLOOKUP(B730,'Inquérito'!M:N,2,0),if(AND(E730="",not(iserror(find("linkedin",H730)))),H730,E730))</f>
        <v/>
      </c>
      <c r="J730" s="1" t="str">
        <f t="shared" si="2"/>
        <v>MIEIC </v>
      </c>
      <c r="K730" s="1" t="str">
        <f>IFERROR(VLOOKUP($A730&amp;"-"&amp;K$1,'Conclusões cursos SIGARRA'!$E:$H,2,0),"")</f>
        <v/>
      </c>
      <c r="L730" s="1" t="str">
        <f>IFERROR(VLOOKUP($A730&amp;"-"&amp;K$1,'Conclusões cursos SIGARRA'!$E:$H,4,0),"")</f>
        <v/>
      </c>
      <c r="M730" s="1" t="str">
        <f>IFERROR(VLOOKUP($A730&amp;"-"&amp;M$1,'Conclusões cursos SIGARRA'!$E:$H,2,0),"")</f>
        <v/>
      </c>
      <c r="N730" s="1" t="str">
        <f>IFERROR(VLOOKUP($A730&amp;"-"&amp;M$1,'Conclusões cursos SIGARRA'!$E:$H,4,0),"")</f>
        <v/>
      </c>
      <c r="O730" s="1" t="str">
        <f>IFERROR(VLOOKUP($A730&amp;"-"&amp;O$1,'Conclusões cursos SIGARRA'!$E:$H,2,0),"")</f>
        <v>2011/2012</v>
      </c>
      <c r="P730" s="1" t="str">
        <f>IFERROR(VLOOKUP($A730&amp;"-"&amp;O$1,'Conclusões cursos SIGARRA'!$E:$H,4,0),"")</f>
        <v>2018/2019</v>
      </c>
      <c r="Q730" s="1" t="str">
        <f>IFERROR(VLOOKUP($A730&amp;"-"&amp;Q$1,'Conclusões cursos SIGARRA'!$E:$H,2,0),"")</f>
        <v/>
      </c>
      <c r="R730" s="1" t="str">
        <f>IFERROR(VLOOKUP($A730&amp;"-"&amp;Q$1,'Conclusões cursos SIGARRA'!$E:$H,4,0),"")</f>
        <v/>
      </c>
      <c r="S730" s="1" t="str">
        <f>IFERROR(VLOOKUP($A730&amp;"-"&amp;S$1,'Conclusões cursos SIGARRA'!$E:$H,2,0),"")</f>
        <v/>
      </c>
      <c r="T730" s="1" t="str">
        <f>IFERROR(VLOOKUP($A730&amp;"-"&amp;S$1,'Conclusões cursos SIGARRA'!$E:$H,4,0),"")</f>
        <v/>
      </c>
      <c r="U730" s="1" t="str">
        <f t="shared" si="3"/>
        <v> MIEIC 2018/2019</v>
      </c>
      <c r="V730" s="1" t="str">
        <f t="shared" si="4"/>
        <v>Filipe Miguel Leitão Ribeiro</v>
      </c>
    </row>
    <row r="731" ht="14.25" customHeight="1">
      <c r="A731" s="1">
        <v>2.01200689E8</v>
      </c>
      <c r="B731" s="1" t="s">
        <v>2210</v>
      </c>
      <c r="C731" s="1" t="s">
        <v>2211</v>
      </c>
      <c r="D731" s="1" t="s">
        <v>20</v>
      </c>
      <c r="E731" s="1" t="s">
        <v>21</v>
      </c>
      <c r="F731" s="1" t="str">
        <f t="shared" si="1"/>
        <v>Filipe Oliveira e Sousa Ferreira de Lemos - MIEIC 2019/2020</v>
      </c>
      <c r="I731" s="1" t="str">
        <f>IFERROR(VLOOKUP(B731,'Inquérito'!M:N,2,0),if(AND(E731="",not(iserror(find("linkedin",H731)))),H731,E731))</f>
        <v/>
      </c>
      <c r="J731" s="1" t="str">
        <f t="shared" si="2"/>
        <v>MIEIC </v>
      </c>
      <c r="K731" s="1" t="str">
        <f>IFERROR(VLOOKUP($A731&amp;"-"&amp;K$1,'Conclusões cursos SIGARRA'!$E:$H,2,0),"")</f>
        <v/>
      </c>
      <c r="L731" s="1" t="str">
        <f>IFERROR(VLOOKUP($A731&amp;"-"&amp;K$1,'Conclusões cursos SIGARRA'!$E:$H,4,0),"")</f>
        <v/>
      </c>
      <c r="M731" s="1" t="str">
        <f>IFERROR(VLOOKUP($A731&amp;"-"&amp;M$1,'Conclusões cursos SIGARRA'!$E:$H,2,0),"")</f>
        <v/>
      </c>
      <c r="N731" s="1" t="str">
        <f>IFERROR(VLOOKUP($A731&amp;"-"&amp;M$1,'Conclusões cursos SIGARRA'!$E:$H,4,0),"")</f>
        <v/>
      </c>
      <c r="O731" s="1" t="str">
        <f>IFERROR(VLOOKUP($A731&amp;"-"&amp;O$1,'Conclusões cursos SIGARRA'!$E:$H,2,0),"")</f>
        <v>2017/2018</v>
      </c>
      <c r="P731" s="1" t="str">
        <f>IFERROR(VLOOKUP($A731&amp;"-"&amp;O$1,'Conclusões cursos SIGARRA'!$E:$H,4,0),"")</f>
        <v>2019/2020</v>
      </c>
      <c r="Q731" s="1" t="str">
        <f>IFERROR(VLOOKUP($A731&amp;"-"&amp;Q$1,'Conclusões cursos SIGARRA'!$E:$H,2,0),"")</f>
        <v/>
      </c>
      <c r="R731" s="1" t="str">
        <f>IFERROR(VLOOKUP($A731&amp;"-"&amp;Q$1,'Conclusões cursos SIGARRA'!$E:$H,4,0),"")</f>
        <v/>
      </c>
      <c r="S731" s="1" t="str">
        <f>IFERROR(VLOOKUP($A731&amp;"-"&amp;S$1,'Conclusões cursos SIGARRA'!$E:$H,2,0),"")</f>
        <v/>
      </c>
      <c r="T731" s="1" t="str">
        <f>IFERROR(VLOOKUP($A731&amp;"-"&amp;S$1,'Conclusões cursos SIGARRA'!$E:$H,4,0),"")</f>
        <v/>
      </c>
      <c r="U731" s="1" t="str">
        <f t="shared" si="3"/>
        <v> MIEIC 2019/2020</v>
      </c>
      <c r="V731" s="1" t="str">
        <f t="shared" si="4"/>
        <v>Filipe Oliveira e Sousa Ferreira de Lemos</v>
      </c>
    </row>
    <row r="732" ht="14.25" customHeight="1">
      <c r="A732" s="1">
        <v>2.00104238E8</v>
      </c>
      <c r="B732" s="1" t="s">
        <v>2212</v>
      </c>
      <c r="C732" s="1" t="s">
        <v>2213</v>
      </c>
      <c r="D732" s="1" t="s">
        <v>20</v>
      </c>
      <c r="E732" s="1" t="s">
        <v>21</v>
      </c>
      <c r="F732" s="1" t="str">
        <f t="shared" si="1"/>
        <v>Filipe Pais Tavares - LEIC 2006/2007</v>
      </c>
      <c r="G732" s="1" t="s">
        <v>21</v>
      </c>
      <c r="H732" s="1" t="s">
        <v>2214</v>
      </c>
      <c r="I732" s="1" t="str">
        <f>IFERROR(VLOOKUP(B732,'Inquérito'!M:N,2,0),if(AND(E732="",not(iserror(find("linkedin",H732)))),H732,E732))</f>
        <v/>
      </c>
      <c r="J732" s="1" t="str">
        <f t="shared" si="2"/>
        <v>LEIC </v>
      </c>
      <c r="K732" s="1" t="str">
        <f>IFERROR(VLOOKUP($A732&amp;"-"&amp;K$1,'Conclusões cursos SIGARRA'!$E:$H,2,0),"")</f>
        <v>2001/2002</v>
      </c>
      <c r="L732" s="1" t="str">
        <f>IFERROR(VLOOKUP($A732&amp;"-"&amp;K$1,'Conclusões cursos SIGARRA'!$E:$H,4,0),"")</f>
        <v>2006/2007</v>
      </c>
      <c r="M732" s="1" t="str">
        <f>IFERROR(VLOOKUP($A732&amp;"-"&amp;M$1,'Conclusões cursos SIGARRA'!$E:$H,2,0),"")</f>
        <v/>
      </c>
      <c r="N732" s="1" t="str">
        <f>IFERROR(VLOOKUP($A732&amp;"-"&amp;M$1,'Conclusões cursos SIGARRA'!$E:$H,4,0),"")</f>
        <v/>
      </c>
      <c r="O732" s="1" t="str">
        <f>IFERROR(VLOOKUP($A732&amp;"-"&amp;O$1,'Conclusões cursos SIGARRA'!$E:$H,2,0),"")</f>
        <v/>
      </c>
      <c r="P732" s="1" t="str">
        <f>IFERROR(VLOOKUP($A732&amp;"-"&amp;O$1,'Conclusões cursos SIGARRA'!$E:$H,4,0),"")</f>
        <v/>
      </c>
      <c r="Q732" s="1" t="str">
        <f>IFERROR(VLOOKUP($A732&amp;"-"&amp;Q$1,'Conclusões cursos SIGARRA'!$E:$H,2,0),"")</f>
        <v/>
      </c>
      <c r="R732" s="1" t="str">
        <f>IFERROR(VLOOKUP($A732&amp;"-"&amp;Q$1,'Conclusões cursos SIGARRA'!$E:$H,4,0),"")</f>
        <v/>
      </c>
      <c r="S732" s="1" t="str">
        <f>IFERROR(VLOOKUP($A732&amp;"-"&amp;S$1,'Conclusões cursos SIGARRA'!$E:$H,2,0),"")</f>
        <v/>
      </c>
      <c r="T732" s="1" t="str">
        <f>IFERROR(VLOOKUP($A732&amp;"-"&amp;S$1,'Conclusões cursos SIGARRA'!$E:$H,4,0),"")</f>
        <v/>
      </c>
      <c r="U732" s="1" t="str">
        <f t="shared" si="3"/>
        <v> LEIC 2006/2007</v>
      </c>
      <c r="V732" s="1" t="str">
        <f t="shared" si="4"/>
        <v>Filipe Pais Tavares</v>
      </c>
    </row>
    <row r="733" ht="14.25" customHeight="1">
      <c r="A733" s="1">
        <v>2.0100411E8</v>
      </c>
      <c r="B733" s="1" t="s">
        <v>2215</v>
      </c>
      <c r="C733" s="1" t="s">
        <v>2216</v>
      </c>
      <c r="D733" s="1" t="s">
        <v>20</v>
      </c>
      <c r="E733" s="1" t="s">
        <v>2217</v>
      </c>
      <c r="F733" s="1" t="str">
        <f t="shared" si="1"/>
        <v>Filipe Perdigão de Sousa - MIEIC 2014/2015</v>
      </c>
      <c r="G733" s="1" t="s">
        <v>2218</v>
      </c>
      <c r="H733" s="1" t="s">
        <v>2219</v>
      </c>
      <c r="I733" s="9" t="str">
        <f>IFERROR(VLOOKUP(B733,'Inquérito'!M:N,2,0),if(AND(E733="",not(iserror(find("linkedin",H733)))),H733,E733))</f>
        <v>https://www.linkedin.com/in/filipeperdigaosousa/</v>
      </c>
      <c r="J733" s="1" t="str">
        <f t="shared" si="2"/>
        <v>MIEIC </v>
      </c>
      <c r="K733" s="1" t="str">
        <f>IFERROR(VLOOKUP($A733&amp;"-"&amp;K$1,'Conclusões cursos SIGARRA'!$E:$H,2,0),"")</f>
        <v/>
      </c>
      <c r="L733" s="1" t="str">
        <f>IFERROR(VLOOKUP($A733&amp;"-"&amp;K$1,'Conclusões cursos SIGARRA'!$E:$H,4,0),"")</f>
        <v/>
      </c>
      <c r="M733" s="1" t="str">
        <f>IFERROR(VLOOKUP($A733&amp;"-"&amp;M$1,'Conclusões cursos SIGARRA'!$E:$H,2,0),"")</f>
        <v/>
      </c>
      <c r="N733" s="1" t="str">
        <f>IFERROR(VLOOKUP($A733&amp;"-"&amp;M$1,'Conclusões cursos SIGARRA'!$E:$H,4,0),"")</f>
        <v/>
      </c>
      <c r="O733" s="1" t="str">
        <f>IFERROR(VLOOKUP($A733&amp;"-"&amp;O$1,'Conclusões cursos SIGARRA'!$E:$H,2,0),"")</f>
        <v>2010/2011</v>
      </c>
      <c r="P733" s="1" t="str">
        <f>IFERROR(VLOOKUP($A733&amp;"-"&amp;O$1,'Conclusões cursos SIGARRA'!$E:$H,4,0),"")</f>
        <v>2014/2015</v>
      </c>
      <c r="Q733" s="1" t="str">
        <f>IFERROR(VLOOKUP($A733&amp;"-"&amp;Q$1,'Conclusões cursos SIGARRA'!$E:$H,2,0),"")</f>
        <v/>
      </c>
      <c r="R733" s="1" t="str">
        <f>IFERROR(VLOOKUP($A733&amp;"-"&amp;Q$1,'Conclusões cursos SIGARRA'!$E:$H,4,0),"")</f>
        <v/>
      </c>
      <c r="S733" s="1" t="str">
        <f>IFERROR(VLOOKUP($A733&amp;"-"&amp;S$1,'Conclusões cursos SIGARRA'!$E:$H,2,0),"")</f>
        <v/>
      </c>
      <c r="T733" s="1" t="str">
        <f>IFERROR(VLOOKUP($A733&amp;"-"&amp;S$1,'Conclusões cursos SIGARRA'!$E:$H,4,0),"")</f>
        <v/>
      </c>
      <c r="U733" s="1" t="str">
        <f t="shared" si="3"/>
        <v> MIEIC 2014/2015</v>
      </c>
      <c r="V733" s="1" t="str">
        <f t="shared" si="4"/>
        <v>Filipe Perdigão de Sousa</v>
      </c>
    </row>
    <row r="734" ht="14.25" customHeight="1">
      <c r="A734" s="1">
        <v>2.01905609E8</v>
      </c>
      <c r="B734" s="1" t="s">
        <v>2220</v>
      </c>
      <c r="C734" s="1" t="s">
        <v>2221</v>
      </c>
      <c r="D734" s="1" t="s">
        <v>26</v>
      </c>
      <c r="E734" s="1" t="s">
        <v>21</v>
      </c>
      <c r="F734" s="1" t="str">
        <f t="shared" si="1"/>
        <v>Filipe Pinto Campos - L.EIC 2021/2022</v>
      </c>
      <c r="G734" s="1" t="s">
        <v>2222</v>
      </c>
      <c r="I734" s="9" t="str">
        <f>IFERROR(VLOOKUP(B734,'Inquérito'!M:N,2,0),if(AND(E734="",not(iserror(find("linkedin",H734)))),H734,E734))</f>
        <v>https://www.linkedin.com/in/filipepcampos/</v>
      </c>
      <c r="J734" s="1" t="str">
        <f t="shared" si="2"/>
        <v>L.EIC </v>
      </c>
      <c r="K734" s="1" t="str">
        <f>IFERROR(VLOOKUP($A734&amp;"-"&amp;K$1,'Conclusões cursos SIGARRA'!$E:$H,2,0),"")</f>
        <v/>
      </c>
      <c r="L734" s="1" t="str">
        <f>IFERROR(VLOOKUP($A734&amp;"-"&amp;K$1,'Conclusões cursos SIGARRA'!$E:$H,4,0),"")</f>
        <v/>
      </c>
      <c r="M734" s="1" t="str">
        <f>IFERROR(VLOOKUP($A734&amp;"-"&amp;M$1,'Conclusões cursos SIGARRA'!$E:$H,2,0),"")</f>
        <v/>
      </c>
      <c r="N734" s="1" t="str">
        <f>IFERROR(VLOOKUP($A734&amp;"-"&amp;M$1,'Conclusões cursos SIGARRA'!$E:$H,4,0),"")</f>
        <v/>
      </c>
      <c r="O734" s="1" t="str">
        <f>IFERROR(VLOOKUP($A734&amp;"-"&amp;O$1,'Conclusões cursos SIGARRA'!$E:$H,2,0),"")</f>
        <v/>
      </c>
      <c r="P734" s="1" t="str">
        <f>IFERROR(VLOOKUP($A734&amp;"-"&amp;O$1,'Conclusões cursos SIGARRA'!$E:$H,4,0),"")</f>
        <v/>
      </c>
      <c r="Q734" s="1" t="str">
        <f>IFERROR(VLOOKUP($A734&amp;"-"&amp;Q$1,'Conclusões cursos SIGARRA'!$E:$H,2,0),"")</f>
        <v>2021/2022</v>
      </c>
      <c r="R734" s="1" t="str">
        <f>IFERROR(VLOOKUP($A734&amp;"-"&amp;Q$1,'Conclusões cursos SIGARRA'!$E:$H,4,0),"")</f>
        <v>2021/2022</v>
      </c>
      <c r="S734" s="1" t="str">
        <f>IFERROR(VLOOKUP($A734&amp;"-"&amp;S$1,'Conclusões cursos SIGARRA'!$E:$H,2,0),"")</f>
        <v/>
      </c>
      <c r="T734" s="1" t="str">
        <f>IFERROR(VLOOKUP($A734&amp;"-"&amp;S$1,'Conclusões cursos SIGARRA'!$E:$H,4,0),"")</f>
        <v/>
      </c>
      <c r="U734" s="1" t="str">
        <f t="shared" si="3"/>
        <v> L.EIC 2021/2022</v>
      </c>
      <c r="V734" s="1" t="str">
        <f t="shared" si="4"/>
        <v>Filipe Pinto Campos</v>
      </c>
    </row>
    <row r="735" ht="14.25" customHeight="1">
      <c r="A735" s="1">
        <v>2.01708999E8</v>
      </c>
      <c r="B735" s="1" t="s">
        <v>2223</v>
      </c>
      <c r="C735" s="1" t="s">
        <v>2224</v>
      </c>
      <c r="D735" s="1" t="s">
        <v>26</v>
      </c>
      <c r="E735" s="1" t="s">
        <v>21</v>
      </c>
      <c r="F735" s="1" t="str">
        <f t="shared" si="1"/>
        <v>Filipe Reis Almeida - L.EIC 2021/2022 M.EIC 2022/2023</v>
      </c>
      <c r="I735" s="1" t="str">
        <f>IFERROR(VLOOKUP(B735,'Inquérito'!M:N,2,0),if(AND(E735="",not(iserror(find("linkedin",H735)))),H735,E735))</f>
        <v/>
      </c>
      <c r="J735" s="1" t="str">
        <f t="shared" si="2"/>
        <v>L.EIC M.EIC</v>
      </c>
      <c r="K735" s="1" t="str">
        <f>IFERROR(VLOOKUP($A735&amp;"-"&amp;K$1,'Conclusões cursos SIGARRA'!$E:$H,2,0),"")</f>
        <v/>
      </c>
      <c r="L735" s="1" t="str">
        <f>IFERROR(VLOOKUP($A735&amp;"-"&amp;K$1,'Conclusões cursos SIGARRA'!$E:$H,4,0),"")</f>
        <v/>
      </c>
      <c r="M735" s="1" t="str">
        <f>IFERROR(VLOOKUP($A735&amp;"-"&amp;M$1,'Conclusões cursos SIGARRA'!$E:$H,2,0),"")</f>
        <v/>
      </c>
      <c r="N735" s="1" t="str">
        <f>IFERROR(VLOOKUP($A735&amp;"-"&amp;M$1,'Conclusões cursos SIGARRA'!$E:$H,4,0),"")</f>
        <v/>
      </c>
      <c r="O735" s="1" t="str">
        <f>IFERROR(VLOOKUP($A735&amp;"-"&amp;O$1,'Conclusões cursos SIGARRA'!$E:$H,2,0),"")</f>
        <v/>
      </c>
      <c r="P735" s="1" t="str">
        <f>IFERROR(VLOOKUP($A735&amp;"-"&amp;O$1,'Conclusões cursos SIGARRA'!$E:$H,4,0),"")</f>
        <v/>
      </c>
      <c r="Q735" s="1" t="str">
        <f>IFERROR(VLOOKUP($A735&amp;"-"&amp;Q$1,'Conclusões cursos SIGARRA'!$E:$H,2,0),"")</f>
        <v>2021/2022</v>
      </c>
      <c r="R735" s="1" t="str">
        <f>IFERROR(VLOOKUP($A735&amp;"-"&amp;Q$1,'Conclusões cursos SIGARRA'!$E:$H,4,0),"")</f>
        <v>2021/2022</v>
      </c>
      <c r="S735" s="1" t="str">
        <f>IFERROR(VLOOKUP($A735&amp;"-"&amp;S$1,'Conclusões cursos SIGARRA'!$E:$H,2,0),"")</f>
        <v>2021/2022</v>
      </c>
      <c r="T735" s="1" t="str">
        <f>IFERROR(VLOOKUP($A735&amp;"-"&amp;S$1,'Conclusões cursos SIGARRA'!$E:$H,4,0),"")</f>
        <v>2022/2023</v>
      </c>
      <c r="U735" s="1" t="str">
        <f t="shared" si="3"/>
        <v> L.EIC 2021/2022 M.EIC 2022/2023</v>
      </c>
      <c r="V735" s="1" t="str">
        <f t="shared" si="4"/>
        <v>Filipe Reis Almeida</v>
      </c>
    </row>
    <row r="736" ht="14.25" customHeight="1">
      <c r="A736" s="1">
        <v>1.99701414E8</v>
      </c>
      <c r="B736" s="1" t="s">
        <v>2225</v>
      </c>
      <c r="C736" s="1" t="s">
        <v>2226</v>
      </c>
      <c r="D736" s="1" t="s">
        <v>20</v>
      </c>
      <c r="E736" s="1" t="s">
        <v>2227</v>
      </c>
      <c r="F736" s="1" t="str">
        <f t="shared" si="1"/>
        <v>Filipe Rodrigo Bastos Guedes - LEIC 2005/2006</v>
      </c>
      <c r="G736" s="1" t="s">
        <v>2228</v>
      </c>
      <c r="H736" s="1" t="s">
        <v>2229</v>
      </c>
      <c r="I736" s="9" t="str">
        <f>IFERROR(VLOOKUP(B736,'Inquérito'!M:N,2,0),if(AND(E736="",not(iserror(find("linkedin",H736)))),H736,E736))</f>
        <v>https://www.linkedin.com/in/frguedes</v>
      </c>
      <c r="J736" s="1" t="str">
        <f t="shared" si="2"/>
        <v>LEIC </v>
      </c>
      <c r="K736" s="1" t="str">
        <f>IFERROR(VLOOKUP($A736&amp;"-"&amp;K$1,'Conclusões cursos SIGARRA'!$E:$H,2,0),"")</f>
        <v>1997/1998</v>
      </c>
      <c r="L736" s="1" t="str">
        <f>IFERROR(VLOOKUP($A736&amp;"-"&amp;K$1,'Conclusões cursos SIGARRA'!$E:$H,4,0),"")</f>
        <v>2005/2006</v>
      </c>
      <c r="M736" s="1" t="str">
        <f>IFERROR(VLOOKUP($A736&amp;"-"&amp;M$1,'Conclusões cursos SIGARRA'!$E:$H,2,0),"")</f>
        <v/>
      </c>
      <c r="N736" s="1" t="str">
        <f>IFERROR(VLOOKUP($A736&amp;"-"&amp;M$1,'Conclusões cursos SIGARRA'!$E:$H,4,0),"")</f>
        <v/>
      </c>
      <c r="O736" s="1" t="str">
        <f>IFERROR(VLOOKUP($A736&amp;"-"&amp;O$1,'Conclusões cursos SIGARRA'!$E:$H,2,0),"")</f>
        <v/>
      </c>
      <c r="P736" s="1" t="str">
        <f>IFERROR(VLOOKUP($A736&amp;"-"&amp;O$1,'Conclusões cursos SIGARRA'!$E:$H,4,0),"")</f>
        <v/>
      </c>
      <c r="Q736" s="1" t="str">
        <f>IFERROR(VLOOKUP($A736&amp;"-"&amp;Q$1,'Conclusões cursos SIGARRA'!$E:$H,2,0),"")</f>
        <v/>
      </c>
      <c r="R736" s="1" t="str">
        <f>IFERROR(VLOOKUP($A736&amp;"-"&amp;Q$1,'Conclusões cursos SIGARRA'!$E:$H,4,0),"")</f>
        <v/>
      </c>
      <c r="S736" s="1" t="str">
        <f>IFERROR(VLOOKUP($A736&amp;"-"&amp;S$1,'Conclusões cursos SIGARRA'!$E:$H,2,0),"")</f>
        <v/>
      </c>
      <c r="T736" s="1" t="str">
        <f>IFERROR(VLOOKUP($A736&amp;"-"&amp;S$1,'Conclusões cursos SIGARRA'!$E:$H,4,0),"")</f>
        <v/>
      </c>
      <c r="U736" s="1" t="str">
        <f t="shared" si="3"/>
        <v> LEIC 2005/2006</v>
      </c>
      <c r="V736" s="1" t="str">
        <f t="shared" si="4"/>
        <v>Filipe Rodrigo Bastos Guedes</v>
      </c>
    </row>
    <row r="737" ht="14.25" customHeight="1">
      <c r="A737" s="1">
        <v>2.01001939E8</v>
      </c>
      <c r="B737" s="1" t="s">
        <v>2230</v>
      </c>
      <c r="C737" s="1" t="s">
        <v>2231</v>
      </c>
      <c r="D737" s="1" t="s">
        <v>20</v>
      </c>
      <c r="E737" s="1" t="s">
        <v>2232</v>
      </c>
      <c r="F737" s="1" t="str">
        <f t="shared" si="1"/>
        <v>Filipe Rui Rocha Oliveira - MIEIC 2014/2015</v>
      </c>
      <c r="G737" s="1" t="s">
        <v>2233</v>
      </c>
      <c r="H737" s="1" t="s">
        <v>2234</v>
      </c>
      <c r="I737" s="9" t="str">
        <f>IFERROR(VLOOKUP(B737,'Inquérito'!M:N,2,0),if(AND(E737="",not(iserror(find("linkedin",H737)))),H737,E737))</f>
        <v>https://www.linkedin.com/in/frroliveira/</v>
      </c>
      <c r="J737" s="1" t="str">
        <f t="shared" si="2"/>
        <v>MIEIC </v>
      </c>
      <c r="K737" s="1" t="str">
        <f>IFERROR(VLOOKUP($A737&amp;"-"&amp;K$1,'Conclusões cursos SIGARRA'!$E:$H,2,0),"")</f>
        <v/>
      </c>
      <c r="L737" s="1" t="str">
        <f>IFERROR(VLOOKUP($A737&amp;"-"&amp;K$1,'Conclusões cursos SIGARRA'!$E:$H,4,0),"")</f>
        <v/>
      </c>
      <c r="M737" s="1" t="str">
        <f>IFERROR(VLOOKUP($A737&amp;"-"&amp;M$1,'Conclusões cursos SIGARRA'!$E:$H,2,0),"")</f>
        <v/>
      </c>
      <c r="N737" s="1" t="str">
        <f>IFERROR(VLOOKUP($A737&amp;"-"&amp;M$1,'Conclusões cursos SIGARRA'!$E:$H,4,0),"")</f>
        <v/>
      </c>
      <c r="O737" s="1" t="str">
        <f>IFERROR(VLOOKUP($A737&amp;"-"&amp;O$1,'Conclusões cursos SIGARRA'!$E:$H,2,0),"")</f>
        <v>2010/2011</v>
      </c>
      <c r="P737" s="1" t="str">
        <f>IFERROR(VLOOKUP($A737&amp;"-"&amp;O$1,'Conclusões cursos SIGARRA'!$E:$H,4,0),"")</f>
        <v>2014/2015</v>
      </c>
      <c r="Q737" s="1" t="str">
        <f>IFERROR(VLOOKUP($A737&amp;"-"&amp;Q$1,'Conclusões cursos SIGARRA'!$E:$H,2,0),"")</f>
        <v/>
      </c>
      <c r="R737" s="1" t="str">
        <f>IFERROR(VLOOKUP($A737&amp;"-"&amp;Q$1,'Conclusões cursos SIGARRA'!$E:$H,4,0),"")</f>
        <v/>
      </c>
      <c r="S737" s="1" t="str">
        <f>IFERROR(VLOOKUP($A737&amp;"-"&amp;S$1,'Conclusões cursos SIGARRA'!$E:$H,2,0),"")</f>
        <v/>
      </c>
      <c r="T737" s="1" t="str">
        <f>IFERROR(VLOOKUP($A737&amp;"-"&amp;S$1,'Conclusões cursos SIGARRA'!$E:$H,4,0),"")</f>
        <v/>
      </c>
      <c r="U737" s="1" t="str">
        <f t="shared" si="3"/>
        <v> MIEIC 2014/2015</v>
      </c>
      <c r="V737" s="1" t="str">
        <f t="shared" si="4"/>
        <v>Filipe Rui Rocha Oliveira</v>
      </c>
    </row>
    <row r="738" ht="14.25" customHeight="1">
      <c r="A738" s="1">
        <v>2.00803862E8</v>
      </c>
      <c r="B738" s="1" t="s">
        <v>2235</v>
      </c>
      <c r="C738" s="1" t="s">
        <v>2236</v>
      </c>
      <c r="D738" s="1" t="s">
        <v>20</v>
      </c>
      <c r="E738" s="1" t="s">
        <v>21</v>
      </c>
      <c r="F738" s="1" t="str">
        <f t="shared" si="1"/>
        <v>Filipe Teixeira Marques - MIEIC 2009/2010</v>
      </c>
      <c r="G738" s="1" t="s">
        <v>2237</v>
      </c>
      <c r="I738" s="1" t="str">
        <f>IFERROR(VLOOKUP(B738,'Inquérito'!M:N,2,0),if(AND(E738="",not(iserror(find("linkedin",H738)))),H738,E738))</f>
        <v/>
      </c>
      <c r="J738" s="1" t="str">
        <f t="shared" si="2"/>
        <v>MIEIC </v>
      </c>
      <c r="K738" s="1" t="str">
        <f>IFERROR(VLOOKUP($A738&amp;"-"&amp;K$1,'Conclusões cursos SIGARRA'!$E:$H,2,0),"")</f>
        <v/>
      </c>
      <c r="L738" s="1" t="str">
        <f>IFERROR(VLOOKUP($A738&amp;"-"&amp;K$1,'Conclusões cursos SIGARRA'!$E:$H,4,0),"")</f>
        <v/>
      </c>
      <c r="M738" s="1" t="str">
        <f>IFERROR(VLOOKUP($A738&amp;"-"&amp;M$1,'Conclusões cursos SIGARRA'!$E:$H,2,0),"")</f>
        <v/>
      </c>
      <c r="N738" s="1" t="str">
        <f>IFERROR(VLOOKUP($A738&amp;"-"&amp;M$1,'Conclusões cursos SIGARRA'!$E:$H,4,0),"")</f>
        <v/>
      </c>
      <c r="O738" s="1" t="str">
        <f>IFERROR(VLOOKUP($A738&amp;"-"&amp;O$1,'Conclusões cursos SIGARRA'!$E:$H,2,0),"")</f>
        <v>2008/2009</v>
      </c>
      <c r="P738" s="1" t="str">
        <f>IFERROR(VLOOKUP($A738&amp;"-"&amp;O$1,'Conclusões cursos SIGARRA'!$E:$H,4,0),"")</f>
        <v>2009/2010</v>
      </c>
      <c r="Q738" s="1" t="str">
        <f>IFERROR(VLOOKUP($A738&amp;"-"&amp;Q$1,'Conclusões cursos SIGARRA'!$E:$H,2,0),"")</f>
        <v/>
      </c>
      <c r="R738" s="1" t="str">
        <f>IFERROR(VLOOKUP($A738&amp;"-"&amp;Q$1,'Conclusões cursos SIGARRA'!$E:$H,4,0),"")</f>
        <v/>
      </c>
      <c r="S738" s="1" t="str">
        <f>IFERROR(VLOOKUP($A738&amp;"-"&amp;S$1,'Conclusões cursos SIGARRA'!$E:$H,2,0),"")</f>
        <v/>
      </c>
      <c r="T738" s="1" t="str">
        <f>IFERROR(VLOOKUP($A738&amp;"-"&amp;S$1,'Conclusões cursos SIGARRA'!$E:$H,4,0),"")</f>
        <v/>
      </c>
      <c r="U738" s="1" t="str">
        <f t="shared" si="3"/>
        <v> MIEIC 2009/2010</v>
      </c>
      <c r="V738" s="1" t="str">
        <f t="shared" si="4"/>
        <v>Filipe Teixeira Marques</v>
      </c>
    </row>
    <row r="739" ht="14.25" customHeight="1">
      <c r="A739" s="1">
        <v>2.01806857E8</v>
      </c>
      <c r="B739" s="1" t="s">
        <v>2238</v>
      </c>
      <c r="C739" s="1" t="s">
        <v>2239</v>
      </c>
      <c r="D739" s="1" t="s">
        <v>26</v>
      </c>
      <c r="E739" s="1" t="s">
        <v>21</v>
      </c>
      <c r="F739" s="1" t="str">
        <f t="shared" si="1"/>
        <v>Flávia Carvalho Gavinha Pereira Carvalhido - M.EIC 2022/2023</v>
      </c>
      <c r="I739" s="9" t="str">
        <f>IFERROR(VLOOKUP(B739,'Inquérito'!M:N,2,0),if(AND(E739="",not(iserror(find("linkedin",H739)))),H739,E739))</f>
        <v>https://www.linkedin.com/in/flávia-carvalhido-621606193</v>
      </c>
      <c r="J739" s="1" t="str">
        <f t="shared" si="2"/>
        <v>M.EIC</v>
      </c>
      <c r="K739" s="1" t="str">
        <f>IFERROR(VLOOKUP($A739&amp;"-"&amp;K$1,'Conclusões cursos SIGARRA'!$E:$H,2,0),"")</f>
        <v/>
      </c>
      <c r="L739" s="1" t="str">
        <f>IFERROR(VLOOKUP($A739&amp;"-"&amp;K$1,'Conclusões cursos SIGARRA'!$E:$H,4,0),"")</f>
        <v/>
      </c>
      <c r="M739" s="1" t="str">
        <f>IFERROR(VLOOKUP($A739&amp;"-"&amp;M$1,'Conclusões cursos SIGARRA'!$E:$H,2,0),"")</f>
        <v/>
      </c>
      <c r="N739" s="1" t="str">
        <f>IFERROR(VLOOKUP($A739&amp;"-"&amp;M$1,'Conclusões cursos SIGARRA'!$E:$H,4,0),"")</f>
        <v/>
      </c>
      <c r="O739" s="1" t="str">
        <f>IFERROR(VLOOKUP($A739&amp;"-"&amp;O$1,'Conclusões cursos SIGARRA'!$E:$H,2,0),"")</f>
        <v/>
      </c>
      <c r="P739" s="1" t="str">
        <f>IFERROR(VLOOKUP($A739&amp;"-"&amp;O$1,'Conclusões cursos SIGARRA'!$E:$H,4,0),"")</f>
        <v/>
      </c>
      <c r="Q739" s="1" t="str">
        <f>IFERROR(VLOOKUP($A739&amp;"-"&amp;Q$1,'Conclusões cursos SIGARRA'!$E:$H,2,0),"")</f>
        <v/>
      </c>
      <c r="R739" s="1" t="str">
        <f>IFERROR(VLOOKUP($A739&amp;"-"&amp;Q$1,'Conclusões cursos SIGARRA'!$E:$H,4,0),"")</f>
        <v/>
      </c>
      <c r="S739" s="1" t="str">
        <f>IFERROR(VLOOKUP($A739&amp;"-"&amp;S$1,'Conclusões cursos SIGARRA'!$E:$H,2,0),"")</f>
        <v>2021/2022</v>
      </c>
      <c r="T739" s="1" t="str">
        <f>IFERROR(VLOOKUP($A739&amp;"-"&amp;S$1,'Conclusões cursos SIGARRA'!$E:$H,4,0),"")</f>
        <v>2022/2023</v>
      </c>
      <c r="U739" s="1" t="str">
        <f t="shared" si="3"/>
        <v> M.EIC 2022/2023</v>
      </c>
      <c r="V739" s="1" t="str">
        <f t="shared" si="4"/>
        <v>Flávia Carvalho Gavinha Pereira Carvalhido</v>
      </c>
    </row>
    <row r="740" ht="14.25" customHeight="1">
      <c r="A740" s="1">
        <v>2.01303726E8</v>
      </c>
      <c r="B740" s="1" t="s">
        <v>2240</v>
      </c>
      <c r="C740" s="1" t="s">
        <v>2241</v>
      </c>
      <c r="D740" s="1" t="s">
        <v>20</v>
      </c>
      <c r="E740" s="1" t="s">
        <v>21</v>
      </c>
      <c r="F740" s="1" t="str">
        <f t="shared" si="1"/>
        <v>Flávio Henrique Ferreira Couto - MIEIC 2017/2018</v>
      </c>
      <c r="I740" s="1" t="str">
        <f>IFERROR(VLOOKUP(B740,'Inquérito'!M:N,2,0),if(AND(E740="",not(iserror(find("linkedin",H740)))),H740,E740))</f>
        <v/>
      </c>
      <c r="J740" s="1" t="str">
        <f t="shared" si="2"/>
        <v>MIEIC </v>
      </c>
      <c r="K740" s="1" t="str">
        <f>IFERROR(VLOOKUP($A740&amp;"-"&amp;K$1,'Conclusões cursos SIGARRA'!$E:$H,2,0),"")</f>
        <v/>
      </c>
      <c r="L740" s="1" t="str">
        <f>IFERROR(VLOOKUP($A740&amp;"-"&amp;K$1,'Conclusões cursos SIGARRA'!$E:$H,4,0),"")</f>
        <v/>
      </c>
      <c r="M740" s="1" t="str">
        <f>IFERROR(VLOOKUP($A740&amp;"-"&amp;M$1,'Conclusões cursos SIGARRA'!$E:$H,2,0),"")</f>
        <v/>
      </c>
      <c r="N740" s="1" t="str">
        <f>IFERROR(VLOOKUP($A740&amp;"-"&amp;M$1,'Conclusões cursos SIGARRA'!$E:$H,4,0),"")</f>
        <v/>
      </c>
      <c r="O740" s="1" t="str">
        <f>IFERROR(VLOOKUP($A740&amp;"-"&amp;O$1,'Conclusões cursos SIGARRA'!$E:$H,2,0),"")</f>
        <v>2013/2014</v>
      </c>
      <c r="P740" s="1" t="str">
        <f>IFERROR(VLOOKUP($A740&amp;"-"&amp;O$1,'Conclusões cursos SIGARRA'!$E:$H,4,0),"")</f>
        <v>2017/2018</v>
      </c>
      <c r="Q740" s="1" t="str">
        <f>IFERROR(VLOOKUP($A740&amp;"-"&amp;Q$1,'Conclusões cursos SIGARRA'!$E:$H,2,0),"")</f>
        <v/>
      </c>
      <c r="R740" s="1" t="str">
        <f>IFERROR(VLOOKUP($A740&amp;"-"&amp;Q$1,'Conclusões cursos SIGARRA'!$E:$H,4,0),"")</f>
        <v/>
      </c>
      <c r="S740" s="1" t="str">
        <f>IFERROR(VLOOKUP($A740&amp;"-"&amp;S$1,'Conclusões cursos SIGARRA'!$E:$H,2,0),"")</f>
        <v/>
      </c>
      <c r="T740" s="1" t="str">
        <f>IFERROR(VLOOKUP($A740&amp;"-"&amp;S$1,'Conclusões cursos SIGARRA'!$E:$H,4,0),"")</f>
        <v/>
      </c>
      <c r="U740" s="1" t="str">
        <f t="shared" si="3"/>
        <v> MIEIC 2017/2018</v>
      </c>
      <c r="V740" s="1" t="str">
        <f t="shared" si="4"/>
        <v>Flávio Henrique Ferreira Couto</v>
      </c>
    </row>
    <row r="741" ht="14.25" customHeight="1">
      <c r="A741" s="1">
        <v>2.00501263E8</v>
      </c>
      <c r="B741" s="1" t="s">
        <v>2242</v>
      </c>
      <c r="C741" s="1" t="s">
        <v>2243</v>
      </c>
      <c r="D741" s="1" t="s">
        <v>20</v>
      </c>
      <c r="E741" s="1" t="s">
        <v>2244</v>
      </c>
      <c r="F741" s="1" t="str">
        <f t="shared" si="1"/>
        <v>Flávio Manuel Fernandes Cruz - MIEIC 2009/2010</v>
      </c>
      <c r="G741" s="1" t="s">
        <v>2245</v>
      </c>
      <c r="H741" s="1" t="s">
        <v>2246</v>
      </c>
      <c r="I741" s="1" t="str">
        <f>IFERROR(VLOOKUP(B741,'Inquérito'!M:N,2,0),if(AND(E741="",not(iserror(find("linkedin",H741)))),H741,E741))</f>
        <v>https://www.linkedin.com/in/flávio-cruz-45417916/</v>
      </c>
      <c r="J741" s="1" t="str">
        <f t="shared" si="2"/>
        <v>MIEIC </v>
      </c>
      <c r="K741" s="1" t="str">
        <f>IFERROR(VLOOKUP($A741&amp;"-"&amp;K$1,'Conclusões cursos SIGARRA'!$E:$H,2,0),"")</f>
        <v/>
      </c>
      <c r="L741" s="1" t="str">
        <f>IFERROR(VLOOKUP($A741&amp;"-"&amp;K$1,'Conclusões cursos SIGARRA'!$E:$H,4,0),"")</f>
        <v/>
      </c>
      <c r="M741" s="1" t="str">
        <f>IFERROR(VLOOKUP($A741&amp;"-"&amp;M$1,'Conclusões cursos SIGARRA'!$E:$H,2,0),"")</f>
        <v/>
      </c>
      <c r="N741" s="1" t="str">
        <f>IFERROR(VLOOKUP($A741&amp;"-"&amp;M$1,'Conclusões cursos SIGARRA'!$E:$H,4,0),"")</f>
        <v/>
      </c>
      <c r="O741" s="1" t="str">
        <f>IFERROR(VLOOKUP($A741&amp;"-"&amp;O$1,'Conclusões cursos SIGARRA'!$E:$H,2,0),"")</f>
        <v>2005/2006</v>
      </c>
      <c r="P741" s="1" t="str">
        <f>IFERROR(VLOOKUP($A741&amp;"-"&amp;O$1,'Conclusões cursos SIGARRA'!$E:$H,4,0),"")</f>
        <v>2009/2010</v>
      </c>
      <c r="Q741" s="1" t="str">
        <f>IFERROR(VLOOKUP($A741&amp;"-"&amp;Q$1,'Conclusões cursos SIGARRA'!$E:$H,2,0),"")</f>
        <v/>
      </c>
      <c r="R741" s="1" t="str">
        <f>IFERROR(VLOOKUP($A741&amp;"-"&amp;Q$1,'Conclusões cursos SIGARRA'!$E:$H,4,0),"")</f>
        <v/>
      </c>
      <c r="S741" s="1" t="str">
        <f>IFERROR(VLOOKUP($A741&amp;"-"&amp;S$1,'Conclusões cursos SIGARRA'!$E:$H,2,0),"")</f>
        <v/>
      </c>
      <c r="T741" s="1" t="str">
        <f>IFERROR(VLOOKUP($A741&amp;"-"&amp;S$1,'Conclusões cursos SIGARRA'!$E:$H,4,0),"")</f>
        <v/>
      </c>
      <c r="U741" s="1" t="str">
        <f t="shared" si="3"/>
        <v> MIEIC 2009/2010</v>
      </c>
      <c r="V741" s="1" t="str">
        <f t="shared" si="4"/>
        <v>Flávio Manuel Fernandes Cruz</v>
      </c>
    </row>
    <row r="742" ht="14.25" customHeight="1">
      <c r="A742" s="1">
        <v>2.01505791E8</v>
      </c>
      <c r="B742" s="1" t="s">
        <v>2247</v>
      </c>
      <c r="C742" s="1" t="s">
        <v>2248</v>
      </c>
      <c r="D742" s="1" t="s">
        <v>20</v>
      </c>
      <c r="E742" s="1" t="s">
        <v>21</v>
      </c>
      <c r="F742" s="1" t="str">
        <f t="shared" si="1"/>
        <v>Francisca Leão Cerquinho Ribeiro da Fonseca - MIEIC 2019/2020</v>
      </c>
      <c r="G742" s="1" t="s">
        <v>2249</v>
      </c>
      <c r="I742" s="1" t="str">
        <f>IFERROR(VLOOKUP(B742,'Inquérito'!M:N,2,0),if(AND(E742="",not(iserror(find("linkedin",H742)))),H742,E742))</f>
        <v/>
      </c>
      <c r="J742" s="1" t="str">
        <f t="shared" si="2"/>
        <v>MIEIC </v>
      </c>
      <c r="K742" s="1" t="str">
        <f>IFERROR(VLOOKUP($A742&amp;"-"&amp;K$1,'Conclusões cursos SIGARRA'!$E:$H,2,0),"")</f>
        <v/>
      </c>
      <c r="L742" s="1" t="str">
        <f>IFERROR(VLOOKUP($A742&amp;"-"&amp;K$1,'Conclusões cursos SIGARRA'!$E:$H,4,0),"")</f>
        <v/>
      </c>
      <c r="M742" s="1" t="str">
        <f>IFERROR(VLOOKUP($A742&amp;"-"&amp;M$1,'Conclusões cursos SIGARRA'!$E:$H,2,0),"")</f>
        <v/>
      </c>
      <c r="N742" s="1" t="str">
        <f>IFERROR(VLOOKUP($A742&amp;"-"&amp;M$1,'Conclusões cursos SIGARRA'!$E:$H,4,0),"")</f>
        <v/>
      </c>
      <c r="O742" s="1" t="str">
        <f>IFERROR(VLOOKUP($A742&amp;"-"&amp;O$1,'Conclusões cursos SIGARRA'!$E:$H,2,0),"")</f>
        <v>2015/2016</v>
      </c>
      <c r="P742" s="1" t="str">
        <f>IFERROR(VLOOKUP($A742&amp;"-"&amp;O$1,'Conclusões cursos SIGARRA'!$E:$H,4,0),"")</f>
        <v>2019/2020</v>
      </c>
      <c r="Q742" s="1" t="str">
        <f>IFERROR(VLOOKUP($A742&amp;"-"&amp;Q$1,'Conclusões cursos SIGARRA'!$E:$H,2,0),"")</f>
        <v/>
      </c>
      <c r="R742" s="1" t="str">
        <f>IFERROR(VLOOKUP($A742&amp;"-"&amp;Q$1,'Conclusões cursos SIGARRA'!$E:$H,4,0),"")</f>
        <v/>
      </c>
      <c r="S742" s="1" t="str">
        <f>IFERROR(VLOOKUP($A742&amp;"-"&amp;S$1,'Conclusões cursos SIGARRA'!$E:$H,2,0),"")</f>
        <v/>
      </c>
      <c r="T742" s="1" t="str">
        <f>IFERROR(VLOOKUP($A742&amp;"-"&amp;S$1,'Conclusões cursos SIGARRA'!$E:$H,4,0),"")</f>
        <v/>
      </c>
      <c r="U742" s="1" t="str">
        <f t="shared" si="3"/>
        <v> MIEIC 2019/2020</v>
      </c>
      <c r="V742" s="1" t="str">
        <f t="shared" si="4"/>
        <v>Francisca Leão Cerquinho Ribeiro da Fonseca</v>
      </c>
    </row>
    <row r="743" ht="14.25" customHeight="1">
      <c r="A743" s="1">
        <v>2.0200514E8</v>
      </c>
      <c r="B743" s="1" t="s">
        <v>2250</v>
      </c>
      <c r="C743" s="1" t="s">
        <v>2251</v>
      </c>
      <c r="D743" s="1" t="s">
        <v>26</v>
      </c>
      <c r="E743" s="1" t="s">
        <v>21</v>
      </c>
      <c r="F743" s="1" t="str">
        <f t="shared" si="1"/>
        <v>Francisca Oliveira e Silva - L.EIC 2022/2023</v>
      </c>
      <c r="G743" s="1" t="s">
        <v>2252</v>
      </c>
      <c r="I743" s="1" t="str">
        <f>IFERROR(VLOOKUP(B743,'Inquérito'!M:N,2,0),if(AND(E743="",not(iserror(find("linkedin",H743)))),H743,E743))</f>
        <v/>
      </c>
      <c r="J743" s="1" t="str">
        <f t="shared" si="2"/>
        <v>L.EIC </v>
      </c>
      <c r="K743" s="1" t="str">
        <f>IFERROR(VLOOKUP($A743&amp;"-"&amp;K$1,'Conclusões cursos SIGARRA'!$E:$H,2,0),"")</f>
        <v/>
      </c>
      <c r="L743" s="1" t="str">
        <f>IFERROR(VLOOKUP($A743&amp;"-"&amp;K$1,'Conclusões cursos SIGARRA'!$E:$H,4,0),"")</f>
        <v/>
      </c>
      <c r="M743" s="1" t="str">
        <f>IFERROR(VLOOKUP($A743&amp;"-"&amp;M$1,'Conclusões cursos SIGARRA'!$E:$H,2,0),"")</f>
        <v/>
      </c>
      <c r="N743" s="1" t="str">
        <f>IFERROR(VLOOKUP($A743&amp;"-"&amp;M$1,'Conclusões cursos SIGARRA'!$E:$H,4,0),"")</f>
        <v/>
      </c>
      <c r="O743" s="1" t="str">
        <f>IFERROR(VLOOKUP($A743&amp;"-"&amp;O$1,'Conclusões cursos SIGARRA'!$E:$H,2,0),"")</f>
        <v/>
      </c>
      <c r="P743" s="1" t="str">
        <f>IFERROR(VLOOKUP($A743&amp;"-"&amp;O$1,'Conclusões cursos SIGARRA'!$E:$H,4,0),"")</f>
        <v/>
      </c>
      <c r="Q743" s="1" t="str">
        <f>IFERROR(VLOOKUP($A743&amp;"-"&amp;Q$1,'Conclusões cursos SIGARRA'!$E:$H,2,0),"")</f>
        <v>2021/2022</v>
      </c>
      <c r="R743" s="1" t="str">
        <f>IFERROR(VLOOKUP($A743&amp;"-"&amp;Q$1,'Conclusões cursos SIGARRA'!$E:$H,4,0),"")</f>
        <v>2022/2023</v>
      </c>
      <c r="S743" s="1" t="str">
        <f>IFERROR(VLOOKUP($A743&amp;"-"&amp;S$1,'Conclusões cursos SIGARRA'!$E:$H,2,0),"")</f>
        <v/>
      </c>
      <c r="T743" s="1" t="str">
        <f>IFERROR(VLOOKUP($A743&amp;"-"&amp;S$1,'Conclusões cursos SIGARRA'!$E:$H,4,0),"")</f>
        <v/>
      </c>
      <c r="U743" s="1" t="str">
        <f t="shared" si="3"/>
        <v> L.EIC 2022/2023</v>
      </c>
      <c r="V743" s="1" t="str">
        <f t="shared" si="4"/>
        <v>Francisca Oliveira e Silva</v>
      </c>
    </row>
    <row r="744" ht="14.25" customHeight="1">
      <c r="A744" s="1">
        <v>2.01508213E8</v>
      </c>
      <c r="B744" s="1" t="s">
        <v>2253</v>
      </c>
      <c r="C744" s="1" t="s">
        <v>2254</v>
      </c>
      <c r="D744" s="1" t="s">
        <v>26</v>
      </c>
      <c r="E744" s="1" t="s">
        <v>21</v>
      </c>
      <c r="F744" s="1" t="str">
        <f t="shared" si="1"/>
        <v>Francisco Ademar Freitas Friande - L.EIC 2021/2022 M.EIC 2021/2022</v>
      </c>
      <c r="I744" s="1" t="str">
        <f>IFERROR(VLOOKUP(B744,'Inquérito'!M:N,2,0),if(AND(E744="",not(iserror(find("linkedin",H744)))),H744,E744))</f>
        <v/>
      </c>
      <c r="J744" s="1" t="str">
        <f t="shared" si="2"/>
        <v>L.EIC M.EIC</v>
      </c>
      <c r="K744" s="1" t="str">
        <f>IFERROR(VLOOKUP($A744&amp;"-"&amp;K$1,'Conclusões cursos SIGARRA'!$E:$H,2,0),"")</f>
        <v/>
      </c>
      <c r="L744" s="1" t="str">
        <f>IFERROR(VLOOKUP($A744&amp;"-"&amp;K$1,'Conclusões cursos SIGARRA'!$E:$H,4,0),"")</f>
        <v/>
      </c>
      <c r="M744" s="1" t="str">
        <f>IFERROR(VLOOKUP($A744&amp;"-"&amp;M$1,'Conclusões cursos SIGARRA'!$E:$H,2,0),"")</f>
        <v/>
      </c>
      <c r="N744" s="1" t="str">
        <f>IFERROR(VLOOKUP($A744&amp;"-"&amp;M$1,'Conclusões cursos SIGARRA'!$E:$H,4,0),"")</f>
        <v/>
      </c>
      <c r="O744" s="1" t="str">
        <f>IFERROR(VLOOKUP($A744&amp;"-"&amp;O$1,'Conclusões cursos SIGARRA'!$E:$H,2,0),"")</f>
        <v/>
      </c>
      <c r="P744" s="1" t="str">
        <f>IFERROR(VLOOKUP($A744&amp;"-"&amp;O$1,'Conclusões cursos SIGARRA'!$E:$H,4,0),"")</f>
        <v/>
      </c>
      <c r="Q744" s="1" t="str">
        <f>IFERROR(VLOOKUP($A744&amp;"-"&amp;Q$1,'Conclusões cursos SIGARRA'!$E:$H,2,0),"")</f>
        <v>2021/2022</v>
      </c>
      <c r="R744" s="1" t="str">
        <f>IFERROR(VLOOKUP($A744&amp;"-"&amp;Q$1,'Conclusões cursos SIGARRA'!$E:$H,4,0),"")</f>
        <v>2021/2022</v>
      </c>
      <c r="S744" s="1" t="str">
        <f>IFERROR(VLOOKUP($A744&amp;"-"&amp;S$1,'Conclusões cursos SIGARRA'!$E:$H,2,0),"")</f>
        <v>2021/2022</v>
      </c>
      <c r="T744" s="1" t="str">
        <f>IFERROR(VLOOKUP($A744&amp;"-"&amp;S$1,'Conclusões cursos SIGARRA'!$E:$H,4,0),"")</f>
        <v>2021/2022</v>
      </c>
      <c r="U744" s="1" t="str">
        <f t="shared" si="3"/>
        <v> L.EIC 2021/2022 M.EIC 2021/2022</v>
      </c>
      <c r="V744" s="1" t="str">
        <f t="shared" si="4"/>
        <v>Francisco Ademar Freitas Friande</v>
      </c>
    </row>
    <row r="745" ht="14.25" customHeight="1">
      <c r="A745" s="1">
        <v>2.01305627E8</v>
      </c>
      <c r="B745" s="1" t="s">
        <v>2255</v>
      </c>
      <c r="C745" s="1" t="s">
        <v>2256</v>
      </c>
      <c r="D745" s="1" t="s">
        <v>20</v>
      </c>
      <c r="E745" s="1" t="s">
        <v>21</v>
      </c>
      <c r="F745" s="1" t="str">
        <f t="shared" si="1"/>
        <v>Francisco Carvalho Rodrigues - MIEIC 2017/2018</v>
      </c>
      <c r="G745" s="1" t="s">
        <v>2257</v>
      </c>
      <c r="I745" s="9" t="str">
        <f>IFERROR(VLOOKUP(B745,'Inquérito'!M:N,2,0),if(AND(E745="",not(iserror(find("linkedin",H745)))),H745,E745))</f>
        <v>https://www.linkedin.com/in/franciscocrodrigues/</v>
      </c>
      <c r="J745" s="1" t="str">
        <f t="shared" si="2"/>
        <v>MIEIC </v>
      </c>
      <c r="K745" s="1" t="str">
        <f>IFERROR(VLOOKUP($A745&amp;"-"&amp;K$1,'Conclusões cursos SIGARRA'!$E:$H,2,0),"")</f>
        <v/>
      </c>
      <c r="L745" s="1" t="str">
        <f>IFERROR(VLOOKUP($A745&amp;"-"&amp;K$1,'Conclusões cursos SIGARRA'!$E:$H,4,0),"")</f>
        <v/>
      </c>
      <c r="M745" s="1" t="str">
        <f>IFERROR(VLOOKUP($A745&amp;"-"&amp;M$1,'Conclusões cursos SIGARRA'!$E:$H,2,0),"")</f>
        <v/>
      </c>
      <c r="N745" s="1" t="str">
        <f>IFERROR(VLOOKUP($A745&amp;"-"&amp;M$1,'Conclusões cursos SIGARRA'!$E:$H,4,0),"")</f>
        <v/>
      </c>
      <c r="O745" s="1" t="str">
        <f>IFERROR(VLOOKUP($A745&amp;"-"&amp;O$1,'Conclusões cursos SIGARRA'!$E:$H,2,0),"")</f>
        <v>2013/2014</v>
      </c>
      <c r="P745" s="1" t="str">
        <f>IFERROR(VLOOKUP($A745&amp;"-"&amp;O$1,'Conclusões cursos SIGARRA'!$E:$H,4,0),"")</f>
        <v>2017/2018</v>
      </c>
      <c r="Q745" s="1" t="str">
        <f>IFERROR(VLOOKUP($A745&amp;"-"&amp;Q$1,'Conclusões cursos SIGARRA'!$E:$H,2,0),"")</f>
        <v/>
      </c>
      <c r="R745" s="1" t="str">
        <f>IFERROR(VLOOKUP($A745&amp;"-"&amp;Q$1,'Conclusões cursos SIGARRA'!$E:$H,4,0),"")</f>
        <v/>
      </c>
      <c r="S745" s="1" t="str">
        <f>IFERROR(VLOOKUP($A745&amp;"-"&amp;S$1,'Conclusões cursos SIGARRA'!$E:$H,2,0),"")</f>
        <v/>
      </c>
      <c r="T745" s="1" t="str">
        <f>IFERROR(VLOOKUP($A745&amp;"-"&amp;S$1,'Conclusões cursos SIGARRA'!$E:$H,4,0),"")</f>
        <v/>
      </c>
      <c r="U745" s="1" t="str">
        <f t="shared" si="3"/>
        <v> MIEIC 2017/2018</v>
      </c>
      <c r="V745" s="1" t="str">
        <f t="shared" si="4"/>
        <v>Francisco Carvalho Rodrigues</v>
      </c>
    </row>
    <row r="746" ht="14.25" customHeight="1">
      <c r="A746" s="1">
        <v>2.01909574E8</v>
      </c>
      <c r="B746" s="1" t="s">
        <v>2258</v>
      </c>
      <c r="C746" s="1" t="s">
        <v>2259</v>
      </c>
      <c r="D746" s="1" t="s">
        <v>26</v>
      </c>
      <c r="E746" s="1" t="s">
        <v>21</v>
      </c>
      <c r="F746" s="1" t="str">
        <f t="shared" si="1"/>
        <v>Francisco Costa Filipe de Almeida - M.EIC 2021/2022</v>
      </c>
      <c r="I746" s="1" t="str">
        <f>IFERROR(VLOOKUP(B746,'Inquérito'!M:N,2,0),if(AND(E746="",not(iserror(find("linkedin",H746)))),H746,E746))</f>
        <v/>
      </c>
      <c r="J746" s="1" t="str">
        <f t="shared" si="2"/>
        <v>M.EIC</v>
      </c>
      <c r="K746" s="1" t="str">
        <f>IFERROR(VLOOKUP($A746&amp;"-"&amp;K$1,'Conclusões cursos SIGARRA'!$E:$H,2,0),"")</f>
        <v/>
      </c>
      <c r="L746" s="1" t="str">
        <f>IFERROR(VLOOKUP($A746&amp;"-"&amp;K$1,'Conclusões cursos SIGARRA'!$E:$H,4,0),"")</f>
        <v/>
      </c>
      <c r="M746" s="1" t="str">
        <f>IFERROR(VLOOKUP($A746&amp;"-"&amp;M$1,'Conclusões cursos SIGARRA'!$E:$H,2,0),"")</f>
        <v/>
      </c>
      <c r="N746" s="1" t="str">
        <f>IFERROR(VLOOKUP($A746&amp;"-"&amp;M$1,'Conclusões cursos SIGARRA'!$E:$H,4,0),"")</f>
        <v/>
      </c>
      <c r="O746" s="1" t="str">
        <f>IFERROR(VLOOKUP($A746&amp;"-"&amp;O$1,'Conclusões cursos SIGARRA'!$E:$H,2,0),"")</f>
        <v/>
      </c>
      <c r="P746" s="1" t="str">
        <f>IFERROR(VLOOKUP($A746&amp;"-"&amp;O$1,'Conclusões cursos SIGARRA'!$E:$H,4,0),"")</f>
        <v/>
      </c>
      <c r="Q746" s="1" t="str">
        <f>IFERROR(VLOOKUP($A746&amp;"-"&amp;Q$1,'Conclusões cursos SIGARRA'!$E:$H,2,0),"")</f>
        <v/>
      </c>
      <c r="R746" s="1" t="str">
        <f>IFERROR(VLOOKUP($A746&amp;"-"&amp;Q$1,'Conclusões cursos SIGARRA'!$E:$H,4,0),"")</f>
        <v/>
      </c>
      <c r="S746" s="1" t="str">
        <f>IFERROR(VLOOKUP($A746&amp;"-"&amp;S$1,'Conclusões cursos SIGARRA'!$E:$H,2,0),"")</f>
        <v>2021/2022</v>
      </c>
      <c r="T746" s="1" t="str">
        <f>IFERROR(VLOOKUP($A746&amp;"-"&amp;S$1,'Conclusões cursos SIGARRA'!$E:$H,4,0),"")</f>
        <v>2021/2022</v>
      </c>
      <c r="U746" s="1" t="str">
        <f t="shared" si="3"/>
        <v> M.EIC 2021/2022</v>
      </c>
      <c r="V746" s="1" t="str">
        <f t="shared" si="4"/>
        <v>Francisco Costa Filipe de Almeida</v>
      </c>
    </row>
    <row r="747" ht="14.25" customHeight="1">
      <c r="A747" s="1">
        <v>2.01206349E8</v>
      </c>
      <c r="B747" s="1" t="s">
        <v>2260</v>
      </c>
      <c r="C747" s="1" t="s">
        <v>2261</v>
      </c>
      <c r="D747" s="1" t="s">
        <v>20</v>
      </c>
      <c r="E747" s="1" t="s">
        <v>2262</v>
      </c>
      <c r="F747" s="1" t="str">
        <f t="shared" si="1"/>
        <v>Francisco de Sousa Gomes Ferreira do Couto - MIEIC 2016/2017</v>
      </c>
      <c r="I747" s="9" t="str">
        <f>IFERROR(VLOOKUP(B747,'Inquérito'!M:N,2,0),if(AND(E747="",not(iserror(find("linkedin",H747)))),H747,E747))</f>
        <v>https://www.linkedin.com/in/francisco-s-g-couto/</v>
      </c>
      <c r="J747" s="1" t="str">
        <f t="shared" si="2"/>
        <v>MIEIC </v>
      </c>
      <c r="K747" s="1" t="str">
        <f>IFERROR(VLOOKUP($A747&amp;"-"&amp;K$1,'Conclusões cursos SIGARRA'!$E:$H,2,0),"")</f>
        <v/>
      </c>
      <c r="L747" s="1" t="str">
        <f>IFERROR(VLOOKUP($A747&amp;"-"&amp;K$1,'Conclusões cursos SIGARRA'!$E:$H,4,0),"")</f>
        <v/>
      </c>
      <c r="M747" s="1" t="str">
        <f>IFERROR(VLOOKUP($A747&amp;"-"&amp;M$1,'Conclusões cursos SIGARRA'!$E:$H,2,0),"")</f>
        <v/>
      </c>
      <c r="N747" s="1" t="str">
        <f>IFERROR(VLOOKUP($A747&amp;"-"&amp;M$1,'Conclusões cursos SIGARRA'!$E:$H,4,0),"")</f>
        <v/>
      </c>
      <c r="O747" s="1" t="str">
        <f>IFERROR(VLOOKUP($A747&amp;"-"&amp;O$1,'Conclusões cursos SIGARRA'!$E:$H,2,0),"")</f>
        <v>2012/2013</v>
      </c>
      <c r="P747" s="1" t="str">
        <f>IFERROR(VLOOKUP($A747&amp;"-"&amp;O$1,'Conclusões cursos SIGARRA'!$E:$H,4,0),"")</f>
        <v>2016/2017</v>
      </c>
      <c r="Q747" s="1" t="str">
        <f>IFERROR(VLOOKUP($A747&amp;"-"&amp;Q$1,'Conclusões cursos SIGARRA'!$E:$H,2,0),"")</f>
        <v/>
      </c>
      <c r="R747" s="1" t="str">
        <f>IFERROR(VLOOKUP($A747&amp;"-"&amp;Q$1,'Conclusões cursos SIGARRA'!$E:$H,4,0),"")</f>
        <v/>
      </c>
      <c r="S747" s="1" t="str">
        <f>IFERROR(VLOOKUP($A747&amp;"-"&amp;S$1,'Conclusões cursos SIGARRA'!$E:$H,2,0),"")</f>
        <v/>
      </c>
      <c r="T747" s="1" t="str">
        <f>IFERROR(VLOOKUP($A747&amp;"-"&amp;S$1,'Conclusões cursos SIGARRA'!$E:$H,4,0),"")</f>
        <v/>
      </c>
      <c r="U747" s="1" t="str">
        <f t="shared" si="3"/>
        <v> MIEIC 2016/2017</v>
      </c>
      <c r="V747" s="1" t="str">
        <f t="shared" si="4"/>
        <v>Francisco de Sousa Gomes Ferreira do Couto</v>
      </c>
    </row>
    <row r="748" ht="14.25" customHeight="1">
      <c r="A748" s="1">
        <v>2.01905337E8</v>
      </c>
      <c r="B748" s="1" t="s">
        <v>2263</v>
      </c>
      <c r="C748" s="1" t="s">
        <v>2264</v>
      </c>
      <c r="D748" s="1" t="s">
        <v>26</v>
      </c>
      <c r="E748" s="1" t="s">
        <v>21</v>
      </c>
      <c r="F748" s="1" t="str">
        <f t="shared" si="1"/>
        <v>Francisco Gonçalves Cerqueira - L.EIC 2021/2022</v>
      </c>
      <c r="G748" s="1" t="s">
        <v>2265</v>
      </c>
      <c r="I748" s="9" t="str">
        <f>IFERROR(VLOOKUP(B748,'Inquérito'!M:N,2,0),if(AND(E748="",not(iserror(find("linkedin",H748)))),H748,E748))</f>
        <v>https://www.linkedin.com/in/xico2001pt/</v>
      </c>
      <c r="J748" s="1" t="str">
        <f t="shared" si="2"/>
        <v>L.EIC </v>
      </c>
      <c r="K748" s="1" t="str">
        <f>IFERROR(VLOOKUP($A748&amp;"-"&amp;K$1,'Conclusões cursos SIGARRA'!$E:$H,2,0),"")</f>
        <v/>
      </c>
      <c r="L748" s="1" t="str">
        <f>IFERROR(VLOOKUP($A748&amp;"-"&amp;K$1,'Conclusões cursos SIGARRA'!$E:$H,4,0),"")</f>
        <v/>
      </c>
      <c r="M748" s="1" t="str">
        <f>IFERROR(VLOOKUP($A748&amp;"-"&amp;M$1,'Conclusões cursos SIGARRA'!$E:$H,2,0),"")</f>
        <v/>
      </c>
      <c r="N748" s="1" t="str">
        <f>IFERROR(VLOOKUP($A748&amp;"-"&amp;M$1,'Conclusões cursos SIGARRA'!$E:$H,4,0),"")</f>
        <v/>
      </c>
      <c r="O748" s="1" t="str">
        <f>IFERROR(VLOOKUP($A748&amp;"-"&amp;O$1,'Conclusões cursos SIGARRA'!$E:$H,2,0),"")</f>
        <v/>
      </c>
      <c r="P748" s="1" t="str">
        <f>IFERROR(VLOOKUP($A748&amp;"-"&amp;O$1,'Conclusões cursos SIGARRA'!$E:$H,4,0),"")</f>
        <v/>
      </c>
      <c r="Q748" s="1" t="str">
        <f>IFERROR(VLOOKUP($A748&amp;"-"&amp;Q$1,'Conclusões cursos SIGARRA'!$E:$H,2,0),"")</f>
        <v>2021/2022</v>
      </c>
      <c r="R748" s="1" t="str">
        <f>IFERROR(VLOOKUP($A748&amp;"-"&amp;Q$1,'Conclusões cursos SIGARRA'!$E:$H,4,0),"")</f>
        <v>2021/2022</v>
      </c>
      <c r="S748" s="1" t="str">
        <f>IFERROR(VLOOKUP($A748&amp;"-"&amp;S$1,'Conclusões cursos SIGARRA'!$E:$H,2,0),"")</f>
        <v/>
      </c>
      <c r="T748" s="1" t="str">
        <f>IFERROR(VLOOKUP($A748&amp;"-"&amp;S$1,'Conclusões cursos SIGARRA'!$E:$H,4,0),"")</f>
        <v/>
      </c>
      <c r="U748" s="1" t="str">
        <f t="shared" si="3"/>
        <v> L.EIC 2021/2022</v>
      </c>
      <c r="V748" s="1" t="str">
        <f t="shared" si="4"/>
        <v>Francisco Gonçalves Cerqueira</v>
      </c>
    </row>
    <row r="749" ht="14.25" customHeight="1">
      <c r="A749" s="1">
        <v>2.00606927E8</v>
      </c>
      <c r="B749" s="1" t="s">
        <v>2266</v>
      </c>
      <c r="C749" s="1" t="s">
        <v>2267</v>
      </c>
      <c r="D749" s="1" t="s">
        <v>20</v>
      </c>
      <c r="E749" s="1" t="s">
        <v>21</v>
      </c>
      <c r="F749" s="1" t="str">
        <f t="shared" si="1"/>
        <v>Francisco Hernâni Teixeira Pinto - MIEIC 2010/2011</v>
      </c>
      <c r="G749" s="1" t="s">
        <v>21</v>
      </c>
      <c r="I749" s="1" t="str">
        <f>IFERROR(VLOOKUP(B749,'Inquérito'!M:N,2,0),if(AND(E749="",not(iserror(find("linkedin",H749)))),H749,E749))</f>
        <v/>
      </c>
      <c r="J749" s="1" t="str">
        <f t="shared" si="2"/>
        <v>MIEIC </v>
      </c>
      <c r="K749" s="1" t="str">
        <f>IFERROR(VLOOKUP($A749&amp;"-"&amp;K$1,'Conclusões cursos SIGARRA'!$E:$H,2,0),"")</f>
        <v/>
      </c>
      <c r="L749" s="1" t="str">
        <f>IFERROR(VLOOKUP($A749&amp;"-"&amp;K$1,'Conclusões cursos SIGARRA'!$E:$H,4,0),"")</f>
        <v/>
      </c>
      <c r="M749" s="1" t="str">
        <f>IFERROR(VLOOKUP($A749&amp;"-"&amp;M$1,'Conclusões cursos SIGARRA'!$E:$H,2,0),"")</f>
        <v/>
      </c>
      <c r="N749" s="1" t="str">
        <f>IFERROR(VLOOKUP($A749&amp;"-"&amp;M$1,'Conclusões cursos SIGARRA'!$E:$H,4,0),"")</f>
        <v/>
      </c>
      <c r="O749" s="1" t="str">
        <f>IFERROR(VLOOKUP($A749&amp;"-"&amp;O$1,'Conclusões cursos SIGARRA'!$E:$H,2,0),"")</f>
        <v>2006/2007</v>
      </c>
      <c r="P749" s="1" t="str">
        <f>IFERROR(VLOOKUP($A749&amp;"-"&amp;O$1,'Conclusões cursos SIGARRA'!$E:$H,4,0),"")</f>
        <v>2010/2011</v>
      </c>
      <c r="Q749" s="1" t="str">
        <f>IFERROR(VLOOKUP($A749&amp;"-"&amp;Q$1,'Conclusões cursos SIGARRA'!$E:$H,2,0),"")</f>
        <v/>
      </c>
      <c r="R749" s="1" t="str">
        <f>IFERROR(VLOOKUP($A749&amp;"-"&amp;Q$1,'Conclusões cursos SIGARRA'!$E:$H,4,0),"")</f>
        <v/>
      </c>
      <c r="S749" s="1" t="str">
        <f>IFERROR(VLOOKUP($A749&amp;"-"&amp;S$1,'Conclusões cursos SIGARRA'!$E:$H,2,0),"")</f>
        <v/>
      </c>
      <c r="T749" s="1" t="str">
        <f>IFERROR(VLOOKUP($A749&amp;"-"&amp;S$1,'Conclusões cursos SIGARRA'!$E:$H,4,0),"")</f>
        <v/>
      </c>
      <c r="U749" s="1" t="str">
        <f t="shared" si="3"/>
        <v> MIEIC 2010/2011</v>
      </c>
      <c r="V749" s="1" t="str">
        <f t="shared" si="4"/>
        <v>Francisco Hernâni Teixeira Pinto</v>
      </c>
    </row>
    <row r="750" ht="14.25" customHeight="1">
      <c r="A750" s="1">
        <v>2.01905405E8</v>
      </c>
      <c r="B750" s="1" t="s">
        <v>2268</v>
      </c>
      <c r="C750" s="1" t="s">
        <v>2269</v>
      </c>
      <c r="D750" s="1" t="s">
        <v>26</v>
      </c>
      <c r="E750" s="1" t="s">
        <v>21</v>
      </c>
      <c r="F750" s="1" t="str">
        <f t="shared" si="1"/>
        <v>Francisco José Barbosa Marques Colino - L.EIC 2021/2022</v>
      </c>
      <c r="I750" s="1" t="str">
        <f>IFERROR(VLOOKUP(B750,'Inquérito'!M:N,2,0),if(AND(E750="",not(iserror(find("linkedin",H750)))),H750,E750))</f>
        <v/>
      </c>
      <c r="J750" s="1" t="str">
        <f t="shared" si="2"/>
        <v>L.EIC </v>
      </c>
      <c r="K750" s="1" t="str">
        <f>IFERROR(VLOOKUP($A750&amp;"-"&amp;K$1,'Conclusões cursos SIGARRA'!$E:$H,2,0),"")</f>
        <v/>
      </c>
      <c r="L750" s="1" t="str">
        <f>IFERROR(VLOOKUP($A750&amp;"-"&amp;K$1,'Conclusões cursos SIGARRA'!$E:$H,4,0),"")</f>
        <v/>
      </c>
      <c r="M750" s="1" t="str">
        <f>IFERROR(VLOOKUP($A750&amp;"-"&amp;M$1,'Conclusões cursos SIGARRA'!$E:$H,2,0),"")</f>
        <v/>
      </c>
      <c r="N750" s="1" t="str">
        <f>IFERROR(VLOOKUP($A750&amp;"-"&amp;M$1,'Conclusões cursos SIGARRA'!$E:$H,4,0),"")</f>
        <v/>
      </c>
      <c r="O750" s="1" t="str">
        <f>IFERROR(VLOOKUP($A750&amp;"-"&amp;O$1,'Conclusões cursos SIGARRA'!$E:$H,2,0),"")</f>
        <v/>
      </c>
      <c r="P750" s="1" t="str">
        <f>IFERROR(VLOOKUP($A750&amp;"-"&amp;O$1,'Conclusões cursos SIGARRA'!$E:$H,4,0),"")</f>
        <v/>
      </c>
      <c r="Q750" s="1" t="str">
        <f>IFERROR(VLOOKUP($A750&amp;"-"&amp;Q$1,'Conclusões cursos SIGARRA'!$E:$H,2,0),"")</f>
        <v>2021/2022</v>
      </c>
      <c r="R750" s="1" t="str">
        <f>IFERROR(VLOOKUP($A750&amp;"-"&amp;Q$1,'Conclusões cursos SIGARRA'!$E:$H,4,0),"")</f>
        <v>2021/2022</v>
      </c>
      <c r="S750" s="1" t="str">
        <f>IFERROR(VLOOKUP($A750&amp;"-"&amp;S$1,'Conclusões cursos SIGARRA'!$E:$H,2,0),"")</f>
        <v/>
      </c>
      <c r="T750" s="1" t="str">
        <f>IFERROR(VLOOKUP($A750&amp;"-"&amp;S$1,'Conclusões cursos SIGARRA'!$E:$H,4,0),"")</f>
        <v/>
      </c>
      <c r="U750" s="1" t="str">
        <f t="shared" si="3"/>
        <v> L.EIC 2021/2022</v>
      </c>
      <c r="V750" s="1" t="str">
        <f t="shared" si="4"/>
        <v>Francisco José Barbosa Marques Colino</v>
      </c>
    </row>
    <row r="751" ht="14.25" customHeight="1">
      <c r="A751" s="1">
        <v>1.99504009E8</v>
      </c>
      <c r="B751" s="1" t="s">
        <v>2270</v>
      </c>
      <c r="C751" s="1" t="s">
        <v>2271</v>
      </c>
      <c r="D751" s="1" t="s">
        <v>20</v>
      </c>
      <c r="E751" s="1" t="s">
        <v>2272</v>
      </c>
      <c r="F751" s="1" t="str">
        <f t="shared" si="1"/>
        <v>Francisco José de Sales Pinto - LEIC 1999/2000</v>
      </c>
      <c r="G751" s="1" t="s">
        <v>21</v>
      </c>
      <c r="I751" s="9" t="str">
        <f>IFERROR(VLOOKUP(B751,'Inquérito'!M:N,2,0),if(AND(E751="",not(iserror(find("linkedin",H751)))),H751,E751))</f>
        <v>https://www.linkedin.com/in/franciscojosesalespinto/</v>
      </c>
      <c r="J751" s="1" t="str">
        <f t="shared" si="2"/>
        <v>LEIC </v>
      </c>
      <c r="K751" s="1" t="str">
        <f>IFERROR(VLOOKUP($A751&amp;"-"&amp;K$1,'Conclusões cursos SIGARRA'!$E:$H,2,0),"")</f>
        <v>1995/1996</v>
      </c>
      <c r="L751" s="1" t="str">
        <f>IFERROR(VLOOKUP($A751&amp;"-"&amp;K$1,'Conclusões cursos SIGARRA'!$E:$H,4,0),"")</f>
        <v>1999/2000</v>
      </c>
      <c r="M751" s="1" t="str">
        <f>IFERROR(VLOOKUP($A751&amp;"-"&amp;M$1,'Conclusões cursos SIGARRA'!$E:$H,2,0),"")</f>
        <v/>
      </c>
      <c r="N751" s="1" t="str">
        <f>IFERROR(VLOOKUP($A751&amp;"-"&amp;M$1,'Conclusões cursos SIGARRA'!$E:$H,4,0),"")</f>
        <v/>
      </c>
      <c r="O751" s="1" t="str">
        <f>IFERROR(VLOOKUP($A751&amp;"-"&amp;O$1,'Conclusões cursos SIGARRA'!$E:$H,2,0),"")</f>
        <v/>
      </c>
      <c r="P751" s="1" t="str">
        <f>IFERROR(VLOOKUP($A751&amp;"-"&amp;O$1,'Conclusões cursos SIGARRA'!$E:$H,4,0),"")</f>
        <v/>
      </c>
      <c r="Q751" s="1" t="str">
        <f>IFERROR(VLOOKUP($A751&amp;"-"&amp;Q$1,'Conclusões cursos SIGARRA'!$E:$H,2,0),"")</f>
        <v/>
      </c>
      <c r="R751" s="1" t="str">
        <f>IFERROR(VLOOKUP($A751&amp;"-"&amp;Q$1,'Conclusões cursos SIGARRA'!$E:$H,4,0),"")</f>
        <v/>
      </c>
      <c r="S751" s="1" t="str">
        <f>IFERROR(VLOOKUP($A751&amp;"-"&amp;S$1,'Conclusões cursos SIGARRA'!$E:$H,2,0),"")</f>
        <v/>
      </c>
      <c r="T751" s="1" t="str">
        <f>IFERROR(VLOOKUP($A751&amp;"-"&amp;S$1,'Conclusões cursos SIGARRA'!$E:$H,4,0),"")</f>
        <v/>
      </c>
      <c r="U751" s="1" t="str">
        <f t="shared" si="3"/>
        <v> LEIC 1999/2000</v>
      </c>
      <c r="V751" s="1" t="str">
        <f t="shared" si="4"/>
        <v>Francisco José de Sales Pinto</v>
      </c>
    </row>
    <row r="752" ht="14.25" customHeight="1">
      <c r="A752" s="1">
        <v>2.01201604E8</v>
      </c>
      <c r="B752" s="1" t="s">
        <v>2273</v>
      </c>
      <c r="C752" s="1" t="s">
        <v>2274</v>
      </c>
      <c r="D752" s="1" t="s">
        <v>20</v>
      </c>
      <c r="E752" s="1" t="s">
        <v>21</v>
      </c>
      <c r="F752" s="1" t="str">
        <f t="shared" si="1"/>
        <v>Francisco José Lopes Veiga - MIEIC 2017/2018</v>
      </c>
      <c r="G752" s="1" t="s">
        <v>2275</v>
      </c>
      <c r="I752" s="9" t="str">
        <f>IFERROR(VLOOKUP(B752,'Inquérito'!M:N,2,0),if(AND(E752="",not(iserror(find("linkedin",H752)))),H752,E752))</f>
        <v>https://www.linkedin.com/in/franciscojlveiga/</v>
      </c>
      <c r="J752" s="1" t="str">
        <f t="shared" si="2"/>
        <v>MIEIC </v>
      </c>
      <c r="K752" s="1" t="str">
        <f>IFERROR(VLOOKUP($A752&amp;"-"&amp;K$1,'Conclusões cursos SIGARRA'!$E:$H,2,0),"")</f>
        <v/>
      </c>
      <c r="L752" s="1" t="str">
        <f>IFERROR(VLOOKUP($A752&amp;"-"&amp;K$1,'Conclusões cursos SIGARRA'!$E:$H,4,0),"")</f>
        <v/>
      </c>
      <c r="M752" s="1" t="str">
        <f>IFERROR(VLOOKUP($A752&amp;"-"&amp;M$1,'Conclusões cursos SIGARRA'!$E:$H,2,0),"")</f>
        <v/>
      </c>
      <c r="N752" s="1" t="str">
        <f>IFERROR(VLOOKUP($A752&amp;"-"&amp;M$1,'Conclusões cursos SIGARRA'!$E:$H,4,0),"")</f>
        <v/>
      </c>
      <c r="O752" s="1" t="str">
        <f>IFERROR(VLOOKUP($A752&amp;"-"&amp;O$1,'Conclusões cursos SIGARRA'!$E:$H,2,0),"")</f>
        <v>2012/2013</v>
      </c>
      <c r="P752" s="1" t="str">
        <f>IFERROR(VLOOKUP($A752&amp;"-"&amp;O$1,'Conclusões cursos SIGARRA'!$E:$H,4,0),"")</f>
        <v>2017/2018</v>
      </c>
      <c r="Q752" s="1" t="str">
        <f>IFERROR(VLOOKUP($A752&amp;"-"&amp;Q$1,'Conclusões cursos SIGARRA'!$E:$H,2,0),"")</f>
        <v/>
      </c>
      <c r="R752" s="1" t="str">
        <f>IFERROR(VLOOKUP($A752&amp;"-"&amp;Q$1,'Conclusões cursos SIGARRA'!$E:$H,4,0),"")</f>
        <v/>
      </c>
      <c r="S752" s="1" t="str">
        <f>IFERROR(VLOOKUP($A752&amp;"-"&amp;S$1,'Conclusões cursos SIGARRA'!$E:$H,2,0),"")</f>
        <v/>
      </c>
      <c r="T752" s="1" t="str">
        <f>IFERROR(VLOOKUP($A752&amp;"-"&amp;S$1,'Conclusões cursos SIGARRA'!$E:$H,4,0),"")</f>
        <v/>
      </c>
      <c r="U752" s="1" t="str">
        <f t="shared" si="3"/>
        <v> MIEIC 2017/2018</v>
      </c>
      <c r="V752" s="1" t="str">
        <f t="shared" si="4"/>
        <v>Francisco José Lopes Veiga</v>
      </c>
    </row>
    <row r="753" ht="14.25" customHeight="1">
      <c r="A753" s="1">
        <v>2.00205292E8</v>
      </c>
      <c r="B753" s="1" t="s">
        <v>2276</v>
      </c>
      <c r="C753" s="1" t="s">
        <v>2277</v>
      </c>
      <c r="D753" s="1" t="s">
        <v>20</v>
      </c>
      <c r="E753" s="1" t="s">
        <v>2278</v>
      </c>
      <c r="F753" s="1" t="str">
        <f t="shared" si="1"/>
        <v>Francisco José Madureira Brito - MIEIC 2010/2011</v>
      </c>
      <c r="G753" s="1" t="s">
        <v>2279</v>
      </c>
      <c r="H753" s="1" t="s">
        <v>2280</v>
      </c>
      <c r="I753" s="9" t="str">
        <f>IFERROR(VLOOKUP(B753,'Inquérito'!M:N,2,0),if(AND(E753="",not(iserror(find("linkedin",H753)))),H753,E753))</f>
        <v>https://www.linkedin.com/in/franciscobrito/</v>
      </c>
      <c r="J753" s="1" t="str">
        <f t="shared" si="2"/>
        <v>MIEIC </v>
      </c>
      <c r="K753" s="1" t="str">
        <f>IFERROR(VLOOKUP($A753&amp;"-"&amp;K$1,'Conclusões cursos SIGARRA'!$E:$H,2,0),"")</f>
        <v/>
      </c>
      <c r="L753" s="1" t="str">
        <f>IFERROR(VLOOKUP($A753&amp;"-"&amp;K$1,'Conclusões cursos SIGARRA'!$E:$H,4,0),"")</f>
        <v/>
      </c>
      <c r="M753" s="1" t="str">
        <f>IFERROR(VLOOKUP($A753&amp;"-"&amp;M$1,'Conclusões cursos SIGARRA'!$E:$H,2,0),"")</f>
        <v/>
      </c>
      <c r="N753" s="1" t="str">
        <f>IFERROR(VLOOKUP($A753&amp;"-"&amp;M$1,'Conclusões cursos SIGARRA'!$E:$H,4,0),"")</f>
        <v/>
      </c>
      <c r="O753" s="1" t="str">
        <f>IFERROR(VLOOKUP($A753&amp;"-"&amp;O$1,'Conclusões cursos SIGARRA'!$E:$H,2,0),"")</f>
        <v>2003/2004</v>
      </c>
      <c r="P753" s="1" t="str">
        <f>IFERROR(VLOOKUP($A753&amp;"-"&amp;O$1,'Conclusões cursos SIGARRA'!$E:$H,4,0),"")</f>
        <v>2010/2011</v>
      </c>
      <c r="Q753" s="1" t="str">
        <f>IFERROR(VLOOKUP($A753&amp;"-"&amp;Q$1,'Conclusões cursos SIGARRA'!$E:$H,2,0),"")</f>
        <v/>
      </c>
      <c r="R753" s="1" t="str">
        <f>IFERROR(VLOOKUP($A753&amp;"-"&amp;Q$1,'Conclusões cursos SIGARRA'!$E:$H,4,0),"")</f>
        <v/>
      </c>
      <c r="S753" s="1" t="str">
        <f>IFERROR(VLOOKUP($A753&amp;"-"&amp;S$1,'Conclusões cursos SIGARRA'!$E:$H,2,0),"")</f>
        <v/>
      </c>
      <c r="T753" s="1" t="str">
        <f>IFERROR(VLOOKUP($A753&amp;"-"&amp;S$1,'Conclusões cursos SIGARRA'!$E:$H,4,0),"")</f>
        <v/>
      </c>
      <c r="U753" s="1" t="str">
        <f t="shared" si="3"/>
        <v> MIEIC 2010/2011</v>
      </c>
      <c r="V753" s="1" t="str">
        <f t="shared" si="4"/>
        <v>Francisco José Madureira Brito</v>
      </c>
    </row>
    <row r="754" ht="14.25" customHeight="1">
      <c r="A754" s="1">
        <v>2.0170479E8</v>
      </c>
      <c r="B754" s="1" t="s">
        <v>2281</v>
      </c>
      <c r="C754" s="1" t="s">
        <v>2282</v>
      </c>
      <c r="D754" s="1" t="s">
        <v>26</v>
      </c>
      <c r="E754" s="1" t="s">
        <v>21</v>
      </c>
      <c r="F754" s="1" t="str">
        <f t="shared" si="1"/>
        <v>Francisco José Paiva Gonçalves - L.EIC 2021/2022 M.EIC 2022/2023</v>
      </c>
      <c r="H754" s="1" t="s">
        <v>2283</v>
      </c>
      <c r="I754" s="9" t="str">
        <f>IFERROR(VLOOKUP(B754,'Inquérito'!M:N,2,0),if(AND(E754="",not(iserror(find("linkedin",H754)))),H754,E754))</f>
        <v>https://www.linkedin.com/in/kikogoncalves/</v>
      </c>
      <c r="J754" s="1" t="str">
        <f t="shared" si="2"/>
        <v>L.EIC M.EIC</v>
      </c>
      <c r="K754" s="1" t="str">
        <f>IFERROR(VLOOKUP($A754&amp;"-"&amp;K$1,'Conclusões cursos SIGARRA'!$E:$H,2,0),"")</f>
        <v/>
      </c>
      <c r="L754" s="1" t="str">
        <f>IFERROR(VLOOKUP($A754&amp;"-"&amp;K$1,'Conclusões cursos SIGARRA'!$E:$H,4,0),"")</f>
        <v/>
      </c>
      <c r="M754" s="1" t="str">
        <f>IFERROR(VLOOKUP($A754&amp;"-"&amp;M$1,'Conclusões cursos SIGARRA'!$E:$H,2,0),"")</f>
        <v/>
      </c>
      <c r="N754" s="1" t="str">
        <f>IFERROR(VLOOKUP($A754&amp;"-"&amp;M$1,'Conclusões cursos SIGARRA'!$E:$H,4,0),"")</f>
        <v/>
      </c>
      <c r="O754" s="1" t="str">
        <f>IFERROR(VLOOKUP($A754&amp;"-"&amp;O$1,'Conclusões cursos SIGARRA'!$E:$H,2,0),"")</f>
        <v/>
      </c>
      <c r="P754" s="1" t="str">
        <f>IFERROR(VLOOKUP($A754&amp;"-"&amp;O$1,'Conclusões cursos SIGARRA'!$E:$H,4,0),"")</f>
        <v/>
      </c>
      <c r="Q754" s="1" t="str">
        <f>IFERROR(VLOOKUP($A754&amp;"-"&amp;Q$1,'Conclusões cursos SIGARRA'!$E:$H,2,0),"")</f>
        <v>2021/2022</v>
      </c>
      <c r="R754" s="1" t="str">
        <f>IFERROR(VLOOKUP($A754&amp;"-"&amp;Q$1,'Conclusões cursos SIGARRA'!$E:$H,4,0),"")</f>
        <v>2021/2022</v>
      </c>
      <c r="S754" s="1" t="str">
        <f>IFERROR(VLOOKUP($A754&amp;"-"&amp;S$1,'Conclusões cursos SIGARRA'!$E:$H,2,0),"")</f>
        <v>2021/2022</v>
      </c>
      <c r="T754" s="1" t="str">
        <f>IFERROR(VLOOKUP($A754&amp;"-"&amp;S$1,'Conclusões cursos SIGARRA'!$E:$H,4,0),"")</f>
        <v>2022/2023</v>
      </c>
      <c r="U754" s="1" t="str">
        <f t="shared" si="3"/>
        <v> L.EIC 2021/2022 M.EIC 2022/2023</v>
      </c>
      <c r="V754" s="1" t="str">
        <f t="shared" si="4"/>
        <v>Francisco José Paiva Gonçalves</v>
      </c>
    </row>
    <row r="755" ht="14.25" customHeight="1">
      <c r="A755" s="1">
        <v>2.01303744E8</v>
      </c>
      <c r="B755" s="1" t="s">
        <v>2284</v>
      </c>
      <c r="C755" s="1" t="s">
        <v>2285</v>
      </c>
      <c r="D755" s="1" t="s">
        <v>20</v>
      </c>
      <c r="E755" s="1" t="s">
        <v>21</v>
      </c>
      <c r="F755" s="1" t="str">
        <f t="shared" si="1"/>
        <v>Francisco José Rodrigues de Pinho - MIEIC 2018/2019</v>
      </c>
      <c r="G755" s="1" t="s">
        <v>2286</v>
      </c>
      <c r="I755" s="1" t="str">
        <f>IFERROR(VLOOKUP(B755,'Inquérito'!M:N,2,0),if(AND(E755="",not(iserror(find("linkedin",H755)))),H755,E755))</f>
        <v/>
      </c>
      <c r="J755" s="1" t="str">
        <f t="shared" si="2"/>
        <v>MIEIC </v>
      </c>
      <c r="K755" s="1" t="str">
        <f>IFERROR(VLOOKUP($A755&amp;"-"&amp;K$1,'Conclusões cursos SIGARRA'!$E:$H,2,0),"")</f>
        <v/>
      </c>
      <c r="L755" s="1" t="str">
        <f>IFERROR(VLOOKUP($A755&amp;"-"&amp;K$1,'Conclusões cursos SIGARRA'!$E:$H,4,0),"")</f>
        <v/>
      </c>
      <c r="M755" s="1" t="str">
        <f>IFERROR(VLOOKUP($A755&amp;"-"&amp;M$1,'Conclusões cursos SIGARRA'!$E:$H,2,0),"")</f>
        <v/>
      </c>
      <c r="N755" s="1" t="str">
        <f>IFERROR(VLOOKUP($A755&amp;"-"&amp;M$1,'Conclusões cursos SIGARRA'!$E:$H,4,0),"")</f>
        <v/>
      </c>
      <c r="O755" s="1" t="str">
        <f>IFERROR(VLOOKUP($A755&amp;"-"&amp;O$1,'Conclusões cursos SIGARRA'!$E:$H,2,0),"")</f>
        <v>2013/2014</v>
      </c>
      <c r="P755" s="1" t="str">
        <f>IFERROR(VLOOKUP($A755&amp;"-"&amp;O$1,'Conclusões cursos SIGARRA'!$E:$H,4,0),"")</f>
        <v>2018/2019</v>
      </c>
      <c r="Q755" s="1" t="str">
        <f>IFERROR(VLOOKUP($A755&amp;"-"&amp;Q$1,'Conclusões cursos SIGARRA'!$E:$H,2,0),"")</f>
        <v/>
      </c>
      <c r="R755" s="1" t="str">
        <f>IFERROR(VLOOKUP($A755&amp;"-"&amp;Q$1,'Conclusões cursos SIGARRA'!$E:$H,4,0),"")</f>
        <v/>
      </c>
      <c r="S755" s="1" t="str">
        <f>IFERROR(VLOOKUP($A755&amp;"-"&amp;S$1,'Conclusões cursos SIGARRA'!$E:$H,2,0),"")</f>
        <v/>
      </c>
      <c r="T755" s="1" t="str">
        <f>IFERROR(VLOOKUP($A755&amp;"-"&amp;S$1,'Conclusões cursos SIGARRA'!$E:$H,4,0),"")</f>
        <v/>
      </c>
      <c r="U755" s="1" t="str">
        <f t="shared" si="3"/>
        <v> MIEIC 2018/2019</v>
      </c>
      <c r="V755" s="1" t="str">
        <f t="shared" si="4"/>
        <v>Francisco José Rodrigues de Pinho</v>
      </c>
    </row>
    <row r="756" ht="14.25" customHeight="1">
      <c r="A756" s="1">
        <v>2.0150286E8</v>
      </c>
      <c r="B756" s="1" t="s">
        <v>2287</v>
      </c>
      <c r="C756" s="1" t="s">
        <v>2288</v>
      </c>
      <c r="D756" s="1" t="s">
        <v>20</v>
      </c>
      <c r="E756" s="1" t="s">
        <v>21</v>
      </c>
      <c r="F756" s="1" t="str">
        <f t="shared" si="1"/>
        <v>Francisco José Sousa Silva - MIEIC 2019/2020</v>
      </c>
      <c r="I756" s="9" t="str">
        <f>IFERROR(VLOOKUP(B756,'Inquérito'!M:N,2,0),if(AND(E756="",not(iserror(find("linkedin",H756)))),H756,E756))</f>
        <v>https://www.linkedin.com/in/francisjssilva</v>
      </c>
      <c r="J756" s="1" t="str">
        <f t="shared" si="2"/>
        <v>MIEIC </v>
      </c>
      <c r="K756" s="1" t="str">
        <f>IFERROR(VLOOKUP($A756&amp;"-"&amp;K$1,'Conclusões cursos SIGARRA'!$E:$H,2,0),"")</f>
        <v/>
      </c>
      <c r="L756" s="1" t="str">
        <f>IFERROR(VLOOKUP($A756&amp;"-"&amp;K$1,'Conclusões cursos SIGARRA'!$E:$H,4,0),"")</f>
        <v/>
      </c>
      <c r="M756" s="1" t="str">
        <f>IFERROR(VLOOKUP($A756&amp;"-"&amp;M$1,'Conclusões cursos SIGARRA'!$E:$H,2,0),"")</f>
        <v/>
      </c>
      <c r="N756" s="1" t="str">
        <f>IFERROR(VLOOKUP($A756&amp;"-"&amp;M$1,'Conclusões cursos SIGARRA'!$E:$H,4,0),"")</f>
        <v/>
      </c>
      <c r="O756" s="1" t="str">
        <f>IFERROR(VLOOKUP($A756&amp;"-"&amp;O$1,'Conclusões cursos SIGARRA'!$E:$H,2,0),"")</f>
        <v>2015/2016</v>
      </c>
      <c r="P756" s="1" t="str">
        <f>IFERROR(VLOOKUP($A756&amp;"-"&amp;O$1,'Conclusões cursos SIGARRA'!$E:$H,4,0),"")</f>
        <v>2019/2020</v>
      </c>
      <c r="Q756" s="1" t="str">
        <f>IFERROR(VLOOKUP($A756&amp;"-"&amp;Q$1,'Conclusões cursos SIGARRA'!$E:$H,2,0),"")</f>
        <v/>
      </c>
      <c r="R756" s="1" t="str">
        <f>IFERROR(VLOOKUP($A756&amp;"-"&amp;Q$1,'Conclusões cursos SIGARRA'!$E:$H,4,0),"")</f>
        <v/>
      </c>
      <c r="S756" s="1" t="str">
        <f>IFERROR(VLOOKUP($A756&amp;"-"&amp;S$1,'Conclusões cursos SIGARRA'!$E:$H,2,0),"")</f>
        <v/>
      </c>
      <c r="T756" s="1" t="str">
        <f>IFERROR(VLOOKUP($A756&amp;"-"&amp;S$1,'Conclusões cursos SIGARRA'!$E:$H,4,0),"")</f>
        <v/>
      </c>
      <c r="U756" s="1" t="str">
        <f t="shared" si="3"/>
        <v> MIEIC 2019/2020</v>
      </c>
      <c r="V756" s="1" t="str">
        <f t="shared" si="4"/>
        <v>Francisco José Sousa Silva</v>
      </c>
    </row>
    <row r="757" ht="14.25" customHeight="1">
      <c r="A757" s="1">
        <v>2.01604601E8</v>
      </c>
      <c r="B757" s="1" t="s">
        <v>2289</v>
      </c>
      <c r="C757" s="1" t="s">
        <v>2290</v>
      </c>
      <c r="D757" s="1" t="s">
        <v>20</v>
      </c>
      <c r="E757" s="1" t="s">
        <v>21</v>
      </c>
      <c r="F757" s="1" t="str">
        <f t="shared" si="1"/>
        <v>Francisco Manuel Canelas Filipe - MIEIC 2020/2021</v>
      </c>
      <c r="I757" s="1" t="str">
        <f>IFERROR(VLOOKUP(B757,'Inquérito'!M:N,2,0),if(AND(E757="",not(iserror(find("linkedin",H757)))),H757,E757))</f>
        <v/>
      </c>
      <c r="J757" s="1" t="str">
        <f t="shared" si="2"/>
        <v>MIEIC </v>
      </c>
      <c r="K757" s="1" t="str">
        <f>IFERROR(VLOOKUP($A757&amp;"-"&amp;K$1,'Conclusões cursos SIGARRA'!$E:$H,2,0),"")</f>
        <v/>
      </c>
      <c r="L757" s="1" t="str">
        <f>IFERROR(VLOOKUP($A757&amp;"-"&amp;K$1,'Conclusões cursos SIGARRA'!$E:$H,4,0),"")</f>
        <v/>
      </c>
      <c r="M757" s="1" t="str">
        <f>IFERROR(VLOOKUP($A757&amp;"-"&amp;M$1,'Conclusões cursos SIGARRA'!$E:$H,2,0),"")</f>
        <v/>
      </c>
      <c r="N757" s="1" t="str">
        <f>IFERROR(VLOOKUP($A757&amp;"-"&amp;M$1,'Conclusões cursos SIGARRA'!$E:$H,4,0),"")</f>
        <v/>
      </c>
      <c r="O757" s="1" t="str">
        <f>IFERROR(VLOOKUP($A757&amp;"-"&amp;O$1,'Conclusões cursos SIGARRA'!$E:$H,2,0),"")</f>
        <v>2016/2017</v>
      </c>
      <c r="P757" s="1" t="str">
        <f>IFERROR(VLOOKUP($A757&amp;"-"&amp;O$1,'Conclusões cursos SIGARRA'!$E:$H,4,0),"")</f>
        <v>2020/2021</v>
      </c>
      <c r="Q757" s="1" t="str">
        <f>IFERROR(VLOOKUP($A757&amp;"-"&amp;Q$1,'Conclusões cursos SIGARRA'!$E:$H,2,0),"")</f>
        <v/>
      </c>
      <c r="R757" s="1" t="str">
        <f>IFERROR(VLOOKUP($A757&amp;"-"&amp;Q$1,'Conclusões cursos SIGARRA'!$E:$H,4,0),"")</f>
        <v/>
      </c>
      <c r="S757" s="1" t="str">
        <f>IFERROR(VLOOKUP($A757&amp;"-"&amp;S$1,'Conclusões cursos SIGARRA'!$E:$H,2,0),"")</f>
        <v/>
      </c>
      <c r="T757" s="1" t="str">
        <f>IFERROR(VLOOKUP($A757&amp;"-"&amp;S$1,'Conclusões cursos SIGARRA'!$E:$H,4,0),"")</f>
        <v/>
      </c>
      <c r="U757" s="1" t="str">
        <f t="shared" si="3"/>
        <v> MIEIC 2020/2021</v>
      </c>
      <c r="V757" s="1" t="str">
        <f t="shared" si="4"/>
        <v>Francisco Manuel Canelas Filipe</v>
      </c>
    </row>
    <row r="758" ht="14.25" customHeight="1">
      <c r="A758" s="1">
        <v>2.00404373E8</v>
      </c>
      <c r="B758" s="1" t="s">
        <v>2291</v>
      </c>
      <c r="C758" s="1" t="s">
        <v>2292</v>
      </c>
      <c r="D758" s="1" t="s">
        <v>20</v>
      </c>
      <c r="E758" s="1" t="s">
        <v>2293</v>
      </c>
      <c r="F758" s="1" t="str">
        <f t="shared" si="1"/>
        <v>Francisco Manuel Oliveira Correia - MIEIC 2008/2009</v>
      </c>
      <c r="G758" s="1" t="s">
        <v>2294</v>
      </c>
      <c r="H758" s="1" t="s">
        <v>2295</v>
      </c>
      <c r="I758" s="9" t="str">
        <f>IFERROR(VLOOKUP(B758,'Inquérito'!M:N,2,0),if(AND(E758="",not(iserror(find("linkedin",H758)))),H758,E758))</f>
        <v>https://www.linkedin.com/in/correiafrancisco/</v>
      </c>
      <c r="J758" s="1" t="str">
        <f t="shared" si="2"/>
        <v>MIEIC </v>
      </c>
      <c r="K758" s="1" t="str">
        <f>IFERROR(VLOOKUP($A758&amp;"-"&amp;K$1,'Conclusões cursos SIGARRA'!$E:$H,2,0),"")</f>
        <v/>
      </c>
      <c r="L758" s="1" t="str">
        <f>IFERROR(VLOOKUP($A758&amp;"-"&amp;K$1,'Conclusões cursos SIGARRA'!$E:$H,4,0),"")</f>
        <v/>
      </c>
      <c r="M758" s="1" t="str">
        <f>IFERROR(VLOOKUP($A758&amp;"-"&amp;M$1,'Conclusões cursos SIGARRA'!$E:$H,2,0),"")</f>
        <v/>
      </c>
      <c r="N758" s="1" t="str">
        <f>IFERROR(VLOOKUP($A758&amp;"-"&amp;M$1,'Conclusões cursos SIGARRA'!$E:$H,4,0),"")</f>
        <v/>
      </c>
      <c r="O758" s="1" t="str">
        <f>IFERROR(VLOOKUP($A758&amp;"-"&amp;O$1,'Conclusões cursos SIGARRA'!$E:$H,2,0),"")</f>
        <v>2004/2005</v>
      </c>
      <c r="P758" s="1" t="str">
        <f>IFERROR(VLOOKUP($A758&amp;"-"&amp;O$1,'Conclusões cursos SIGARRA'!$E:$H,4,0),"")</f>
        <v>2008/2009</v>
      </c>
      <c r="Q758" s="1" t="str">
        <f>IFERROR(VLOOKUP($A758&amp;"-"&amp;Q$1,'Conclusões cursos SIGARRA'!$E:$H,2,0),"")</f>
        <v/>
      </c>
      <c r="R758" s="1" t="str">
        <f>IFERROR(VLOOKUP($A758&amp;"-"&amp;Q$1,'Conclusões cursos SIGARRA'!$E:$H,4,0),"")</f>
        <v/>
      </c>
      <c r="S758" s="1" t="str">
        <f>IFERROR(VLOOKUP($A758&amp;"-"&amp;S$1,'Conclusões cursos SIGARRA'!$E:$H,2,0),"")</f>
        <v/>
      </c>
      <c r="T758" s="1" t="str">
        <f>IFERROR(VLOOKUP($A758&amp;"-"&amp;S$1,'Conclusões cursos SIGARRA'!$E:$H,4,0),"")</f>
        <v/>
      </c>
      <c r="U758" s="1" t="str">
        <f t="shared" si="3"/>
        <v> MIEIC 2008/2009</v>
      </c>
      <c r="V758" s="1" t="str">
        <f t="shared" si="4"/>
        <v>Francisco Manuel Oliveira Correia</v>
      </c>
    </row>
    <row r="759" ht="14.25" customHeight="1">
      <c r="A759" s="1">
        <v>2.00501603E8</v>
      </c>
      <c r="B759" s="1" t="s">
        <v>2296</v>
      </c>
      <c r="C759" s="1" t="s">
        <v>2297</v>
      </c>
      <c r="D759" s="1" t="s">
        <v>26</v>
      </c>
      <c r="E759" s="1" t="s">
        <v>2298</v>
      </c>
      <c r="F759" s="1" t="str">
        <f t="shared" si="1"/>
        <v>Francisco Maria Cruz Nunes - MIEIC 2009/2010</v>
      </c>
      <c r="G759" s="1" t="s">
        <v>2299</v>
      </c>
      <c r="I759" s="9" t="str">
        <f>IFERROR(VLOOKUP(B759,'Inquérito'!M:N,2,0),if(AND(E759="",not(iserror(find("linkedin",H759)))),H759,E759))</f>
        <v>https://www.linkedin.com/in/francisco-nunes-b5240525</v>
      </c>
      <c r="J759" s="1" t="str">
        <f t="shared" si="2"/>
        <v>MIEIC </v>
      </c>
      <c r="K759" s="1" t="str">
        <f>IFERROR(VLOOKUP($A759&amp;"-"&amp;K$1,'Conclusões cursos SIGARRA'!$E:$H,2,0),"")</f>
        <v/>
      </c>
      <c r="L759" s="1" t="str">
        <f>IFERROR(VLOOKUP($A759&amp;"-"&amp;K$1,'Conclusões cursos SIGARRA'!$E:$H,4,0),"")</f>
        <v/>
      </c>
      <c r="M759" s="1" t="str">
        <f>IFERROR(VLOOKUP($A759&amp;"-"&amp;M$1,'Conclusões cursos SIGARRA'!$E:$H,2,0),"")</f>
        <v/>
      </c>
      <c r="N759" s="1" t="str">
        <f>IFERROR(VLOOKUP($A759&amp;"-"&amp;M$1,'Conclusões cursos SIGARRA'!$E:$H,4,0),"")</f>
        <v/>
      </c>
      <c r="O759" s="1" t="str">
        <f>IFERROR(VLOOKUP($A759&amp;"-"&amp;O$1,'Conclusões cursos SIGARRA'!$E:$H,2,0),"")</f>
        <v>2005/2006</v>
      </c>
      <c r="P759" s="1" t="str">
        <f>IFERROR(VLOOKUP($A759&amp;"-"&amp;O$1,'Conclusões cursos SIGARRA'!$E:$H,4,0),"")</f>
        <v>2009/2010</v>
      </c>
      <c r="Q759" s="1" t="str">
        <f>IFERROR(VLOOKUP($A759&amp;"-"&amp;Q$1,'Conclusões cursos SIGARRA'!$E:$H,2,0),"")</f>
        <v/>
      </c>
      <c r="R759" s="1" t="str">
        <f>IFERROR(VLOOKUP($A759&amp;"-"&amp;Q$1,'Conclusões cursos SIGARRA'!$E:$H,4,0),"")</f>
        <v/>
      </c>
      <c r="S759" s="1" t="str">
        <f>IFERROR(VLOOKUP($A759&amp;"-"&amp;S$1,'Conclusões cursos SIGARRA'!$E:$H,2,0),"")</f>
        <v/>
      </c>
      <c r="T759" s="1" t="str">
        <f>IFERROR(VLOOKUP($A759&amp;"-"&amp;S$1,'Conclusões cursos SIGARRA'!$E:$H,4,0),"")</f>
        <v/>
      </c>
      <c r="U759" s="1" t="str">
        <f t="shared" si="3"/>
        <v> MIEIC 2009/2010</v>
      </c>
      <c r="V759" s="1" t="str">
        <f t="shared" si="4"/>
        <v>Francisco Maria Cruz Nunes</v>
      </c>
    </row>
    <row r="760" ht="14.25" customHeight="1">
      <c r="A760" s="1">
        <v>2.01607928E8</v>
      </c>
      <c r="B760" s="1" t="s">
        <v>2300</v>
      </c>
      <c r="C760" s="1" t="s">
        <v>2301</v>
      </c>
      <c r="D760" s="1" t="s">
        <v>20</v>
      </c>
      <c r="E760" s="1" t="s">
        <v>21</v>
      </c>
      <c r="F760" s="1" t="str">
        <f t="shared" si="1"/>
        <v>Francisco Maria Fernandes Machado Santos - MIEIC 2020/2021</v>
      </c>
      <c r="I760" s="1" t="str">
        <f>IFERROR(VLOOKUP(B760,'Inquérito'!M:N,2,0),if(AND(E760="",not(iserror(find("linkedin",H760)))),H760,E760))</f>
        <v/>
      </c>
      <c r="J760" s="1" t="str">
        <f t="shared" si="2"/>
        <v>MIEIC </v>
      </c>
      <c r="K760" s="1" t="str">
        <f>IFERROR(VLOOKUP($A760&amp;"-"&amp;K$1,'Conclusões cursos SIGARRA'!$E:$H,2,0),"")</f>
        <v/>
      </c>
      <c r="L760" s="1" t="str">
        <f>IFERROR(VLOOKUP($A760&amp;"-"&amp;K$1,'Conclusões cursos SIGARRA'!$E:$H,4,0),"")</f>
        <v/>
      </c>
      <c r="M760" s="1" t="str">
        <f>IFERROR(VLOOKUP($A760&amp;"-"&amp;M$1,'Conclusões cursos SIGARRA'!$E:$H,2,0),"")</f>
        <v/>
      </c>
      <c r="N760" s="1" t="str">
        <f>IFERROR(VLOOKUP($A760&amp;"-"&amp;M$1,'Conclusões cursos SIGARRA'!$E:$H,4,0),"")</f>
        <v/>
      </c>
      <c r="O760" s="1" t="str">
        <f>IFERROR(VLOOKUP($A760&amp;"-"&amp;O$1,'Conclusões cursos SIGARRA'!$E:$H,2,0),"")</f>
        <v>2016/2017</v>
      </c>
      <c r="P760" s="1" t="str">
        <f>IFERROR(VLOOKUP($A760&amp;"-"&amp;O$1,'Conclusões cursos SIGARRA'!$E:$H,4,0),"")</f>
        <v>2020/2021</v>
      </c>
      <c r="Q760" s="1" t="str">
        <f>IFERROR(VLOOKUP($A760&amp;"-"&amp;Q$1,'Conclusões cursos SIGARRA'!$E:$H,2,0),"")</f>
        <v/>
      </c>
      <c r="R760" s="1" t="str">
        <f>IFERROR(VLOOKUP($A760&amp;"-"&amp;Q$1,'Conclusões cursos SIGARRA'!$E:$H,4,0),"")</f>
        <v/>
      </c>
      <c r="S760" s="1" t="str">
        <f>IFERROR(VLOOKUP($A760&amp;"-"&amp;S$1,'Conclusões cursos SIGARRA'!$E:$H,2,0),"")</f>
        <v/>
      </c>
      <c r="T760" s="1" t="str">
        <f>IFERROR(VLOOKUP($A760&amp;"-"&amp;S$1,'Conclusões cursos SIGARRA'!$E:$H,4,0),"")</f>
        <v/>
      </c>
      <c r="U760" s="1" t="str">
        <f t="shared" si="3"/>
        <v> MIEIC 2020/2021</v>
      </c>
      <c r="V760" s="1" t="str">
        <f t="shared" si="4"/>
        <v>Francisco Maria Fernandes Machado Santos</v>
      </c>
    </row>
    <row r="761" ht="14.25" customHeight="1">
      <c r="A761" s="1">
        <v>2.02007723E8</v>
      </c>
      <c r="B761" s="1" t="s">
        <v>2302</v>
      </c>
      <c r="C761" s="1" t="s">
        <v>2303</v>
      </c>
      <c r="D761" s="1" t="s">
        <v>26</v>
      </c>
      <c r="E761" s="1" t="s">
        <v>21</v>
      </c>
      <c r="F761" s="1" t="str">
        <f t="shared" si="1"/>
        <v>Francisco Maria Lopes Pinto Pimentel Serra - L.EIC 2022/2023</v>
      </c>
      <c r="I761" s="1" t="str">
        <f>IFERROR(VLOOKUP(B761,'Inquérito'!M:N,2,0),if(AND(E761="",not(iserror(find("linkedin",H761)))),H761,E761))</f>
        <v/>
      </c>
      <c r="J761" s="1" t="str">
        <f t="shared" si="2"/>
        <v>L.EIC </v>
      </c>
      <c r="K761" s="1" t="str">
        <f>IFERROR(VLOOKUP($A761&amp;"-"&amp;K$1,'Conclusões cursos SIGARRA'!$E:$H,2,0),"")</f>
        <v/>
      </c>
      <c r="L761" s="1" t="str">
        <f>IFERROR(VLOOKUP($A761&amp;"-"&amp;K$1,'Conclusões cursos SIGARRA'!$E:$H,4,0),"")</f>
        <v/>
      </c>
      <c r="M761" s="1" t="str">
        <f>IFERROR(VLOOKUP($A761&amp;"-"&amp;M$1,'Conclusões cursos SIGARRA'!$E:$H,2,0),"")</f>
        <v/>
      </c>
      <c r="N761" s="1" t="str">
        <f>IFERROR(VLOOKUP($A761&amp;"-"&amp;M$1,'Conclusões cursos SIGARRA'!$E:$H,4,0),"")</f>
        <v/>
      </c>
      <c r="O761" s="1" t="str">
        <f>IFERROR(VLOOKUP($A761&amp;"-"&amp;O$1,'Conclusões cursos SIGARRA'!$E:$H,2,0),"")</f>
        <v/>
      </c>
      <c r="P761" s="1" t="str">
        <f>IFERROR(VLOOKUP($A761&amp;"-"&amp;O$1,'Conclusões cursos SIGARRA'!$E:$H,4,0),"")</f>
        <v/>
      </c>
      <c r="Q761" s="1" t="str">
        <f>IFERROR(VLOOKUP($A761&amp;"-"&amp;Q$1,'Conclusões cursos SIGARRA'!$E:$H,2,0),"")</f>
        <v>2021/2022</v>
      </c>
      <c r="R761" s="1" t="str">
        <f>IFERROR(VLOOKUP($A761&amp;"-"&amp;Q$1,'Conclusões cursos SIGARRA'!$E:$H,4,0),"")</f>
        <v>2022/2023</v>
      </c>
      <c r="S761" s="1" t="str">
        <f>IFERROR(VLOOKUP($A761&amp;"-"&amp;S$1,'Conclusões cursos SIGARRA'!$E:$H,2,0),"")</f>
        <v/>
      </c>
      <c r="T761" s="1" t="str">
        <f>IFERROR(VLOOKUP($A761&amp;"-"&amp;S$1,'Conclusões cursos SIGARRA'!$E:$H,4,0),"")</f>
        <v/>
      </c>
      <c r="U761" s="1" t="str">
        <f t="shared" si="3"/>
        <v> L.EIC 2022/2023</v>
      </c>
      <c r="V761" s="1" t="str">
        <f t="shared" si="4"/>
        <v>Francisco Maria Lopes Pinto Pimentel Serra</v>
      </c>
    </row>
    <row r="762" ht="14.25" customHeight="1">
      <c r="A762" s="1">
        <v>2.02004646E8</v>
      </c>
      <c r="B762" s="1" t="s">
        <v>2304</v>
      </c>
      <c r="C762" s="1" t="s">
        <v>2305</v>
      </c>
      <c r="D762" s="1" t="s">
        <v>26</v>
      </c>
      <c r="E762" s="1" t="s">
        <v>21</v>
      </c>
      <c r="F762" s="1" t="str">
        <f t="shared" si="1"/>
        <v>Francisco Miguel Alcobia Maia Prada - L.EIC 2022/2023</v>
      </c>
      <c r="G762" s="1" t="s">
        <v>2306</v>
      </c>
      <c r="I762" s="1" t="str">
        <f>IFERROR(VLOOKUP(B762,'Inquérito'!M:N,2,0),if(AND(E762="",not(iserror(find("linkedin",H762)))),H762,E762))</f>
        <v/>
      </c>
      <c r="J762" s="1" t="str">
        <f t="shared" si="2"/>
        <v>L.EIC </v>
      </c>
      <c r="K762" s="1" t="str">
        <f>IFERROR(VLOOKUP($A762&amp;"-"&amp;K$1,'Conclusões cursos SIGARRA'!$E:$H,2,0),"")</f>
        <v/>
      </c>
      <c r="L762" s="1" t="str">
        <f>IFERROR(VLOOKUP($A762&amp;"-"&amp;K$1,'Conclusões cursos SIGARRA'!$E:$H,4,0),"")</f>
        <v/>
      </c>
      <c r="M762" s="1" t="str">
        <f>IFERROR(VLOOKUP($A762&amp;"-"&amp;M$1,'Conclusões cursos SIGARRA'!$E:$H,2,0),"")</f>
        <v/>
      </c>
      <c r="N762" s="1" t="str">
        <f>IFERROR(VLOOKUP($A762&amp;"-"&amp;M$1,'Conclusões cursos SIGARRA'!$E:$H,4,0),"")</f>
        <v/>
      </c>
      <c r="O762" s="1" t="str">
        <f>IFERROR(VLOOKUP($A762&amp;"-"&amp;O$1,'Conclusões cursos SIGARRA'!$E:$H,2,0),"")</f>
        <v/>
      </c>
      <c r="P762" s="1" t="str">
        <f>IFERROR(VLOOKUP($A762&amp;"-"&amp;O$1,'Conclusões cursos SIGARRA'!$E:$H,4,0),"")</f>
        <v/>
      </c>
      <c r="Q762" s="1" t="str">
        <f>IFERROR(VLOOKUP($A762&amp;"-"&amp;Q$1,'Conclusões cursos SIGARRA'!$E:$H,2,0),"")</f>
        <v>2021/2022</v>
      </c>
      <c r="R762" s="1" t="str">
        <f>IFERROR(VLOOKUP($A762&amp;"-"&amp;Q$1,'Conclusões cursos SIGARRA'!$E:$H,4,0),"")</f>
        <v>2022/2023</v>
      </c>
      <c r="S762" s="1" t="str">
        <f>IFERROR(VLOOKUP($A762&amp;"-"&amp;S$1,'Conclusões cursos SIGARRA'!$E:$H,2,0),"")</f>
        <v/>
      </c>
      <c r="T762" s="1" t="str">
        <f>IFERROR(VLOOKUP($A762&amp;"-"&amp;S$1,'Conclusões cursos SIGARRA'!$E:$H,4,0),"")</f>
        <v/>
      </c>
      <c r="U762" s="1" t="str">
        <f t="shared" si="3"/>
        <v> L.EIC 2022/2023</v>
      </c>
      <c r="V762" s="1" t="str">
        <f t="shared" si="4"/>
        <v>Francisco Miguel Alcobia Maia Prada</v>
      </c>
    </row>
    <row r="763" ht="14.25" customHeight="1">
      <c r="A763" s="1">
        <v>2.01100692E8</v>
      </c>
      <c r="B763" s="1" t="s">
        <v>2307</v>
      </c>
      <c r="C763" s="1" t="s">
        <v>2308</v>
      </c>
      <c r="D763" s="1" t="s">
        <v>20</v>
      </c>
      <c r="E763" s="1" t="s">
        <v>21</v>
      </c>
      <c r="F763" s="1" t="str">
        <f t="shared" si="1"/>
        <v>Francisco Miguel Amaro Maciel - MIEIC 2015/2016</v>
      </c>
      <c r="G763" s="1" t="s">
        <v>2309</v>
      </c>
      <c r="H763" s="1" t="s">
        <v>2310</v>
      </c>
      <c r="I763" s="1" t="str">
        <f>IFERROR(VLOOKUP(B763,'Inquérito'!M:N,2,0),if(AND(E763="",not(iserror(find("linkedin",H763)))),H763,E763))</f>
        <v/>
      </c>
      <c r="J763" s="1" t="str">
        <f t="shared" si="2"/>
        <v>MIEIC </v>
      </c>
      <c r="K763" s="1" t="str">
        <f>IFERROR(VLOOKUP($A763&amp;"-"&amp;K$1,'Conclusões cursos SIGARRA'!$E:$H,2,0),"")</f>
        <v/>
      </c>
      <c r="L763" s="1" t="str">
        <f>IFERROR(VLOOKUP($A763&amp;"-"&amp;K$1,'Conclusões cursos SIGARRA'!$E:$H,4,0),"")</f>
        <v/>
      </c>
      <c r="M763" s="1" t="str">
        <f>IFERROR(VLOOKUP($A763&amp;"-"&amp;M$1,'Conclusões cursos SIGARRA'!$E:$H,2,0),"")</f>
        <v/>
      </c>
      <c r="N763" s="1" t="str">
        <f>IFERROR(VLOOKUP($A763&amp;"-"&amp;M$1,'Conclusões cursos SIGARRA'!$E:$H,4,0),"")</f>
        <v/>
      </c>
      <c r="O763" s="1" t="str">
        <f>IFERROR(VLOOKUP($A763&amp;"-"&amp;O$1,'Conclusões cursos SIGARRA'!$E:$H,2,0),"")</f>
        <v>2011/2012</v>
      </c>
      <c r="P763" s="1" t="str">
        <f>IFERROR(VLOOKUP($A763&amp;"-"&amp;O$1,'Conclusões cursos SIGARRA'!$E:$H,4,0),"")</f>
        <v>2015/2016</v>
      </c>
      <c r="Q763" s="1" t="str">
        <f>IFERROR(VLOOKUP($A763&amp;"-"&amp;Q$1,'Conclusões cursos SIGARRA'!$E:$H,2,0),"")</f>
        <v/>
      </c>
      <c r="R763" s="1" t="str">
        <f>IFERROR(VLOOKUP($A763&amp;"-"&amp;Q$1,'Conclusões cursos SIGARRA'!$E:$H,4,0),"")</f>
        <v/>
      </c>
      <c r="S763" s="1" t="str">
        <f>IFERROR(VLOOKUP($A763&amp;"-"&amp;S$1,'Conclusões cursos SIGARRA'!$E:$H,2,0),"")</f>
        <v/>
      </c>
      <c r="T763" s="1" t="str">
        <f>IFERROR(VLOOKUP($A763&amp;"-"&amp;S$1,'Conclusões cursos SIGARRA'!$E:$H,4,0),"")</f>
        <v/>
      </c>
      <c r="U763" s="1" t="str">
        <f t="shared" si="3"/>
        <v> MIEIC 2015/2016</v>
      </c>
      <c r="V763" s="1" t="str">
        <f t="shared" si="4"/>
        <v>Francisco Miguel Amaro Maciel</v>
      </c>
    </row>
    <row r="764" ht="14.25" customHeight="1">
      <c r="A764" s="1">
        <v>2.01404264E8</v>
      </c>
      <c r="B764" s="1" t="s">
        <v>2311</v>
      </c>
      <c r="C764" s="1" t="s">
        <v>2312</v>
      </c>
      <c r="D764" s="1" t="s">
        <v>20</v>
      </c>
      <c r="E764" s="1" t="s">
        <v>21</v>
      </c>
      <c r="F764" s="1" t="str">
        <f t="shared" si="1"/>
        <v>Francisco Miguel de Lamares Martins Barbosa - MIEIC 2018/2019</v>
      </c>
      <c r="I764" s="1" t="str">
        <f>IFERROR(VLOOKUP(B764,'Inquérito'!M:N,2,0),if(AND(E764="",not(iserror(find("linkedin",H764)))),H764,E764))</f>
        <v/>
      </c>
      <c r="J764" s="1" t="str">
        <f t="shared" si="2"/>
        <v>MIEIC </v>
      </c>
      <c r="K764" s="1" t="str">
        <f>IFERROR(VLOOKUP($A764&amp;"-"&amp;K$1,'Conclusões cursos SIGARRA'!$E:$H,2,0),"")</f>
        <v/>
      </c>
      <c r="L764" s="1" t="str">
        <f>IFERROR(VLOOKUP($A764&amp;"-"&amp;K$1,'Conclusões cursos SIGARRA'!$E:$H,4,0),"")</f>
        <v/>
      </c>
      <c r="M764" s="1" t="str">
        <f>IFERROR(VLOOKUP($A764&amp;"-"&amp;M$1,'Conclusões cursos SIGARRA'!$E:$H,2,0),"")</f>
        <v/>
      </c>
      <c r="N764" s="1" t="str">
        <f>IFERROR(VLOOKUP($A764&amp;"-"&amp;M$1,'Conclusões cursos SIGARRA'!$E:$H,4,0),"")</f>
        <v/>
      </c>
      <c r="O764" s="1" t="str">
        <f>IFERROR(VLOOKUP($A764&amp;"-"&amp;O$1,'Conclusões cursos SIGARRA'!$E:$H,2,0),"")</f>
        <v>2014/2015</v>
      </c>
      <c r="P764" s="1" t="str">
        <f>IFERROR(VLOOKUP($A764&amp;"-"&amp;O$1,'Conclusões cursos SIGARRA'!$E:$H,4,0),"")</f>
        <v>2018/2019</v>
      </c>
      <c r="Q764" s="1" t="str">
        <f>IFERROR(VLOOKUP($A764&amp;"-"&amp;Q$1,'Conclusões cursos SIGARRA'!$E:$H,2,0),"")</f>
        <v/>
      </c>
      <c r="R764" s="1" t="str">
        <f>IFERROR(VLOOKUP($A764&amp;"-"&amp;Q$1,'Conclusões cursos SIGARRA'!$E:$H,4,0),"")</f>
        <v/>
      </c>
      <c r="S764" s="1" t="str">
        <f>IFERROR(VLOOKUP($A764&amp;"-"&amp;S$1,'Conclusões cursos SIGARRA'!$E:$H,2,0),"")</f>
        <v/>
      </c>
      <c r="T764" s="1" t="str">
        <f>IFERROR(VLOOKUP($A764&amp;"-"&amp;S$1,'Conclusões cursos SIGARRA'!$E:$H,4,0),"")</f>
        <v/>
      </c>
      <c r="U764" s="1" t="str">
        <f t="shared" si="3"/>
        <v> MIEIC 2018/2019</v>
      </c>
      <c r="V764" s="1" t="str">
        <f t="shared" si="4"/>
        <v>Francisco Miguel de Lamares Martins Barbosa</v>
      </c>
    </row>
    <row r="765" ht="14.25" customHeight="1">
      <c r="A765" s="1">
        <v>2.01907361E8</v>
      </c>
      <c r="B765" s="1" t="s">
        <v>2313</v>
      </c>
      <c r="C765" s="1" t="s">
        <v>2314</v>
      </c>
      <c r="D765" s="1" t="s">
        <v>26</v>
      </c>
      <c r="E765" s="1" t="s">
        <v>21</v>
      </c>
      <c r="F765" s="1" t="str">
        <f t="shared" si="1"/>
        <v>Francisco Pinto de Oliveira - L.EIC 2021/2022</v>
      </c>
      <c r="G765" s="1" t="s">
        <v>2315</v>
      </c>
      <c r="I765" s="1" t="str">
        <f>IFERROR(VLOOKUP(B765,'Inquérito'!M:N,2,0),if(AND(E765="",not(iserror(find("linkedin",H765)))),H765,E765))</f>
        <v/>
      </c>
      <c r="J765" s="1" t="str">
        <f t="shared" si="2"/>
        <v>L.EIC </v>
      </c>
      <c r="K765" s="1" t="str">
        <f>IFERROR(VLOOKUP($A765&amp;"-"&amp;K$1,'Conclusões cursos SIGARRA'!$E:$H,2,0),"")</f>
        <v/>
      </c>
      <c r="L765" s="1" t="str">
        <f>IFERROR(VLOOKUP($A765&amp;"-"&amp;K$1,'Conclusões cursos SIGARRA'!$E:$H,4,0),"")</f>
        <v/>
      </c>
      <c r="M765" s="1" t="str">
        <f>IFERROR(VLOOKUP($A765&amp;"-"&amp;M$1,'Conclusões cursos SIGARRA'!$E:$H,2,0),"")</f>
        <v/>
      </c>
      <c r="N765" s="1" t="str">
        <f>IFERROR(VLOOKUP($A765&amp;"-"&amp;M$1,'Conclusões cursos SIGARRA'!$E:$H,4,0),"")</f>
        <v/>
      </c>
      <c r="O765" s="1" t="str">
        <f>IFERROR(VLOOKUP($A765&amp;"-"&amp;O$1,'Conclusões cursos SIGARRA'!$E:$H,2,0),"")</f>
        <v/>
      </c>
      <c r="P765" s="1" t="str">
        <f>IFERROR(VLOOKUP($A765&amp;"-"&amp;O$1,'Conclusões cursos SIGARRA'!$E:$H,4,0),"")</f>
        <v/>
      </c>
      <c r="Q765" s="1" t="str">
        <f>IFERROR(VLOOKUP($A765&amp;"-"&amp;Q$1,'Conclusões cursos SIGARRA'!$E:$H,2,0),"")</f>
        <v>2021/2022</v>
      </c>
      <c r="R765" s="1" t="str">
        <f>IFERROR(VLOOKUP($A765&amp;"-"&amp;Q$1,'Conclusões cursos SIGARRA'!$E:$H,4,0),"")</f>
        <v>2021/2022</v>
      </c>
      <c r="S765" s="1" t="str">
        <f>IFERROR(VLOOKUP($A765&amp;"-"&amp;S$1,'Conclusões cursos SIGARRA'!$E:$H,2,0),"")</f>
        <v/>
      </c>
      <c r="T765" s="1" t="str">
        <f>IFERROR(VLOOKUP($A765&amp;"-"&amp;S$1,'Conclusões cursos SIGARRA'!$E:$H,4,0),"")</f>
        <v/>
      </c>
      <c r="U765" s="1" t="str">
        <f t="shared" si="3"/>
        <v> L.EIC 2021/2022</v>
      </c>
      <c r="V765" s="1" t="str">
        <f t="shared" si="4"/>
        <v>Francisco Pinto de Oliveira</v>
      </c>
    </row>
    <row r="766" ht="14.25" customHeight="1">
      <c r="A766" s="1">
        <v>2.01908044E8</v>
      </c>
      <c r="B766" s="1" t="s">
        <v>2316</v>
      </c>
      <c r="C766" s="1" t="s">
        <v>2317</v>
      </c>
      <c r="D766" s="1" t="s">
        <v>26</v>
      </c>
      <c r="E766" s="1" t="s">
        <v>21</v>
      </c>
      <c r="F766" s="1" t="str">
        <f t="shared" si="1"/>
        <v>Francisco Renato Barbosa Pires - L.EIC 2021/2022</v>
      </c>
      <c r="I766" s="1" t="str">
        <f>IFERROR(VLOOKUP(B766,'Inquérito'!M:N,2,0),if(AND(E766="",not(iserror(find("linkedin",H766)))),H766,E766))</f>
        <v/>
      </c>
      <c r="J766" s="1" t="str">
        <f t="shared" si="2"/>
        <v>L.EIC </v>
      </c>
      <c r="K766" s="1" t="str">
        <f>IFERROR(VLOOKUP($A766&amp;"-"&amp;K$1,'Conclusões cursos SIGARRA'!$E:$H,2,0),"")</f>
        <v/>
      </c>
      <c r="L766" s="1" t="str">
        <f>IFERROR(VLOOKUP($A766&amp;"-"&amp;K$1,'Conclusões cursos SIGARRA'!$E:$H,4,0),"")</f>
        <v/>
      </c>
      <c r="M766" s="1" t="str">
        <f>IFERROR(VLOOKUP($A766&amp;"-"&amp;M$1,'Conclusões cursos SIGARRA'!$E:$H,2,0),"")</f>
        <v/>
      </c>
      <c r="N766" s="1" t="str">
        <f>IFERROR(VLOOKUP($A766&amp;"-"&amp;M$1,'Conclusões cursos SIGARRA'!$E:$H,4,0),"")</f>
        <v/>
      </c>
      <c r="O766" s="1" t="str">
        <f>IFERROR(VLOOKUP($A766&amp;"-"&amp;O$1,'Conclusões cursos SIGARRA'!$E:$H,2,0),"")</f>
        <v/>
      </c>
      <c r="P766" s="1" t="str">
        <f>IFERROR(VLOOKUP($A766&amp;"-"&amp;O$1,'Conclusões cursos SIGARRA'!$E:$H,4,0),"")</f>
        <v/>
      </c>
      <c r="Q766" s="1" t="str">
        <f>IFERROR(VLOOKUP($A766&amp;"-"&amp;Q$1,'Conclusões cursos SIGARRA'!$E:$H,2,0),"")</f>
        <v>2021/2022</v>
      </c>
      <c r="R766" s="1" t="str">
        <f>IFERROR(VLOOKUP($A766&amp;"-"&amp;Q$1,'Conclusões cursos SIGARRA'!$E:$H,4,0),"")</f>
        <v>2021/2022</v>
      </c>
      <c r="S766" s="1" t="str">
        <f>IFERROR(VLOOKUP($A766&amp;"-"&amp;S$1,'Conclusões cursos SIGARRA'!$E:$H,2,0),"")</f>
        <v/>
      </c>
      <c r="T766" s="1" t="str">
        <f>IFERROR(VLOOKUP($A766&amp;"-"&amp;S$1,'Conclusões cursos SIGARRA'!$E:$H,4,0),"")</f>
        <v/>
      </c>
      <c r="U766" s="1" t="str">
        <f t="shared" si="3"/>
        <v> L.EIC 2021/2022</v>
      </c>
      <c r="V766" s="1" t="str">
        <f t="shared" si="4"/>
        <v>Francisco Renato Barbosa Pires</v>
      </c>
    </row>
    <row r="767" ht="14.25" customHeight="1">
      <c r="A767" s="1">
        <v>2.0070264E8</v>
      </c>
      <c r="B767" s="1" t="s">
        <v>2318</v>
      </c>
      <c r="C767" s="1" t="s">
        <v>2319</v>
      </c>
      <c r="D767" s="1" t="s">
        <v>20</v>
      </c>
      <c r="E767" s="1" t="s">
        <v>2320</v>
      </c>
      <c r="F767" s="1" t="str">
        <f t="shared" si="1"/>
        <v>Francisco Ricardo Pinto da Silva - MIEIC 2011/2012</v>
      </c>
      <c r="G767" s="1" t="s">
        <v>2321</v>
      </c>
      <c r="H767" s="1" t="s">
        <v>2322</v>
      </c>
      <c r="I767" s="9" t="str">
        <f>IFERROR(VLOOKUP(B767,'Inquérito'!M:N,2,0),if(AND(E767="",not(iserror(find("linkedin",H767)))),H767,E767))</f>
        <v>https://www.linkedin.com/in/francisco-silva-322aa930/</v>
      </c>
      <c r="J767" s="1" t="str">
        <f t="shared" si="2"/>
        <v>MIEIC </v>
      </c>
      <c r="K767" s="1" t="str">
        <f>IFERROR(VLOOKUP($A767&amp;"-"&amp;K$1,'Conclusões cursos SIGARRA'!$E:$H,2,0),"")</f>
        <v/>
      </c>
      <c r="L767" s="1" t="str">
        <f>IFERROR(VLOOKUP($A767&amp;"-"&amp;K$1,'Conclusões cursos SIGARRA'!$E:$H,4,0),"")</f>
        <v/>
      </c>
      <c r="M767" s="1" t="str">
        <f>IFERROR(VLOOKUP($A767&amp;"-"&amp;M$1,'Conclusões cursos SIGARRA'!$E:$H,2,0),"")</f>
        <v/>
      </c>
      <c r="N767" s="1" t="str">
        <f>IFERROR(VLOOKUP($A767&amp;"-"&amp;M$1,'Conclusões cursos SIGARRA'!$E:$H,4,0),"")</f>
        <v/>
      </c>
      <c r="O767" s="1" t="str">
        <f>IFERROR(VLOOKUP($A767&amp;"-"&amp;O$1,'Conclusões cursos SIGARRA'!$E:$H,2,0),"")</f>
        <v>2007/2008</v>
      </c>
      <c r="P767" s="1" t="str">
        <f>IFERROR(VLOOKUP($A767&amp;"-"&amp;O$1,'Conclusões cursos SIGARRA'!$E:$H,4,0),"")</f>
        <v>2011/2012</v>
      </c>
      <c r="Q767" s="1" t="str">
        <f>IFERROR(VLOOKUP($A767&amp;"-"&amp;Q$1,'Conclusões cursos SIGARRA'!$E:$H,2,0),"")</f>
        <v/>
      </c>
      <c r="R767" s="1" t="str">
        <f>IFERROR(VLOOKUP($A767&amp;"-"&amp;Q$1,'Conclusões cursos SIGARRA'!$E:$H,4,0),"")</f>
        <v/>
      </c>
      <c r="S767" s="1" t="str">
        <f>IFERROR(VLOOKUP($A767&amp;"-"&amp;S$1,'Conclusões cursos SIGARRA'!$E:$H,2,0),"")</f>
        <v/>
      </c>
      <c r="T767" s="1" t="str">
        <f>IFERROR(VLOOKUP($A767&amp;"-"&amp;S$1,'Conclusões cursos SIGARRA'!$E:$H,4,0),"")</f>
        <v/>
      </c>
      <c r="U767" s="1" t="str">
        <f t="shared" si="3"/>
        <v> MIEIC 2011/2012</v>
      </c>
      <c r="V767" s="1" t="str">
        <f t="shared" si="4"/>
        <v>Francisco Ricardo Pinto da Silva</v>
      </c>
    </row>
    <row r="768" ht="14.25" customHeight="1">
      <c r="A768" s="1">
        <v>2.0160566E8</v>
      </c>
      <c r="B768" s="1" t="s">
        <v>2323</v>
      </c>
      <c r="C768" s="1" t="s">
        <v>2324</v>
      </c>
      <c r="D768" s="1" t="s">
        <v>20</v>
      </c>
      <c r="E768" s="1" t="s">
        <v>21</v>
      </c>
      <c r="F768" s="1" t="str">
        <f t="shared" si="1"/>
        <v>Francisco Teixeira Ferreira - MIEIC 2020/2021</v>
      </c>
      <c r="I768" s="1" t="str">
        <f>IFERROR(VLOOKUP(B768,'Inquérito'!M:N,2,0),if(AND(E768="",not(iserror(find("linkedin",H768)))),H768,E768))</f>
        <v/>
      </c>
      <c r="J768" s="1" t="str">
        <f t="shared" si="2"/>
        <v>MIEIC </v>
      </c>
      <c r="K768" s="1" t="str">
        <f>IFERROR(VLOOKUP($A768&amp;"-"&amp;K$1,'Conclusões cursos SIGARRA'!$E:$H,2,0),"")</f>
        <v/>
      </c>
      <c r="L768" s="1" t="str">
        <f>IFERROR(VLOOKUP($A768&amp;"-"&amp;K$1,'Conclusões cursos SIGARRA'!$E:$H,4,0),"")</f>
        <v/>
      </c>
      <c r="M768" s="1" t="str">
        <f>IFERROR(VLOOKUP($A768&amp;"-"&amp;M$1,'Conclusões cursos SIGARRA'!$E:$H,2,0),"")</f>
        <v/>
      </c>
      <c r="N768" s="1" t="str">
        <f>IFERROR(VLOOKUP($A768&amp;"-"&amp;M$1,'Conclusões cursos SIGARRA'!$E:$H,4,0),"")</f>
        <v/>
      </c>
      <c r="O768" s="1" t="str">
        <f>IFERROR(VLOOKUP($A768&amp;"-"&amp;O$1,'Conclusões cursos SIGARRA'!$E:$H,2,0),"")</f>
        <v>2016/2017</v>
      </c>
      <c r="P768" s="1" t="str">
        <f>IFERROR(VLOOKUP($A768&amp;"-"&amp;O$1,'Conclusões cursos SIGARRA'!$E:$H,4,0),"")</f>
        <v>2020/2021</v>
      </c>
      <c r="Q768" s="1" t="str">
        <f>IFERROR(VLOOKUP($A768&amp;"-"&amp;Q$1,'Conclusões cursos SIGARRA'!$E:$H,2,0),"")</f>
        <v/>
      </c>
      <c r="R768" s="1" t="str">
        <f>IFERROR(VLOOKUP($A768&amp;"-"&amp;Q$1,'Conclusões cursos SIGARRA'!$E:$H,4,0),"")</f>
        <v/>
      </c>
      <c r="S768" s="1" t="str">
        <f>IFERROR(VLOOKUP($A768&amp;"-"&amp;S$1,'Conclusões cursos SIGARRA'!$E:$H,2,0),"")</f>
        <v/>
      </c>
      <c r="T768" s="1" t="str">
        <f>IFERROR(VLOOKUP($A768&amp;"-"&amp;S$1,'Conclusões cursos SIGARRA'!$E:$H,4,0),"")</f>
        <v/>
      </c>
      <c r="U768" s="1" t="str">
        <f t="shared" si="3"/>
        <v> MIEIC 2020/2021</v>
      </c>
      <c r="V768" s="1" t="str">
        <f t="shared" si="4"/>
        <v>Francisco Teixeira Ferreira</v>
      </c>
    </row>
    <row r="769" ht="14.25" customHeight="1">
      <c r="A769" s="1">
        <v>2.01106912E8</v>
      </c>
      <c r="B769" s="1" t="s">
        <v>2325</v>
      </c>
      <c r="C769" s="1" t="s">
        <v>2326</v>
      </c>
      <c r="D769" s="1" t="s">
        <v>20</v>
      </c>
      <c r="E769" s="1" t="s">
        <v>21</v>
      </c>
      <c r="F769" s="1" t="str">
        <f t="shared" si="1"/>
        <v>Francisco Teixeira Lopes - MIEIC 2019/2020</v>
      </c>
      <c r="G769" s="1" t="s">
        <v>2327</v>
      </c>
      <c r="H769" s="1" t="s">
        <v>2328</v>
      </c>
      <c r="I769" s="1" t="str">
        <f>IFERROR(VLOOKUP(B769,'Inquérito'!M:N,2,0),if(AND(E769="",not(iserror(find("linkedin",H769)))),H769,E769))</f>
        <v/>
      </c>
      <c r="J769" s="1" t="str">
        <f t="shared" si="2"/>
        <v>MIEIC </v>
      </c>
      <c r="K769" s="1" t="str">
        <f>IFERROR(VLOOKUP($A769&amp;"-"&amp;K$1,'Conclusões cursos SIGARRA'!$E:$H,2,0),"")</f>
        <v/>
      </c>
      <c r="L769" s="1" t="str">
        <f>IFERROR(VLOOKUP($A769&amp;"-"&amp;K$1,'Conclusões cursos SIGARRA'!$E:$H,4,0),"")</f>
        <v/>
      </c>
      <c r="M769" s="1" t="str">
        <f>IFERROR(VLOOKUP($A769&amp;"-"&amp;M$1,'Conclusões cursos SIGARRA'!$E:$H,2,0),"")</f>
        <v/>
      </c>
      <c r="N769" s="1" t="str">
        <f>IFERROR(VLOOKUP($A769&amp;"-"&amp;M$1,'Conclusões cursos SIGARRA'!$E:$H,4,0),"")</f>
        <v/>
      </c>
      <c r="O769" s="1" t="str">
        <f>IFERROR(VLOOKUP($A769&amp;"-"&amp;O$1,'Conclusões cursos SIGARRA'!$E:$H,2,0),"")</f>
        <v>2011/2012</v>
      </c>
      <c r="P769" s="1" t="str">
        <f>IFERROR(VLOOKUP($A769&amp;"-"&amp;O$1,'Conclusões cursos SIGARRA'!$E:$H,4,0),"")</f>
        <v>2019/2020</v>
      </c>
      <c r="Q769" s="1" t="str">
        <f>IFERROR(VLOOKUP($A769&amp;"-"&amp;Q$1,'Conclusões cursos SIGARRA'!$E:$H,2,0),"")</f>
        <v/>
      </c>
      <c r="R769" s="1" t="str">
        <f>IFERROR(VLOOKUP($A769&amp;"-"&amp;Q$1,'Conclusões cursos SIGARRA'!$E:$H,4,0),"")</f>
        <v/>
      </c>
      <c r="S769" s="1" t="str">
        <f>IFERROR(VLOOKUP($A769&amp;"-"&amp;S$1,'Conclusões cursos SIGARRA'!$E:$H,2,0),"")</f>
        <v/>
      </c>
      <c r="T769" s="1" t="str">
        <f>IFERROR(VLOOKUP($A769&amp;"-"&amp;S$1,'Conclusões cursos SIGARRA'!$E:$H,4,0),"")</f>
        <v/>
      </c>
      <c r="U769" s="1" t="str">
        <f t="shared" si="3"/>
        <v> MIEIC 2019/2020</v>
      </c>
      <c r="V769" s="1" t="str">
        <f t="shared" si="4"/>
        <v>Francisco Teixeira Lopes</v>
      </c>
    </row>
    <row r="770" ht="14.25" customHeight="1">
      <c r="A770" s="1">
        <v>2.01607929E8</v>
      </c>
      <c r="B770" s="1" t="s">
        <v>2329</v>
      </c>
      <c r="C770" s="1" t="s">
        <v>2330</v>
      </c>
      <c r="D770" s="1" t="s">
        <v>20</v>
      </c>
      <c r="E770" s="1" t="s">
        <v>21</v>
      </c>
      <c r="F770" s="1" t="str">
        <f t="shared" si="1"/>
        <v>Francisco Tomé Macedo Martins Santos Moreira - MIEIC 2020/2021</v>
      </c>
      <c r="H770" s="1" t="s">
        <v>2331</v>
      </c>
      <c r="I770" s="1" t="str">
        <f>IFERROR(VLOOKUP(B770,'Inquérito'!M:N,2,0),if(AND(E770="",not(iserror(find("linkedin",H770)))),H770,E770))</f>
        <v/>
      </c>
      <c r="J770" s="1" t="str">
        <f t="shared" si="2"/>
        <v>MIEIC </v>
      </c>
      <c r="K770" s="1" t="str">
        <f>IFERROR(VLOOKUP($A770&amp;"-"&amp;K$1,'Conclusões cursos SIGARRA'!$E:$H,2,0),"")</f>
        <v/>
      </c>
      <c r="L770" s="1" t="str">
        <f>IFERROR(VLOOKUP($A770&amp;"-"&amp;K$1,'Conclusões cursos SIGARRA'!$E:$H,4,0),"")</f>
        <v/>
      </c>
      <c r="M770" s="1" t="str">
        <f>IFERROR(VLOOKUP($A770&amp;"-"&amp;M$1,'Conclusões cursos SIGARRA'!$E:$H,2,0),"")</f>
        <v/>
      </c>
      <c r="N770" s="1" t="str">
        <f>IFERROR(VLOOKUP($A770&amp;"-"&amp;M$1,'Conclusões cursos SIGARRA'!$E:$H,4,0),"")</f>
        <v/>
      </c>
      <c r="O770" s="1" t="str">
        <f>IFERROR(VLOOKUP($A770&amp;"-"&amp;O$1,'Conclusões cursos SIGARRA'!$E:$H,2,0),"")</f>
        <v>2016/2017</v>
      </c>
      <c r="P770" s="1" t="str">
        <f>IFERROR(VLOOKUP($A770&amp;"-"&amp;O$1,'Conclusões cursos SIGARRA'!$E:$H,4,0),"")</f>
        <v>2020/2021</v>
      </c>
      <c r="Q770" s="1" t="str">
        <f>IFERROR(VLOOKUP($A770&amp;"-"&amp;Q$1,'Conclusões cursos SIGARRA'!$E:$H,2,0),"")</f>
        <v/>
      </c>
      <c r="R770" s="1" t="str">
        <f>IFERROR(VLOOKUP($A770&amp;"-"&amp;Q$1,'Conclusões cursos SIGARRA'!$E:$H,4,0),"")</f>
        <v/>
      </c>
      <c r="S770" s="1" t="str">
        <f>IFERROR(VLOOKUP($A770&amp;"-"&amp;S$1,'Conclusões cursos SIGARRA'!$E:$H,2,0),"")</f>
        <v/>
      </c>
      <c r="T770" s="1" t="str">
        <f>IFERROR(VLOOKUP($A770&amp;"-"&amp;S$1,'Conclusões cursos SIGARRA'!$E:$H,4,0),"")</f>
        <v/>
      </c>
      <c r="U770" s="1" t="str">
        <f t="shared" si="3"/>
        <v> MIEIC 2020/2021</v>
      </c>
      <c r="V770" s="1" t="str">
        <f t="shared" si="4"/>
        <v>Francisco Tomé Macedo Martins Santos Moreira</v>
      </c>
    </row>
    <row r="771" ht="14.25" customHeight="1">
      <c r="A771" s="1">
        <v>2.01404326E8</v>
      </c>
      <c r="B771" s="1" t="s">
        <v>2332</v>
      </c>
      <c r="C771" s="1" t="s">
        <v>2333</v>
      </c>
      <c r="D771" s="1" t="s">
        <v>20</v>
      </c>
      <c r="E771" s="1" t="s">
        <v>21</v>
      </c>
      <c r="F771" s="1" t="str">
        <f t="shared" si="1"/>
        <v>Francisco Tomé Neto Queirós - MIEIC 2018/2019</v>
      </c>
      <c r="G771" s="1" t="s">
        <v>2334</v>
      </c>
      <c r="I771" s="1" t="str">
        <f>IFERROR(VLOOKUP(B771,'Inquérito'!M:N,2,0),if(AND(E771="",not(iserror(find("linkedin",H771)))),H771,E771))</f>
        <v/>
      </c>
      <c r="J771" s="1" t="str">
        <f t="shared" si="2"/>
        <v>MIEIC </v>
      </c>
      <c r="K771" s="1" t="str">
        <f>IFERROR(VLOOKUP($A771&amp;"-"&amp;K$1,'Conclusões cursos SIGARRA'!$E:$H,2,0),"")</f>
        <v/>
      </c>
      <c r="L771" s="1" t="str">
        <f>IFERROR(VLOOKUP($A771&amp;"-"&amp;K$1,'Conclusões cursos SIGARRA'!$E:$H,4,0),"")</f>
        <v/>
      </c>
      <c r="M771" s="1" t="str">
        <f>IFERROR(VLOOKUP($A771&amp;"-"&amp;M$1,'Conclusões cursos SIGARRA'!$E:$H,2,0),"")</f>
        <v/>
      </c>
      <c r="N771" s="1" t="str">
        <f>IFERROR(VLOOKUP($A771&amp;"-"&amp;M$1,'Conclusões cursos SIGARRA'!$E:$H,4,0),"")</f>
        <v/>
      </c>
      <c r="O771" s="1" t="str">
        <f>IFERROR(VLOOKUP($A771&amp;"-"&amp;O$1,'Conclusões cursos SIGARRA'!$E:$H,2,0),"")</f>
        <v>2014/2015</v>
      </c>
      <c r="P771" s="1" t="str">
        <f>IFERROR(VLOOKUP($A771&amp;"-"&amp;O$1,'Conclusões cursos SIGARRA'!$E:$H,4,0),"")</f>
        <v>2018/2019</v>
      </c>
      <c r="Q771" s="1" t="str">
        <f>IFERROR(VLOOKUP($A771&amp;"-"&amp;Q$1,'Conclusões cursos SIGARRA'!$E:$H,2,0),"")</f>
        <v/>
      </c>
      <c r="R771" s="1" t="str">
        <f>IFERROR(VLOOKUP($A771&amp;"-"&amp;Q$1,'Conclusões cursos SIGARRA'!$E:$H,4,0),"")</f>
        <v/>
      </c>
      <c r="S771" s="1" t="str">
        <f>IFERROR(VLOOKUP($A771&amp;"-"&amp;S$1,'Conclusões cursos SIGARRA'!$E:$H,2,0),"")</f>
        <v/>
      </c>
      <c r="T771" s="1" t="str">
        <f>IFERROR(VLOOKUP($A771&amp;"-"&amp;S$1,'Conclusões cursos SIGARRA'!$E:$H,4,0),"")</f>
        <v/>
      </c>
      <c r="U771" s="1" t="str">
        <f t="shared" si="3"/>
        <v> MIEIC 2018/2019</v>
      </c>
      <c r="V771" s="1" t="str">
        <f t="shared" si="4"/>
        <v>Francisco Tomé Neto Queirós</v>
      </c>
    </row>
    <row r="772" ht="14.25" customHeight="1">
      <c r="A772" s="1">
        <v>2.01503481E8</v>
      </c>
      <c r="B772" s="1" t="s">
        <v>2335</v>
      </c>
      <c r="C772" s="1" t="s">
        <v>2336</v>
      </c>
      <c r="D772" s="1" t="s">
        <v>20</v>
      </c>
      <c r="E772" s="1" t="s">
        <v>21</v>
      </c>
      <c r="F772" s="1" t="str">
        <f t="shared" si="1"/>
        <v>Francisco Tuna de Andrade - MIEIC 2019/2020</v>
      </c>
      <c r="I772" s="1" t="str">
        <f>IFERROR(VLOOKUP(B772,'Inquérito'!M:N,2,0),if(AND(E772="",not(iserror(find("linkedin",H772)))),H772,E772))</f>
        <v/>
      </c>
      <c r="J772" s="1" t="str">
        <f t="shared" si="2"/>
        <v>MIEIC </v>
      </c>
      <c r="K772" s="1" t="str">
        <f>IFERROR(VLOOKUP($A772&amp;"-"&amp;K$1,'Conclusões cursos SIGARRA'!$E:$H,2,0),"")</f>
        <v/>
      </c>
      <c r="L772" s="1" t="str">
        <f>IFERROR(VLOOKUP($A772&amp;"-"&amp;K$1,'Conclusões cursos SIGARRA'!$E:$H,4,0),"")</f>
        <v/>
      </c>
      <c r="M772" s="1" t="str">
        <f>IFERROR(VLOOKUP($A772&amp;"-"&amp;M$1,'Conclusões cursos SIGARRA'!$E:$H,2,0),"")</f>
        <v/>
      </c>
      <c r="N772" s="1" t="str">
        <f>IFERROR(VLOOKUP($A772&amp;"-"&amp;M$1,'Conclusões cursos SIGARRA'!$E:$H,4,0),"")</f>
        <v/>
      </c>
      <c r="O772" s="1" t="str">
        <f>IFERROR(VLOOKUP($A772&amp;"-"&amp;O$1,'Conclusões cursos SIGARRA'!$E:$H,2,0),"")</f>
        <v>2015/2016</v>
      </c>
      <c r="P772" s="1" t="str">
        <f>IFERROR(VLOOKUP($A772&amp;"-"&amp;O$1,'Conclusões cursos SIGARRA'!$E:$H,4,0),"")</f>
        <v>2019/2020</v>
      </c>
      <c r="Q772" s="1" t="str">
        <f>IFERROR(VLOOKUP($A772&amp;"-"&amp;Q$1,'Conclusões cursos SIGARRA'!$E:$H,2,0),"")</f>
        <v/>
      </c>
      <c r="R772" s="1" t="str">
        <f>IFERROR(VLOOKUP($A772&amp;"-"&amp;Q$1,'Conclusões cursos SIGARRA'!$E:$H,4,0),"")</f>
        <v/>
      </c>
      <c r="S772" s="1" t="str">
        <f>IFERROR(VLOOKUP($A772&amp;"-"&amp;S$1,'Conclusões cursos SIGARRA'!$E:$H,2,0),"")</f>
        <v/>
      </c>
      <c r="T772" s="1" t="str">
        <f>IFERROR(VLOOKUP($A772&amp;"-"&amp;S$1,'Conclusões cursos SIGARRA'!$E:$H,4,0),"")</f>
        <v/>
      </c>
      <c r="U772" s="1" t="str">
        <f t="shared" si="3"/>
        <v> MIEIC 2019/2020</v>
      </c>
      <c r="V772" s="1" t="str">
        <f t="shared" si="4"/>
        <v>Francisco Tuna de Andrade</v>
      </c>
    </row>
    <row r="773" ht="14.25" customHeight="1">
      <c r="A773" s="1">
        <v>2.00501264E8</v>
      </c>
      <c r="B773" s="1" t="s">
        <v>2337</v>
      </c>
      <c r="C773" s="1" t="s">
        <v>2338</v>
      </c>
      <c r="D773" s="1" t="s">
        <v>20</v>
      </c>
      <c r="E773" s="1" t="s">
        <v>2339</v>
      </c>
      <c r="F773" s="1" t="str">
        <f t="shared" si="1"/>
        <v>Francisco Xavier Richardson Rebello de Andrade - MIEIC 2009/2010</v>
      </c>
      <c r="G773" s="1" t="s">
        <v>2340</v>
      </c>
      <c r="H773" s="1" t="s">
        <v>2341</v>
      </c>
      <c r="I773" s="9" t="str">
        <f>IFERROR(VLOOKUP(B773,'Inquérito'!M:N,2,0),if(AND(E773="",not(iserror(find("linkedin",H773)))),H773,E773))</f>
        <v>https://www.linkedin.com/in/franciscoxrra/</v>
      </c>
      <c r="J773" s="1" t="str">
        <f t="shared" si="2"/>
        <v>MIEIC </v>
      </c>
      <c r="K773" s="1" t="str">
        <f>IFERROR(VLOOKUP($A773&amp;"-"&amp;K$1,'Conclusões cursos SIGARRA'!$E:$H,2,0),"")</f>
        <v/>
      </c>
      <c r="L773" s="1" t="str">
        <f>IFERROR(VLOOKUP($A773&amp;"-"&amp;K$1,'Conclusões cursos SIGARRA'!$E:$H,4,0),"")</f>
        <v/>
      </c>
      <c r="M773" s="1" t="str">
        <f>IFERROR(VLOOKUP($A773&amp;"-"&amp;M$1,'Conclusões cursos SIGARRA'!$E:$H,2,0),"")</f>
        <v/>
      </c>
      <c r="N773" s="1" t="str">
        <f>IFERROR(VLOOKUP($A773&amp;"-"&amp;M$1,'Conclusões cursos SIGARRA'!$E:$H,4,0),"")</f>
        <v/>
      </c>
      <c r="O773" s="1" t="str">
        <f>IFERROR(VLOOKUP($A773&amp;"-"&amp;O$1,'Conclusões cursos SIGARRA'!$E:$H,2,0),"")</f>
        <v>2005/2006</v>
      </c>
      <c r="P773" s="1" t="str">
        <f>IFERROR(VLOOKUP($A773&amp;"-"&amp;O$1,'Conclusões cursos SIGARRA'!$E:$H,4,0),"")</f>
        <v>2009/2010</v>
      </c>
      <c r="Q773" s="1" t="str">
        <f>IFERROR(VLOOKUP($A773&amp;"-"&amp;Q$1,'Conclusões cursos SIGARRA'!$E:$H,2,0),"")</f>
        <v/>
      </c>
      <c r="R773" s="1" t="str">
        <f>IFERROR(VLOOKUP($A773&amp;"-"&amp;Q$1,'Conclusões cursos SIGARRA'!$E:$H,4,0),"")</f>
        <v/>
      </c>
      <c r="S773" s="1" t="str">
        <f>IFERROR(VLOOKUP($A773&amp;"-"&amp;S$1,'Conclusões cursos SIGARRA'!$E:$H,2,0),"")</f>
        <v/>
      </c>
      <c r="T773" s="1" t="str">
        <f>IFERROR(VLOOKUP($A773&amp;"-"&amp;S$1,'Conclusões cursos SIGARRA'!$E:$H,4,0),"")</f>
        <v/>
      </c>
      <c r="U773" s="1" t="str">
        <f t="shared" si="3"/>
        <v> MIEIC 2009/2010</v>
      </c>
      <c r="V773" s="1" t="str">
        <f t="shared" si="4"/>
        <v>Francisco Xavier Richardson Rebello de Andrade</v>
      </c>
    </row>
    <row r="774" ht="14.25" customHeight="1">
      <c r="A774" s="1">
        <v>2.00305404E8</v>
      </c>
      <c r="B774" s="1" t="s">
        <v>2342</v>
      </c>
      <c r="C774" s="1" t="s">
        <v>2343</v>
      </c>
      <c r="D774" s="1" t="s">
        <v>20</v>
      </c>
      <c r="E774" s="1" t="s">
        <v>2344</v>
      </c>
      <c r="F774" s="1" t="str">
        <f t="shared" si="1"/>
        <v>Frederico Brandão Figueiredo - MIEIC 2008/2009</v>
      </c>
      <c r="G774" s="1" t="s">
        <v>21</v>
      </c>
      <c r="H774" s="1" t="s">
        <v>2345</v>
      </c>
      <c r="I774" s="9" t="str">
        <f>IFERROR(VLOOKUP(B774,'Inquérito'!M:N,2,0),if(AND(E774="",not(iserror(find("linkedin",H774)))),H774,E774))</f>
        <v>https://www.linkedin.com/in/fbfigueiredo/</v>
      </c>
      <c r="J774" s="1" t="str">
        <f t="shared" si="2"/>
        <v>MIEIC </v>
      </c>
      <c r="K774" s="1" t="str">
        <f>IFERROR(VLOOKUP($A774&amp;"-"&amp;K$1,'Conclusões cursos SIGARRA'!$E:$H,2,0),"")</f>
        <v/>
      </c>
      <c r="L774" s="1" t="str">
        <f>IFERROR(VLOOKUP($A774&amp;"-"&amp;K$1,'Conclusões cursos SIGARRA'!$E:$H,4,0),"")</f>
        <v/>
      </c>
      <c r="M774" s="1" t="str">
        <f>IFERROR(VLOOKUP($A774&amp;"-"&amp;M$1,'Conclusões cursos SIGARRA'!$E:$H,2,0),"")</f>
        <v/>
      </c>
      <c r="N774" s="1" t="str">
        <f>IFERROR(VLOOKUP($A774&amp;"-"&amp;M$1,'Conclusões cursos SIGARRA'!$E:$H,4,0),"")</f>
        <v/>
      </c>
      <c r="O774" s="1" t="str">
        <f>IFERROR(VLOOKUP($A774&amp;"-"&amp;O$1,'Conclusões cursos SIGARRA'!$E:$H,2,0),"")</f>
        <v>2003/2004</v>
      </c>
      <c r="P774" s="1" t="str">
        <f>IFERROR(VLOOKUP($A774&amp;"-"&amp;O$1,'Conclusões cursos SIGARRA'!$E:$H,4,0),"")</f>
        <v>2008/2009</v>
      </c>
      <c r="Q774" s="1" t="str">
        <f>IFERROR(VLOOKUP($A774&amp;"-"&amp;Q$1,'Conclusões cursos SIGARRA'!$E:$H,2,0),"")</f>
        <v/>
      </c>
      <c r="R774" s="1" t="str">
        <f>IFERROR(VLOOKUP($A774&amp;"-"&amp;Q$1,'Conclusões cursos SIGARRA'!$E:$H,4,0),"")</f>
        <v/>
      </c>
      <c r="S774" s="1" t="str">
        <f>IFERROR(VLOOKUP($A774&amp;"-"&amp;S$1,'Conclusões cursos SIGARRA'!$E:$H,2,0),"")</f>
        <v/>
      </c>
      <c r="T774" s="1" t="str">
        <f>IFERROR(VLOOKUP($A774&amp;"-"&amp;S$1,'Conclusões cursos SIGARRA'!$E:$H,4,0),"")</f>
        <v/>
      </c>
      <c r="U774" s="1" t="str">
        <f t="shared" si="3"/>
        <v> MIEIC 2008/2009</v>
      </c>
      <c r="V774" s="1" t="str">
        <f t="shared" si="4"/>
        <v>Frederico Brandão Figueiredo</v>
      </c>
    </row>
    <row r="775" ht="14.25" customHeight="1">
      <c r="A775" s="1">
        <v>1.99402407E8</v>
      </c>
      <c r="B775" s="1" t="s">
        <v>2346</v>
      </c>
      <c r="C775" s="1" t="s">
        <v>2347</v>
      </c>
      <c r="D775" s="1" t="s">
        <v>20</v>
      </c>
      <c r="E775" s="1" t="s">
        <v>21</v>
      </c>
      <c r="F775" s="1" t="str">
        <f t="shared" si="1"/>
        <v>Frederico Bruno da Câmara Vasconcelos Saraiva - LEIC 2005/2006</v>
      </c>
      <c r="G775" s="1" t="s">
        <v>21</v>
      </c>
      <c r="H775" s="1" t="s">
        <v>2348</v>
      </c>
      <c r="I775" s="9" t="str">
        <f>IFERROR(VLOOKUP(B775,'Inquérito'!M:N,2,0),if(AND(E775="",not(iserror(find("linkedin",H775)))),H775,E775))</f>
        <v>http://www.linkedin.com/in/fredcamara</v>
      </c>
      <c r="J775" s="1" t="str">
        <f t="shared" si="2"/>
        <v>LEIC </v>
      </c>
      <c r="K775" s="1" t="str">
        <f>IFERROR(VLOOKUP($A775&amp;"-"&amp;K$1,'Conclusões cursos SIGARRA'!$E:$H,2,0),"")</f>
        <v>1994/1995</v>
      </c>
      <c r="L775" s="1" t="str">
        <f>IFERROR(VLOOKUP($A775&amp;"-"&amp;K$1,'Conclusões cursos SIGARRA'!$E:$H,4,0),"")</f>
        <v>2005/2006</v>
      </c>
      <c r="M775" s="1" t="str">
        <f>IFERROR(VLOOKUP($A775&amp;"-"&amp;M$1,'Conclusões cursos SIGARRA'!$E:$H,2,0),"")</f>
        <v/>
      </c>
      <c r="N775" s="1" t="str">
        <f>IFERROR(VLOOKUP($A775&amp;"-"&amp;M$1,'Conclusões cursos SIGARRA'!$E:$H,4,0),"")</f>
        <v/>
      </c>
      <c r="O775" s="1" t="str">
        <f>IFERROR(VLOOKUP($A775&amp;"-"&amp;O$1,'Conclusões cursos SIGARRA'!$E:$H,2,0),"")</f>
        <v/>
      </c>
      <c r="P775" s="1" t="str">
        <f>IFERROR(VLOOKUP($A775&amp;"-"&amp;O$1,'Conclusões cursos SIGARRA'!$E:$H,4,0),"")</f>
        <v/>
      </c>
      <c r="Q775" s="1" t="str">
        <f>IFERROR(VLOOKUP($A775&amp;"-"&amp;Q$1,'Conclusões cursos SIGARRA'!$E:$H,2,0),"")</f>
        <v/>
      </c>
      <c r="R775" s="1" t="str">
        <f>IFERROR(VLOOKUP($A775&amp;"-"&amp;Q$1,'Conclusões cursos SIGARRA'!$E:$H,4,0),"")</f>
        <v/>
      </c>
      <c r="S775" s="1" t="str">
        <f>IFERROR(VLOOKUP($A775&amp;"-"&amp;S$1,'Conclusões cursos SIGARRA'!$E:$H,2,0),"")</f>
        <v/>
      </c>
      <c r="T775" s="1" t="str">
        <f>IFERROR(VLOOKUP($A775&amp;"-"&amp;S$1,'Conclusões cursos SIGARRA'!$E:$H,4,0),"")</f>
        <v/>
      </c>
      <c r="U775" s="1" t="str">
        <f t="shared" si="3"/>
        <v> LEIC 2005/2006</v>
      </c>
      <c r="V775" s="1" t="str">
        <f t="shared" si="4"/>
        <v>Frederico Bruno da Câmara Vasconcelos Saraiva</v>
      </c>
    </row>
    <row r="776" ht="14.25" customHeight="1">
      <c r="A776" s="1">
        <v>2.0190458E8</v>
      </c>
      <c r="B776" s="1" t="s">
        <v>2349</v>
      </c>
      <c r="C776" s="1" t="s">
        <v>2350</v>
      </c>
      <c r="D776" s="1" t="s">
        <v>26</v>
      </c>
      <c r="E776" s="1" t="s">
        <v>21</v>
      </c>
      <c r="F776" s="1" t="str">
        <f t="shared" si="1"/>
        <v>Frederico Manuel Alves Pereira Oliveira Lopes - L.EIC 2021/2022</v>
      </c>
      <c r="I776" s="1" t="str">
        <f>IFERROR(VLOOKUP(B776,'Inquérito'!M:N,2,0),if(AND(E776="",not(iserror(find("linkedin",H776)))),H776,E776))</f>
        <v/>
      </c>
      <c r="J776" s="1" t="str">
        <f t="shared" si="2"/>
        <v>L.EIC </v>
      </c>
      <c r="K776" s="1" t="str">
        <f>IFERROR(VLOOKUP($A776&amp;"-"&amp;K$1,'Conclusões cursos SIGARRA'!$E:$H,2,0),"")</f>
        <v/>
      </c>
      <c r="L776" s="1" t="str">
        <f>IFERROR(VLOOKUP($A776&amp;"-"&amp;K$1,'Conclusões cursos SIGARRA'!$E:$H,4,0),"")</f>
        <v/>
      </c>
      <c r="M776" s="1" t="str">
        <f>IFERROR(VLOOKUP($A776&amp;"-"&amp;M$1,'Conclusões cursos SIGARRA'!$E:$H,2,0),"")</f>
        <v/>
      </c>
      <c r="N776" s="1" t="str">
        <f>IFERROR(VLOOKUP($A776&amp;"-"&amp;M$1,'Conclusões cursos SIGARRA'!$E:$H,4,0),"")</f>
        <v/>
      </c>
      <c r="O776" s="1" t="str">
        <f>IFERROR(VLOOKUP($A776&amp;"-"&amp;O$1,'Conclusões cursos SIGARRA'!$E:$H,2,0),"")</f>
        <v/>
      </c>
      <c r="P776" s="1" t="str">
        <f>IFERROR(VLOOKUP($A776&amp;"-"&amp;O$1,'Conclusões cursos SIGARRA'!$E:$H,4,0),"")</f>
        <v/>
      </c>
      <c r="Q776" s="1" t="str">
        <f>IFERROR(VLOOKUP($A776&amp;"-"&amp;Q$1,'Conclusões cursos SIGARRA'!$E:$H,2,0),"")</f>
        <v>2021/2022</v>
      </c>
      <c r="R776" s="1" t="str">
        <f>IFERROR(VLOOKUP($A776&amp;"-"&amp;Q$1,'Conclusões cursos SIGARRA'!$E:$H,4,0),"")</f>
        <v>2021/2022</v>
      </c>
      <c r="S776" s="1" t="str">
        <f>IFERROR(VLOOKUP($A776&amp;"-"&amp;S$1,'Conclusões cursos SIGARRA'!$E:$H,2,0),"")</f>
        <v/>
      </c>
      <c r="T776" s="1" t="str">
        <f>IFERROR(VLOOKUP($A776&amp;"-"&amp;S$1,'Conclusões cursos SIGARRA'!$E:$H,4,0),"")</f>
        <v/>
      </c>
      <c r="U776" s="1" t="str">
        <f t="shared" si="3"/>
        <v> L.EIC 2021/2022</v>
      </c>
      <c r="V776" s="1" t="str">
        <f t="shared" si="4"/>
        <v>Frederico Manuel Alves Pereira Oliveira Lopes</v>
      </c>
    </row>
    <row r="777" ht="14.25" customHeight="1">
      <c r="A777" s="1">
        <v>2.0140803E8</v>
      </c>
      <c r="B777" s="1" t="s">
        <v>2351</v>
      </c>
      <c r="C777" s="1" t="s">
        <v>2352</v>
      </c>
      <c r="D777" s="1" t="s">
        <v>20</v>
      </c>
      <c r="E777" s="1" t="s">
        <v>21</v>
      </c>
      <c r="F777" s="1" t="str">
        <f t="shared" si="1"/>
        <v>Frederico Portugal Pinho Rocha - MIEIC 2020/2021</v>
      </c>
      <c r="G777" s="1" t="s">
        <v>2353</v>
      </c>
      <c r="I777" s="1" t="str">
        <f>IFERROR(VLOOKUP(B777,'Inquérito'!M:N,2,0),if(AND(E777="",not(iserror(find("linkedin",H777)))),H777,E777))</f>
        <v/>
      </c>
      <c r="J777" s="1" t="str">
        <f t="shared" si="2"/>
        <v>MIEIC </v>
      </c>
      <c r="K777" s="1" t="str">
        <f>IFERROR(VLOOKUP($A777&amp;"-"&amp;K$1,'Conclusões cursos SIGARRA'!$E:$H,2,0),"")</f>
        <v/>
      </c>
      <c r="L777" s="1" t="str">
        <f>IFERROR(VLOOKUP($A777&amp;"-"&amp;K$1,'Conclusões cursos SIGARRA'!$E:$H,4,0),"")</f>
        <v/>
      </c>
      <c r="M777" s="1" t="str">
        <f>IFERROR(VLOOKUP($A777&amp;"-"&amp;M$1,'Conclusões cursos SIGARRA'!$E:$H,2,0),"")</f>
        <v/>
      </c>
      <c r="N777" s="1" t="str">
        <f>IFERROR(VLOOKUP($A777&amp;"-"&amp;M$1,'Conclusões cursos SIGARRA'!$E:$H,4,0),"")</f>
        <v/>
      </c>
      <c r="O777" s="1" t="str">
        <f>IFERROR(VLOOKUP($A777&amp;"-"&amp;O$1,'Conclusões cursos SIGARRA'!$E:$H,2,0),"")</f>
        <v>2014/2015</v>
      </c>
      <c r="P777" s="1" t="str">
        <f>IFERROR(VLOOKUP($A777&amp;"-"&amp;O$1,'Conclusões cursos SIGARRA'!$E:$H,4,0),"")</f>
        <v>2020/2021</v>
      </c>
      <c r="Q777" s="1" t="str">
        <f>IFERROR(VLOOKUP($A777&amp;"-"&amp;Q$1,'Conclusões cursos SIGARRA'!$E:$H,2,0),"")</f>
        <v/>
      </c>
      <c r="R777" s="1" t="str">
        <f>IFERROR(VLOOKUP($A777&amp;"-"&amp;Q$1,'Conclusões cursos SIGARRA'!$E:$H,4,0),"")</f>
        <v/>
      </c>
      <c r="S777" s="1" t="str">
        <f>IFERROR(VLOOKUP($A777&amp;"-"&amp;S$1,'Conclusões cursos SIGARRA'!$E:$H,2,0),"")</f>
        <v/>
      </c>
      <c r="T777" s="1" t="str">
        <f>IFERROR(VLOOKUP($A777&amp;"-"&amp;S$1,'Conclusões cursos SIGARRA'!$E:$H,4,0),"")</f>
        <v/>
      </c>
      <c r="U777" s="1" t="str">
        <f t="shared" si="3"/>
        <v> MIEIC 2020/2021</v>
      </c>
      <c r="V777" s="1" t="str">
        <f t="shared" si="4"/>
        <v>Frederico Portugal Pinho Rocha</v>
      </c>
    </row>
    <row r="778" ht="14.25" customHeight="1">
      <c r="A778" s="1">
        <v>2.01101768E8</v>
      </c>
      <c r="B778" s="1" t="s">
        <v>2354</v>
      </c>
      <c r="C778" s="1" t="s">
        <v>2355</v>
      </c>
      <c r="D778" s="1" t="s">
        <v>20</v>
      </c>
      <c r="E778" s="1" t="s">
        <v>2356</v>
      </c>
      <c r="F778" s="1" t="str">
        <f t="shared" si="1"/>
        <v>Gabriel Braga de Medeiros Mota Borges - MIEIC 2015/2016</v>
      </c>
      <c r="I778" s="9" t="str">
        <f>IFERROR(VLOOKUP(B778,'Inquérito'!M:N,2,0),if(AND(E778="",not(iserror(find("linkedin",H778)))),H778,E778))</f>
        <v>https://www.linkedin.com/in/gabrielborges93/</v>
      </c>
      <c r="J778" s="1" t="str">
        <f t="shared" si="2"/>
        <v>MIEIC </v>
      </c>
      <c r="K778" s="1" t="str">
        <f>IFERROR(VLOOKUP($A778&amp;"-"&amp;K$1,'Conclusões cursos SIGARRA'!$E:$H,2,0),"")</f>
        <v/>
      </c>
      <c r="L778" s="1" t="str">
        <f>IFERROR(VLOOKUP($A778&amp;"-"&amp;K$1,'Conclusões cursos SIGARRA'!$E:$H,4,0),"")</f>
        <v/>
      </c>
      <c r="M778" s="1" t="str">
        <f>IFERROR(VLOOKUP($A778&amp;"-"&amp;M$1,'Conclusões cursos SIGARRA'!$E:$H,2,0),"")</f>
        <v/>
      </c>
      <c r="N778" s="1" t="str">
        <f>IFERROR(VLOOKUP($A778&amp;"-"&amp;M$1,'Conclusões cursos SIGARRA'!$E:$H,4,0),"")</f>
        <v/>
      </c>
      <c r="O778" s="1" t="str">
        <f>IFERROR(VLOOKUP($A778&amp;"-"&amp;O$1,'Conclusões cursos SIGARRA'!$E:$H,2,0),"")</f>
        <v>2011/2012</v>
      </c>
      <c r="P778" s="1" t="str">
        <f>IFERROR(VLOOKUP($A778&amp;"-"&amp;O$1,'Conclusões cursos SIGARRA'!$E:$H,4,0),"")</f>
        <v>2015/2016</v>
      </c>
      <c r="Q778" s="1" t="str">
        <f>IFERROR(VLOOKUP($A778&amp;"-"&amp;Q$1,'Conclusões cursos SIGARRA'!$E:$H,2,0),"")</f>
        <v/>
      </c>
      <c r="R778" s="1" t="str">
        <f>IFERROR(VLOOKUP($A778&amp;"-"&amp;Q$1,'Conclusões cursos SIGARRA'!$E:$H,4,0),"")</f>
        <v/>
      </c>
      <c r="S778" s="1" t="str">
        <f>IFERROR(VLOOKUP($A778&amp;"-"&amp;S$1,'Conclusões cursos SIGARRA'!$E:$H,2,0),"")</f>
        <v/>
      </c>
      <c r="T778" s="1" t="str">
        <f>IFERROR(VLOOKUP($A778&amp;"-"&amp;S$1,'Conclusões cursos SIGARRA'!$E:$H,4,0),"")</f>
        <v/>
      </c>
      <c r="U778" s="1" t="str">
        <f t="shared" si="3"/>
        <v> MIEIC 2015/2016</v>
      </c>
      <c r="V778" s="1" t="str">
        <f t="shared" si="4"/>
        <v>Gabriel Braga de Medeiros Mota Borges</v>
      </c>
    </row>
    <row r="779" ht="14.25" customHeight="1">
      <c r="A779" s="1">
        <v>2.01108021E8</v>
      </c>
      <c r="B779" s="1" t="s">
        <v>2357</v>
      </c>
      <c r="C779" s="1" t="s">
        <v>2358</v>
      </c>
      <c r="D779" s="1" t="s">
        <v>20</v>
      </c>
      <c r="E779" s="1" t="s">
        <v>2359</v>
      </c>
      <c r="F779" s="1" t="str">
        <f t="shared" si="1"/>
        <v>Gabriel Cardoso Candal - MIEIC 2015/2016</v>
      </c>
      <c r="G779" s="1" t="s">
        <v>2360</v>
      </c>
      <c r="I779" s="9" t="str">
        <f>IFERROR(VLOOKUP(B779,'Inquérito'!M:N,2,0),if(AND(E779="",not(iserror(find("linkedin",H779)))),H779,E779))</f>
        <v>https://www.linkedin.com/in/gcandal/</v>
      </c>
      <c r="J779" s="1" t="str">
        <f t="shared" si="2"/>
        <v>MIEIC </v>
      </c>
      <c r="K779" s="1" t="str">
        <f>IFERROR(VLOOKUP($A779&amp;"-"&amp;K$1,'Conclusões cursos SIGARRA'!$E:$H,2,0),"")</f>
        <v/>
      </c>
      <c r="L779" s="1" t="str">
        <f>IFERROR(VLOOKUP($A779&amp;"-"&amp;K$1,'Conclusões cursos SIGARRA'!$E:$H,4,0),"")</f>
        <v/>
      </c>
      <c r="M779" s="1" t="str">
        <f>IFERROR(VLOOKUP($A779&amp;"-"&amp;M$1,'Conclusões cursos SIGARRA'!$E:$H,2,0),"")</f>
        <v/>
      </c>
      <c r="N779" s="1" t="str">
        <f>IFERROR(VLOOKUP($A779&amp;"-"&amp;M$1,'Conclusões cursos SIGARRA'!$E:$H,4,0),"")</f>
        <v/>
      </c>
      <c r="O779" s="1" t="str">
        <f>IFERROR(VLOOKUP($A779&amp;"-"&amp;O$1,'Conclusões cursos SIGARRA'!$E:$H,2,0),"")</f>
        <v>2011/2012</v>
      </c>
      <c r="P779" s="1" t="str">
        <f>IFERROR(VLOOKUP($A779&amp;"-"&amp;O$1,'Conclusões cursos SIGARRA'!$E:$H,4,0),"")</f>
        <v>2015/2016</v>
      </c>
      <c r="Q779" s="1" t="str">
        <f>IFERROR(VLOOKUP($A779&amp;"-"&amp;Q$1,'Conclusões cursos SIGARRA'!$E:$H,2,0),"")</f>
        <v/>
      </c>
      <c r="R779" s="1" t="str">
        <f>IFERROR(VLOOKUP($A779&amp;"-"&amp;Q$1,'Conclusões cursos SIGARRA'!$E:$H,4,0),"")</f>
        <v/>
      </c>
      <c r="S779" s="1" t="str">
        <f>IFERROR(VLOOKUP($A779&amp;"-"&amp;S$1,'Conclusões cursos SIGARRA'!$E:$H,2,0),"")</f>
        <v/>
      </c>
      <c r="T779" s="1" t="str">
        <f>IFERROR(VLOOKUP($A779&amp;"-"&amp;S$1,'Conclusões cursos SIGARRA'!$E:$H,4,0),"")</f>
        <v/>
      </c>
      <c r="U779" s="1" t="str">
        <f t="shared" si="3"/>
        <v> MIEIC 2015/2016</v>
      </c>
      <c r="V779" s="1" t="str">
        <f t="shared" si="4"/>
        <v>Gabriel Cardoso Candal</v>
      </c>
    </row>
    <row r="780" ht="14.25" customHeight="1">
      <c r="A780" s="1">
        <v>2.01902223E8</v>
      </c>
      <c r="B780" s="1" t="s">
        <v>2361</v>
      </c>
      <c r="C780" s="1" t="s">
        <v>2362</v>
      </c>
      <c r="D780" s="1" t="s">
        <v>26</v>
      </c>
      <c r="E780" s="1" t="s">
        <v>21</v>
      </c>
      <c r="F780" s="1" t="str">
        <f t="shared" si="1"/>
        <v>Gabriel Ferreira Coelho - L.EIC 2022/2023</v>
      </c>
      <c r="G780" s="1" t="s">
        <v>2363</v>
      </c>
      <c r="I780" s="1" t="str">
        <f>IFERROR(VLOOKUP(B780,'Inquérito'!M:N,2,0),if(AND(E780="",not(iserror(find("linkedin",H780)))),H780,E780))</f>
        <v/>
      </c>
      <c r="J780" s="1" t="str">
        <f t="shared" si="2"/>
        <v>L.EIC </v>
      </c>
      <c r="K780" s="1" t="str">
        <f>IFERROR(VLOOKUP($A780&amp;"-"&amp;K$1,'Conclusões cursos SIGARRA'!$E:$H,2,0),"")</f>
        <v/>
      </c>
      <c r="L780" s="1" t="str">
        <f>IFERROR(VLOOKUP($A780&amp;"-"&amp;K$1,'Conclusões cursos SIGARRA'!$E:$H,4,0),"")</f>
        <v/>
      </c>
      <c r="M780" s="1" t="str">
        <f>IFERROR(VLOOKUP($A780&amp;"-"&amp;M$1,'Conclusões cursos SIGARRA'!$E:$H,2,0),"")</f>
        <v/>
      </c>
      <c r="N780" s="1" t="str">
        <f>IFERROR(VLOOKUP($A780&amp;"-"&amp;M$1,'Conclusões cursos SIGARRA'!$E:$H,4,0),"")</f>
        <v/>
      </c>
      <c r="O780" s="1" t="str">
        <f>IFERROR(VLOOKUP($A780&amp;"-"&amp;O$1,'Conclusões cursos SIGARRA'!$E:$H,2,0),"")</f>
        <v/>
      </c>
      <c r="P780" s="1" t="str">
        <f>IFERROR(VLOOKUP($A780&amp;"-"&amp;O$1,'Conclusões cursos SIGARRA'!$E:$H,4,0),"")</f>
        <v/>
      </c>
      <c r="Q780" s="1" t="str">
        <f>IFERROR(VLOOKUP($A780&amp;"-"&amp;Q$1,'Conclusões cursos SIGARRA'!$E:$H,2,0),"")</f>
        <v>2021/2022</v>
      </c>
      <c r="R780" s="1" t="str">
        <f>IFERROR(VLOOKUP($A780&amp;"-"&amp;Q$1,'Conclusões cursos SIGARRA'!$E:$H,4,0),"")</f>
        <v>2022/2023</v>
      </c>
      <c r="S780" s="1" t="str">
        <f>IFERROR(VLOOKUP($A780&amp;"-"&amp;S$1,'Conclusões cursos SIGARRA'!$E:$H,2,0),"")</f>
        <v/>
      </c>
      <c r="T780" s="1" t="str">
        <f>IFERROR(VLOOKUP($A780&amp;"-"&amp;S$1,'Conclusões cursos SIGARRA'!$E:$H,4,0),"")</f>
        <v/>
      </c>
      <c r="U780" s="1" t="str">
        <f t="shared" si="3"/>
        <v> L.EIC 2022/2023</v>
      </c>
      <c r="V780" s="1" t="str">
        <f t="shared" si="4"/>
        <v>Gabriel Ferreira Coelho</v>
      </c>
    </row>
    <row r="781" ht="14.25" customHeight="1">
      <c r="A781" s="1">
        <v>2.00904084E8</v>
      </c>
      <c r="B781" s="1" t="s">
        <v>2364</v>
      </c>
      <c r="C781" s="1" t="s">
        <v>2365</v>
      </c>
      <c r="D781" s="1" t="s">
        <v>20</v>
      </c>
      <c r="E781" s="1" t="s">
        <v>21</v>
      </c>
      <c r="F781" s="1" t="str">
        <f t="shared" si="1"/>
        <v>Gabriel Guedes Pereira Damaso - MIEIC 2013/2014</v>
      </c>
      <c r="G781" s="1" t="s">
        <v>21</v>
      </c>
      <c r="I781" s="1" t="str">
        <f>IFERROR(VLOOKUP(B781,'Inquérito'!M:N,2,0),if(AND(E781="",not(iserror(find("linkedin",H781)))),H781,E781))</f>
        <v/>
      </c>
      <c r="J781" s="1" t="str">
        <f t="shared" si="2"/>
        <v>MIEIC </v>
      </c>
      <c r="K781" s="1" t="str">
        <f>IFERROR(VLOOKUP($A781&amp;"-"&amp;K$1,'Conclusões cursos SIGARRA'!$E:$H,2,0),"")</f>
        <v/>
      </c>
      <c r="L781" s="1" t="str">
        <f>IFERROR(VLOOKUP($A781&amp;"-"&amp;K$1,'Conclusões cursos SIGARRA'!$E:$H,4,0),"")</f>
        <v/>
      </c>
      <c r="M781" s="1" t="str">
        <f>IFERROR(VLOOKUP($A781&amp;"-"&amp;M$1,'Conclusões cursos SIGARRA'!$E:$H,2,0),"")</f>
        <v/>
      </c>
      <c r="N781" s="1" t="str">
        <f>IFERROR(VLOOKUP($A781&amp;"-"&amp;M$1,'Conclusões cursos SIGARRA'!$E:$H,4,0),"")</f>
        <v/>
      </c>
      <c r="O781" s="1" t="str">
        <f>IFERROR(VLOOKUP($A781&amp;"-"&amp;O$1,'Conclusões cursos SIGARRA'!$E:$H,2,0),"")</f>
        <v>2009/2010</v>
      </c>
      <c r="P781" s="1" t="str">
        <f>IFERROR(VLOOKUP($A781&amp;"-"&amp;O$1,'Conclusões cursos SIGARRA'!$E:$H,4,0),"")</f>
        <v>2013/2014</v>
      </c>
      <c r="Q781" s="1" t="str">
        <f>IFERROR(VLOOKUP($A781&amp;"-"&amp;Q$1,'Conclusões cursos SIGARRA'!$E:$H,2,0),"")</f>
        <v/>
      </c>
      <c r="R781" s="1" t="str">
        <f>IFERROR(VLOOKUP($A781&amp;"-"&amp;Q$1,'Conclusões cursos SIGARRA'!$E:$H,4,0),"")</f>
        <v/>
      </c>
      <c r="S781" s="1" t="str">
        <f>IFERROR(VLOOKUP($A781&amp;"-"&amp;S$1,'Conclusões cursos SIGARRA'!$E:$H,2,0),"")</f>
        <v/>
      </c>
      <c r="T781" s="1" t="str">
        <f>IFERROR(VLOOKUP($A781&amp;"-"&amp;S$1,'Conclusões cursos SIGARRA'!$E:$H,4,0),"")</f>
        <v/>
      </c>
      <c r="U781" s="1" t="str">
        <f t="shared" si="3"/>
        <v> MIEIC 2013/2014</v>
      </c>
      <c r="V781" s="1" t="str">
        <f t="shared" si="4"/>
        <v>Gabriel Guedes Pereira Damaso</v>
      </c>
    </row>
    <row r="782" ht="14.25" customHeight="1">
      <c r="A782" s="1">
        <v>2.01208167E8</v>
      </c>
      <c r="B782" s="1" t="s">
        <v>2366</v>
      </c>
      <c r="C782" s="1" t="s">
        <v>2367</v>
      </c>
      <c r="D782" s="1" t="s">
        <v>20</v>
      </c>
      <c r="E782" s="1" t="s">
        <v>21</v>
      </c>
      <c r="F782" s="1" t="str">
        <f t="shared" si="1"/>
        <v>Gabriel Martins Souto - MIEIC 2016/2017</v>
      </c>
      <c r="I782" s="1" t="str">
        <f>IFERROR(VLOOKUP(B782,'Inquérito'!M:N,2,0),if(AND(E782="",not(iserror(find("linkedin",H782)))),H782,E782))</f>
        <v/>
      </c>
      <c r="J782" s="1" t="str">
        <f t="shared" si="2"/>
        <v>MIEIC </v>
      </c>
      <c r="K782" s="1" t="str">
        <f>IFERROR(VLOOKUP($A782&amp;"-"&amp;K$1,'Conclusões cursos SIGARRA'!$E:$H,2,0),"")</f>
        <v/>
      </c>
      <c r="L782" s="1" t="str">
        <f>IFERROR(VLOOKUP($A782&amp;"-"&amp;K$1,'Conclusões cursos SIGARRA'!$E:$H,4,0),"")</f>
        <v/>
      </c>
      <c r="M782" s="1" t="str">
        <f>IFERROR(VLOOKUP($A782&amp;"-"&amp;M$1,'Conclusões cursos SIGARRA'!$E:$H,2,0),"")</f>
        <v/>
      </c>
      <c r="N782" s="1" t="str">
        <f>IFERROR(VLOOKUP($A782&amp;"-"&amp;M$1,'Conclusões cursos SIGARRA'!$E:$H,4,0),"")</f>
        <v/>
      </c>
      <c r="O782" s="1" t="str">
        <f>IFERROR(VLOOKUP($A782&amp;"-"&amp;O$1,'Conclusões cursos SIGARRA'!$E:$H,2,0),"")</f>
        <v>2012/2013</v>
      </c>
      <c r="P782" s="1" t="str">
        <f>IFERROR(VLOOKUP($A782&amp;"-"&amp;O$1,'Conclusões cursos SIGARRA'!$E:$H,4,0),"")</f>
        <v>2016/2017</v>
      </c>
      <c r="Q782" s="1" t="str">
        <f>IFERROR(VLOOKUP($A782&amp;"-"&amp;Q$1,'Conclusões cursos SIGARRA'!$E:$H,2,0),"")</f>
        <v/>
      </c>
      <c r="R782" s="1" t="str">
        <f>IFERROR(VLOOKUP($A782&amp;"-"&amp;Q$1,'Conclusões cursos SIGARRA'!$E:$H,4,0),"")</f>
        <v/>
      </c>
      <c r="S782" s="1" t="str">
        <f>IFERROR(VLOOKUP($A782&amp;"-"&amp;S$1,'Conclusões cursos SIGARRA'!$E:$H,2,0),"")</f>
        <v/>
      </c>
      <c r="T782" s="1" t="str">
        <f>IFERROR(VLOOKUP($A782&amp;"-"&amp;S$1,'Conclusões cursos SIGARRA'!$E:$H,4,0),"")</f>
        <v/>
      </c>
      <c r="U782" s="1" t="str">
        <f t="shared" si="3"/>
        <v> MIEIC 2016/2017</v>
      </c>
      <c r="V782" s="1" t="str">
        <f t="shared" si="4"/>
        <v>Gabriel Martins Souto</v>
      </c>
    </row>
    <row r="783" ht="14.25" customHeight="1">
      <c r="A783" s="1">
        <v>2.01709532E8</v>
      </c>
      <c r="B783" s="1" t="s">
        <v>2368</v>
      </c>
      <c r="C783" s="1" t="s">
        <v>2369</v>
      </c>
      <c r="D783" s="1" t="s">
        <v>26</v>
      </c>
      <c r="E783" s="1" t="s">
        <v>21</v>
      </c>
      <c r="F783" s="1" t="str">
        <f t="shared" si="1"/>
        <v>Gabriel Pedrosa Alves - L.EIC 2022/2023</v>
      </c>
      <c r="G783" s="1" t="s">
        <v>2370</v>
      </c>
      <c r="I783" s="1" t="str">
        <f>IFERROR(VLOOKUP(B783,'Inquérito'!M:N,2,0),if(AND(E783="",not(iserror(find("linkedin",H783)))),H783,E783))</f>
        <v/>
      </c>
      <c r="J783" s="1" t="str">
        <f t="shared" si="2"/>
        <v>L.EIC </v>
      </c>
      <c r="K783" s="1" t="str">
        <f>IFERROR(VLOOKUP($A783&amp;"-"&amp;K$1,'Conclusões cursos SIGARRA'!$E:$H,2,0),"")</f>
        <v/>
      </c>
      <c r="L783" s="1" t="str">
        <f>IFERROR(VLOOKUP($A783&amp;"-"&amp;K$1,'Conclusões cursos SIGARRA'!$E:$H,4,0),"")</f>
        <v/>
      </c>
      <c r="M783" s="1" t="str">
        <f>IFERROR(VLOOKUP($A783&amp;"-"&amp;M$1,'Conclusões cursos SIGARRA'!$E:$H,2,0),"")</f>
        <v/>
      </c>
      <c r="N783" s="1" t="str">
        <f>IFERROR(VLOOKUP($A783&amp;"-"&amp;M$1,'Conclusões cursos SIGARRA'!$E:$H,4,0),"")</f>
        <v/>
      </c>
      <c r="O783" s="1" t="str">
        <f>IFERROR(VLOOKUP($A783&amp;"-"&amp;O$1,'Conclusões cursos SIGARRA'!$E:$H,2,0),"")</f>
        <v/>
      </c>
      <c r="P783" s="1" t="str">
        <f>IFERROR(VLOOKUP($A783&amp;"-"&amp;O$1,'Conclusões cursos SIGARRA'!$E:$H,4,0),"")</f>
        <v/>
      </c>
      <c r="Q783" s="1" t="str">
        <f>IFERROR(VLOOKUP($A783&amp;"-"&amp;Q$1,'Conclusões cursos SIGARRA'!$E:$H,2,0),"")</f>
        <v>2021/2022</v>
      </c>
      <c r="R783" s="1" t="str">
        <f>IFERROR(VLOOKUP($A783&amp;"-"&amp;Q$1,'Conclusões cursos SIGARRA'!$E:$H,4,0),"")</f>
        <v>2022/2023</v>
      </c>
      <c r="S783" s="1" t="str">
        <f>IFERROR(VLOOKUP($A783&amp;"-"&amp;S$1,'Conclusões cursos SIGARRA'!$E:$H,2,0),"")</f>
        <v/>
      </c>
      <c r="T783" s="1" t="str">
        <f>IFERROR(VLOOKUP($A783&amp;"-"&amp;S$1,'Conclusões cursos SIGARRA'!$E:$H,4,0),"")</f>
        <v/>
      </c>
      <c r="U783" s="1" t="str">
        <f t="shared" si="3"/>
        <v> L.EIC 2022/2023</v>
      </c>
      <c r="V783" s="1" t="str">
        <f t="shared" si="4"/>
        <v>Gabriel Pedrosa Alves</v>
      </c>
    </row>
    <row r="784" ht="14.25" customHeight="1">
      <c r="A784" s="1">
        <v>2.00003188E8</v>
      </c>
      <c r="B784" s="1" t="s">
        <v>2371</v>
      </c>
      <c r="C784" s="1" t="s">
        <v>2372</v>
      </c>
      <c r="D784" s="1" t="s">
        <v>20</v>
      </c>
      <c r="E784" s="1" t="s">
        <v>2373</v>
      </c>
      <c r="F784" s="1" t="str">
        <f t="shared" si="1"/>
        <v>Gaspar de Coimbra Torres de Queiroz Vasconcelos e Lencastre - LEIC 2004/2005 MIEIC 2007/2008</v>
      </c>
      <c r="G784" s="1" t="s">
        <v>2374</v>
      </c>
      <c r="H784" s="1" t="s">
        <v>2375</v>
      </c>
      <c r="I784" s="9" t="str">
        <f>IFERROR(VLOOKUP(B784,'Inquérito'!M:N,2,0),if(AND(E784="",not(iserror(find("linkedin",H784)))),H784,E784))</f>
        <v>https://www.linkedin.com/in/gasparlencastre/</v>
      </c>
      <c r="J784" s="1" t="str">
        <f t="shared" si="2"/>
        <v>LEIC MIEIC </v>
      </c>
      <c r="K784" s="1" t="str">
        <f>IFERROR(VLOOKUP($A784&amp;"-"&amp;K$1,'Conclusões cursos SIGARRA'!$E:$H,2,0),"")</f>
        <v>2000/2001</v>
      </c>
      <c r="L784" s="1" t="str">
        <f>IFERROR(VLOOKUP($A784&amp;"-"&amp;K$1,'Conclusões cursos SIGARRA'!$E:$H,4,0),"")</f>
        <v>2004/2005</v>
      </c>
      <c r="M784" s="1" t="str">
        <f>IFERROR(VLOOKUP($A784&amp;"-"&amp;M$1,'Conclusões cursos SIGARRA'!$E:$H,2,0),"")</f>
        <v/>
      </c>
      <c r="N784" s="1" t="str">
        <f>IFERROR(VLOOKUP($A784&amp;"-"&amp;M$1,'Conclusões cursos SIGARRA'!$E:$H,4,0),"")</f>
        <v/>
      </c>
      <c r="O784" s="1" t="str">
        <f>IFERROR(VLOOKUP($A784&amp;"-"&amp;O$1,'Conclusões cursos SIGARRA'!$E:$H,2,0),"")</f>
        <v>2007/2008</v>
      </c>
      <c r="P784" s="1" t="str">
        <f>IFERROR(VLOOKUP($A784&amp;"-"&amp;O$1,'Conclusões cursos SIGARRA'!$E:$H,4,0),"")</f>
        <v>2007/2008</v>
      </c>
      <c r="Q784" s="1" t="str">
        <f>IFERROR(VLOOKUP($A784&amp;"-"&amp;Q$1,'Conclusões cursos SIGARRA'!$E:$H,2,0),"")</f>
        <v/>
      </c>
      <c r="R784" s="1" t="str">
        <f>IFERROR(VLOOKUP($A784&amp;"-"&amp;Q$1,'Conclusões cursos SIGARRA'!$E:$H,4,0),"")</f>
        <v/>
      </c>
      <c r="S784" s="1" t="str">
        <f>IFERROR(VLOOKUP($A784&amp;"-"&amp;S$1,'Conclusões cursos SIGARRA'!$E:$H,2,0),"")</f>
        <v/>
      </c>
      <c r="T784" s="1" t="str">
        <f>IFERROR(VLOOKUP($A784&amp;"-"&amp;S$1,'Conclusões cursos SIGARRA'!$E:$H,4,0),"")</f>
        <v/>
      </c>
      <c r="U784" s="1" t="str">
        <f t="shared" si="3"/>
        <v> LEIC 2004/2005 MIEIC 2007/2008</v>
      </c>
      <c r="V784" s="1" t="str">
        <f t="shared" si="4"/>
        <v>Gaspar de Coimbra Torres de Queiroz Vasconcelos e Lencastre</v>
      </c>
    </row>
    <row r="785" ht="14.25" customHeight="1">
      <c r="A785" s="1">
        <v>2.00502118E8</v>
      </c>
      <c r="B785" s="1" t="s">
        <v>2376</v>
      </c>
      <c r="C785" s="1" t="s">
        <v>2377</v>
      </c>
      <c r="D785" s="1" t="s">
        <v>20</v>
      </c>
      <c r="E785" s="1" t="s">
        <v>21</v>
      </c>
      <c r="F785" s="1" t="str">
        <f t="shared" si="1"/>
        <v>Gaspar de Lacerda Aroso Furtado - MIEIC 2012/2013</v>
      </c>
      <c r="G785" s="1" t="s">
        <v>2378</v>
      </c>
      <c r="I785" s="1" t="str">
        <f>IFERROR(VLOOKUP(B785,'Inquérito'!M:N,2,0),if(AND(E785="",not(iserror(find("linkedin",H785)))),H785,E785))</f>
        <v/>
      </c>
      <c r="J785" s="1" t="str">
        <f t="shared" si="2"/>
        <v>MIEIC </v>
      </c>
      <c r="K785" s="1" t="str">
        <f>IFERROR(VLOOKUP($A785&amp;"-"&amp;K$1,'Conclusões cursos SIGARRA'!$E:$H,2,0),"")</f>
        <v/>
      </c>
      <c r="L785" s="1" t="str">
        <f>IFERROR(VLOOKUP($A785&amp;"-"&amp;K$1,'Conclusões cursos SIGARRA'!$E:$H,4,0),"")</f>
        <v/>
      </c>
      <c r="M785" s="1" t="str">
        <f>IFERROR(VLOOKUP($A785&amp;"-"&amp;M$1,'Conclusões cursos SIGARRA'!$E:$H,2,0),"")</f>
        <v/>
      </c>
      <c r="N785" s="1" t="str">
        <f>IFERROR(VLOOKUP($A785&amp;"-"&amp;M$1,'Conclusões cursos SIGARRA'!$E:$H,4,0),"")</f>
        <v/>
      </c>
      <c r="O785" s="1" t="str">
        <f>IFERROR(VLOOKUP($A785&amp;"-"&amp;O$1,'Conclusões cursos SIGARRA'!$E:$H,2,0),"")</f>
        <v>2008/2009</v>
      </c>
      <c r="P785" s="1" t="str">
        <f>IFERROR(VLOOKUP($A785&amp;"-"&amp;O$1,'Conclusões cursos SIGARRA'!$E:$H,4,0),"")</f>
        <v>2012/2013</v>
      </c>
      <c r="Q785" s="1" t="str">
        <f>IFERROR(VLOOKUP($A785&amp;"-"&amp;Q$1,'Conclusões cursos SIGARRA'!$E:$H,2,0),"")</f>
        <v/>
      </c>
      <c r="R785" s="1" t="str">
        <f>IFERROR(VLOOKUP($A785&amp;"-"&amp;Q$1,'Conclusões cursos SIGARRA'!$E:$H,4,0),"")</f>
        <v/>
      </c>
      <c r="S785" s="1" t="str">
        <f>IFERROR(VLOOKUP($A785&amp;"-"&amp;S$1,'Conclusões cursos SIGARRA'!$E:$H,2,0),"")</f>
        <v/>
      </c>
      <c r="T785" s="1" t="str">
        <f>IFERROR(VLOOKUP($A785&amp;"-"&amp;S$1,'Conclusões cursos SIGARRA'!$E:$H,4,0),"")</f>
        <v/>
      </c>
      <c r="U785" s="1" t="str">
        <f t="shared" si="3"/>
        <v> MIEIC 2012/2013</v>
      </c>
      <c r="V785" s="1" t="str">
        <f t="shared" si="4"/>
        <v>Gaspar de Lacerda Aroso Furtado</v>
      </c>
    </row>
    <row r="786" ht="14.25" customHeight="1">
      <c r="A786" s="1">
        <v>2.017047E8</v>
      </c>
      <c r="B786" s="1" t="s">
        <v>2379</v>
      </c>
      <c r="C786" s="1" t="s">
        <v>2380</v>
      </c>
      <c r="D786" s="1" t="s">
        <v>26</v>
      </c>
      <c r="E786" s="1" t="s">
        <v>21</v>
      </c>
      <c r="F786" s="1" t="str">
        <f t="shared" si="1"/>
        <v>Gaspar Santos Pinheiro - M.EIC 2021/2022</v>
      </c>
      <c r="I786" s="1" t="str">
        <f>IFERROR(VLOOKUP(B786,'Inquérito'!M:N,2,0),if(AND(E786="",not(iserror(find("linkedin",H786)))),H786,E786))</f>
        <v/>
      </c>
      <c r="J786" s="1" t="str">
        <f t="shared" si="2"/>
        <v>M.EIC</v>
      </c>
      <c r="K786" s="1" t="str">
        <f>IFERROR(VLOOKUP($A786&amp;"-"&amp;K$1,'Conclusões cursos SIGARRA'!$E:$H,2,0),"")</f>
        <v/>
      </c>
      <c r="L786" s="1" t="str">
        <f>IFERROR(VLOOKUP($A786&amp;"-"&amp;K$1,'Conclusões cursos SIGARRA'!$E:$H,4,0),"")</f>
        <v/>
      </c>
      <c r="M786" s="1" t="str">
        <f>IFERROR(VLOOKUP($A786&amp;"-"&amp;M$1,'Conclusões cursos SIGARRA'!$E:$H,2,0),"")</f>
        <v/>
      </c>
      <c r="N786" s="1" t="str">
        <f>IFERROR(VLOOKUP($A786&amp;"-"&amp;M$1,'Conclusões cursos SIGARRA'!$E:$H,4,0),"")</f>
        <v/>
      </c>
      <c r="O786" s="1" t="str">
        <f>IFERROR(VLOOKUP($A786&amp;"-"&amp;O$1,'Conclusões cursos SIGARRA'!$E:$H,2,0),"")</f>
        <v/>
      </c>
      <c r="P786" s="1" t="str">
        <f>IFERROR(VLOOKUP($A786&amp;"-"&amp;O$1,'Conclusões cursos SIGARRA'!$E:$H,4,0),"")</f>
        <v/>
      </c>
      <c r="Q786" s="1" t="str">
        <f>IFERROR(VLOOKUP($A786&amp;"-"&amp;Q$1,'Conclusões cursos SIGARRA'!$E:$H,2,0),"")</f>
        <v/>
      </c>
      <c r="R786" s="1" t="str">
        <f>IFERROR(VLOOKUP($A786&amp;"-"&amp;Q$1,'Conclusões cursos SIGARRA'!$E:$H,4,0),"")</f>
        <v/>
      </c>
      <c r="S786" s="1" t="str">
        <f>IFERROR(VLOOKUP($A786&amp;"-"&amp;S$1,'Conclusões cursos SIGARRA'!$E:$H,2,0),"")</f>
        <v>2021/2022</v>
      </c>
      <c r="T786" s="1" t="str">
        <f>IFERROR(VLOOKUP($A786&amp;"-"&amp;S$1,'Conclusões cursos SIGARRA'!$E:$H,4,0),"")</f>
        <v>2021/2022</v>
      </c>
      <c r="U786" s="1" t="str">
        <f t="shared" si="3"/>
        <v> M.EIC 2021/2022</v>
      </c>
      <c r="V786" s="1" t="str">
        <f t="shared" si="4"/>
        <v>Gaspar Santos Pinheiro</v>
      </c>
    </row>
    <row r="787" ht="14.25" customHeight="1">
      <c r="A787" s="1">
        <v>2.010017E8</v>
      </c>
      <c r="B787" s="1" t="s">
        <v>2381</v>
      </c>
      <c r="C787" s="1" t="s">
        <v>2382</v>
      </c>
      <c r="D787" s="1" t="s">
        <v>20</v>
      </c>
      <c r="E787" s="1" t="s">
        <v>21</v>
      </c>
      <c r="F787" s="1" t="str">
        <f t="shared" si="1"/>
        <v>Georgina Cunha Esteves - MIEIC 2015/2016</v>
      </c>
      <c r="I787" s="1" t="str">
        <f>IFERROR(VLOOKUP(B787,'Inquérito'!M:N,2,0),if(AND(E787="",not(iserror(find("linkedin",H787)))),H787,E787))</f>
        <v/>
      </c>
      <c r="J787" s="1" t="str">
        <f t="shared" si="2"/>
        <v>MIEIC </v>
      </c>
      <c r="K787" s="1" t="str">
        <f>IFERROR(VLOOKUP($A787&amp;"-"&amp;K$1,'Conclusões cursos SIGARRA'!$E:$H,2,0),"")</f>
        <v/>
      </c>
      <c r="L787" s="1" t="str">
        <f>IFERROR(VLOOKUP($A787&amp;"-"&amp;K$1,'Conclusões cursos SIGARRA'!$E:$H,4,0),"")</f>
        <v/>
      </c>
      <c r="M787" s="1" t="str">
        <f>IFERROR(VLOOKUP($A787&amp;"-"&amp;M$1,'Conclusões cursos SIGARRA'!$E:$H,2,0),"")</f>
        <v/>
      </c>
      <c r="N787" s="1" t="str">
        <f>IFERROR(VLOOKUP($A787&amp;"-"&amp;M$1,'Conclusões cursos SIGARRA'!$E:$H,4,0),"")</f>
        <v/>
      </c>
      <c r="O787" s="1" t="str">
        <f>IFERROR(VLOOKUP($A787&amp;"-"&amp;O$1,'Conclusões cursos SIGARRA'!$E:$H,2,0),"")</f>
        <v>2010/2011</v>
      </c>
      <c r="P787" s="1" t="str">
        <f>IFERROR(VLOOKUP($A787&amp;"-"&amp;O$1,'Conclusões cursos SIGARRA'!$E:$H,4,0),"")</f>
        <v>2015/2016</v>
      </c>
      <c r="Q787" s="1" t="str">
        <f>IFERROR(VLOOKUP($A787&amp;"-"&amp;Q$1,'Conclusões cursos SIGARRA'!$E:$H,2,0),"")</f>
        <v/>
      </c>
      <c r="R787" s="1" t="str">
        <f>IFERROR(VLOOKUP($A787&amp;"-"&amp;Q$1,'Conclusões cursos SIGARRA'!$E:$H,4,0),"")</f>
        <v/>
      </c>
      <c r="S787" s="1" t="str">
        <f>IFERROR(VLOOKUP($A787&amp;"-"&amp;S$1,'Conclusões cursos SIGARRA'!$E:$H,2,0),"")</f>
        <v/>
      </c>
      <c r="T787" s="1" t="str">
        <f>IFERROR(VLOOKUP($A787&amp;"-"&amp;S$1,'Conclusões cursos SIGARRA'!$E:$H,4,0),"")</f>
        <v/>
      </c>
      <c r="U787" s="1" t="str">
        <f t="shared" si="3"/>
        <v> MIEIC 2015/2016</v>
      </c>
      <c r="V787" s="1" t="str">
        <f t="shared" si="4"/>
        <v>Georgina Cunha Esteves</v>
      </c>
    </row>
    <row r="788" ht="14.25" customHeight="1">
      <c r="A788" s="1">
        <v>2.00400343E8</v>
      </c>
      <c r="B788" s="1" t="s">
        <v>2383</v>
      </c>
      <c r="C788" s="1" t="s">
        <v>2384</v>
      </c>
      <c r="D788" s="1" t="s">
        <v>20</v>
      </c>
      <c r="E788" s="1" t="s">
        <v>2385</v>
      </c>
      <c r="F788" s="1" t="str">
        <f t="shared" si="1"/>
        <v>Gerardo Filipe Neves de Oliveira - MIEIC 2009/2010</v>
      </c>
      <c r="G788" s="1" t="s">
        <v>2386</v>
      </c>
      <c r="H788" s="1" t="s">
        <v>2387</v>
      </c>
      <c r="I788" s="9" t="str">
        <f>IFERROR(VLOOKUP(B788,'Inquérito'!M:N,2,0),if(AND(E788="",not(iserror(find("linkedin",H788)))),H788,E788))</f>
        <v>https://www.linkedin.com/in/gerardooliveira/</v>
      </c>
      <c r="J788" s="1" t="str">
        <f t="shared" si="2"/>
        <v>MIEIC </v>
      </c>
      <c r="K788" s="1" t="str">
        <f>IFERROR(VLOOKUP($A788&amp;"-"&amp;K$1,'Conclusões cursos SIGARRA'!$E:$H,2,0),"")</f>
        <v/>
      </c>
      <c r="L788" s="1" t="str">
        <f>IFERROR(VLOOKUP($A788&amp;"-"&amp;K$1,'Conclusões cursos SIGARRA'!$E:$H,4,0),"")</f>
        <v/>
      </c>
      <c r="M788" s="1" t="str">
        <f>IFERROR(VLOOKUP($A788&amp;"-"&amp;M$1,'Conclusões cursos SIGARRA'!$E:$H,2,0),"")</f>
        <v/>
      </c>
      <c r="N788" s="1" t="str">
        <f>IFERROR(VLOOKUP($A788&amp;"-"&amp;M$1,'Conclusões cursos SIGARRA'!$E:$H,4,0),"")</f>
        <v/>
      </c>
      <c r="O788" s="1" t="str">
        <f>IFERROR(VLOOKUP($A788&amp;"-"&amp;O$1,'Conclusões cursos SIGARRA'!$E:$H,2,0),"")</f>
        <v>2004/2005</v>
      </c>
      <c r="P788" s="1" t="str">
        <f>IFERROR(VLOOKUP($A788&amp;"-"&amp;O$1,'Conclusões cursos SIGARRA'!$E:$H,4,0),"")</f>
        <v>2009/2010</v>
      </c>
      <c r="Q788" s="1" t="str">
        <f>IFERROR(VLOOKUP($A788&amp;"-"&amp;Q$1,'Conclusões cursos SIGARRA'!$E:$H,2,0),"")</f>
        <v/>
      </c>
      <c r="R788" s="1" t="str">
        <f>IFERROR(VLOOKUP($A788&amp;"-"&amp;Q$1,'Conclusões cursos SIGARRA'!$E:$H,4,0),"")</f>
        <v/>
      </c>
      <c r="S788" s="1" t="str">
        <f>IFERROR(VLOOKUP($A788&amp;"-"&amp;S$1,'Conclusões cursos SIGARRA'!$E:$H,2,0),"")</f>
        <v/>
      </c>
      <c r="T788" s="1" t="str">
        <f>IFERROR(VLOOKUP($A788&amp;"-"&amp;S$1,'Conclusões cursos SIGARRA'!$E:$H,4,0),"")</f>
        <v/>
      </c>
      <c r="U788" s="1" t="str">
        <f t="shared" si="3"/>
        <v> MIEIC 2009/2010</v>
      </c>
      <c r="V788" s="1" t="str">
        <f t="shared" si="4"/>
        <v>Gerardo Filipe Neves de Oliveira</v>
      </c>
    </row>
    <row r="789" ht="14.25" customHeight="1">
      <c r="A789" s="1">
        <v>2.00000435E8</v>
      </c>
      <c r="B789" s="1" t="s">
        <v>2388</v>
      </c>
      <c r="C789" s="1" t="s">
        <v>2389</v>
      </c>
      <c r="D789" s="1" t="s">
        <v>26</v>
      </c>
      <c r="E789" s="1" t="s">
        <v>21</v>
      </c>
      <c r="F789" s="1" t="str">
        <f t="shared" si="1"/>
        <v>Gil António Oliveira da Silva - LEIC 2004/2005</v>
      </c>
      <c r="G789" s="1" t="s">
        <v>2390</v>
      </c>
      <c r="I789" s="1" t="str">
        <f>IFERROR(VLOOKUP(B789,'Inquérito'!M:N,2,0),if(AND(E789="",not(iserror(find("linkedin",H789)))),H789,E789))</f>
        <v/>
      </c>
      <c r="J789" s="1" t="str">
        <f t="shared" si="2"/>
        <v>LEIC </v>
      </c>
      <c r="K789" s="1" t="str">
        <f>IFERROR(VLOOKUP($A789&amp;"-"&amp;K$1,'Conclusões cursos SIGARRA'!$E:$H,2,0),"")</f>
        <v>2000/2001</v>
      </c>
      <c r="L789" s="1" t="str">
        <f>IFERROR(VLOOKUP($A789&amp;"-"&amp;K$1,'Conclusões cursos SIGARRA'!$E:$H,4,0),"")</f>
        <v>2004/2005</v>
      </c>
      <c r="M789" s="1" t="str">
        <f>IFERROR(VLOOKUP($A789&amp;"-"&amp;M$1,'Conclusões cursos SIGARRA'!$E:$H,2,0),"")</f>
        <v/>
      </c>
      <c r="N789" s="1" t="str">
        <f>IFERROR(VLOOKUP($A789&amp;"-"&amp;M$1,'Conclusões cursos SIGARRA'!$E:$H,4,0),"")</f>
        <v/>
      </c>
      <c r="O789" s="1" t="str">
        <f>IFERROR(VLOOKUP($A789&amp;"-"&amp;O$1,'Conclusões cursos SIGARRA'!$E:$H,2,0),"")</f>
        <v/>
      </c>
      <c r="P789" s="1" t="str">
        <f>IFERROR(VLOOKUP($A789&amp;"-"&amp;O$1,'Conclusões cursos SIGARRA'!$E:$H,4,0),"")</f>
        <v/>
      </c>
      <c r="Q789" s="1" t="str">
        <f>IFERROR(VLOOKUP($A789&amp;"-"&amp;Q$1,'Conclusões cursos SIGARRA'!$E:$H,2,0),"")</f>
        <v/>
      </c>
      <c r="R789" s="1" t="str">
        <f>IFERROR(VLOOKUP($A789&amp;"-"&amp;Q$1,'Conclusões cursos SIGARRA'!$E:$H,4,0),"")</f>
        <v/>
      </c>
      <c r="S789" s="1" t="str">
        <f>IFERROR(VLOOKUP($A789&amp;"-"&amp;S$1,'Conclusões cursos SIGARRA'!$E:$H,2,0),"")</f>
        <v/>
      </c>
      <c r="T789" s="1" t="str">
        <f>IFERROR(VLOOKUP($A789&amp;"-"&amp;S$1,'Conclusões cursos SIGARRA'!$E:$H,4,0),"")</f>
        <v/>
      </c>
      <c r="U789" s="1" t="str">
        <f t="shared" si="3"/>
        <v> LEIC 2004/2005</v>
      </c>
      <c r="V789" s="1" t="str">
        <f t="shared" si="4"/>
        <v>Gil António Oliveira da Silva</v>
      </c>
    </row>
    <row r="790" ht="14.25" customHeight="1">
      <c r="A790" s="1">
        <v>1.99500187E8</v>
      </c>
      <c r="B790" s="1" t="s">
        <v>2391</v>
      </c>
      <c r="C790" s="1" t="s">
        <v>2392</v>
      </c>
      <c r="D790" s="1" t="s">
        <v>20</v>
      </c>
      <c r="E790" s="1" t="s">
        <v>2393</v>
      </c>
      <c r="F790" s="1" t="str">
        <f t="shared" si="1"/>
        <v>Gil Coutinho Costa Seixas Lopes - LEIC 1999/2000</v>
      </c>
      <c r="G790" s="1" t="s">
        <v>2394</v>
      </c>
      <c r="I790" s="9" t="str">
        <f>IFERROR(VLOOKUP(B790,'Inquérito'!M:N,2,0),if(AND(E790="",not(iserror(find("linkedin",H790)))),H790,E790))</f>
        <v>https://www.linkedin.com/in/gil-coutinho-0792601/</v>
      </c>
      <c r="J790" s="1" t="str">
        <f t="shared" si="2"/>
        <v>LEIC </v>
      </c>
      <c r="K790" s="1" t="str">
        <f>IFERROR(VLOOKUP($A790&amp;"-"&amp;K$1,'Conclusões cursos SIGARRA'!$E:$H,2,0),"")</f>
        <v>1995/1996</v>
      </c>
      <c r="L790" s="1" t="str">
        <f>IFERROR(VLOOKUP($A790&amp;"-"&amp;K$1,'Conclusões cursos SIGARRA'!$E:$H,4,0),"")</f>
        <v>1999/2000</v>
      </c>
      <c r="M790" s="1" t="str">
        <f>IFERROR(VLOOKUP($A790&amp;"-"&amp;M$1,'Conclusões cursos SIGARRA'!$E:$H,2,0),"")</f>
        <v/>
      </c>
      <c r="N790" s="1" t="str">
        <f>IFERROR(VLOOKUP($A790&amp;"-"&amp;M$1,'Conclusões cursos SIGARRA'!$E:$H,4,0),"")</f>
        <v/>
      </c>
      <c r="O790" s="1" t="str">
        <f>IFERROR(VLOOKUP($A790&amp;"-"&amp;O$1,'Conclusões cursos SIGARRA'!$E:$H,2,0),"")</f>
        <v/>
      </c>
      <c r="P790" s="1" t="str">
        <f>IFERROR(VLOOKUP($A790&amp;"-"&amp;O$1,'Conclusões cursos SIGARRA'!$E:$H,4,0),"")</f>
        <v/>
      </c>
      <c r="Q790" s="1" t="str">
        <f>IFERROR(VLOOKUP($A790&amp;"-"&amp;Q$1,'Conclusões cursos SIGARRA'!$E:$H,2,0),"")</f>
        <v/>
      </c>
      <c r="R790" s="1" t="str">
        <f>IFERROR(VLOOKUP($A790&amp;"-"&amp;Q$1,'Conclusões cursos SIGARRA'!$E:$H,4,0),"")</f>
        <v/>
      </c>
      <c r="S790" s="1" t="str">
        <f>IFERROR(VLOOKUP($A790&amp;"-"&amp;S$1,'Conclusões cursos SIGARRA'!$E:$H,2,0),"")</f>
        <v/>
      </c>
      <c r="T790" s="1" t="str">
        <f>IFERROR(VLOOKUP($A790&amp;"-"&amp;S$1,'Conclusões cursos SIGARRA'!$E:$H,4,0),"")</f>
        <v/>
      </c>
      <c r="U790" s="1" t="str">
        <f t="shared" si="3"/>
        <v> LEIC 1999/2000</v>
      </c>
      <c r="V790" s="1" t="str">
        <f t="shared" si="4"/>
        <v>Gil Coutinho Costa Seixas Lopes</v>
      </c>
    </row>
    <row r="791" ht="14.25" customHeight="1">
      <c r="A791" s="1">
        <v>2.01505735E8</v>
      </c>
      <c r="B791" s="1" t="s">
        <v>2395</v>
      </c>
      <c r="C791" s="1" t="s">
        <v>2396</v>
      </c>
      <c r="D791" s="1" t="s">
        <v>20</v>
      </c>
      <c r="E791" s="1" t="s">
        <v>21</v>
      </c>
      <c r="F791" s="1" t="str">
        <f t="shared" si="1"/>
        <v>Gil Dinis Magalhães Teixeira - MIEIC 2020/2021</v>
      </c>
      <c r="G791" s="1" t="s">
        <v>2397</v>
      </c>
      <c r="I791" s="1" t="str">
        <f>IFERROR(VLOOKUP(B791,'Inquérito'!M:N,2,0),if(AND(E791="",not(iserror(find("linkedin",H791)))),H791,E791))</f>
        <v/>
      </c>
      <c r="J791" s="1" t="str">
        <f t="shared" si="2"/>
        <v>MIEIC </v>
      </c>
      <c r="K791" s="1" t="str">
        <f>IFERROR(VLOOKUP($A791&amp;"-"&amp;K$1,'Conclusões cursos SIGARRA'!$E:$H,2,0),"")</f>
        <v/>
      </c>
      <c r="L791" s="1" t="str">
        <f>IFERROR(VLOOKUP($A791&amp;"-"&amp;K$1,'Conclusões cursos SIGARRA'!$E:$H,4,0),"")</f>
        <v/>
      </c>
      <c r="M791" s="1" t="str">
        <f>IFERROR(VLOOKUP($A791&amp;"-"&amp;M$1,'Conclusões cursos SIGARRA'!$E:$H,2,0),"")</f>
        <v/>
      </c>
      <c r="N791" s="1" t="str">
        <f>IFERROR(VLOOKUP($A791&amp;"-"&amp;M$1,'Conclusões cursos SIGARRA'!$E:$H,4,0),"")</f>
        <v/>
      </c>
      <c r="O791" s="1" t="str">
        <f>IFERROR(VLOOKUP($A791&amp;"-"&amp;O$1,'Conclusões cursos SIGARRA'!$E:$H,2,0),"")</f>
        <v>2015/2016</v>
      </c>
      <c r="P791" s="1" t="str">
        <f>IFERROR(VLOOKUP($A791&amp;"-"&amp;O$1,'Conclusões cursos SIGARRA'!$E:$H,4,0),"")</f>
        <v>2020/2021</v>
      </c>
      <c r="Q791" s="1" t="str">
        <f>IFERROR(VLOOKUP($A791&amp;"-"&amp;Q$1,'Conclusões cursos SIGARRA'!$E:$H,2,0),"")</f>
        <v/>
      </c>
      <c r="R791" s="1" t="str">
        <f>IFERROR(VLOOKUP($A791&amp;"-"&amp;Q$1,'Conclusões cursos SIGARRA'!$E:$H,4,0),"")</f>
        <v/>
      </c>
      <c r="S791" s="1" t="str">
        <f>IFERROR(VLOOKUP($A791&amp;"-"&amp;S$1,'Conclusões cursos SIGARRA'!$E:$H,2,0),"")</f>
        <v/>
      </c>
      <c r="T791" s="1" t="str">
        <f>IFERROR(VLOOKUP($A791&amp;"-"&amp;S$1,'Conclusões cursos SIGARRA'!$E:$H,4,0),"")</f>
        <v/>
      </c>
      <c r="U791" s="1" t="str">
        <f t="shared" si="3"/>
        <v> MIEIC 2020/2021</v>
      </c>
      <c r="V791" s="1" t="str">
        <f t="shared" si="4"/>
        <v>Gil Dinis Magalhães Teixeira</v>
      </c>
    </row>
    <row r="792" ht="14.25" customHeight="1">
      <c r="A792" s="1">
        <v>2.01100629E8</v>
      </c>
      <c r="B792" s="1" t="s">
        <v>2398</v>
      </c>
      <c r="C792" s="1" t="s">
        <v>2399</v>
      </c>
      <c r="D792" s="1" t="s">
        <v>26</v>
      </c>
      <c r="E792" s="1" t="s">
        <v>21</v>
      </c>
      <c r="F792" s="1" t="str">
        <f t="shared" si="1"/>
        <v>Gil Filipe da Rocha - MIEIC 2015/2016</v>
      </c>
      <c r="G792" s="1" t="s">
        <v>2400</v>
      </c>
      <c r="I792" s="1" t="str">
        <f>IFERROR(VLOOKUP(B792,'Inquérito'!M:N,2,0),if(AND(E792="",not(iserror(find("linkedin",H792)))),H792,E792))</f>
        <v/>
      </c>
      <c r="J792" s="1" t="str">
        <f t="shared" si="2"/>
        <v>MIEIC </v>
      </c>
      <c r="K792" s="1" t="str">
        <f>IFERROR(VLOOKUP($A792&amp;"-"&amp;K$1,'Conclusões cursos SIGARRA'!$E:$H,2,0),"")</f>
        <v/>
      </c>
      <c r="L792" s="1" t="str">
        <f>IFERROR(VLOOKUP($A792&amp;"-"&amp;K$1,'Conclusões cursos SIGARRA'!$E:$H,4,0),"")</f>
        <v/>
      </c>
      <c r="M792" s="1" t="str">
        <f>IFERROR(VLOOKUP($A792&amp;"-"&amp;M$1,'Conclusões cursos SIGARRA'!$E:$H,2,0),"")</f>
        <v/>
      </c>
      <c r="N792" s="1" t="str">
        <f>IFERROR(VLOOKUP($A792&amp;"-"&amp;M$1,'Conclusões cursos SIGARRA'!$E:$H,4,0),"")</f>
        <v/>
      </c>
      <c r="O792" s="1" t="str">
        <f>IFERROR(VLOOKUP($A792&amp;"-"&amp;O$1,'Conclusões cursos SIGARRA'!$E:$H,2,0),"")</f>
        <v>2011/2012</v>
      </c>
      <c r="P792" s="1" t="str">
        <f>IFERROR(VLOOKUP($A792&amp;"-"&amp;O$1,'Conclusões cursos SIGARRA'!$E:$H,4,0),"")</f>
        <v>2015/2016</v>
      </c>
      <c r="Q792" s="1" t="str">
        <f>IFERROR(VLOOKUP($A792&amp;"-"&amp;Q$1,'Conclusões cursos SIGARRA'!$E:$H,2,0),"")</f>
        <v/>
      </c>
      <c r="R792" s="1" t="str">
        <f>IFERROR(VLOOKUP($A792&amp;"-"&amp;Q$1,'Conclusões cursos SIGARRA'!$E:$H,4,0),"")</f>
        <v/>
      </c>
      <c r="S792" s="1" t="str">
        <f>IFERROR(VLOOKUP($A792&amp;"-"&amp;S$1,'Conclusões cursos SIGARRA'!$E:$H,2,0),"")</f>
        <v/>
      </c>
      <c r="T792" s="1" t="str">
        <f>IFERROR(VLOOKUP($A792&amp;"-"&amp;S$1,'Conclusões cursos SIGARRA'!$E:$H,4,0),"")</f>
        <v/>
      </c>
      <c r="U792" s="1" t="str">
        <f t="shared" si="3"/>
        <v> MIEIC 2015/2016</v>
      </c>
      <c r="V792" s="1" t="str">
        <f t="shared" si="4"/>
        <v>Gil Filipe da Rocha</v>
      </c>
    </row>
    <row r="793" ht="14.25" customHeight="1">
      <c r="A793" s="1">
        <v>2.01304646E8</v>
      </c>
      <c r="B793" s="1" t="s">
        <v>2401</v>
      </c>
      <c r="C793" s="1" t="s">
        <v>2402</v>
      </c>
      <c r="D793" s="1" t="s">
        <v>20</v>
      </c>
      <c r="E793" s="1" t="s">
        <v>21</v>
      </c>
      <c r="F793" s="1" t="str">
        <f t="shared" si="1"/>
        <v>Gil Manuel Oliveira de Almeida Domingues - MIEIC 2017/2018</v>
      </c>
      <c r="I793" s="1" t="str">
        <f>IFERROR(VLOOKUP(B793,'Inquérito'!M:N,2,0),if(AND(E793="",not(iserror(find("linkedin",H793)))),H793,E793))</f>
        <v/>
      </c>
      <c r="J793" s="1" t="str">
        <f t="shared" si="2"/>
        <v>MIEIC </v>
      </c>
      <c r="K793" s="1" t="str">
        <f>IFERROR(VLOOKUP($A793&amp;"-"&amp;K$1,'Conclusões cursos SIGARRA'!$E:$H,2,0),"")</f>
        <v/>
      </c>
      <c r="L793" s="1" t="str">
        <f>IFERROR(VLOOKUP($A793&amp;"-"&amp;K$1,'Conclusões cursos SIGARRA'!$E:$H,4,0),"")</f>
        <v/>
      </c>
      <c r="M793" s="1" t="str">
        <f>IFERROR(VLOOKUP($A793&amp;"-"&amp;M$1,'Conclusões cursos SIGARRA'!$E:$H,2,0),"")</f>
        <v/>
      </c>
      <c r="N793" s="1" t="str">
        <f>IFERROR(VLOOKUP($A793&amp;"-"&amp;M$1,'Conclusões cursos SIGARRA'!$E:$H,4,0),"")</f>
        <v/>
      </c>
      <c r="O793" s="1" t="str">
        <f>IFERROR(VLOOKUP($A793&amp;"-"&amp;O$1,'Conclusões cursos SIGARRA'!$E:$H,2,0),"")</f>
        <v>2013/2014</v>
      </c>
      <c r="P793" s="1" t="str">
        <f>IFERROR(VLOOKUP($A793&amp;"-"&amp;O$1,'Conclusões cursos SIGARRA'!$E:$H,4,0),"")</f>
        <v>2017/2018</v>
      </c>
      <c r="Q793" s="1" t="str">
        <f>IFERROR(VLOOKUP($A793&amp;"-"&amp;Q$1,'Conclusões cursos SIGARRA'!$E:$H,2,0),"")</f>
        <v/>
      </c>
      <c r="R793" s="1" t="str">
        <f>IFERROR(VLOOKUP($A793&amp;"-"&amp;Q$1,'Conclusões cursos SIGARRA'!$E:$H,4,0),"")</f>
        <v/>
      </c>
      <c r="S793" s="1" t="str">
        <f>IFERROR(VLOOKUP($A793&amp;"-"&amp;S$1,'Conclusões cursos SIGARRA'!$E:$H,2,0),"")</f>
        <v/>
      </c>
      <c r="T793" s="1" t="str">
        <f>IFERROR(VLOOKUP($A793&amp;"-"&amp;S$1,'Conclusões cursos SIGARRA'!$E:$H,4,0),"")</f>
        <v/>
      </c>
      <c r="U793" s="1" t="str">
        <f t="shared" si="3"/>
        <v> MIEIC 2017/2018</v>
      </c>
      <c r="V793" s="1" t="str">
        <f t="shared" si="4"/>
        <v>Gil Manuel Oliveira de Almeida Domingues</v>
      </c>
    </row>
    <row r="794" ht="14.25" customHeight="1">
      <c r="A794" s="1">
        <v>2.00002533E8</v>
      </c>
      <c r="B794" s="1" t="s">
        <v>2403</v>
      </c>
      <c r="C794" s="1" t="s">
        <v>2404</v>
      </c>
      <c r="D794" s="1" t="s">
        <v>20</v>
      </c>
      <c r="E794" s="1" t="s">
        <v>21</v>
      </c>
      <c r="F794" s="1" t="str">
        <f t="shared" si="1"/>
        <v>Gilles Diogo Rodrigues - MIEIC 2007/2008</v>
      </c>
      <c r="G794" s="1" t="s">
        <v>21</v>
      </c>
      <c r="H794" s="1" t="s">
        <v>2405</v>
      </c>
      <c r="I794" s="1" t="str">
        <f>IFERROR(VLOOKUP(B794,'Inquérito'!M:N,2,0),if(AND(E794="",not(iserror(find("linkedin",H794)))),H794,E794))</f>
        <v/>
      </c>
      <c r="J794" s="1" t="str">
        <f t="shared" si="2"/>
        <v>MIEIC </v>
      </c>
      <c r="K794" s="1" t="str">
        <f>IFERROR(VLOOKUP($A794&amp;"-"&amp;K$1,'Conclusões cursos SIGARRA'!$E:$H,2,0),"")</f>
        <v/>
      </c>
      <c r="L794" s="1" t="str">
        <f>IFERROR(VLOOKUP($A794&amp;"-"&amp;K$1,'Conclusões cursos SIGARRA'!$E:$H,4,0),"")</f>
        <v/>
      </c>
      <c r="M794" s="1" t="str">
        <f>IFERROR(VLOOKUP($A794&amp;"-"&amp;M$1,'Conclusões cursos SIGARRA'!$E:$H,2,0),"")</f>
        <v/>
      </c>
      <c r="N794" s="1" t="str">
        <f>IFERROR(VLOOKUP($A794&amp;"-"&amp;M$1,'Conclusões cursos SIGARRA'!$E:$H,4,0),"")</f>
        <v/>
      </c>
      <c r="O794" s="1" t="str">
        <f>IFERROR(VLOOKUP($A794&amp;"-"&amp;O$1,'Conclusões cursos SIGARRA'!$E:$H,2,0),"")</f>
        <v>2000/2001</v>
      </c>
      <c r="P794" s="1" t="str">
        <f>IFERROR(VLOOKUP($A794&amp;"-"&amp;O$1,'Conclusões cursos SIGARRA'!$E:$H,4,0),"")</f>
        <v>2007/2008</v>
      </c>
      <c r="Q794" s="1" t="str">
        <f>IFERROR(VLOOKUP($A794&amp;"-"&amp;Q$1,'Conclusões cursos SIGARRA'!$E:$H,2,0),"")</f>
        <v/>
      </c>
      <c r="R794" s="1" t="str">
        <f>IFERROR(VLOOKUP($A794&amp;"-"&amp;Q$1,'Conclusões cursos SIGARRA'!$E:$H,4,0),"")</f>
        <v/>
      </c>
      <c r="S794" s="1" t="str">
        <f>IFERROR(VLOOKUP($A794&amp;"-"&amp;S$1,'Conclusões cursos SIGARRA'!$E:$H,2,0),"")</f>
        <v/>
      </c>
      <c r="T794" s="1" t="str">
        <f>IFERROR(VLOOKUP($A794&amp;"-"&amp;S$1,'Conclusões cursos SIGARRA'!$E:$H,4,0),"")</f>
        <v/>
      </c>
      <c r="U794" s="1" t="str">
        <f t="shared" si="3"/>
        <v> MIEIC 2007/2008</v>
      </c>
      <c r="V794" s="1" t="str">
        <f t="shared" si="4"/>
        <v>Gilles Diogo Rodrigues</v>
      </c>
    </row>
    <row r="795" ht="14.25" customHeight="1">
      <c r="A795" s="1">
        <v>2.00103606E8</v>
      </c>
      <c r="B795" s="1" t="s">
        <v>2406</v>
      </c>
      <c r="C795" s="1" t="s">
        <v>2407</v>
      </c>
      <c r="D795" s="1" t="s">
        <v>20</v>
      </c>
      <c r="E795" s="1" t="s">
        <v>21</v>
      </c>
      <c r="F795" s="1" t="str">
        <f t="shared" si="1"/>
        <v>Girson César Silva Monteiro - MIEIC 2009/2010</v>
      </c>
      <c r="G795" s="1" t="s">
        <v>2408</v>
      </c>
      <c r="I795" s="1" t="str">
        <f>IFERROR(VLOOKUP(B795,'Inquérito'!M:N,2,0),if(AND(E795="",not(iserror(find("linkedin",H795)))),H795,E795))</f>
        <v/>
      </c>
      <c r="J795" s="1" t="str">
        <f t="shared" si="2"/>
        <v>MIEIC </v>
      </c>
      <c r="K795" s="1" t="str">
        <f>IFERROR(VLOOKUP($A795&amp;"-"&amp;K$1,'Conclusões cursos SIGARRA'!$E:$H,2,0),"")</f>
        <v/>
      </c>
      <c r="L795" s="1" t="str">
        <f>IFERROR(VLOOKUP($A795&amp;"-"&amp;K$1,'Conclusões cursos SIGARRA'!$E:$H,4,0),"")</f>
        <v/>
      </c>
      <c r="M795" s="1" t="str">
        <f>IFERROR(VLOOKUP($A795&amp;"-"&amp;M$1,'Conclusões cursos SIGARRA'!$E:$H,2,0),"")</f>
        <v/>
      </c>
      <c r="N795" s="1" t="str">
        <f>IFERROR(VLOOKUP($A795&amp;"-"&amp;M$1,'Conclusões cursos SIGARRA'!$E:$H,4,0),"")</f>
        <v/>
      </c>
      <c r="O795" s="1" t="str">
        <f>IFERROR(VLOOKUP($A795&amp;"-"&amp;O$1,'Conclusões cursos SIGARRA'!$E:$H,2,0),"")</f>
        <v>2001/2002</v>
      </c>
      <c r="P795" s="1" t="str">
        <f>IFERROR(VLOOKUP($A795&amp;"-"&amp;O$1,'Conclusões cursos SIGARRA'!$E:$H,4,0),"")</f>
        <v>2009/2010</v>
      </c>
      <c r="Q795" s="1" t="str">
        <f>IFERROR(VLOOKUP($A795&amp;"-"&amp;Q$1,'Conclusões cursos SIGARRA'!$E:$H,2,0),"")</f>
        <v/>
      </c>
      <c r="R795" s="1" t="str">
        <f>IFERROR(VLOOKUP($A795&amp;"-"&amp;Q$1,'Conclusões cursos SIGARRA'!$E:$H,4,0),"")</f>
        <v/>
      </c>
      <c r="S795" s="1" t="str">
        <f>IFERROR(VLOOKUP($A795&amp;"-"&amp;S$1,'Conclusões cursos SIGARRA'!$E:$H,2,0),"")</f>
        <v/>
      </c>
      <c r="T795" s="1" t="str">
        <f>IFERROR(VLOOKUP($A795&amp;"-"&amp;S$1,'Conclusões cursos SIGARRA'!$E:$H,4,0),"")</f>
        <v/>
      </c>
      <c r="U795" s="1" t="str">
        <f t="shared" si="3"/>
        <v> MIEIC 2009/2010</v>
      </c>
      <c r="V795" s="1" t="str">
        <f t="shared" si="4"/>
        <v>Girson César Silva Monteiro</v>
      </c>
    </row>
    <row r="796" ht="14.25" customHeight="1">
      <c r="A796" s="1">
        <v>2.01806562E8</v>
      </c>
      <c r="B796" s="1" t="s">
        <v>2409</v>
      </c>
      <c r="C796" s="1" t="s">
        <v>2410</v>
      </c>
      <c r="D796" s="1" t="s">
        <v>26</v>
      </c>
      <c r="E796" s="1" t="s">
        <v>21</v>
      </c>
      <c r="F796" s="1" t="str">
        <f t="shared" si="1"/>
        <v>Gonçalo André Carneiro Teixeira - M.EIC 2022/2023</v>
      </c>
      <c r="I796" s="9" t="str">
        <f>IFERROR(VLOOKUP(B796,'Inquérito'!M:N,2,0),if(AND(E796="",not(iserror(find("linkedin",H796)))),H796,E796))</f>
        <v>https://www.linkedin.com/in/goncalo-ac-teixeira</v>
      </c>
      <c r="J796" s="1" t="str">
        <f t="shared" si="2"/>
        <v>M.EIC</v>
      </c>
      <c r="K796" s="1" t="str">
        <f>IFERROR(VLOOKUP($A796&amp;"-"&amp;K$1,'Conclusões cursos SIGARRA'!$E:$H,2,0),"")</f>
        <v/>
      </c>
      <c r="L796" s="1" t="str">
        <f>IFERROR(VLOOKUP($A796&amp;"-"&amp;K$1,'Conclusões cursos SIGARRA'!$E:$H,4,0),"")</f>
        <v/>
      </c>
      <c r="M796" s="1" t="str">
        <f>IFERROR(VLOOKUP($A796&amp;"-"&amp;M$1,'Conclusões cursos SIGARRA'!$E:$H,2,0),"")</f>
        <v/>
      </c>
      <c r="N796" s="1" t="str">
        <f>IFERROR(VLOOKUP($A796&amp;"-"&amp;M$1,'Conclusões cursos SIGARRA'!$E:$H,4,0),"")</f>
        <v/>
      </c>
      <c r="O796" s="1" t="str">
        <f>IFERROR(VLOOKUP($A796&amp;"-"&amp;O$1,'Conclusões cursos SIGARRA'!$E:$H,2,0),"")</f>
        <v/>
      </c>
      <c r="P796" s="1" t="str">
        <f>IFERROR(VLOOKUP($A796&amp;"-"&amp;O$1,'Conclusões cursos SIGARRA'!$E:$H,4,0),"")</f>
        <v/>
      </c>
      <c r="Q796" s="1" t="str">
        <f>IFERROR(VLOOKUP($A796&amp;"-"&amp;Q$1,'Conclusões cursos SIGARRA'!$E:$H,2,0),"")</f>
        <v/>
      </c>
      <c r="R796" s="1" t="str">
        <f>IFERROR(VLOOKUP($A796&amp;"-"&amp;Q$1,'Conclusões cursos SIGARRA'!$E:$H,4,0),"")</f>
        <v/>
      </c>
      <c r="S796" s="1" t="str">
        <f>IFERROR(VLOOKUP($A796&amp;"-"&amp;S$1,'Conclusões cursos SIGARRA'!$E:$H,2,0),"")</f>
        <v>2021/2022</v>
      </c>
      <c r="T796" s="1" t="str">
        <f>IFERROR(VLOOKUP($A796&amp;"-"&amp;S$1,'Conclusões cursos SIGARRA'!$E:$H,4,0),"")</f>
        <v>2022/2023</v>
      </c>
      <c r="U796" s="1" t="str">
        <f t="shared" si="3"/>
        <v> M.EIC 2022/2023</v>
      </c>
      <c r="V796" s="1" t="str">
        <f t="shared" si="4"/>
        <v>Gonçalo André Carneiro Teixeira</v>
      </c>
    </row>
    <row r="797" ht="14.25" customHeight="1">
      <c r="A797" s="1">
        <v>2.01403877E8</v>
      </c>
      <c r="B797" s="1" t="s">
        <v>2411</v>
      </c>
      <c r="C797" s="1" t="s">
        <v>2412</v>
      </c>
      <c r="D797" s="1" t="s">
        <v>20</v>
      </c>
      <c r="E797" s="1" t="s">
        <v>21</v>
      </c>
      <c r="F797" s="1" t="str">
        <f t="shared" si="1"/>
        <v>Gonçalo Barroso Gonçalves de Sousa Ribeiro - MIEIC 2018/2019</v>
      </c>
      <c r="G797" s="1" t="s">
        <v>2413</v>
      </c>
      <c r="I797" s="9" t="str">
        <f>IFERROR(VLOOKUP(B797,'Inquérito'!M:N,2,0),if(AND(E797="",not(iserror(find("linkedin",H797)))),H797,E797))</f>
        <v>https://www.linkedin.com/in/gibeiro/</v>
      </c>
      <c r="J797" s="1" t="str">
        <f t="shared" si="2"/>
        <v>MIEIC </v>
      </c>
      <c r="K797" s="1" t="str">
        <f>IFERROR(VLOOKUP($A797&amp;"-"&amp;K$1,'Conclusões cursos SIGARRA'!$E:$H,2,0),"")</f>
        <v/>
      </c>
      <c r="L797" s="1" t="str">
        <f>IFERROR(VLOOKUP($A797&amp;"-"&amp;K$1,'Conclusões cursos SIGARRA'!$E:$H,4,0),"")</f>
        <v/>
      </c>
      <c r="M797" s="1" t="str">
        <f>IFERROR(VLOOKUP($A797&amp;"-"&amp;M$1,'Conclusões cursos SIGARRA'!$E:$H,2,0),"")</f>
        <v/>
      </c>
      <c r="N797" s="1" t="str">
        <f>IFERROR(VLOOKUP($A797&amp;"-"&amp;M$1,'Conclusões cursos SIGARRA'!$E:$H,4,0),"")</f>
        <v/>
      </c>
      <c r="O797" s="1" t="str">
        <f>IFERROR(VLOOKUP($A797&amp;"-"&amp;O$1,'Conclusões cursos SIGARRA'!$E:$H,2,0),"")</f>
        <v>2014/2015</v>
      </c>
      <c r="P797" s="1" t="str">
        <f>IFERROR(VLOOKUP($A797&amp;"-"&amp;O$1,'Conclusões cursos SIGARRA'!$E:$H,4,0),"")</f>
        <v>2018/2019</v>
      </c>
      <c r="Q797" s="1" t="str">
        <f>IFERROR(VLOOKUP($A797&amp;"-"&amp;Q$1,'Conclusões cursos SIGARRA'!$E:$H,2,0),"")</f>
        <v/>
      </c>
      <c r="R797" s="1" t="str">
        <f>IFERROR(VLOOKUP($A797&amp;"-"&amp;Q$1,'Conclusões cursos SIGARRA'!$E:$H,4,0),"")</f>
        <v/>
      </c>
      <c r="S797" s="1" t="str">
        <f>IFERROR(VLOOKUP($A797&amp;"-"&amp;S$1,'Conclusões cursos SIGARRA'!$E:$H,2,0),"")</f>
        <v/>
      </c>
      <c r="T797" s="1" t="str">
        <f>IFERROR(VLOOKUP($A797&amp;"-"&amp;S$1,'Conclusões cursos SIGARRA'!$E:$H,4,0),"")</f>
        <v/>
      </c>
      <c r="U797" s="1" t="str">
        <f t="shared" si="3"/>
        <v> MIEIC 2018/2019</v>
      </c>
      <c r="V797" s="1" t="str">
        <f t="shared" si="4"/>
        <v>Gonçalo Barroso Gonçalves de Sousa Ribeiro</v>
      </c>
    </row>
    <row r="798" ht="14.25" customHeight="1">
      <c r="A798" s="1">
        <v>2.01806451E8</v>
      </c>
      <c r="B798" s="1" t="s">
        <v>2414</v>
      </c>
      <c r="C798" s="1" t="s">
        <v>2415</v>
      </c>
      <c r="D798" s="1" t="s">
        <v>26</v>
      </c>
      <c r="E798" s="1" t="s">
        <v>21</v>
      </c>
      <c r="F798" s="1" t="str">
        <f t="shared" si="1"/>
        <v>Gonçalo Batalhão Alves - M.EIC 2022/2023</v>
      </c>
      <c r="I798" s="9" t="str">
        <f>IFERROR(VLOOKUP(B798,'Inquérito'!M:N,2,0),if(AND(E798="",not(iserror(find("linkedin",H798)))),H798,E798))</f>
        <v>https://www.linkedin.com/in/goncalo-alves-3a5088223</v>
      </c>
      <c r="J798" s="1" t="str">
        <f t="shared" si="2"/>
        <v>M.EIC</v>
      </c>
      <c r="K798" s="1" t="str">
        <f>IFERROR(VLOOKUP($A798&amp;"-"&amp;K$1,'Conclusões cursos SIGARRA'!$E:$H,2,0),"")</f>
        <v/>
      </c>
      <c r="L798" s="1" t="str">
        <f>IFERROR(VLOOKUP($A798&amp;"-"&amp;K$1,'Conclusões cursos SIGARRA'!$E:$H,4,0),"")</f>
        <v/>
      </c>
      <c r="M798" s="1" t="str">
        <f>IFERROR(VLOOKUP($A798&amp;"-"&amp;M$1,'Conclusões cursos SIGARRA'!$E:$H,2,0),"")</f>
        <v/>
      </c>
      <c r="N798" s="1" t="str">
        <f>IFERROR(VLOOKUP($A798&amp;"-"&amp;M$1,'Conclusões cursos SIGARRA'!$E:$H,4,0),"")</f>
        <v/>
      </c>
      <c r="O798" s="1" t="str">
        <f>IFERROR(VLOOKUP($A798&amp;"-"&amp;O$1,'Conclusões cursos SIGARRA'!$E:$H,2,0),"")</f>
        <v/>
      </c>
      <c r="P798" s="1" t="str">
        <f>IFERROR(VLOOKUP($A798&amp;"-"&amp;O$1,'Conclusões cursos SIGARRA'!$E:$H,4,0),"")</f>
        <v/>
      </c>
      <c r="Q798" s="1" t="str">
        <f>IFERROR(VLOOKUP($A798&amp;"-"&amp;Q$1,'Conclusões cursos SIGARRA'!$E:$H,2,0),"")</f>
        <v/>
      </c>
      <c r="R798" s="1" t="str">
        <f>IFERROR(VLOOKUP($A798&amp;"-"&amp;Q$1,'Conclusões cursos SIGARRA'!$E:$H,4,0),"")</f>
        <v/>
      </c>
      <c r="S798" s="1" t="str">
        <f>IFERROR(VLOOKUP($A798&amp;"-"&amp;S$1,'Conclusões cursos SIGARRA'!$E:$H,2,0),"")</f>
        <v>2021/2022</v>
      </c>
      <c r="T798" s="1" t="str">
        <f>IFERROR(VLOOKUP($A798&amp;"-"&amp;S$1,'Conclusões cursos SIGARRA'!$E:$H,4,0),"")</f>
        <v>2022/2023</v>
      </c>
      <c r="U798" s="1" t="str">
        <f t="shared" si="3"/>
        <v> M.EIC 2022/2023</v>
      </c>
      <c r="V798" s="1" t="str">
        <f t="shared" si="4"/>
        <v>Gonçalo Batalhão Alves</v>
      </c>
    </row>
    <row r="799" ht="14.25" customHeight="1">
      <c r="A799" s="1">
        <v>2.00402891E8</v>
      </c>
      <c r="B799" s="1" t="s">
        <v>2416</v>
      </c>
      <c r="C799" s="1" t="s">
        <v>2417</v>
      </c>
      <c r="D799" s="1" t="s">
        <v>20</v>
      </c>
      <c r="E799" s="1" t="s">
        <v>2418</v>
      </c>
      <c r="F799" s="1" t="str">
        <f t="shared" si="1"/>
        <v>Gonçalo Coelho da Silva Queirós - MIEIC 2008/2009</v>
      </c>
      <c r="G799" s="1" t="s">
        <v>2419</v>
      </c>
      <c r="H799" s="1" t="s">
        <v>2420</v>
      </c>
      <c r="I799" s="9" t="str">
        <f>IFERROR(VLOOKUP(B799,'Inquérito'!M:N,2,0),if(AND(E799="",not(iserror(find("linkedin",H799)))),H799,E799))</f>
        <v>https://www.linkedin.com/in/goncaloqueiros/</v>
      </c>
      <c r="J799" s="1" t="str">
        <f t="shared" si="2"/>
        <v>MIEIC </v>
      </c>
      <c r="K799" s="1" t="str">
        <f>IFERROR(VLOOKUP($A799&amp;"-"&amp;K$1,'Conclusões cursos SIGARRA'!$E:$H,2,0),"")</f>
        <v/>
      </c>
      <c r="L799" s="1" t="str">
        <f>IFERROR(VLOOKUP($A799&amp;"-"&amp;K$1,'Conclusões cursos SIGARRA'!$E:$H,4,0),"")</f>
        <v/>
      </c>
      <c r="M799" s="1" t="str">
        <f>IFERROR(VLOOKUP($A799&amp;"-"&amp;M$1,'Conclusões cursos SIGARRA'!$E:$H,2,0),"")</f>
        <v/>
      </c>
      <c r="N799" s="1" t="str">
        <f>IFERROR(VLOOKUP($A799&amp;"-"&amp;M$1,'Conclusões cursos SIGARRA'!$E:$H,4,0),"")</f>
        <v/>
      </c>
      <c r="O799" s="1" t="str">
        <f>IFERROR(VLOOKUP($A799&amp;"-"&amp;O$1,'Conclusões cursos SIGARRA'!$E:$H,2,0),"")</f>
        <v>2004/2005</v>
      </c>
      <c r="P799" s="1" t="str">
        <f>IFERROR(VLOOKUP($A799&amp;"-"&amp;O$1,'Conclusões cursos SIGARRA'!$E:$H,4,0),"")</f>
        <v>2008/2009</v>
      </c>
      <c r="Q799" s="1" t="str">
        <f>IFERROR(VLOOKUP($A799&amp;"-"&amp;Q$1,'Conclusões cursos SIGARRA'!$E:$H,2,0),"")</f>
        <v/>
      </c>
      <c r="R799" s="1" t="str">
        <f>IFERROR(VLOOKUP($A799&amp;"-"&amp;Q$1,'Conclusões cursos SIGARRA'!$E:$H,4,0),"")</f>
        <v/>
      </c>
      <c r="S799" s="1" t="str">
        <f>IFERROR(VLOOKUP($A799&amp;"-"&amp;S$1,'Conclusões cursos SIGARRA'!$E:$H,2,0),"")</f>
        <v/>
      </c>
      <c r="T799" s="1" t="str">
        <f>IFERROR(VLOOKUP($A799&amp;"-"&amp;S$1,'Conclusões cursos SIGARRA'!$E:$H,4,0),"")</f>
        <v/>
      </c>
      <c r="U799" s="1" t="str">
        <f t="shared" si="3"/>
        <v> MIEIC 2008/2009</v>
      </c>
      <c r="V799" s="1" t="str">
        <f t="shared" si="4"/>
        <v>Gonçalo Coelho da Silva Queirós</v>
      </c>
    </row>
    <row r="800" ht="14.25" customHeight="1">
      <c r="A800" s="1">
        <v>2.02004907E8</v>
      </c>
      <c r="B800" s="1" t="s">
        <v>2421</v>
      </c>
      <c r="C800" s="1" t="s">
        <v>2422</v>
      </c>
      <c r="D800" s="1" t="s">
        <v>26</v>
      </c>
      <c r="E800" s="1" t="s">
        <v>21</v>
      </c>
      <c r="F800" s="1" t="str">
        <f t="shared" si="1"/>
        <v>Gonçalo da Costa Sequeira Pinto - L.EIC 2022/2023</v>
      </c>
      <c r="I800" s="1" t="str">
        <f>IFERROR(VLOOKUP(B800,'Inquérito'!M:N,2,0),if(AND(E800="",not(iserror(find("linkedin",H800)))),H800,E800))</f>
        <v/>
      </c>
      <c r="J800" s="1" t="str">
        <f t="shared" si="2"/>
        <v>L.EIC </v>
      </c>
      <c r="K800" s="1" t="str">
        <f>IFERROR(VLOOKUP($A800&amp;"-"&amp;K$1,'Conclusões cursos SIGARRA'!$E:$H,2,0),"")</f>
        <v/>
      </c>
      <c r="L800" s="1" t="str">
        <f>IFERROR(VLOOKUP($A800&amp;"-"&amp;K$1,'Conclusões cursos SIGARRA'!$E:$H,4,0),"")</f>
        <v/>
      </c>
      <c r="M800" s="1" t="str">
        <f>IFERROR(VLOOKUP($A800&amp;"-"&amp;M$1,'Conclusões cursos SIGARRA'!$E:$H,2,0),"")</f>
        <v/>
      </c>
      <c r="N800" s="1" t="str">
        <f>IFERROR(VLOOKUP($A800&amp;"-"&amp;M$1,'Conclusões cursos SIGARRA'!$E:$H,4,0),"")</f>
        <v/>
      </c>
      <c r="O800" s="1" t="str">
        <f>IFERROR(VLOOKUP($A800&amp;"-"&amp;O$1,'Conclusões cursos SIGARRA'!$E:$H,2,0),"")</f>
        <v/>
      </c>
      <c r="P800" s="1" t="str">
        <f>IFERROR(VLOOKUP($A800&amp;"-"&amp;O$1,'Conclusões cursos SIGARRA'!$E:$H,4,0),"")</f>
        <v/>
      </c>
      <c r="Q800" s="1" t="str">
        <f>IFERROR(VLOOKUP($A800&amp;"-"&amp;Q$1,'Conclusões cursos SIGARRA'!$E:$H,2,0),"")</f>
        <v>2021/2022</v>
      </c>
      <c r="R800" s="1" t="str">
        <f>IFERROR(VLOOKUP($A800&amp;"-"&amp;Q$1,'Conclusões cursos SIGARRA'!$E:$H,4,0),"")</f>
        <v>2022/2023</v>
      </c>
      <c r="S800" s="1" t="str">
        <f>IFERROR(VLOOKUP($A800&amp;"-"&amp;S$1,'Conclusões cursos SIGARRA'!$E:$H,2,0),"")</f>
        <v/>
      </c>
      <c r="T800" s="1" t="str">
        <f>IFERROR(VLOOKUP($A800&amp;"-"&amp;S$1,'Conclusões cursos SIGARRA'!$E:$H,4,0),"")</f>
        <v/>
      </c>
      <c r="U800" s="1" t="str">
        <f t="shared" si="3"/>
        <v> L.EIC 2022/2023</v>
      </c>
      <c r="V800" s="1" t="str">
        <f t="shared" si="4"/>
        <v>Gonçalo da Costa Sequeira Pinto</v>
      </c>
    </row>
    <row r="801" ht="14.25" customHeight="1">
      <c r="A801" s="1">
        <v>2.01406036E8</v>
      </c>
      <c r="B801" s="1" t="s">
        <v>2423</v>
      </c>
      <c r="C801" s="1" t="s">
        <v>2424</v>
      </c>
      <c r="D801" s="1" t="s">
        <v>26</v>
      </c>
      <c r="E801" s="1" t="s">
        <v>21</v>
      </c>
      <c r="F801" s="1" t="str">
        <f t="shared" si="1"/>
        <v>Gonçalo da Mota Laranjeira Torres Leão - MIEIC 2019/2020</v>
      </c>
      <c r="I801" s="1" t="str">
        <f>IFERROR(VLOOKUP(B801,'Inquérito'!M:N,2,0),if(AND(E801="",not(iserror(find("linkedin",H801)))),H801,E801))</f>
        <v/>
      </c>
      <c r="J801" s="1" t="str">
        <f t="shared" si="2"/>
        <v>MIEIC </v>
      </c>
      <c r="K801" s="1" t="str">
        <f>IFERROR(VLOOKUP($A801&amp;"-"&amp;K$1,'Conclusões cursos SIGARRA'!$E:$H,2,0),"")</f>
        <v/>
      </c>
      <c r="L801" s="1" t="str">
        <f>IFERROR(VLOOKUP($A801&amp;"-"&amp;K$1,'Conclusões cursos SIGARRA'!$E:$H,4,0),"")</f>
        <v/>
      </c>
      <c r="M801" s="1" t="str">
        <f>IFERROR(VLOOKUP($A801&amp;"-"&amp;M$1,'Conclusões cursos SIGARRA'!$E:$H,2,0),"")</f>
        <v/>
      </c>
      <c r="N801" s="1" t="str">
        <f>IFERROR(VLOOKUP($A801&amp;"-"&amp;M$1,'Conclusões cursos SIGARRA'!$E:$H,4,0),"")</f>
        <v/>
      </c>
      <c r="O801" s="1" t="str">
        <f>IFERROR(VLOOKUP($A801&amp;"-"&amp;O$1,'Conclusões cursos SIGARRA'!$E:$H,2,0),"")</f>
        <v>2014/2015</v>
      </c>
      <c r="P801" s="1" t="str">
        <f>IFERROR(VLOOKUP($A801&amp;"-"&amp;O$1,'Conclusões cursos SIGARRA'!$E:$H,4,0),"")</f>
        <v>2019/2020</v>
      </c>
      <c r="Q801" s="1" t="str">
        <f>IFERROR(VLOOKUP($A801&amp;"-"&amp;Q$1,'Conclusões cursos SIGARRA'!$E:$H,2,0),"")</f>
        <v/>
      </c>
      <c r="R801" s="1" t="str">
        <f>IFERROR(VLOOKUP($A801&amp;"-"&amp;Q$1,'Conclusões cursos SIGARRA'!$E:$H,4,0),"")</f>
        <v/>
      </c>
      <c r="S801" s="1" t="str">
        <f>IFERROR(VLOOKUP($A801&amp;"-"&amp;S$1,'Conclusões cursos SIGARRA'!$E:$H,2,0),"")</f>
        <v/>
      </c>
      <c r="T801" s="1" t="str">
        <f>IFERROR(VLOOKUP($A801&amp;"-"&amp;S$1,'Conclusões cursos SIGARRA'!$E:$H,4,0),"")</f>
        <v/>
      </c>
      <c r="U801" s="1" t="str">
        <f t="shared" si="3"/>
        <v> MIEIC 2019/2020</v>
      </c>
      <c r="V801" s="1" t="str">
        <f t="shared" si="4"/>
        <v>Gonçalo da Mota Laranjeira Torres Leão</v>
      </c>
    </row>
    <row r="802" ht="14.25" customHeight="1">
      <c r="A802" s="1">
        <v>2.01303198E8</v>
      </c>
      <c r="B802" s="1" t="s">
        <v>2425</v>
      </c>
      <c r="C802" s="1" t="s">
        <v>2426</v>
      </c>
      <c r="D802" s="1" t="s">
        <v>20</v>
      </c>
      <c r="E802" s="1" t="s">
        <v>21</v>
      </c>
      <c r="F802" s="1" t="str">
        <f t="shared" si="1"/>
        <v>Gonçalo Duarte Lima Freire Lopes - MIEIC 2017/2018</v>
      </c>
      <c r="G802" s="1" t="s">
        <v>2427</v>
      </c>
      <c r="I802" s="1" t="str">
        <f>IFERROR(VLOOKUP(B802,'Inquérito'!M:N,2,0),if(AND(E802="",not(iserror(find("linkedin",H802)))),H802,E802))</f>
        <v/>
      </c>
      <c r="J802" s="1" t="str">
        <f t="shared" si="2"/>
        <v>MIEIC </v>
      </c>
      <c r="K802" s="1" t="str">
        <f>IFERROR(VLOOKUP($A802&amp;"-"&amp;K$1,'Conclusões cursos SIGARRA'!$E:$H,2,0),"")</f>
        <v/>
      </c>
      <c r="L802" s="1" t="str">
        <f>IFERROR(VLOOKUP($A802&amp;"-"&amp;K$1,'Conclusões cursos SIGARRA'!$E:$H,4,0),"")</f>
        <v/>
      </c>
      <c r="M802" s="1" t="str">
        <f>IFERROR(VLOOKUP($A802&amp;"-"&amp;M$1,'Conclusões cursos SIGARRA'!$E:$H,2,0),"")</f>
        <v/>
      </c>
      <c r="N802" s="1" t="str">
        <f>IFERROR(VLOOKUP($A802&amp;"-"&amp;M$1,'Conclusões cursos SIGARRA'!$E:$H,4,0),"")</f>
        <v/>
      </c>
      <c r="O802" s="1" t="str">
        <f>IFERROR(VLOOKUP($A802&amp;"-"&amp;O$1,'Conclusões cursos SIGARRA'!$E:$H,2,0),"")</f>
        <v>2013/2014</v>
      </c>
      <c r="P802" s="1" t="str">
        <f>IFERROR(VLOOKUP($A802&amp;"-"&amp;O$1,'Conclusões cursos SIGARRA'!$E:$H,4,0),"")</f>
        <v>2017/2018</v>
      </c>
      <c r="Q802" s="1" t="str">
        <f>IFERROR(VLOOKUP($A802&amp;"-"&amp;Q$1,'Conclusões cursos SIGARRA'!$E:$H,2,0),"")</f>
        <v/>
      </c>
      <c r="R802" s="1" t="str">
        <f>IFERROR(VLOOKUP($A802&amp;"-"&amp;Q$1,'Conclusões cursos SIGARRA'!$E:$H,4,0),"")</f>
        <v/>
      </c>
      <c r="S802" s="1" t="str">
        <f>IFERROR(VLOOKUP($A802&amp;"-"&amp;S$1,'Conclusões cursos SIGARRA'!$E:$H,2,0),"")</f>
        <v/>
      </c>
      <c r="T802" s="1" t="str">
        <f>IFERROR(VLOOKUP($A802&amp;"-"&amp;S$1,'Conclusões cursos SIGARRA'!$E:$H,4,0),"")</f>
        <v/>
      </c>
      <c r="U802" s="1" t="str">
        <f t="shared" si="3"/>
        <v> MIEIC 2017/2018</v>
      </c>
      <c r="V802" s="1" t="str">
        <f t="shared" si="4"/>
        <v>Gonçalo Duarte Lima Freire Lopes</v>
      </c>
    </row>
    <row r="803" ht="14.25" customHeight="1">
      <c r="A803" s="1">
        <v>2.01705971E8</v>
      </c>
      <c r="B803" s="1" t="s">
        <v>2428</v>
      </c>
      <c r="C803" s="1" t="s">
        <v>2429</v>
      </c>
      <c r="D803" s="1" t="s">
        <v>26</v>
      </c>
      <c r="E803" s="1" t="s">
        <v>2430</v>
      </c>
      <c r="F803" s="1" t="str">
        <f t="shared" si="1"/>
        <v>Gonçalo Fernandes Pereira - M.EIC 2021/2022</v>
      </c>
      <c r="I803" s="9" t="str">
        <f>IFERROR(VLOOKUP(B803,'Inquérito'!M:N,2,0),if(AND(E803="",not(iserror(find("linkedin",H803)))),H803,E803))</f>
        <v>https://www.linkedin.com/in/gonçalo-pereira-63314a226/</v>
      </c>
      <c r="J803" s="1" t="str">
        <f t="shared" si="2"/>
        <v>M.EIC</v>
      </c>
      <c r="K803" s="1" t="str">
        <f>IFERROR(VLOOKUP($A803&amp;"-"&amp;K$1,'Conclusões cursos SIGARRA'!$E:$H,2,0),"")</f>
        <v/>
      </c>
      <c r="L803" s="1" t="str">
        <f>IFERROR(VLOOKUP($A803&amp;"-"&amp;K$1,'Conclusões cursos SIGARRA'!$E:$H,4,0),"")</f>
        <v/>
      </c>
      <c r="M803" s="1" t="str">
        <f>IFERROR(VLOOKUP($A803&amp;"-"&amp;M$1,'Conclusões cursos SIGARRA'!$E:$H,2,0),"")</f>
        <v/>
      </c>
      <c r="N803" s="1" t="str">
        <f>IFERROR(VLOOKUP($A803&amp;"-"&amp;M$1,'Conclusões cursos SIGARRA'!$E:$H,4,0),"")</f>
        <v/>
      </c>
      <c r="O803" s="1" t="str">
        <f>IFERROR(VLOOKUP($A803&amp;"-"&amp;O$1,'Conclusões cursos SIGARRA'!$E:$H,2,0),"")</f>
        <v/>
      </c>
      <c r="P803" s="1" t="str">
        <f>IFERROR(VLOOKUP($A803&amp;"-"&amp;O$1,'Conclusões cursos SIGARRA'!$E:$H,4,0),"")</f>
        <v/>
      </c>
      <c r="Q803" s="1" t="str">
        <f>IFERROR(VLOOKUP($A803&amp;"-"&amp;Q$1,'Conclusões cursos SIGARRA'!$E:$H,2,0),"")</f>
        <v/>
      </c>
      <c r="R803" s="1" t="str">
        <f>IFERROR(VLOOKUP($A803&amp;"-"&amp;Q$1,'Conclusões cursos SIGARRA'!$E:$H,4,0),"")</f>
        <v/>
      </c>
      <c r="S803" s="1" t="str">
        <f>IFERROR(VLOOKUP($A803&amp;"-"&amp;S$1,'Conclusões cursos SIGARRA'!$E:$H,2,0),"")</f>
        <v>2021/2022</v>
      </c>
      <c r="T803" s="1" t="str">
        <f>IFERROR(VLOOKUP($A803&amp;"-"&amp;S$1,'Conclusões cursos SIGARRA'!$E:$H,4,0),"")</f>
        <v>2021/2022</v>
      </c>
      <c r="U803" s="1" t="str">
        <f t="shared" si="3"/>
        <v> M.EIC 2021/2022</v>
      </c>
      <c r="V803" s="1" t="str">
        <f t="shared" si="4"/>
        <v>Gonçalo Fernandes Pereira</v>
      </c>
    </row>
    <row r="804" ht="14.25" customHeight="1">
      <c r="A804" s="1">
        <v>2.00800536E8</v>
      </c>
      <c r="B804" s="1" t="s">
        <v>2431</v>
      </c>
      <c r="C804" s="1" t="s">
        <v>2432</v>
      </c>
      <c r="D804" s="1" t="s">
        <v>20</v>
      </c>
      <c r="E804" s="1" t="s">
        <v>21</v>
      </c>
      <c r="F804" s="1" t="str">
        <f t="shared" si="1"/>
        <v>Gonçalo Ferreira Araújo - MIEIC 2012/2013</v>
      </c>
      <c r="G804" s="1" t="s">
        <v>21</v>
      </c>
      <c r="I804" s="1" t="str">
        <f>IFERROR(VLOOKUP(B804,'Inquérito'!M:N,2,0),if(AND(E804="",not(iserror(find("linkedin",H804)))),H804,E804))</f>
        <v/>
      </c>
      <c r="J804" s="1" t="str">
        <f t="shared" si="2"/>
        <v>MIEIC </v>
      </c>
      <c r="K804" s="1" t="str">
        <f>IFERROR(VLOOKUP($A804&amp;"-"&amp;K$1,'Conclusões cursos SIGARRA'!$E:$H,2,0),"")</f>
        <v/>
      </c>
      <c r="L804" s="1" t="str">
        <f>IFERROR(VLOOKUP($A804&amp;"-"&amp;K$1,'Conclusões cursos SIGARRA'!$E:$H,4,0),"")</f>
        <v/>
      </c>
      <c r="M804" s="1" t="str">
        <f>IFERROR(VLOOKUP($A804&amp;"-"&amp;M$1,'Conclusões cursos SIGARRA'!$E:$H,2,0),"")</f>
        <v/>
      </c>
      <c r="N804" s="1" t="str">
        <f>IFERROR(VLOOKUP($A804&amp;"-"&amp;M$1,'Conclusões cursos SIGARRA'!$E:$H,4,0),"")</f>
        <v/>
      </c>
      <c r="O804" s="1" t="str">
        <f>IFERROR(VLOOKUP($A804&amp;"-"&amp;O$1,'Conclusões cursos SIGARRA'!$E:$H,2,0),"")</f>
        <v>2008/2009</v>
      </c>
      <c r="P804" s="1" t="str">
        <f>IFERROR(VLOOKUP($A804&amp;"-"&amp;O$1,'Conclusões cursos SIGARRA'!$E:$H,4,0),"")</f>
        <v>2012/2013</v>
      </c>
      <c r="Q804" s="1" t="str">
        <f>IFERROR(VLOOKUP($A804&amp;"-"&amp;Q$1,'Conclusões cursos SIGARRA'!$E:$H,2,0),"")</f>
        <v/>
      </c>
      <c r="R804" s="1" t="str">
        <f>IFERROR(VLOOKUP($A804&amp;"-"&amp;Q$1,'Conclusões cursos SIGARRA'!$E:$H,4,0),"")</f>
        <v/>
      </c>
      <c r="S804" s="1" t="str">
        <f>IFERROR(VLOOKUP($A804&amp;"-"&amp;S$1,'Conclusões cursos SIGARRA'!$E:$H,2,0),"")</f>
        <v/>
      </c>
      <c r="T804" s="1" t="str">
        <f>IFERROR(VLOOKUP($A804&amp;"-"&amp;S$1,'Conclusões cursos SIGARRA'!$E:$H,4,0),"")</f>
        <v/>
      </c>
      <c r="U804" s="1" t="str">
        <f t="shared" si="3"/>
        <v> MIEIC 2012/2013</v>
      </c>
      <c r="V804" s="1" t="str">
        <f t="shared" si="4"/>
        <v>Gonçalo Ferreira Araújo</v>
      </c>
    </row>
    <row r="805" ht="14.25" customHeight="1">
      <c r="A805" s="1">
        <v>2.00905235E8</v>
      </c>
      <c r="B805" s="1" t="s">
        <v>2433</v>
      </c>
      <c r="C805" s="1" t="s">
        <v>2434</v>
      </c>
      <c r="D805" s="1" t="s">
        <v>20</v>
      </c>
      <c r="E805" s="1" t="s">
        <v>2435</v>
      </c>
      <c r="F805" s="1" t="str">
        <f t="shared" si="1"/>
        <v>Gonçalo Filipe Leites Pereira - MIEIC 2013/2014</v>
      </c>
      <c r="G805" s="1" t="s">
        <v>21</v>
      </c>
      <c r="I805" s="9" t="str">
        <f>IFERROR(VLOOKUP(B805,'Inquérito'!M:N,2,0),if(AND(E805="",not(iserror(find("linkedin",H805)))),H805,E805))</f>
        <v>https://www.linkedin.com/in/goncaloper/</v>
      </c>
      <c r="J805" s="1" t="str">
        <f t="shared" si="2"/>
        <v>MIEIC </v>
      </c>
      <c r="K805" s="1" t="str">
        <f>IFERROR(VLOOKUP($A805&amp;"-"&amp;K$1,'Conclusões cursos SIGARRA'!$E:$H,2,0),"")</f>
        <v/>
      </c>
      <c r="L805" s="1" t="str">
        <f>IFERROR(VLOOKUP($A805&amp;"-"&amp;K$1,'Conclusões cursos SIGARRA'!$E:$H,4,0),"")</f>
        <v/>
      </c>
      <c r="M805" s="1" t="str">
        <f>IFERROR(VLOOKUP($A805&amp;"-"&amp;M$1,'Conclusões cursos SIGARRA'!$E:$H,2,0),"")</f>
        <v/>
      </c>
      <c r="N805" s="1" t="str">
        <f>IFERROR(VLOOKUP($A805&amp;"-"&amp;M$1,'Conclusões cursos SIGARRA'!$E:$H,4,0),"")</f>
        <v/>
      </c>
      <c r="O805" s="1" t="str">
        <f>IFERROR(VLOOKUP($A805&amp;"-"&amp;O$1,'Conclusões cursos SIGARRA'!$E:$H,2,0),"")</f>
        <v>2009/2010</v>
      </c>
      <c r="P805" s="1" t="str">
        <f>IFERROR(VLOOKUP($A805&amp;"-"&amp;O$1,'Conclusões cursos SIGARRA'!$E:$H,4,0),"")</f>
        <v>2013/2014</v>
      </c>
      <c r="Q805" s="1" t="str">
        <f>IFERROR(VLOOKUP($A805&amp;"-"&amp;Q$1,'Conclusões cursos SIGARRA'!$E:$H,2,0),"")</f>
        <v/>
      </c>
      <c r="R805" s="1" t="str">
        <f>IFERROR(VLOOKUP($A805&amp;"-"&amp;Q$1,'Conclusões cursos SIGARRA'!$E:$H,4,0),"")</f>
        <v/>
      </c>
      <c r="S805" s="1" t="str">
        <f>IFERROR(VLOOKUP($A805&amp;"-"&amp;S$1,'Conclusões cursos SIGARRA'!$E:$H,2,0),"")</f>
        <v/>
      </c>
      <c r="T805" s="1" t="str">
        <f>IFERROR(VLOOKUP($A805&amp;"-"&amp;S$1,'Conclusões cursos SIGARRA'!$E:$H,4,0),"")</f>
        <v/>
      </c>
      <c r="U805" s="1" t="str">
        <f t="shared" si="3"/>
        <v> MIEIC 2013/2014</v>
      </c>
      <c r="V805" s="1" t="str">
        <f t="shared" si="4"/>
        <v>Gonçalo Filipe Leites Pereira</v>
      </c>
    </row>
    <row r="806" ht="14.25" customHeight="1">
      <c r="A806" s="1">
        <v>2.00800538E8</v>
      </c>
      <c r="B806" s="1" t="s">
        <v>2436</v>
      </c>
      <c r="C806" s="1" t="s">
        <v>2437</v>
      </c>
      <c r="D806" s="1" t="s">
        <v>20</v>
      </c>
      <c r="E806" s="1" t="s">
        <v>2438</v>
      </c>
      <c r="F806" s="1" t="str">
        <f t="shared" si="1"/>
        <v>Gonçalo Filipe Lopes Coelho Amaral da Silva - MIEIC 2013/2014</v>
      </c>
      <c r="G806" s="1" t="s">
        <v>21</v>
      </c>
      <c r="H806" s="1" t="s">
        <v>2439</v>
      </c>
      <c r="I806" s="9" t="str">
        <f>IFERROR(VLOOKUP(B806,'Inquérito'!M:N,2,0),if(AND(E806="",not(iserror(find("linkedin",H806)))),H806,E806))</f>
        <v>https://www.linkedin.com/in/silvagoncalodev/</v>
      </c>
      <c r="J806" s="1" t="str">
        <f t="shared" si="2"/>
        <v>MIEIC </v>
      </c>
      <c r="K806" s="1" t="str">
        <f>IFERROR(VLOOKUP($A806&amp;"-"&amp;K$1,'Conclusões cursos SIGARRA'!$E:$H,2,0),"")</f>
        <v/>
      </c>
      <c r="L806" s="1" t="str">
        <f>IFERROR(VLOOKUP($A806&amp;"-"&amp;K$1,'Conclusões cursos SIGARRA'!$E:$H,4,0),"")</f>
        <v/>
      </c>
      <c r="M806" s="1" t="str">
        <f>IFERROR(VLOOKUP($A806&amp;"-"&amp;M$1,'Conclusões cursos SIGARRA'!$E:$H,2,0),"")</f>
        <v/>
      </c>
      <c r="N806" s="1" t="str">
        <f>IFERROR(VLOOKUP($A806&amp;"-"&amp;M$1,'Conclusões cursos SIGARRA'!$E:$H,4,0),"")</f>
        <v/>
      </c>
      <c r="O806" s="1" t="str">
        <f>IFERROR(VLOOKUP($A806&amp;"-"&amp;O$1,'Conclusões cursos SIGARRA'!$E:$H,2,0),"")</f>
        <v>2008/2009</v>
      </c>
      <c r="P806" s="1" t="str">
        <f>IFERROR(VLOOKUP($A806&amp;"-"&amp;O$1,'Conclusões cursos SIGARRA'!$E:$H,4,0),"")</f>
        <v>2013/2014</v>
      </c>
      <c r="Q806" s="1" t="str">
        <f>IFERROR(VLOOKUP($A806&amp;"-"&amp;Q$1,'Conclusões cursos SIGARRA'!$E:$H,2,0),"")</f>
        <v/>
      </c>
      <c r="R806" s="1" t="str">
        <f>IFERROR(VLOOKUP($A806&amp;"-"&amp;Q$1,'Conclusões cursos SIGARRA'!$E:$H,4,0),"")</f>
        <v/>
      </c>
      <c r="S806" s="1" t="str">
        <f>IFERROR(VLOOKUP($A806&amp;"-"&amp;S$1,'Conclusões cursos SIGARRA'!$E:$H,2,0),"")</f>
        <v/>
      </c>
      <c r="T806" s="1" t="str">
        <f>IFERROR(VLOOKUP($A806&amp;"-"&amp;S$1,'Conclusões cursos SIGARRA'!$E:$H,4,0),"")</f>
        <v/>
      </c>
      <c r="U806" s="1" t="str">
        <f t="shared" si="3"/>
        <v> MIEIC 2013/2014</v>
      </c>
      <c r="V806" s="1" t="str">
        <f t="shared" si="4"/>
        <v>Gonçalo Filipe Lopes Coelho Amaral da Silva</v>
      </c>
    </row>
    <row r="807" ht="14.25" customHeight="1">
      <c r="A807" s="1">
        <v>2.01806332E8</v>
      </c>
      <c r="B807" s="1" t="s">
        <v>2440</v>
      </c>
      <c r="C807" s="1" t="s">
        <v>2441</v>
      </c>
      <c r="D807" s="1" t="s">
        <v>26</v>
      </c>
      <c r="E807" s="1" t="s">
        <v>21</v>
      </c>
      <c r="F807" s="1" t="str">
        <f t="shared" si="1"/>
        <v>Gonçalo José Cerqueira Pascoal - M.EIC 2022/2023</v>
      </c>
      <c r="I807" s="9" t="str">
        <f>IFERROR(VLOOKUP(B807,'Inquérito'!M:N,2,0),if(AND(E807="",not(iserror(find("linkedin",H807)))),H807,E807))</f>
        <v>https://www.linkedin.com/in/goncalopascoal</v>
      </c>
      <c r="J807" s="1" t="str">
        <f t="shared" si="2"/>
        <v>M.EIC</v>
      </c>
      <c r="K807" s="1" t="str">
        <f>IFERROR(VLOOKUP($A807&amp;"-"&amp;K$1,'Conclusões cursos SIGARRA'!$E:$H,2,0),"")</f>
        <v/>
      </c>
      <c r="L807" s="1" t="str">
        <f>IFERROR(VLOOKUP($A807&amp;"-"&amp;K$1,'Conclusões cursos SIGARRA'!$E:$H,4,0),"")</f>
        <v/>
      </c>
      <c r="M807" s="1" t="str">
        <f>IFERROR(VLOOKUP($A807&amp;"-"&amp;M$1,'Conclusões cursos SIGARRA'!$E:$H,2,0),"")</f>
        <v/>
      </c>
      <c r="N807" s="1" t="str">
        <f>IFERROR(VLOOKUP($A807&amp;"-"&amp;M$1,'Conclusões cursos SIGARRA'!$E:$H,4,0),"")</f>
        <v/>
      </c>
      <c r="O807" s="1" t="str">
        <f>IFERROR(VLOOKUP($A807&amp;"-"&amp;O$1,'Conclusões cursos SIGARRA'!$E:$H,2,0),"")</f>
        <v/>
      </c>
      <c r="P807" s="1" t="str">
        <f>IFERROR(VLOOKUP($A807&amp;"-"&amp;O$1,'Conclusões cursos SIGARRA'!$E:$H,4,0),"")</f>
        <v/>
      </c>
      <c r="Q807" s="1" t="str">
        <f>IFERROR(VLOOKUP($A807&amp;"-"&amp;Q$1,'Conclusões cursos SIGARRA'!$E:$H,2,0),"")</f>
        <v/>
      </c>
      <c r="R807" s="1" t="str">
        <f>IFERROR(VLOOKUP($A807&amp;"-"&amp;Q$1,'Conclusões cursos SIGARRA'!$E:$H,4,0),"")</f>
        <v/>
      </c>
      <c r="S807" s="1" t="str">
        <f>IFERROR(VLOOKUP($A807&amp;"-"&amp;S$1,'Conclusões cursos SIGARRA'!$E:$H,2,0),"")</f>
        <v>2021/2022</v>
      </c>
      <c r="T807" s="1" t="str">
        <f>IFERROR(VLOOKUP($A807&amp;"-"&amp;S$1,'Conclusões cursos SIGARRA'!$E:$H,4,0),"")</f>
        <v>2022/2023</v>
      </c>
      <c r="U807" s="1" t="str">
        <f t="shared" si="3"/>
        <v> M.EIC 2022/2023</v>
      </c>
      <c r="V807" s="1" t="str">
        <f t="shared" si="4"/>
        <v>Gonçalo José Cerqueira Pascoal</v>
      </c>
    </row>
    <row r="808" ht="14.25" customHeight="1">
      <c r="A808" s="1">
        <v>2.01706917E8</v>
      </c>
      <c r="B808" s="1" t="s">
        <v>2442</v>
      </c>
      <c r="C808" s="1" t="s">
        <v>2443</v>
      </c>
      <c r="D808" s="1" t="s">
        <v>26</v>
      </c>
      <c r="E808" s="1" t="s">
        <v>21</v>
      </c>
      <c r="F808" s="1" t="str">
        <f t="shared" si="1"/>
        <v>Gonçalo José Marantes Pimenta da Costa Monteiro - M.EIC 2021/2022</v>
      </c>
      <c r="G808" s="1" t="s">
        <v>2444</v>
      </c>
      <c r="H808" s="1" t="s">
        <v>2445</v>
      </c>
      <c r="I808" s="9" t="str">
        <f>IFERROR(VLOOKUP(B808,'Inquérito'!M:N,2,0),if(AND(E808="",not(iserror(find("linkedin",H808)))),H808,E808))</f>
        <v>https://www.linkedin.com/in/goncalomarantes</v>
      </c>
      <c r="J808" s="1" t="str">
        <f t="shared" si="2"/>
        <v>M.EIC</v>
      </c>
      <c r="K808" s="1" t="str">
        <f>IFERROR(VLOOKUP($A808&amp;"-"&amp;K$1,'Conclusões cursos SIGARRA'!$E:$H,2,0),"")</f>
        <v/>
      </c>
      <c r="L808" s="1" t="str">
        <f>IFERROR(VLOOKUP($A808&amp;"-"&amp;K$1,'Conclusões cursos SIGARRA'!$E:$H,4,0),"")</f>
        <v/>
      </c>
      <c r="M808" s="1" t="str">
        <f>IFERROR(VLOOKUP($A808&amp;"-"&amp;M$1,'Conclusões cursos SIGARRA'!$E:$H,2,0),"")</f>
        <v/>
      </c>
      <c r="N808" s="1" t="str">
        <f>IFERROR(VLOOKUP($A808&amp;"-"&amp;M$1,'Conclusões cursos SIGARRA'!$E:$H,4,0),"")</f>
        <v/>
      </c>
      <c r="O808" s="1" t="str">
        <f>IFERROR(VLOOKUP($A808&amp;"-"&amp;O$1,'Conclusões cursos SIGARRA'!$E:$H,2,0),"")</f>
        <v/>
      </c>
      <c r="P808" s="1" t="str">
        <f>IFERROR(VLOOKUP($A808&amp;"-"&amp;O$1,'Conclusões cursos SIGARRA'!$E:$H,4,0),"")</f>
        <v/>
      </c>
      <c r="Q808" s="1" t="str">
        <f>IFERROR(VLOOKUP($A808&amp;"-"&amp;Q$1,'Conclusões cursos SIGARRA'!$E:$H,2,0),"")</f>
        <v/>
      </c>
      <c r="R808" s="1" t="str">
        <f>IFERROR(VLOOKUP($A808&amp;"-"&amp;Q$1,'Conclusões cursos SIGARRA'!$E:$H,4,0),"")</f>
        <v/>
      </c>
      <c r="S808" s="1" t="str">
        <f>IFERROR(VLOOKUP($A808&amp;"-"&amp;S$1,'Conclusões cursos SIGARRA'!$E:$H,2,0),"")</f>
        <v>2021/2022</v>
      </c>
      <c r="T808" s="1" t="str">
        <f>IFERROR(VLOOKUP($A808&amp;"-"&amp;S$1,'Conclusões cursos SIGARRA'!$E:$H,4,0),"")</f>
        <v>2021/2022</v>
      </c>
      <c r="U808" s="1" t="str">
        <f t="shared" si="3"/>
        <v> M.EIC 2021/2022</v>
      </c>
      <c r="V808" s="1" t="str">
        <f t="shared" si="4"/>
        <v>Gonçalo José Marantes Pimenta da Costa Monteiro</v>
      </c>
    </row>
    <row r="809" ht="14.25" customHeight="1">
      <c r="A809" s="1">
        <v>2.02007914E8</v>
      </c>
      <c r="B809" s="1" t="s">
        <v>2446</v>
      </c>
      <c r="C809" s="1" t="s">
        <v>2447</v>
      </c>
      <c r="D809" s="1" t="s">
        <v>26</v>
      </c>
      <c r="E809" s="1" t="s">
        <v>21</v>
      </c>
      <c r="F809" s="1" t="str">
        <f t="shared" si="1"/>
        <v>Gonçalo José Vicente e Domingues - L.EIC 2022/2023</v>
      </c>
      <c r="G809" s="1" t="s">
        <v>2448</v>
      </c>
      <c r="I809" s="1" t="str">
        <f>IFERROR(VLOOKUP(B809,'Inquérito'!M:N,2,0),if(AND(E809="",not(iserror(find("linkedin",H809)))),H809,E809))</f>
        <v/>
      </c>
      <c r="J809" s="1" t="str">
        <f t="shared" si="2"/>
        <v>L.EIC </v>
      </c>
      <c r="K809" s="1" t="str">
        <f>IFERROR(VLOOKUP($A809&amp;"-"&amp;K$1,'Conclusões cursos SIGARRA'!$E:$H,2,0),"")</f>
        <v/>
      </c>
      <c r="L809" s="1" t="str">
        <f>IFERROR(VLOOKUP($A809&amp;"-"&amp;K$1,'Conclusões cursos SIGARRA'!$E:$H,4,0),"")</f>
        <v/>
      </c>
      <c r="M809" s="1" t="str">
        <f>IFERROR(VLOOKUP($A809&amp;"-"&amp;M$1,'Conclusões cursos SIGARRA'!$E:$H,2,0),"")</f>
        <v/>
      </c>
      <c r="N809" s="1" t="str">
        <f>IFERROR(VLOOKUP($A809&amp;"-"&amp;M$1,'Conclusões cursos SIGARRA'!$E:$H,4,0),"")</f>
        <v/>
      </c>
      <c r="O809" s="1" t="str">
        <f>IFERROR(VLOOKUP($A809&amp;"-"&amp;O$1,'Conclusões cursos SIGARRA'!$E:$H,2,0),"")</f>
        <v/>
      </c>
      <c r="P809" s="1" t="str">
        <f>IFERROR(VLOOKUP($A809&amp;"-"&amp;O$1,'Conclusões cursos SIGARRA'!$E:$H,4,0),"")</f>
        <v/>
      </c>
      <c r="Q809" s="1" t="str">
        <f>IFERROR(VLOOKUP($A809&amp;"-"&amp;Q$1,'Conclusões cursos SIGARRA'!$E:$H,2,0),"")</f>
        <v>2021/2022</v>
      </c>
      <c r="R809" s="1" t="str">
        <f>IFERROR(VLOOKUP($A809&amp;"-"&amp;Q$1,'Conclusões cursos SIGARRA'!$E:$H,4,0),"")</f>
        <v>2022/2023</v>
      </c>
      <c r="S809" s="1" t="str">
        <f>IFERROR(VLOOKUP($A809&amp;"-"&amp;S$1,'Conclusões cursos SIGARRA'!$E:$H,2,0),"")</f>
        <v/>
      </c>
      <c r="T809" s="1" t="str">
        <f>IFERROR(VLOOKUP($A809&amp;"-"&amp;S$1,'Conclusões cursos SIGARRA'!$E:$H,4,0),"")</f>
        <v/>
      </c>
      <c r="U809" s="1" t="str">
        <f t="shared" si="3"/>
        <v> L.EIC 2022/2023</v>
      </c>
      <c r="V809" s="1" t="str">
        <f t="shared" si="4"/>
        <v>Gonçalo José Vicente e Domingues</v>
      </c>
    </row>
    <row r="810" ht="14.25" customHeight="1">
      <c r="A810" s="1">
        <v>2.00304786E8</v>
      </c>
      <c r="B810" s="1" t="s">
        <v>2449</v>
      </c>
      <c r="C810" s="1" t="s">
        <v>2450</v>
      </c>
      <c r="D810" s="1" t="s">
        <v>20</v>
      </c>
      <c r="E810" s="1" t="s">
        <v>21</v>
      </c>
      <c r="F810" s="1" t="str">
        <f t="shared" si="1"/>
        <v>Gonçalo Manuel Neves Pereira de Almeida - MIEIC 2007/2008</v>
      </c>
      <c r="G810" s="1" t="s">
        <v>21</v>
      </c>
      <c r="H810" s="1" t="s">
        <v>2451</v>
      </c>
      <c r="I810" s="1" t="str">
        <f>IFERROR(VLOOKUP(B810,'Inquérito'!M:N,2,0),if(AND(E810="",not(iserror(find("linkedin",H810)))),H810,E810))</f>
        <v/>
      </c>
      <c r="J810" s="1" t="str">
        <f t="shared" si="2"/>
        <v>MIEIC </v>
      </c>
      <c r="K810" s="1" t="str">
        <f>IFERROR(VLOOKUP($A810&amp;"-"&amp;K$1,'Conclusões cursos SIGARRA'!$E:$H,2,0),"")</f>
        <v/>
      </c>
      <c r="L810" s="1" t="str">
        <f>IFERROR(VLOOKUP($A810&amp;"-"&amp;K$1,'Conclusões cursos SIGARRA'!$E:$H,4,0),"")</f>
        <v/>
      </c>
      <c r="M810" s="1" t="str">
        <f>IFERROR(VLOOKUP($A810&amp;"-"&amp;M$1,'Conclusões cursos SIGARRA'!$E:$H,2,0),"")</f>
        <v/>
      </c>
      <c r="N810" s="1" t="str">
        <f>IFERROR(VLOOKUP($A810&amp;"-"&amp;M$1,'Conclusões cursos SIGARRA'!$E:$H,4,0),"")</f>
        <v/>
      </c>
      <c r="O810" s="1" t="str">
        <f>IFERROR(VLOOKUP($A810&amp;"-"&amp;O$1,'Conclusões cursos SIGARRA'!$E:$H,2,0),"")</f>
        <v>2003/2004</v>
      </c>
      <c r="P810" s="1" t="str">
        <f>IFERROR(VLOOKUP($A810&amp;"-"&amp;O$1,'Conclusões cursos SIGARRA'!$E:$H,4,0),"")</f>
        <v>2007/2008</v>
      </c>
      <c r="Q810" s="1" t="str">
        <f>IFERROR(VLOOKUP($A810&amp;"-"&amp;Q$1,'Conclusões cursos SIGARRA'!$E:$H,2,0),"")</f>
        <v/>
      </c>
      <c r="R810" s="1" t="str">
        <f>IFERROR(VLOOKUP($A810&amp;"-"&amp;Q$1,'Conclusões cursos SIGARRA'!$E:$H,4,0),"")</f>
        <v/>
      </c>
      <c r="S810" s="1" t="str">
        <f>IFERROR(VLOOKUP($A810&amp;"-"&amp;S$1,'Conclusões cursos SIGARRA'!$E:$H,2,0),"")</f>
        <v/>
      </c>
      <c r="T810" s="1" t="str">
        <f>IFERROR(VLOOKUP($A810&amp;"-"&amp;S$1,'Conclusões cursos SIGARRA'!$E:$H,4,0),"")</f>
        <v/>
      </c>
      <c r="U810" s="1" t="str">
        <f t="shared" si="3"/>
        <v> MIEIC 2007/2008</v>
      </c>
      <c r="V810" s="1" t="str">
        <f t="shared" si="4"/>
        <v>Gonçalo Manuel Neves Pereira de Almeida</v>
      </c>
    </row>
    <row r="811" ht="14.25" customHeight="1">
      <c r="A811" s="1">
        <v>2.01101834E8</v>
      </c>
      <c r="B811" s="1" t="s">
        <v>2452</v>
      </c>
      <c r="C811" s="1" t="s">
        <v>2453</v>
      </c>
      <c r="D811" s="1" t="s">
        <v>20</v>
      </c>
      <c r="E811" s="1" t="s">
        <v>2454</v>
      </c>
      <c r="F811" s="1" t="str">
        <f t="shared" si="1"/>
        <v>Gonçalo Maria Nunes Andrade Lobo dos Santos - MIEIC 2016/2017</v>
      </c>
      <c r="G811" s="1" t="s">
        <v>2455</v>
      </c>
      <c r="I811" s="9" t="str">
        <f>IFERROR(VLOOKUP(B811,'Inquérito'!M:N,2,0),if(AND(E811="",not(iserror(find("linkedin",H811)))),H811,E811))</f>
        <v>https://www.linkedin.com/in/goncalobo/</v>
      </c>
      <c r="J811" s="1" t="str">
        <f t="shared" si="2"/>
        <v>MIEIC </v>
      </c>
      <c r="K811" s="1" t="str">
        <f>IFERROR(VLOOKUP($A811&amp;"-"&amp;K$1,'Conclusões cursos SIGARRA'!$E:$H,2,0),"")</f>
        <v/>
      </c>
      <c r="L811" s="1" t="str">
        <f>IFERROR(VLOOKUP($A811&amp;"-"&amp;K$1,'Conclusões cursos SIGARRA'!$E:$H,4,0),"")</f>
        <v/>
      </c>
      <c r="M811" s="1" t="str">
        <f>IFERROR(VLOOKUP($A811&amp;"-"&amp;M$1,'Conclusões cursos SIGARRA'!$E:$H,2,0),"")</f>
        <v/>
      </c>
      <c r="N811" s="1" t="str">
        <f>IFERROR(VLOOKUP($A811&amp;"-"&amp;M$1,'Conclusões cursos SIGARRA'!$E:$H,4,0),"")</f>
        <v/>
      </c>
      <c r="O811" s="1" t="str">
        <f>IFERROR(VLOOKUP($A811&amp;"-"&amp;O$1,'Conclusões cursos SIGARRA'!$E:$H,2,0),"")</f>
        <v>2011/2012</v>
      </c>
      <c r="P811" s="1" t="str">
        <f>IFERROR(VLOOKUP($A811&amp;"-"&amp;O$1,'Conclusões cursos SIGARRA'!$E:$H,4,0),"")</f>
        <v>2016/2017</v>
      </c>
      <c r="Q811" s="1" t="str">
        <f>IFERROR(VLOOKUP($A811&amp;"-"&amp;Q$1,'Conclusões cursos SIGARRA'!$E:$H,2,0),"")</f>
        <v/>
      </c>
      <c r="R811" s="1" t="str">
        <f>IFERROR(VLOOKUP($A811&amp;"-"&amp;Q$1,'Conclusões cursos SIGARRA'!$E:$H,4,0),"")</f>
        <v/>
      </c>
      <c r="S811" s="1" t="str">
        <f>IFERROR(VLOOKUP($A811&amp;"-"&amp;S$1,'Conclusões cursos SIGARRA'!$E:$H,2,0),"")</f>
        <v/>
      </c>
      <c r="T811" s="1" t="str">
        <f>IFERROR(VLOOKUP($A811&amp;"-"&amp;S$1,'Conclusões cursos SIGARRA'!$E:$H,4,0),"")</f>
        <v/>
      </c>
      <c r="U811" s="1" t="str">
        <f t="shared" si="3"/>
        <v> MIEIC 2016/2017</v>
      </c>
      <c r="V811" s="1" t="str">
        <f t="shared" si="4"/>
        <v>Gonçalo Maria Nunes Andrade Lobo dos Santos</v>
      </c>
    </row>
    <row r="812" ht="14.25" customHeight="1">
      <c r="A812" s="1">
        <v>2.01606058E8</v>
      </c>
      <c r="B812" s="1" t="s">
        <v>2456</v>
      </c>
      <c r="C812" s="1" t="s">
        <v>2457</v>
      </c>
      <c r="D812" s="1" t="s">
        <v>20</v>
      </c>
      <c r="E812" s="1" t="s">
        <v>21</v>
      </c>
      <c r="F812" s="1" t="str">
        <f t="shared" si="1"/>
        <v>Gonçalo Nuno Botelho Amaral Rolão Bernardo - MIEIC 2020/2021</v>
      </c>
      <c r="I812" s="1" t="str">
        <f>IFERROR(VLOOKUP(B812,'Inquérito'!M:N,2,0),if(AND(E812="",not(iserror(find("linkedin",H812)))),H812,E812))</f>
        <v/>
      </c>
      <c r="J812" s="1" t="str">
        <f t="shared" si="2"/>
        <v>MIEIC </v>
      </c>
      <c r="K812" s="1" t="str">
        <f>IFERROR(VLOOKUP($A812&amp;"-"&amp;K$1,'Conclusões cursos SIGARRA'!$E:$H,2,0),"")</f>
        <v/>
      </c>
      <c r="L812" s="1" t="str">
        <f>IFERROR(VLOOKUP($A812&amp;"-"&amp;K$1,'Conclusões cursos SIGARRA'!$E:$H,4,0),"")</f>
        <v/>
      </c>
      <c r="M812" s="1" t="str">
        <f>IFERROR(VLOOKUP($A812&amp;"-"&amp;M$1,'Conclusões cursos SIGARRA'!$E:$H,2,0),"")</f>
        <v/>
      </c>
      <c r="N812" s="1" t="str">
        <f>IFERROR(VLOOKUP($A812&amp;"-"&amp;M$1,'Conclusões cursos SIGARRA'!$E:$H,4,0),"")</f>
        <v/>
      </c>
      <c r="O812" s="1" t="str">
        <f>IFERROR(VLOOKUP($A812&amp;"-"&amp;O$1,'Conclusões cursos SIGARRA'!$E:$H,2,0),"")</f>
        <v>2016/2017</v>
      </c>
      <c r="P812" s="1" t="str">
        <f>IFERROR(VLOOKUP($A812&amp;"-"&amp;O$1,'Conclusões cursos SIGARRA'!$E:$H,4,0),"")</f>
        <v>2020/2021</v>
      </c>
      <c r="Q812" s="1" t="str">
        <f>IFERROR(VLOOKUP($A812&amp;"-"&amp;Q$1,'Conclusões cursos SIGARRA'!$E:$H,2,0),"")</f>
        <v/>
      </c>
      <c r="R812" s="1" t="str">
        <f>IFERROR(VLOOKUP($A812&amp;"-"&amp;Q$1,'Conclusões cursos SIGARRA'!$E:$H,4,0),"")</f>
        <v/>
      </c>
      <c r="S812" s="1" t="str">
        <f>IFERROR(VLOOKUP($A812&amp;"-"&amp;S$1,'Conclusões cursos SIGARRA'!$E:$H,2,0),"")</f>
        <v/>
      </c>
      <c r="T812" s="1" t="str">
        <f>IFERROR(VLOOKUP($A812&amp;"-"&amp;S$1,'Conclusões cursos SIGARRA'!$E:$H,4,0),"")</f>
        <v/>
      </c>
      <c r="U812" s="1" t="str">
        <f t="shared" si="3"/>
        <v> MIEIC 2020/2021</v>
      </c>
      <c r="V812" s="1" t="str">
        <f t="shared" si="4"/>
        <v>Gonçalo Nuno Botelho Amaral Rolão Bernardo</v>
      </c>
    </row>
    <row r="813" ht="14.25" customHeight="1">
      <c r="A813" s="1">
        <v>1.99400754E8</v>
      </c>
      <c r="B813" s="1" t="s">
        <v>2458</v>
      </c>
      <c r="C813" s="1" t="s">
        <v>2459</v>
      </c>
      <c r="D813" s="1" t="s">
        <v>20</v>
      </c>
      <c r="E813" s="1" t="s">
        <v>21</v>
      </c>
      <c r="F813" s="1" t="str">
        <f t="shared" si="1"/>
        <v>Gonçalo Nuno Moreira da Cruz Gil Mata - LEIC 1998/1999</v>
      </c>
      <c r="G813" s="1" t="s">
        <v>21</v>
      </c>
      <c r="H813" s="1" t="s">
        <v>2460</v>
      </c>
      <c r="I813" s="11" t="s">
        <v>2461</v>
      </c>
      <c r="J813" s="1" t="str">
        <f t="shared" si="2"/>
        <v>LEIC </v>
      </c>
      <c r="K813" s="1" t="str">
        <f>IFERROR(VLOOKUP($A813&amp;"-"&amp;K$1,'Conclusões cursos SIGARRA'!$E:$H,2,0),"")</f>
        <v>1994/1995</v>
      </c>
      <c r="L813" s="1" t="str">
        <f>IFERROR(VLOOKUP($A813&amp;"-"&amp;K$1,'Conclusões cursos SIGARRA'!$E:$H,4,0),"")</f>
        <v>1998/1999</v>
      </c>
      <c r="M813" s="1" t="str">
        <f>IFERROR(VLOOKUP($A813&amp;"-"&amp;M$1,'Conclusões cursos SIGARRA'!$E:$H,2,0),"")</f>
        <v/>
      </c>
      <c r="N813" s="1" t="str">
        <f>IFERROR(VLOOKUP($A813&amp;"-"&amp;M$1,'Conclusões cursos SIGARRA'!$E:$H,4,0),"")</f>
        <v/>
      </c>
      <c r="O813" s="1" t="str">
        <f>IFERROR(VLOOKUP($A813&amp;"-"&amp;O$1,'Conclusões cursos SIGARRA'!$E:$H,2,0),"")</f>
        <v/>
      </c>
      <c r="P813" s="1" t="str">
        <f>IFERROR(VLOOKUP($A813&amp;"-"&amp;O$1,'Conclusões cursos SIGARRA'!$E:$H,4,0),"")</f>
        <v/>
      </c>
      <c r="Q813" s="1" t="str">
        <f>IFERROR(VLOOKUP($A813&amp;"-"&amp;Q$1,'Conclusões cursos SIGARRA'!$E:$H,2,0),"")</f>
        <v/>
      </c>
      <c r="R813" s="1" t="str">
        <f>IFERROR(VLOOKUP($A813&amp;"-"&amp;Q$1,'Conclusões cursos SIGARRA'!$E:$H,4,0),"")</f>
        <v/>
      </c>
      <c r="S813" s="1" t="str">
        <f>IFERROR(VLOOKUP($A813&amp;"-"&amp;S$1,'Conclusões cursos SIGARRA'!$E:$H,2,0),"")</f>
        <v/>
      </c>
      <c r="T813" s="1" t="str">
        <f>IFERROR(VLOOKUP($A813&amp;"-"&amp;S$1,'Conclusões cursos SIGARRA'!$E:$H,4,0),"")</f>
        <v/>
      </c>
      <c r="U813" s="1" t="str">
        <f t="shared" si="3"/>
        <v> LEIC 1998/1999</v>
      </c>
      <c r="V813" s="1" t="str">
        <f t="shared" si="4"/>
        <v>Gonçalo Nuno Moreira da Cruz Gil Mata</v>
      </c>
    </row>
    <row r="814" ht="14.25" customHeight="1">
      <c r="A814" s="1">
        <v>2.01603265E8</v>
      </c>
      <c r="B814" s="1" t="s">
        <v>2462</v>
      </c>
      <c r="C814" s="1" t="s">
        <v>2463</v>
      </c>
      <c r="D814" s="1" t="s">
        <v>20</v>
      </c>
      <c r="E814" s="1" t="s">
        <v>21</v>
      </c>
      <c r="F814" s="1" t="str">
        <f t="shared" si="1"/>
        <v>Gonçalo Regueiras dos Santos - MIEIC 2020/2021</v>
      </c>
      <c r="G814" s="1" t="s">
        <v>2464</v>
      </c>
      <c r="I814" s="9" t="str">
        <f>IFERROR(VLOOKUP(B814,'Inquérito'!M:N,2,0),if(AND(E814="",not(iserror(find("linkedin",H814)))),H814,E814))</f>
        <v>https://www.linkedin.com/in/g-rsantos/</v>
      </c>
      <c r="J814" s="1" t="str">
        <f t="shared" si="2"/>
        <v>MIEIC </v>
      </c>
      <c r="K814" s="1" t="str">
        <f>IFERROR(VLOOKUP($A814&amp;"-"&amp;K$1,'Conclusões cursos SIGARRA'!$E:$H,2,0),"")</f>
        <v/>
      </c>
      <c r="L814" s="1" t="str">
        <f>IFERROR(VLOOKUP($A814&amp;"-"&amp;K$1,'Conclusões cursos SIGARRA'!$E:$H,4,0),"")</f>
        <v/>
      </c>
      <c r="M814" s="1" t="str">
        <f>IFERROR(VLOOKUP($A814&amp;"-"&amp;M$1,'Conclusões cursos SIGARRA'!$E:$H,2,0),"")</f>
        <v/>
      </c>
      <c r="N814" s="1" t="str">
        <f>IFERROR(VLOOKUP($A814&amp;"-"&amp;M$1,'Conclusões cursos SIGARRA'!$E:$H,4,0),"")</f>
        <v/>
      </c>
      <c r="O814" s="1" t="str">
        <f>IFERROR(VLOOKUP($A814&amp;"-"&amp;O$1,'Conclusões cursos SIGARRA'!$E:$H,2,0),"")</f>
        <v>2016/2017</v>
      </c>
      <c r="P814" s="1" t="str">
        <f>IFERROR(VLOOKUP($A814&amp;"-"&amp;O$1,'Conclusões cursos SIGARRA'!$E:$H,4,0),"")</f>
        <v>2020/2021</v>
      </c>
      <c r="Q814" s="1" t="str">
        <f>IFERROR(VLOOKUP($A814&amp;"-"&amp;Q$1,'Conclusões cursos SIGARRA'!$E:$H,2,0),"")</f>
        <v/>
      </c>
      <c r="R814" s="1" t="str">
        <f>IFERROR(VLOOKUP($A814&amp;"-"&amp;Q$1,'Conclusões cursos SIGARRA'!$E:$H,4,0),"")</f>
        <v/>
      </c>
      <c r="S814" s="1" t="str">
        <f>IFERROR(VLOOKUP($A814&amp;"-"&amp;S$1,'Conclusões cursos SIGARRA'!$E:$H,2,0),"")</f>
        <v/>
      </c>
      <c r="T814" s="1" t="str">
        <f>IFERROR(VLOOKUP($A814&amp;"-"&amp;S$1,'Conclusões cursos SIGARRA'!$E:$H,4,0),"")</f>
        <v/>
      </c>
      <c r="U814" s="1" t="str">
        <f t="shared" si="3"/>
        <v> MIEIC 2020/2021</v>
      </c>
      <c r="V814" s="1" t="str">
        <f t="shared" si="4"/>
        <v>Gonçalo Regueiras dos Santos</v>
      </c>
    </row>
    <row r="815" ht="14.25" customHeight="1">
      <c r="A815" s="1">
        <v>2.00201171E8</v>
      </c>
      <c r="B815" s="1" t="s">
        <v>2465</v>
      </c>
      <c r="C815" s="1" t="s">
        <v>2466</v>
      </c>
      <c r="D815" s="1" t="s">
        <v>20</v>
      </c>
      <c r="E815" s="1" t="s">
        <v>2467</v>
      </c>
      <c r="F815" s="1" t="str">
        <f t="shared" si="1"/>
        <v>Gonçalo Salvador Ribeiro e Castro - MIEIC 2007/2008</v>
      </c>
      <c r="G815" s="1" t="s">
        <v>2468</v>
      </c>
      <c r="I815" s="9" t="str">
        <f>IFERROR(VLOOKUP(B815,'Inquérito'!M:N,2,0),if(AND(E815="",not(iserror(find("linkedin",H815)))),H815,E815))</f>
        <v>https://www.linkedin.com/in/gocastro/</v>
      </c>
      <c r="J815" s="1" t="str">
        <f t="shared" si="2"/>
        <v>MIEIC </v>
      </c>
      <c r="K815" s="1" t="str">
        <f>IFERROR(VLOOKUP($A815&amp;"-"&amp;K$1,'Conclusões cursos SIGARRA'!$E:$H,2,0),"")</f>
        <v/>
      </c>
      <c r="L815" s="1" t="str">
        <f>IFERROR(VLOOKUP($A815&amp;"-"&amp;K$1,'Conclusões cursos SIGARRA'!$E:$H,4,0),"")</f>
        <v/>
      </c>
      <c r="M815" s="1" t="str">
        <f>IFERROR(VLOOKUP($A815&amp;"-"&amp;M$1,'Conclusões cursos SIGARRA'!$E:$H,2,0),"")</f>
        <v/>
      </c>
      <c r="N815" s="1" t="str">
        <f>IFERROR(VLOOKUP($A815&amp;"-"&amp;M$1,'Conclusões cursos SIGARRA'!$E:$H,4,0),"")</f>
        <v/>
      </c>
      <c r="O815" s="1" t="str">
        <f>IFERROR(VLOOKUP($A815&amp;"-"&amp;O$1,'Conclusões cursos SIGARRA'!$E:$H,2,0),"")</f>
        <v>2002/2003</v>
      </c>
      <c r="P815" s="1" t="str">
        <f>IFERROR(VLOOKUP($A815&amp;"-"&amp;O$1,'Conclusões cursos SIGARRA'!$E:$H,4,0),"")</f>
        <v>2007/2008</v>
      </c>
      <c r="Q815" s="1" t="str">
        <f>IFERROR(VLOOKUP($A815&amp;"-"&amp;Q$1,'Conclusões cursos SIGARRA'!$E:$H,2,0),"")</f>
        <v/>
      </c>
      <c r="R815" s="1" t="str">
        <f>IFERROR(VLOOKUP($A815&amp;"-"&amp;Q$1,'Conclusões cursos SIGARRA'!$E:$H,4,0),"")</f>
        <v/>
      </c>
      <c r="S815" s="1" t="str">
        <f>IFERROR(VLOOKUP($A815&amp;"-"&amp;S$1,'Conclusões cursos SIGARRA'!$E:$H,2,0),"")</f>
        <v/>
      </c>
      <c r="T815" s="1" t="str">
        <f>IFERROR(VLOOKUP($A815&amp;"-"&amp;S$1,'Conclusões cursos SIGARRA'!$E:$H,4,0),"")</f>
        <v/>
      </c>
      <c r="U815" s="1" t="str">
        <f t="shared" si="3"/>
        <v> MIEIC 2007/2008</v>
      </c>
      <c r="V815" s="1" t="str">
        <f t="shared" si="4"/>
        <v>Gonçalo Salvador Ribeiro e Castro</v>
      </c>
    </row>
    <row r="816" ht="14.25" customHeight="1">
      <c r="A816" s="1">
        <v>2.00501265E8</v>
      </c>
      <c r="B816" s="1" t="s">
        <v>2469</v>
      </c>
      <c r="C816" s="1" t="s">
        <v>2470</v>
      </c>
      <c r="D816" s="1" t="s">
        <v>20</v>
      </c>
      <c r="E816" s="1" t="s">
        <v>21</v>
      </c>
      <c r="F816" s="1" t="str">
        <f t="shared" si="1"/>
        <v>Gonçalo Santarém da Silva - MIEIC 2009/2010</v>
      </c>
      <c r="G816" s="1" t="s">
        <v>2471</v>
      </c>
      <c r="H816" s="1" t="s">
        <v>2472</v>
      </c>
      <c r="I816" s="1" t="str">
        <f>IFERROR(VLOOKUP(B816,'Inquérito'!M:N,2,0),if(AND(E816="",not(iserror(find("linkedin",H816)))),H816,E816))</f>
        <v/>
      </c>
      <c r="J816" s="1" t="str">
        <f t="shared" si="2"/>
        <v>MIEIC </v>
      </c>
      <c r="K816" s="1" t="str">
        <f>IFERROR(VLOOKUP($A816&amp;"-"&amp;K$1,'Conclusões cursos SIGARRA'!$E:$H,2,0),"")</f>
        <v/>
      </c>
      <c r="L816" s="1" t="str">
        <f>IFERROR(VLOOKUP($A816&amp;"-"&amp;K$1,'Conclusões cursos SIGARRA'!$E:$H,4,0),"")</f>
        <v/>
      </c>
      <c r="M816" s="1" t="str">
        <f>IFERROR(VLOOKUP($A816&amp;"-"&amp;M$1,'Conclusões cursos SIGARRA'!$E:$H,2,0),"")</f>
        <v/>
      </c>
      <c r="N816" s="1" t="str">
        <f>IFERROR(VLOOKUP($A816&amp;"-"&amp;M$1,'Conclusões cursos SIGARRA'!$E:$H,4,0),"")</f>
        <v/>
      </c>
      <c r="O816" s="1" t="str">
        <f>IFERROR(VLOOKUP($A816&amp;"-"&amp;O$1,'Conclusões cursos SIGARRA'!$E:$H,2,0),"")</f>
        <v>2005/2006</v>
      </c>
      <c r="P816" s="1" t="str">
        <f>IFERROR(VLOOKUP($A816&amp;"-"&amp;O$1,'Conclusões cursos SIGARRA'!$E:$H,4,0),"")</f>
        <v>2009/2010</v>
      </c>
      <c r="Q816" s="1" t="str">
        <f>IFERROR(VLOOKUP($A816&amp;"-"&amp;Q$1,'Conclusões cursos SIGARRA'!$E:$H,2,0),"")</f>
        <v/>
      </c>
      <c r="R816" s="1" t="str">
        <f>IFERROR(VLOOKUP($A816&amp;"-"&amp;Q$1,'Conclusões cursos SIGARRA'!$E:$H,4,0),"")</f>
        <v/>
      </c>
      <c r="S816" s="1" t="str">
        <f>IFERROR(VLOOKUP($A816&amp;"-"&amp;S$1,'Conclusões cursos SIGARRA'!$E:$H,2,0),"")</f>
        <v/>
      </c>
      <c r="T816" s="1" t="str">
        <f>IFERROR(VLOOKUP($A816&amp;"-"&amp;S$1,'Conclusões cursos SIGARRA'!$E:$H,4,0),"")</f>
        <v/>
      </c>
      <c r="U816" s="1" t="str">
        <f t="shared" si="3"/>
        <v> MIEIC 2009/2010</v>
      </c>
      <c r="V816" s="1" t="str">
        <f t="shared" si="4"/>
        <v>Gonçalo Santarém da Silva</v>
      </c>
    </row>
    <row r="817" ht="14.25" customHeight="1">
      <c r="A817" s="1">
        <v>2.01705494E8</v>
      </c>
      <c r="B817" s="1" t="s">
        <v>2473</v>
      </c>
      <c r="C817" s="1" t="s">
        <v>2474</v>
      </c>
      <c r="D817" s="1" t="s">
        <v>26</v>
      </c>
      <c r="E817" s="1" t="s">
        <v>21</v>
      </c>
      <c r="F817" s="1" t="str">
        <f t="shared" si="1"/>
        <v>Gonçalo Santos Oliveira - M.EIC 2021/2022</v>
      </c>
      <c r="I817" s="1" t="str">
        <f>IFERROR(VLOOKUP(B817,'Inquérito'!M:N,2,0),if(AND(E817="",not(iserror(find("linkedin",H817)))),H817,E817))</f>
        <v/>
      </c>
      <c r="J817" s="1" t="str">
        <f t="shared" si="2"/>
        <v>M.EIC</v>
      </c>
      <c r="K817" s="1" t="str">
        <f>IFERROR(VLOOKUP($A817&amp;"-"&amp;K$1,'Conclusões cursos SIGARRA'!$E:$H,2,0),"")</f>
        <v/>
      </c>
      <c r="L817" s="1" t="str">
        <f>IFERROR(VLOOKUP($A817&amp;"-"&amp;K$1,'Conclusões cursos SIGARRA'!$E:$H,4,0),"")</f>
        <v/>
      </c>
      <c r="M817" s="1" t="str">
        <f>IFERROR(VLOOKUP($A817&amp;"-"&amp;M$1,'Conclusões cursos SIGARRA'!$E:$H,2,0),"")</f>
        <v/>
      </c>
      <c r="N817" s="1" t="str">
        <f>IFERROR(VLOOKUP($A817&amp;"-"&amp;M$1,'Conclusões cursos SIGARRA'!$E:$H,4,0),"")</f>
        <v/>
      </c>
      <c r="O817" s="1" t="str">
        <f>IFERROR(VLOOKUP($A817&amp;"-"&amp;O$1,'Conclusões cursos SIGARRA'!$E:$H,2,0),"")</f>
        <v/>
      </c>
      <c r="P817" s="1" t="str">
        <f>IFERROR(VLOOKUP($A817&amp;"-"&amp;O$1,'Conclusões cursos SIGARRA'!$E:$H,4,0),"")</f>
        <v/>
      </c>
      <c r="Q817" s="1" t="str">
        <f>IFERROR(VLOOKUP($A817&amp;"-"&amp;Q$1,'Conclusões cursos SIGARRA'!$E:$H,2,0),"")</f>
        <v/>
      </c>
      <c r="R817" s="1" t="str">
        <f>IFERROR(VLOOKUP($A817&amp;"-"&amp;Q$1,'Conclusões cursos SIGARRA'!$E:$H,4,0),"")</f>
        <v/>
      </c>
      <c r="S817" s="1" t="str">
        <f>IFERROR(VLOOKUP($A817&amp;"-"&amp;S$1,'Conclusões cursos SIGARRA'!$E:$H,2,0),"")</f>
        <v>2021/2022</v>
      </c>
      <c r="T817" s="1" t="str">
        <f>IFERROR(VLOOKUP($A817&amp;"-"&amp;S$1,'Conclusões cursos SIGARRA'!$E:$H,4,0),"")</f>
        <v>2021/2022</v>
      </c>
      <c r="U817" s="1" t="str">
        <f t="shared" si="3"/>
        <v> M.EIC 2021/2022</v>
      </c>
      <c r="V817" s="1" t="str">
        <f t="shared" si="4"/>
        <v>Gonçalo Santos Oliveira</v>
      </c>
    </row>
    <row r="818" ht="14.25" customHeight="1">
      <c r="A818" s="1">
        <v>2.01503871E8</v>
      </c>
      <c r="B818" s="1" t="s">
        <v>2475</v>
      </c>
      <c r="C818" s="1" t="s">
        <v>2476</v>
      </c>
      <c r="D818" s="1" t="s">
        <v>20</v>
      </c>
      <c r="E818" s="1" t="s">
        <v>21</v>
      </c>
      <c r="F818" s="1" t="str">
        <f t="shared" si="1"/>
        <v>Gonçalo Vasconcelos Cunha Miranda Moreno - MIEIC 2019/2020</v>
      </c>
      <c r="I818" s="1" t="str">
        <f>IFERROR(VLOOKUP(B818,'Inquérito'!M:N,2,0),if(AND(E818="",not(iserror(find("linkedin",H818)))),H818,E818))</f>
        <v/>
      </c>
      <c r="J818" s="1" t="str">
        <f t="shared" si="2"/>
        <v>MIEIC </v>
      </c>
      <c r="K818" s="1" t="str">
        <f>IFERROR(VLOOKUP($A818&amp;"-"&amp;K$1,'Conclusões cursos SIGARRA'!$E:$H,2,0),"")</f>
        <v/>
      </c>
      <c r="L818" s="1" t="str">
        <f>IFERROR(VLOOKUP($A818&amp;"-"&amp;K$1,'Conclusões cursos SIGARRA'!$E:$H,4,0),"")</f>
        <v/>
      </c>
      <c r="M818" s="1" t="str">
        <f>IFERROR(VLOOKUP($A818&amp;"-"&amp;M$1,'Conclusões cursos SIGARRA'!$E:$H,2,0),"")</f>
        <v/>
      </c>
      <c r="N818" s="1" t="str">
        <f>IFERROR(VLOOKUP($A818&amp;"-"&amp;M$1,'Conclusões cursos SIGARRA'!$E:$H,4,0),"")</f>
        <v/>
      </c>
      <c r="O818" s="1" t="str">
        <f>IFERROR(VLOOKUP($A818&amp;"-"&amp;O$1,'Conclusões cursos SIGARRA'!$E:$H,2,0),"")</f>
        <v>2015/2016</v>
      </c>
      <c r="P818" s="1" t="str">
        <f>IFERROR(VLOOKUP($A818&amp;"-"&amp;O$1,'Conclusões cursos SIGARRA'!$E:$H,4,0),"")</f>
        <v>2019/2020</v>
      </c>
      <c r="Q818" s="1" t="str">
        <f>IFERROR(VLOOKUP($A818&amp;"-"&amp;Q$1,'Conclusões cursos SIGARRA'!$E:$H,2,0),"")</f>
        <v/>
      </c>
      <c r="R818" s="1" t="str">
        <f>IFERROR(VLOOKUP($A818&amp;"-"&amp;Q$1,'Conclusões cursos SIGARRA'!$E:$H,4,0),"")</f>
        <v/>
      </c>
      <c r="S818" s="1" t="str">
        <f>IFERROR(VLOOKUP($A818&amp;"-"&amp;S$1,'Conclusões cursos SIGARRA'!$E:$H,2,0),"")</f>
        <v/>
      </c>
      <c r="T818" s="1" t="str">
        <f>IFERROR(VLOOKUP($A818&amp;"-"&amp;S$1,'Conclusões cursos SIGARRA'!$E:$H,4,0),"")</f>
        <v/>
      </c>
      <c r="U818" s="1" t="str">
        <f t="shared" si="3"/>
        <v> MIEIC 2019/2020</v>
      </c>
      <c r="V818" s="1" t="str">
        <f t="shared" si="4"/>
        <v>Gonçalo Vasconcelos Cunha Miranda Moreno</v>
      </c>
    </row>
    <row r="819" ht="14.25" customHeight="1">
      <c r="A819" s="1">
        <v>2.00800619E8</v>
      </c>
      <c r="B819" s="1" t="s">
        <v>2477</v>
      </c>
      <c r="C819" s="1" t="s">
        <v>2478</v>
      </c>
      <c r="D819" s="1" t="s">
        <v>20</v>
      </c>
      <c r="E819" s="1" t="s">
        <v>21</v>
      </c>
      <c r="F819" s="1" t="str">
        <f t="shared" si="1"/>
        <v>Guaicaipuro Alberto Oliveira Neves - MIEIC 2015/2016</v>
      </c>
      <c r="G819" s="1" t="s">
        <v>2479</v>
      </c>
      <c r="I819" s="1" t="str">
        <f>IFERROR(VLOOKUP(B819,'Inquérito'!M:N,2,0),if(AND(E819="",not(iserror(find("linkedin",H819)))),H819,E819))</f>
        <v/>
      </c>
      <c r="J819" s="1" t="str">
        <f t="shared" si="2"/>
        <v>MIEIC </v>
      </c>
      <c r="K819" s="1" t="str">
        <f>IFERROR(VLOOKUP($A819&amp;"-"&amp;K$1,'Conclusões cursos SIGARRA'!$E:$H,2,0),"")</f>
        <v/>
      </c>
      <c r="L819" s="1" t="str">
        <f>IFERROR(VLOOKUP($A819&amp;"-"&amp;K$1,'Conclusões cursos SIGARRA'!$E:$H,4,0),"")</f>
        <v/>
      </c>
      <c r="M819" s="1" t="str">
        <f>IFERROR(VLOOKUP($A819&amp;"-"&amp;M$1,'Conclusões cursos SIGARRA'!$E:$H,2,0),"")</f>
        <v/>
      </c>
      <c r="N819" s="1" t="str">
        <f>IFERROR(VLOOKUP($A819&amp;"-"&amp;M$1,'Conclusões cursos SIGARRA'!$E:$H,4,0),"")</f>
        <v/>
      </c>
      <c r="O819" s="1" t="str">
        <f>IFERROR(VLOOKUP($A819&amp;"-"&amp;O$1,'Conclusões cursos SIGARRA'!$E:$H,2,0),"")</f>
        <v>2008/2009</v>
      </c>
      <c r="P819" s="1" t="str">
        <f>IFERROR(VLOOKUP($A819&amp;"-"&amp;O$1,'Conclusões cursos SIGARRA'!$E:$H,4,0),"")</f>
        <v>2015/2016</v>
      </c>
      <c r="Q819" s="1" t="str">
        <f>IFERROR(VLOOKUP($A819&amp;"-"&amp;Q$1,'Conclusões cursos SIGARRA'!$E:$H,2,0),"")</f>
        <v/>
      </c>
      <c r="R819" s="1" t="str">
        <f>IFERROR(VLOOKUP($A819&amp;"-"&amp;Q$1,'Conclusões cursos SIGARRA'!$E:$H,4,0),"")</f>
        <v/>
      </c>
      <c r="S819" s="1" t="str">
        <f>IFERROR(VLOOKUP($A819&amp;"-"&amp;S$1,'Conclusões cursos SIGARRA'!$E:$H,2,0),"")</f>
        <v/>
      </c>
      <c r="T819" s="1" t="str">
        <f>IFERROR(VLOOKUP($A819&amp;"-"&amp;S$1,'Conclusões cursos SIGARRA'!$E:$H,4,0),"")</f>
        <v/>
      </c>
      <c r="U819" s="1" t="str">
        <f t="shared" si="3"/>
        <v> MIEIC 2015/2016</v>
      </c>
      <c r="V819" s="1" t="str">
        <f t="shared" si="4"/>
        <v>Guaicaipuro Alberto Oliveira Neves</v>
      </c>
    </row>
    <row r="820" ht="14.25" customHeight="1">
      <c r="A820" s="1">
        <v>2.00102299E8</v>
      </c>
      <c r="B820" s="1" t="s">
        <v>2480</v>
      </c>
      <c r="C820" s="1" t="s">
        <v>2481</v>
      </c>
      <c r="D820" s="1" t="s">
        <v>20</v>
      </c>
      <c r="E820" s="1" t="s">
        <v>21</v>
      </c>
      <c r="F820" s="1" t="str">
        <f t="shared" si="1"/>
        <v>Guilherme Artur Conceição Capela - MIEIC 2007/2008</v>
      </c>
      <c r="G820" s="1" t="s">
        <v>2482</v>
      </c>
      <c r="I820" s="1" t="str">
        <f>IFERROR(VLOOKUP(B820,'Inquérito'!M:N,2,0),if(AND(E820="",not(iserror(find("linkedin",H820)))),H820,E820))</f>
        <v/>
      </c>
      <c r="J820" s="1" t="str">
        <f t="shared" si="2"/>
        <v>MIEIC </v>
      </c>
      <c r="K820" s="1" t="str">
        <f>IFERROR(VLOOKUP($A820&amp;"-"&amp;K$1,'Conclusões cursos SIGARRA'!$E:$H,2,0),"")</f>
        <v/>
      </c>
      <c r="L820" s="1" t="str">
        <f>IFERROR(VLOOKUP($A820&amp;"-"&amp;K$1,'Conclusões cursos SIGARRA'!$E:$H,4,0),"")</f>
        <v/>
      </c>
      <c r="M820" s="1" t="str">
        <f>IFERROR(VLOOKUP($A820&amp;"-"&amp;M$1,'Conclusões cursos SIGARRA'!$E:$H,2,0),"")</f>
        <v/>
      </c>
      <c r="N820" s="1" t="str">
        <f>IFERROR(VLOOKUP($A820&amp;"-"&amp;M$1,'Conclusões cursos SIGARRA'!$E:$H,4,0),"")</f>
        <v/>
      </c>
      <c r="O820" s="1" t="str">
        <f>IFERROR(VLOOKUP($A820&amp;"-"&amp;O$1,'Conclusões cursos SIGARRA'!$E:$H,2,0),"")</f>
        <v>2001/2002</v>
      </c>
      <c r="P820" s="1" t="str">
        <f>IFERROR(VLOOKUP($A820&amp;"-"&amp;O$1,'Conclusões cursos SIGARRA'!$E:$H,4,0),"")</f>
        <v>2007/2008</v>
      </c>
      <c r="Q820" s="1" t="str">
        <f>IFERROR(VLOOKUP($A820&amp;"-"&amp;Q$1,'Conclusões cursos SIGARRA'!$E:$H,2,0),"")</f>
        <v/>
      </c>
      <c r="R820" s="1" t="str">
        <f>IFERROR(VLOOKUP($A820&amp;"-"&amp;Q$1,'Conclusões cursos SIGARRA'!$E:$H,4,0),"")</f>
        <v/>
      </c>
      <c r="S820" s="1" t="str">
        <f>IFERROR(VLOOKUP($A820&amp;"-"&amp;S$1,'Conclusões cursos SIGARRA'!$E:$H,2,0),"")</f>
        <v/>
      </c>
      <c r="T820" s="1" t="str">
        <f>IFERROR(VLOOKUP($A820&amp;"-"&amp;S$1,'Conclusões cursos SIGARRA'!$E:$H,4,0),"")</f>
        <v/>
      </c>
      <c r="U820" s="1" t="str">
        <f t="shared" si="3"/>
        <v> MIEIC 2007/2008</v>
      </c>
      <c r="V820" s="1" t="str">
        <f t="shared" si="4"/>
        <v>Guilherme Artur Conceição Capela</v>
      </c>
    </row>
    <row r="821" ht="14.25" customHeight="1">
      <c r="A821" s="1">
        <v>1.99703102E8</v>
      </c>
      <c r="B821" s="1" t="s">
        <v>2483</v>
      </c>
      <c r="C821" s="1" t="s">
        <v>2484</v>
      </c>
      <c r="D821" s="1" t="s">
        <v>20</v>
      </c>
      <c r="E821" s="1" t="s">
        <v>2485</v>
      </c>
      <c r="F821" s="1" t="str">
        <f t="shared" si="1"/>
        <v>Guilherme Cardoso Lopes - MIEIC 2007/2008</v>
      </c>
      <c r="G821" s="1" t="s">
        <v>2486</v>
      </c>
      <c r="I821" s="9" t="str">
        <f>IFERROR(VLOOKUP(B821,'Inquérito'!M:N,2,0),if(AND(E821="",not(iserror(find("linkedin",H821)))),H821,E821))</f>
        <v>https://www.linkedin.com/in/guilherme-c-lopes/</v>
      </c>
      <c r="J821" s="1" t="str">
        <f t="shared" si="2"/>
        <v>MIEIC </v>
      </c>
      <c r="K821" s="1" t="str">
        <f>IFERROR(VLOOKUP($A821&amp;"-"&amp;K$1,'Conclusões cursos SIGARRA'!$E:$H,2,0),"")</f>
        <v/>
      </c>
      <c r="L821" s="1" t="str">
        <f>IFERROR(VLOOKUP($A821&amp;"-"&amp;K$1,'Conclusões cursos SIGARRA'!$E:$H,4,0),"")</f>
        <v/>
      </c>
      <c r="M821" s="1" t="str">
        <f>IFERROR(VLOOKUP($A821&amp;"-"&amp;M$1,'Conclusões cursos SIGARRA'!$E:$H,2,0),"")</f>
        <v/>
      </c>
      <c r="N821" s="1" t="str">
        <f>IFERROR(VLOOKUP($A821&amp;"-"&amp;M$1,'Conclusões cursos SIGARRA'!$E:$H,4,0),"")</f>
        <v/>
      </c>
      <c r="O821" s="1" t="str">
        <f>IFERROR(VLOOKUP($A821&amp;"-"&amp;O$1,'Conclusões cursos SIGARRA'!$E:$H,2,0),"")</f>
        <v>1997/1998</v>
      </c>
      <c r="P821" s="1" t="str">
        <f>IFERROR(VLOOKUP($A821&amp;"-"&amp;O$1,'Conclusões cursos SIGARRA'!$E:$H,4,0),"")</f>
        <v>2007/2008</v>
      </c>
      <c r="Q821" s="1" t="str">
        <f>IFERROR(VLOOKUP($A821&amp;"-"&amp;Q$1,'Conclusões cursos SIGARRA'!$E:$H,2,0),"")</f>
        <v/>
      </c>
      <c r="R821" s="1" t="str">
        <f>IFERROR(VLOOKUP($A821&amp;"-"&amp;Q$1,'Conclusões cursos SIGARRA'!$E:$H,4,0),"")</f>
        <v/>
      </c>
      <c r="S821" s="1" t="str">
        <f>IFERROR(VLOOKUP($A821&amp;"-"&amp;S$1,'Conclusões cursos SIGARRA'!$E:$H,2,0),"")</f>
        <v/>
      </c>
      <c r="T821" s="1" t="str">
        <f>IFERROR(VLOOKUP($A821&amp;"-"&amp;S$1,'Conclusões cursos SIGARRA'!$E:$H,4,0),"")</f>
        <v/>
      </c>
      <c r="U821" s="1" t="str">
        <f t="shared" si="3"/>
        <v> MIEIC 2007/2008</v>
      </c>
      <c r="V821" s="1" t="str">
        <f t="shared" si="4"/>
        <v>Guilherme Cardoso Lopes</v>
      </c>
    </row>
    <row r="822" ht="14.25" customHeight="1">
      <c r="A822" s="1">
        <v>2.00001055E8</v>
      </c>
      <c r="B822" s="1" t="s">
        <v>2487</v>
      </c>
      <c r="C822" s="1" t="s">
        <v>2488</v>
      </c>
      <c r="D822" s="1" t="s">
        <v>20</v>
      </c>
      <c r="E822" s="1" t="s">
        <v>2489</v>
      </c>
      <c r="F822" s="1" t="str">
        <f t="shared" si="1"/>
        <v>Guilherme Carlos Miranda Ferreira da Silva - LEIC 2004/2005</v>
      </c>
      <c r="G822" s="1" t="s">
        <v>2490</v>
      </c>
      <c r="I822" s="9" t="str">
        <f>IFERROR(VLOOKUP(B822,'Inquérito'!M:N,2,0),if(AND(E822="",not(iserror(find("linkedin",H822)))),H822,E822))</f>
        <v>https://www.linkedin.com/in/guisil/</v>
      </c>
      <c r="J822" s="1" t="str">
        <f t="shared" si="2"/>
        <v>LEIC </v>
      </c>
      <c r="K822" s="1" t="str">
        <f>IFERROR(VLOOKUP($A822&amp;"-"&amp;K$1,'Conclusões cursos SIGARRA'!$E:$H,2,0),"")</f>
        <v>2000/2001</v>
      </c>
      <c r="L822" s="1" t="str">
        <f>IFERROR(VLOOKUP($A822&amp;"-"&amp;K$1,'Conclusões cursos SIGARRA'!$E:$H,4,0),"")</f>
        <v>2004/2005</v>
      </c>
      <c r="M822" s="1" t="str">
        <f>IFERROR(VLOOKUP($A822&amp;"-"&amp;M$1,'Conclusões cursos SIGARRA'!$E:$H,2,0),"")</f>
        <v/>
      </c>
      <c r="N822" s="1" t="str">
        <f>IFERROR(VLOOKUP($A822&amp;"-"&amp;M$1,'Conclusões cursos SIGARRA'!$E:$H,4,0),"")</f>
        <v/>
      </c>
      <c r="O822" s="1" t="str">
        <f>IFERROR(VLOOKUP($A822&amp;"-"&amp;O$1,'Conclusões cursos SIGARRA'!$E:$H,2,0),"")</f>
        <v/>
      </c>
      <c r="P822" s="1" t="str">
        <f>IFERROR(VLOOKUP($A822&amp;"-"&amp;O$1,'Conclusões cursos SIGARRA'!$E:$H,4,0),"")</f>
        <v/>
      </c>
      <c r="Q822" s="1" t="str">
        <f>IFERROR(VLOOKUP($A822&amp;"-"&amp;Q$1,'Conclusões cursos SIGARRA'!$E:$H,2,0),"")</f>
        <v/>
      </c>
      <c r="R822" s="1" t="str">
        <f>IFERROR(VLOOKUP($A822&amp;"-"&amp;Q$1,'Conclusões cursos SIGARRA'!$E:$H,4,0),"")</f>
        <v/>
      </c>
      <c r="S822" s="1" t="str">
        <f>IFERROR(VLOOKUP($A822&amp;"-"&amp;S$1,'Conclusões cursos SIGARRA'!$E:$H,2,0),"")</f>
        <v/>
      </c>
      <c r="T822" s="1" t="str">
        <f>IFERROR(VLOOKUP($A822&amp;"-"&amp;S$1,'Conclusões cursos SIGARRA'!$E:$H,4,0),"")</f>
        <v/>
      </c>
      <c r="U822" s="1" t="str">
        <f t="shared" si="3"/>
        <v> LEIC 2004/2005</v>
      </c>
      <c r="V822" s="1" t="str">
        <f t="shared" si="4"/>
        <v>Guilherme Carlos Miranda Ferreira da Silva</v>
      </c>
    </row>
    <row r="823" ht="14.25" customHeight="1">
      <c r="A823" s="1">
        <v>2.02008866E8</v>
      </c>
      <c r="B823" s="1" t="s">
        <v>2491</v>
      </c>
      <c r="C823" s="1" t="s">
        <v>2492</v>
      </c>
      <c r="D823" s="1" t="s">
        <v>26</v>
      </c>
      <c r="E823" s="1" t="s">
        <v>21</v>
      </c>
      <c r="F823" s="1" t="str">
        <f t="shared" si="1"/>
        <v>Guilherme Cunha Seco Fernandes de Almeida - L.EIC 2022/2023</v>
      </c>
      <c r="G823" s="1" t="s">
        <v>2493</v>
      </c>
      <c r="I823" s="1" t="str">
        <f>IFERROR(VLOOKUP(B823,'Inquérito'!M:N,2,0),if(AND(E823="",not(iserror(find("linkedin",H823)))),H823,E823))</f>
        <v/>
      </c>
      <c r="J823" s="1" t="str">
        <f t="shared" si="2"/>
        <v>L.EIC </v>
      </c>
      <c r="K823" s="1" t="str">
        <f>IFERROR(VLOOKUP($A823&amp;"-"&amp;K$1,'Conclusões cursos SIGARRA'!$E:$H,2,0),"")</f>
        <v/>
      </c>
      <c r="L823" s="1" t="str">
        <f>IFERROR(VLOOKUP($A823&amp;"-"&amp;K$1,'Conclusões cursos SIGARRA'!$E:$H,4,0),"")</f>
        <v/>
      </c>
      <c r="M823" s="1" t="str">
        <f>IFERROR(VLOOKUP($A823&amp;"-"&amp;M$1,'Conclusões cursos SIGARRA'!$E:$H,2,0),"")</f>
        <v/>
      </c>
      <c r="N823" s="1" t="str">
        <f>IFERROR(VLOOKUP($A823&amp;"-"&amp;M$1,'Conclusões cursos SIGARRA'!$E:$H,4,0),"")</f>
        <v/>
      </c>
      <c r="O823" s="1" t="str">
        <f>IFERROR(VLOOKUP($A823&amp;"-"&amp;O$1,'Conclusões cursos SIGARRA'!$E:$H,2,0),"")</f>
        <v/>
      </c>
      <c r="P823" s="1" t="str">
        <f>IFERROR(VLOOKUP($A823&amp;"-"&amp;O$1,'Conclusões cursos SIGARRA'!$E:$H,4,0),"")</f>
        <v/>
      </c>
      <c r="Q823" s="1" t="str">
        <f>IFERROR(VLOOKUP($A823&amp;"-"&amp;Q$1,'Conclusões cursos SIGARRA'!$E:$H,2,0),"")</f>
        <v>2021/2022</v>
      </c>
      <c r="R823" s="1" t="str">
        <f>IFERROR(VLOOKUP($A823&amp;"-"&amp;Q$1,'Conclusões cursos SIGARRA'!$E:$H,4,0),"")</f>
        <v>2022/2023</v>
      </c>
      <c r="S823" s="1" t="str">
        <f>IFERROR(VLOOKUP($A823&amp;"-"&amp;S$1,'Conclusões cursos SIGARRA'!$E:$H,2,0),"")</f>
        <v/>
      </c>
      <c r="T823" s="1" t="str">
        <f>IFERROR(VLOOKUP($A823&amp;"-"&amp;S$1,'Conclusões cursos SIGARRA'!$E:$H,4,0),"")</f>
        <v/>
      </c>
      <c r="U823" s="1" t="str">
        <f t="shared" si="3"/>
        <v> L.EIC 2022/2023</v>
      </c>
      <c r="V823" s="1" t="str">
        <f t="shared" si="4"/>
        <v>Guilherme Cunha Seco Fernandes de Almeida</v>
      </c>
    </row>
    <row r="824" ht="14.25" customHeight="1">
      <c r="A824" s="1">
        <v>2.02006137E8</v>
      </c>
      <c r="B824" s="1" t="s">
        <v>2494</v>
      </c>
      <c r="C824" s="1" t="s">
        <v>2495</v>
      </c>
      <c r="D824" s="1" t="s">
        <v>26</v>
      </c>
      <c r="E824" s="1" t="s">
        <v>21</v>
      </c>
      <c r="F824" s="1" t="str">
        <f t="shared" si="1"/>
        <v>Guilherme de Matos Ferreira de Almeida - L.EIC 2022/2023</v>
      </c>
      <c r="G824" s="1" t="s">
        <v>2496</v>
      </c>
      <c r="I824" s="1" t="str">
        <f>IFERROR(VLOOKUP(B824,'Inquérito'!M:N,2,0),if(AND(E824="",not(iserror(find("linkedin",H824)))),H824,E824))</f>
        <v/>
      </c>
      <c r="J824" s="1" t="str">
        <f t="shared" si="2"/>
        <v>L.EIC </v>
      </c>
      <c r="K824" s="1" t="str">
        <f>IFERROR(VLOOKUP($A824&amp;"-"&amp;K$1,'Conclusões cursos SIGARRA'!$E:$H,2,0),"")</f>
        <v/>
      </c>
      <c r="L824" s="1" t="str">
        <f>IFERROR(VLOOKUP($A824&amp;"-"&amp;K$1,'Conclusões cursos SIGARRA'!$E:$H,4,0),"")</f>
        <v/>
      </c>
      <c r="M824" s="1" t="str">
        <f>IFERROR(VLOOKUP($A824&amp;"-"&amp;M$1,'Conclusões cursos SIGARRA'!$E:$H,2,0),"")</f>
        <v/>
      </c>
      <c r="N824" s="1" t="str">
        <f>IFERROR(VLOOKUP($A824&amp;"-"&amp;M$1,'Conclusões cursos SIGARRA'!$E:$H,4,0),"")</f>
        <v/>
      </c>
      <c r="O824" s="1" t="str">
        <f>IFERROR(VLOOKUP($A824&amp;"-"&amp;O$1,'Conclusões cursos SIGARRA'!$E:$H,2,0),"")</f>
        <v/>
      </c>
      <c r="P824" s="1" t="str">
        <f>IFERROR(VLOOKUP($A824&amp;"-"&amp;O$1,'Conclusões cursos SIGARRA'!$E:$H,4,0),"")</f>
        <v/>
      </c>
      <c r="Q824" s="1" t="str">
        <f>IFERROR(VLOOKUP($A824&amp;"-"&amp;Q$1,'Conclusões cursos SIGARRA'!$E:$H,2,0),"")</f>
        <v>2021/2022</v>
      </c>
      <c r="R824" s="1" t="str">
        <f>IFERROR(VLOOKUP($A824&amp;"-"&amp;Q$1,'Conclusões cursos SIGARRA'!$E:$H,4,0),"")</f>
        <v>2022/2023</v>
      </c>
      <c r="S824" s="1" t="str">
        <f>IFERROR(VLOOKUP($A824&amp;"-"&amp;S$1,'Conclusões cursos SIGARRA'!$E:$H,2,0),"")</f>
        <v/>
      </c>
      <c r="T824" s="1" t="str">
        <f>IFERROR(VLOOKUP($A824&amp;"-"&amp;S$1,'Conclusões cursos SIGARRA'!$E:$H,4,0),"")</f>
        <v/>
      </c>
      <c r="U824" s="1" t="str">
        <f t="shared" si="3"/>
        <v> L.EIC 2022/2023</v>
      </c>
      <c r="V824" s="1" t="str">
        <f t="shared" si="4"/>
        <v>Guilherme de Matos Ferreira de Almeida</v>
      </c>
    </row>
    <row r="825" ht="14.25" customHeight="1">
      <c r="A825" s="1">
        <v>2.01508537E8</v>
      </c>
      <c r="B825" s="1" t="s">
        <v>2497</v>
      </c>
      <c r="C825" s="1" t="s">
        <v>2498</v>
      </c>
      <c r="D825" s="1" t="s">
        <v>20</v>
      </c>
      <c r="E825" s="1" t="s">
        <v>21</v>
      </c>
      <c r="F825" s="1" t="str">
        <f t="shared" si="1"/>
        <v>Guilherme dos Santos Amaro - M.EIC 2021/2022</v>
      </c>
      <c r="I825" s="1" t="str">
        <f>IFERROR(VLOOKUP(B825,'Inquérito'!M:N,2,0),if(AND(E825="",not(iserror(find("linkedin",H825)))),H825,E825))</f>
        <v/>
      </c>
      <c r="J825" s="1" t="str">
        <f t="shared" si="2"/>
        <v>M.EIC</v>
      </c>
      <c r="K825" s="1" t="str">
        <f>IFERROR(VLOOKUP($A825&amp;"-"&amp;K$1,'Conclusões cursos SIGARRA'!$E:$H,2,0),"")</f>
        <v/>
      </c>
      <c r="L825" s="1" t="str">
        <f>IFERROR(VLOOKUP($A825&amp;"-"&amp;K$1,'Conclusões cursos SIGARRA'!$E:$H,4,0),"")</f>
        <v/>
      </c>
      <c r="M825" s="1" t="str">
        <f>IFERROR(VLOOKUP($A825&amp;"-"&amp;M$1,'Conclusões cursos SIGARRA'!$E:$H,2,0),"")</f>
        <v/>
      </c>
      <c r="N825" s="1" t="str">
        <f>IFERROR(VLOOKUP($A825&amp;"-"&amp;M$1,'Conclusões cursos SIGARRA'!$E:$H,4,0),"")</f>
        <v/>
      </c>
      <c r="O825" s="1" t="str">
        <f>IFERROR(VLOOKUP($A825&amp;"-"&amp;O$1,'Conclusões cursos SIGARRA'!$E:$H,2,0),"")</f>
        <v/>
      </c>
      <c r="P825" s="1" t="str">
        <f>IFERROR(VLOOKUP($A825&amp;"-"&amp;O$1,'Conclusões cursos SIGARRA'!$E:$H,4,0),"")</f>
        <v/>
      </c>
      <c r="Q825" s="1" t="str">
        <f>IFERROR(VLOOKUP($A825&amp;"-"&amp;Q$1,'Conclusões cursos SIGARRA'!$E:$H,2,0),"")</f>
        <v/>
      </c>
      <c r="R825" s="1" t="str">
        <f>IFERROR(VLOOKUP($A825&amp;"-"&amp;Q$1,'Conclusões cursos SIGARRA'!$E:$H,4,0),"")</f>
        <v/>
      </c>
      <c r="S825" s="1" t="str">
        <f>IFERROR(VLOOKUP($A825&amp;"-"&amp;S$1,'Conclusões cursos SIGARRA'!$E:$H,2,0),"")</f>
        <v>2021/2022</v>
      </c>
      <c r="T825" s="1" t="str">
        <f>IFERROR(VLOOKUP($A825&amp;"-"&amp;S$1,'Conclusões cursos SIGARRA'!$E:$H,4,0),"")</f>
        <v>2021/2022</v>
      </c>
      <c r="U825" s="1" t="str">
        <f t="shared" si="3"/>
        <v> M.EIC 2021/2022</v>
      </c>
      <c r="V825" s="1" t="str">
        <f t="shared" si="4"/>
        <v>Guilherme dos Santos Amaro</v>
      </c>
    </row>
    <row r="826" ht="14.25" customHeight="1">
      <c r="A826" s="1">
        <v>2.01909575E8</v>
      </c>
      <c r="B826" s="1" t="s">
        <v>2499</v>
      </c>
      <c r="C826" s="1" t="s">
        <v>2500</v>
      </c>
      <c r="D826" s="1" t="s">
        <v>26</v>
      </c>
      <c r="E826" s="1" t="s">
        <v>21</v>
      </c>
      <c r="F826" s="1" t="str">
        <f t="shared" si="1"/>
        <v>Guilherme Fernandes Machado Rocha de Sousa - M.EIC 2021/2022</v>
      </c>
      <c r="I826" s="1" t="str">
        <f>IFERROR(VLOOKUP(B826,'Inquérito'!M:N,2,0),if(AND(E826="",not(iserror(find("linkedin",H826)))),H826,E826))</f>
        <v/>
      </c>
      <c r="J826" s="1" t="str">
        <f t="shared" si="2"/>
        <v>M.EIC</v>
      </c>
      <c r="K826" s="1" t="str">
        <f>IFERROR(VLOOKUP($A826&amp;"-"&amp;K$1,'Conclusões cursos SIGARRA'!$E:$H,2,0),"")</f>
        <v/>
      </c>
      <c r="L826" s="1" t="str">
        <f>IFERROR(VLOOKUP($A826&amp;"-"&amp;K$1,'Conclusões cursos SIGARRA'!$E:$H,4,0),"")</f>
        <v/>
      </c>
      <c r="M826" s="1" t="str">
        <f>IFERROR(VLOOKUP($A826&amp;"-"&amp;M$1,'Conclusões cursos SIGARRA'!$E:$H,2,0),"")</f>
        <v/>
      </c>
      <c r="N826" s="1" t="str">
        <f>IFERROR(VLOOKUP($A826&amp;"-"&amp;M$1,'Conclusões cursos SIGARRA'!$E:$H,4,0),"")</f>
        <v/>
      </c>
      <c r="O826" s="1" t="str">
        <f>IFERROR(VLOOKUP($A826&amp;"-"&amp;O$1,'Conclusões cursos SIGARRA'!$E:$H,2,0),"")</f>
        <v/>
      </c>
      <c r="P826" s="1" t="str">
        <f>IFERROR(VLOOKUP($A826&amp;"-"&amp;O$1,'Conclusões cursos SIGARRA'!$E:$H,4,0),"")</f>
        <v/>
      </c>
      <c r="Q826" s="1" t="str">
        <f>IFERROR(VLOOKUP($A826&amp;"-"&amp;Q$1,'Conclusões cursos SIGARRA'!$E:$H,2,0),"")</f>
        <v/>
      </c>
      <c r="R826" s="1" t="str">
        <f>IFERROR(VLOOKUP($A826&amp;"-"&amp;Q$1,'Conclusões cursos SIGARRA'!$E:$H,4,0),"")</f>
        <v/>
      </c>
      <c r="S826" s="1" t="str">
        <f>IFERROR(VLOOKUP($A826&amp;"-"&amp;S$1,'Conclusões cursos SIGARRA'!$E:$H,2,0),"")</f>
        <v>2021/2022</v>
      </c>
      <c r="T826" s="1" t="str">
        <f>IFERROR(VLOOKUP($A826&amp;"-"&amp;S$1,'Conclusões cursos SIGARRA'!$E:$H,4,0),"")</f>
        <v>2021/2022</v>
      </c>
      <c r="U826" s="1" t="str">
        <f t="shared" si="3"/>
        <v> M.EIC 2021/2022</v>
      </c>
      <c r="V826" s="1" t="str">
        <f t="shared" si="4"/>
        <v>Guilherme Fernandes Machado Rocha de Sousa</v>
      </c>
    </row>
    <row r="827" ht="14.25" customHeight="1">
      <c r="A827" s="1">
        <v>2.01603647E8</v>
      </c>
      <c r="B827" s="1" t="s">
        <v>2501</v>
      </c>
      <c r="C827" s="1" t="s">
        <v>2502</v>
      </c>
      <c r="D827" s="1" t="s">
        <v>26</v>
      </c>
      <c r="E827" s="1" t="s">
        <v>21</v>
      </c>
      <c r="F827" s="1" t="str">
        <f t="shared" si="1"/>
        <v>Guilherme José Ferreira do Couto Fonseca da Silva - M.EIC 2021/2022</v>
      </c>
      <c r="G827" s="1" t="s">
        <v>2503</v>
      </c>
      <c r="I827" s="1" t="str">
        <f>IFERROR(VLOOKUP(B827,'Inquérito'!M:N,2,0),if(AND(E827="",not(iserror(find("linkedin",H827)))),H827,E827))</f>
        <v/>
      </c>
      <c r="J827" s="1" t="str">
        <f t="shared" si="2"/>
        <v>M.EIC</v>
      </c>
      <c r="K827" s="1" t="str">
        <f>IFERROR(VLOOKUP($A827&amp;"-"&amp;K$1,'Conclusões cursos SIGARRA'!$E:$H,2,0),"")</f>
        <v/>
      </c>
      <c r="L827" s="1" t="str">
        <f>IFERROR(VLOOKUP($A827&amp;"-"&amp;K$1,'Conclusões cursos SIGARRA'!$E:$H,4,0),"")</f>
        <v/>
      </c>
      <c r="M827" s="1" t="str">
        <f>IFERROR(VLOOKUP($A827&amp;"-"&amp;M$1,'Conclusões cursos SIGARRA'!$E:$H,2,0),"")</f>
        <v/>
      </c>
      <c r="N827" s="1" t="str">
        <f>IFERROR(VLOOKUP($A827&amp;"-"&amp;M$1,'Conclusões cursos SIGARRA'!$E:$H,4,0),"")</f>
        <v/>
      </c>
      <c r="O827" s="1" t="str">
        <f>IFERROR(VLOOKUP($A827&amp;"-"&amp;O$1,'Conclusões cursos SIGARRA'!$E:$H,2,0),"")</f>
        <v/>
      </c>
      <c r="P827" s="1" t="str">
        <f>IFERROR(VLOOKUP($A827&amp;"-"&amp;O$1,'Conclusões cursos SIGARRA'!$E:$H,4,0),"")</f>
        <v/>
      </c>
      <c r="Q827" s="1" t="str">
        <f>IFERROR(VLOOKUP($A827&amp;"-"&amp;Q$1,'Conclusões cursos SIGARRA'!$E:$H,2,0),"")</f>
        <v/>
      </c>
      <c r="R827" s="1" t="str">
        <f>IFERROR(VLOOKUP($A827&amp;"-"&amp;Q$1,'Conclusões cursos SIGARRA'!$E:$H,4,0),"")</f>
        <v/>
      </c>
      <c r="S827" s="1" t="str">
        <f>IFERROR(VLOOKUP($A827&amp;"-"&amp;S$1,'Conclusões cursos SIGARRA'!$E:$H,2,0),"")</f>
        <v>2021/2022</v>
      </c>
      <c r="T827" s="1" t="str">
        <f>IFERROR(VLOOKUP($A827&amp;"-"&amp;S$1,'Conclusões cursos SIGARRA'!$E:$H,4,0),"")</f>
        <v>2021/2022</v>
      </c>
      <c r="U827" s="1" t="str">
        <f t="shared" si="3"/>
        <v> M.EIC 2021/2022</v>
      </c>
      <c r="V827" s="1" t="str">
        <f t="shared" si="4"/>
        <v>Guilherme José Ferreira do Couto Fonseca da Silva</v>
      </c>
    </row>
    <row r="828" ht="14.25" customHeight="1">
      <c r="A828" s="1">
        <v>2.01705374E8</v>
      </c>
      <c r="B828" s="1" t="s">
        <v>2504</v>
      </c>
      <c r="C828" s="1" t="s">
        <v>2505</v>
      </c>
      <c r="D828" s="1" t="s">
        <v>26</v>
      </c>
      <c r="E828" s="1" t="s">
        <v>21</v>
      </c>
      <c r="F828" s="1" t="str">
        <f t="shared" si="1"/>
        <v>Guilherme Manuel Bica Brandão Coelho - L.EIC 2022/2023</v>
      </c>
      <c r="I828" s="9" t="str">
        <f>IFERROR(VLOOKUP(B828,'Inquérito'!M:N,2,0),if(AND(E828="",not(iserror(find("linkedin",H828)))),H828,E828))</f>
        <v>https://www.linkedin.com/in/guilherme-bica/</v>
      </c>
      <c r="J828" s="1" t="str">
        <f t="shared" si="2"/>
        <v>L.EIC </v>
      </c>
      <c r="K828" s="1" t="str">
        <f>IFERROR(VLOOKUP($A828&amp;"-"&amp;K$1,'Conclusões cursos SIGARRA'!$E:$H,2,0),"")</f>
        <v/>
      </c>
      <c r="L828" s="1" t="str">
        <f>IFERROR(VLOOKUP($A828&amp;"-"&amp;K$1,'Conclusões cursos SIGARRA'!$E:$H,4,0),"")</f>
        <v/>
      </c>
      <c r="M828" s="1" t="str">
        <f>IFERROR(VLOOKUP($A828&amp;"-"&amp;M$1,'Conclusões cursos SIGARRA'!$E:$H,2,0),"")</f>
        <v/>
      </c>
      <c r="N828" s="1" t="str">
        <f>IFERROR(VLOOKUP($A828&amp;"-"&amp;M$1,'Conclusões cursos SIGARRA'!$E:$H,4,0),"")</f>
        <v/>
      </c>
      <c r="O828" s="1" t="str">
        <f>IFERROR(VLOOKUP($A828&amp;"-"&amp;O$1,'Conclusões cursos SIGARRA'!$E:$H,2,0),"")</f>
        <v/>
      </c>
      <c r="P828" s="1" t="str">
        <f>IFERROR(VLOOKUP($A828&amp;"-"&amp;O$1,'Conclusões cursos SIGARRA'!$E:$H,4,0),"")</f>
        <v/>
      </c>
      <c r="Q828" s="1" t="str">
        <f>IFERROR(VLOOKUP($A828&amp;"-"&amp;Q$1,'Conclusões cursos SIGARRA'!$E:$H,2,0),"")</f>
        <v>2021/2022</v>
      </c>
      <c r="R828" s="1" t="str">
        <f>IFERROR(VLOOKUP($A828&amp;"-"&amp;Q$1,'Conclusões cursos SIGARRA'!$E:$H,4,0),"")</f>
        <v>2022/2023</v>
      </c>
      <c r="S828" s="1" t="str">
        <f>IFERROR(VLOOKUP($A828&amp;"-"&amp;S$1,'Conclusões cursos SIGARRA'!$E:$H,2,0),"")</f>
        <v/>
      </c>
      <c r="T828" s="1" t="str">
        <f>IFERROR(VLOOKUP($A828&amp;"-"&amp;S$1,'Conclusões cursos SIGARRA'!$E:$H,4,0),"")</f>
        <v/>
      </c>
      <c r="U828" s="1" t="str">
        <f t="shared" si="3"/>
        <v> L.EIC 2022/2023</v>
      </c>
      <c r="V828" s="1" t="str">
        <f t="shared" si="4"/>
        <v>Guilherme Manuel Bica Brandão Coelho</v>
      </c>
    </row>
    <row r="829" ht="14.25" customHeight="1">
      <c r="A829" s="1">
        <v>2.01905407E8</v>
      </c>
      <c r="B829" s="1" t="s">
        <v>2506</v>
      </c>
      <c r="C829" s="1" t="s">
        <v>2507</v>
      </c>
      <c r="D829" s="1" t="s">
        <v>26</v>
      </c>
      <c r="E829" s="1" t="s">
        <v>21</v>
      </c>
      <c r="F829" s="1" t="str">
        <f t="shared" si="1"/>
        <v>Guilherme Pereira Garrido - L.EIC 2021/2022</v>
      </c>
      <c r="I829" s="9" t="str">
        <f>IFERROR(VLOOKUP(B829,'Inquérito'!M:N,2,0),if(AND(E829="",not(iserror(find("linkedin",H829)))),H829,E829))</f>
        <v>https://www.linkedin.com/in/guilherme-p-garrido/</v>
      </c>
      <c r="J829" s="1" t="str">
        <f t="shared" si="2"/>
        <v>L.EIC </v>
      </c>
      <c r="K829" s="1" t="str">
        <f>IFERROR(VLOOKUP($A829&amp;"-"&amp;K$1,'Conclusões cursos SIGARRA'!$E:$H,2,0),"")</f>
        <v/>
      </c>
      <c r="L829" s="1" t="str">
        <f>IFERROR(VLOOKUP($A829&amp;"-"&amp;K$1,'Conclusões cursos SIGARRA'!$E:$H,4,0),"")</f>
        <v/>
      </c>
      <c r="M829" s="1" t="str">
        <f>IFERROR(VLOOKUP($A829&amp;"-"&amp;M$1,'Conclusões cursos SIGARRA'!$E:$H,2,0),"")</f>
        <v/>
      </c>
      <c r="N829" s="1" t="str">
        <f>IFERROR(VLOOKUP($A829&amp;"-"&amp;M$1,'Conclusões cursos SIGARRA'!$E:$H,4,0),"")</f>
        <v/>
      </c>
      <c r="O829" s="1" t="str">
        <f>IFERROR(VLOOKUP($A829&amp;"-"&amp;O$1,'Conclusões cursos SIGARRA'!$E:$H,2,0),"")</f>
        <v/>
      </c>
      <c r="P829" s="1" t="str">
        <f>IFERROR(VLOOKUP($A829&amp;"-"&amp;O$1,'Conclusões cursos SIGARRA'!$E:$H,4,0),"")</f>
        <v/>
      </c>
      <c r="Q829" s="1" t="str">
        <f>IFERROR(VLOOKUP($A829&amp;"-"&amp;Q$1,'Conclusões cursos SIGARRA'!$E:$H,2,0),"")</f>
        <v>2021/2022</v>
      </c>
      <c r="R829" s="1" t="str">
        <f>IFERROR(VLOOKUP($A829&amp;"-"&amp;Q$1,'Conclusões cursos SIGARRA'!$E:$H,4,0),"")</f>
        <v>2021/2022</v>
      </c>
      <c r="S829" s="1" t="str">
        <f>IFERROR(VLOOKUP($A829&amp;"-"&amp;S$1,'Conclusões cursos SIGARRA'!$E:$H,2,0),"")</f>
        <v/>
      </c>
      <c r="T829" s="1" t="str">
        <f>IFERROR(VLOOKUP($A829&amp;"-"&amp;S$1,'Conclusões cursos SIGARRA'!$E:$H,4,0),"")</f>
        <v/>
      </c>
      <c r="U829" s="1" t="str">
        <f t="shared" si="3"/>
        <v> L.EIC 2021/2022</v>
      </c>
      <c r="V829" s="1" t="str">
        <f t="shared" si="4"/>
        <v>Guilherme Pereira Garrido</v>
      </c>
    </row>
    <row r="830" ht="14.25" customHeight="1">
      <c r="A830" s="1">
        <v>2.02004648E8</v>
      </c>
      <c r="B830" s="1" t="s">
        <v>2508</v>
      </c>
      <c r="C830" s="1" t="s">
        <v>2509</v>
      </c>
      <c r="D830" s="1" t="s">
        <v>26</v>
      </c>
      <c r="E830" s="1" t="s">
        <v>21</v>
      </c>
      <c r="F830" s="1" t="str">
        <f t="shared" si="1"/>
        <v>Guilherme Soares Sequeira - L.EIC 2023/2024</v>
      </c>
      <c r="I830" s="1" t="str">
        <f>IFERROR(VLOOKUP(B830,'Inquérito'!M:N,2,0),if(AND(E830="",not(iserror(find("linkedin",H830)))),H830,E830))</f>
        <v/>
      </c>
      <c r="J830" s="1" t="str">
        <f t="shared" si="2"/>
        <v>L.EIC </v>
      </c>
      <c r="K830" s="1" t="str">
        <f>IFERROR(VLOOKUP($A830&amp;"-"&amp;K$1,'Conclusões cursos SIGARRA'!$E:$H,2,0),"")</f>
        <v/>
      </c>
      <c r="L830" s="1" t="str">
        <f>IFERROR(VLOOKUP($A830&amp;"-"&amp;K$1,'Conclusões cursos SIGARRA'!$E:$H,4,0),"")</f>
        <v/>
      </c>
      <c r="M830" s="1" t="str">
        <f>IFERROR(VLOOKUP($A830&amp;"-"&amp;M$1,'Conclusões cursos SIGARRA'!$E:$H,2,0),"")</f>
        <v/>
      </c>
      <c r="N830" s="1" t="str">
        <f>IFERROR(VLOOKUP($A830&amp;"-"&amp;M$1,'Conclusões cursos SIGARRA'!$E:$H,4,0),"")</f>
        <v/>
      </c>
      <c r="O830" s="1" t="str">
        <f>IFERROR(VLOOKUP($A830&amp;"-"&amp;O$1,'Conclusões cursos SIGARRA'!$E:$H,2,0),"")</f>
        <v/>
      </c>
      <c r="P830" s="1" t="str">
        <f>IFERROR(VLOOKUP($A830&amp;"-"&amp;O$1,'Conclusões cursos SIGARRA'!$E:$H,4,0),"")</f>
        <v/>
      </c>
      <c r="Q830" s="1" t="str">
        <f>IFERROR(VLOOKUP($A830&amp;"-"&amp;Q$1,'Conclusões cursos SIGARRA'!$E:$H,2,0),"")</f>
        <v>2021/2022</v>
      </c>
      <c r="R830" s="1" t="str">
        <f>IFERROR(VLOOKUP($A830&amp;"-"&amp;Q$1,'Conclusões cursos SIGARRA'!$E:$H,4,0),"")</f>
        <v>2023/2024</v>
      </c>
      <c r="S830" s="1" t="str">
        <f>IFERROR(VLOOKUP($A830&amp;"-"&amp;S$1,'Conclusões cursos SIGARRA'!$E:$H,2,0),"")</f>
        <v/>
      </c>
      <c r="T830" s="1" t="str">
        <f>IFERROR(VLOOKUP($A830&amp;"-"&amp;S$1,'Conclusões cursos SIGARRA'!$E:$H,4,0),"")</f>
        <v/>
      </c>
      <c r="U830" s="1" t="str">
        <f t="shared" si="3"/>
        <v> L.EIC 2023/2024</v>
      </c>
      <c r="V830" s="1" t="str">
        <f t="shared" si="4"/>
        <v>Guilherme Soares Sequeira</v>
      </c>
    </row>
    <row r="831" ht="14.25" customHeight="1">
      <c r="A831" s="1">
        <v>2.01709049E8</v>
      </c>
      <c r="B831" s="1" t="s">
        <v>2510</v>
      </c>
      <c r="C831" s="1" t="s">
        <v>2511</v>
      </c>
      <c r="D831" s="1" t="s">
        <v>20</v>
      </c>
      <c r="E831" s="1" t="s">
        <v>21</v>
      </c>
      <c r="F831" s="1" t="str">
        <f t="shared" si="1"/>
        <v>Guilherme Vale Martins - MIEIC 2020/2021</v>
      </c>
      <c r="G831" s="1" t="s">
        <v>2512</v>
      </c>
      <c r="I831" s="1" t="str">
        <f>IFERROR(VLOOKUP(B831,'Inquérito'!M:N,2,0),if(AND(E831="",not(iserror(find("linkedin",H831)))),H831,E831))</f>
        <v/>
      </c>
      <c r="J831" s="1" t="str">
        <f t="shared" si="2"/>
        <v>MIEIC </v>
      </c>
      <c r="K831" s="1" t="str">
        <f>IFERROR(VLOOKUP($A831&amp;"-"&amp;K$1,'Conclusões cursos SIGARRA'!$E:$H,2,0),"")</f>
        <v/>
      </c>
      <c r="L831" s="1" t="str">
        <f>IFERROR(VLOOKUP($A831&amp;"-"&amp;K$1,'Conclusões cursos SIGARRA'!$E:$H,4,0),"")</f>
        <v/>
      </c>
      <c r="M831" s="1" t="str">
        <f>IFERROR(VLOOKUP($A831&amp;"-"&amp;M$1,'Conclusões cursos SIGARRA'!$E:$H,2,0),"")</f>
        <v/>
      </c>
      <c r="N831" s="1" t="str">
        <f>IFERROR(VLOOKUP($A831&amp;"-"&amp;M$1,'Conclusões cursos SIGARRA'!$E:$H,4,0),"")</f>
        <v/>
      </c>
      <c r="O831" s="1" t="str">
        <f>IFERROR(VLOOKUP($A831&amp;"-"&amp;O$1,'Conclusões cursos SIGARRA'!$E:$H,2,0),"")</f>
        <v>2017/2018</v>
      </c>
      <c r="P831" s="1" t="str">
        <f>IFERROR(VLOOKUP($A831&amp;"-"&amp;O$1,'Conclusões cursos SIGARRA'!$E:$H,4,0),"")</f>
        <v>2020/2021</v>
      </c>
      <c r="Q831" s="1" t="str">
        <f>IFERROR(VLOOKUP($A831&amp;"-"&amp;Q$1,'Conclusões cursos SIGARRA'!$E:$H,2,0),"")</f>
        <v/>
      </c>
      <c r="R831" s="1" t="str">
        <f>IFERROR(VLOOKUP($A831&amp;"-"&amp;Q$1,'Conclusões cursos SIGARRA'!$E:$H,4,0),"")</f>
        <v/>
      </c>
      <c r="S831" s="1" t="str">
        <f>IFERROR(VLOOKUP($A831&amp;"-"&amp;S$1,'Conclusões cursos SIGARRA'!$E:$H,2,0),"")</f>
        <v/>
      </c>
      <c r="T831" s="1" t="str">
        <f>IFERROR(VLOOKUP($A831&amp;"-"&amp;S$1,'Conclusões cursos SIGARRA'!$E:$H,4,0),"")</f>
        <v/>
      </c>
      <c r="U831" s="1" t="str">
        <f t="shared" si="3"/>
        <v> MIEIC 2020/2021</v>
      </c>
      <c r="V831" s="1" t="str">
        <f t="shared" si="4"/>
        <v>Guilherme Vale Martins</v>
      </c>
    </row>
    <row r="832" ht="14.25" customHeight="1">
      <c r="A832" s="1">
        <v>2.02007036E8</v>
      </c>
      <c r="B832" s="1" t="s">
        <v>2513</v>
      </c>
      <c r="C832" s="1" t="s">
        <v>2514</v>
      </c>
      <c r="D832" s="1" t="s">
        <v>20</v>
      </c>
      <c r="E832" s="1" t="s">
        <v>21</v>
      </c>
      <c r="F832" s="1" t="str">
        <f t="shared" si="1"/>
        <v>Guilherme Valler Moreira - L.EIC 2022/2023</v>
      </c>
      <c r="I832" s="1" t="str">
        <f>IFERROR(VLOOKUP(B832,'Inquérito'!M:N,2,0),if(AND(E832="",not(iserror(find("linkedin",H832)))),H832,E832))</f>
        <v/>
      </c>
      <c r="J832" s="1" t="str">
        <f t="shared" si="2"/>
        <v>L.EIC </v>
      </c>
      <c r="K832" s="1" t="str">
        <f>IFERROR(VLOOKUP($A832&amp;"-"&amp;K$1,'Conclusões cursos SIGARRA'!$E:$H,2,0),"")</f>
        <v/>
      </c>
      <c r="L832" s="1" t="str">
        <f>IFERROR(VLOOKUP($A832&amp;"-"&amp;K$1,'Conclusões cursos SIGARRA'!$E:$H,4,0),"")</f>
        <v/>
      </c>
      <c r="M832" s="1" t="str">
        <f>IFERROR(VLOOKUP($A832&amp;"-"&amp;M$1,'Conclusões cursos SIGARRA'!$E:$H,2,0),"")</f>
        <v/>
      </c>
      <c r="N832" s="1" t="str">
        <f>IFERROR(VLOOKUP($A832&amp;"-"&amp;M$1,'Conclusões cursos SIGARRA'!$E:$H,4,0),"")</f>
        <v/>
      </c>
      <c r="O832" s="1" t="str">
        <f>IFERROR(VLOOKUP($A832&amp;"-"&amp;O$1,'Conclusões cursos SIGARRA'!$E:$H,2,0),"")</f>
        <v/>
      </c>
      <c r="P832" s="1" t="str">
        <f>IFERROR(VLOOKUP($A832&amp;"-"&amp;O$1,'Conclusões cursos SIGARRA'!$E:$H,4,0),"")</f>
        <v/>
      </c>
      <c r="Q832" s="1" t="str">
        <f>IFERROR(VLOOKUP($A832&amp;"-"&amp;Q$1,'Conclusões cursos SIGARRA'!$E:$H,2,0),"")</f>
        <v>2021/2022</v>
      </c>
      <c r="R832" s="1" t="str">
        <f>IFERROR(VLOOKUP($A832&amp;"-"&amp;Q$1,'Conclusões cursos SIGARRA'!$E:$H,4,0),"")</f>
        <v>2022/2023</v>
      </c>
      <c r="S832" s="1" t="str">
        <f>IFERROR(VLOOKUP($A832&amp;"-"&amp;S$1,'Conclusões cursos SIGARRA'!$E:$H,2,0),"")</f>
        <v/>
      </c>
      <c r="T832" s="1" t="str">
        <f>IFERROR(VLOOKUP($A832&amp;"-"&amp;S$1,'Conclusões cursos SIGARRA'!$E:$H,4,0),"")</f>
        <v/>
      </c>
      <c r="U832" s="1" t="str">
        <f t="shared" si="3"/>
        <v> L.EIC 2022/2023</v>
      </c>
      <c r="V832" s="1" t="str">
        <f t="shared" si="4"/>
        <v>Guilherme Valler Moreira</v>
      </c>
    </row>
    <row r="833" ht="14.25" customHeight="1">
      <c r="A833" s="1">
        <v>2.01305803E8</v>
      </c>
      <c r="B833" s="1" t="s">
        <v>2515</v>
      </c>
      <c r="C833" s="1" t="s">
        <v>2516</v>
      </c>
      <c r="D833" s="1" t="s">
        <v>20</v>
      </c>
      <c r="E833" s="1" t="s">
        <v>21</v>
      </c>
      <c r="F833" s="1" t="str">
        <f t="shared" si="1"/>
        <v>Guilherme Vieira Pinto - MIEIC 2017/2018</v>
      </c>
      <c r="I833" s="1" t="str">
        <f>IFERROR(VLOOKUP(B833,'Inquérito'!M:N,2,0),if(AND(E833="",not(iserror(find("linkedin",H833)))),H833,E833))</f>
        <v/>
      </c>
      <c r="J833" s="1" t="str">
        <f t="shared" si="2"/>
        <v>MIEIC </v>
      </c>
      <c r="K833" s="1" t="str">
        <f>IFERROR(VLOOKUP($A833&amp;"-"&amp;K$1,'Conclusões cursos SIGARRA'!$E:$H,2,0),"")</f>
        <v/>
      </c>
      <c r="L833" s="1" t="str">
        <f>IFERROR(VLOOKUP($A833&amp;"-"&amp;K$1,'Conclusões cursos SIGARRA'!$E:$H,4,0),"")</f>
        <v/>
      </c>
      <c r="M833" s="1" t="str">
        <f>IFERROR(VLOOKUP($A833&amp;"-"&amp;M$1,'Conclusões cursos SIGARRA'!$E:$H,2,0),"")</f>
        <v/>
      </c>
      <c r="N833" s="1" t="str">
        <f>IFERROR(VLOOKUP($A833&amp;"-"&amp;M$1,'Conclusões cursos SIGARRA'!$E:$H,4,0),"")</f>
        <v/>
      </c>
      <c r="O833" s="1" t="str">
        <f>IFERROR(VLOOKUP($A833&amp;"-"&amp;O$1,'Conclusões cursos SIGARRA'!$E:$H,2,0),"")</f>
        <v>2013/2014</v>
      </c>
      <c r="P833" s="1" t="str">
        <f>IFERROR(VLOOKUP($A833&amp;"-"&amp;O$1,'Conclusões cursos SIGARRA'!$E:$H,4,0),"")</f>
        <v>2017/2018</v>
      </c>
      <c r="Q833" s="1" t="str">
        <f>IFERROR(VLOOKUP($A833&amp;"-"&amp;Q$1,'Conclusões cursos SIGARRA'!$E:$H,2,0),"")</f>
        <v/>
      </c>
      <c r="R833" s="1" t="str">
        <f>IFERROR(VLOOKUP($A833&amp;"-"&amp;Q$1,'Conclusões cursos SIGARRA'!$E:$H,4,0),"")</f>
        <v/>
      </c>
      <c r="S833" s="1" t="str">
        <f>IFERROR(VLOOKUP($A833&amp;"-"&amp;S$1,'Conclusões cursos SIGARRA'!$E:$H,2,0),"")</f>
        <v/>
      </c>
      <c r="T833" s="1" t="str">
        <f>IFERROR(VLOOKUP($A833&amp;"-"&amp;S$1,'Conclusões cursos SIGARRA'!$E:$H,4,0),"")</f>
        <v/>
      </c>
      <c r="U833" s="1" t="str">
        <f t="shared" si="3"/>
        <v> MIEIC 2017/2018</v>
      </c>
      <c r="V833" s="1" t="str">
        <f t="shared" si="4"/>
        <v>Guilherme Vieira Pinto</v>
      </c>
    </row>
    <row r="834" ht="14.25" customHeight="1">
      <c r="A834" s="1">
        <v>2.01302828E8</v>
      </c>
      <c r="B834" s="1" t="s">
        <v>2517</v>
      </c>
      <c r="C834" s="1" t="s">
        <v>2518</v>
      </c>
      <c r="D834" s="1" t="s">
        <v>20</v>
      </c>
      <c r="E834" s="1" t="s">
        <v>21</v>
      </c>
      <c r="F834" s="1" t="str">
        <f t="shared" si="1"/>
        <v>Gustavo de Castro Nogueira Pinto - MIEIC 2017/2018</v>
      </c>
      <c r="G834" s="1" t="s">
        <v>2519</v>
      </c>
      <c r="I834" s="1" t="str">
        <f>IFERROR(VLOOKUP(B834,'Inquérito'!M:N,2,0),if(AND(E834="",not(iserror(find("linkedin",H834)))),H834,E834))</f>
        <v/>
      </c>
      <c r="J834" s="1" t="str">
        <f t="shared" si="2"/>
        <v>MIEIC </v>
      </c>
      <c r="K834" s="1" t="str">
        <f>IFERROR(VLOOKUP($A834&amp;"-"&amp;K$1,'Conclusões cursos SIGARRA'!$E:$H,2,0),"")</f>
        <v/>
      </c>
      <c r="L834" s="1" t="str">
        <f>IFERROR(VLOOKUP($A834&amp;"-"&amp;K$1,'Conclusões cursos SIGARRA'!$E:$H,4,0),"")</f>
        <v/>
      </c>
      <c r="M834" s="1" t="str">
        <f>IFERROR(VLOOKUP($A834&amp;"-"&amp;M$1,'Conclusões cursos SIGARRA'!$E:$H,2,0),"")</f>
        <v/>
      </c>
      <c r="N834" s="1" t="str">
        <f>IFERROR(VLOOKUP($A834&amp;"-"&amp;M$1,'Conclusões cursos SIGARRA'!$E:$H,4,0),"")</f>
        <v/>
      </c>
      <c r="O834" s="1" t="str">
        <f>IFERROR(VLOOKUP($A834&amp;"-"&amp;O$1,'Conclusões cursos SIGARRA'!$E:$H,2,0),"")</f>
        <v>2013/2014</v>
      </c>
      <c r="P834" s="1" t="str">
        <f>IFERROR(VLOOKUP($A834&amp;"-"&amp;O$1,'Conclusões cursos SIGARRA'!$E:$H,4,0),"")</f>
        <v>2017/2018</v>
      </c>
      <c r="Q834" s="1" t="str">
        <f>IFERROR(VLOOKUP($A834&amp;"-"&amp;Q$1,'Conclusões cursos SIGARRA'!$E:$H,2,0),"")</f>
        <v/>
      </c>
      <c r="R834" s="1" t="str">
        <f>IFERROR(VLOOKUP($A834&amp;"-"&amp;Q$1,'Conclusões cursos SIGARRA'!$E:$H,4,0),"")</f>
        <v/>
      </c>
      <c r="S834" s="1" t="str">
        <f>IFERROR(VLOOKUP($A834&amp;"-"&amp;S$1,'Conclusões cursos SIGARRA'!$E:$H,2,0),"")</f>
        <v/>
      </c>
      <c r="T834" s="1" t="str">
        <f>IFERROR(VLOOKUP($A834&amp;"-"&amp;S$1,'Conclusões cursos SIGARRA'!$E:$H,4,0),"")</f>
        <v/>
      </c>
      <c r="U834" s="1" t="str">
        <f t="shared" si="3"/>
        <v> MIEIC 2017/2018</v>
      </c>
      <c r="V834" s="1" t="str">
        <f t="shared" si="4"/>
        <v>Gustavo de Castro Nogueira Pinto</v>
      </c>
    </row>
    <row r="835" ht="14.25" customHeight="1">
      <c r="A835" s="1">
        <v>2.01304501E8</v>
      </c>
      <c r="B835" s="1" t="s">
        <v>2520</v>
      </c>
      <c r="C835" s="1" t="s">
        <v>2521</v>
      </c>
      <c r="D835" s="1" t="s">
        <v>20</v>
      </c>
      <c r="E835" s="1" t="s">
        <v>21</v>
      </c>
      <c r="F835" s="1" t="str">
        <f t="shared" si="1"/>
        <v>Gustavo Fernando Marques Duarte de Faria - MIEIC 2018/2019</v>
      </c>
      <c r="G835" s="1" t="s">
        <v>2522</v>
      </c>
      <c r="I835" s="1" t="str">
        <f>IFERROR(VLOOKUP(B835,'Inquérito'!M:N,2,0),if(AND(E835="",not(iserror(find("linkedin",H835)))),H835,E835))</f>
        <v/>
      </c>
      <c r="J835" s="1" t="str">
        <f t="shared" si="2"/>
        <v>MIEIC </v>
      </c>
      <c r="K835" s="1" t="str">
        <f>IFERROR(VLOOKUP($A835&amp;"-"&amp;K$1,'Conclusões cursos SIGARRA'!$E:$H,2,0),"")</f>
        <v/>
      </c>
      <c r="L835" s="1" t="str">
        <f>IFERROR(VLOOKUP($A835&amp;"-"&amp;K$1,'Conclusões cursos SIGARRA'!$E:$H,4,0),"")</f>
        <v/>
      </c>
      <c r="M835" s="1" t="str">
        <f>IFERROR(VLOOKUP($A835&amp;"-"&amp;M$1,'Conclusões cursos SIGARRA'!$E:$H,2,0),"")</f>
        <v/>
      </c>
      <c r="N835" s="1" t="str">
        <f>IFERROR(VLOOKUP($A835&amp;"-"&amp;M$1,'Conclusões cursos SIGARRA'!$E:$H,4,0),"")</f>
        <v/>
      </c>
      <c r="O835" s="1" t="str">
        <f>IFERROR(VLOOKUP($A835&amp;"-"&amp;O$1,'Conclusões cursos SIGARRA'!$E:$H,2,0),"")</f>
        <v>2013/2014</v>
      </c>
      <c r="P835" s="1" t="str">
        <f>IFERROR(VLOOKUP($A835&amp;"-"&amp;O$1,'Conclusões cursos SIGARRA'!$E:$H,4,0),"")</f>
        <v>2018/2019</v>
      </c>
      <c r="Q835" s="1" t="str">
        <f>IFERROR(VLOOKUP($A835&amp;"-"&amp;Q$1,'Conclusões cursos SIGARRA'!$E:$H,2,0),"")</f>
        <v/>
      </c>
      <c r="R835" s="1" t="str">
        <f>IFERROR(VLOOKUP($A835&amp;"-"&amp;Q$1,'Conclusões cursos SIGARRA'!$E:$H,4,0),"")</f>
        <v/>
      </c>
      <c r="S835" s="1" t="str">
        <f>IFERROR(VLOOKUP($A835&amp;"-"&amp;S$1,'Conclusões cursos SIGARRA'!$E:$H,2,0),"")</f>
        <v/>
      </c>
      <c r="T835" s="1" t="str">
        <f>IFERROR(VLOOKUP($A835&amp;"-"&amp;S$1,'Conclusões cursos SIGARRA'!$E:$H,4,0),"")</f>
        <v/>
      </c>
      <c r="U835" s="1" t="str">
        <f t="shared" si="3"/>
        <v> MIEIC 2018/2019</v>
      </c>
      <c r="V835" s="1" t="str">
        <f t="shared" si="4"/>
        <v>Gustavo Fernando Marques Duarte de Faria</v>
      </c>
    </row>
    <row r="836" ht="14.25" customHeight="1">
      <c r="A836" s="1">
        <v>2.02004187E8</v>
      </c>
      <c r="B836" s="1" t="s">
        <v>2523</v>
      </c>
      <c r="C836" s="1" t="s">
        <v>2524</v>
      </c>
      <c r="D836" s="1" t="s">
        <v>26</v>
      </c>
      <c r="E836" s="1" t="s">
        <v>21</v>
      </c>
      <c r="F836" s="1" t="str">
        <f t="shared" si="1"/>
        <v>Gustavo Gomes Moura Almeida da Costa - L.EIC 2022/2023</v>
      </c>
      <c r="G836" s="1" t="s">
        <v>2525</v>
      </c>
      <c r="I836" s="1" t="str">
        <f>IFERROR(VLOOKUP(B836,'Inquérito'!M:N,2,0),if(AND(E836="",not(iserror(find("linkedin",H836)))),H836,E836))</f>
        <v/>
      </c>
      <c r="J836" s="1" t="str">
        <f t="shared" si="2"/>
        <v>L.EIC </v>
      </c>
      <c r="K836" s="1" t="str">
        <f>IFERROR(VLOOKUP($A836&amp;"-"&amp;K$1,'Conclusões cursos SIGARRA'!$E:$H,2,0),"")</f>
        <v/>
      </c>
      <c r="L836" s="1" t="str">
        <f>IFERROR(VLOOKUP($A836&amp;"-"&amp;K$1,'Conclusões cursos SIGARRA'!$E:$H,4,0),"")</f>
        <v/>
      </c>
      <c r="M836" s="1" t="str">
        <f>IFERROR(VLOOKUP($A836&amp;"-"&amp;M$1,'Conclusões cursos SIGARRA'!$E:$H,2,0),"")</f>
        <v/>
      </c>
      <c r="N836" s="1" t="str">
        <f>IFERROR(VLOOKUP($A836&amp;"-"&amp;M$1,'Conclusões cursos SIGARRA'!$E:$H,4,0),"")</f>
        <v/>
      </c>
      <c r="O836" s="1" t="str">
        <f>IFERROR(VLOOKUP($A836&amp;"-"&amp;O$1,'Conclusões cursos SIGARRA'!$E:$H,2,0),"")</f>
        <v/>
      </c>
      <c r="P836" s="1" t="str">
        <f>IFERROR(VLOOKUP($A836&amp;"-"&amp;O$1,'Conclusões cursos SIGARRA'!$E:$H,4,0),"")</f>
        <v/>
      </c>
      <c r="Q836" s="1" t="str">
        <f>IFERROR(VLOOKUP($A836&amp;"-"&amp;Q$1,'Conclusões cursos SIGARRA'!$E:$H,2,0),"")</f>
        <v>2021/2022</v>
      </c>
      <c r="R836" s="1" t="str">
        <f>IFERROR(VLOOKUP($A836&amp;"-"&amp;Q$1,'Conclusões cursos SIGARRA'!$E:$H,4,0),"")</f>
        <v>2022/2023</v>
      </c>
      <c r="S836" s="1" t="str">
        <f>IFERROR(VLOOKUP($A836&amp;"-"&amp;S$1,'Conclusões cursos SIGARRA'!$E:$H,2,0),"")</f>
        <v/>
      </c>
      <c r="T836" s="1" t="str">
        <f>IFERROR(VLOOKUP($A836&amp;"-"&amp;S$1,'Conclusões cursos SIGARRA'!$E:$H,4,0),"")</f>
        <v/>
      </c>
      <c r="U836" s="1" t="str">
        <f t="shared" si="3"/>
        <v> L.EIC 2022/2023</v>
      </c>
      <c r="V836" s="1" t="str">
        <f t="shared" si="4"/>
        <v>Gustavo Gomes Moura Almeida da Costa</v>
      </c>
    </row>
    <row r="837" ht="14.25" customHeight="1">
      <c r="A837" s="1">
        <v>2.01706473E8</v>
      </c>
      <c r="B837" s="1" t="s">
        <v>2526</v>
      </c>
      <c r="C837" s="1" t="s">
        <v>2527</v>
      </c>
      <c r="D837" s="1" t="s">
        <v>26</v>
      </c>
      <c r="E837" s="1" t="s">
        <v>21</v>
      </c>
      <c r="F837" s="1" t="str">
        <f t="shared" si="1"/>
        <v>Gustavo Macedo Torres - M.EIC 2021/2022</v>
      </c>
      <c r="I837" s="1" t="str">
        <f>IFERROR(VLOOKUP(B837,'Inquérito'!M:N,2,0),if(AND(E837="",not(iserror(find("linkedin",H837)))),H837,E837))</f>
        <v/>
      </c>
      <c r="J837" s="1" t="str">
        <f t="shared" si="2"/>
        <v>M.EIC</v>
      </c>
      <c r="K837" s="1" t="str">
        <f>IFERROR(VLOOKUP($A837&amp;"-"&amp;K$1,'Conclusões cursos SIGARRA'!$E:$H,2,0),"")</f>
        <v/>
      </c>
      <c r="L837" s="1" t="str">
        <f>IFERROR(VLOOKUP($A837&amp;"-"&amp;K$1,'Conclusões cursos SIGARRA'!$E:$H,4,0),"")</f>
        <v/>
      </c>
      <c r="M837" s="1" t="str">
        <f>IFERROR(VLOOKUP($A837&amp;"-"&amp;M$1,'Conclusões cursos SIGARRA'!$E:$H,2,0),"")</f>
        <v/>
      </c>
      <c r="N837" s="1" t="str">
        <f>IFERROR(VLOOKUP($A837&amp;"-"&amp;M$1,'Conclusões cursos SIGARRA'!$E:$H,4,0),"")</f>
        <v/>
      </c>
      <c r="O837" s="1" t="str">
        <f>IFERROR(VLOOKUP($A837&amp;"-"&amp;O$1,'Conclusões cursos SIGARRA'!$E:$H,2,0),"")</f>
        <v/>
      </c>
      <c r="P837" s="1" t="str">
        <f>IFERROR(VLOOKUP($A837&amp;"-"&amp;O$1,'Conclusões cursos SIGARRA'!$E:$H,4,0),"")</f>
        <v/>
      </c>
      <c r="Q837" s="1" t="str">
        <f>IFERROR(VLOOKUP($A837&amp;"-"&amp;Q$1,'Conclusões cursos SIGARRA'!$E:$H,2,0),"")</f>
        <v/>
      </c>
      <c r="R837" s="1" t="str">
        <f>IFERROR(VLOOKUP($A837&amp;"-"&amp;Q$1,'Conclusões cursos SIGARRA'!$E:$H,4,0),"")</f>
        <v/>
      </c>
      <c r="S837" s="1" t="str">
        <f>IFERROR(VLOOKUP($A837&amp;"-"&amp;S$1,'Conclusões cursos SIGARRA'!$E:$H,2,0),"")</f>
        <v>2021/2022</v>
      </c>
      <c r="T837" s="1" t="str">
        <f>IFERROR(VLOOKUP($A837&amp;"-"&amp;S$1,'Conclusões cursos SIGARRA'!$E:$H,4,0),"")</f>
        <v>2021/2022</v>
      </c>
      <c r="U837" s="1" t="str">
        <f t="shared" si="3"/>
        <v> M.EIC 2021/2022</v>
      </c>
      <c r="V837" s="1" t="str">
        <f t="shared" si="4"/>
        <v>Gustavo Macedo Torres</v>
      </c>
    </row>
    <row r="838" ht="14.25" customHeight="1">
      <c r="A838" s="1">
        <v>2.00402892E8</v>
      </c>
      <c r="B838" s="1" t="s">
        <v>2528</v>
      </c>
      <c r="C838" s="1" t="s">
        <v>2529</v>
      </c>
      <c r="D838" s="1" t="s">
        <v>20</v>
      </c>
      <c r="E838" s="1" t="s">
        <v>21</v>
      </c>
      <c r="F838" s="1" t="str">
        <f t="shared" si="1"/>
        <v>Gustavo Monteiro Oliveira Martins - MIEIC 2009/2010</v>
      </c>
      <c r="G838" s="1" t="s">
        <v>21</v>
      </c>
      <c r="I838" s="1" t="str">
        <f>IFERROR(VLOOKUP(B838,'Inquérito'!M:N,2,0),if(AND(E838="",not(iserror(find("linkedin",H838)))),H838,E838))</f>
        <v/>
      </c>
      <c r="J838" s="1" t="str">
        <f t="shared" si="2"/>
        <v>MIEIC </v>
      </c>
      <c r="K838" s="1" t="str">
        <f>IFERROR(VLOOKUP($A838&amp;"-"&amp;K$1,'Conclusões cursos SIGARRA'!$E:$H,2,0),"")</f>
        <v/>
      </c>
      <c r="L838" s="1" t="str">
        <f>IFERROR(VLOOKUP($A838&amp;"-"&amp;K$1,'Conclusões cursos SIGARRA'!$E:$H,4,0),"")</f>
        <v/>
      </c>
      <c r="M838" s="1" t="str">
        <f>IFERROR(VLOOKUP($A838&amp;"-"&amp;M$1,'Conclusões cursos SIGARRA'!$E:$H,2,0),"")</f>
        <v/>
      </c>
      <c r="N838" s="1" t="str">
        <f>IFERROR(VLOOKUP($A838&amp;"-"&amp;M$1,'Conclusões cursos SIGARRA'!$E:$H,4,0),"")</f>
        <v/>
      </c>
      <c r="O838" s="1" t="str">
        <f>IFERROR(VLOOKUP($A838&amp;"-"&amp;O$1,'Conclusões cursos SIGARRA'!$E:$H,2,0),"")</f>
        <v>2004/2005</v>
      </c>
      <c r="P838" s="1" t="str">
        <f>IFERROR(VLOOKUP($A838&amp;"-"&amp;O$1,'Conclusões cursos SIGARRA'!$E:$H,4,0),"")</f>
        <v>2009/2010</v>
      </c>
      <c r="Q838" s="1" t="str">
        <f>IFERROR(VLOOKUP($A838&amp;"-"&amp;Q$1,'Conclusões cursos SIGARRA'!$E:$H,2,0),"")</f>
        <v/>
      </c>
      <c r="R838" s="1" t="str">
        <f>IFERROR(VLOOKUP($A838&amp;"-"&amp;Q$1,'Conclusões cursos SIGARRA'!$E:$H,4,0),"")</f>
        <v/>
      </c>
      <c r="S838" s="1" t="str">
        <f>IFERROR(VLOOKUP($A838&amp;"-"&amp;S$1,'Conclusões cursos SIGARRA'!$E:$H,2,0),"")</f>
        <v/>
      </c>
      <c r="T838" s="1" t="str">
        <f>IFERROR(VLOOKUP($A838&amp;"-"&amp;S$1,'Conclusões cursos SIGARRA'!$E:$H,4,0),"")</f>
        <v/>
      </c>
      <c r="U838" s="1" t="str">
        <f t="shared" si="3"/>
        <v> MIEIC 2009/2010</v>
      </c>
      <c r="V838" s="1" t="str">
        <f t="shared" si="4"/>
        <v>Gustavo Monteiro Oliveira Martins</v>
      </c>
    </row>
    <row r="839" ht="14.25" customHeight="1">
      <c r="A839" s="1">
        <v>2.01705072E8</v>
      </c>
      <c r="B839" s="1" t="s">
        <v>2530</v>
      </c>
      <c r="C839" s="1" t="s">
        <v>2531</v>
      </c>
      <c r="D839" s="1" t="s">
        <v>26</v>
      </c>
      <c r="E839" s="1" t="s">
        <v>21</v>
      </c>
      <c r="F839" s="1" t="str">
        <f t="shared" si="1"/>
        <v>Gustavo Nunes Ribeiro de Magalhaes - M.EIC 2021/2022</v>
      </c>
      <c r="I839" s="1" t="str">
        <f>IFERROR(VLOOKUP(B839,'Inquérito'!M:N,2,0),if(AND(E839="",not(iserror(find("linkedin",H839)))),H839,E839))</f>
        <v/>
      </c>
      <c r="J839" s="1" t="str">
        <f t="shared" si="2"/>
        <v>M.EIC</v>
      </c>
      <c r="K839" s="1" t="str">
        <f>IFERROR(VLOOKUP($A839&amp;"-"&amp;K$1,'Conclusões cursos SIGARRA'!$E:$H,2,0),"")</f>
        <v/>
      </c>
      <c r="L839" s="1" t="str">
        <f>IFERROR(VLOOKUP($A839&amp;"-"&amp;K$1,'Conclusões cursos SIGARRA'!$E:$H,4,0),"")</f>
        <v/>
      </c>
      <c r="M839" s="1" t="str">
        <f>IFERROR(VLOOKUP($A839&amp;"-"&amp;M$1,'Conclusões cursos SIGARRA'!$E:$H,2,0),"")</f>
        <v/>
      </c>
      <c r="N839" s="1" t="str">
        <f>IFERROR(VLOOKUP($A839&amp;"-"&amp;M$1,'Conclusões cursos SIGARRA'!$E:$H,4,0),"")</f>
        <v/>
      </c>
      <c r="O839" s="1" t="str">
        <f>IFERROR(VLOOKUP($A839&amp;"-"&amp;O$1,'Conclusões cursos SIGARRA'!$E:$H,2,0),"")</f>
        <v/>
      </c>
      <c r="P839" s="1" t="str">
        <f>IFERROR(VLOOKUP($A839&amp;"-"&amp;O$1,'Conclusões cursos SIGARRA'!$E:$H,4,0),"")</f>
        <v/>
      </c>
      <c r="Q839" s="1" t="str">
        <f>IFERROR(VLOOKUP($A839&amp;"-"&amp;Q$1,'Conclusões cursos SIGARRA'!$E:$H,2,0),"")</f>
        <v/>
      </c>
      <c r="R839" s="1" t="str">
        <f>IFERROR(VLOOKUP($A839&amp;"-"&amp;Q$1,'Conclusões cursos SIGARRA'!$E:$H,4,0),"")</f>
        <v/>
      </c>
      <c r="S839" s="1" t="str">
        <f>IFERROR(VLOOKUP($A839&amp;"-"&amp;S$1,'Conclusões cursos SIGARRA'!$E:$H,2,0),"")</f>
        <v>2021/2022</v>
      </c>
      <c r="T839" s="1" t="str">
        <f>IFERROR(VLOOKUP($A839&amp;"-"&amp;S$1,'Conclusões cursos SIGARRA'!$E:$H,4,0),"")</f>
        <v>2021/2022</v>
      </c>
      <c r="U839" s="1" t="str">
        <f t="shared" si="3"/>
        <v> M.EIC 2021/2022</v>
      </c>
      <c r="V839" s="1" t="str">
        <f t="shared" si="4"/>
        <v>Gustavo Nunes Ribeiro de Magalhaes</v>
      </c>
    </row>
    <row r="840" ht="14.25" customHeight="1">
      <c r="A840" s="1">
        <v>2.00801628E8</v>
      </c>
      <c r="B840" s="1" t="s">
        <v>2532</v>
      </c>
      <c r="C840" s="1" t="s">
        <v>2533</v>
      </c>
      <c r="D840" s="1" t="s">
        <v>20</v>
      </c>
      <c r="E840" s="1" t="s">
        <v>2534</v>
      </c>
      <c r="F840" s="1" t="str">
        <f t="shared" si="1"/>
        <v>Gustavo Pinho Oliveira - MIEIC 2013/2014</v>
      </c>
      <c r="G840" s="1" t="s">
        <v>2535</v>
      </c>
      <c r="I840" s="9" t="str">
        <f>IFERROR(VLOOKUP(B840,'Inquérito'!M:N,2,0),if(AND(E840="",not(iserror(find("linkedin",H840)))),H840,E840))</f>
        <v>https://www.linkedin.com/in/gustavopinho/</v>
      </c>
      <c r="J840" s="1" t="str">
        <f t="shared" si="2"/>
        <v>MIEIC </v>
      </c>
      <c r="K840" s="1" t="str">
        <f>IFERROR(VLOOKUP($A840&amp;"-"&amp;K$1,'Conclusões cursos SIGARRA'!$E:$H,2,0),"")</f>
        <v/>
      </c>
      <c r="L840" s="1" t="str">
        <f>IFERROR(VLOOKUP($A840&amp;"-"&amp;K$1,'Conclusões cursos SIGARRA'!$E:$H,4,0),"")</f>
        <v/>
      </c>
      <c r="M840" s="1" t="str">
        <f>IFERROR(VLOOKUP($A840&amp;"-"&amp;M$1,'Conclusões cursos SIGARRA'!$E:$H,2,0),"")</f>
        <v/>
      </c>
      <c r="N840" s="1" t="str">
        <f>IFERROR(VLOOKUP($A840&amp;"-"&amp;M$1,'Conclusões cursos SIGARRA'!$E:$H,4,0),"")</f>
        <v/>
      </c>
      <c r="O840" s="1" t="str">
        <f>IFERROR(VLOOKUP($A840&amp;"-"&amp;O$1,'Conclusões cursos SIGARRA'!$E:$H,2,0),"")</f>
        <v>2008/2009</v>
      </c>
      <c r="P840" s="1" t="str">
        <f>IFERROR(VLOOKUP($A840&amp;"-"&amp;O$1,'Conclusões cursos SIGARRA'!$E:$H,4,0),"")</f>
        <v>2013/2014</v>
      </c>
      <c r="Q840" s="1" t="str">
        <f>IFERROR(VLOOKUP($A840&amp;"-"&amp;Q$1,'Conclusões cursos SIGARRA'!$E:$H,2,0),"")</f>
        <v/>
      </c>
      <c r="R840" s="1" t="str">
        <f>IFERROR(VLOOKUP($A840&amp;"-"&amp;Q$1,'Conclusões cursos SIGARRA'!$E:$H,4,0),"")</f>
        <v/>
      </c>
      <c r="S840" s="1" t="str">
        <f>IFERROR(VLOOKUP($A840&amp;"-"&amp;S$1,'Conclusões cursos SIGARRA'!$E:$H,2,0),"")</f>
        <v/>
      </c>
      <c r="T840" s="1" t="str">
        <f>IFERROR(VLOOKUP($A840&amp;"-"&amp;S$1,'Conclusões cursos SIGARRA'!$E:$H,4,0),"")</f>
        <v/>
      </c>
      <c r="U840" s="1" t="str">
        <f t="shared" si="3"/>
        <v> MIEIC 2013/2014</v>
      </c>
      <c r="V840" s="1" t="str">
        <f t="shared" si="4"/>
        <v>Gustavo Pinho Oliveira</v>
      </c>
    </row>
    <row r="841" ht="14.25" customHeight="1">
      <c r="A841" s="1">
        <v>2.0100896E8</v>
      </c>
      <c r="B841" s="1" t="s">
        <v>2536</v>
      </c>
      <c r="C841" s="1" t="s">
        <v>2537</v>
      </c>
      <c r="D841" s="1" t="s">
        <v>20</v>
      </c>
      <c r="E841" s="1" t="s">
        <v>21</v>
      </c>
      <c r="F841" s="1" t="str">
        <f t="shared" si="1"/>
        <v>Gustavo Ramos Lira - MIEIC 2014/2015</v>
      </c>
      <c r="G841" s="1" t="s">
        <v>2538</v>
      </c>
      <c r="I841" s="1" t="str">
        <f>IFERROR(VLOOKUP(B841,'Inquérito'!M:N,2,0),if(AND(E841="",not(iserror(find("linkedin",H841)))),H841,E841))</f>
        <v/>
      </c>
      <c r="J841" s="1" t="str">
        <f t="shared" si="2"/>
        <v>MIEIC </v>
      </c>
      <c r="K841" s="1" t="str">
        <f>IFERROR(VLOOKUP($A841&amp;"-"&amp;K$1,'Conclusões cursos SIGARRA'!$E:$H,2,0),"")</f>
        <v/>
      </c>
      <c r="L841" s="1" t="str">
        <f>IFERROR(VLOOKUP($A841&amp;"-"&amp;K$1,'Conclusões cursos SIGARRA'!$E:$H,4,0),"")</f>
        <v/>
      </c>
      <c r="M841" s="1" t="str">
        <f>IFERROR(VLOOKUP($A841&amp;"-"&amp;M$1,'Conclusões cursos SIGARRA'!$E:$H,2,0),"")</f>
        <v/>
      </c>
      <c r="N841" s="1" t="str">
        <f>IFERROR(VLOOKUP($A841&amp;"-"&amp;M$1,'Conclusões cursos SIGARRA'!$E:$H,4,0),"")</f>
        <v/>
      </c>
      <c r="O841" s="1" t="str">
        <f>IFERROR(VLOOKUP($A841&amp;"-"&amp;O$1,'Conclusões cursos SIGARRA'!$E:$H,2,0),"")</f>
        <v>2010/2011</v>
      </c>
      <c r="P841" s="1" t="str">
        <f>IFERROR(VLOOKUP($A841&amp;"-"&amp;O$1,'Conclusões cursos SIGARRA'!$E:$H,4,0),"")</f>
        <v>2014/2015</v>
      </c>
      <c r="Q841" s="1" t="str">
        <f>IFERROR(VLOOKUP($A841&amp;"-"&amp;Q$1,'Conclusões cursos SIGARRA'!$E:$H,2,0),"")</f>
        <v/>
      </c>
      <c r="R841" s="1" t="str">
        <f>IFERROR(VLOOKUP($A841&amp;"-"&amp;Q$1,'Conclusões cursos SIGARRA'!$E:$H,4,0),"")</f>
        <v/>
      </c>
      <c r="S841" s="1" t="str">
        <f>IFERROR(VLOOKUP($A841&amp;"-"&amp;S$1,'Conclusões cursos SIGARRA'!$E:$H,2,0),"")</f>
        <v/>
      </c>
      <c r="T841" s="1" t="str">
        <f>IFERROR(VLOOKUP($A841&amp;"-"&amp;S$1,'Conclusões cursos SIGARRA'!$E:$H,4,0),"")</f>
        <v/>
      </c>
      <c r="U841" s="1" t="str">
        <f t="shared" si="3"/>
        <v> MIEIC 2014/2015</v>
      </c>
      <c r="V841" s="1" t="str">
        <f t="shared" si="4"/>
        <v>Gustavo Ramos Lira</v>
      </c>
    </row>
    <row r="842" ht="14.25" customHeight="1">
      <c r="A842" s="1">
        <v>2.01304143E8</v>
      </c>
      <c r="B842" s="1" t="s">
        <v>2539</v>
      </c>
      <c r="C842" s="1" t="s">
        <v>2540</v>
      </c>
      <c r="D842" s="1" t="s">
        <v>20</v>
      </c>
      <c r="E842" s="1" t="s">
        <v>2541</v>
      </c>
      <c r="F842" s="1" t="str">
        <f t="shared" si="1"/>
        <v>Gustavo Rocha da Silva - MIEIC 2017/2018</v>
      </c>
      <c r="G842" s="1" t="s">
        <v>2542</v>
      </c>
      <c r="H842" s="1" t="s">
        <v>2543</v>
      </c>
      <c r="I842" s="9" t="str">
        <f>IFERROR(VLOOKUP(B842,'Inquérito'!M:N,2,0),if(AND(E842="",not(iserror(find("linkedin",H842)))),H842,E842))</f>
        <v>https://www.linkedin.com/in/silva95gustavo</v>
      </c>
      <c r="J842" s="1" t="str">
        <f t="shared" si="2"/>
        <v>MIEIC </v>
      </c>
      <c r="K842" s="1" t="str">
        <f>IFERROR(VLOOKUP($A842&amp;"-"&amp;K$1,'Conclusões cursos SIGARRA'!$E:$H,2,0),"")</f>
        <v/>
      </c>
      <c r="L842" s="1" t="str">
        <f>IFERROR(VLOOKUP($A842&amp;"-"&amp;K$1,'Conclusões cursos SIGARRA'!$E:$H,4,0),"")</f>
        <v/>
      </c>
      <c r="M842" s="1" t="str">
        <f>IFERROR(VLOOKUP($A842&amp;"-"&amp;M$1,'Conclusões cursos SIGARRA'!$E:$H,2,0),"")</f>
        <v/>
      </c>
      <c r="N842" s="1" t="str">
        <f>IFERROR(VLOOKUP($A842&amp;"-"&amp;M$1,'Conclusões cursos SIGARRA'!$E:$H,4,0),"")</f>
        <v/>
      </c>
      <c r="O842" s="1" t="str">
        <f>IFERROR(VLOOKUP($A842&amp;"-"&amp;O$1,'Conclusões cursos SIGARRA'!$E:$H,2,0),"")</f>
        <v>2013/2014</v>
      </c>
      <c r="P842" s="1" t="str">
        <f>IFERROR(VLOOKUP($A842&amp;"-"&amp;O$1,'Conclusões cursos SIGARRA'!$E:$H,4,0),"")</f>
        <v>2017/2018</v>
      </c>
      <c r="Q842" s="1" t="str">
        <f>IFERROR(VLOOKUP($A842&amp;"-"&amp;Q$1,'Conclusões cursos SIGARRA'!$E:$H,2,0),"")</f>
        <v/>
      </c>
      <c r="R842" s="1" t="str">
        <f>IFERROR(VLOOKUP($A842&amp;"-"&amp;Q$1,'Conclusões cursos SIGARRA'!$E:$H,4,0),"")</f>
        <v/>
      </c>
      <c r="S842" s="1" t="str">
        <f>IFERROR(VLOOKUP($A842&amp;"-"&amp;S$1,'Conclusões cursos SIGARRA'!$E:$H,2,0),"")</f>
        <v/>
      </c>
      <c r="T842" s="1" t="str">
        <f>IFERROR(VLOOKUP($A842&amp;"-"&amp;S$1,'Conclusões cursos SIGARRA'!$E:$H,4,0),"")</f>
        <v/>
      </c>
      <c r="U842" s="1" t="str">
        <f t="shared" si="3"/>
        <v> MIEIC 2017/2018</v>
      </c>
      <c r="V842" s="1" t="str">
        <f t="shared" si="4"/>
        <v>Gustavo Rocha da Silva</v>
      </c>
    </row>
    <row r="843" ht="14.25" customHeight="1">
      <c r="A843" s="1">
        <v>2.01208205E8</v>
      </c>
      <c r="B843" s="1" t="s">
        <v>2544</v>
      </c>
      <c r="C843" s="1" t="s">
        <v>2545</v>
      </c>
      <c r="D843" s="1" t="s">
        <v>20</v>
      </c>
      <c r="E843" s="1" t="s">
        <v>2546</v>
      </c>
      <c r="F843" s="1" t="str">
        <f t="shared" si="1"/>
        <v>Gustavo Teixeira Nunes da Silva - MIEIC 2016/2017</v>
      </c>
      <c r="G843" s="1" t="s">
        <v>2547</v>
      </c>
      <c r="H843" s="1" t="s">
        <v>2548</v>
      </c>
      <c r="I843" s="9" t="str">
        <f>IFERROR(VLOOKUP(B843,'Inquérito'!M:N,2,0),if(AND(E843="",not(iserror(find("linkedin",H843)))),H843,E843))</f>
        <v>https://www.linkedin.com/in/gussil/</v>
      </c>
      <c r="J843" s="1" t="str">
        <f t="shared" si="2"/>
        <v>MIEIC </v>
      </c>
      <c r="K843" s="1" t="str">
        <f>IFERROR(VLOOKUP($A843&amp;"-"&amp;K$1,'Conclusões cursos SIGARRA'!$E:$H,2,0),"")</f>
        <v/>
      </c>
      <c r="L843" s="1" t="str">
        <f>IFERROR(VLOOKUP($A843&amp;"-"&amp;K$1,'Conclusões cursos SIGARRA'!$E:$H,4,0),"")</f>
        <v/>
      </c>
      <c r="M843" s="1" t="str">
        <f>IFERROR(VLOOKUP($A843&amp;"-"&amp;M$1,'Conclusões cursos SIGARRA'!$E:$H,2,0),"")</f>
        <v/>
      </c>
      <c r="N843" s="1" t="str">
        <f>IFERROR(VLOOKUP($A843&amp;"-"&amp;M$1,'Conclusões cursos SIGARRA'!$E:$H,4,0),"")</f>
        <v/>
      </c>
      <c r="O843" s="1" t="str">
        <f>IFERROR(VLOOKUP($A843&amp;"-"&amp;O$1,'Conclusões cursos SIGARRA'!$E:$H,2,0),"")</f>
        <v>2012/2013</v>
      </c>
      <c r="P843" s="1" t="str">
        <f>IFERROR(VLOOKUP($A843&amp;"-"&amp;O$1,'Conclusões cursos SIGARRA'!$E:$H,4,0),"")</f>
        <v>2016/2017</v>
      </c>
      <c r="Q843" s="1" t="str">
        <f>IFERROR(VLOOKUP($A843&amp;"-"&amp;Q$1,'Conclusões cursos SIGARRA'!$E:$H,2,0),"")</f>
        <v/>
      </c>
      <c r="R843" s="1" t="str">
        <f>IFERROR(VLOOKUP($A843&amp;"-"&amp;Q$1,'Conclusões cursos SIGARRA'!$E:$H,4,0),"")</f>
        <v/>
      </c>
      <c r="S843" s="1" t="str">
        <f>IFERROR(VLOOKUP($A843&amp;"-"&amp;S$1,'Conclusões cursos SIGARRA'!$E:$H,2,0),"")</f>
        <v/>
      </c>
      <c r="T843" s="1" t="str">
        <f>IFERROR(VLOOKUP($A843&amp;"-"&amp;S$1,'Conclusões cursos SIGARRA'!$E:$H,4,0),"")</f>
        <v/>
      </c>
      <c r="U843" s="1" t="str">
        <f t="shared" si="3"/>
        <v> MIEIC 2016/2017</v>
      </c>
      <c r="V843" s="1" t="str">
        <f t="shared" si="4"/>
        <v>Gustavo Teixeira Nunes da Silva</v>
      </c>
    </row>
    <row r="844" ht="14.25" customHeight="1">
      <c r="A844" s="1">
        <v>2.00402787E8</v>
      </c>
      <c r="B844" s="1" t="s">
        <v>2549</v>
      </c>
      <c r="C844" s="1" t="s">
        <v>2550</v>
      </c>
      <c r="D844" s="1" t="s">
        <v>20</v>
      </c>
      <c r="E844" s="1" t="s">
        <v>21</v>
      </c>
      <c r="F844" s="1" t="str">
        <f t="shared" si="1"/>
        <v>Hector Manuel Gomes Dantas - MIEIC 2009/2010</v>
      </c>
      <c r="G844" s="1" t="s">
        <v>21</v>
      </c>
      <c r="H844" s="1" t="s">
        <v>2551</v>
      </c>
      <c r="I844" s="1" t="str">
        <f>IFERROR(VLOOKUP(B844,'Inquérito'!M:N,2,0),if(AND(E844="",not(iserror(find("linkedin",H844)))),H844,E844))</f>
        <v/>
      </c>
      <c r="J844" s="1" t="str">
        <f t="shared" si="2"/>
        <v>MIEIC </v>
      </c>
      <c r="K844" s="1" t="str">
        <f>IFERROR(VLOOKUP($A844&amp;"-"&amp;K$1,'Conclusões cursos SIGARRA'!$E:$H,2,0),"")</f>
        <v/>
      </c>
      <c r="L844" s="1" t="str">
        <f>IFERROR(VLOOKUP($A844&amp;"-"&amp;K$1,'Conclusões cursos SIGARRA'!$E:$H,4,0),"")</f>
        <v/>
      </c>
      <c r="M844" s="1" t="str">
        <f>IFERROR(VLOOKUP($A844&amp;"-"&amp;M$1,'Conclusões cursos SIGARRA'!$E:$H,2,0),"")</f>
        <v/>
      </c>
      <c r="N844" s="1" t="str">
        <f>IFERROR(VLOOKUP($A844&amp;"-"&amp;M$1,'Conclusões cursos SIGARRA'!$E:$H,4,0),"")</f>
        <v/>
      </c>
      <c r="O844" s="1" t="str">
        <f>IFERROR(VLOOKUP($A844&amp;"-"&amp;O$1,'Conclusões cursos SIGARRA'!$E:$H,2,0),"")</f>
        <v>2004/2005</v>
      </c>
      <c r="P844" s="1" t="str">
        <f>IFERROR(VLOOKUP($A844&amp;"-"&amp;O$1,'Conclusões cursos SIGARRA'!$E:$H,4,0),"")</f>
        <v>2009/2010</v>
      </c>
      <c r="Q844" s="1" t="str">
        <f>IFERROR(VLOOKUP($A844&amp;"-"&amp;Q$1,'Conclusões cursos SIGARRA'!$E:$H,2,0),"")</f>
        <v/>
      </c>
      <c r="R844" s="1" t="str">
        <f>IFERROR(VLOOKUP($A844&amp;"-"&amp;Q$1,'Conclusões cursos SIGARRA'!$E:$H,4,0),"")</f>
        <v/>
      </c>
      <c r="S844" s="1" t="str">
        <f>IFERROR(VLOOKUP($A844&amp;"-"&amp;S$1,'Conclusões cursos SIGARRA'!$E:$H,2,0),"")</f>
        <v/>
      </c>
      <c r="T844" s="1" t="str">
        <f>IFERROR(VLOOKUP($A844&amp;"-"&amp;S$1,'Conclusões cursos SIGARRA'!$E:$H,4,0),"")</f>
        <v/>
      </c>
      <c r="U844" s="1" t="str">
        <f t="shared" si="3"/>
        <v> MIEIC 2009/2010</v>
      </c>
      <c r="V844" s="1" t="str">
        <f t="shared" si="4"/>
        <v>Hector Manuel Gomes Dantas</v>
      </c>
    </row>
    <row r="845" ht="14.25" customHeight="1">
      <c r="A845" s="1">
        <v>2.00800566E8</v>
      </c>
      <c r="B845" s="1" t="s">
        <v>2552</v>
      </c>
      <c r="C845" s="1" t="s">
        <v>2553</v>
      </c>
      <c r="D845" s="1" t="s">
        <v>20</v>
      </c>
      <c r="E845" s="1" t="s">
        <v>2554</v>
      </c>
      <c r="F845" s="1" t="str">
        <f t="shared" si="1"/>
        <v>Hélder Alexandre dos Santos Moreira - MIEIC 2012/2013</v>
      </c>
      <c r="G845" s="1" t="s">
        <v>2555</v>
      </c>
      <c r="H845" s="1" t="s">
        <v>2556</v>
      </c>
      <c r="I845" s="9" t="str">
        <f>IFERROR(VLOOKUP(B845,'Inquérito'!M:N,2,0),if(AND(E845="",not(iserror(find("linkedin",H845)))),H845,E845))</f>
        <v>https://www.linkedin.com/in/hmoreira/</v>
      </c>
      <c r="J845" s="1" t="str">
        <f t="shared" si="2"/>
        <v>MIEIC </v>
      </c>
      <c r="K845" s="1" t="str">
        <f>IFERROR(VLOOKUP($A845&amp;"-"&amp;K$1,'Conclusões cursos SIGARRA'!$E:$H,2,0),"")</f>
        <v/>
      </c>
      <c r="L845" s="1" t="str">
        <f>IFERROR(VLOOKUP($A845&amp;"-"&amp;K$1,'Conclusões cursos SIGARRA'!$E:$H,4,0),"")</f>
        <v/>
      </c>
      <c r="M845" s="1" t="str">
        <f>IFERROR(VLOOKUP($A845&amp;"-"&amp;M$1,'Conclusões cursos SIGARRA'!$E:$H,2,0),"")</f>
        <v/>
      </c>
      <c r="N845" s="1" t="str">
        <f>IFERROR(VLOOKUP($A845&amp;"-"&amp;M$1,'Conclusões cursos SIGARRA'!$E:$H,4,0),"")</f>
        <v/>
      </c>
      <c r="O845" s="1" t="str">
        <f>IFERROR(VLOOKUP($A845&amp;"-"&amp;O$1,'Conclusões cursos SIGARRA'!$E:$H,2,0),"")</f>
        <v>2008/2009</v>
      </c>
      <c r="P845" s="1" t="str">
        <f>IFERROR(VLOOKUP($A845&amp;"-"&amp;O$1,'Conclusões cursos SIGARRA'!$E:$H,4,0),"")</f>
        <v>2012/2013</v>
      </c>
      <c r="Q845" s="1" t="str">
        <f>IFERROR(VLOOKUP($A845&amp;"-"&amp;Q$1,'Conclusões cursos SIGARRA'!$E:$H,2,0),"")</f>
        <v/>
      </c>
      <c r="R845" s="1" t="str">
        <f>IFERROR(VLOOKUP($A845&amp;"-"&amp;Q$1,'Conclusões cursos SIGARRA'!$E:$H,4,0),"")</f>
        <v/>
      </c>
      <c r="S845" s="1" t="str">
        <f>IFERROR(VLOOKUP($A845&amp;"-"&amp;S$1,'Conclusões cursos SIGARRA'!$E:$H,2,0),"")</f>
        <v/>
      </c>
      <c r="T845" s="1" t="str">
        <f>IFERROR(VLOOKUP($A845&amp;"-"&amp;S$1,'Conclusões cursos SIGARRA'!$E:$H,4,0),"")</f>
        <v/>
      </c>
      <c r="U845" s="1" t="str">
        <f t="shared" si="3"/>
        <v> MIEIC 2012/2013</v>
      </c>
      <c r="V845" s="1" t="str">
        <f t="shared" si="4"/>
        <v>Hélder Alexandre dos Santos Moreira</v>
      </c>
    </row>
    <row r="846" ht="14.25" customHeight="1">
      <c r="A846" s="1">
        <v>1.99403606E8</v>
      </c>
      <c r="B846" s="1" t="s">
        <v>2557</v>
      </c>
      <c r="C846" s="1" t="s">
        <v>2558</v>
      </c>
      <c r="D846" s="1" t="s">
        <v>20</v>
      </c>
      <c r="E846" s="1" t="s">
        <v>2559</v>
      </c>
      <c r="F846" s="1" t="str">
        <f t="shared" si="1"/>
        <v>Helder André dos Santos Rosário - LEIC 1998/1999</v>
      </c>
      <c r="G846" s="1" t="s">
        <v>21</v>
      </c>
      <c r="I846" s="9" t="str">
        <f>IFERROR(VLOOKUP(B846,'Inquérito'!M:N,2,0),if(AND(E846="",not(iserror(find("linkedin",H846)))),H846,E846))</f>
        <v>https://www.linkedin.com/in/helderrosario/</v>
      </c>
      <c r="J846" s="1" t="str">
        <f t="shared" si="2"/>
        <v>LEIC </v>
      </c>
      <c r="K846" s="1" t="str">
        <f>IFERROR(VLOOKUP($A846&amp;"-"&amp;K$1,'Conclusões cursos SIGARRA'!$E:$H,2,0),"")</f>
        <v>1994/1995</v>
      </c>
      <c r="L846" s="1" t="str">
        <f>IFERROR(VLOOKUP($A846&amp;"-"&amp;K$1,'Conclusões cursos SIGARRA'!$E:$H,4,0),"")</f>
        <v>1998/1999</v>
      </c>
      <c r="M846" s="1" t="str">
        <f>IFERROR(VLOOKUP($A846&amp;"-"&amp;M$1,'Conclusões cursos SIGARRA'!$E:$H,2,0),"")</f>
        <v/>
      </c>
      <c r="N846" s="1" t="str">
        <f>IFERROR(VLOOKUP($A846&amp;"-"&amp;M$1,'Conclusões cursos SIGARRA'!$E:$H,4,0),"")</f>
        <v/>
      </c>
      <c r="O846" s="1" t="str">
        <f>IFERROR(VLOOKUP($A846&amp;"-"&amp;O$1,'Conclusões cursos SIGARRA'!$E:$H,2,0),"")</f>
        <v/>
      </c>
      <c r="P846" s="1" t="str">
        <f>IFERROR(VLOOKUP($A846&amp;"-"&amp;O$1,'Conclusões cursos SIGARRA'!$E:$H,4,0),"")</f>
        <v/>
      </c>
      <c r="Q846" s="1" t="str">
        <f>IFERROR(VLOOKUP($A846&amp;"-"&amp;Q$1,'Conclusões cursos SIGARRA'!$E:$H,2,0),"")</f>
        <v/>
      </c>
      <c r="R846" s="1" t="str">
        <f>IFERROR(VLOOKUP($A846&amp;"-"&amp;Q$1,'Conclusões cursos SIGARRA'!$E:$H,4,0),"")</f>
        <v/>
      </c>
      <c r="S846" s="1" t="str">
        <f>IFERROR(VLOOKUP($A846&amp;"-"&amp;S$1,'Conclusões cursos SIGARRA'!$E:$H,2,0),"")</f>
        <v/>
      </c>
      <c r="T846" s="1" t="str">
        <f>IFERROR(VLOOKUP($A846&amp;"-"&amp;S$1,'Conclusões cursos SIGARRA'!$E:$H,4,0),"")</f>
        <v/>
      </c>
      <c r="U846" s="1" t="str">
        <f t="shared" si="3"/>
        <v> LEIC 1998/1999</v>
      </c>
      <c r="V846" s="1" t="str">
        <f t="shared" si="4"/>
        <v>Helder André dos Santos Rosário</v>
      </c>
    </row>
    <row r="847" ht="14.25" customHeight="1">
      <c r="A847" s="1">
        <v>2.00102966E8</v>
      </c>
      <c r="B847" s="1" t="s">
        <v>2560</v>
      </c>
      <c r="C847" s="1" t="s">
        <v>2561</v>
      </c>
      <c r="D847" s="1" t="s">
        <v>20</v>
      </c>
      <c r="E847" s="1" t="s">
        <v>21</v>
      </c>
      <c r="F847" s="1" t="str">
        <f t="shared" si="1"/>
        <v>Helder António de Almeida Brandão - MIEIC 2007/2008</v>
      </c>
      <c r="G847" s="1" t="s">
        <v>21</v>
      </c>
      <c r="H847" s="1" t="s">
        <v>2562</v>
      </c>
      <c r="I847" s="1" t="str">
        <f>IFERROR(VLOOKUP(B847,'Inquérito'!M:N,2,0),if(AND(E847="",not(iserror(find("linkedin",H847)))),H847,E847))</f>
        <v/>
      </c>
      <c r="J847" s="1" t="str">
        <f t="shared" si="2"/>
        <v>MIEIC </v>
      </c>
      <c r="K847" s="1" t="str">
        <f>IFERROR(VLOOKUP($A847&amp;"-"&amp;K$1,'Conclusões cursos SIGARRA'!$E:$H,2,0),"")</f>
        <v/>
      </c>
      <c r="L847" s="1" t="str">
        <f>IFERROR(VLOOKUP($A847&amp;"-"&amp;K$1,'Conclusões cursos SIGARRA'!$E:$H,4,0),"")</f>
        <v/>
      </c>
      <c r="M847" s="1" t="str">
        <f>IFERROR(VLOOKUP($A847&amp;"-"&amp;M$1,'Conclusões cursos SIGARRA'!$E:$H,2,0),"")</f>
        <v/>
      </c>
      <c r="N847" s="1" t="str">
        <f>IFERROR(VLOOKUP($A847&amp;"-"&amp;M$1,'Conclusões cursos SIGARRA'!$E:$H,4,0),"")</f>
        <v/>
      </c>
      <c r="O847" s="1" t="str">
        <f>IFERROR(VLOOKUP($A847&amp;"-"&amp;O$1,'Conclusões cursos SIGARRA'!$E:$H,2,0),"")</f>
        <v>2001/2002</v>
      </c>
      <c r="P847" s="1" t="str">
        <f>IFERROR(VLOOKUP($A847&amp;"-"&amp;O$1,'Conclusões cursos SIGARRA'!$E:$H,4,0),"")</f>
        <v>2007/2008</v>
      </c>
      <c r="Q847" s="1" t="str">
        <f>IFERROR(VLOOKUP($A847&amp;"-"&amp;Q$1,'Conclusões cursos SIGARRA'!$E:$H,2,0),"")</f>
        <v/>
      </c>
      <c r="R847" s="1" t="str">
        <f>IFERROR(VLOOKUP($A847&amp;"-"&amp;Q$1,'Conclusões cursos SIGARRA'!$E:$H,4,0),"")</f>
        <v/>
      </c>
      <c r="S847" s="1" t="str">
        <f>IFERROR(VLOOKUP($A847&amp;"-"&amp;S$1,'Conclusões cursos SIGARRA'!$E:$H,2,0),"")</f>
        <v/>
      </c>
      <c r="T847" s="1" t="str">
        <f>IFERROR(VLOOKUP($A847&amp;"-"&amp;S$1,'Conclusões cursos SIGARRA'!$E:$H,4,0),"")</f>
        <v/>
      </c>
      <c r="U847" s="1" t="str">
        <f t="shared" si="3"/>
        <v> MIEIC 2007/2008</v>
      </c>
      <c r="V847" s="1" t="str">
        <f t="shared" si="4"/>
        <v>Helder António de Almeida Brandão</v>
      </c>
    </row>
    <row r="848" ht="14.25" customHeight="1">
      <c r="A848" s="1">
        <v>2.00003861E8</v>
      </c>
      <c r="B848" s="1" t="s">
        <v>2563</v>
      </c>
      <c r="C848" s="1" t="s">
        <v>2564</v>
      </c>
      <c r="D848" s="1" t="s">
        <v>20</v>
      </c>
      <c r="E848" s="1" t="s">
        <v>2565</v>
      </c>
      <c r="F848" s="1" t="str">
        <f t="shared" si="1"/>
        <v>Helder Bruno Moreira Coelho - LEIC 2004/2005</v>
      </c>
      <c r="G848" s="1" t="s">
        <v>21</v>
      </c>
      <c r="H848" s="1" t="s">
        <v>2566</v>
      </c>
      <c r="I848" s="9" t="str">
        <f>IFERROR(VLOOKUP(B848,'Inquérito'!M:N,2,0),if(AND(E848="",not(iserror(find("linkedin",H848)))),H848,E848))</f>
        <v>https://www.linkedin.com/in/heldercoelho/</v>
      </c>
      <c r="J848" s="1" t="str">
        <f t="shared" si="2"/>
        <v>LEIC </v>
      </c>
      <c r="K848" s="1" t="str">
        <f>IFERROR(VLOOKUP($A848&amp;"-"&amp;K$1,'Conclusões cursos SIGARRA'!$E:$H,2,0),"")</f>
        <v>2000/2001</v>
      </c>
      <c r="L848" s="1" t="str">
        <f>IFERROR(VLOOKUP($A848&amp;"-"&amp;K$1,'Conclusões cursos SIGARRA'!$E:$H,4,0),"")</f>
        <v>2004/2005</v>
      </c>
      <c r="M848" s="1" t="str">
        <f>IFERROR(VLOOKUP($A848&amp;"-"&amp;M$1,'Conclusões cursos SIGARRA'!$E:$H,2,0),"")</f>
        <v/>
      </c>
      <c r="N848" s="1" t="str">
        <f>IFERROR(VLOOKUP($A848&amp;"-"&amp;M$1,'Conclusões cursos SIGARRA'!$E:$H,4,0),"")</f>
        <v/>
      </c>
      <c r="O848" s="1" t="str">
        <f>IFERROR(VLOOKUP($A848&amp;"-"&amp;O$1,'Conclusões cursos SIGARRA'!$E:$H,2,0),"")</f>
        <v/>
      </c>
      <c r="P848" s="1" t="str">
        <f>IFERROR(VLOOKUP($A848&amp;"-"&amp;O$1,'Conclusões cursos SIGARRA'!$E:$H,4,0),"")</f>
        <v/>
      </c>
      <c r="Q848" s="1" t="str">
        <f>IFERROR(VLOOKUP($A848&amp;"-"&amp;Q$1,'Conclusões cursos SIGARRA'!$E:$H,2,0),"")</f>
        <v/>
      </c>
      <c r="R848" s="1" t="str">
        <f>IFERROR(VLOOKUP($A848&amp;"-"&amp;Q$1,'Conclusões cursos SIGARRA'!$E:$H,4,0),"")</f>
        <v/>
      </c>
      <c r="S848" s="1" t="str">
        <f>IFERROR(VLOOKUP($A848&amp;"-"&amp;S$1,'Conclusões cursos SIGARRA'!$E:$H,2,0),"")</f>
        <v/>
      </c>
      <c r="T848" s="1" t="str">
        <f>IFERROR(VLOOKUP($A848&amp;"-"&amp;S$1,'Conclusões cursos SIGARRA'!$E:$H,4,0),"")</f>
        <v/>
      </c>
      <c r="U848" s="1" t="str">
        <f t="shared" si="3"/>
        <v> LEIC 2004/2005</v>
      </c>
      <c r="V848" s="1" t="str">
        <f t="shared" si="4"/>
        <v>Helder Bruno Moreira Coelho</v>
      </c>
    </row>
    <row r="849" ht="14.25" customHeight="1">
      <c r="A849" s="1">
        <v>1.99604263E8</v>
      </c>
      <c r="B849" s="1" t="s">
        <v>2567</v>
      </c>
      <c r="C849" s="1" t="s">
        <v>2568</v>
      </c>
      <c r="D849" s="1" t="s">
        <v>20</v>
      </c>
      <c r="E849" s="1" t="s">
        <v>2569</v>
      </c>
      <c r="F849" s="1" t="str">
        <f t="shared" si="1"/>
        <v>Helder Dinis Soares Ribeiro - LEIC 2000/2001</v>
      </c>
      <c r="G849" s="1" t="s">
        <v>2570</v>
      </c>
      <c r="I849" s="9" t="str">
        <f>IFERROR(VLOOKUP(B849,'Inquérito'!M:N,2,0),if(AND(E849="",not(iserror(find("linkedin",H849)))),H849,E849))</f>
        <v>https://www.linkedin.com/in/helder1978/</v>
      </c>
      <c r="J849" s="1" t="str">
        <f t="shared" si="2"/>
        <v>LEIC </v>
      </c>
      <c r="K849" s="1" t="str">
        <f>IFERROR(VLOOKUP($A849&amp;"-"&amp;K$1,'Conclusões cursos SIGARRA'!$E:$H,2,0),"")</f>
        <v>1996/1997</v>
      </c>
      <c r="L849" s="1" t="str">
        <f>IFERROR(VLOOKUP($A849&amp;"-"&amp;K$1,'Conclusões cursos SIGARRA'!$E:$H,4,0),"")</f>
        <v>2000/2001</v>
      </c>
      <c r="M849" s="1" t="str">
        <f>IFERROR(VLOOKUP($A849&amp;"-"&amp;M$1,'Conclusões cursos SIGARRA'!$E:$H,2,0),"")</f>
        <v/>
      </c>
      <c r="N849" s="1" t="str">
        <f>IFERROR(VLOOKUP($A849&amp;"-"&amp;M$1,'Conclusões cursos SIGARRA'!$E:$H,4,0),"")</f>
        <v/>
      </c>
      <c r="O849" s="1" t="str">
        <f>IFERROR(VLOOKUP($A849&amp;"-"&amp;O$1,'Conclusões cursos SIGARRA'!$E:$H,2,0),"")</f>
        <v/>
      </c>
      <c r="P849" s="1" t="str">
        <f>IFERROR(VLOOKUP($A849&amp;"-"&amp;O$1,'Conclusões cursos SIGARRA'!$E:$H,4,0),"")</f>
        <v/>
      </c>
      <c r="Q849" s="1" t="str">
        <f>IFERROR(VLOOKUP($A849&amp;"-"&amp;Q$1,'Conclusões cursos SIGARRA'!$E:$H,2,0),"")</f>
        <v/>
      </c>
      <c r="R849" s="1" t="str">
        <f>IFERROR(VLOOKUP($A849&amp;"-"&amp;Q$1,'Conclusões cursos SIGARRA'!$E:$H,4,0),"")</f>
        <v/>
      </c>
      <c r="S849" s="1" t="str">
        <f>IFERROR(VLOOKUP($A849&amp;"-"&amp;S$1,'Conclusões cursos SIGARRA'!$E:$H,2,0),"")</f>
        <v/>
      </c>
      <c r="T849" s="1" t="str">
        <f>IFERROR(VLOOKUP($A849&amp;"-"&amp;S$1,'Conclusões cursos SIGARRA'!$E:$H,4,0),"")</f>
        <v/>
      </c>
      <c r="U849" s="1" t="str">
        <f t="shared" si="3"/>
        <v> LEIC 2000/2001</v>
      </c>
      <c r="V849" s="1" t="str">
        <f t="shared" si="4"/>
        <v>Helder Dinis Soares Ribeiro</v>
      </c>
    </row>
    <row r="850" ht="14.25" customHeight="1">
      <c r="A850" s="1">
        <v>2.00501184E8</v>
      </c>
      <c r="B850" s="1" t="s">
        <v>2571</v>
      </c>
      <c r="C850" s="1" t="s">
        <v>2572</v>
      </c>
      <c r="D850" s="1" t="s">
        <v>20</v>
      </c>
      <c r="E850" s="1" t="s">
        <v>21</v>
      </c>
      <c r="F850" s="1" t="str">
        <f t="shared" si="1"/>
        <v>Hélder Filipe Martins Branco - MIEIC 2009/2010</v>
      </c>
      <c r="G850" s="1" t="s">
        <v>21</v>
      </c>
      <c r="I850" s="1" t="str">
        <f>IFERROR(VLOOKUP(B850,'Inquérito'!M:N,2,0),if(AND(E850="",not(iserror(find("linkedin",H850)))),H850,E850))</f>
        <v/>
      </c>
      <c r="J850" s="1" t="str">
        <f t="shared" si="2"/>
        <v>MIEIC </v>
      </c>
      <c r="K850" s="1" t="str">
        <f>IFERROR(VLOOKUP($A850&amp;"-"&amp;K$1,'Conclusões cursos SIGARRA'!$E:$H,2,0),"")</f>
        <v/>
      </c>
      <c r="L850" s="1" t="str">
        <f>IFERROR(VLOOKUP($A850&amp;"-"&amp;K$1,'Conclusões cursos SIGARRA'!$E:$H,4,0),"")</f>
        <v/>
      </c>
      <c r="M850" s="1" t="str">
        <f>IFERROR(VLOOKUP($A850&amp;"-"&amp;M$1,'Conclusões cursos SIGARRA'!$E:$H,2,0),"")</f>
        <v/>
      </c>
      <c r="N850" s="1" t="str">
        <f>IFERROR(VLOOKUP($A850&amp;"-"&amp;M$1,'Conclusões cursos SIGARRA'!$E:$H,4,0),"")</f>
        <v/>
      </c>
      <c r="O850" s="1" t="str">
        <f>IFERROR(VLOOKUP($A850&amp;"-"&amp;O$1,'Conclusões cursos SIGARRA'!$E:$H,2,0),"")</f>
        <v>2005/2006</v>
      </c>
      <c r="P850" s="1" t="str">
        <f>IFERROR(VLOOKUP($A850&amp;"-"&amp;O$1,'Conclusões cursos SIGARRA'!$E:$H,4,0),"")</f>
        <v>2009/2010</v>
      </c>
      <c r="Q850" s="1" t="str">
        <f>IFERROR(VLOOKUP($A850&amp;"-"&amp;Q$1,'Conclusões cursos SIGARRA'!$E:$H,2,0),"")</f>
        <v/>
      </c>
      <c r="R850" s="1" t="str">
        <f>IFERROR(VLOOKUP($A850&amp;"-"&amp;Q$1,'Conclusões cursos SIGARRA'!$E:$H,4,0),"")</f>
        <v/>
      </c>
      <c r="S850" s="1" t="str">
        <f>IFERROR(VLOOKUP($A850&amp;"-"&amp;S$1,'Conclusões cursos SIGARRA'!$E:$H,2,0),"")</f>
        <v/>
      </c>
      <c r="T850" s="1" t="str">
        <f>IFERROR(VLOOKUP($A850&amp;"-"&amp;S$1,'Conclusões cursos SIGARRA'!$E:$H,4,0),"")</f>
        <v/>
      </c>
      <c r="U850" s="1" t="str">
        <f t="shared" si="3"/>
        <v> MIEIC 2009/2010</v>
      </c>
      <c r="V850" s="1" t="str">
        <f t="shared" si="4"/>
        <v>Hélder Filipe Martins Branco</v>
      </c>
    </row>
    <row r="851" ht="14.25" customHeight="1">
      <c r="A851" s="1">
        <v>1.99502292E8</v>
      </c>
      <c r="B851" s="1" t="s">
        <v>2573</v>
      </c>
      <c r="C851" s="1" t="s">
        <v>2574</v>
      </c>
      <c r="D851" s="1" t="s">
        <v>20</v>
      </c>
      <c r="E851" s="1" t="s">
        <v>2575</v>
      </c>
      <c r="F851" s="1" t="str">
        <f t="shared" si="1"/>
        <v>Helder Filipe Patrício Cabral Ferreira - MEI 2005/2006</v>
      </c>
      <c r="G851" s="1" t="s">
        <v>21</v>
      </c>
      <c r="H851" s="1" t="s">
        <v>21</v>
      </c>
      <c r="I851" s="9" t="str">
        <f>IFERROR(VLOOKUP(B851,'Inquérito'!M:N,2,0),if(AND(E851="",not(iserror(find("linkedin",H851)))),H851,E851))</f>
        <v>https://www.linkedin.com/in/helderferreira/</v>
      </c>
      <c r="J851" s="1" t="str">
        <f t="shared" si="2"/>
        <v>MEI </v>
      </c>
      <c r="K851" s="1" t="str">
        <f>IFERROR(VLOOKUP($A851&amp;"-"&amp;K$1,'Conclusões cursos SIGARRA'!$E:$H,2,0),"")</f>
        <v/>
      </c>
      <c r="L851" s="1" t="str">
        <f>IFERROR(VLOOKUP($A851&amp;"-"&amp;K$1,'Conclusões cursos SIGARRA'!$E:$H,4,0),"")</f>
        <v/>
      </c>
      <c r="M851" s="1" t="str">
        <f>IFERROR(VLOOKUP($A851&amp;"-"&amp;M$1,'Conclusões cursos SIGARRA'!$E:$H,2,0),"")</f>
        <v>2003/2004</v>
      </c>
      <c r="N851" s="1" t="str">
        <f>IFERROR(VLOOKUP($A851&amp;"-"&amp;M$1,'Conclusões cursos SIGARRA'!$E:$H,4,0),"")</f>
        <v>2005/2006</v>
      </c>
      <c r="O851" s="1" t="str">
        <f>IFERROR(VLOOKUP($A851&amp;"-"&amp;O$1,'Conclusões cursos SIGARRA'!$E:$H,2,0),"")</f>
        <v/>
      </c>
      <c r="P851" s="1" t="str">
        <f>IFERROR(VLOOKUP($A851&amp;"-"&amp;O$1,'Conclusões cursos SIGARRA'!$E:$H,4,0),"")</f>
        <v/>
      </c>
      <c r="Q851" s="1" t="str">
        <f>IFERROR(VLOOKUP($A851&amp;"-"&amp;Q$1,'Conclusões cursos SIGARRA'!$E:$H,2,0),"")</f>
        <v/>
      </c>
      <c r="R851" s="1" t="str">
        <f>IFERROR(VLOOKUP($A851&amp;"-"&amp;Q$1,'Conclusões cursos SIGARRA'!$E:$H,4,0),"")</f>
        <v/>
      </c>
      <c r="S851" s="1" t="str">
        <f>IFERROR(VLOOKUP($A851&amp;"-"&amp;S$1,'Conclusões cursos SIGARRA'!$E:$H,2,0),"")</f>
        <v/>
      </c>
      <c r="T851" s="1" t="str">
        <f>IFERROR(VLOOKUP($A851&amp;"-"&amp;S$1,'Conclusões cursos SIGARRA'!$E:$H,4,0),"")</f>
        <v/>
      </c>
      <c r="U851" s="1" t="str">
        <f t="shared" si="3"/>
        <v> MEI 2005/2006</v>
      </c>
      <c r="V851" s="1" t="str">
        <f t="shared" si="4"/>
        <v>Helder Filipe Patrício Cabral Ferreira</v>
      </c>
    </row>
    <row r="852" ht="14.25" customHeight="1">
      <c r="A852" s="1">
        <v>2.0000172E8</v>
      </c>
      <c r="B852" s="1" t="s">
        <v>2576</v>
      </c>
      <c r="C852" s="1" t="s">
        <v>2577</v>
      </c>
      <c r="D852" s="1" t="s">
        <v>20</v>
      </c>
      <c r="E852" s="1" t="s">
        <v>2578</v>
      </c>
      <c r="F852" s="1" t="str">
        <f t="shared" si="1"/>
        <v>Helder Hugo Pinheiro Ferreira - LEIC 2004/2005</v>
      </c>
      <c r="G852" s="1" t="s">
        <v>21</v>
      </c>
      <c r="H852" s="1" t="s">
        <v>2579</v>
      </c>
      <c r="I852" s="9" t="str">
        <f>IFERROR(VLOOKUP(B852,'Inquérito'!M:N,2,0),if(AND(E852="",not(iserror(find("linkedin",H852)))),H852,E852))</f>
        <v>https://www.linkedin.com/in/hhferreira/</v>
      </c>
      <c r="J852" s="1" t="str">
        <f t="shared" si="2"/>
        <v>LEIC </v>
      </c>
      <c r="K852" s="1" t="str">
        <f>IFERROR(VLOOKUP($A852&amp;"-"&amp;K$1,'Conclusões cursos SIGARRA'!$E:$H,2,0),"")</f>
        <v>2000/2001</v>
      </c>
      <c r="L852" s="1" t="str">
        <f>IFERROR(VLOOKUP($A852&amp;"-"&amp;K$1,'Conclusões cursos SIGARRA'!$E:$H,4,0),"")</f>
        <v>2004/2005</v>
      </c>
      <c r="M852" s="1" t="str">
        <f>IFERROR(VLOOKUP($A852&amp;"-"&amp;M$1,'Conclusões cursos SIGARRA'!$E:$H,2,0),"")</f>
        <v/>
      </c>
      <c r="N852" s="1" t="str">
        <f>IFERROR(VLOOKUP($A852&amp;"-"&amp;M$1,'Conclusões cursos SIGARRA'!$E:$H,4,0),"")</f>
        <v/>
      </c>
      <c r="O852" s="1" t="str">
        <f>IFERROR(VLOOKUP($A852&amp;"-"&amp;O$1,'Conclusões cursos SIGARRA'!$E:$H,2,0),"")</f>
        <v/>
      </c>
      <c r="P852" s="1" t="str">
        <f>IFERROR(VLOOKUP($A852&amp;"-"&amp;O$1,'Conclusões cursos SIGARRA'!$E:$H,4,0),"")</f>
        <v/>
      </c>
      <c r="Q852" s="1" t="str">
        <f>IFERROR(VLOOKUP($A852&amp;"-"&amp;Q$1,'Conclusões cursos SIGARRA'!$E:$H,2,0),"")</f>
        <v/>
      </c>
      <c r="R852" s="1" t="str">
        <f>IFERROR(VLOOKUP($A852&amp;"-"&amp;Q$1,'Conclusões cursos SIGARRA'!$E:$H,4,0),"")</f>
        <v/>
      </c>
      <c r="S852" s="1" t="str">
        <f>IFERROR(VLOOKUP($A852&amp;"-"&amp;S$1,'Conclusões cursos SIGARRA'!$E:$H,2,0),"")</f>
        <v/>
      </c>
      <c r="T852" s="1" t="str">
        <f>IFERROR(VLOOKUP($A852&amp;"-"&amp;S$1,'Conclusões cursos SIGARRA'!$E:$H,4,0),"")</f>
        <v/>
      </c>
      <c r="U852" s="1" t="str">
        <f t="shared" si="3"/>
        <v> LEIC 2004/2005</v>
      </c>
      <c r="V852" s="1" t="str">
        <f t="shared" si="4"/>
        <v>Helder Hugo Pinheiro Ferreira</v>
      </c>
    </row>
    <row r="853" ht="14.25" customHeight="1">
      <c r="A853" s="1">
        <v>2.01404947E8</v>
      </c>
      <c r="B853" s="1" t="s">
        <v>2580</v>
      </c>
      <c r="C853" s="1" t="s">
        <v>2581</v>
      </c>
      <c r="D853" s="1" t="s">
        <v>26</v>
      </c>
      <c r="E853" s="1" t="s">
        <v>21</v>
      </c>
      <c r="F853" s="1" t="str">
        <f t="shared" si="1"/>
        <v>Hélder Luís Silva Torres dos Reis - L.EIC 2022/2023</v>
      </c>
      <c r="I853" s="1" t="str">
        <f>IFERROR(VLOOKUP(B853,'Inquérito'!M:N,2,0),if(AND(E853="",not(iserror(find("linkedin",H853)))),H853,E853))</f>
        <v/>
      </c>
      <c r="J853" s="1" t="str">
        <f t="shared" si="2"/>
        <v>L.EIC </v>
      </c>
      <c r="K853" s="1" t="str">
        <f>IFERROR(VLOOKUP($A853&amp;"-"&amp;K$1,'Conclusões cursos SIGARRA'!$E:$H,2,0),"")</f>
        <v/>
      </c>
      <c r="L853" s="1" t="str">
        <f>IFERROR(VLOOKUP($A853&amp;"-"&amp;K$1,'Conclusões cursos SIGARRA'!$E:$H,4,0),"")</f>
        <v/>
      </c>
      <c r="M853" s="1" t="str">
        <f>IFERROR(VLOOKUP($A853&amp;"-"&amp;M$1,'Conclusões cursos SIGARRA'!$E:$H,2,0),"")</f>
        <v/>
      </c>
      <c r="N853" s="1" t="str">
        <f>IFERROR(VLOOKUP($A853&amp;"-"&amp;M$1,'Conclusões cursos SIGARRA'!$E:$H,4,0),"")</f>
        <v/>
      </c>
      <c r="O853" s="1" t="str">
        <f>IFERROR(VLOOKUP($A853&amp;"-"&amp;O$1,'Conclusões cursos SIGARRA'!$E:$H,2,0),"")</f>
        <v/>
      </c>
      <c r="P853" s="1" t="str">
        <f>IFERROR(VLOOKUP($A853&amp;"-"&amp;O$1,'Conclusões cursos SIGARRA'!$E:$H,4,0),"")</f>
        <v/>
      </c>
      <c r="Q853" s="1" t="str">
        <f>IFERROR(VLOOKUP($A853&amp;"-"&amp;Q$1,'Conclusões cursos SIGARRA'!$E:$H,2,0),"")</f>
        <v>2021/2022</v>
      </c>
      <c r="R853" s="1" t="str">
        <f>IFERROR(VLOOKUP($A853&amp;"-"&amp;Q$1,'Conclusões cursos SIGARRA'!$E:$H,4,0),"")</f>
        <v>2022/2023</v>
      </c>
      <c r="S853" s="1" t="str">
        <f>IFERROR(VLOOKUP($A853&amp;"-"&amp;S$1,'Conclusões cursos SIGARRA'!$E:$H,2,0),"")</f>
        <v/>
      </c>
      <c r="T853" s="1" t="str">
        <f>IFERROR(VLOOKUP($A853&amp;"-"&amp;S$1,'Conclusões cursos SIGARRA'!$E:$H,4,0),"")</f>
        <v/>
      </c>
      <c r="U853" s="1" t="str">
        <f t="shared" si="3"/>
        <v> L.EIC 2022/2023</v>
      </c>
      <c r="V853" s="1" t="str">
        <f t="shared" si="4"/>
        <v>Hélder Luís Silva Torres dos Reis</v>
      </c>
    </row>
    <row r="854" ht="14.25" customHeight="1">
      <c r="A854" s="1">
        <v>2.01406163E8</v>
      </c>
      <c r="B854" s="1" t="s">
        <v>2582</v>
      </c>
      <c r="C854" s="1" t="s">
        <v>2583</v>
      </c>
      <c r="D854" s="1" t="s">
        <v>20</v>
      </c>
      <c r="E854" s="1" t="s">
        <v>21</v>
      </c>
      <c r="F854" s="1" t="str">
        <f t="shared" si="1"/>
        <v>Hélder Manuel Mouro Antunes - MIEIC 2018/2019</v>
      </c>
      <c r="I854" s="1" t="str">
        <f>IFERROR(VLOOKUP(B854,'Inquérito'!M:N,2,0),if(AND(E854="",not(iserror(find("linkedin",H854)))),H854,E854))</f>
        <v/>
      </c>
      <c r="J854" s="1" t="str">
        <f t="shared" si="2"/>
        <v>MIEIC </v>
      </c>
      <c r="K854" s="1" t="str">
        <f>IFERROR(VLOOKUP($A854&amp;"-"&amp;K$1,'Conclusões cursos SIGARRA'!$E:$H,2,0),"")</f>
        <v/>
      </c>
      <c r="L854" s="1" t="str">
        <f>IFERROR(VLOOKUP($A854&amp;"-"&amp;K$1,'Conclusões cursos SIGARRA'!$E:$H,4,0),"")</f>
        <v/>
      </c>
      <c r="M854" s="1" t="str">
        <f>IFERROR(VLOOKUP($A854&amp;"-"&amp;M$1,'Conclusões cursos SIGARRA'!$E:$H,2,0),"")</f>
        <v/>
      </c>
      <c r="N854" s="1" t="str">
        <f>IFERROR(VLOOKUP($A854&amp;"-"&amp;M$1,'Conclusões cursos SIGARRA'!$E:$H,4,0),"")</f>
        <v/>
      </c>
      <c r="O854" s="1" t="str">
        <f>IFERROR(VLOOKUP($A854&amp;"-"&amp;O$1,'Conclusões cursos SIGARRA'!$E:$H,2,0),"")</f>
        <v>2014/2015</v>
      </c>
      <c r="P854" s="1" t="str">
        <f>IFERROR(VLOOKUP($A854&amp;"-"&amp;O$1,'Conclusões cursos SIGARRA'!$E:$H,4,0),"")</f>
        <v>2018/2019</v>
      </c>
      <c r="Q854" s="1" t="str">
        <f>IFERROR(VLOOKUP($A854&amp;"-"&amp;Q$1,'Conclusões cursos SIGARRA'!$E:$H,2,0),"")</f>
        <v/>
      </c>
      <c r="R854" s="1" t="str">
        <f>IFERROR(VLOOKUP($A854&amp;"-"&amp;Q$1,'Conclusões cursos SIGARRA'!$E:$H,4,0),"")</f>
        <v/>
      </c>
      <c r="S854" s="1" t="str">
        <f>IFERROR(VLOOKUP($A854&amp;"-"&amp;S$1,'Conclusões cursos SIGARRA'!$E:$H,2,0),"")</f>
        <v/>
      </c>
      <c r="T854" s="1" t="str">
        <f>IFERROR(VLOOKUP($A854&amp;"-"&amp;S$1,'Conclusões cursos SIGARRA'!$E:$H,4,0),"")</f>
        <v/>
      </c>
      <c r="U854" s="1" t="str">
        <f t="shared" si="3"/>
        <v> MIEIC 2018/2019</v>
      </c>
      <c r="V854" s="1" t="str">
        <f t="shared" si="4"/>
        <v>Hélder Manuel Mouro Antunes</v>
      </c>
    </row>
    <row r="855" ht="14.25" customHeight="1">
      <c r="A855" s="1">
        <v>1.99603263E8</v>
      </c>
      <c r="B855" s="1" t="s">
        <v>2584</v>
      </c>
      <c r="C855" s="1" t="s">
        <v>2585</v>
      </c>
      <c r="D855" s="1" t="s">
        <v>20</v>
      </c>
      <c r="E855" s="1" t="s">
        <v>21</v>
      </c>
      <c r="F855" s="1" t="str">
        <f t="shared" si="1"/>
        <v>Helder Marco Barata Nunes - MIEIC 2009/2010</v>
      </c>
      <c r="G855" s="1" t="s">
        <v>21</v>
      </c>
      <c r="H855" s="1" t="s">
        <v>2586</v>
      </c>
      <c r="I855" s="1" t="str">
        <f>IFERROR(VLOOKUP(B855,'Inquérito'!M:N,2,0),if(AND(E855="",not(iserror(find("linkedin",H855)))),H855,E855))</f>
        <v/>
      </c>
      <c r="J855" s="1" t="str">
        <f t="shared" si="2"/>
        <v>MIEIC </v>
      </c>
      <c r="K855" s="1" t="str">
        <f>IFERROR(VLOOKUP($A855&amp;"-"&amp;K$1,'Conclusões cursos SIGARRA'!$E:$H,2,0),"")</f>
        <v/>
      </c>
      <c r="L855" s="1" t="str">
        <f>IFERROR(VLOOKUP($A855&amp;"-"&amp;K$1,'Conclusões cursos SIGARRA'!$E:$H,4,0),"")</f>
        <v/>
      </c>
      <c r="M855" s="1" t="str">
        <f>IFERROR(VLOOKUP($A855&amp;"-"&amp;M$1,'Conclusões cursos SIGARRA'!$E:$H,2,0),"")</f>
        <v/>
      </c>
      <c r="N855" s="1" t="str">
        <f>IFERROR(VLOOKUP($A855&amp;"-"&amp;M$1,'Conclusões cursos SIGARRA'!$E:$H,4,0),"")</f>
        <v/>
      </c>
      <c r="O855" s="1" t="str">
        <f>IFERROR(VLOOKUP($A855&amp;"-"&amp;O$1,'Conclusões cursos SIGARRA'!$E:$H,2,0),"")</f>
        <v>2005/2006</v>
      </c>
      <c r="P855" s="1" t="str">
        <f>IFERROR(VLOOKUP($A855&amp;"-"&amp;O$1,'Conclusões cursos SIGARRA'!$E:$H,4,0),"")</f>
        <v>2009/2010</v>
      </c>
      <c r="Q855" s="1" t="str">
        <f>IFERROR(VLOOKUP($A855&amp;"-"&amp;Q$1,'Conclusões cursos SIGARRA'!$E:$H,2,0),"")</f>
        <v/>
      </c>
      <c r="R855" s="1" t="str">
        <f>IFERROR(VLOOKUP($A855&amp;"-"&amp;Q$1,'Conclusões cursos SIGARRA'!$E:$H,4,0),"")</f>
        <v/>
      </c>
      <c r="S855" s="1" t="str">
        <f>IFERROR(VLOOKUP($A855&amp;"-"&amp;S$1,'Conclusões cursos SIGARRA'!$E:$H,2,0),"")</f>
        <v/>
      </c>
      <c r="T855" s="1" t="str">
        <f>IFERROR(VLOOKUP($A855&amp;"-"&amp;S$1,'Conclusões cursos SIGARRA'!$E:$H,4,0),"")</f>
        <v/>
      </c>
      <c r="U855" s="1" t="str">
        <f t="shared" si="3"/>
        <v> MIEIC 2009/2010</v>
      </c>
      <c r="V855" s="1" t="str">
        <f t="shared" si="4"/>
        <v>Helder Marco Barata Nunes</v>
      </c>
    </row>
    <row r="856" ht="14.25" customHeight="1">
      <c r="A856" s="1">
        <v>2.00400358E8</v>
      </c>
      <c r="B856" s="1" t="s">
        <v>2587</v>
      </c>
      <c r="C856" s="1" t="s">
        <v>2588</v>
      </c>
      <c r="D856" s="1" t="s">
        <v>20</v>
      </c>
      <c r="E856" s="1" t="s">
        <v>21</v>
      </c>
      <c r="F856" s="1" t="str">
        <f t="shared" si="1"/>
        <v>Helder Martins Fontes - MIEIC 2009/2010</v>
      </c>
      <c r="G856" s="1" t="s">
        <v>2589</v>
      </c>
      <c r="I856" s="9" t="str">
        <f>IFERROR(VLOOKUP(B856,'Inquérito'!M:N,2,0),if(AND(E856="",not(iserror(find("linkedin",H856)))),H856,E856))</f>
        <v>https://www.linkedin.com/in/helder-fontes/</v>
      </c>
      <c r="J856" s="1" t="str">
        <f t="shared" si="2"/>
        <v>MIEIC </v>
      </c>
      <c r="K856" s="1" t="str">
        <f>IFERROR(VLOOKUP($A856&amp;"-"&amp;K$1,'Conclusões cursos SIGARRA'!$E:$H,2,0),"")</f>
        <v/>
      </c>
      <c r="L856" s="1" t="str">
        <f>IFERROR(VLOOKUP($A856&amp;"-"&amp;K$1,'Conclusões cursos SIGARRA'!$E:$H,4,0),"")</f>
        <v/>
      </c>
      <c r="M856" s="1" t="str">
        <f>IFERROR(VLOOKUP($A856&amp;"-"&amp;M$1,'Conclusões cursos SIGARRA'!$E:$H,2,0),"")</f>
        <v/>
      </c>
      <c r="N856" s="1" t="str">
        <f>IFERROR(VLOOKUP($A856&amp;"-"&amp;M$1,'Conclusões cursos SIGARRA'!$E:$H,4,0),"")</f>
        <v/>
      </c>
      <c r="O856" s="1" t="str">
        <f>IFERROR(VLOOKUP($A856&amp;"-"&amp;O$1,'Conclusões cursos SIGARRA'!$E:$H,2,0),"")</f>
        <v>2004/2005</v>
      </c>
      <c r="P856" s="1" t="str">
        <f>IFERROR(VLOOKUP($A856&amp;"-"&amp;O$1,'Conclusões cursos SIGARRA'!$E:$H,4,0),"")</f>
        <v>2009/2010</v>
      </c>
      <c r="Q856" s="1" t="str">
        <f>IFERROR(VLOOKUP($A856&amp;"-"&amp;Q$1,'Conclusões cursos SIGARRA'!$E:$H,2,0),"")</f>
        <v/>
      </c>
      <c r="R856" s="1" t="str">
        <f>IFERROR(VLOOKUP($A856&amp;"-"&amp;Q$1,'Conclusões cursos SIGARRA'!$E:$H,4,0),"")</f>
        <v/>
      </c>
      <c r="S856" s="1" t="str">
        <f>IFERROR(VLOOKUP($A856&amp;"-"&amp;S$1,'Conclusões cursos SIGARRA'!$E:$H,2,0),"")</f>
        <v/>
      </c>
      <c r="T856" s="1" t="str">
        <f>IFERROR(VLOOKUP($A856&amp;"-"&amp;S$1,'Conclusões cursos SIGARRA'!$E:$H,4,0),"")</f>
        <v/>
      </c>
      <c r="U856" s="1" t="str">
        <f t="shared" si="3"/>
        <v> MIEIC 2009/2010</v>
      </c>
      <c r="V856" s="1" t="str">
        <f t="shared" si="4"/>
        <v>Helder Martins Fontes</v>
      </c>
    </row>
    <row r="857" ht="14.25" customHeight="1">
      <c r="A857" s="1">
        <v>1.99902766E8</v>
      </c>
      <c r="B857" s="1" t="s">
        <v>2590</v>
      </c>
      <c r="C857" s="1" t="s">
        <v>2591</v>
      </c>
      <c r="D857" s="1" t="s">
        <v>20</v>
      </c>
      <c r="E857" s="1" t="s">
        <v>2592</v>
      </c>
      <c r="F857" s="1" t="str">
        <f t="shared" si="1"/>
        <v>Helder Miguel Alves Magalhães - LEIC 2005/2006</v>
      </c>
      <c r="G857" s="1" t="s">
        <v>2593</v>
      </c>
      <c r="H857" s="1" t="s">
        <v>2594</v>
      </c>
      <c r="I857" s="9" t="str">
        <f>IFERROR(VLOOKUP(B857,'Inquérito'!M:N,2,0),if(AND(E857="",not(iserror(find("linkedin",H857)))),H857,E857))</f>
        <v>https://www.linkedin.com/in/heldermagalhaes</v>
      </c>
      <c r="J857" s="1" t="str">
        <f t="shared" si="2"/>
        <v>LEIC </v>
      </c>
      <c r="K857" s="1" t="str">
        <f>IFERROR(VLOOKUP($A857&amp;"-"&amp;K$1,'Conclusões cursos SIGARRA'!$E:$H,2,0),"")</f>
        <v>1999/2000</v>
      </c>
      <c r="L857" s="1" t="str">
        <f>IFERROR(VLOOKUP($A857&amp;"-"&amp;K$1,'Conclusões cursos SIGARRA'!$E:$H,4,0),"")</f>
        <v>2005/2006</v>
      </c>
      <c r="M857" s="1" t="str">
        <f>IFERROR(VLOOKUP($A857&amp;"-"&amp;M$1,'Conclusões cursos SIGARRA'!$E:$H,2,0),"")</f>
        <v/>
      </c>
      <c r="N857" s="1" t="str">
        <f>IFERROR(VLOOKUP($A857&amp;"-"&amp;M$1,'Conclusões cursos SIGARRA'!$E:$H,4,0),"")</f>
        <v/>
      </c>
      <c r="O857" s="1" t="str">
        <f>IFERROR(VLOOKUP($A857&amp;"-"&amp;O$1,'Conclusões cursos SIGARRA'!$E:$H,2,0),"")</f>
        <v/>
      </c>
      <c r="P857" s="1" t="str">
        <f>IFERROR(VLOOKUP($A857&amp;"-"&amp;O$1,'Conclusões cursos SIGARRA'!$E:$H,4,0),"")</f>
        <v/>
      </c>
      <c r="Q857" s="1" t="str">
        <f>IFERROR(VLOOKUP($A857&amp;"-"&amp;Q$1,'Conclusões cursos SIGARRA'!$E:$H,2,0),"")</f>
        <v/>
      </c>
      <c r="R857" s="1" t="str">
        <f>IFERROR(VLOOKUP($A857&amp;"-"&amp;Q$1,'Conclusões cursos SIGARRA'!$E:$H,4,0),"")</f>
        <v/>
      </c>
      <c r="S857" s="1" t="str">
        <f>IFERROR(VLOOKUP($A857&amp;"-"&amp;S$1,'Conclusões cursos SIGARRA'!$E:$H,2,0),"")</f>
        <v/>
      </c>
      <c r="T857" s="1" t="str">
        <f>IFERROR(VLOOKUP($A857&amp;"-"&amp;S$1,'Conclusões cursos SIGARRA'!$E:$H,4,0),"")</f>
        <v/>
      </c>
      <c r="U857" s="1" t="str">
        <f t="shared" si="3"/>
        <v> LEIC 2005/2006</v>
      </c>
      <c r="V857" s="1" t="str">
        <f t="shared" si="4"/>
        <v>Helder Miguel Alves Magalhães</v>
      </c>
    </row>
    <row r="858" ht="14.25" customHeight="1">
      <c r="A858" s="1">
        <v>1.99603683E8</v>
      </c>
      <c r="B858" s="1" t="s">
        <v>2595</v>
      </c>
      <c r="C858" s="1" t="s">
        <v>2596</v>
      </c>
      <c r="D858" s="1" t="s">
        <v>20</v>
      </c>
      <c r="E858" s="1" t="s">
        <v>21</v>
      </c>
      <c r="F858" s="1" t="str">
        <f t="shared" si="1"/>
        <v>Hélder Ricardo da Silva Crespo - LEIC 2001/2002</v>
      </c>
      <c r="G858" s="1" t="s">
        <v>2597</v>
      </c>
      <c r="H858" s="1" t="s">
        <v>2598</v>
      </c>
      <c r="I858" s="1" t="str">
        <f>IFERROR(VLOOKUP(B858,'Inquérito'!M:N,2,0),if(AND(E858="",not(iserror(find("linkedin",H858)))),H858,E858))</f>
        <v/>
      </c>
      <c r="J858" s="1" t="str">
        <f t="shared" si="2"/>
        <v>LEIC </v>
      </c>
      <c r="K858" s="1" t="str">
        <f>IFERROR(VLOOKUP($A858&amp;"-"&amp;K$1,'Conclusões cursos SIGARRA'!$E:$H,2,0),"")</f>
        <v>1996/1997</v>
      </c>
      <c r="L858" s="1" t="str">
        <f>IFERROR(VLOOKUP($A858&amp;"-"&amp;K$1,'Conclusões cursos SIGARRA'!$E:$H,4,0),"")</f>
        <v>2001/2002</v>
      </c>
      <c r="M858" s="1" t="str">
        <f>IFERROR(VLOOKUP($A858&amp;"-"&amp;M$1,'Conclusões cursos SIGARRA'!$E:$H,2,0),"")</f>
        <v/>
      </c>
      <c r="N858" s="1" t="str">
        <f>IFERROR(VLOOKUP($A858&amp;"-"&amp;M$1,'Conclusões cursos SIGARRA'!$E:$H,4,0),"")</f>
        <v/>
      </c>
      <c r="O858" s="1" t="str">
        <f>IFERROR(VLOOKUP($A858&amp;"-"&amp;O$1,'Conclusões cursos SIGARRA'!$E:$H,2,0),"")</f>
        <v/>
      </c>
      <c r="P858" s="1" t="str">
        <f>IFERROR(VLOOKUP($A858&amp;"-"&amp;O$1,'Conclusões cursos SIGARRA'!$E:$H,4,0),"")</f>
        <v/>
      </c>
      <c r="Q858" s="1" t="str">
        <f>IFERROR(VLOOKUP($A858&amp;"-"&amp;Q$1,'Conclusões cursos SIGARRA'!$E:$H,2,0),"")</f>
        <v/>
      </c>
      <c r="R858" s="1" t="str">
        <f>IFERROR(VLOOKUP($A858&amp;"-"&amp;Q$1,'Conclusões cursos SIGARRA'!$E:$H,4,0),"")</f>
        <v/>
      </c>
      <c r="S858" s="1" t="str">
        <f>IFERROR(VLOOKUP($A858&amp;"-"&amp;S$1,'Conclusões cursos SIGARRA'!$E:$H,2,0),"")</f>
        <v/>
      </c>
      <c r="T858" s="1" t="str">
        <f>IFERROR(VLOOKUP($A858&amp;"-"&amp;S$1,'Conclusões cursos SIGARRA'!$E:$H,4,0),"")</f>
        <v/>
      </c>
      <c r="U858" s="1" t="str">
        <f t="shared" si="3"/>
        <v> LEIC 2001/2002</v>
      </c>
      <c r="V858" s="1" t="str">
        <f t="shared" si="4"/>
        <v>Hélder Ricardo da Silva Crespo</v>
      </c>
    </row>
    <row r="859" ht="14.25" customHeight="1">
      <c r="A859" s="1">
        <v>2.00301896E8</v>
      </c>
      <c r="B859" s="1" t="s">
        <v>2599</v>
      </c>
      <c r="C859" s="1" t="s">
        <v>2600</v>
      </c>
      <c r="D859" s="1" t="s">
        <v>20</v>
      </c>
      <c r="E859" s="1" t="s">
        <v>2601</v>
      </c>
      <c r="F859" s="1" t="str">
        <f t="shared" si="1"/>
        <v>Helder Tavares da Silva - MIEIC 2009/2010</v>
      </c>
      <c r="G859" s="1" t="s">
        <v>2602</v>
      </c>
      <c r="H859" s="1" t="s">
        <v>2603</v>
      </c>
      <c r="I859" s="9" t="str">
        <f>IFERROR(VLOOKUP(B859,'Inquérito'!M:N,2,0),if(AND(E859="",not(iserror(find("linkedin",H859)))),H859,E859))</f>
        <v>https://www.linkedin.com/in/heldertavaressilva/</v>
      </c>
      <c r="J859" s="1" t="str">
        <f t="shared" si="2"/>
        <v>MIEIC </v>
      </c>
      <c r="K859" s="1" t="str">
        <f>IFERROR(VLOOKUP($A859&amp;"-"&amp;K$1,'Conclusões cursos SIGARRA'!$E:$H,2,0),"")</f>
        <v/>
      </c>
      <c r="L859" s="1" t="str">
        <f>IFERROR(VLOOKUP($A859&amp;"-"&amp;K$1,'Conclusões cursos SIGARRA'!$E:$H,4,0),"")</f>
        <v/>
      </c>
      <c r="M859" s="1" t="str">
        <f>IFERROR(VLOOKUP($A859&amp;"-"&amp;M$1,'Conclusões cursos SIGARRA'!$E:$H,2,0),"")</f>
        <v/>
      </c>
      <c r="N859" s="1" t="str">
        <f>IFERROR(VLOOKUP($A859&amp;"-"&amp;M$1,'Conclusões cursos SIGARRA'!$E:$H,4,0),"")</f>
        <v/>
      </c>
      <c r="O859" s="1" t="str">
        <f>IFERROR(VLOOKUP($A859&amp;"-"&amp;O$1,'Conclusões cursos SIGARRA'!$E:$H,2,0),"")</f>
        <v>2003/2004</v>
      </c>
      <c r="P859" s="1" t="str">
        <f>IFERROR(VLOOKUP($A859&amp;"-"&amp;O$1,'Conclusões cursos SIGARRA'!$E:$H,4,0),"")</f>
        <v>2009/2010</v>
      </c>
      <c r="Q859" s="1" t="str">
        <f>IFERROR(VLOOKUP($A859&amp;"-"&amp;Q$1,'Conclusões cursos SIGARRA'!$E:$H,2,0),"")</f>
        <v/>
      </c>
      <c r="R859" s="1" t="str">
        <f>IFERROR(VLOOKUP($A859&amp;"-"&amp;Q$1,'Conclusões cursos SIGARRA'!$E:$H,4,0),"")</f>
        <v/>
      </c>
      <c r="S859" s="1" t="str">
        <f>IFERROR(VLOOKUP($A859&amp;"-"&amp;S$1,'Conclusões cursos SIGARRA'!$E:$H,2,0),"")</f>
        <v/>
      </c>
      <c r="T859" s="1" t="str">
        <f>IFERROR(VLOOKUP($A859&amp;"-"&amp;S$1,'Conclusões cursos SIGARRA'!$E:$H,4,0),"")</f>
        <v/>
      </c>
      <c r="U859" s="1" t="str">
        <f t="shared" si="3"/>
        <v> MIEIC 2009/2010</v>
      </c>
      <c r="V859" s="1" t="str">
        <f t="shared" si="4"/>
        <v>Helder Tavares da Silva</v>
      </c>
    </row>
    <row r="860" ht="14.25" customHeight="1">
      <c r="A860" s="1">
        <v>1.99800788E8</v>
      </c>
      <c r="B860" s="1" t="s">
        <v>2604</v>
      </c>
      <c r="C860" s="1" t="s">
        <v>2605</v>
      </c>
      <c r="D860" s="1" t="s">
        <v>20</v>
      </c>
      <c r="E860" s="1" t="s">
        <v>21</v>
      </c>
      <c r="F860" s="1" t="str">
        <f t="shared" si="1"/>
        <v>Henri Manuel Ribeiro da Costa - LEIC 2002/2003</v>
      </c>
      <c r="G860" s="1" t="s">
        <v>21</v>
      </c>
      <c r="I860" s="1" t="str">
        <f>IFERROR(VLOOKUP(B860,'Inquérito'!M:N,2,0),if(AND(E860="",not(iserror(find("linkedin",H860)))),H860,E860))</f>
        <v/>
      </c>
      <c r="J860" s="1" t="str">
        <f t="shared" si="2"/>
        <v>LEIC </v>
      </c>
      <c r="K860" s="1" t="str">
        <f>IFERROR(VLOOKUP($A860&amp;"-"&amp;K$1,'Conclusões cursos SIGARRA'!$E:$H,2,0),"")</f>
        <v>1998/1999</v>
      </c>
      <c r="L860" s="1" t="str">
        <f>IFERROR(VLOOKUP($A860&amp;"-"&amp;K$1,'Conclusões cursos SIGARRA'!$E:$H,4,0),"")</f>
        <v>2002/2003</v>
      </c>
      <c r="M860" s="1" t="str">
        <f>IFERROR(VLOOKUP($A860&amp;"-"&amp;M$1,'Conclusões cursos SIGARRA'!$E:$H,2,0),"")</f>
        <v/>
      </c>
      <c r="N860" s="1" t="str">
        <f>IFERROR(VLOOKUP($A860&amp;"-"&amp;M$1,'Conclusões cursos SIGARRA'!$E:$H,4,0),"")</f>
        <v/>
      </c>
      <c r="O860" s="1" t="str">
        <f>IFERROR(VLOOKUP($A860&amp;"-"&amp;O$1,'Conclusões cursos SIGARRA'!$E:$H,2,0),"")</f>
        <v/>
      </c>
      <c r="P860" s="1" t="str">
        <f>IFERROR(VLOOKUP($A860&amp;"-"&amp;O$1,'Conclusões cursos SIGARRA'!$E:$H,4,0),"")</f>
        <v/>
      </c>
      <c r="Q860" s="1" t="str">
        <f>IFERROR(VLOOKUP($A860&amp;"-"&amp;Q$1,'Conclusões cursos SIGARRA'!$E:$H,2,0),"")</f>
        <v/>
      </c>
      <c r="R860" s="1" t="str">
        <f>IFERROR(VLOOKUP($A860&amp;"-"&amp;Q$1,'Conclusões cursos SIGARRA'!$E:$H,4,0),"")</f>
        <v/>
      </c>
      <c r="S860" s="1" t="str">
        <f>IFERROR(VLOOKUP($A860&amp;"-"&amp;S$1,'Conclusões cursos SIGARRA'!$E:$H,2,0),"")</f>
        <v/>
      </c>
      <c r="T860" s="1" t="str">
        <f>IFERROR(VLOOKUP($A860&amp;"-"&amp;S$1,'Conclusões cursos SIGARRA'!$E:$H,4,0),"")</f>
        <v/>
      </c>
      <c r="U860" s="1" t="str">
        <f t="shared" si="3"/>
        <v> LEIC 2002/2003</v>
      </c>
      <c r="V860" s="1" t="str">
        <f t="shared" si="4"/>
        <v>Henri Manuel Ribeiro da Costa</v>
      </c>
    </row>
    <row r="861" ht="14.25" customHeight="1">
      <c r="A861" s="1">
        <v>2.02005321E8</v>
      </c>
      <c r="B861" s="1" t="s">
        <v>2606</v>
      </c>
      <c r="C861" s="1" t="s">
        <v>2607</v>
      </c>
      <c r="D861" s="1" t="s">
        <v>26</v>
      </c>
      <c r="E861" s="1" t="s">
        <v>21</v>
      </c>
      <c r="F861" s="1" t="str">
        <f t="shared" si="1"/>
        <v>Henrique Correia Vicente - L.EIC 2022/2023</v>
      </c>
      <c r="G861" s="1" t="s">
        <v>2608</v>
      </c>
      <c r="I861" s="1" t="str">
        <f>IFERROR(VLOOKUP(B861,'Inquérito'!M:N,2,0),if(AND(E861="",not(iserror(find("linkedin",H861)))),H861,E861))</f>
        <v/>
      </c>
      <c r="J861" s="1" t="str">
        <f t="shared" si="2"/>
        <v>L.EIC </v>
      </c>
      <c r="K861" s="1" t="str">
        <f>IFERROR(VLOOKUP($A861&amp;"-"&amp;K$1,'Conclusões cursos SIGARRA'!$E:$H,2,0),"")</f>
        <v/>
      </c>
      <c r="L861" s="1" t="str">
        <f>IFERROR(VLOOKUP($A861&amp;"-"&amp;K$1,'Conclusões cursos SIGARRA'!$E:$H,4,0),"")</f>
        <v/>
      </c>
      <c r="M861" s="1" t="str">
        <f>IFERROR(VLOOKUP($A861&amp;"-"&amp;M$1,'Conclusões cursos SIGARRA'!$E:$H,2,0),"")</f>
        <v/>
      </c>
      <c r="N861" s="1" t="str">
        <f>IFERROR(VLOOKUP($A861&amp;"-"&amp;M$1,'Conclusões cursos SIGARRA'!$E:$H,4,0),"")</f>
        <v/>
      </c>
      <c r="O861" s="1" t="str">
        <f>IFERROR(VLOOKUP($A861&amp;"-"&amp;O$1,'Conclusões cursos SIGARRA'!$E:$H,2,0),"")</f>
        <v/>
      </c>
      <c r="P861" s="1" t="str">
        <f>IFERROR(VLOOKUP($A861&amp;"-"&amp;O$1,'Conclusões cursos SIGARRA'!$E:$H,4,0),"")</f>
        <v/>
      </c>
      <c r="Q861" s="1" t="str">
        <f>IFERROR(VLOOKUP($A861&amp;"-"&amp;Q$1,'Conclusões cursos SIGARRA'!$E:$H,2,0),"")</f>
        <v>2021/2022</v>
      </c>
      <c r="R861" s="1" t="str">
        <f>IFERROR(VLOOKUP($A861&amp;"-"&amp;Q$1,'Conclusões cursos SIGARRA'!$E:$H,4,0),"")</f>
        <v>2022/2023</v>
      </c>
      <c r="S861" s="1" t="str">
        <f>IFERROR(VLOOKUP($A861&amp;"-"&amp;S$1,'Conclusões cursos SIGARRA'!$E:$H,2,0),"")</f>
        <v/>
      </c>
      <c r="T861" s="1" t="str">
        <f>IFERROR(VLOOKUP($A861&amp;"-"&amp;S$1,'Conclusões cursos SIGARRA'!$E:$H,4,0),"")</f>
        <v/>
      </c>
      <c r="U861" s="1" t="str">
        <f t="shared" si="3"/>
        <v> L.EIC 2022/2023</v>
      </c>
      <c r="V861" s="1" t="str">
        <f t="shared" si="4"/>
        <v>Henrique Correia Vicente</v>
      </c>
    </row>
    <row r="862" ht="14.25" customHeight="1">
      <c r="A862" s="1">
        <v>2.01906681E8</v>
      </c>
      <c r="B862" s="1" t="s">
        <v>2609</v>
      </c>
      <c r="C862" s="1" t="s">
        <v>2610</v>
      </c>
      <c r="D862" s="1" t="s">
        <v>26</v>
      </c>
      <c r="E862" s="1" t="s">
        <v>21</v>
      </c>
      <c r="F862" s="1" t="str">
        <f t="shared" si="1"/>
        <v>Henrique Costa Sousa - L.EIC 2021/2022</v>
      </c>
      <c r="G862" s="1" t="s">
        <v>2611</v>
      </c>
      <c r="I862" s="1" t="str">
        <f>IFERROR(VLOOKUP(B862,'Inquérito'!M:N,2,0),if(AND(E862="",not(iserror(find("linkedin",H862)))),H862,E862))</f>
        <v/>
      </c>
      <c r="J862" s="1" t="str">
        <f t="shared" si="2"/>
        <v>L.EIC </v>
      </c>
      <c r="K862" s="1" t="str">
        <f>IFERROR(VLOOKUP($A862&amp;"-"&amp;K$1,'Conclusões cursos SIGARRA'!$E:$H,2,0),"")</f>
        <v/>
      </c>
      <c r="L862" s="1" t="str">
        <f>IFERROR(VLOOKUP($A862&amp;"-"&amp;K$1,'Conclusões cursos SIGARRA'!$E:$H,4,0),"")</f>
        <v/>
      </c>
      <c r="M862" s="1" t="str">
        <f>IFERROR(VLOOKUP($A862&amp;"-"&amp;M$1,'Conclusões cursos SIGARRA'!$E:$H,2,0),"")</f>
        <v/>
      </c>
      <c r="N862" s="1" t="str">
        <f>IFERROR(VLOOKUP($A862&amp;"-"&amp;M$1,'Conclusões cursos SIGARRA'!$E:$H,4,0),"")</f>
        <v/>
      </c>
      <c r="O862" s="1" t="str">
        <f>IFERROR(VLOOKUP($A862&amp;"-"&amp;O$1,'Conclusões cursos SIGARRA'!$E:$H,2,0),"")</f>
        <v/>
      </c>
      <c r="P862" s="1" t="str">
        <f>IFERROR(VLOOKUP($A862&amp;"-"&amp;O$1,'Conclusões cursos SIGARRA'!$E:$H,4,0),"")</f>
        <v/>
      </c>
      <c r="Q862" s="1" t="str">
        <f>IFERROR(VLOOKUP($A862&amp;"-"&amp;Q$1,'Conclusões cursos SIGARRA'!$E:$H,2,0),"")</f>
        <v>2021/2022</v>
      </c>
      <c r="R862" s="1" t="str">
        <f>IFERROR(VLOOKUP($A862&amp;"-"&amp;Q$1,'Conclusões cursos SIGARRA'!$E:$H,4,0),"")</f>
        <v>2021/2022</v>
      </c>
      <c r="S862" s="1" t="str">
        <f>IFERROR(VLOOKUP($A862&amp;"-"&amp;S$1,'Conclusões cursos SIGARRA'!$E:$H,2,0),"")</f>
        <v/>
      </c>
      <c r="T862" s="1" t="str">
        <f>IFERROR(VLOOKUP($A862&amp;"-"&amp;S$1,'Conclusões cursos SIGARRA'!$E:$H,4,0),"")</f>
        <v/>
      </c>
      <c r="U862" s="1" t="str">
        <f t="shared" si="3"/>
        <v> L.EIC 2021/2022</v>
      </c>
      <c r="V862" s="1" t="str">
        <f t="shared" si="4"/>
        <v>Henrique Costa Sousa</v>
      </c>
    </row>
    <row r="863" ht="14.25" customHeight="1">
      <c r="A863" s="1">
        <v>2.01605003E8</v>
      </c>
      <c r="B863" s="1" t="s">
        <v>2612</v>
      </c>
      <c r="C863" s="1" t="s">
        <v>2613</v>
      </c>
      <c r="D863" s="1" t="s">
        <v>26</v>
      </c>
      <c r="E863" s="1" t="s">
        <v>21</v>
      </c>
      <c r="F863" s="1" t="str">
        <f t="shared" si="1"/>
        <v>Henrique José de Castro Ferreira - M.EIC 2022/2023</v>
      </c>
      <c r="I863" s="1" t="str">
        <f>IFERROR(VLOOKUP(B863,'Inquérito'!M:N,2,0),if(AND(E863="",not(iserror(find("linkedin",H863)))),H863,E863))</f>
        <v/>
      </c>
      <c r="J863" s="1" t="str">
        <f t="shared" si="2"/>
        <v>M.EIC</v>
      </c>
      <c r="K863" s="1" t="str">
        <f>IFERROR(VLOOKUP($A863&amp;"-"&amp;K$1,'Conclusões cursos SIGARRA'!$E:$H,2,0),"")</f>
        <v/>
      </c>
      <c r="L863" s="1" t="str">
        <f>IFERROR(VLOOKUP($A863&amp;"-"&amp;K$1,'Conclusões cursos SIGARRA'!$E:$H,4,0),"")</f>
        <v/>
      </c>
      <c r="M863" s="1" t="str">
        <f>IFERROR(VLOOKUP($A863&amp;"-"&amp;M$1,'Conclusões cursos SIGARRA'!$E:$H,2,0),"")</f>
        <v/>
      </c>
      <c r="N863" s="1" t="str">
        <f>IFERROR(VLOOKUP($A863&amp;"-"&amp;M$1,'Conclusões cursos SIGARRA'!$E:$H,4,0),"")</f>
        <v/>
      </c>
      <c r="O863" s="1" t="str">
        <f>IFERROR(VLOOKUP($A863&amp;"-"&amp;O$1,'Conclusões cursos SIGARRA'!$E:$H,2,0),"")</f>
        <v/>
      </c>
      <c r="P863" s="1" t="str">
        <f>IFERROR(VLOOKUP($A863&amp;"-"&amp;O$1,'Conclusões cursos SIGARRA'!$E:$H,4,0),"")</f>
        <v/>
      </c>
      <c r="Q863" s="1" t="str">
        <f>IFERROR(VLOOKUP($A863&amp;"-"&amp;Q$1,'Conclusões cursos SIGARRA'!$E:$H,2,0),"")</f>
        <v/>
      </c>
      <c r="R863" s="1" t="str">
        <f>IFERROR(VLOOKUP($A863&amp;"-"&amp;Q$1,'Conclusões cursos SIGARRA'!$E:$H,4,0),"")</f>
        <v/>
      </c>
      <c r="S863" s="1" t="str">
        <f>IFERROR(VLOOKUP($A863&amp;"-"&amp;S$1,'Conclusões cursos SIGARRA'!$E:$H,2,0),"")</f>
        <v>2021/2022</v>
      </c>
      <c r="T863" s="1" t="str">
        <f>IFERROR(VLOOKUP($A863&amp;"-"&amp;S$1,'Conclusões cursos SIGARRA'!$E:$H,4,0),"")</f>
        <v>2022/2023</v>
      </c>
      <c r="U863" s="1" t="str">
        <f t="shared" si="3"/>
        <v> M.EIC 2022/2023</v>
      </c>
      <c r="V863" s="1" t="str">
        <f t="shared" si="4"/>
        <v>Henrique José de Castro Ferreira</v>
      </c>
    </row>
    <row r="864" ht="14.25" customHeight="1">
      <c r="A864" s="1">
        <v>2.01706898E8</v>
      </c>
      <c r="B864" s="1" t="s">
        <v>2614</v>
      </c>
      <c r="C864" s="1" t="s">
        <v>2615</v>
      </c>
      <c r="D864" s="1" t="s">
        <v>26</v>
      </c>
      <c r="E864" s="1" t="s">
        <v>21</v>
      </c>
      <c r="F864" s="1" t="str">
        <f t="shared" si="1"/>
        <v>Henrique José Silva Flores Azevedo Santos - M.EIC 2021/2022</v>
      </c>
      <c r="I864" s="1" t="str">
        <f>IFERROR(VLOOKUP(B864,'Inquérito'!M:N,2,0),if(AND(E864="",not(iserror(find("linkedin",H864)))),H864,E864))</f>
        <v/>
      </c>
      <c r="J864" s="1" t="str">
        <f t="shared" si="2"/>
        <v>M.EIC</v>
      </c>
      <c r="K864" s="1" t="str">
        <f>IFERROR(VLOOKUP($A864&amp;"-"&amp;K$1,'Conclusões cursos SIGARRA'!$E:$H,2,0),"")</f>
        <v/>
      </c>
      <c r="L864" s="1" t="str">
        <f>IFERROR(VLOOKUP($A864&amp;"-"&amp;K$1,'Conclusões cursos SIGARRA'!$E:$H,4,0),"")</f>
        <v/>
      </c>
      <c r="M864" s="1" t="str">
        <f>IFERROR(VLOOKUP($A864&amp;"-"&amp;M$1,'Conclusões cursos SIGARRA'!$E:$H,2,0),"")</f>
        <v/>
      </c>
      <c r="N864" s="1" t="str">
        <f>IFERROR(VLOOKUP($A864&amp;"-"&amp;M$1,'Conclusões cursos SIGARRA'!$E:$H,4,0),"")</f>
        <v/>
      </c>
      <c r="O864" s="1" t="str">
        <f>IFERROR(VLOOKUP($A864&amp;"-"&amp;O$1,'Conclusões cursos SIGARRA'!$E:$H,2,0),"")</f>
        <v/>
      </c>
      <c r="P864" s="1" t="str">
        <f>IFERROR(VLOOKUP($A864&amp;"-"&amp;O$1,'Conclusões cursos SIGARRA'!$E:$H,4,0),"")</f>
        <v/>
      </c>
      <c r="Q864" s="1" t="str">
        <f>IFERROR(VLOOKUP($A864&amp;"-"&amp;Q$1,'Conclusões cursos SIGARRA'!$E:$H,2,0),"")</f>
        <v/>
      </c>
      <c r="R864" s="1" t="str">
        <f>IFERROR(VLOOKUP($A864&amp;"-"&amp;Q$1,'Conclusões cursos SIGARRA'!$E:$H,4,0),"")</f>
        <v/>
      </c>
      <c r="S864" s="1" t="str">
        <f>IFERROR(VLOOKUP($A864&amp;"-"&amp;S$1,'Conclusões cursos SIGARRA'!$E:$H,2,0),"")</f>
        <v>2021/2022</v>
      </c>
      <c r="T864" s="1" t="str">
        <f>IFERROR(VLOOKUP($A864&amp;"-"&amp;S$1,'Conclusões cursos SIGARRA'!$E:$H,4,0),"")</f>
        <v>2021/2022</v>
      </c>
      <c r="U864" s="1" t="str">
        <f t="shared" si="3"/>
        <v> M.EIC 2021/2022</v>
      </c>
      <c r="V864" s="1" t="str">
        <f t="shared" si="4"/>
        <v>Henrique José Silva Flores Azevedo Santos</v>
      </c>
    </row>
    <row r="865" ht="14.25" customHeight="1">
      <c r="A865" s="1">
        <v>2.01707046E8</v>
      </c>
      <c r="B865" s="1" t="s">
        <v>2616</v>
      </c>
      <c r="C865" s="1" t="s">
        <v>2617</v>
      </c>
      <c r="D865" s="1" t="s">
        <v>20</v>
      </c>
      <c r="E865" s="1" t="s">
        <v>21</v>
      </c>
      <c r="F865" s="1" t="str">
        <f t="shared" si="1"/>
        <v>Henrique Maciel de Freitas - M.EIC 2021/2022</v>
      </c>
      <c r="G865" s="1" t="s">
        <v>2618</v>
      </c>
      <c r="I865" s="1" t="str">
        <f>IFERROR(VLOOKUP(B865,'Inquérito'!M:N,2,0),if(AND(E865="",not(iserror(find("linkedin",H865)))),H865,E865))</f>
        <v/>
      </c>
      <c r="J865" s="1" t="str">
        <f t="shared" si="2"/>
        <v>M.EIC</v>
      </c>
      <c r="K865" s="1" t="str">
        <f>IFERROR(VLOOKUP($A865&amp;"-"&amp;K$1,'Conclusões cursos SIGARRA'!$E:$H,2,0),"")</f>
        <v/>
      </c>
      <c r="L865" s="1" t="str">
        <f>IFERROR(VLOOKUP($A865&amp;"-"&amp;K$1,'Conclusões cursos SIGARRA'!$E:$H,4,0),"")</f>
        <v/>
      </c>
      <c r="M865" s="1" t="str">
        <f>IFERROR(VLOOKUP($A865&amp;"-"&amp;M$1,'Conclusões cursos SIGARRA'!$E:$H,2,0),"")</f>
        <v/>
      </c>
      <c r="N865" s="1" t="str">
        <f>IFERROR(VLOOKUP($A865&amp;"-"&amp;M$1,'Conclusões cursos SIGARRA'!$E:$H,4,0),"")</f>
        <v/>
      </c>
      <c r="O865" s="1" t="str">
        <f>IFERROR(VLOOKUP($A865&amp;"-"&amp;O$1,'Conclusões cursos SIGARRA'!$E:$H,2,0),"")</f>
        <v/>
      </c>
      <c r="P865" s="1" t="str">
        <f>IFERROR(VLOOKUP($A865&amp;"-"&amp;O$1,'Conclusões cursos SIGARRA'!$E:$H,4,0),"")</f>
        <v/>
      </c>
      <c r="Q865" s="1" t="str">
        <f>IFERROR(VLOOKUP($A865&amp;"-"&amp;Q$1,'Conclusões cursos SIGARRA'!$E:$H,2,0),"")</f>
        <v/>
      </c>
      <c r="R865" s="1" t="str">
        <f>IFERROR(VLOOKUP($A865&amp;"-"&amp;Q$1,'Conclusões cursos SIGARRA'!$E:$H,4,0),"")</f>
        <v/>
      </c>
      <c r="S865" s="1" t="str">
        <f>IFERROR(VLOOKUP($A865&amp;"-"&amp;S$1,'Conclusões cursos SIGARRA'!$E:$H,2,0),"")</f>
        <v>2021/2022</v>
      </c>
      <c r="T865" s="1" t="str">
        <f>IFERROR(VLOOKUP($A865&amp;"-"&amp;S$1,'Conclusões cursos SIGARRA'!$E:$H,4,0),"")</f>
        <v>2021/2022</v>
      </c>
      <c r="U865" s="1" t="str">
        <f t="shared" si="3"/>
        <v> M.EIC 2021/2022</v>
      </c>
      <c r="V865" s="1" t="str">
        <f t="shared" si="4"/>
        <v>Henrique Maciel de Freitas</v>
      </c>
    </row>
    <row r="866" ht="14.25" customHeight="1">
      <c r="A866" s="1">
        <v>2.01202772E8</v>
      </c>
      <c r="B866" s="1" t="s">
        <v>2619</v>
      </c>
      <c r="C866" s="1" t="s">
        <v>2620</v>
      </c>
      <c r="D866" s="1" t="s">
        <v>20</v>
      </c>
      <c r="E866" s="1" t="s">
        <v>21</v>
      </c>
      <c r="F866" s="1" t="str">
        <f t="shared" si="1"/>
        <v>Henrique Manuel Martins Ferrolho - MIEIC 2016/2017</v>
      </c>
      <c r="G866" s="1" t="s">
        <v>2621</v>
      </c>
      <c r="H866" s="1" t="s">
        <v>2622</v>
      </c>
      <c r="I866" s="1" t="str">
        <f>IFERROR(VLOOKUP(B866,'Inquérito'!M:N,2,0),if(AND(E866="",not(iserror(find("linkedin",H866)))),H866,E866))</f>
        <v/>
      </c>
      <c r="J866" s="1" t="str">
        <f t="shared" si="2"/>
        <v>MIEIC </v>
      </c>
      <c r="K866" s="1" t="str">
        <f>IFERROR(VLOOKUP($A866&amp;"-"&amp;K$1,'Conclusões cursos SIGARRA'!$E:$H,2,0),"")</f>
        <v/>
      </c>
      <c r="L866" s="1" t="str">
        <f>IFERROR(VLOOKUP($A866&amp;"-"&amp;K$1,'Conclusões cursos SIGARRA'!$E:$H,4,0),"")</f>
        <v/>
      </c>
      <c r="M866" s="1" t="str">
        <f>IFERROR(VLOOKUP($A866&amp;"-"&amp;M$1,'Conclusões cursos SIGARRA'!$E:$H,2,0),"")</f>
        <v/>
      </c>
      <c r="N866" s="1" t="str">
        <f>IFERROR(VLOOKUP($A866&amp;"-"&amp;M$1,'Conclusões cursos SIGARRA'!$E:$H,4,0),"")</f>
        <v/>
      </c>
      <c r="O866" s="1" t="str">
        <f>IFERROR(VLOOKUP($A866&amp;"-"&amp;O$1,'Conclusões cursos SIGARRA'!$E:$H,2,0),"")</f>
        <v>2012/2013</v>
      </c>
      <c r="P866" s="1" t="str">
        <f>IFERROR(VLOOKUP($A866&amp;"-"&amp;O$1,'Conclusões cursos SIGARRA'!$E:$H,4,0),"")</f>
        <v>2016/2017</v>
      </c>
      <c r="Q866" s="1" t="str">
        <f>IFERROR(VLOOKUP($A866&amp;"-"&amp;Q$1,'Conclusões cursos SIGARRA'!$E:$H,2,0),"")</f>
        <v/>
      </c>
      <c r="R866" s="1" t="str">
        <f>IFERROR(VLOOKUP($A866&amp;"-"&amp;Q$1,'Conclusões cursos SIGARRA'!$E:$H,4,0),"")</f>
        <v/>
      </c>
      <c r="S866" s="1" t="str">
        <f>IFERROR(VLOOKUP($A866&amp;"-"&amp;S$1,'Conclusões cursos SIGARRA'!$E:$H,2,0),"")</f>
        <v/>
      </c>
      <c r="T866" s="1" t="str">
        <f>IFERROR(VLOOKUP($A866&amp;"-"&amp;S$1,'Conclusões cursos SIGARRA'!$E:$H,4,0),"")</f>
        <v/>
      </c>
      <c r="U866" s="1" t="str">
        <f t="shared" si="3"/>
        <v> MIEIC 2016/2017</v>
      </c>
      <c r="V866" s="1" t="str">
        <f t="shared" si="4"/>
        <v>Henrique Manuel Martins Ferrolho</v>
      </c>
    </row>
    <row r="867" ht="14.25" customHeight="1">
      <c r="A867" s="1">
        <v>2.01000721E8</v>
      </c>
      <c r="B867" s="1" t="s">
        <v>2623</v>
      </c>
      <c r="C867" s="1" t="s">
        <v>2624</v>
      </c>
      <c r="D867" s="1" t="s">
        <v>20</v>
      </c>
      <c r="E867" s="1" t="s">
        <v>21</v>
      </c>
      <c r="F867" s="1" t="str">
        <f t="shared" si="1"/>
        <v>Henrique Manuel Martins Moreira Teixeira de Sousa - MIEIC 2014/2015</v>
      </c>
      <c r="I867" s="1" t="str">
        <f>IFERROR(VLOOKUP(B867,'Inquérito'!M:N,2,0),if(AND(E867="",not(iserror(find("linkedin",H867)))),H867,E867))</f>
        <v/>
      </c>
      <c r="J867" s="1" t="str">
        <f t="shared" si="2"/>
        <v>MIEIC </v>
      </c>
      <c r="K867" s="1" t="str">
        <f>IFERROR(VLOOKUP($A867&amp;"-"&amp;K$1,'Conclusões cursos SIGARRA'!$E:$H,2,0),"")</f>
        <v/>
      </c>
      <c r="L867" s="1" t="str">
        <f>IFERROR(VLOOKUP($A867&amp;"-"&amp;K$1,'Conclusões cursos SIGARRA'!$E:$H,4,0),"")</f>
        <v/>
      </c>
      <c r="M867" s="1" t="str">
        <f>IFERROR(VLOOKUP($A867&amp;"-"&amp;M$1,'Conclusões cursos SIGARRA'!$E:$H,2,0),"")</f>
        <v/>
      </c>
      <c r="N867" s="1" t="str">
        <f>IFERROR(VLOOKUP($A867&amp;"-"&amp;M$1,'Conclusões cursos SIGARRA'!$E:$H,4,0),"")</f>
        <v/>
      </c>
      <c r="O867" s="1" t="str">
        <f>IFERROR(VLOOKUP($A867&amp;"-"&amp;O$1,'Conclusões cursos SIGARRA'!$E:$H,2,0),"")</f>
        <v>2010/2011</v>
      </c>
      <c r="P867" s="1" t="str">
        <f>IFERROR(VLOOKUP($A867&amp;"-"&amp;O$1,'Conclusões cursos SIGARRA'!$E:$H,4,0),"")</f>
        <v>2014/2015</v>
      </c>
      <c r="Q867" s="1" t="str">
        <f>IFERROR(VLOOKUP($A867&amp;"-"&amp;Q$1,'Conclusões cursos SIGARRA'!$E:$H,2,0),"")</f>
        <v/>
      </c>
      <c r="R867" s="1" t="str">
        <f>IFERROR(VLOOKUP($A867&amp;"-"&amp;Q$1,'Conclusões cursos SIGARRA'!$E:$H,4,0),"")</f>
        <v/>
      </c>
      <c r="S867" s="1" t="str">
        <f>IFERROR(VLOOKUP($A867&amp;"-"&amp;S$1,'Conclusões cursos SIGARRA'!$E:$H,2,0),"")</f>
        <v/>
      </c>
      <c r="T867" s="1" t="str">
        <f>IFERROR(VLOOKUP($A867&amp;"-"&amp;S$1,'Conclusões cursos SIGARRA'!$E:$H,4,0),"")</f>
        <v/>
      </c>
      <c r="U867" s="1" t="str">
        <f t="shared" si="3"/>
        <v> MIEIC 2014/2015</v>
      </c>
      <c r="V867" s="1" t="str">
        <f t="shared" si="4"/>
        <v>Henrique Manuel Martins Moreira Teixeira de Sousa</v>
      </c>
    </row>
    <row r="868" ht="14.25" customHeight="1">
      <c r="A868" s="1">
        <v>2.00103612E8</v>
      </c>
      <c r="B868" s="1" t="s">
        <v>2625</v>
      </c>
      <c r="C868" s="1" t="s">
        <v>2626</v>
      </c>
      <c r="D868" s="1" t="s">
        <v>20</v>
      </c>
      <c r="E868" s="1" t="s">
        <v>21</v>
      </c>
      <c r="F868" s="1" t="str">
        <f t="shared" si="1"/>
        <v>Henrique Manuel Pereira Mesquita e Mota - MIEIC 2009/2010</v>
      </c>
      <c r="G868" s="1" t="s">
        <v>2627</v>
      </c>
      <c r="H868" s="1" t="s">
        <v>2628</v>
      </c>
      <c r="I868" s="1" t="str">
        <f>IFERROR(VLOOKUP(B868,'Inquérito'!M:N,2,0),if(AND(E868="",not(iserror(find("linkedin",H868)))),H868,E868))</f>
        <v/>
      </c>
      <c r="J868" s="1" t="str">
        <f t="shared" si="2"/>
        <v>MIEIC </v>
      </c>
      <c r="K868" s="1" t="str">
        <f>IFERROR(VLOOKUP($A868&amp;"-"&amp;K$1,'Conclusões cursos SIGARRA'!$E:$H,2,0),"")</f>
        <v/>
      </c>
      <c r="L868" s="1" t="str">
        <f>IFERROR(VLOOKUP($A868&amp;"-"&amp;K$1,'Conclusões cursos SIGARRA'!$E:$H,4,0),"")</f>
        <v/>
      </c>
      <c r="M868" s="1" t="str">
        <f>IFERROR(VLOOKUP($A868&amp;"-"&amp;M$1,'Conclusões cursos SIGARRA'!$E:$H,2,0),"")</f>
        <v/>
      </c>
      <c r="N868" s="1" t="str">
        <f>IFERROR(VLOOKUP($A868&amp;"-"&amp;M$1,'Conclusões cursos SIGARRA'!$E:$H,4,0),"")</f>
        <v/>
      </c>
      <c r="O868" s="1" t="str">
        <f>IFERROR(VLOOKUP($A868&amp;"-"&amp;O$1,'Conclusões cursos SIGARRA'!$E:$H,2,0),"")</f>
        <v>2001/2002</v>
      </c>
      <c r="P868" s="1" t="str">
        <f>IFERROR(VLOOKUP($A868&amp;"-"&amp;O$1,'Conclusões cursos SIGARRA'!$E:$H,4,0),"")</f>
        <v>2009/2010</v>
      </c>
      <c r="Q868" s="1" t="str">
        <f>IFERROR(VLOOKUP($A868&amp;"-"&amp;Q$1,'Conclusões cursos SIGARRA'!$E:$H,2,0),"")</f>
        <v/>
      </c>
      <c r="R868" s="1" t="str">
        <f>IFERROR(VLOOKUP($A868&amp;"-"&amp;Q$1,'Conclusões cursos SIGARRA'!$E:$H,4,0),"")</f>
        <v/>
      </c>
      <c r="S868" s="1" t="str">
        <f>IFERROR(VLOOKUP($A868&amp;"-"&amp;S$1,'Conclusões cursos SIGARRA'!$E:$H,2,0),"")</f>
        <v/>
      </c>
      <c r="T868" s="1" t="str">
        <f>IFERROR(VLOOKUP($A868&amp;"-"&amp;S$1,'Conclusões cursos SIGARRA'!$E:$H,4,0),"")</f>
        <v/>
      </c>
      <c r="U868" s="1" t="str">
        <f t="shared" si="3"/>
        <v> MIEIC 2009/2010</v>
      </c>
      <c r="V868" s="1" t="str">
        <f t="shared" si="4"/>
        <v>Henrique Manuel Pereira Mesquita e Mota</v>
      </c>
    </row>
    <row r="869" ht="14.25" customHeight="1">
      <c r="A869" s="1">
        <v>2.01806538E8</v>
      </c>
      <c r="B869" s="1" t="s">
        <v>2629</v>
      </c>
      <c r="C869" s="1" t="s">
        <v>2630</v>
      </c>
      <c r="D869" s="1" t="s">
        <v>26</v>
      </c>
      <c r="E869" s="1" t="s">
        <v>21</v>
      </c>
      <c r="F869" s="1" t="str">
        <f t="shared" si="1"/>
        <v>Henrique Manuel Ruivo Pereira - M.EIC 2022/2023</v>
      </c>
      <c r="G869" s="1" t="s">
        <v>2631</v>
      </c>
      <c r="I869" s="9" t="str">
        <f>IFERROR(VLOOKUP(B869,'Inquérito'!M:N,2,0),if(AND(E869="",not(iserror(find("linkedin",H869)))),H869,E869))</f>
        <v>https://www.linkedin.com/in/anriii/</v>
      </c>
      <c r="J869" s="1" t="str">
        <f t="shared" si="2"/>
        <v>M.EIC</v>
      </c>
      <c r="K869" s="1" t="str">
        <f>IFERROR(VLOOKUP($A869&amp;"-"&amp;K$1,'Conclusões cursos SIGARRA'!$E:$H,2,0),"")</f>
        <v/>
      </c>
      <c r="L869" s="1" t="str">
        <f>IFERROR(VLOOKUP($A869&amp;"-"&amp;K$1,'Conclusões cursos SIGARRA'!$E:$H,4,0),"")</f>
        <v/>
      </c>
      <c r="M869" s="1" t="str">
        <f>IFERROR(VLOOKUP($A869&amp;"-"&amp;M$1,'Conclusões cursos SIGARRA'!$E:$H,2,0),"")</f>
        <v/>
      </c>
      <c r="N869" s="1" t="str">
        <f>IFERROR(VLOOKUP($A869&amp;"-"&amp;M$1,'Conclusões cursos SIGARRA'!$E:$H,4,0),"")</f>
        <v/>
      </c>
      <c r="O869" s="1" t="str">
        <f>IFERROR(VLOOKUP($A869&amp;"-"&amp;O$1,'Conclusões cursos SIGARRA'!$E:$H,2,0),"")</f>
        <v/>
      </c>
      <c r="P869" s="1" t="str">
        <f>IFERROR(VLOOKUP($A869&amp;"-"&amp;O$1,'Conclusões cursos SIGARRA'!$E:$H,4,0),"")</f>
        <v/>
      </c>
      <c r="Q869" s="1" t="str">
        <f>IFERROR(VLOOKUP($A869&amp;"-"&amp;Q$1,'Conclusões cursos SIGARRA'!$E:$H,2,0),"")</f>
        <v/>
      </c>
      <c r="R869" s="1" t="str">
        <f>IFERROR(VLOOKUP($A869&amp;"-"&amp;Q$1,'Conclusões cursos SIGARRA'!$E:$H,4,0),"")</f>
        <v/>
      </c>
      <c r="S869" s="1" t="str">
        <f>IFERROR(VLOOKUP($A869&amp;"-"&amp;S$1,'Conclusões cursos SIGARRA'!$E:$H,2,0),"")</f>
        <v>2021/2022</v>
      </c>
      <c r="T869" s="1" t="str">
        <f>IFERROR(VLOOKUP($A869&amp;"-"&amp;S$1,'Conclusões cursos SIGARRA'!$E:$H,4,0),"")</f>
        <v>2022/2023</v>
      </c>
      <c r="U869" s="1" t="str">
        <f t="shared" si="3"/>
        <v> M.EIC 2022/2023</v>
      </c>
      <c r="V869" s="1" t="str">
        <f t="shared" si="4"/>
        <v>Henrique Manuel Ruivo Pereira</v>
      </c>
    </row>
    <row r="870" ht="14.25" customHeight="1">
      <c r="A870" s="1">
        <v>2.01606525E8</v>
      </c>
      <c r="B870" s="1" t="s">
        <v>2632</v>
      </c>
      <c r="C870" s="1" t="s">
        <v>2633</v>
      </c>
      <c r="D870" s="1" t="s">
        <v>20</v>
      </c>
      <c r="E870" s="1" t="s">
        <v>21</v>
      </c>
      <c r="F870" s="1" t="str">
        <f t="shared" si="1"/>
        <v>Henrique Melo Lima - MIEIC 2020/2021</v>
      </c>
      <c r="G870" s="1" t="s">
        <v>2634</v>
      </c>
      <c r="I870" s="1" t="str">
        <f>IFERROR(VLOOKUP(B870,'Inquérito'!M:N,2,0),if(AND(E870="",not(iserror(find("linkedin",H870)))),H870,E870))</f>
        <v/>
      </c>
      <c r="J870" s="1" t="str">
        <f t="shared" si="2"/>
        <v>MIEIC </v>
      </c>
      <c r="K870" s="1" t="str">
        <f>IFERROR(VLOOKUP($A870&amp;"-"&amp;K$1,'Conclusões cursos SIGARRA'!$E:$H,2,0),"")</f>
        <v/>
      </c>
      <c r="L870" s="1" t="str">
        <f>IFERROR(VLOOKUP($A870&amp;"-"&amp;K$1,'Conclusões cursos SIGARRA'!$E:$H,4,0),"")</f>
        <v/>
      </c>
      <c r="M870" s="1" t="str">
        <f>IFERROR(VLOOKUP($A870&amp;"-"&amp;M$1,'Conclusões cursos SIGARRA'!$E:$H,2,0),"")</f>
        <v/>
      </c>
      <c r="N870" s="1" t="str">
        <f>IFERROR(VLOOKUP($A870&amp;"-"&amp;M$1,'Conclusões cursos SIGARRA'!$E:$H,4,0),"")</f>
        <v/>
      </c>
      <c r="O870" s="1" t="str">
        <f>IFERROR(VLOOKUP($A870&amp;"-"&amp;O$1,'Conclusões cursos SIGARRA'!$E:$H,2,0),"")</f>
        <v>2016/2017</v>
      </c>
      <c r="P870" s="1" t="str">
        <f>IFERROR(VLOOKUP($A870&amp;"-"&amp;O$1,'Conclusões cursos SIGARRA'!$E:$H,4,0),"")</f>
        <v>2020/2021</v>
      </c>
      <c r="Q870" s="1" t="str">
        <f>IFERROR(VLOOKUP($A870&amp;"-"&amp;Q$1,'Conclusões cursos SIGARRA'!$E:$H,2,0),"")</f>
        <v/>
      </c>
      <c r="R870" s="1" t="str">
        <f>IFERROR(VLOOKUP($A870&amp;"-"&amp;Q$1,'Conclusões cursos SIGARRA'!$E:$H,4,0),"")</f>
        <v/>
      </c>
      <c r="S870" s="1" t="str">
        <f>IFERROR(VLOOKUP($A870&amp;"-"&amp;S$1,'Conclusões cursos SIGARRA'!$E:$H,2,0),"")</f>
        <v/>
      </c>
      <c r="T870" s="1" t="str">
        <f>IFERROR(VLOOKUP($A870&amp;"-"&amp;S$1,'Conclusões cursos SIGARRA'!$E:$H,4,0),"")</f>
        <v/>
      </c>
      <c r="U870" s="1" t="str">
        <f t="shared" si="3"/>
        <v> MIEIC 2020/2021</v>
      </c>
      <c r="V870" s="1" t="str">
        <f t="shared" si="4"/>
        <v>Henrique Melo Lima</v>
      </c>
    </row>
    <row r="871" ht="14.25" customHeight="1">
      <c r="A871" s="1">
        <v>2.01806529E8</v>
      </c>
      <c r="B871" s="1" t="s">
        <v>2635</v>
      </c>
      <c r="C871" s="1" t="s">
        <v>2636</v>
      </c>
      <c r="D871" s="1" t="s">
        <v>26</v>
      </c>
      <c r="E871" s="1" t="s">
        <v>21</v>
      </c>
      <c r="F871" s="1" t="str">
        <f t="shared" si="1"/>
        <v>Henrique Melo Ribeiro - M.EIC 2022/2023</v>
      </c>
      <c r="G871" s="1" t="s">
        <v>2637</v>
      </c>
      <c r="I871" s="1" t="str">
        <f>IFERROR(VLOOKUP(B871,'Inquérito'!M:N,2,0),if(AND(E871="",not(iserror(find("linkedin",H871)))),H871,E871))</f>
        <v/>
      </c>
      <c r="J871" s="1" t="str">
        <f t="shared" si="2"/>
        <v>M.EIC</v>
      </c>
      <c r="K871" s="1" t="str">
        <f>IFERROR(VLOOKUP($A871&amp;"-"&amp;K$1,'Conclusões cursos SIGARRA'!$E:$H,2,0),"")</f>
        <v/>
      </c>
      <c r="L871" s="1" t="str">
        <f>IFERROR(VLOOKUP($A871&amp;"-"&amp;K$1,'Conclusões cursos SIGARRA'!$E:$H,4,0),"")</f>
        <v/>
      </c>
      <c r="M871" s="1" t="str">
        <f>IFERROR(VLOOKUP($A871&amp;"-"&amp;M$1,'Conclusões cursos SIGARRA'!$E:$H,2,0),"")</f>
        <v/>
      </c>
      <c r="N871" s="1" t="str">
        <f>IFERROR(VLOOKUP($A871&amp;"-"&amp;M$1,'Conclusões cursos SIGARRA'!$E:$H,4,0),"")</f>
        <v/>
      </c>
      <c r="O871" s="1" t="str">
        <f>IFERROR(VLOOKUP($A871&amp;"-"&amp;O$1,'Conclusões cursos SIGARRA'!$E:$H,2,0),"")</f>
        <v/>
      </c>
      <c r="P871" s="1" t="str">
        <f>IFERROR(VLOOKUP($A871&amp;"-"&amp;O$1,'Conclusões cursos SIGARRA'!$E:$H,4,0),"")</f>
        <v/>
      </c>
      <c r="Q871" s="1" t="str">
        <f>IFERROR(VLOOKUP($A871&amp;"-"&amp;Q$1,'Conclusões cursos SIGARRA'!$E:$H,2,0),"")</f>
        <v/>
      </c>
      <c r="R871" s="1" t="str">
        <f>IFERROR(VLOOKUP($A871&amp;"-"&amp;Q$1,'Conclusões cursos SIGARRA'!$E:$H,4,0),"")</f>
        <v/>
      </c>
      <c r="S871" s="1" t="str">
        <f>IFERROR(VLOOKUP($A871&amp;"-"&amp;S$1,'Conclusões cursos SIGARRA'!$E:$H,2,0),"")</f>
        <v>2021/2022</v>
      </c>
      <c r="T871" s="1" t="str">
        <f>IFERROR(VLOOKUP($A871&amp;"-"&amp;S$1,'Conclusões cursos SIGARRA'!$E:$H,4,0),"")</f>
        <v>2022/2023</v>
      </c>
      <c r="U871" s="1" t="str">
        <f t="shared" si="3"/>
        <v> M.EIC 2022/2023</v>
      </c>
      <c r="V871" s="1" t="str">
        <f t="shared" si="4"/>
        <v>Henrique Melo Ribeiro</v>
      </c>
    </row>
    <row r="872" ht="14.25" customHeight="1">
      <c r="A872" s="1">
        <v>2.0160832E8</v>
      </c>
      <c r="B872" s="1" t="s">
        <v>2638</v>
      </c>
      <c r="C872" s="1" t="s">
        <v>2639</v>
      </c>
      <c r="D872" s="1" t="s">
        <v>20</v>
      </c>
      <c r="E872" s="1" t="s">
        <v>21</v>
      </c>
      <c r="F872" s="1" t="str">
        <f t="shared" si="1"/>
        <v>Henrique Miguel Bastos Gonçalves - MIEIC 2020/2021</v>
      </c>
      <c r="I872" s="1" t="str">
        <f>IFERROR(VLOOKUP(B872,'Inquérito'!M:N,2,0),if(AND(E872="",not(iserror(find("linkedin",H872)))),H872,E872))</f>
        <v/>
      </c>
      <c r="J872" s="1" t="str">
        <f t="shared" si="2"/>
        <v>MIEIC </v>
      </c>
      <c r="K872" s="1" t="str">
        <f>IFERROR(VLOOKUP($A872&amp;"-"&amp;K$1,'Conclusões cursos SIGARRA'!$E:$H,2,0),"")</f>
        <v/>
      </c>
      <c r="L872" s="1" t="str">
        <f>IFERROR(VLOOKUP($A872&amp;"-"&amp;K$1,'Conclusões cursos SIGARRA'!$E:$H,4,0),"")</f>
        <v/>
      </c>
      <c r="M872" s="1" t="str">
        <f>IFERROR(VLOOKUP($A872&amp;"-"&amp;M$1,'Conclusões cursos SIGARRA'!$E:$H,2,0),"")</f>
        <v/>
      </c>
      <c r="N872" s="1" t="str">
        <f>IFERROR(VLOOKUP($A872&amp;"-"&amp;M$1,'Conclusões cursos SIGARRA'!$E:$H,4,0),"")</f>
        <v/>
      </c>
      <c r="O872" s="1" t="str">
        <f>IFERROR(VLOOKUP($A872&amp;"-"&amp;O$1,'Conclusões cursos SIGARRA'!$E:$H,2,0),"")</f>
        <v>2016/2017</v>
      </c>
      <c r="P872" s="1" t="str">
        <f>IFERROR(VLOOKUP($A872&amp;"-"&amp;O$1,'Conclusões cursos SIGARRA'!$E:$H,4,0),"")</f>
        <v>2020/2021</v>
      </c>
      <c r="Q872" s="1" t="str">
        <f>IFERROR(VLOOKUP($A872&amp;"-"&amp;Q$1,'Conclusões cursos SIGARRA'!$E:$H,2,0),"")</f>
        <v/>
      </c>
      <c r="R872" s="1" t="str">
        <f>IFERROR(VLOOKUP($A872&amp;"-"&amp;Q$1,'Conclusões cursos SIGARRA'!$E:$H,4,0),"")</f>
        <v/>
      </c>
      <c r="S872" s="1" t="str">
        <f>IFERROR(VLOOKUP($A872&amp;"-"&amp;S$1,'Conclusões cursos SIGARRA'!$E:$H,2,0),"")</f>
        <v/>
      </c>
      <c r="T872" s="1" t="str">
        <f>IFERROR(VLOOKUP($A872&amp;"-"&amp;S$1,'Conclusões cursos SIGARRA'!$E:$H,4,0),"")</f>
        <v/>
      </c>
      <c r="U872" s="1" t="str">
        <f t="shared" si="3"/>
        <v> MIEIC 2020/2021</v>
      </c>
      <c r="V872" s="1" t="str">
        <f t="shared" si="4"/>
        <v>Henrique Miguel Bastos Gonçalves</v>
      </c>
    </row>
    <row r="873" ht="14.25" customHeight="1">
      <c r="A873" s="1">
        <v>2.02007242E8</v>
      </c>
      <c r="B873" s="1" t="s">
        <v>2640</v>
      </c>
      <c r="C873" s="1" t="s">
        <v>2641</v>
      </c>
      <c r="D873" s="1" t="s">
        <v>26</v>
      </c>
      <c r="E873" s="1" t="s">
        <v>21</v>
      </c>
      <c r="F873" s="1" t="str">
        <f t="shared" si="1"/>
        <v>Henrique Oliveira Silva - L.EIC 2022/2023</v>
      </c>
      <c r="G873" s="1" t="s">
        <v>2642</v>
      </c>
      <c r="I873" s="1" t="str">
        <f>IFERROR(VLOOKUP(B873,'Inquérito'!M:N,2,0),if(AND(E873="",not(iserror(find("linkedin",H873)))),H873,E873))</f>
        <v/>
      </c>
      <c r="J873" s="1" t="str">
        <f t="shared" si="2"/>
        <v>L.EIC </v>
      </c>
      <c r="K873" s="1" t="str">
        <f>IFERROR(VLOOKUP($A873&amp;"-"&amp;K$1,'Conclusões cursos SIGARRA'!$E:$H,2,0),"")</f>
        <v/>
      </c>
      <c r="L873" s="1" t="str">
        <f>IFERROR(VLOOKUP($A873&amp;"-"&amp;K$1,'Conclusões cursos SIGARRA'!$E:$H,4,0),"")</f>
        <v/>
      </c>
      <c r="M873" s="1" t="str">
        <f>IFERROR(VLOOKUP($A873&amp;"-"&amp;M$1,'Conclusões cursos SIGARRA'!$E:$H,2,0),"")</f>
        <v/>
      </c>
      <c r="N873" s="1" t="str">
        <f>IFERROR(VLOOKUP($A873&amp;"-"&amp;M$1,'Conclusões cursos SIGARRA'!$E:$H,4,0),"")</f>
        <v/>
      </c>
      <c r="O873" s="1" t="str">
        <f>IFERROR(VLOOKUP($A873&amp;"-"&amp;O$1,'Conclusões cursos SIGARRA'!$E:$H,2,0),"")</f>
        <v/>
      </c>
      <c r="P873" s="1" t="str">
        <f>IFERROR(VLOOKUP($A873&amp;"-"&amp;O$1,'Conclusões cursos SIGARRA'!$E:$H,4,0),"")</f>
        <v/>
      </c>
      <c r="Q873" s="1" t="str">
        <f>IFERROR(VLOOKUP($A873&amp;"-"&amp;Q$1,'Conclusões cursos SIGARRA'!$E:$H,2,0),"")</f>
        <v>2021/2022</v>
      </c>
      <c r="R873" s="1" t="str">
        <f>IFERROR(VLOOKUP($A873&amp;"-"&amp;Q$1,'Conclusões cursos SIGARRA'!$E:$H,4,0),"")</f>
        <v>2022/2023</v>
      </c>
      <c r="S873" s="1" t="str">
        <f>IFERROR(VLOOKUP($A873&amp;"-"&amp;S$1,'Conclusões cursos SIGARRA'!$E:$H,2,0),"")</f>
        <v/>
      </c>
      <c r="T873" s="1" t="str">
        <f>IFERROR(VLOOKUP($A873&amp;"-"&amp;S$1,'Conclusões cursos SIGARRA'!$E:$H,4,0),"")</f>
        <v/>
      </c>
      <c r="U873" s="1" t="str">
        <f t="shared" si="3"/>
        <v> L.EIC 2022/2023</v>
      </c>
      <c r="V873" s="1" t="str">
        <f t="shared" si="4"/>
        <v>Henrique Oliveira Silva</v>
      </c>
    </row>
    <row r="874" ht="14.25" customHeight="1">
      <c r="A874" s="1">
        <v>2.01606462E8</v>
      </c>
      <c r="B874" s="1" t="s">
        <v>2643</v>
      </c>
      <c r="C874" s="1" t="s">
        <v>2644</v>
      </c>
      <c r="D874" s="1" t="s">
        <v>26</v>
      </c>
      <c r="E874" s="1" t="s">
        <v>21</v>
      </c>
      <c r="F874" s="1" t="str">
        <f t="shared" si="1"/>
        <v>Henrique Reis Sendim Rodrigues - L.EIC 2022/2023</v>
      </c>
      <c r="I874" s="1" t="str">
        <f>IFERROR(VLOOKUP(B874,'Inquérito'!M:N,2,0),if(AND(E874="",not(iserror(find("linkedin",H874)))),H874,E874))</f>
        <v/>
      </c>
      <c r="J874" s="1" t="str">
        <f t="shared" si="2"/>
        <v>L.EIC </v>
      </c>
      <c r="K874" s="1" t="str">
        <f>IFERROR(VLOOKUP($A874&amp;"-"&amp;K$1,'Conclusões cursos SIGARRA'!$E:$H,2,0),"")</f>
        <v/>
      </c>
      <c r="L874" s="1" t="str">
        <f>IFERROR(VLOOKUP($A874&amp;"-"&amp;K$1,'Conclusões cursos SIGARRA'!$E:$H,4,0),"")</f>
        <v/>
      </c>
      <c r="M874" s="1" t="str">
        <f>IFERROR(VLOOKUP($A874&amp;"-"&amp;M$1,'Conclusões cursos SIGARRA'!$E:$H,2,0),"")</f>
        <v/>
      </c>
      <c r="N874" s="1" t="str">
        <f>IFERROR(VLOOKUP($A874&amp;"-"&amp;M$1,'Conclusões cursos SIGARRA'!$E:$H,4,0),"")</f>
        <v/>
      </c>
      <c r="O874" s="1" t="str">
        <f>IFERROR(VLOOKUP($A874&amp;"-"&amp;O$1,'Conclusões cursos SIGARRA'!$E:$H,2,0),"")</f>
        <v/>
      </c>
      <c r="P874" s="1" t="str">
        <f>IFERROR(VLOOKUP($A874&amp;"-"&amp;O$1,'Conclusões cursos SIGARRA'!$E:$H,4,0),"")</f>
        <v/>
      </c>
      <c r="Q874" s="1" t="str">
        <f>IFERROR(VLOOKUP($A874&amp;"-"&amp;Q$1,'Conclusões cursos SIGARRA'!$E:$H,2,0),"")</f>
        <v>2021/2022</v>
      </c>
      <c r="R874" s="1" t="str">
        <f>IFERROR(VLOOKUP($A874&amp;"-"&amp;Q$1,'Conclusões cursos SIGARRA'!$E:$H,4,0),"")</f>
        <v>2022/2023</v>
      </c>
      <c r="S874" s="1" t="str">
        <f>IFERROR(VLOOKUP($A874&amp;"-"&amp;S$1,'Conclusões cursos SIGARRA'!$E:$H,2,0),"")</f>
        <v/>
      </c>
      <c r="T874" s="1" t="str">
        <f>IFERROR(VLOOKUP($A874&amp;"-"&amp;S$1,'Conclusões cursos SIGARRA'!$E:$H,4,0),"")</f>
        <v/>
      </c>
      <c r="U874" s="1" t="str">
        <f t="shared" si="3"/>
        <v> L.EIC 2022/2023</v>
      </c>
      <c r="V874" s="1" t="str">
        <f t="shared" si="4"/>
        <v>Henrique Reis Sendim Rodrigues</v>
      </c>
    </row>
    <row r="875" ht="14.25" customHeight="1">
      <c r="A875" s="1">
        <v>2.01906852E8</v>
      </c>
      <c r="B875" s="1" t="s">
        <v>2645</v>
      </c>
      <c r="C875" s="1" t="s">
        <v>2646</v>
      </c>
      <c r="D875" s="1" t="s">
        <v>26</v>
      </c>
      <c r="E875" s="1" t="s">
        <v>21</v>
      </c>
      <c r="F875" s="1" t="str">
        <f t="shared" si="1"/>
        <v>Henrique Ribeiro Nunes - L.EIC 2021/2022</v>
      </c>
      <c r="I875" s="9" t="str">
        <f>IFERROR(VLOOKUP(B875,'Inquérito'!M:N,2,0),if(AND(E875="",not(iserror(find("linkedin",H875)))),H875,E875))</f>
        <v>https://www.linkedin.com/in/hrn2001</v>
      </c>
      <c r="J875" s="1" t="str">
        <f t="shared" si="2"/>
        <v>L.EIC </v>
      </c>
      <c r="K875" s="1" t="str">
        <f>IFERROR(VLOOKUP($A875&amp;"-"&amp;K$1,'Conclusões cursos SIGARRA'!$E:$H,2,0),"")</f>
        <v/>
      </c>
      <c r="L875" s="1" t="str">
        <f>IFERROR(VLOOKUP($A875&amp;"-"&amp;K$1,'Conclusões cursos SIGARRA'!$E:$H,4,0),"")</f>
        <v/>
      </c>
      <c r="M875" s="1" t="str">
        <f>IFERROR(VLOOKUP($A875&amp;"-"&amp;M$1,'Conclusões cursos SIGARRA'!$E:$H,2,0),"")</f>
        <v/>
      </c>
      <c r="N875" s="1" t="str">
        <f>IFERROR(VLOOKUP($A875&amp;"-"&amp;M$1,'Conclusões cursos SIGARRA'!$E:$H,4,0),"")</f>
        <v/>
      </c>
      <c r="O875" s="1" t="str">
        <f>IFERROR(VLOOKUP($A875&amp;"-"&amp;O$1,'Conclusões cursos SIGARRA'!$E:$H,2,0),"")</f>
        <v/>
      </c>
      <c r="P875" s="1" t="str">
        <f>IFERROR(VLOOKUP($A875&amp;"-"&amp;O$1,'Conclusões cursos SIGARRA'!$E:$H,4,0),"")</f>
        <v/>
      </c>
      <c r="Q875" s="1" t="str">
        <f>IFERROR(VLOOKUP($A875&amp;"-"&amp;Q$1,'Conclusões cursos SIGARRA'!$E:$H,2,0),"")</f>
        <v>2021/2022</v>
      </c>
      <c r="R875" s="1" t="str">
        <f>IFERROR(VLOOKUP($A875&amp;"-"&amp;Q$1,'Conclusões cursos SIGARRA'!$E:$H,4,0),"")</f>
        <v>2021/2022</v>
      </c>
      <c r="S875" s="1" t="str">
        <f>IFERROR(VLOOKUP($A875&amp;"-"&amp;S$1,'Conclusões cursos SIGARRA'!$E:$H,2,0),"")</f>
        <v/>
      </c>
      <c r="T875" s="1" t="str">
        <f>IFERROR(VLOOKUP($A875&amp;"-"&amp;S$1,'Conclusões cursos SIGARRA'!$E:$H,4,0),"")</f>
        <v/>
      </c>
      <c r="U875" s="1" t="str">
        <f t="shared" si="3"/>
        <v> L.EIC 2021/2022</v>
      </c>
      <c r="V875" s="1" t="str">
        <f t="shared" si="4"/>
        <v>Henrique Ribeiro Nunes</v>
      </c>
    </row>
    <row r="876" ht="14.25" customHeight="1">
      <c r="A876" s="1">
        <v>2.02007459E8</v>
      </c>
      <c r="B876" s="1" t="s">
        <v>2647</v>
      </c>
      <c r="C876" s="1" t="s">
        <v>2648</v>
      </c>
      <c r="D876" s="1" t="s">
        <v>26</v>
      </c>
      <c r="E876" s="1" t="s">
        <v>21</v>
      </c>
      <c r="F876" s="1" t="str">
        <f t="shared" si="1"/>
        <v>Henrique Santos Ferreira - L.EIC 2022/2023</v>
      </c>
      <c r="G876" s="1" t="s">
        <v>2649</v>
      </c>
      <c r="I876" s="1" t="str">
        <f>IFERROR(VLOOKUP(B876,'Inquérito'!M:N,2,0),if(AND(E876="",not(iserror(find("linkedin",H876)))),H876,E876))</f>
        <v/>
      </c>
      <c r="J876" s="1" t="str">
        <f t="shared" si="2"/>
        <v>L.EIC </v>
      </c>
      <c r="K876" s="1" t="str">
        <f>IFERROR(VLOOKUP($A876&amp;"-"&amp;K$1,'Conclusões cursos SIGARRA'!$E:$H,2,0),"")</f>
        <v/>
      </c>
      <c r="L876" s="1" t="str">
        <f>IFERROR(VLOOKUP($A876&amp;"-"&amp;K$1,'Conclusões cursos SIGARRA'!$E:$H,4,0),"")</f>
        <v/>
      </c>
      <c r="M876" s="1" t="str">
        <f>IFERROR(VLOOKUP($A876&amp;"-"&amp;M$1,'Conclusões cursos SIGARRA'!$E:$H,2,0),"")</f>
        <v/>
      </c>
      <c r="N876" s="1" t="str">
        <f>IFERROR(VLOOKUP($A876&amp;"-"&amp;M$1,'Conclusões cursos SIGARRA'!$E:$H,4,0),"")</f>
        <v/>
      </c>
      <c r="O876" s="1" t="str">
        <f>IFERROR(VLOOKUP($A876&amp;"-"&amp;O$1,'Conclusões cursos SIGARRA'!$E:$H,2,0),"")</f>
        <v/>
      </c>
      <c r="P876" s="1" t="str">
        <f>IFERROR(VLOOKUP($A876&amp;"-"&amp;O$1,'Conclusões cursos SIGARRA'!$E:$H,4,0),"")</f>
        <v/>
      </c>
      <c r="Q876" s="1" t="str">
        <f>IFERROR(VLOOKUP($A876&amp;"-"&amp;Q$1,'Conclusões cursos SIGARRA'!$E:$H,2,0),"")</f>
        <v>2021/2022</v>
      </c>
      <c r="R876" s="1" t="str">
        <f>IFERROR(VLOOKUP($A876&amp;"-"&amp;Q$1,'Conclusões cursos SIGARRA'!$E:$H,4,0),"")</f>
        <v>2022/2023</v>
      </c>
      <c r="S876" s="1" t="str">
        <f>IFERROR(VLOOKUP($A876&amp;"-"&amp;S$1,'Conclusões cursos SIGARRA'!$E:$H,2,0),"")</f>
        <v/>
      </c>
      <c r="T876" s="1" t="str">
        <f>IFERROR(VLOOKUP($A876&amp;"-"&amp;S$1,'Conclusões cursos SIGARRA'!$E:$H,4,0),"")</f>
        <v/>
      </c>
      <c r="U876" s="1" t="str">
        <f t="shared" si="3"/>
        <v> L.EIC 2022/2023</v>
      </c>
      <c r="V876" s="1" t="str">
        <f t="shared" si="4"/>
        <v>Henrique Santos Ferreira</v>
      </c>
    </row>
    <row r="877" ht="14.25" customHeight="1">
      <c r="A877" s="1">
        <v>2.02007044E8</v>
      </c>
      <c r="B877" s="1" t="s">
        <v>2650</v>
      </c>
      <c r="C877" s="1" t="s">
        <v>2651</v>
      </c>
      <c r="D877" s="1" t="s">
        <v>26</v>
      </c>
      <c r="E877" s="1" t="s">
        <v>21</v>
      </c>
      <c r="F877" s="1" t="str">
        <f t="shared" si="1"/>
        <v>Henrique Seabra Ferreira - L.EIC 2022/2023</v>
      </c>
      <c r="G877" s="1" t="s">
        <v>2652</v>
      </c>
      <c r="I877" s="1" t="str">
        <f>IFERROR(VLOOKUP(B877,'Inquérito'!M:N,2,0),if(AND(E877="",not(iserror(find("linkedin",H877)))),H877,E877))</f>
        <v/>
      </c>
      <c r="J877" s="1" t="str">
        <f t="shared" si="2"/>
        <v>L.EIC </v>
      </c>
      <c r="K877" s="1" t="str">
        <f>IFERROR(VLOOKUP($A877&amp;"-"&amp;K$1,'Conclusões cursos SIGARRA'!$E:$H,2,0),"")</f>
        <v/>
      </c>
      <c r="L877" s="1" t="str">
        <f>IFERROR(VLOOKUP($A877&amp;"-"&amp;K$1,'Conclusões cursos SIGARRA'!$E:$H,4,0),"")</f>
        <v/>
      </c>
      <c r="M877" s="1" t="str">
        <f>IFERROR(VLOOKUP($A877&amp;"-"&amp;M$1,'Conclusões cursos SIGARRA'!$E:$H,2,0),"")</f>
        <v/>
      </c>
      <c r="N877" s="1" t="str">
        <f>IFERROR(VLOOKUP($A877&amp;"-"&amp;M$1,'Conclusões cursos SIGARRA'!$E:$H,4,0),"")</f>
        <v/>
      </c>
      <c r="O877" s="1" t="str">
        <f>IFERROR(VLOOKUP($A877&amp;"-"&amp;O$1,'Conclusões cursos SIGARRA'!$E:$H,2,0),"")</f>
        <v/>
      </c>
      <c r="P877" s="1" t="str">
        <f>IFERROR(VLOOKUP($A877&amp;"-"&amp;O$1,'Conclusões cursos SIGARRA'!$E:$H,4,0),"")</f>
        <v/>
      </c>
      <c r="Q877" s="1" t="str">
        <f>IFERROR(VLOOKUP($A877&amp;"-"&amp;Q$1,'Conclusões cursos SIGARRA'!$E:$H,2,0),"")</f>
        <v>2021/2022</v>
      </c>
      <c r="R877" s="1" t="str">
        <f>IFERROR(VLOOKUP($A877&amp;"-"&amp;Q$1,'Conclusões cursos SIGARRA'!$E:$H,4,0),"")</f>
        <v>2022/2023</v>
      </c>
      <c r="S877" s="1" t="str">
        <f>IFERROR(VLOOKUP($A877&amp;"-"&amp;S$1,'Conclusões cursos SIGARRA'!$E:$H,2,0),"")</f>
        <v/>
      </c>
      <c r="T877" s="1" t="str">
        <f>IFERROR(VLOOKUP($A877&amp;"-"&amp;S$1,'Conclusões cursos SIGARRA'!$E:$H,4,0),"")</f>
        <v/>
      </c>
      <c r="U877" s="1" t="str">
        <f t="shared" si="3"/>
        <v> L.EIC 2022/2023</v>
      </c>
      <c r="V877" s="1" t="str">
        <f t="shared" si="4"/>
        <v>Henrique Seabra Ferreira</v>
      </c>
    </row>
    <row r="878" ht="14.25" customHeight="1">
      <c r="A878" s="1">
        <v>2.00202367E8</v>
      </c>
      <c r="B878" s="1" t="s">
        <v>2653</v>
      </c>
      <c r="C878" s="1" t="s">
        <v>2654</v>
      </c>
      <c r="D878" s="1" t="s">
        <v>20</v>
      </c>
      <c r="E878" s="1" t="s">
        <v>2655</v>
      </c>
      <c r="F878" s="1" t="str">
        <f t="shared" si="1"/>
        <v>Hernâni Filipe Dias Fernandes - MIEIC 2007/2008</v>
      </c>
      <c r="G878" s="1" t="s">
        <v>2656</v>
      </c>
      <c r="H878" s="1" t="s">
        <v>2657</v>
      </c>
      <c r="I878" s="9" t="str">
        <f>IFERROR(VLOOKUP(B878,'Inquérito'!M:N,2,0),if(AND(E878="",not(iserror(find("linkedin",H878)))),H878,E878))</f>
        <v>https://www.linkedin.com/in/hernani/</v>
      </c>
      <c r="J878" s="1" t="str">
        <f t="shared" si="2"/>
        <v>MIEIC </v>
      </c>
      <c r="K878" s="1" t="str">
        <f>IFERROR(VLOOKUP($A878&amp;"-"&amp;K$1,'Conclusões cursos SIGARRA'!$E:$H,2,0),"")</f>
        <v/>
      </c>
      <c r="L878" s="1" t="str">
        <f>IFERROR(VLOOKUP($A878&amp;"-"&amp;K$1,'Conclusões cursos SIGARRA'!$E:$H,4,0),"")</f>
        <v/>
      </c>
      <c r="M878" s="1" t="str">
        <f>IFERROR(VLOOKUP($A878&amp;"-"&amp;M$1,'Conclusões cursos SIGARRA'!$E:$H,2,0),"")</f>
        <v/>
      </c>
      <c r="N878" s="1" t="str">
        <f>IFERROR(VLOOKUP($A878&amp;"-"&amp;M$1,'Conclusões cursos SIGARRA'!$E:$H,4,0),"")</f>
        <v/>
      </c>
      <c r="O878" s="1" t="str">
        <f>IFERROR(VLOOKUP($A878&amp;"-"&amp;O$1,'Conclusões cursos SIGARRA'!$E:$H,2,0),"")</f>
        <v>2002/2003</v>
      </c>
      <c r="P878" s="1" t="str">
        <f>IFERROR(VLOOKUP($A878&amp;"-"&amp;O$1,'Conclusões cursos SIGARRA'!$E:$H,4,0),"")</f>
        <v>2007/2008</v>
      </c>
      <c r="Q878" s="1" t="str">
        <f>IFERROR(VLOOKUP($A878&amp;"-"&amp;Q$1,'Conclusões cursos SIGARRA'!$E:$H,2,0),"")</f>
        <v/>
      </c>
      <c r="R878" s="1" t="str">
        <f>IFERROR(VLOOKUP($A878&amp;"-"&amp;Q$1,'Conclusões cursos SIGARRA'!$E:$H,4,0),"")</f>
        <v/>
      </c>
      <c r="S878" s="1" t="str">
        <f>IFERROR(VLOOKUP($A878&amp;"-"&amp;S$1,'Conclusões cursos SIGARRA'!$E:$H,2,0),"")</f>
        <v/>
      </c>
      <c r="T878" s="1" t="str">
        <f>IFERROR(VLOOKUP($A878&amp;"-"&amp;S$1,'Conclusões cursos SIGARRA'!$E:$H,4,0),"")</f>
        <v/>
      </c>
      <c r="U878" s="1" t="str">
        <f t="shared" si="3"/>
        <v> MIEIC 2007/2008</v>
      </c>
      <c r="V878" s="1" t="str">
        <f t="shared" si="4"/>
        <v>Hernâni Filipe Dias Fernandes</v>
      </c>
    </row>
    <row r="879" ht="14.25" customHeight="1">
      <c r="A879" s="1">
        <v>2.01205051E8</v>
      </c>
      <c r="B879" s="1" t="s">
        <v>2658</v>
      </c>
      <c r="C879" s="1" t="s">
        <v>2659</v>
      </c>
      <c r="D879" s="1" t="s">
        <v>20</v>
      </c>
      <c r="E879" s="1" t="s">
        <v>21</v>
      </c>
      <c r="F879" s="1" t="str">
        <f t="shared" si="1"/>
        <v>Hugo Alexandre de Oliveira Machado - MIEIC 2017/2018</v>
      </c>
      <c r="G879" s="1" t="s">
        <v>2660</v>
      </c>
      <c r="I879" s="1" t="str">
        <f>IFERROR(VLOOKUP(B879,'Inquérito'!M:N,2,0),if(AND(E879="",not(iserror(find("linkedin",H879)))),H879,E879))</f>
        <v/>
      </c>
      <c r="J879" s="1" t="str">
        <f t="shared" si="2"/>
        <v>MIEIC </v>
      </c>
      <c r="K879" s="1" t="str">
        <f>IFERROR(VLOOKUP($A879&amp;"-"&amp;K$1,'Conclusões cursos SIGARRA'!$E:$H,2,0),"")</f>
        <v/>
      </c>
      <c r="L879" s="1" t="str">
        <f>IFERROR(VLOOKUP($A879&amp;"-"&amp;K$1,'Conclusões cursos SIGARRA'!$E:$H,4,0),"")</f>
        <v/>
      </c>
      <c r="M879" s="1" t="str">
        <f>IFERROR(VLOOKUP($A879&amp;"-"&amp;M$1,'Conclusões cursos SIGARRA'!$E:$H,2,0),"")</f>
        <v/>
      </c>
      <c r="N879" s="1" t="str">
        <f>IFERROR(VLOOKUP($A879&amp;"-"&amp;M$1,'Conclusões cursos SIGARRA'!$E:$H,4,0),"")</f>
        <v/>
      </c>
      <c r="O879" s="1" t="str">
        <f>IFERROR(VLOOKUP($A879&amp;"-"&amp;O$1,'Conclusões cursos SIGARRA'!$E:$H,2,0),"")</f>
        <v>2012/2013</v>
      </c>
      <c r="P879" s="1" t="str">
        <f>IFERROR(VLOOKUP($A879&amp;"-"&amp;O$1,'Conclusões cursos SIGARRA'!$E:$H,4,0),"")</f>
        <v>2017/2018</v>
      </c>
      <c r="Q879" s="1" t="str">
        <f>IFERROR(VLOOKUP($A879&amp;"-"&amp;Q$1,'Conclusões cursos SIGARRA'!$E:$H,2,0),"")</f>
        <v/>
      </c>
      <c r="R879" s="1" t="str">
        <f>IFERROR(VLOOKUP($A879&amp;"-"&amp;Q$1,'Conclusões cursos SIGARRA'!$E:$H,4,0),"")</f>
        <v/>
      </c>
      <c r="S879" s="1" t="str">
        <f>IFERROR(VLOOKUP($A879&amp;"-"&amp;S$1,'Conclusões cursos SIGARRA'!$E:$H,2,0),"")</f>
        <v/>
      </c>
      <c r="T879" s="1" t="str">
        <f>IFERROR(VLOOKUP($A879&amp;"-"&amp;S$1,'Conclusões cursos SIGARRA'!$E:$H,4,0),"")</f>
        <v/>
      </c>
      <c r="U879" s="1" t="str">
        <f t="shared" si="3"/>
        <v> MIEIC 2017/2018</v>
      </c>
      <c r="V879" s="1" t="str">
        <f t="shared" si="4"/>
        <v>Hugo Alexandre de Oliveira Machado</v>
      </c>
    </row>
    <row r="880" ht="14.25" customHeight="1">
      <c r="A880" s="1">
        <v>2.0000456E8</v>
      </c>
      <c r="B880" s="1" t="s">
        <v>2661</v>
      </c>
      <c r="C880" s="1" t="s">
        <v>2662</v>
      </c>
      <c r="D880" s="1" t="s">
        <v>20</v>
      </c>
      <c r="E880" s="1" t="s">
        <v>2663</v>
      </c>
      <c r="F880" s="1" t="str">
        <f t="shared" si="1"/>
        <v>Hugo Alexandre Pereira Monteiro - LEIC 2004/2005</v>
      </c>
      <c r="G880" s="1" t="s">
        <v>2664</v>
      </c>
      <c r="I880" s="9" t="str">
        <f>IFERROR(VLOOKUP(B880,'Inquérito'!M:N,2,0),if(AND(E880="",not(iserror(find("linkedin",H880)))),H880,E880))</f>
        <v>https://www.linkedin.com/in/hugomonteiro/</v>
      </c>
      <c r="J880" s="1" t="str">
        <f t="shared" si="2"/>
        <v>LEIC </v>
      </c>
      <c r="K880" s="1" t="str">
        <f>IFERROR(VLOOKUP($A880&amp;"-"&amp;K$1,'Conclusões cursos SIGARRA'!$E:$H,2,0),"")</f>
        <v>2000/2001</v>
      </c>
      <c r="L880" s="1" t="str">
        <f>IFERROR(VLOOKUP($A880&amp;"-"&amp;K$1,'Conclusões cursos SIGARRA'!$E:$H,4,0),"")</f>
        <v>2004/2005</v>
      </c>
      <c r="M880" s="1" t="str">
        <f>IFERROR(VLOOKUP($A880&amp;"-"&amp;M$1,'Conclusões cursos SIGARRA'!$E:$H,2,0),"")</f>
        <v/>
      </c>
      <c r="N880" s="1" t="str">
        <f>IFERROR(VLOOKUP($A880&amp;"-"&amp;M$1,'Conclusões cursos SIGARRA'!$E:$H,4,0),"")</f>
        <v/>
      </c>
      <c r="O880" s="1" t="str">
        <f>IFERROR(VLOOKUP($A880&amp;"-"&amp;O$1,'Conclusões cursos SIGARRA'!$E:$H,2,0),"")</f>
        <v/>
      </c>
      <c r="P880" s="1" t="str">
        <f>IFERROR(VLOOKUP($A880&amp;"-"&amp;O$1,'Conclusões cursos SIGARRA'!$E:$H,4,0),"")</f>
        <v/>
      </c>
      <c r="Q880" s="1" t="str">
        <f>IFERROR(VLOOKUP($A880&amp;"-"&amp;Q$1,'Conclusões cursos SIGARRA'!$E:$H,2,0),"")</f>
        <v/>
      </c>
      <c r="R880" s="1" t="str">
        <f>IFERROR(VLOOKUP($A880&amp;"-"&amp;Q$1,'Conclusões cursos SIGARRA'!$E:$H,4,0),"")</f>
        <v/>
      </c>
      <c r="S880" s="1" t="str">
        <f>IFERROR(VLOOKUP($A880&amp;"-"&amp;S$1,'Conclusões cursos SIGARRA'!$E:$H,2,0),"")</f>
        <v/>
      </c>
      <c r="T880" s="1" t="str">
        <f>IFERROR(VLOOKUP($A880&amp;"-"&amp;S$1,'Conclusões cursos SIGARRA'!$E:$H,4,0),"")</f>
        <v/>
      </c>
      <c r="U880" s="1" t="str">
        <f t="shared" si="3"/>
        <v> LEIC 2004/2005</v>
      </c>
      <c r="V880" s="1" t="str">
        <f t="shared" si="4"/>
        <v>Hugo Alexandre Pereira Monteiro</v>
      </c>
    </row>
    <row r="881" ht="14.25" customHeight="1">
      <c r="A881" s="1">
        <v>2.00200962E8</v>
      </c>
      <c r="B881" s="1" t="s">
        <v>2665</v>
      </c>
      <c r="C881" s="1" t="s">
        <v>2666</v>
      </c>
      <c r="D881" s="1" t="s">
        <v>20</v>
      </c>
      <c r="E881" s="1" t="s">
        <v>2667</v>
      </c>
      <c r="F881" s="1" t="str">
        <f t="shared" si="1"/>
        <v>Hugo André Amaral Rodrigues - MIEIC 2007/2008</v>
      </c>
      <c r="G881" s="1" t="s">
        <v>2668</v>
      </c>
      <c r="H881" s="1" t="s">
        <v>2669</v>
      </c>
      <c r="I881" s="9" t="str">
        <f>IFERROR(VLOOKUP(B881,'Inquérito'!M:N,2,0),if(AND(E881="",not(iserror(find("linkedin",H881)))),H881,E881))</f>
        <v>https://www.linkedin.com/in/hugorodrigues/</v>
      </c>
      <c r="J881" s="1" t="str">
        <f t="shared" si="2"/>
        <v>MIEIC </v>
      </c>
      <c r="K881" s="1" t="str">
        <f>IFERROR(VLOOKUP($A881&amp;"-"&amp;K$1,'Conclusões cursos SIGARRA'!$E:$H,2,0),"")</f>
        <v/>
      </c>
      <c r="L881" s="1" t="str">
        <f>IFERROR(VLOOKUP($A881&amp;"-"&amp;K$1,'Conclusões cursos SIGARRA'!$E:$H,4,0),"")</f>
        <v/>
      </c>
      <c r="M881" s="1" t="str">
        <f>IFERROR(VLOOKUP($A881&amp;"-"&amp;M$1,'Conclusões cursos SIGARRA'!$E:$H,2,0),"")</f>
        <v/>
      </c>
      <c r="N881" s="1" t="str">
        <f>IFERROR(VLOOKUP($A881&amp;"-"&amp;M$1,'Conclusões cursos SIGARRA'!$E:$H,4,0),"")</f>
        <v/>
      </c>
      <c r="O881" s="1" t="str">
        <f>IFERROR(VLOOKUP($A881&amp;"-"&amp;O$1,'Conclusões cursos SIGARRA'!$E:$H,2,0),"")</f>
        <v>2002/2003</v>
      </c>
      <c r="P881" s="1" t="str">
        <f>IFERROR(VLOOKUP($A881&amp;"-"&amp;O$1,'Conclusões cursos SIGARRA'!$E:$H,4,0),"")</f>
        <v>2007/2008</v>
      </c>
      <c r="Q881" s="1" t="str">
        <f>IFERROR(VLOOKUP($A881&amp;"-"&amp;Q$1,'Conclusões cursos SIGARRA'!$E:$H,2,0),"")</f>
        <v/>
      </c>
      <c r="R881" s="1" t="str">
        <f>IFERROR(VLOOKUP($A881&amp;"-"&amp;Q$1,'Conclusões cursos SIGARRA'!$E:$H,4,0),"")</f>
        <v/>
      </c>
      <c r="S881" s="1" t="str">
        <f>IFERROR(VLOOKUP($A881&amp;"-"&amp;S$1,'Conclusões cursos SIGARRA'!$E:$H,2,0),"")</f>
        <v/>
      </c>
      <c r="T881" s="1" t="str">
        <f>IFERROR(VLOOKUP($A881&amp;"-"&amp;S$1,'Conclusões cursos SIGARRA'!$E:$H,4,0),"")</f>
        <v/>
      </c>
      <c r="U881" s="1" t="str">
        <f t="shared" si="3"/>
        <v> MIEIC 2007/2008</v>
      </c>
      <c r="V881" s="1" t="str">
        <f t="shared" si="4"/>
        <v>Hugo André Amaral Rodrigues</v>
      </c>
    </row>
    <row r="882" ht="14.25" customHeight="1">
      <c r="A882" s="1">
        <v>2.0070059E8</v>
      </c>
      <c r="B882" s="1" t="s">
        <v>2670</v>
      </c>
      <c r="C882" s="1" t="s">
        <v>2671</v>
      </c>
      <c r="D882" s="1" t="s">
        <v>20</v>
      </c>
      <c r="E882" s="1" t="s">
        <v>2672</v>
      </c>
      <c r="F882" s="1" t="str">
        <f t="shared" si="1"/>
        <v>Hugo André Gomes de Magalhães Passos - MIEIC 2011/2012</v>
      </c>
      <c r="G882" s="1" t="s">
        <v>21</v>
      </c>
      <c r="H882" s="1" t="s">
        <v>2673</v>
      </c>
      <c r="I882" s="9" t="str">
        <f>IFERROR(VLOOKUP(B882,'Inquérito'!M:N,2,0),if(AND(E882="",not(iserror(find("linkedin",H882)))),H882,E882))</f>
        <v>https://www.linkedin.com/in/hugo-passos-036aa43b/</v>
      </c>
      <c r="J882" s="1" t="str">
        <f t="shared" si="2"/>
        <v>MIEIC </v>
      </c>
      <c r="K882" s="1" t="str">
        <f>IFERROR(VLOOKUP($A882&amp;"-"&amp;K$1,'Conclusões cursos SIGARRA'!$E:$H,2,0),"")</f>
        <v/>
      </c>
      <c r="L882" s="1" t="str">
        <f>IFERROR(VLOOKUP($A882&amp;"-"&amp;K$1,'Conclusões cursos SIGARRA'!$E:$H,4,0),"")</f>
        <v/>
      </c>
      <c r="M882" s="1" t="str">
        <f>IFERROR(VLOOKUP($A882&amp;"-"&amp;M$1,'Conclusões cursos SIGARRA'!$E:$H,2,0),"")</f>
        <v/>
      </c>
      <c r="N882" s="1" t="str">
        <f>IFERROR(VLOOKUP($A882&amp;"-"&amp;M$1,'Conclusões cursos SIGARRA'!$E:$H,4,0),"")</f>
        <v/>
      </c>
      <c r="O882" s="1" t="str">
        <f>IFERROR(VLOOKUP($A882&amp;"-"&amp;O$1,'Conclusões cursos SIGARRA'!$E:$H,2,0),"")</f>
        <v>2007/2008</v>
      </c>
      <c r="P882" s="1" t="str">
        <f>IFERROR(VLOOKUP($A882&amp;"-"&amp;O$1,'Conclusões cursos SIGARRA'!$E:$H,4,0),"")</f>
        <v>2011/2012</v>
      </c>
      <c r="Q882" s="1" t="str">
        <f>IFERROR(VLOOKUP($A882&amp;"-"&amp;Q$1,'Conclusões cursos SIGARRA'!$E:$H,2,0),"")</f>
        <v/>
      </c>
      <c r="R882" s="1" t="str">
        <f>IFERROR(VLOOKUP($A882&amp;"-"&amp;Q$1,'Conclusões cursos SIGARRA'!$E:$H,4,0),"")</f>
        <v/>
      </c>
      <c r="S882" s="1" t="str">
        <f>IFERROR(VLOOKUP($A882&amp;"-"&amp;S$1,'Conclusões cursos SIGARRA'!$E:$H,2,0),"")</f>
        <v/>
      </c>
      <c r="T882" s="1" t="str">
        <f>IFERROR(VLOOKUP($A882&amp;"-"&amp;S$1,'Conclusões cursos SIGARRA'!$E:$H,4,0),"")</f>
        <v/>
      </c>
      <c r="U882" s="1" t="str">
        <f t="shared" si="3"/>
        <v> MIEIC 2011/2012</v>
      </c>
      <c r="V882" s="1" t="str">
        <f t="shared" si="4"/>
        <v>Hugo André Gomes de Magalhães Passos</v>
      </c>
    </row>
    <row r="883" ht="14.25" customHeight="1">
      <c r="A883" s="1">
        <v>2.00402369E8</v>
      </c>
      <c r="B883" s="1" t="s">
        <v>2674</v>
      </c>
      <c r="C883" s="1" t="s">
        <v>2675</v>
      </c>
      <c r="D883" s="1" t="s">
        <v>20</v>
      </c>
      <c r="E883" s="1" t="s">
        <v>21</v>
      </c>
      <c r="F883" s="1" t="str">
        <f t="shared" si="1"/>
        <v>Hugo André Miranda Soares Ferreira Gomes - MIEIC 2009/2010</v>
      </c>
      <c r="G883" s="1" t="s">
        <v>2676</v>
      </c>
      <c r="H883" s="1" t="s">
        <v>2677</v>
      </c>
      <c r="I883" s="1" t="str">
        <f>IFERROR(VLOOKUP(B883,'Inquérito'!M:N,2,0),if(AND(E883="",not(iserror(find("linkedin",H883)))),H883,E883))</f>
        <v/>
      </c>
      <c r="J883" s="1" t="str">
        <f t="shared" si="2"/>
        <v>MIEIC </v>
      </c>
      <c r="K883" s="1" t="str">
        <f>IFERROR(VLOOKUP($A883&amp;"-"&amp;K$1,'Conclusões cursos SIGARRA'!$E:$H,2,0),"")</f>
        <v/>
      </c>
      <c r="L883" s="1" t="str">
        <f>IFERROR(VLOOKUP($A883&amp;"-"&amp;K$1,'Conclusões cursos SIGARRA'!$E:$H,4,0),"")</f>
        <v/>
      </c>
      <c r="M883" s="1" t="str">
        <f>IFERROR(VLOOKUP($A883&amp;"-"&amp;M$1,'Conclusões cursos SIGARRA'!$E:$H,2,0),"")</f>
        <v/>
      </c>
      <c r="N883" s="1" t="str">
        <f>IFERROR(VLOOKUP($A883&amp;"-"&amp;M$1,'Conclusões cursos SIGARRA'!$E:$H,4,0),"")</f>
        <v/>
      </c>
      <c r="O883" s="1" t="str">
        <f>IFERROR(VLOOKUP($A883&amp;"-"&amp;O$1,'Conclusões cursos SIGARRA'!$E:$H,2,0),"")</f>
        <v>2004/2005</v>
      </c>
      <c r="P883" s="1" t="str">
        <f>IFERROR(VLOOKUP($A883&amp;"-"&amp;O$1,'Conclusões cursos SIGARRA'!$E:$H,4,0),"")</f>
        <v>2009/2010</v>
      </c>
      <c r="Q883" s="1" t="str">
        <f>IFERROR(VLOOKUP($A883&amp;"-"&amp;Q$1,'Conclusões cursos SIGARRA'!$E:$H,2,0),"")</f>
        <v/>
      </c>
      <c r="R883" s="1" t="str">
        <f>IFERROR(VLOOKUP($A883&amp;"-"&amp;Q$1,'Conclusões cursos SIGARRA'!$E:$H,4,0),"")</f>
        <v/>
      </c>
      <c r="S883" s="1" t="str">
        <f>IFERROR(VLOOKUP($A883&amp;"-"&amp;S$1,'Conclusões cursos SIGARRA'!$E:$H,2,0),"")</f>
        <v/>
      </c>
      <c r="T883" s="1" t="str">
        <f>IFERROR(VLOOKUP($A883&amp;"-"&amp;S$1,'Conclusões cursos SIGARRA'!$E:$H,4,0),"")</f>
        <v/>
      </c>
      <c r="U883" s="1" t="str">
        <f t="shared" si="3"/>
        <v> MIEIC 2009/2010</v>
      </c>
      <c r="V883" s="1" t="str">
        <f t="shared" si="4"/>
        <v>Hugo André Miranda Soares Ferreira Gomes</v>
      </c>
    </row>
    <row r="884" ht="14.25" customHeight="1">
      <c r="A884" s="1">
        <v>2.011029E8</v>
      </c>
      <c r="B884" s="1" t="s">
        <v>2678</v>
      </c>
      <c r="C884" s="1" t="s">
        <v>2679</v>
      </c>
      <c r="D884" s="1" t="s">
        <v>20</v>
      </c>
      <c r="E884" s="1" t="s">
        <v>2680</v>
      </c>
      <c r="F884" s="1" t="str">
        <f t="shared" si="1"/>
        <v>Hugo Ari Rodrigues Drumond - MIEIC 2018/2019</v>
      </c>
      <c r="G884" s="1" t="s">
        <v>2681</v>
      </c>
      <c r="I884" s="9" t="str">
        <f>IFERROR(VLOOKUP(B884,'Inquérito'!M:N,2,0),if(AND(E884="",not(iserror(find("linkedin",H884)))),H884,E884))</f>
        <v>https://www.linkedin.com/in/hugdru/</v>
      </c>
      <c r="J884" s="1" t="str">
        <f t="shared" si="2"/>
        <v>MIEIC </v>
      </c>
      <c r="K884" s="1" t="str">
        <f>IFERROR(VLOOKUP($A884&amp;"-"&amp;K$1,'Conclusões cursos SIGARRA'!$E:$H,2,0),"")</f>
        <v/>
      </c>
      <c r="L884" s="1" t="str">
        <f>IFERROR(VLOOKUP($A884&amp;"-"&amp;K$1,'Conclusões cursos SIGARRA'!$E:$H,4,0),"")</f>
        <v/>
      </c>
      <c r="M884" s="1" t="str">
        <f>IFERROR(VLOOKUP($A884&amp;"-"&amp;M$1,'Conclusões cursos SIGARRA'!$E:$H,2,0),"")</f>
        <v/>
      </c>
      <c r="N884" s="1" t="str">
        <f>IFERROR(VLOOKUP($A884&amp;"-"&amp;M$1,'Conclusões cursos SIGARRA'!$E:$H,4,0),"")</f>
        <v/>
      </c>
      <c r="O884" s="1" t="str">
        <f>IFERROR(VLOOKUP($A884&amp;"-"&amp;O$1,'Conclusões cursos SIGARRA'!$E:$H,2,0),"")</f>
        <v>2013/2014</v>
      </c>
      <c r="P884" s="1" t="str">
        <f>IFERROR(VLOOKUP($A884&amp;"-"&amp;O$1,'Conclusões cursos SIGARRA'!$E:$H,4,0),"")</f>
        <v>2018/2019</v>
      </c>
      <c r="Q884" s="1" t="str">
        <f>IFERROR(VLOOKUP($A884&amp;"-"&amp;Q$1,'Conclusões cursos SIGARRA'!$E:$H,2,0),"")</f>
        <v/>
      </c>
      <c r="R884" s="1" t="str">
        <f>IFERROR(VLOOKUP($A884&amp;"-"&amp;Q$1,'Conclusões cursos SIGARRA'!$E:$H,4,0),"")</f>
        <v/>
      </c>
      <c r="S884" s="1" t="str">
        <f>IFERROR(VLOOKUP($A884&amp;"-"&amp;S$1,'Conclusões cursos SIGARRA'!$E:$H,2,0),"")</f>
        <v/>
      </c>
      <c r="T884" s="1" t="str">
        <f>IFERROR(VLOOKUP($A884&amp;"-"&amp;S$1,'Conclusões cursos SIGARRA'!$E:$H,4,0),"")</f>
        <v/>
      </c>
      <c r="U884" s="1" t="str">
        <f t="shared" si="3"/>
        <v> MIEIC 2018/2019</v>
      </c>
      <c r="V884" s="1" t="str">
        <f t="shared" si="4"/>
        <v>Hugo Ari Rodrigues Drumond</v>
      </c>
    </row>
    <row r="885" ht="14.25" customHeight="1">
      <c r="A885" s="1">
        <v>2.00001724E8</v>
      </c>
      <c r="B885" s="1" t="s">
        <v>2682</v>
      </c>
      <c r="C885" s="1" t="s">
        <v>2683</v>
      </c>
      <c r="D885" s="1" t="s">
        <v>20</v>
      </c>
      <c r="E885" s="1" t="s">
        <v>2684</v>
      </c>
      <c r="F885" s="1" t="str">
        <f t="shared" si="1"/>
        <v>Hugo Augusto Penedones Fernandes - LEIC 2004/2005</v>
      </c>
      <c r="G885" s="1" t="s">
        <v>21</v>
      </c>
      <c r="H885" s="1" t="s">
        <v>2685</v>
      </c>
      <c r="I885" s="9" t="str">
        <f>IFERROR(VLOOKUP(B885,'Inquérito'!M:N,2,0),if(AND(E885="",not(iserror(find("linkedin",H885)))),H885,E885))</f>
        <v>https://www.linkedin.com/in/hpenedones</v>
      </c>
      <c r="J885" s="1" t="str">
        <f t="shared" si="2"/>
        <v>LEIC </v>
      </c>
      <c r="K885" s="1" t="str">
        <f>IFERROR(VLOOKUP($A885&amp;"-"&amp;K$1,'Conclusões cursos SIGARRA'!$E:$H,2,0),"")</f>
        <v>2000/2001</v>
      </c>
      <c r="L885" s="1" t="str">
        <f>IFERROR(VLOOKUP($A885&amp;"-"&amp;K$1,'Conclusões cursos SIGARRA'!$E:$H,4,0),"")</f>
        <v>2004/2005</v>
      </c>
      <c r="M885" s="1" t="str">
        <f>IFERROR(VLOOKUP($A885&amp;"-"&amp;M$1,'Conclusões cursos SIGARRA'!$E:$H,2,0),"")</f>
        <v/>
      </c>
      <c r="N885" s="1" t="str">
        <f>IFERROR(VLOOKUP($A885&amp;"-"&amp;M$1,'Conclusões cursos SIGARRA'!$E:$H,4,0),"")</f>
        <v/>
      </c>
      <c r="O885" s="1" t="str">
        <f>IFERROR(VLOOKUP($A885&amp;"-"&amp;O$1,'Conclusões cursos SIGARRA'!$E:$H,2,0),"")</f>
        <v/>
      </c>
      <c r="P885" s="1" t="str">
        <f>IFERROR(VLOOKUP($A885&amp;"-"&amp;O$1,'Conclusões cursos SIGARRA'!$E:$H,4,0),"")</f>
        <v/>
      </c>
      <c r="Q885" s="1" t="str">
        <f>IFERROR(VLOOKUP($A885&amp;"-"&amp;Q$1,'Conclusões cursos SIGARRA'!$E:$H,2,0),"")</f>
        <v/>
      </c>
      <c r="R885" s="1" t="str">
        <f>IFERROR(VLOOKUP($A885&amp;"-"&amp;Q$1,'Conclusões cursos SIGARRA'!$E:$H,4,0),"")</f>
        <v/>
      </c>
      <c r="S885" s="1" t="str">
        <f>IFERROR(VLOOKUP($A885&amp;"-"&amp;S$1,'Conclusões cursos SIGARRA'!$E:$H,2,0),"")</f>
        <v/>
      </c>
      <c r="T885" s="1" t="str">
        <f>IFERROR(VLOOKUP($A885&amp;"-"&amp;S$1,'Conclusões cursos SIGARRA'!$E:$H,4,0),"")</f>
        <v/>
      </c>
      <c r="U885" s="1" t="str">
        <f t="shared" si="3"/>
        <v> LEIC 2004/2005</v>
      </c>
      <c r="V885" s="1" t="str">
        <f t="shared" si="4"/>
        <v>Hugo Augusto Penedones Fernandes</v>
      </c>
    </row>
    <row r="886" ht="14.25" customHeight="1">
      <c r="A886" s="1">
        <v>2.00102916E8</v>
      </c>
      <c r="B886" s="1" t="s">
        <v>2686</v>
      </c>
      <c r="C886" s="1" t="s">
        <v>2687</v>
      </c>
      <c r="D886" s="1" t="s">
        <v>20</v>
      </c>
      <c r="E886" s="1" t="s">
        <v>2688</v>
      </c>
      <c r="F886" s="1" t="str">
        <f t="shared" si="1"/>
        <v>Hugo Bacelar Rosa da Silva - LEIC 2005/2006</v>
      </c>
      <c r="G886" s="1" t="s">
        <v>21</v>
      </c>
      <c r="I886" s="9" t="str">
        <f>IFERROR(VLOOKUP(B886,'Inquérito'!M:N,2,0),if(AND(E886="",not(iserror(find("linkedin",H886)))),H886,E886))</f>
        <v>https://www.linkedin.com/in/hugo-bacelar-7175b31/</v>
      </c>
      <c r="J886" s="1" t="str">
        <f t="shared" si="2"/>
        <v>LEIC </v>
      </c>
      <c r="K886" s="1" t="str">
        <f>IFERROR(VLOOKUP($A886&amp;"-"&amp;K$1,'Conclusões cursos SIGARRA'!$E:$H,2,0),"")</f>
        <v>2001/2002</v>
      </c>
      <c r="L886" s="1" t="str">
        <f>IFERROR(VLOOKUP($A886&amp;"-"&amp;K$1,'Conclusões cursos SIGARRA'!$E:$H,4,0),"")</f>
        <v>2005/2006</v>
      </c>
      <c r="M886" s="1" t="str">
        <f>IFERROR(VLOOKUP($A886&amp;"-"&amp;M$1,'Conclusões cursos SIGARRA'!$E:$H,2,0),"")</f>
        <v/>
      </c>
      <c r="N886" s="1" t="str">
        <f>IFERROR(VLOOKUP($A886&amp;"-"&amp;M$1,'Conclusões cursos SIGARRA'!$E:$H,4,0),"")</f>
        <v/>
      </c>
      <c r="O886" s="1" t="str">
        <f>IFERROR(VLOOKUP($A886&amp;"-"&amp;O$1,'Conclusões cursos SIGARRA'!$E:$H,2,0),"")</f>
        <v/>
      </c>
      <c r="P886" s="1" t="str">
        <f>IFERROR(VLOOKUP($A886&amp;"-"&amp;O$1,'Conclusões cursos SIGARRA'!$E:$H,4,0),"")</f>
        <v/>
      </c>
      <c r="Q886" s="1" t="str">
        <f>IFERROR(VLOOKUP($A886&amp;"-"&amp;Q$1,'Conclusões cursos SIGARRA'!$E:$H,2,0),"")</f>
        <v/>
      </c>
      <c r="R886" s="1" t="str">
        <f>IFERROR(VLOOKUP($A886&amp;"-"&amp;Q$1,'Conclusões cursos SIGARRA'!$E:$H,4,0),"")</f>
        <v/>
      </c>
      <c r="S886" s="1" t="str">
        <f>IFERROR(VLOOKUP($A886&amp;"-"&amp;S$1,'Conclusões cursos SIGARRA'!$E:$H,2,0),"")</f>
        <v/>
      </c>
      <c r="T886" s="1" t="str">
        <f>IFERROR(VLOOKUP($A886&amp;"-"&amp;S$1,'Conclusões cursos SIGARRA'!$E:$H,4,0),"")</f>
        <v/>
      </c>
      <c r="U886" s="1" t="str">
        <f t="shared" si="3"/>
        <v> LEIC 2005/2006</v>
      </c>
      <c r="V886" s="1" t="str">
        <f t="shared" si="4"/>
        <v>Hugo Bacelar Rosa da Silva</v>
      </c>
    </row>
    <row r="887" ht="14.25" customHeight="1">
      <c r="A887" s="1">
        <v>1.99403562E8</v>
      </c>
      <c r="B887" s="1" t="s">
        <v>2689</v>
      </c>
      <c r="C887" s="1" t="s">
        <v>2690</v>
      </c>
      <c r="D887" s="1" t="s">
        <v>20</v>
      </c>
      <c r="E887" s="1" t="s">
        <v>21</v>
      </c>
      <c r="F887" s="1" t="str">
        <f t="shared" si="1"/>
        <v>Hugo Bruno Gomes dos Anjos - LEIC 2004/2005</v>
      </c>
      <c r="G887" s="1" t="s">
        <v>21</v>
      </c>
      <c r="I887" s="1" t="str">
        <f>IFERROR(VLOOKUP(B887,'Inquérito'!M:N,2,0),if(AND(E887="",not(iserror(find("linkedin",H887)))),H887,E887))</f>
        <v/>
      </c>
      <c r="J887" s="1" t="str">
        <f t="shared" si="2"/>
        <v>LEIC </v>
      </c>
      <c r="K887" s="1" t="str">
        <f>IFERROR(VLOOKUP($A887&amp;"-"&amp;K$1,'Conclusões cursos SIGARRA'!$E:$H,2,0),"")</f>
        <v>1994/1995</v>
      </c>
      <c r="L887" s="1" t="str">
        <f>IFERROR(VLOOKUP($A887&amp;"-"&amp;K$1,'Conclusões cursos SIGARRA'!$E:$H,4,0),"")</f>
        <v>2004/2005</v>
      </c>
      <c r="M887" s="1" t="str">
        <f>IFERROR(VLOOKUP($A887&amp;"-"&amp;M$1,'Conclusões cursos SIGARRA'!$E:$H,2,0),"")</f>
        <v/>
      </c>
      <c r="N887" s="1" t="str">
        <f>IFERROR(VLOOKUP($A887&amp;"-"&amp;M$1,'Conclusões cursos SIGARRA'!$E:$H,4,0),"")</f>
        <v/>
      </c>
      <c r="O887" s="1" t="str">
        <f>IFERROR(VLOOKUP($A887&amp;"-"&amp;O$1,'Conclusões cursos SIGARRA'!$E:$H,2,0),"")</f>
        <v/>
      </c>
      <c r="P887" s="1" t="str">
        <f>IFERROR(VLOOKUP($A887&amp;"-"&amp;O$1,'Conclusões cursos SIGARRA'!$E:$H,4,0),"")</f>
        <v/>
      </c>
      <c r="Q887" s="1" t="str">
        <f>IFERROR(VLOOKUP($A887&amp;"-"&amp;Q$1,'Conclusões cursos SIGARRA'!$E:$H,2,0),"")</f>
        <v/>
      </c>
      <c r="R887" s="1" t="str">
        <f>IFERROR(VLOOKUP($A887&amp;"-"&amp;Q$1,'Conclusões cursos SIGARRA'!$E:$H,4,0),"")</f>
        <v/>
      </c>
      <c r="S887" s="1" t="str">
        <f>IFERROR(VLOOKUP($A887&amp;"-"&amp;S$1,'Conclusões cursos SIGARRA'!$E:$H,2,0),"")</f>
        <v/>
      </c>
      <c r="T887" s="1" t="str">
        <f>IFERROR(VLOOKUP($A887&amp;"-"&amp;S$1,'Conclusões cursos SIGARRA'!$E:$H,4,0),"")</f>
        <v/>
      </c>
      <c r="U887" s="1" t="str">
        <f t="shared" si="3"/>
        <v> LEIC 2004/2005</v>
      </c>
      <c r="V887" s="1" t="str">
        <f t="shared" si="4"/>
        <v>Hugo Bruno Gomes dos Anjos</v>
      </c>
    </row>
    <row r="888" ht="14.25" customHeight="1">
      <c r="A888" s="1">
        <v>2.00401225E8</v>
      </c>
      <c r="B888" s="1" t="s">
        <v>2691</v>
      </c>
      <c r="C888" s="1" t="s">
        <v>2692</v>
      </c>
      <c r="D888" s="1" t="s">
        <v>20</v>
      </c>
      <c r="E888" s="1" t="s">
        <v>2693</v>
      </c>
      <c r="F888" s="1" t="str">
        <f t="shared" si="1"/>
        <v>Hugo César Maciel Martins - MIEIC 2008/2009</v>
      </c>
      <c r="G888" s="1" t="s">
        <v>21</v>
      </c>
      <c r="I888" s="9" t="str">
        <f>IFERROR(VLOOKUP(B888,'Inquérito'!M:N,2,0),if(AND(E888="",not(iserror(find("linkedin",H888)))),H888,E888))</f>
        <v>https://www.linkedin.com/in/hugo-c-martins/</v>
      </c>
      <c r="J888" s="1" t="str">
        <f t="shared" si="2"/>
        <v>MIEIC </v>
      </c>
      <c r="K888" s="1" t="str">
        <f>IFERROR(VLOOKUP($A888&amp;"-"&amp;K$1,'Conclusões cursos SIGARRA'!$E:$H,2,0),"")</f>
        <v/>
      </c>
      <c r="L888" s="1" t="str">
        <f>IFERROR(VLOOKUP($A888&amp;"-"&amp;K$1,'Conclusões cursos SIGARRA'!$E:$H,4,0),"")</f>
        <v/>
      </c>
      <c r="M888" s="1" t="str">
        <f>IFERROR(VLOOKUP($A888&amp;"-"&amp;M$1,'Conclusões cursos SIGARRA'!$E:$H,2,0),"")</f>
        <v/>
      </c>
      <c r="N888" s="1" t="str">
        <f>IFERROR(VLOOKUP($A888&amp;"-"&amp;M$1,'Conclusões cursos SIGARRA'!$E:$H,4,0),"")</f>
        <v/>
      </c>
      <c r="O888" s="1" t="str">
        <f>IFERROR(VLOOKUP($A888&amp;"-"&amp;O$1,'Conclusões cursos SIGARRA'!$E:$H,2,0),"")</f>
        <v>2004/2005</v>
      </c>
      <c r="P888" s="1" t="str">
        <f>IFERROR(VLOOKUP($A888&amp;"-"&amp;O$1,'Conclusões cursos SIGARRA'!$E:$H,4,0),"")</f>
        <v>2008/2009</v>
      </c>
      <c r="Q888" s="1" t="str">
        <f>IFERROR(VLOOKUP($A888&amp;"-"&amp;Q$1,'Conclusões cursos SIGARRA'!$E:$H,2,0),"")</f>
        <v/>
      </c>
      <c r="R888" s="1" t="str">
        <f>IFERROR(VLOOKUP($A888&amp;"-"&amp;Q$1,'Conclusões cursos SIGARRA'!$E:$H,4,0),"")</f>
        <v/>
      </c>
      <c r="S888" s="1" t="str">
        <f>IFERROR(VLOOKUP($A888&amp;"-"&amp;S$1,'Conclusões cursos SIGARRA'!$E:$H,2,0),"")</f>
        <v/>
      </c>
      <c r="T888" s="1" t="str">
        <f>IFERROR(VLOOKUP($A888&amp;"-"&amp;S$1,'Conclusões cursos SIGARRA'!$E:$H,4,0),"")</f>
        <v/>
      </c>
      <c r="U888" s="1" t="str">
        <f t="shared" si="3"/>
        <v> MIEIC 2008/2009</v>
      </c>
      <c r="V888" s="1" t="str">
        <f t="shared" si="4"/>
        <v>Hugo César Maciel Martins</v>
      </c>
    </row>
    <row r="889" ht="14.25" customHeight="1">
      <c r="A889" s="1">
        <v>2.00005131E8</v>
      </c>
      <c r="B889" s="1" t="s">
        <v>2694</v>
      </c>
      <c r="C889" s="1" t="s">
        <v>2695</v>
      </c>
      <c r="D889" s="1" t="s">
        <v>20</v>
      </c>
      <c r="E889" s="1" t="s">
        <v>2696</v>
      </c>
      <c r="F889" s="1" t="str">
        <f t="shared" si="1"/>
        <v>Hugo Daniel Ferreira de Almeida - LEIC 2004/2005</v>
      </c>
      <c r="G889" s="1" t="s">
        <v>21</v>
      </c>
      <c r="I889" s="9" t="str">
        <f>IFERROR(VLOOKUP(B889,'Inquérito'!M:N,2,0),if(AND(E889="",not(iserror(find("linkedin",H889)))),H889,E889))</f>
        <v>https://www.linkedin.com/in/hugo-almeida-01b8094/</v>
      </c>
      <c r="J889" s="1" t="str">
        <f t="shared" si="2"/>
        <v>LEIC </v>
      </c>
      <c r="K889" s="1" t="str">
        <f>IFERROR(VLOOKUP($A889&amp;"-"&amp;K$1,'Conclusões cursos SIGARRA'!$E:$H,2,0),"")</f>
        <v>2000/2001</v>
      </c>
      <c r="L889" s="1" t="str">
        <f>IFERROR(VLOOKUP($A889&amp;"-"&amp;K$1,'Conclusões cursos SIGARRA'!$E:$H,4,0),"")</f>
        <v>2004/2005</v>
      </c>
      <c r="M889" s="1" t="str">
        <f>IFERROR(VLOOKUP($A889&amp;"-"&amp;M$1,'Conclusões cursos SIGARRA'!$E:$H,2,0),"")</f>
        <v/>
      </c>
      <c r="N889" s="1" t="str">
        <f>IFERROR(VLOOKUP($A889&amp;"-"&amp;M$1,'Conclusões cursos SIGARRA'!$E:$H,4,0),"")</f>
        <v/>
      </c>
      <c r="O889" s="1" t="str">
        <f>IFERROR(VLOOKUP($A889&amp;"-"&amp;O$1,'Conclusões cursos SIGARRA'!$E:$H,2,0),"")</f>
        <v/>
      </c>
      <c r="P889" s="1" t="str">
        <f>IFERROR(VLOOKUP($A889&amp;"-"&amp;O$1,'Conclusões cursos SIGARRA'!$E:$H,4,0),"")</f>
        <v/>
      </c>
      <c r="Q889" s="1" t="str">
        <f>IFERROR(VLOOKUP($A889&amp;"-"&amp;Q$1,'Conclusões cursos SIGARRA'!$E:$H,2,0),"")</f>
        <v/>
      </c>
      <c r="R889" s="1" t="str">
        <f>IFERROR(VLOOKUP($A889&amp;"-"&amp;Q$1,'Conclusões cursos SIGARRA'!$E:$H,4,0),"")</f>
        <v/>
      </c>
      <c r="S889" s="1" t="str">
        <f>IFERROR(VLOOKUP($A889&amp;"-"&amp;S$1,'Conclusões cursos SIGARRA'!$E:$H,2,0),"")</f>
        <v/>
      </c>
      <c r="T889" s="1" t="str">
        <f>IFERROR(VLOOKUP($A889&amp;"-"&amp;S$1,'Conclusões cursos SIGARRA'!$E:$H,4,0),"")</f>
        <v/>
      </c>
      <c r="U889" s="1" t="str">
        <f t="shared" si="3"/>
        <v> LEIC 2004/2005</v>
      </c>
      <c r="V889" s="1" t="str">
        <f t="shared" si="4"/>
        <v>Hugo Daniel Ferreira de Almeida</v>
      </c>
    </row>
    <row r="890" ht="14.25" customHeight="1">
      <c r="A890" s="1">
        <v>2.01909576E8</v>
      </c>
      <c r="B890" s="1" t="s">
        <v>2697</v>
      </c>
      <c r="C890" s="1" t="s">
        <v>2698</v>
      </c>
      <c r="D890" s="1" t="s">
        <v>26</v>
      </c>
      <c r="E890" s="1" t="s">
        <v>21</v>
      </c>
      <c r="F890" s="1" t="str">
        <f t="shared" si="1"/>
        <v>Hugo Daniel Gonçalves Fernandes - M.EIC 2021/2022</v>
      </c>
      <c r="G890" s="1" t="s">
        <v>2699</v>
      </c>
      <c r="I890" s="1" t="str">
        <f>IFERROR(VLOOKUP(B890,'Inquérito'!M:N,2,0),if(AND(E890="",not(iserror(find("linkedin",H890)))),H890,E890))</f>
        <v/>
      </c>
      <c r="J890" s="1" t="str">
        <f t="shared" si="2"/>
        <v>M.EIC</v>
      </c>
      <c r="K890" s="1" t="str">
        <f>IFERROR(VLOOKUP($A890&amp;"-"&amp;K$1,'Conclusões cursos SIGARRA'!$E:$H,2,0),"")</f>
        <v/>
      </c>
      <c r="L890" s="1" t="str">
        <f>IFERROR(VLOOKUP($A890&amp;"-"&amp;K$1,'Conclusões cursos SIGARRA'!$E:$H,4,0),"")</f>
        <v/>
      </c>
      <c r="M890" s="1" t="str">
        <f>IFERROR(VLOOKUP($A890&amp;"-"&amp;M$1,'Conclusões cursos SIGARRA'!$E:$H,2,0),"")</f>
        <v/>
      </c>
      <c r="N890" s="1" t="str">
        <f>IFERROR(VLOOKUP($A890&amp;"-"&amp;M$1,'Conclusões cursos SIGARRA'!$E:$H,4,0),"")</f>
        <v/>
      </c>
      <c r="O890" s="1" t="str">
        <f>IFERROR(VLOOKUP($A890&amp;"-"&amp;O$1,'Conclusões cursos SIGARRA'!$E:$H,2,0),"")</f>
        <v/>
      </c>
      <c r="P890" s="1" t="str">
        <f>IFERROR(VLOOKUP($A890&amp;"-"&amp;O$1,'Conclusões cursos SIGARRA'!$E:$H,4,0),"")</f>
        <v/>
      </c>
      <c r="Q890" s="1" t="str">
        <f>IFERROR(VLOOKUP($A890&amp;"-"&amp;Q$1,'Conclusões cursos SIGARRA'!$E:$H,2,0),"")</f>
        <v/>
      </c>
      <c r="R890" s="1" t="str">
        <f>IFERROR(VLOOKUP($A890&amp;"-"&amp;Q$1,'Conclusões cursos SIGARRA'!$E:$H,4,0),"")</f>
        <v/>
      </c>
      <c r="S890" s="1" t="str">
        <f>IFERROR(VLOOKUP($A890&amp;"-"&amp;S$1,'Conclusões cursos SIGARRA'!$E:$H,2,0),"")</f>
        <v>2021/2022</v>
      </c>
      <c r="T890" s="1" t="str">
        <f>IFERROR(VLOOKUP($A890&amp;"-"&amp;S$1,'Conclusões cursos SIGARRA'!$E:$H,4,0),"")</f>
        <v>2021/2022</v>
      </c>
      <c r="U890" s="1" t="str">
        <f t="shared" si="3"/>
        <v> M.EIC 2021/2022</v>
      </c>
      <c r="V890" s="1" t="str">
        <f t="shared" si="4"/>
        <v>Hugo Daniel Gonçalves Fernandes</v>
      </c>
    </row>
    <row r="891" ht="14.25" customHeight="1">
      <c r="A891" s="1">
        <v>1.99900306E8</v>
      </c>
      <c r="B891" s="1" t="s">
        <v>2700</v>
      </c>
      <c r="C891" s="1" t="s">
        <v>2701</v>
      </c>
      <c r="D891" s="1" t="s">
        <v>20</v>
      </c>
      <c r="E891" s="1" t="s">
        <v>21</v>
      </c>
      <c r="F891" s="1" t="str">
        <f t="shared" si="1"/>
        <v>Hugo Delmar Ferreira Matos Cabral - LEIC 2003/2004</v>
      </c>
      <c r="G891" s="1" t="s">
        <v>21</v>
      </c>
      <c r="I891" s="1" t="str">
        <f>IFERROR(VLOOKUP(B891,'Inquérito'!M:N,2,0),if(AND(E891="",not(iserror(find("linkedin",H891)))),H891,E891))</f>
        <v/>
      </c>
      <c r="J891" s="1" t="str">
        <f t="shared" si="2"/>
        <v>LEIC </v>
      </c>
      <c r="K891" s="1" t="str">
        <f>IFERROR(VLOOKUP($A891&amp;"-"&amp;K$1,'Conclusões cursos SIGARRA'!$E:$H,2,0),"")</f>
        <v>1999/2000</v>
      </c>
      <c r="L891" s="1" t="str">
        <f>IFERROR(VLOOKUP($A891&amp;"-"&amp;K$1,'Conclusões cursos SIGARRA'!$E:$H,4,0),"")</f>
        <v>2003/2004</v>
      </c>
      <c r="M891" s="1" t="str">
        <f>IFERROR(VLOOKUP($A891&amp;"-"&amp;M$1,'Conclusões cursos SIGARRA'!$E:$H,2,0),"")</f>
        <v/>
      </c>
      <c r="N891" s="1" t="str">
        <f>IFERROR(VLOOKUP($A891&amp;"-"&amp;M$1,'Conclusões cursos SIGARRA'!$E:$H,4,0),"")</f>
        <v/>
      </c>
      <c r="O891" s="1" t="str">
        <f>IFERROR(VLOOKUP($A891&amp;"-"&amp;O$1,'Conclusões cursos SIGARRA'!$E:$H,2,0),"")</f>
        <v/>
      </c>
      <c r="P891" s="1" t="str">
        <f>IFERROR(VLOOKUP($A891&amp;"-"&amp;O$1,'Conclusões cursos SIGARRA'!$E:$H,4,0),"")</f>
        <v/>
      </c>
      <c r="Q891" s="1" t="str">
        <f>IFERROR(VLOOKUP($A891&amp;"-"&amp;Q$1,'Conclusões cursos SIGARRA'!$E:$H,2,0),"")</f>
        <v/>
      </c>
      <c r="R891" s="1" t="str">
        <f>IFERROR(VLOOKUP($A891&amp;"-"&amp;Q$1,'Conclusões cursos SIGARRA'!$E:$H,4,0),"")</f>
        <v/>
      </c>
      <c r="S891" s="1" t="str">
        <f>IFERROR(VLOOKUP($A891&amp;"-"&amp;S$1,'Conclusões cursos SIGARRA'!$E:$H,2,0),"")</f>
        <v/>
      </c>
      <c r="T891" s="1" t="str">
        <f>IFERROR(VLOOKUP($A891&amp;"-"&amp;S$1,'Conclusões cursos SIGARRA'!$E:$H,4,0),"")</f>
        <v/>
      </c>
      <c r="U891" s="1" t="str">
        <f t="shared" si="3"/>
        <v> LEIC 2003/2004</v>
      </c>
      <c r="V891" s="1" t="str">
        <f t="shared" si="4"/>
        <v>Hugo Delmar Ferreira Matos Cabral</v>
      </c>
    </row>
    <row r="892" ht="14.25" customHeight="1">
      <c r="A892" s="1">
        <v>2.01404587E8</v>
      </c>
      <c r="B892" s="1" t="s">
        <v>2702</v>
      </c>
      <c r="C892" s="1" t="s">
        <v>2703</v>
      </c>
      <c r="D892" s="1" t="s">
        <v>20</v>
      </c>
      <c r="E892" s="1" t="s">
        <v>21</v>
      </c>
      <c r="F892" s="1" t="str">
        <f t="shared" si="1"/>
        <v>Hugo Diogo Queirós Cunha - MIEIC 2018/2019</v>
      </c>
      <c r="I892" s="1" t="str">
        <f>IFERROR(VLOOKUP(B892,'Inquérito'!M:N,2,0),if(AND(E892="",not(iserror(find("linkedin",H892)))),H892,E892))</f>
        <v/>
      </c>
      <c r="J892" s="1" t="str">
        <f t="shared" si="2"/>
        <v>MIEIC </v>
      </c>
      <c r="K892" s="1" t="str">
        <f>IFERROR(VLOOKUP($A892&amp;"-"&amp;K$1,'Conclusões cursos SIGARRA'!$E:$H,2,0),"")</f>
        <v/>
      </c>
      <c r="L892" s="1" t="str">
        <f>IFERROR(VLOOKUP($A892&amp;"-"&amp;K$1,'Conclusões cursos SIGARRA'!$E:$H,4,0),"")</f>
        <v/>
      </c>
      <c r="M892" s="1" t="str">
        <f>IFERROR(VLOOKUP($A892&amp;"-"&amp;M$1,'Conclusões cursos SIGARRA'!$E:$H,2,0),"")</f>
        <v/>
      </c>
      <c r="N892" s="1" t="str">
        <f>IFERROR(VLOOKUP($A892&amp;"-"&amp;M$1,'Conclusões cursos SIGARRA'!$E:$H,4,0),"")</f>
        <v/>
      </c>
      <c r="O892" s="1" t="str">
        <f>IFERROR(VLOOKUP($A892&amp;"-"&amp;O$1,'Conclusões cursos SIGARRA'!$E:$H,2,0),"")</f>
        <v>2014/2015</v>
      </c>
      <c r="P892" s="1" t="str">
        <f>IFERROR(VLOOKUP($A892&amp;"-"&amp;O$1,'Conclusões cursos SIGARRA'!$E:$H,4,0),"")</f>
        <v>2018/2019</v>
      </c>
      <c r="Q892" s="1" t="str">
        <f>IFERROR(VLOOKUP($A892&amp;"-"&amp;Q$1,'Conclusões cursos SIGARRA'!$E:$H,2,0),"")</f>
        <v/>
      </c>
      <c r="R892" s="1" t="str">
        <f>IFERROR(VLOOKUP($A892&amp;"-"&amp;Q$1,'Conclusões cursos SIGARRA'!$E:$H,4,0),"")</f>
        <v/>
      </c>
      <c r="S892" s="1" t="str">
        <f>IFERROR(VLOOKUP($A892&amp;"-"&amp;S$1,'Conclusões cursos SIGARRA'!$E:$H,2,0),"")</f>
        <v/>
      </c>
      <c r="T892" s="1" t="str">
        <f>IFERROR(VLOOKUP($A892&amp;"-"&amp;S$1,'Conclusões cursos SIGARRA'!$E:$H,4,0),"")</f>
        <v/>
      </c>
      <c r="U892" s="1" t="str">
        <f t="shared" si="3"/>
        <v> MIEIC 2018/2019</v>
      </c>
      <c r="V892" s="1" t="str">
        <f t="shared" si="4"/>
        <v>Hugo Diogo Queirós Cunha</v>
      </c>
    </row>
    <row r="893" ht="14.25" customHeight="1">
      <c r="A893" s="1">
        <v>2.01106766E8</v>
      </c>
      <c r="B893" s="1" t="s">
        <v>2704</v>
      </c>
      <c r="C893" s="1" t="s">
        <v>2705</v>
      </c>
      <c r="D893" s="1" t="s">
        <v>20</v>
      </c>
      <c r="E893" s="1" t="s">
        <v>2706</v>
      </c>
      <c r="F893" s="1" t="str">
        <f t="shared" si="1"/>
        <v>Hugo Filipe da Silva Matos - MIEIC 2017/2018</v>
      </c>
      <c r="I893" s="9" t="str">
        <f>IFERROR(VLOOKUP(B893,'Inquérito'!M:N,2,0),if(AND(E893="",not(iserror(find("linkedin",H893)))),H893,E893))</f>
        <v>https://www.linkedin.com/in/hugo-matos-7166b6107</v>
      </c>
      <c r="J893" s="1" t="str">
        <f t="shared" si="2"/>
        <v>MIEIC </v>
      </c>
      <c r="K893" s="1" t="str">
        <f>IFERROR(VLOOKUP($A893&amp;"-"&amp;K$1,'Conclusões cursos SIGARRA'!$E:$H,2,0),"")</f>
        <v/>
      </c>
      <c r="L893" s="1" t="str">
        <f>IFERROR(VLOOKUP($A893&amp;"-"&amp;K$1,'Conclusões cursos SIGARRA'!$E:$H,4,0),"")</f>
        <v/>
      </c>
      <c r="M893" s="1" t="str">
        <f>IFERROR(VLOOKUP($A893&amp;"-"&amp;M$1,'Conclusões cursos SIGARRA'!$E:$H,2,0),"")</f>
        <v/>
      </c>
      <c r="N893" s="1" t="str">
        <f>IFERROR(VLOOKUP($A893&amp;"-"&amp;M$1,'Conclusões cursos SIGARRA'!$E:$H,4,0),"")</f>
        <v/>
      </c>
      <c r="O893" s="1" t="str">
        <f>IFERROR(VLOOKUP($A893&amp;"-"&amp;O$1,'Conclusões cursos SIGARRA'!$E:$H,2,0),"")</f>
        <v>2011/2012</v>
      </c>
      <c r="P893" s="1" t="str">
        <f>IFERROR(VLOOKUP($A893&amp;"-"&amp;O$1,'Conclusões cursos SIGARRA'!$E:$H,4,0),"")</f>
        <v>2017/2018</v>
      </c>
      <c r="Q893" s="1" t="str">
        <f>IFERROR(VLOOKUP($A893&amp;"-"&amp;Q$1,'Conclusões cursos SIGARRA'!$E:$H,2,0),"")</f>
        <v/>
      </c>
      <c r="R893" s="1" t="str">
        <f>IFERROR(VLOOKUP($A893&amp;"-"&amp;Q$1,'Conclusões cursos SIGARRA'!$E:$H,4,0),"")</f>
        <v/>
      </c>
      <c r="S893" s="1" t="str">
        <f>IFERROR(VLOOKUP($A893&amp;"-"&amp;S$1,'Conclusões cursos SIGARRA'!$E:$H,2,0),"")</f>
        <v/>
      </c>
      <c r="T893" s="1" t="str">
        <f>IFERROR(VLOOKUP($A893&amp;"-"&amp;S$1,'Conclusões cursos SIGARRA'!$E:$H,4,0),"")</f>
        <v/>
      </c>
      <c r="U893" s="1" t="str">
        <f t="shared" si="3"/>
        <v> MIEIC 2017/2018</v>
      </c>
      <c r="V893" s="1" t="str">
        <f t="shared" si="4"/>
        <v>Hugo Filipe da Silva Matos</v>
      </c>
    </row>
    <row r="894" ht="14.25" customHeight="1">
      <c r="A894" s="1">
        <v>2.02006814E8</v>
      </c>
      <c r="B894" s="1" t="s">
        <v>2707</v>
      </c>
      <c r="C894" s="1" t="s">
        <v>2708</v>
      </c>
      <c r="D894" s="1" t="s">
        <v>26</v>
      </c>
      <c r="E894" s="1" t="s">
        <v>21</v>
      </c>
      <c r="F894" s="1" t="str">
        <f t="shared" si="1"/>
        <v>Hugo Filipe Rodrigues de Almeida - L.EIC 2022/2023</v>
      </c>
      <c r="G894" s="1" t="s">
        <v>2709</v>
      </c>
      <c r="I894" s="1" t="str">
        <f>IFERROR(VLOOKUP(B894,'Inquérito'!M:N,2,0),if(AND(E894="",not(iserror(find("linkedin",H894)))),H894,E894))</f>
        <v/>
      </c>
      <c r="J894" s="1" t="str">
        <f t="shared" si="2"/>
        <v>L.EIC </v>
      </c>
      <c r="K894" s="1" t="str">
        <f>IFERROR(VLOOKUP($A894&amp;"-"&amp;K$1,'Conclusões cursos SIGARRA'!$E:$H,2,0),"")</f>
        <v/>
      </c>
      <c r="L894" s="1" t="str">
        <f>IFERROR(VLOOKUP($A894&amp;"-"&amp;K$1,'Conclusões cursos SIGARRA'!$E:$H,4,0),"")</f>
        <v/>
      </c>
      <c r="M894" s="1" t="str">
        <f>IFERROR(VLOOKUP($A894&amp;"-"&amp;M$1,'Conclusões cursos SIGARRA'!$E:$H,2,0),"")</f>
        <v/>
      </c>
      <c r="N894" s="1" t="str">
        <f>IFERROR(VLOOKUP($A894&amp;"-"&amp;M$1,'Conclusões cursos SIGARRA'!$E:$H,4,0),"")</f>
        <v/>
      </c>
      <c r="O894" s="1" t="str">
        <f>IFERROR(VLOOKUP($A894&amp;"-"&amp;O$1,'Conclusões cursos SIGARRA'!$E:$H,2,0),"")</f>
        <v/>
      </c>
      <c r="P894" s="1" t="str">
        <f>IFERROR(VLOOKUP($A894&amp;"-"&amp;O$1,'Conclusões cursos SIGARRA'!$E:$H,4,0),"")</f>
        <v/>
      </c>
      <c r="Q894" s="1" t="str">
        <f>IFERROR(VLOOKUP($A894&amp;"-"&amp;Q$1,'Conclusões cursos SIGARRA'!$E:$H,2,0),"")</f>
        <v>2021/2022</v>
      </c>
      <c r="R894" s="1" t="str">
        <f>IFERROR(VLOOKUP($A894&amp;"-"&amp;Q$1,'Conclusões cursos SIGARRA'!$E:$H,4,0),"")</f>
        <v>2022/2023</v>
      </c>
      <c r="S894" s="1" t="str">
        <f>IFERROR(VLOOKUP($A894&amp;"-"&amp;S$1,'Conclusões cursos SIGARRA'!$E:$H,2,0),"")</f>
        <v/>
      </c>
      <c r="T894" s="1" t="str">
        <f>IFERROR(VLOOKUP($A894&amp;"-"&amp;S$1,'Conclusões cursos SIGARRA'!$E:$H,4,0),"")</f>
        <v/>
      </c>
      <c r="U894" s="1" t="str">
        <f t="shared" si="3"/>
        <v> L.EIC 2022/2023</v>
      </c>
      <c r="V894" s="1" t="str">
        <f t="shared" si="4"/>
        <v>Hugo Filipe Rodrigues de Almeida</v>
      </c>
    </row>
    <row r="895" ht="14.25" customHeight="1">
      <c r="A895" s="1">
        <v>2.00001155E8</v>
      </c>
      <c r="B895" s="1" t="s">
        <v>2710</v>
      </c>
      <c r="C895" s="1" t="s">
        <v>2711</v>
      </c>
      <c r="D895" s="1" t="s">
        <v>20</v>
      </c>
      <c r="E895" s="1" t="s">
        <v>21</v>
      </c>
      <c r="F895" s="1" t="str">
        <f t="shared" si="1"/>
        <v>Hugo Frederico Resende - MIEIC 2009/2010</v>
      </c>
      <c r="G895" s="1" t="s">
        <v>2712</v>
      </c>
      <c r="I895" s="1" t="str">
        <f>IFERROR(VLOOKUP(B895,'Inquérito'!M:N,2,0),if(AND(E895="",not(iserror(find("linkedin",H895)))),H895,E895))</f>
        <v/>
      </c>
      <c r="J895" s="1" t="str">
        <f t="shared" si="2"/>
        <v>MIEIC </v>
      </c>
      <c r="K895" s="1" t="str">
        <f>IFERROR(VLOOKUP($A895&amp;"-"&amp;K$1,'Conclusões cursos SIGARRA'!$E:$H,2,0),"")</f>
        <v/>
      </c>
      <c r="L895" s="1" t="str">
        <f>IFERROR(VLOOKUP($A895&amp;"-"&amp;K$1,'Conclusões cursos SIGARRA'!$E:$H,4,0),"")</f>
        <v/>
      </c>
      <c r="M895" s="1" t="str">
        <f>IFERROR(VLOOKUP($A895&amp;"-"&amp;M$1,'Conclusões cursos SIGARRA'!$E:$H,2,0),"")</f>
        <v/>
      </c>
      <c r="N895" s="1" t="str">
        <f>IFERROR(VLOOKUP($A895&amp;"-"&amp;M$1,'Conclusões cursos SIGARRA'!$E:$H,4,0),"")</f>
        <v/>
      </c>
      <c r="O895" s="1" t="str">
        <f>IFERROR(VLOOKUP($A895&amp;"-"&amp;O$1,'Conclusões cursos SIGARRA'!$E:$H,2,0),"")</f>
        <v>2003/2004</v>
      </c>
      <c r="P895" s="1" t="str">
        <f>IFERROR(VLOOKUP($A895&amp;"-"&amp;O$1,'Conclusões cursos SIGARRA'!$E:$H,4,0),"")</f>
        <v>2009/2010</v>
      </c>
      <c r="Q895" s="1" t="str">
        <f>IFERROR(VLOOKUP($A895&amp;"-"&amp;Q$1,'Conclusões cursos SIGARRA'!$E:$H,2,0),"")</f>
        <v/>
      </c>
      <c r="R895" s="1" t="str">
        <f>IFERROR(VLOOKUP($A895&amp;"-"&amp;Q$1,'Conclusões cursos SIGARRA'!$E:$H,4,0),"")</f>
        <v/>
      </c>
      <c r="S895" s="1" t="str">
        <f>IFERROR(VLOOKUP($A895&amp;"-"&amp;S$1,'Conclusões cursos SIGARRA'!$E:$H,2,0),"")</f>
        <v/>
      </c>
      <c r="T895" s="1" t="str">
        <f>IFERROR(VLOOKUP($A895&amp;"-"&amp;S$1,'Conclusões cursos SIGARRA'!$E:$H,4,0),"")</f>
        <v/>
      </c>
      <c r="U895" s="1" t="str">
        <f t="shared" si="3"/>
        <v> MIEIC 2009/2010</v>
      </c>
      <c r="V895" s="1" t="str">
        <f t="shared" si="4"/>
        <v>Hugo Frederico Resende</v>
      </c>
    </row>
    <row r="896" ht="14.25" customHeight="1">
      <c r="A896" s="1">
        <v>2.00301897E8</v>
      </c>
      <c r="B896" s="1" t="s">
        <v>2713</v>
      </c>
      <c r="C896" s="1" t="s">
        <v>2714</v>
      </c>
      <c r="D896" s="1" t="s">
        <v>20</v>
      </c>
      <c r="E896" s="1" t="s">
        <v>21</v>
      </c>
      <c r="F896" s="1" t="str">
        <f t="shared" si="1"/>
        <v>Hugo João Gonçalves e Ramos da Silva Lopes - MIEIC 2007/2008</v>
      </c>
      <c r="G896" s="1" t="s">
        <v>2715</v>
      </c>
      <c r="H896" s="1" t="s">
        <v>2716</v>
      </c>
      <c r="I896" s="1" t="str">
        <f>IFERROR(VLOOKUP(B896,'Inquérito'!M:N,2,0),if(AND(E896="",not(iserror(find("linkedin",H896)))),H896,E896))</f>
        <v/>
      </c>
      <c r="J896" s="1" t="str">
        <f t="shared" si="2"/>
        <v>MIEIC </v>
      </c>
      <c r="K896" s="1" t="str">
        <f>IFERROR(VLOOKUP($A896&amp;"-"&amp;K$1,'Conclusões cursos SIGARRA'!$E:$H,2,0),"")</f>
        <v/>
      </c>
      <c r="L896" s="1" t="str">
        <f>IFERROR(VLOOKUP($A896&amp;"-"&amp;K$1,'Conclusões cursos SIGARRA'!$E:$H,4,0),"")</f>
        <v/>
      </c>
      <c r="M896" s="1" t="str">
        <f>IFERROR(VLOOKUP($A896&amp;"-"&amp;M$1,'Conclusões cursos SIGARRA'!$E:$H,2,0),"")</f>
        <v/>
      </c>
      <c r="N896" s="1" t="str">
        <f>IFERROR(VLOOKUP($A896&amp;"-"&amp;M$1,'Conclusões cursos SIGARRA'!$E:$H,4,0),"")</f>
        <v/>
      </c>
      <c r="O896" s="1" t="str">
        <f>IFERROR(VLOOKUP($A896&amp;"-"&amp;O$1,'Conclusões cursos SIGARRA'!$E:$H,2,0),"")</f>
        <v>2003/2004</v>
      </c>
      <c r="P896" s="1" t="str">
        <f>IFERROR(VLOOKUP($A896&amp;"-"&amp;O$1,'Conclusões cursos SIGARRA'!$E:$H,4,0),"")</f>
        <v>2007/2008</v>
      </c>
      <c r="Q896" s="1" t="str">
        <f>IFERROR(VLOOKUP($A896&amp;"-"&amp;Q$1,'Conclusões cursos SIGARRA'!$E:$H,2,0),"")</f>
        <v/>
      </c>
      <c r="R896" s="1" t="str">
        <f>IFERROR(VLOOKUP($A896&amp;"-"&amp;Q$1,'Conclusões cursos SIGARRA'!$E:$H,4,0),"")</f>
        <v/>
      </c>
      <c r="S896" s="1" t="str">
        <f>IFERROR(VLOOKUP($A896&amp;"-"&amp;S$1,'Conclusões cursos SIGARRA'!$E:$H,2,0),"")</f>
        <v/>
      </c>
      <c r="T896" s="1" t="str">
        <f>IFERROR(VLOOKUP($A896&amp;"-"&amp;S$1,'Conclusões cursos SIGARRA'!$E:$H,4,0),"")</f>
        <v/>
      </c>
      <c r="U896" s="1" t="str">
        <f t="shared" si="3"/>
        <v> MIEIC 2007/2008</v>
      </c>
      <c r="V896" s="1" t="str">
        <f t="shared" si="4"/>
        <v>Hugo João Gonçalves e Ramos da Silva Lopes</v>
      </c>
    </row>
    <row r="897" ht="14.25" customHeight="1">
      <c r="A897" s="1">
        <v>2.00300527E8</v>
      </c>
      <c r="B897" s="1" t="s">
        <v>2717</v>
      </c>
      <c r="C897" s="1" t="s">
        <v>2718</v>
      </c>
      <c r="D897" s="1" t="s">
        <v>20</v>
      </c>
      <c r="E897" s="1" t="s">
        <v>2719</v>
      </c>
      <c r="F897" s="1" t="str">
        <f t="shared" si="1"/>
        <v>Hugo Jorge Cavaleiro Vara - MIEIC 2007/2008</v>
      </c>
      <c r="G897" s="1" t="s">
        <v>21</v>
      </c>
      <c r="I897" s="9" t="str">
        <f>IFERROR(VLOOKUP(B897,'Inquérito'!M:N,2,0),if(AND(E897="",not(iserror(find("linkedin",H897)))),H897,E897))</f>
        <v>https://www.linkedin.com/in/hvara/</v>
      </c>
      <c r="J897" s="1" t="str">
        <f t="shared" si="2"/>
        <v>MIEIC </v>
      </c>
      <c r="K897" s="1" t="str">
        <f>IFERROR(VLOOKUP($A897&amp;"-"&amp;K$1,'Conclusões cursos SIGARRA'!$E:$H,2,0),"")</f>
        <v/>
      </c>
      <c r="L897" s="1" t="str">
        <f>IFERROR(VLOOKUP($A897&amp;"-"&amp;K$1,'Conclusões cursos SIGARRA'!$E:$H,4,0),"")</f>
        <v/>
      </c>
      <c r="M897" s="1" t="str">
        <f>IFERROR(VLOOKUP($A897&amp;"-"&amp;M$1,'Conclusões cursos SIGARRA'!$E:$H,2,0),"")</f>
        <v/>
      </c>
      <c r="N897" s="1" t="str">
        <f>IFERROR(VLOOKUP($A897&amp;"-"&amp;M$1,'Conclusões cursos SIGARRA'!$E:$H,4,0),"")</f>
        <v/>
      </c>
      <c r="O897" s="1" t="str">
        <f>IFERROR(VLOOKUP($A897&amp;"-"&amp;O$1,'Conclusões cursos SIGARRA'!$E:$H,2,0),"")</f>
        <v>2003/2004</v>
      </c>
      <c r="P897" s="1" t="str">
        <f>IFERROR(VLOOKUP($A897&amp;"-"&amp;O$1,'Conclusões cursos SIGARRA'!$E:$H,4,0),"")</f>
        <v>2007/2008</v>
      </c>
      <c r="Q897" s="1" t="str">
        <f>IFERROR(VLOOKUP($A897&amp;"-"&amp;Q$1,'Conclusões cursos SIGARRA'!$E:$H,2,0),"")</f>
        <v/>
      </c>
      <c r="R897" s="1" t="str">
        <f>IFERROR(VLOOKUP($A897&amp;"-"&amp;Q$1,'Conclusões cursos SIGARRA'!$E:$H,4,0),"")</f>
        <v/>
      </c>
      <c r="S897" s="1" t="str">
        <f>IFERROR(VLOOKUP($A897&amp;"-"&amp;S$1,'Conclusões cursos SIGARRA'!$E:$H,2,0),"")</f>
        <v/>
      </c>
      <c r="T897" s="1" t="str">
        <f>IFERROR(VLOOKUP($A897&amp;"-"&amp;S$1,'Conclusões cursos SIGARRA'!$E:$H,4,0),"")</f>
        <v/>
      </c>
      <c r="U897" s="1" t="str">
        <f t="shared" si="3"/>
        <v> MIEIC 2007/2008</v>
      </c>
      <c r="V897" s="1" t="str">
        <f t="shared" si="4"/>
        <v>Hugo Jorge Cavaleiro Vara</v>
      </c>
    </row>
    <row r="898" ht="14.25" customHeight="1">
      <c r="A898" s="1">
        <v>2.00205317E8</v>
      </c>
      <c r="B898" s="1" t="s">
        <v>2720</v>
      </c>
      <c r="C898" s="1" t="s">
        <v>2721</v>
      </c>
      <c r="D898" s="1" t="s">
        <v>20</v>
      </c>
      <c r="E898" s="1" t="s">
        <v>21</v>
      </c>
      <c r="F898" s="1" t="str">
        <f t="shared" si="1"/>
        <v>Hugo Jorge da Silva Valente - LEIC 2006/2007</v>
      </c>
      <c r="G898" s="1" t="s">
        <v>2722</v>
      </c>
      <c r="I898" s="1" t="str">
        <f>IFERROR(VLOOKUP(B898,'Inquérito'!M:N,2,0),if(AND(E898="",not(iserror(find("linkedin",H898)))),H898,E898))</f>
        <v/>
      </c>
      <c r="J898" s="1" t="str">
        <f t="shared" si="2"/>
        <v>LEIC </v>
      </c>
      <c r="K898" s="1" t="str">
        <f>IFERROR(VLOOKUP($A898&amp;"-"&amp;K$1,'Conclusões cursos SIGARRA'!$E:$H,2,0),"")</f>
        <v>2002/2003</v>
      </c>
      <c r="L898" s="1" t="str">
        <f>IFERROR(VLOOKUP($A898&amp;"-"&amp;K$1,'Conclusões cursos SIGARRA'!$E:$H,4,0),"")</f>
        <v>2006/2007</v>
      </c>
      <c r="M898" s="1" t="str">
        <f>IFERROR(VLOOKUP($A898&amp;"-"&amp;M$1,'Conclusões cursos SIGARRA'!$E:$H,2,0),"")</f>
        <v/>
      </c>
      <c r="N898" s="1" t="str">
        <f>IFERROR(VLOOKUP($A898&amp;"-"&amp;M$1,'Conclusões cursos SIGARRA'!$E:$H,4,0),"")</f>
        <v/>
      </c>
      <c r="O898" s="1" t="str">
        <f>IFERROR(VLOOKUP($A898&amp;"-"&amp;O$1,'Conclusões cursos SIGARRA'!$E:$H,2,0),"")</f>
        <v/>
      </c>
      <c r="P898" s="1" t="str">
        <f>IFERROR(VLOOKUP($A898&amp;"-"&amp;O$1,'Conclusões cursos SIGARRA'!$E:$H,4,0),"")</f>
        <v/>
      </c>
      <c r="Q898" s="1" t="str">
        <f>IFERROR(VLOOKUP($A898&amp;"-"&amp;Q$1,'Conclusões cursos SIGARRA'!$E:$H,2,0),"")</f>
        <v/>
      </c>
      <c r="R898" s="1" t="str">
        <f>IFERROR(VLOOKUP($A898&amp;"-"&amp;Q$1,'Conclusões cursos SIGARRA'!$E:$H,4,0),"")</f>
        <v/>
      </c>
      <c r="S898" s="1" t="str">
        <f>IFERROR(VLOOKUP($A898&amp;"-"&amp;S$1,'Conclusões cursos SIGARRA'!$E:$H,2,0),"")</f>
        <v/>
      </c>
      <c r="T898" s="1" t="str">
        <f>IFERROR(VLOOKUP($A898&amp;"-"&amp;S$1,'Conclusões cursos SIGARRA'!$E:$H,4,0),"")</f>
        <v/>
      </c>
      <c r="U898" s="1" t="str">
        <f t="shared" si="3"/>
        <v> LEIC 2006/2007</v>
      </c>
      <c r="V898" s="1" t="str">
        <f t="shared" si="4"/>
        <v>Hugo Jorge da Silva Valente</v>
      </c>
    </row>
    <row r="899" ht="14.25" customHeight="1">
      <c r="A899" s="1">
        <v>2.01108059E8</v>
      </c>
      <c r="B899" s="1" t="s">
        <v>2723</v>
      </c>
      <c r="C899" s="1" t="s">
        <v>2724</v>
      </c>
      <c r="D899" s="1" t="s">
        <v>20</v>
      </c>
      <c r="E899" s="1" t="s">
        <v>21</v>
      </c>
      <c r="F899" s="1" t="str">
        <f t="shared" si="1"/>
        <v>Hugo José Freixo Rodrigues - MIEIC 2015/2016</v>
      </c>
      <c r="G899" s="1" t="s">
        <v>2725</v>
      </c>
      <c r="I899" s="1" t="str">
        <f>IFERROR(VLOOKUP(B899,'Inquérito'!M:N,2,0),if(AND(E899="",not(iserror(find("linkedin",H899)))),H899,E899))</f>
        <v/>
      </c>
      <c r="J899" s="1" t="str">
        <f t="shared" si="2"/>
        <v>MIEIC </v>
      </c>
      <c r="K899" s="1" t="str">
        <f>IFERROR(VLOOKUP($A899&amp;"-"&amp;K$1,'Conclusões cursos SIGARRA'!$E:$H,2,0),"")</f>
        <v/>
      </c>
      <c r="L899" s="1" t="str">
        <f>IFERROR(VLOOKUP($A899&amp;"-"&amp;K$1,'Conclusões cursos SIGARRA'!$E:$H,4,0),"")</f>
        <v/>
      </c>
      <c r="M899" s="1" t="str">
        <f>IFERROR(VLOOKUP($A899&amp;"-"&amp;M$1,'Conclusões cursos SIGARRA'!$E:$H,2,0),"")</f>
        <v/>
      </c>
      <c r="N899" s="1" t="str">
        <f>IFERROR(VLOOKUP($A899&amp;"-"&amp;M$1,'Conclusões cursos SIGARRA'!$E:$H,4,0),"")</f>
        <v/>
      </c>
      <c r="O899" s="1" t="str">
        <f>IFERROR(VLOOKUP($A899&amp;"-"&amp;O$1,'Conclusões cursos SIGARRA'!$E:$H,2,0),"")</f>
        <v>2011/2012</v>
      </c>
      <c r="P899" s="1" t="str">
        <f>IFERROR(VLOOKUP($A899&amp;"-"&amp;O$1,'Conclusões cursos SIGARRA'!$E:$H,4,0),"")</f>
        <v>2015/2016</v>
      </c>
      <c r="Q899" s="1" t="str">
        <f>IFERROR(VLOOKUP($A899&amp;"-"&amp;Q$1,'Conclusões cursos SIGARRA'!$E:$H,2,0),"")</f>
        <v/>
      </c>
      <c r="R899" s="1" t="str">
        <f>IFERROR(VLOOKUP($A899&amp;"-"&amp;Q$1,'Conclusões cursos SIGARRA'!$E:$H,4,0),"")</f>
        <v/>
      </c>
      <c r="S899" s="1" t="str">
        <f>IFERROR(VLOOKUP($A899&amp;"-"&amp;S$1,'Conclusões cursos SIGARRA'!$E:$H,2,0),"")</f>
        <v/>
      </c>
      <c r="T899" s="1" t="str">
        <f>IFERROR(VLOOKUP($A899&amp;"-"&amp;S$1,'Conclusões cursos SIGARRA'!$E:$H,4,0),"")</f>
        <v/>
      </c>
      <c r="U899" s="1" t="str">
        <f t="shared" si="3"/>
        <v> MIEIC 2015/2016</v>
      </c>
      <c r="V899" s="1" t="str">
        <f t="shared" si="4"/>
        <v>Hugo José Freixo Rodrigues</v>
      </c>
    </row>
    <row r="900" ht="14.25" customHeight="1">
      <c r="A900" s="1">
        <v>1.99803873E8</v>
      </c>
      <c r="B900" s="1" t="s">
        <v>2726</v>
      </c>
      <c r="C900" s="1" t="s">
        <v>2727</v>
      </c>
      <c r="D900" s="1" t="s">
        <v>20</v>
      </c>
      <c r="E900" s="1" t="s">
        <v>2728</v>
      </c>
      <c r="F900" s="1" t="str">
        <f t="shared" si="1"/>
        <v>Hugo José Sereno Lopes Ferreira - LEIC 2005/2006</v>
      </c>
      <c r="G900" s="1" t="s">
        <v>2729</v>
      </c>
      <c r="H900" s="1" t="s">
        <v>2730</v>
      </c>
      <c r="I900" s="9" t="str">
        <f>IFERROR(VLOOKUP(B900,'Inquérito'!M:N,2,0),if(AND(E900="",not(iserror(find("linkedin",H900)))),H900,E900))</f>
        <v>https://www.linkedin.com/in/hugoserenoferreira/</v>
      </c>
      <c r="J900" s="1" t="str">
        <f t="shared" si="2"/>
        <v>LEIC </v>
      </c>
      <c r="K900" s="1" t="str">
        <f>IFERROR(VLOOKUP($A900&amp;"-"&amp;K$1,'Conclusões cursos SIGARRA'!$E:$H,2,0),"")</f>
        <v>1998/1999</v>
      </c>
      <c r="L900" s="1" t="str">
        <f>IFERROR(VLOOKUP($A900&amp;"-"&amp;K$1,'Conclusões cursos SIGARRA'!$E:$H,4,0),"")</f>
        <v>2005/2006</v>
      </c>
      <c r="M900" s="1" t="str">
        <f>IFERROR(VLOOKUP($A900&amp;"-"&amp;M$1,'Conclusões cursos SIGARRA'!$E:$H,2,0),"")</f>
        <v/>
      </c>
      <c r="N900" s="1" t="str">
        <f>IFERROR(VLOOKUP($A900&amp;"-"&amp;M$1,'Conclusões cursos SIGARRA'!$E:$H,4,0),"")</f>
        <v/>
      </c>
      <c r="O900" s="1" t="str">
        <f>IFERROR(VLOOKUP($A900&amp;"-"&amp;O$1,'Conclusões cursos SIGARRA'!$E:$H,2,0),"")</f>
        <v/>
      </c>
      <c r="P900" s="1" t="str">
        <f>IFERROR(VLOOKUP($A900&amp;"-"&amp;O$1,'Conclusões cursos SIGARRA'!$E:$H,4,0),"")</f>
        <v/>
      </c>
      <c r="Q900" s="1" t="str">
        <f>IFERROR(VLOOKUP($A900&amp;"-"&amp;Q$1,'Conclusões cursos SIGARRA'!$E:$H,2,0),"")</f>
        <v/>
      </c>
      <c r="R900" s="1" t="str">
        <f>IFERROR(VLOOKUP($A900&amp;"-"&amp;Q$1,'Conclusões cursos SIGARRA'!$E:$H,4,0),"")</f>
        <v/>
      </c>
      <c r="S900" s="1" t="str">
        <f>IFERROR(VLOOKUP($A900&amp;"-"&amp;S$1,'Conclusões cursos SIGARRA'!$E:$H,2,0),"")</f>
        <v/>
      </c>
      <c r="T900" s="1" t="str">
        <f>IFERROR(VLOOKUP($A900&amp;"-"&amp;S$1,'Conclusões cursos SIGARRA'!$E:$H,4,0),"")</f>
        <v/>
      </c>
      <c r="U900" s="1" t="str">
        <f t="shared" si="3"/>
        <v> LEIC 2005/2006</v>
      </c>
      <c r="V900" s="1" t="str">
        <f t="shared" si="4"/>
        <v>Hugo José Sereno Lopes Ferreira</v>
      </c>
    </row>
    <row r="901" ht="14.25" customHeight="1">
      <c r="A901" s="1">
        <v>2.01105625E8</v>
      </c>
      <c r="B901" s="1" t="s">
        <v>2731</v>
      </c>
      <c r="C901" s="1" t="s">
        <v>2732</v>
      </c>
      <c r="D901" s="1" t="s">
        <v>20</v>
      </c>
      <c r="E901" s="1" t="s">
        <v>21</v>
      </c>
      <c r="F901" s="1" t="str">
        <f t="shared" si="1"/>
        <v>Hugo Louro Cardoso - MIEIC 2015/2016</v>
      </c>
      <c r="I901" s="1" t="str">
        <f>IFERROR(VLOOKUP(B901,'Inquérito'!M:N,2,0),if(AND(E901="",not(iserror(find("linkedin",H901)))),H901,E901))</f>
        <v/>
      </c>
      <c r="J901" s="1" t="str">
        <f t="shared" si="2"/>
        <v>MIEIC </v>
      </c>
      <c r="K901" s="1" t="str">
        <f>IFERROR(VLOOKUP($A901&amp;"-"&amp;K$1,'Conclusões cursos SIGARRA'!$E:$H,2,0),"")</f>
        <v/>
      </c>
      <c r="L901" s="1" t="str">
        <f>IFERROR(VLOOKUP($A901&amp;"-"&amp;K$1,'Conclusões cursos SIGARRA'!$E:$H,4,0),"")</f>
        <v/>
      </c>
      <c r="M901" s="1" t="str">
        <f>IFERROR(VLOOKUP($A901&amp;"-"&amp;M$1,'Conclusões cursos SIGARRA'!$E:$H,2,0),"")</f>
        <v/>
      </c>
      <c r="N901" s="1" t="str">
        <f>IFERROR(VLOOKUP($A901&amp;"-"&amp;M$1,'Conclusões cursos SIGARRA'!$E:$H,4,0),"")</f>
        <v/>
      </c>
      <c r="O901" s="1" t="str">
        <f>IFERROR(VLOOKUP($A901&amp;"-"&amp;O$1,'Conclusões cursos SIGARRA'!$E:$H,2,0),"")</f>
        <v>2011/2012</v>
      </c>
      <c r="P901" s="1" t="str">
        <f>IFERROR(VLOOKUP($A901&amp;"-"&amp;O$1,'Conclusões cursos SIGARRA'!$E:$H,4,0),"")</f>
        <v>2015/2016</v>
      </c>
      <c r="Q901" s="1" t="str">
        <f>IFERROR(VLOOKUP($A901&amp;"-"&amp;Q$1,'Conclusões cursos SIGARRA'!$E:$H,2,0),"")</f>
        <v/>
      </c>
      <c r="R901" s="1" t="str">
        <f>IFERROR(VLOOKUP($A901&amp;"-"&amp;Q$1,'Conclusões cursos SIGARRA'!$E:$H,4,0),"")</f>
        <v/>
      </c>
      <c r="S901" s="1" t="str">
        <f>IFERROR(VLOOKUP($A901&amp;"-"&amp;S$1,'Conclusões cursos SIGARRA'!$E:$H,2,0),"")</f>
        <v/>
      </c>
      <c r="T901" s="1" t="str">
        <f>IFERROR(VLOOKUP($A901&amp;"-"&amp;S$1,'Conclusões cursos SIGARRA'!$E:$H,4,0),"")</f>
        <v/>
      </c>
      <c r="U901" s="1" t="str">
        <f t="shared" si="3"/>
        <v> MIEIC 2015/2016</v>
      </c>
      <c r="V901" s="1" t="str">
        <f t="shared" si="4"/>
        <v>Hugo Louro Cardoso</v>
      </c>
    </row>
    <row r="902" ht="14.25" customHeight="1">
      <c r="A902" s="1">
        <v>2.00400359E8</v>
      </c>
      <c r="B902" s="1" t="s">
        <v>2733</v>
      </c>
      <c r="C902" s="1" t="s">
        <v>2734</v>
      </c>
      <c r="D902" s="1" t="s">
        <v>20</v>
      </c>
      <c r="E902" s="1" t="s">
        <v>2735</v>
      </c>
      <c r="F902" s="1" t="str">
        <f t="shared" si="1"/>
        <v>Hugo Manuel Zenha de Pinho - MIEIC 2009/2010</v>
      </c>
      <c r="G902" s="1" t="s">
        <v>21</v>
      </c>
      <c r="H902" s="1" t="s">
        <v>2736</v>
      </c>
      <c r="I902" s="9" t="str">
        <f>IFERROR(VLOOKUP(B902,'Inquérito'!M:N,2,0),if(AND(E902="",not(iserror(find("linkedin",H902)))),H902,E902))</f>
        <v>https://www.linkedin.com/in/hzenha/</v>
      </c>
      <c r="J902" s="1" t="str">
        <f t="shared" si="2"/>
        <v>MIEIC </v>
      </c>
      <c r="K902" s="1" t="str">
        <f>IFERROR(VLOOKUP($A902&amp;"-"&amp;K$1,'Conclusões cursos SIGARRA'!$E:$H,2,0),"")</f>
        <v/>
      </c>
      <c r="L902" s="1" t="str">
        <f>IFERROR(VLOOKUP($A902&amp;"-"&amp;K$1,'Conclusões cursos SIGARRA'!$E:$H,4,0),"")</f>
        <v/>
      </c>
      <c r="M902" s="1" t="str">
        <f>IFERROR(VLOOKUP($A902&amp;"-"&amp;M$1,'Conclusões cursos SIGARRA'!$E:$H,2,0),"")</f>
        <v/>
      </c>
      <c r="N902" s="1" t="str">
        <f>IFERROR(VLOOKUP($A902&amp;"-"&amp;M$1,'Conclusões cursos SIGARRA'!$E:$H,4,0),"")</f>
        <v/>
      </c>
      <c r="O902" s="1" t="str">
        <f>IFERROR(VLOOKUP($A902&amp;"-"&amp;O$1,'Conclusões cursos SIGARRA'!$E:$H,2,0),"")</f>
        <v>2004/2005</v>
      </c>
      <c r="P902" s="1" t="str">
        <f>IFERROR(VLOOKUP($A902&amp;"-"&amp;O$1,'Conclusões cursos SIGARRA'!$E:$H,4,0),"")</f>
        <v>2009/2010</v>
      </c>
      <c r="Q902" s="1" t="str">
        <f>IFERROR(VLOOKUP($A902&amp;"-"&amp;Q$1,'Conclusões cursos SIGARRA'!$E:$H,2,0),"")</f>
        <v/>
      </c>
      <c r="R902" s="1" t="str">
        <f>IFERROR(VLOOKUP($A902&amp;"-"&amp;Q$1,'Conclusões cursos SIGARRA'!$E:$H,4,0),"")</f>
        <v/>
      </c>
      <c r="S902" s="1" t="str">
        <f>IFERROR(VLOOKUP($A902&amp;"-"&amp;S$1,'Conclusões cursos SIGARRA'!$E:$H,2,0),"")</f>
        <v/>
      </c>
      <c r="T902" s="1" t="str">
        <f>IFERROR(VLOOKUP($A902&amp;"-"&amp;S$1,'Conclusões cursos SIGARRA'!$E:$H,4,0),"")</f>
        <v/>
      </c>
      <c r="U902" s="1" t="str">
        <f t="shared" si="3"/>
        <v> MIEIC 2009/2010</v>
      </c>
      <c r="V902" s="1" t="str">
        <f t="shared" si="4"/>
        <v>Hugo Manuel Zenha de Pinho</v>
      </c>
    </row>
    <row r="903" ht="14.25" customHeight="1">
      <c r="A903" s="1">
        <v>1.99502308E8</v>
      </c>
      <c r="B903" s="1" t="s">
        <v>2737</v>
      </c>
      <c r="C903" s="1" t="s">
        <v>2738</v>
      </c>
      <c r="D903" s="1" t="s">
        <v>20</v>
      </c>
      <c r="E903" s="1" t="s">
        <v>2739</v>
      </c>
      <c r="F903" s="1" t="str">
        <f t="shared" si="1"/>
        <v>Hugo Miguel da Silva Delgado - LEIC 2002/2003</v>
      </c>
      <c r="G903" s="1" t="s">
        <v>2740</v>
      </c>
      <c r="I903" s="9" t="str">
        <f>IFERROR(VLOOKUP(B903,'Inquérito'!M:N,2,0),if(AND(E903="",not(iserror(find("linkedin",H903)))),H903,E903))</f>
        <v>https://www.linkedin.com/in/hugodelgado/</v>
      </c>
      <c r="J903" s="1" t="str">
        <f t="shared" si="2"/>
        <v>LEIC </v>
      </c>
      <c r="K903" s="1" t="str">
        <f>IFERROR(VLOOKUP($A903&amp;"-"&amp;K$1,'Conclusões cursos SIGARRA'!$E:$H,2,0),"")</f>
        <v>1998/1999</v>
      </c>
      <c r="L903" s="1" t="str">
        <f>IFERROR(VLOOKUP($A903&amp;"-"&amp;K$1,'Conclusões cursos SIGARRA'!$E:$H,4,0),"")</f>
        <v>2002/2003</v>
      </c>
      <c r="M903" s="1" t="str">
        <f>IFERROR(VLOOKUP($A903&amp;"-"&amp;M$1,'Conclusões cursos SIGARRA'!$E:$H,2,0),"")</f>
        <v/>
      </c>
      <c r="N903" s="1" t="str">
        <f>IFERROR(VLOOKUP($A903&amp;"-"&amp;M$1,'Conclusões cursos SIGARRA'!$E:$H,4,0),"")</f>
        <v/>
      </c>
      <c r="O903" s="1" t="str">
        <f>IFERROR(VLOOKUP($A903&amp;"-"&amp;O$1,'Conclusões cursos SIGARRA'!$E:$H,2,0),"")</f>
        <v/>
      </c>
      <c r="P903" s="1" t="str">
        <f>IFERROR(VLOOKUP($A903&amp;"-"&amp;O$1,'Conclusões cursos SIGARRA'!$E:$H,4,0),"")</f>
        <v/>
      </c>
      <c r="Q903" s="1" t="str">
        <f>IFERROR(VLOOKUP($A903&amp;"-"&amp;Q$1,'Conclusões cursos SIGARRA'!$E:$H,2,0),"")</f>
        <v/>
      </c>
      <c r="R903" s="1" t="str">
        <f>IFERROR(VLOOKUP($A903&amp;"-"&amp;Q$1,'Conclusões cursos SIGARRA'!$E:$H,4,0),"")</f>
        <v/>
      </c>
      <c r="S903" s="1" t="str">
        <f>IFERROR(VLOOKUP($A903&amp;"-"&amp;S$1,'Conclusões cursos SIGARRA'!$E:$H,2,0),"")</f>
        <v/>
      </c>
      <c r="T903" s="1" t="str">
        <f>IFERROR(VLOOKUP($A903&amp;"-"&amp;S$1,'Conclusões cursos SIGARRA'!$E:$H,4,0),"")</f>
        <v/>
      </c>
      <c r="U903" s="1" t="str">
        <f t="shared" si="3"/>
        <v> LEIC 2002/2003</v>
      </c>
      <c r="V903" s="1" t="str">
        <f t="shared" si="4"/>
        <v>Hugo Miguel da Silva Delgado</v>
      </c>
    </row>
    <row r="904" ht="14.25" customHeight="1">
      <c r="A904" s="1">
        <v>1.99400151E8</v>
      </c>
      <c r="B904" s="1" t="s">
        <v>2741</v>
      </c>
      <c r="C904" s="1" t="s">
        <v>2742</v>
      </c>
      <c r="D904" s="1" t="s">
        <v>20</v>
      </c>
      <c r="E904" s="1" t="s">
        <v>2743</v>
      </c>
      <c r="F904" s="1" t="str">
        <f t="shared" si="1"/>
        <v>Hugo Miguel da Silva Fogaça Lages - LEIC 1998/1999</v>
      </c>
      <c r="G904" s="1" t="s">
        <v>2744</v>
      </c>
      <c r="I904" s="9" t="str">
        <f>IFERROR(VLOOKUP(B904,'Inquérito'!M:N,2,0),if(AND(E904="",not(iserror(find("linkedin",H904)))),H904,E904))</f>
        <v>https://www.linkedin.com/in/hugolages/</v>
      </c>
      <c r="J904" s="1" t="str">
        <f t="shared" si="2"/>
        <v>LEIC </v>
      </c>
      <c r="K904" s="1" t="str">
        <f>IFERROR(VLOOKUP($A904&amp;"-"&amp;K$1,'Conclusões cursos SIGARRA'!$E:$H,2,0),"")</f>
        <v>1994/1995</v>
      </c>
      <c r="L904" s="1" t="str">
        <f>IFERROR(VLOOKUP($A904&amp;"-"&amp;K$1,'Conclusões cursos SIGARRA'!$E:$H,4,0),"")</f>
        <v>1998/1999</v>
      </c>
      <c r="M904" s="1" t="str">
        <f>IFERROR(VLOOKUP($A904&amp;"-"&amp;M$1,'Conclusões cursos SIGARRA'!$E:$H,2,0),"")</f>
        <v/>
      </c>
      <c r="N904" s="1" t="str">
        <f>IFERROR(VLOOKUP($A904&amp;"-"&amp;M$1,'Conclusões cursos SIGARRA'!$E:$H,4,0),"")</f>
        <v/>
      </c>
      <c r="O904" s="1" t="str">
        <f>IFERROR(VLOOKUP($A904&amp;"-"&amp;O$1,'Conclusões cursos SIGARRA'!$E:$H,2,0),"")</f>
        <v/>
      </c>
      <c r="P904" s="1" t="str">
        <f>IFERROR(VLOOKUP($A904&amp;"-"&amp;O$1,'Conclusões cursos SIGARRA'!$E:$H,4,0),"")</f>
        <v/>
      </c>
      <c r="Q904" s="1" t="str">
        <f>IFERROR(VLOOKUP($A904&amp;"-"&amp;Q$1,'Conclusões cursos SIGARRA'!$E:$H,2,0),"")</f>
        <v/>
      </c>
      <c r="R904" s="1" t="str">
        <f>IFERROR(VLOOKUP($A904&amp;"-"&amp;Q$1,'Conclusões cursos SIGARRA'!$E:$H,4,0),"")</f>
        <v/>
      </c>
      <c r="S904" s="1" t="str">
        <f>IFERROR(VLOOKUP($A904&amp;"-"&amp;S$1,'Conclusões cursos SIGARRA'!$E:$H,2,0),"")</f>
        <v/>
      </c>
      <c r="T904" s="1" t="str">
        <f>IFERROR(VLOOKUP($A904&amp;"-"&amp;S$1,'Conclusões cursos SIGARRA'!$E:$H,4,0),"")</f>
        <v/>
      </c>
      <c r="U904" s="1" t="str">
        <f t="shared" si="3"/>
        <v> LEIC 1998/1999</v>
      </c>
      <c r="V904" s="1" t="str">
        <f t="shared" si="4"/>
        <v>Hugo Miguel da Silva Fogaça Lages</v>
      </c>
    </row>
    <row r="905" ht="14.25" customHeight="1">
      <c r="A905" s="1">
        <v>2.02004343E8</v>
      </c>
      <c r="B905" s="1" t="s">
        <v>2745</v>
      </c>
      <c r="C905" s="1" t="s">
        <v>2746</v>
      </c>
      <c r="D905" s="1" t="s">
        <v>26</v>
      </c>
      <c r="E905" s="1" t="s">
        <v>21</v>
      </c>
      <c r="F905" s="1" t="str">
        <f t="shared" si="1"/>
        <v>Hugo Miguel Fernandes Gomes - L.EIC 2022/2023</v>
      </c>
      <c r="G905" s="1" t="s">
        <v>2747</v>
      </c>
      <c r="I905" s="9" t="str">
        <f>IFERROR(VLOOKUP(B905,'Inquérito'!M:N,2,0),if(AND(E905="",not(iserror(find("linkedin",H905)))),H905,E905))</f>
        <v>https://www.linkedin.com/in/hugo-gomes-747ba51b6?utm_source=share&amp;utm_campaign=share_via&amp;utm_content=profile&amp;utm_medium=ios_app</v>
      </c>
      <c r="J905" s="1" t="str">
        <f t="shared" si="2"/>
        <v>L.EIC </v>
      </c>
      <c r="K905" s="1" t="str">
        <f>IFERROR(VLOOKUP($A905&amp;"-"&amp;K$1,'Conclusões cursos SIGARRA'!$E:$H,2,0),"")</f>
        <v/>
      </c>
      <c r="L905" s="1" t="str">
        <f>IFERROR(VLOOKUP($A905&amp;"-"&amp;K$1,'Conclusões cursos SIGARRA'!$E:$H,4,0),"")</f>
        <v/>
      </c>
      <c r="M905" s="1" t="str">
        <f>IFERROR(VLOOKUP($A905&amp;"-"&amp;M$1,'Conclusões cursos SIGARRA'!$E:$H,2,0),"")</f>
        <v/>
      </c>
      <c r="N905" s="1" t="str">
        <f>IFERROR(VLOOKUP($A905&amp;"-"&amp;M$1,'Conclusões cursos SIGARRA'!$E:$H,4,0),"")</f>
        <v/>
      </c>
      <c r="O905" s="1" t="str">
        <f>IFERROR(VLOOKUP($A905&amp;"-"&amp;O$1,'Conclusões cursos SIGARRA'!$E:$H,2,0),"")</f>
        <v/>
      </c>
      <c r="P905" s="1" t="str">
        <f>IFERROR(VLOOKUP($A905&amp;"-"&amp;O$1,'Conclusões cursos SIGARRA'!$E:$H,4,0),"")</f>
        <v/>
      </c>
      <c r="Q905" s="1" t="str">
        <f>IFERROR(VLOOKUP($A905&amp;"-"&amp;Q$1,'Conclusões cursos SIGARRA'!$E:$H,2,0),"")</f>
        <v>2021/2022</v>
      </c>
      <c r="R905" s="1" t="str">
        <f>IFERROR(VLOOKUP($A905&amp;"-"&amp;Q$1,'Conclusões cursos SIGARRA'!$E:$H,4,0),"")</f>
        <v>2022/2023</v>
      </c>
      <c r="S905" s="1" t="str">
        <f>IFERROR(VLOOKUP($A905&amp;"-"&amp;S$1,'Conclusões cursos SIGARRA'!$E:$H,2,0),"")</f>
        <v/>
      </c>
      <c r="T905" s="1" t="str">
        <f>IFERROR(VLOOKUP($A905&amp;"-"&amp;S$1,'Conclusões cursos SIGARRA'!$E:$H,4,0),"")</f>
        <v/>
      </c>
      <c r="U905" s="1" t="str">
        <f t="shared" si="3"/>
        <v> L.EIC 2022/2023</v>
      </c>
      <c r="V905" s="1" t="str">
        <f t="shared" si="4"/>
        <v>Hugo Miguel Fernandes Gomes</v>
      </c>
    </row>
    <row r="906" ht="14.25" customHeight="1">
      <c r="A906" s="1">
        <v>1.99801338E8</v>
      </c>
      <c r="B906" s="1" t="s">
        <v>2748</v>
      </c>
      <c r="C906" s="1" t="s">
        <v>2749</v>
      </c>
      <c r="D906" s="1" t="s">
        <v>20</v>
      </c>
      <c r="E906" s="1" t="s">
        <v>21</v>
      </c>
      <c r="F906" s="1" t="str">
        <f t="shared" si="1"/>
        <v>Hugo Miguel Gravato Marques - LEIC 2002/2003</v>
      </c>
      <c r="G906" s="1" t="s">
        <v>21</v>
      </c>
      <c r="I906" s="1" t="str">
        <f>IFERROR(VLOOKUP(B906,'Inquérito'!M:N,2,0),if(AND(E906="",not(iserror(find("linkedin",H906)))),H906,E906))</f>
        <v/>
      </c>
      <c r="J906" s="1" t="str">
        <f t="shared" si="2"/>
        <v>LEIC </v>
      </c>
      <c r="K906" s="1" t="str">
        <f>IFERROR(VLOOKUP($A906&amp;"-"&amp;K$1,'Conclusões cursos SIGARRA'!$E:$H,2,0),"")</f>
        <v>1998/1999</v>
      </c>
      <c r="L906" s="1" t="str">
        <f>IFERROR(VLOOKUP($A906&amp;"-"&amp;K$1,'Conclusões cursos SIGARRA'!$E:$H,4,0),"")</f>
        <v>2002/2003</v>
      </c>
      <c r="M906" s="1" t="str">
        <f>IFERROR(VLOOKUP($A906&amp;"-"&amp;M$1,'Conclusões cursos SIGARRA'!$E:$H,2,0),"")</f>
        <v/>
      </c>
      <c r="N906" s="1" t="str">
        <f>IFERROR(VLOOKUP($A906&amp;"-"&amp;M$1,'Conclusões cursos SIGARRA'!$E:$H,4,0),"")</f>
        <v/>
      </c>
      <c r="O906" s="1" t="str">
        <f>IFERROR(VLOOKUP($A906&amp;"-"&amp;O$1,'Conclusões cursos SIGARRA'!$E:$H,2,0),"")</f>
        <v/>
      </c>
      <c r="P906" s="1" t="str">
        <f>IFERROR(VLOOKUP($A906&amp;"-"&amp;O$1,'Conclusões cursos SIGARRA'!$E:$H,4,0),"")</f>
        <v/>
      </c>
      <c r="Q906" s="1" t="str">
        <f>IFERROR(VLOOKUP($A906&amp;"-"&amp;Q$1,'Conclusões cursos SIGARRA'!$E:$H,2,0),"")</f>
        <v/>
      </c>
      <c r="R906" s="1" t="str">
        <f>IFERROR(VLOOKUP($A906&amp;"-"&amp;Q$1,'Conclusões cursos SIGARRA'!$E:$H,4,0),"")</f>
        <v/>
      </c>
      <c r="S906" s="1" t="str">
        <f>IFERROR(VLOOKUP($A906&amp;"-"&amp;S$1,'Conclusões cursos SIGARRA'!$E:$H,2,0),"")</f>
        <v/>
      </c>
      <c r="T906" s="1" t="str">
        <f>IFERROR(VLOOKUP($A906&amp;"-"&amp;S$1,'Conclusões cursos SIGARRA'!$E:$H,4,0),"")</f>
        <v/>
      </c>
      <c r="U906" s="1" t="str">
        <f t="shared" si="3"/>
        <v> LEIC 2002/2003</v>
      </c>
      <c r="V906" s="1" t="str">
        <f t="shared" si="4"/>
        <v>Hugo Miguel Gravato Marques</v>
      </c>
    </row>
    <row r="907" ht="14.25" customHeight="1">
      <c r="A907" s="1">
        <v>2.0180649E8</v>
      </c>
      <c r="B907" s="1" t="s">
        <v>2750</v>
      </c>
      <c r="C907" s="1" t="s">
        <v>2751</v>
      </c>
      <c r="D907" s="1" t="s">
        <v>26</v>
      </c>
      <c r="E907" s="1" t="s">
        <v>21</v>
      </c>
      <c r="F907" s="1" t="str">
        <f t="shared" si="1"/>
        <v>Hugo Miguel Monteiro Guimarães - M.EIC 2022/2023</v>
      </c>
      <c r="I907" s="1" t="str">
        <f>IFERROR(VLOOKUP(B907,'Inquérito'!M:N,2,0),if(AND(E907="",not(iserror(find("linkedin",H907)))),H907,E907))</f>
        <v/>
      </c>
      <c r="J907" s="1" t="str">
        <f t="shared" si="2"/>
        <v>M.EIC</v>
      </c>
      <c r="K907" s="1" t="str">
        <f>IFERROR(VLOOKUP($A907&amp;"-"&amp;K$1,'Conclusões cursos SIGARRA'!$E:$H,2,0),"")</f>
        <v/>
      </c>
      <c r="L907" s="1" t="str">
        <f>IFERROR(VLOOKUP($A907&amp;"-"&amp;K$1,'Conclusões cursos SIGARRA'!$E:$H,4,0),"")</f>
        <v/>
      </c>
      <c r="M907" s="1" t="str">
        <f>IFERROR(VLOOKUP($A907&amp;"-"&amp;M$1,'Conclusões cursos SIGARRA'!$E:$H,2,0),"")</f>
        <v/>
      </c>
      <c r="N907" s="1" t="str">
        <f>IFERROR(VLOOKUP($A907&amp;"-"&amp;M$1,'Conclusões cursos SIGARRA'!$E:$H,4,0),"")</f>
        <v/>
      </c>
      <c r="O907" s="1" t="str">
        <f>IFERROR(VLOOKUP($A907&amp;"-"&amp;O$1,'Conclusões cursos SIGARRA'!$E:$H,2,0),"")</f>
        <v/>
      </c>
      <c r="P907" s="1" t="str">
        <f>IFERROR(VLOOKUP($A907&amp;"-"&amp;O$1,'Conclusões cursos SIGARRA'!$E:$H,4,0),"")</f>
        <v/>
      </c>
      <c r="Q907" s="1" t="str">
        <f>IFERROR(VLOOKUP($A907&amp;"-"&amp;Q$1,'Conclusões cursos SIGARRA'!$E:$H,2,0),"")</f>
        <v/>
      </c>
      <c r="R907" s="1" t="str">
        <f>IFERROR(VLOOKUP($A907&amp;"-"&amp;Q$1,'Conclusões cursos SIGARRA'!$E:$H,4,0),"")</f>
        <v/>
      </c>
      <c r="S907" s="1" t="str">
        <f>IFERROR(VLOOKUP($A907&amp;"-"&amp;S$1,'Conclusões cursos SIGARRA'!$E:$H,2,0),"")</f>
        <v>2021/2022</v>
      </c>
      <c r="T907" s="1" t="str">
        <f>IFERROR(VLOOKUP($A907&amp;"-"&amp;S$1,'Conclusões cursos SIGARRA'!$E:$H,4,0),"")</f>
        <v>2022/2023</v>
      </c>
      <c r="U907" s="1" t="str">
        <f t="shared" si="3"/>
        <v> M.EIC 2022/2023</v>
      </c>
      <c r="V907" s="1" t="str">
        <f t="shared" si="4"/>
        <v>Hugo Miguel Monteiro Guimarães</v>
      </c>
    </row>
    <row r="908" ht="14.25" customHeight="1">
      <c r="A908" s="1">
        <v>2.00000383E8</v>
      </c>
      <c r="B908" s="1" t="s">
        <v>2752</v>
      </c>
      <c r="C908" s="1" t="s">
        <v>2753</v>
      </c>
      <c r="D908" s="1" t="s">
        <v>20</v>
      </c>
      <c r="E908" s="10" t="s">
        <v>2754</v>
      </c>
      <c r="F908" s="1" t="str">
        <f t="shared" si="1"/>
        <v>Hugo Miguel Pereira Madureira - LEIC 2004/2005</v>
      </c>
      <c r="G908" s="1" t="s">
        <v>21</v>
      </c>
      <c r="I908" s="9" t="str">
        <f>IFERROR(VLOOKUP(B908,'Inquérito'!M:N,2,0),if(AND(E908="",not(iserror(find("linkedin",H908)))),H908,E908))</f>
        <v>https://www.linkedin.com/in/hugomadureira/</v>
      </c>
      <c r="J908" s="1" t="str">
        <f t="shared" si="2"/>
        <v>LEIC </v>
      </c>
      <c r="K908" s="1" t="str">
        <f>IFERROR(VLOOKUP($A908&amp;"-"&amp;K$1,'Conclusões cursos SIGARRA'!$E:$H,2,0),"")</f>
        <v>2000/2001</v>
      </c>
      <c r="L908" s="1" t="str">
        <f>IFERROR(VLOOKUP($A908&amp;"-"&amp;K$1,'Conclusões cursos SIGARRA'!$E:$H,4,0),"")</f>
        <v>2004/2005</v>
      </c>
      <c r="M908" s="1" t="str">
        <f>IFERROR(VLOOKUP($A908&amp;"-"&amp;M$1,'Conclusões cursos SIGARRA'!$E:$H,2,0),"")</f>
        <v/>
      </c>
      <c r="N908" s="1" t="str">
        <f>IFERROR(VLOOKUP($A908&amp;"-"&amp;M$1,'Conclusões cursos SIGARRA'!$E:$H,4,0),"")</f>
        <v/>
      </c>
      <c r="O908" s="1" t="str">
        <f>IFERROR(VLOOKUP($A908&amp;"-"&amp;O$1,'Conclusões cursos SIGARRA'!$E:$H,2,0),"")</f>
        <v/>
      </c>
      <c r="P908" s="1" t="str">
        <f>IFERROR(VLOOKUP($A908&amp;"-"&amp;O$1,'Conclusões cursos SIGARRA'!$E:$H,4,0),"")</f>
        <v/>
      </c>
      <c r="Q908" s="1" t="str">
        <f>IFERROR(VLOOKUP($A908&amp;"-"&amp;Q$1,'Conclusões cursos SIGARRA'!$E:$H,2,0),"")</f>
        <v/>
      </c>
      <c r="R908" s="1" t="str">
        <f>IFERROR(VLOOKUP($A908&amp;"-"&amp;Q$1,'Conclusões cursos SIGARRA'!$E:$H,4,0),"")</f>
        <v/>
      </c>
      <c r="S908" s="1" t="str">
        <f>IFERROR(VLOOKUP($A908&amp;"-"&amp;S$1,'Conclusões cursos SIGARRA'!$E:$H,2,0),"")</f>
        <v/>
      </c>
      <c r="T908" s="1" t="str">
        <f>IFERROR(VLOOKUP($A908&amp;"-"&amp;S$1,'Conclusões cursos SIGARRA'!$E:$H,4,0),"")</f>
        <v/>
      </c>
      <c r="U908" s="1" t="str">
        <f t="shared" si="3"/>
        <v> LEIC 2004/2005</v>
      </c>
      <c r="V908" s="1" t="str">
        <f t="shared" si="4"/>
        <v>Hugo Miguel Pereira Madureira</v>
      </c>
    </row>
    <row r="909" ht="14.25" customHeight="1">
      <c r="A909" s="1">
        <v>2.00403652E8</v>
      </c>
      <c r="B909" s="1" t="s">
        <v>2755</v>
      </c>
      <c r="C909" s="1" t="s">
        <v>2756</v>
      </c>
      <c r="D909" s="1" t="s">
        <v>20</v>
      </c>
      <c r="E909" s="1" t="s">
        <v>2757</v>
      </c>
      <c r="F909" s="1" t="str">
        <f t="shared" si="1"/>
        <v>Hugo Miguel Pereira Peixoto - MIEIC 2009/2010</v>
      </c>
      <c r="G909" s="1" t="s">
        <v>2758</v>
      </c>
      <c r="H909" s="1" t="s">
        <v>2759</v>
      </c>
      <c r="I909" s="9" t="str">
        <f>IFERROR(VLOOKUP(B909,'Inquérito'!M:N,2,0),if(AND(E909="",not(iserror(find("linkedin",H909)))),H909,E909))</f>
        <v>https://www.linkedin.com/in/hugopeixoto/</v>
      </c>
      <c r="J909" s="1" t="str">
        <f t="shared" si="2"/>
        <v>MIEIC </v>
      </c>
      <c r="K909" s="1" t="str">
        <f>IFERROR(VLOOKUP($A909&amp;"-"&amp;K$1,'Conclusões cursos SIGARRA'!$E:$H,2,0),"")</f>
        <v/>
      </c>
      <c r="L909" s="1" t="str">
        <f>IFERROR(VLOOKUP($A909&amp;"-"&amp;K$1,'Conclusões cursos SIGARRA'!$E:$H,4,0),"")</f>
        <v/>
      </c>
      <c r="M909" s="1" t="str">
        <f>IFERROR(VLOOKUP($A909&amp;"-"&amp;M$1,'Conclusões cursos SIGARRA'!$E:$H,2,0),"")</f>
        <v/>
      </c>
      <c r="N909" s="1" t="str">
        <f>IFERROR(VLOOKUP($A909&amp;"-"&amp;M$1,'Conclusões cursos SIGARRA'!$E:$H,4,0),"")</f>
        <v/>
      </c>
      <c r="O909" s="1" t="str">
        <f>IFERROR(VLOOKUP($A909&amp;"-"&amp;O$1,'Conclusões cursos SIGARRA'!$E:$H,2,0),"")</f>
        <v>2004/2005</v>
      </c>
      <c r="P909" s="1" t="str">
        <f>IFERROR(VLOOKUP($A909&amp;"-"&amp;O$1,'Conclusões cursos SIGARRA'!$E:$H,4,0),"")</f>
        <v>2009/2010</v>
      </c>
      <c r="Q909" s="1" t="str">
        <f>IFERROR(VLOOKUP($A909&amp;"-"&amp;Q$1,'Conclusões cursos SIGARRA'!$E:$H,2,0),"")</f>
        <v/>
      </c>
      <c r="R909" s="1" t="str">
        <f>IFERROR(VLOOKUP($A909&amp;"-"&amp;Q$1,'Conclusões cursos SIGARRA'!$E:$H,4,0),"")</f>
        <v/>
      </c>
      <c r="S909" s="1" t="str">
        <f>IFERROR(VLOOKUP($A909&amp;"-"&amp;S$1,'Conclusões cursos SIGARRA'!$E:$H,2,0),"")</f>
        <v/>
      </c>
      <c r="T909" s="1" t="str">
        <f>IFERROR(VLOOKUP($A909&amp;"-"&amp;S$1,'Conclusões cursos SIGARRA'!$E:$H,4,0),"")</f>
        <v/>
      </c>
      <c r="U909" s="1" t="str">
        <f t="shared" si="3"/>
        <v> MIEIC 2009/2010</v>
      </c>
      <c r="V909" s="1" t="str">
        <f t="shared" si="4"/>
        <v>Hugo Miguel Pereira Peixoto</v>
      </c>
    </row>
    <row r="910" ht="14.25" customHeight="1">
      <c r="A910" s="1">
        <v>2.00808119E8</v>
      </c>
      <c r="B910" s="1" t="s">
        <v>2760</v>
      </c>
      <c r="C910" s="1" t="s">
        <v>2761</v>
      </c>
      <c r="D910" s="1" t="s">
        <v>20</v>
      </c>
      <c r="E910" s="1" t="s">
        <v>21</v>
      </c>
      <c r="F910" s="1" t="str">
        <f t="shared" si="1"/>
        <v>Hugo Miguel Pimenta Lopes Fernandes - MIEIC 2012/2013</v>
      </c>
      <c r="G910" s="1" t="s">
        <v>21</v>
      </c>
      <c r="I910" s="1" t="str">
        <f>IFERROR(VLOOKUP(B910,'Inquérito'!M:N,2,0),if(AND(E910="",not(iserror(find("linkedin",H910)))),H910,E910))</f>
        <v/>
      </c>
      <c r="J910" s="1" t="str">
        <f t="shared" si="2"/>
        <v>MIEIC </v>
      </c>
      <c r="K910" s="1" t="str">
        <f>IFERROR(VLOOKUP($A910&amp;"-"&amp;K$1,'Conclusões cursos SIGARRA'!$E:$H,2,0),"")</f>
        <v/>
      </c>
      <c r="L910" s="1" t="str">
        <f>IFERROR(VLOOKUP($A910&amp;"-"&amp;K$1,'Conclusões cursos SIGARRA'!$E:$H,4,0),"")</f>
        <v/>
      </c>
      <c r="M910" s="1" t="str">
        <f>IFERROR(VLOOKUP($A910&amp;"-"&amp;M$1,'Conclusões cursos SIGARRA'!$E:$H,2,0),"")</f>
        <v/>
      </c>
      <c r="N910" s="1" t="str">
        <f>IFERROR(VLOOKUP($A910&amp;"-"&amp;M$1,'Conclusões cursos SIGARRA'!$E:$H,4,0),"")</f>
        <v/>
      </c>
      <c r="O910" s="1" t="str">
        <f>IFERROR(VLOOKUP($A910&amp;"-"&amp;O$1,'Conclusões cursos SIGARRA'!$E:$H,2,0),"")</f>
        <v>2008/2009</v>
      </c>
      <c r="P910" s="1" t="str">
        <f>IFERROR(VLOOKUP($A910&amp;"-"&amp;O$1,'Conclusões cursos SIGARRA'!$E:$H,4,0),"")</f>
        <v>2012/2013</v>
      </c>
      <c r="Q910" s="1" t="str">
        <f>IFERROR(VLOOKUP($A910&amp;"-"&amp;Q$1,'Conclusões cursos SIGARRA'!$E:$H,2,0),"")</f>
        <v/>
      </c>
      <c r="R910" s="1" t="str">
        <f>IFERROR(VLOOKUP($A910&amp;"-"&amp;Q$1,'Conclusões cursos SIGARRA'!$E:$H,4,0),"")</f>
        <v/>
      </c>
      <c r="S910" s="1" t="str">
        <f>IFERROR(VLOOKUP($A910&amp;"-"&amp;S$1,'Conclusões cursos SIGARRA'!$E:$H,2,0),"")</f>
        <v/>
      </c>
      <c r="T910" s="1" t="str">
        <f>IFERROR(VLOOKUP($A910&amp;"-"&amp;S$1,'Conclusões cursos SIGARRA'!$E:$H,4,0),"")</f>
        <v/>
      </c>
      <c r="U910" s="1" t="str">
        <f t="shared" si="3"/>
        <v> MIEIC 2012/2013</v>
      </c>
      <c r="V910" s="1" t="str">
        <f t="shared" si="4"/>
        <v>Hugo Miguel Pimenta Lopes Fernandes</v>
      </c>
    </row>
    <row r="911" ht="14.25" customHeight="1">
      <c r="A911" s="1">
        <v>2.0110069E8</v>
      </c>
      <c r="B911" s="1" t="s">
        <v>2762</v>
      </c>
      <c r="C911" s="1" t="s">
        <v>2763</v>
      </c>
      <c r="D911" s="1" t="s">
        <v>20</v>
      </c>
      <c r="E911" s="1" t="s">
        <v>21</v>
      </c>
      <c r="F911" s="1" t="str">
        <f t="shared" si="1"/>
        <v>Hugo Miguel Ribeiro de Sousa - MIEIC 2015/2016</v>
      </c>
      <c r="G911" s="1" t="s">
        <v>2764</v>
      </c>
      <c r="I911" s="1" t="str">
        <f>IFERROR(VLOOKUP(B911,'Inquérito'!M:N,2,0),if(AND(E911="",not(iserror(find("linkedin",H911)))),H911,E911))</f>
        <v/>
      </c>
      <c r="J911" s="1" t="str">
        <f t="shared" si="2"/>
        <v>MIEIC </v>
      </c>
      <c r="K911" s="1" t="str">
        <f>IFERROR(VLOOKUP($A911&amp;"-"&amp;K$1,'Conclusões cursos SIGARRA'!$E:$H,2,0),"")</f>
        <v/>
      </c>
      <c r="L911" s="1" t="str">
        <f>IFERROR(VLOOKUP($A911&amp;"-"&amp;K$1,'Conclusões cursos SIGARRA'!$E:$H,4,0),"")</f>
        <v/>
      </c>
      <c r="M911" s="1" t="str">
        <f>IFERROR(VLOOKUP($A911&amp;"-"&amp;M$1,'Conclusões cursos SIGARRA'!$E:$H,2,0),"")</f>
        <v/>
      </c>
      <c r="N911" s="1" t="str">
        <f>IFERROR(VLOOKUP($A911&amp;"-"&amp;M$1,'Conclusões cursos SIGARRA'!$E:$H,4,0),"")</f>
        <v/>
      </c>
      <c r="O911" s="1" t="str">
        <f>IFERROR(VLOOKUP($A911&amp;"-"&amp;O$1,'Conclusões cursos SIGARRA'!$E:$H,2,0),"")</f>
        <v>2011/2012</v>
      </c>
      <c r="P911" s="1" t="str">
        <f>IFERROR(VLOOKUP($A911&amp;"-"&amp;O$1,'Conclusões cursos SIGARRA'!$E:$H,4,0),"")</f>
        <v>2015/2016</v>
      </c>
      <c r="Q911" s="1" t="str">
        <f>IFERROR(VLOOKUP($A911&amp;"-"&amp;Q$1,'Conclusões cursos SIGARRA'!$E:$H,2,0),"")</f>
        <v/>
      </c>
      <c r="R911" s="1" t="str">
        <f>IFERROR(VLOOKUP($A911&amp;"-"&amp;Q$1,'Conclusões cursos SIGARRA'!$E:$H,4,0),"")</f>
        <v/>
      </c>
      <c r="S911" s="1" t="str">
        <f>IFERROR(VLOOKUP($A911&amp;"-"&amp;S$1,'Conclusões cursos SIGARRA'!$E:$H,2,0),"")</f>
        <v/>
      </c>
      <c r="T911" s="1" t="str">
        <f>IFERROR(VLOOKUP($A911&amp;"-"&amp;S$1,'Conclusões cursos SIGARRA'!$E:$H,4,0),"")</f>
        <v/>
      </c>
      <c r="U911" s="1" t="str">
        <f t="shared" si="3"/>
        <v> MIEIC 2015/2016</v>
      </c>
      <c r="V911" s="1" t="str">
        <f t="shared" si="4"/>
        <v>Hugo Miguel Ribeiro de Sousa</v>
      </c>
    </row>
    <row r="912" ht="14.25" customHeight="1">
      <c r="A912" s="1">
        <v>2.00003849E8</v>
      </c>
      <c r="B912" s="1" t="s">
        <v>2765</v>
      </c>
      <c r="C912" s="1" t="s">
        <v>2766</v>
      </c>
      <c r="D912" s="1" t="s">
        <v>20</v>
      </c>
      <c r="E912" s="1" t="s">
        <v>2767</v>
      </c>
      <c r="F912" s="1" t="str">
        <f t="shared" si="1"/>
        <v>Hugo Monteiro Mendes Barrote - LEIC 2004/2005</v>
      </c>
      <c r="G912" s="1" t="s">
        <v>21</v>
      </c>
      <c r="I912" s="9" t="str">
        <f>IFERROR(VLOOKUP(B912,'Inquérito'!M:N,2,0),if(AND(E912="",not(iserror(find("linkedin",H912)))),H912,E912))</f>
        <v>https://www.linkedin.com/in/hugobarrote</v>
      </c>
      <c r="J912" s="1" t="str">
        <f t="shared" si="2"/>
        <v>LEIC </v>
      </c>
      <c r="K912" s="1" t="str">
        <f>IFERROR(VLOOKUP($A912&amp;"-"&amp;K$1,'Conclusões cursos SIGARRA'!$E:$H,2,0),"")</f>
        <v>2000/2001</v>
      </c>
      <c r="L912" s="1" t="str">
        <f>IFERROR(VLOOKUP($A912&amp;"-"&amp;K$1,'Conclusões cursos SIGARRA'!$E:$H,4,0),"")</f>
        <v>2004/2005</v>
      </c>
      <c r="M912" s="1" t="str">
        <f>IFERROR(VLOOKUP($A912&amp;"-"&amp;M$1,'Conclusões cursos SIGARRA'!$E:$H,2,0),"")</f>
        <v/>
      </c>
      <c r="N912" s="1" t="str">
        <f>IFERROR(VLOOKUP($A912&amp;"-"&amp;M$1,'Conclusões cursos SIGARRA'!$E:$H,4,0),"")</f>
        <v/>
      </c>
      <c r="O912" s="1" t="str">
        <f>IFERROR(VLOOKUP($A912&amp;"-"&amp;O$1,'Conclusões cursos SIGARRA'!$E:$H,2,0),"")</f>
        <v/>
      </c>
      <c r="P912" s="1" t="str">
        <f>IFERROR(VLOOKUP($A912&amp;"-"&amp;O$1,'Conclusões cursos SIGARRA'!$E:$H,4,0),"")</f>
        <v/>
      </c>
      <c r="Q912" s="1" t="str">
        <f>IFERROR(VLOOKUP($A912&amp;"-"&amp;Q$1,'Conclusões cursos SIGARRA'!$E:$H,2,0),"")</f>
        <v/>
      </c>
      <c r="R912" s="1" t="str">
        <f>IFERROR(VLOOKUP($A912&amp;"-"&amp;Q$1,'Conclusões cursos SIGARRA'!$E:$H,4,0),"")</f>
        <v/>
      </c>
      <c r="S912" s="1" t="str">
        <f>IFERROR(VLOOKUP($A912&amp;"-"&amp;S$1,'Conclusões cursos SIGARRA'!$E:$H,2,0),"")</f>
        <v/>
      </c>
      <c r="T912" s="1" t="str">
        <f>IFERROR(VLOOKUP($A912&amp;"-"&amp;S$1,'Conclusões cursos SIGARRA'!$E:$H,4,0),"")</f>
        <v/>
      </c>
      <c r="U912" s="1" t="str">
        <f t="shared" si="3"/>
        <v> LEIC 2004/2005</v>
      </c>
      <c r="V912" s="1" t="str">
        <f t="shared" si="4"/>
        <v>Hugo Monteiro Mendes Barrote</v>
      </c>
    </row>
    <row r="913" ht="14.25" customHeight="1">
      <c r="A913" s="1">
        <v>2.00501267E8</v>
      </c>
      <c r="B913" s="1" t="s">
        <v>2768</v>
      </c>
      <c r="C913" s="1" t="s">
        <v>2769</v>
      </c>
      <c r="D913" s="1" t="s">
        <v>20</v>
      </c>
      <c r="E913" s="1" t="s">
        <v>2770</v>
      </c>
      <c r="F913" s="1" t="str">
        <f t="shared" si="1"/>
        <v>Hugo Norberto Jesus Meira - MIEIC 2009/2010</v>
      </c>
      <c r="G913" s="1" t="s">
        <v>2771</v>
      </c>
      <c r="H913" s="1" t="s">
        <v>2772</v>
      </c>
      <c r="I913" s="9" t="str">
        <f>IFERROR(VLOOKUP(B913,'Inquérito'!M:N,2,0),if(AND(E913="",not(iserror(find("linkedin",H913)))),H913,E913))</f>
        <v>https://www.linkedin.com/in/hugomeira</v>
      </c>
      <c r="J913" s="1" t="str">
        <f t="shared" si="2"/>
        <v>MIEIC </v>
      </c>
      <c r="K913" s="1" t="str">
        <f>IFERROR(VLOOKUP($A913&amp;"-"&amp;K$1,'Conclusões cursos SIGARRA'!$E:$H,2,0),"")</f>
        <v/>
      </c>
      <c r="L913" s="1" t="str">
        <f>IFERROR(VLOOKUP($A913&amp;"-"&amp;K$1,'Conclusões cursos SIGARRA'!$E:$H,4,0),"")</f>
        <v/>
      </c>
      <c r="M913" s="1" t="str">
        <f>IFERROR(VLOOKUP($A913&amp;"-"&amp;M$1,'Conclusões cursos SIGARRA'!$E:$H,2,0),"")</f>
        <v/>
      </c>
      <c r="N913" s="1" t="str">
        <f>IFERROR(VLOOKUP($A913&amp;"-"&amp;M$1,'Conclusões cursos SIGARRA'!$E:$H,4,0),"")</f>
        <v/>
      </c>
      <c r="O913" s="1" t="str">
        <f>IFERROR(VLOOKUP($A913&amp;"-"&amp;O$1,'Conclusões cursos SIGARRA'!$E:$H,2,0),"")</f>
        <v>2005/2006</v>
      </c>
      <c r="P913" s="1" t="str">
        <f>IFERROR(VLOOKUP($A913&amp;"-"&amp;O$1,'Conclusões cursos SIGARRA'!$E:$H,4,0),"")</f>
        <v>2009/2010</v>
      </c>
      <c r="Q913" s="1" t="str">
        <f>IFERROR(VLOOKUP($A913&amp;"-"&amp;Q$1,'Conclusões cursos SIGARRA'!$E:$H,2,0),"")</f>
        <v/>
      </c>
      <c r="R913" s="1" t="str">
        <f>IFERROR(VLOOKUP($A913&amp;"-"&amp;Q$1,'Conclusões cursos SIGARRA'!$E:$H,4,0),"")</f>
        <v/>
      </c>
      <c r="S913" s="1" t="str">
        <f>IFERROR(VLOOKUP($A913&amp;"-"&amp;S$1,'Conclusões cursos SIGARRA'!$E:$H,2,0),"")</f>
        <v/>
      </c>
      <c r="T913" s="1" t="str">
        <f>IFERROR(VLOOKUP($A913&amp;"-"&amp;S$1,'Conclusões cursos SIGARRA'!$E:$H,4,0),"")</f>
        <v/>
      </c>
      <c r="U913" s="1" t="str">
        <f t="shared" si="3"/>
        <v> MIEIC 2009/2010</v>
      </c>
      <c r="V913" s="1" t="str">
        <f t="shared" si="4"/>
        <v>Hugo Norberto Jesus Meira</v>
      </c>
    </row>
    <row r="914" ht="14.25" customHeight="1">
      <c r="A914" s="1">
        <v>2.0200677E8</v>
      </c>
      <c r="B914" s="1" t="s">
        <v>2773</v>
      </c>
      <c r="C914" s="1" t="s">
        <v>2774</v>
      </c>
      <c r="D914" s="1" t="s">
        <v>26</v>
      </c>
      <c r="E914" s="1" t="s">
        <v>21</v>
      </c>
      <c r="F914" s="1" t="str">
        <f t="shared" si="1"/>
        <v>Hugo Reis de Castro - L.EIC 2022/2023</v>
      </c>
      <c r="G914" s="1" t="s">
        <v>2775</v>
      </c>
      <c r="I914" s="1" t="str">
        <f>IFERROR(VLOOKUP(B914,'Inquérito'!M:N,2,0),if(AND(E914="",not(iserror(find("linkedin",H914)))),H914,E914))</f>
        <v/>
      </c>
      <c r="J914" s="1" t="str">
        <f t="shared" si="2"/>
        <v>L.EIC </v>
      </c>
      <c r="K914" s="1" t="str">
        <f>IFERROR(VLOOKUP($A914&amp;"-"&amp;K$1,'Conclusões cursos SIGARRA'!$E:$H,2,0),"")</f>
        <v/>
      </c>
      <c r="L914" s="1" t="str">
        <f>IFERROR(VLOOKUP($A914&amp;"-"&amp;K$1,'Conclusões cursos SIGARRA'!$E:$H,4,0),"")</f>
        <v/>
      </c>
      <c r="M914" s="1" t="str">
        <f>IFERROR(VLOOKUP($A914&amp;"-"&amp;M$1,'Conclusões cursos SIGARRA'!$E:$H,2,0),"")</f>
        <v/>
      </c>
      <c r="N914" s="1" t="str">
        <f>IFERROR(VLOOKUP($A914&amp;"-"&amp;M$1,'Conclusões cursos SIGARRA'!$E:$H,4,0),"")</f>
        <v/>
      </c>
      <c r="O914" s="1" t="str">
        <f>IFERROR(VLOOKUP($A914&amp;"-"&amp;O$1,'Conclusões cursos SIGARRA'!$E:$H,2,0),"")</f>
        <v/>
      </c>
      <c r="P914" s="1" t="str">
        <f>IFERROR(VLOOKUP($A914&amp;"-"&amp;O$1,'Conclusões cursos SIGARRA'!$E:$H,4,0),"")</f>
        <v/>
      </c>
      <c r="Q914" s="1" t="str">
        <f>IFERROR(VLOOKUP($A914&amp;"-"&amp;Q$1,'Conclusões cursos SIGARRA'!$E:$H,2,0),"")</f>
        <v>2021/2022</v>
      </c>
      <c r="R914" s="1" t="str">
        <f>IFERROR(VLOOKUP($A914&amp;"-"&amp;Q$1,'Conclusões cursos SIGARRA'!$E:$H,4,0),"")</f>
        <v>2022/2023</v>
      </c>
      <c r="S914" s="1" t="str">
        <f>IFERROR(VLOOKUP($A914&amp;"-"&amp;S$1,'Conclusões cursos SIGARRA'!$E:$H,2,0),"")</f>
        <v/>
      </c>
      <c r="T914" s="1" t="str">
        <f>IFERROR(VLOOKUP($A914&amp;"-"&amp;S$1,'Conclusões cursos SIGARRA'!$E:$H,4,0),"")</f>
        <v/>
      </c>
      <c r="U914" s="1" t="str">
        <f t="shared" si="3"/>
        <v> L.EIC 2022/2023</v>
      </c>
      <c r="V914" s="1" t="str">
        <f t="shared" si="4"/>
        <v>Hugo Reis de Castro</v>
      </c>
    </row>
    <row r="915" ht="14.25" customHeight="1">
      <c r="A915" s="1">
        <v>1.99600174E8</v>
      </c>
      <c r="B915" s="1" t="s">
        <v>2776</v>
      </c>
      <c r="C915" s="1" t="s">
        <v>2777</v>
      </c>
      <c r="D915" s="1" t="s">
        <v>20</v>
      </c>
      <c r="E915" s="1" t="s">
        <v>21</v>
      </c>
      <c r="F915" s="1" t="str">
        <f t="shared" si="1"/>
        <v>Hugo Ricardo Vital dos Santos Pereira - LEIC 2000/2001</v>
      </c>
      <c r="G915" s="1" t="s">
        <v>21</v>
      </c>
      <c r="I915" s="9" t="str">
        <f>IFERROR(VLOOKUP(B915,'Inquérito'!M:N,2,0),if(AND(E915="",not(iserror(find("linkedin",H915)))),H915,E915))</f>
        <v>https://www.linkedin.com/in/hugo-pereira-231880</v>
      </c>
      <c r="J915" s="1" t="str">
        <f t="shared" si="2"/>
        <v>LEIC </v>
      </c>
      <c r="K915" s="1" t="str">
        <f>IFERROR(VLOOKUP($A915&amp;"-"&amp;K$1,'Conclusões cursos SIGARRA'!$E:$H,2,0),"")</f>
        <v>1996/1997</v>
      </c>
      <c r="L915" s="1" t="str">
        <f>IFERROR(VLOOKUP($A915&amp;"-"&amp;K$1,'Conclusões cursos SIGARRA'!$E:$H,4,0),"")</f>
        <v>2000/2001</v>
      </c>
      <c r="M915" s="1" t="str">
        <f>IFERROR(VLOOKUP($A915&amp;"-"&amp;M$1,'Conclusões cursos SIGARRA'!$E:$H,2,0),"")</f>
        <v/>
      </c>
      <c r="N915" s="1" t="str">
        <f>IFERROR(VLOOKUP($A915&amp;"-"&amp;M$1,'Conclusões cursos SIGARRA'!$E:$H,4,0),"")</f>
        <v/>
      </c>
      <c r="O915" s="1" t="str">
        <f>IFERROR(VLOOKUP($A915&amp;"-"&amp;O$1,'Conclusões cursos SIGARRA'!$E:$H,2,0),"")</f>
        <v/>
      </c>
      <c r="P915" s="1" t="str">
        <f>IFERROR(VLOOKUP($A915&amp;"-"&amp;O$1,'Conclusões cursos SIGARRA'!$E:$H,4,0),"")</f>
        <v/>
      </c>
      <c r="Q915" s="1" t="str">
        <f>IFERROR(VLOOKUP($A915&amp;"-"&amp;Q$1,'Conclusões cursos SIGARRA'!$E:$H,2,0),"")</f>
        <v/>
      </c>
      <c r="R915" s="1" t="str">
        <f>IFERROR(VLOOKUP($A915&amp;"-"&amp;Q$1,'Conclusões cursos SIGARRA'!$E:$H,4,0),"")</f>
        <v/>
      </c>
      <c r="S915" s="1" t="str">
        <f>IFERROR(VLOOKUP($A915&amp;"-"&amp;S$1,'Conclusões cursos SIGARRA'!$E:$H,2,0),"")</f>
        <v/>
      </c>
      <c r="T915" s="1" t="str">
        <f>IFERROR(VLOOKUP($A915&amp;"-"&amp;S$1,'Conclusões cursos SIGARRA'!$E:$H,4,0),"")</f>
        <v/>
      </c>
      <c r="U915" s="1" t="str">
        <f t="shared" si="3"/>
        <v> LEIC 2000/2001</v>
      </c>
      <c r="V915" s="1" t="str">
        <f t="shared" si="4"/>
        <v>Hugo Ricardo Vital dos Santos Pereira</v>
      </c>
    </row>
    <row r="916" ht="14.25" customHeight="1">
      <c r="A916" s="1">
        <v>2.01104178E8</v>
      </c>
      <c r="B916" s="1" t="s">
        <v>2778</v>
      </c>
      <c r="C916" s="1" t="s">
        <v>2779</v>
      </c>
      <c r="D916" s="1" t="s">
        <v>20</v>
      </c>
      <c r="E916" s="1" t="s">
        <v>21</v>
      </c>
      <c r="F916" s="1" t="str">
        <f t="shared" si="1"/>
        <v>Hugo Vaz Neves - MIEIC 2020/2021</v>
      </c>
      <c r="I916" s="1" t="str">
        <f>IFERROR(VLOOKUP(B916,'Inquérito'!M:N,2,0),if(AND(E916="",not(iserror(find("linkedin",H916)))),H916,E916))</f>
        <v/>
      </c>
      <c r="J916" s="1" t="str">
        <f t="shared" si="2"/>
        <v>MIEIC </v>
      </c>
      <c r="K916" s="1" t="str">
        <f>IFERROR(VLOOKUP($A916&amp;"-"&amp;K$1,'Conclusões cursos SIGARRA'!$E:$H,2,0),"")</f>
        <v/>
      </c>
      <c r="L916" s="1" t="str">
        <f>IFERROR(VLOOKUP($A916&amp;"-"&amp;K$1,'Conclusões cursos SIGARRA'!$E:$H,4,0),"")</f>
        <v/>
      </c>
      <c r="M916" s="1" t="str">
        <f>IFERROR(VLOOKUP($A916&amp;"-"&amp;M$1,'Conclusões cursos SIGARRA'!$E:$H,2,0),"")</f>
        <v/>
      </c>
      <c r="N916" s="1" t="str">
        <f>IFERROR(VLOOKUP($A916&amp;"-"&amp;M$1,'Conclusões cursos SIGARRA'!$E:$H,4,0),"")</f>
        <v/>
      </c>
      <c r="O916" s="1" t="str">
        <f>IFERROR(VLOOKUP($A916&amp;"-"&amp;O$1,'Conclusões cursos SIGARRA'!$E:$H,2,0),"")</f>
        <v>2015/2016</v>
      </c>
      <c r="P916" s="1" t="str">
        <f>IFERROR(VLOOKUP($A916&amp;"-"&amp;O$1,'Conclusões cursos SIGARRA'!$E:$H,4,0),"")</f>
        <v>2020/2021</v>
      </c>
      <c r="Q916" s="1" t="str">
        <f>IFERROR(VLOOKUP($A916&amp;"-"&amp;Q$1,'Conclusões cursos SIGARRA'!$E:$H,2,0),"")</f>
        <v/>
      </c>
      <c r="R916" s="1" t="str">
        <f>IFERROR(VLOOKUP($A916&amp;"-"&amp;Q$1,'Conclusões cursos SIGARRA'!$E:$H,4,0),"")</f>
        <v/>
      </c>
      <c r="S916" s="1" t="str">
        <f>IFERROR(VLOOKUP($A916&amp;"-"&amp;S$1,'Conclusões cursos SIGARRA'!$E:$H,2,0),"")</f>
        <v/>
      </c>
      <c r="T916" s="1" t="str">
        <f>IFERROR(VLOOKUP($A916&amp;"-"&amp;S$1,'Conclusões cursos SIGARRA'!$E:$H,4,0),"")</f>
        <v/>
      </c>
      <c r="U916" s="1" t="str">
        <f t="shared" si="3"/>
        <v> MIEIC 2020/2021</v>
      </c>
      <c r="V916" s="1" t="str">
        <f t="shared" si="4"/>
        <v>Hugo Vaz Neves</v>
      </c>
    </row>
    <row r="917" ht="14.25" customHeight="1">
      <c r="A917" s="1">
        <v>2.02000707E8</v>
      </c>
      <c r="B917" s="1" t="s">
        <v>2780</v>
      </c>
      <c r="C917" s="1" t="s">
        <v>2781</v>
      </c>
      <c r="D917" s="1" t="s">
        <v>26</v>
      </c>
      <c r="E917" s="1" t="s">
        <v>21</v>
      </c>
      <c r="F917" s="1" t="str">
        <f t="shared" si="1"/>
        <v>Ian Italo Martins Gomes - L.EIC 2022/2023</v>
      </c>
      <c r="G917" s="1" t="s">
        <v>2782</v>
      </c>
      <c r="I917" s="1" t="str">
        <f>IFERROR(VLOOKUP(B917,'Inquérito'!M:N,2,0),if(AND(E917="",not(iserror(find("linkedin",H917)))),H917,E917))</f>
        <v/>
      </c>
      <c r="J917" s="1" t="str">
        <f t="shared" si="2"/>
        <v>L.EIC </v>
      </c>
      <c r="K917" s="1" t="str">
        <f>IFERROR(VLOOKUP($A917&amp;"-"&amp;K$1,'Conclusões cursos SIGARRA'!$E:$H,2,0),"")</f>
        <v/>
      </c>
      <c r="L917" s="1" t="str">
        <f>IFERROR(VLOOKUP($A917&amp;"-"&amp;K$1,'Conclusões cursos SIGARRA'!$E:$H,4,0),"")</f>
        <v/>
      </c>
      <c r="M917" s="1" t="str">
        <f>IFERROR(VLOOKUP($A917&amp;"-"&amp;M$1,'Conclusões cursos SIGARRA'!$E:$H,2,0),"")</f>
        <v/>
      </c>
      <c r="N917" s="1" t="str">
        <f>IFERROR(VLOOKUP($A917&amp;"-"&amp;M$1,'Conclusões cursos SIGARRA'!$E:$H,4,0),"")</f>
        <v/>
      </c>
      <c r="O917" s="1" t="str">
        <f>IFERROR(VLOOKUP($A917&amp;"-"&amp;O$1,'Conclusões cursos SIGARRA'!$E:$H,2,0),"")</f>
        <v/>
      </c>
      <c r="P917" s="1" t="str">
        <f>IFERROR(VLOOKUP($A917&amp;"-"&amp;O$1,'Conclusões cursos SIGARRA'!$E:$H,4,0),"")</f>
        <v/>
      </c>
      <c r="Q917" s="1" t="str">
        <f>IFERROR(VLOOKUP($A917&amp;"-"&amp;Q$1,'Conclusões cursos SIGARRA'!$E:$H,2,0),"")</f>
        <v>2021/2022</v>
      </c>
      <c r="R917" s="1" t="str">
        <f>IFERROR(VLOOKUP($A917&amp;"-"&amp;Q$1,'Conclusões cursos SIGARRA'!$E:$H,4,0),"")</f>
        <v>2022/2023</v>
      </c>
      <c r="S917" s="1" t="str">
        <f>IFERROR(VLOOKUP($A917&amp;"-"&amp;S$1,'Conclusões cursos SIGARRA'!$E:$H,2,0),"")</f>
        <v/>
      </c>
      <c r="T917" s="1" t="str">
        <f>IFERROR(VLOOKUP($A917&amp;"-"&amp;S$1,'Conclusões cursos SIGARRA'!$E:$H,4,0),"")</f>
        <v/>
      </c>
      <c r="U917" s="1" t="str">
        <f t="shared" si="3"/>
        <v> L.EIC 2022/2023</v>
      </c>
      <c r="V917" s="1" t="str">
        <f t="shared" si="4"/>
        <v>Ian Italo Martins Gomes</v>
      </c>
    </row>
    <row r="918" ht="14.25" customHeight="1">
      <c r="A918" s="1">
        <v>2.01505172E8</v>
      </c>
      <c r="B918" s="1" t="s">
        <v>2783</v>
      </c>
      <c r="C918" s="1" t="s">
        <v>2784</v>
      </c>
      <c r="D918" s="1" t="s">
        <v>20</v>
      </c>
      <c r="E918" s="1" t="s">
        <v>21</v>
      </c>
      <c r="F918" s="1" t="str">
        <f t="shared" si="1"/>
        <v>Igor Bernardo Amorim Silveira - MIEIC 2019/2020</v>
      </c>
      <c r="I918" s="1" t="str">
        <f>IFERROR(VLOOKUP(B918,'Inquérito'!M:N,2,0),if(AND(E918="",not(iserror(find("linkedin",H918)))),H918,E918))</f>
        <v/>
      </c>
      <c r="J918" s="1" t="str">
        <f t="shared" si="2"/>
        <v>MIEIC </v>
      </c>
      <c r="K918" s="1" t="str">
        <f>IFERROR(VLOOKUP($A918&amp;"-"&amp;K$1,'Conclusões cursos SIGARRA'!$E:$H,2,0),"")</f>
        <v/>
      </c>
      <c r="L918" s="1" t="str">
        <f>IFERROR(VLOOKUP($A918&amp;"-"&amp;K$1,'Conclusões cursos SIGARRA'!$E:$H,4,0),"")</f>
        <v/>
      </c>
      <c r="M918" s="1" t="str">
        <f>IFERROR(VLOOKUP($A918&amp;"-"&amp;M$1,'Conclusões cursos SIGARRA'!$E:$H,2,0),"")</f>
        <v/>
      </c>
      <c r="N918" s="1" t="str">
        <f>IFERROR(VLOOKUP($A918&amp;"-"&amp;M$1,'Conclusões cursos SIGARRA'!$E:$H,4,0),"")</f>
        <v/>
      </c>
      <c r="O918" s="1" t="str">
        <f>IFERROR(VLOOKUP($A918&amp;"-"&amp;O$1,'Conclusões cursos SIGARRA'!$E:$H,2,0),"")</f>
        <v>2015/2016</v>
      </c>
      <c r="P918" s="1" t="str">
        <f>IFERROR(VLOOKUP($A918&amp;"-"&amp;O$1,'Conclusões cursos SIGARRA'!$E:$H,4,0),"")</f>
        <v>2019/2020</v>
      </c>
      <c r="Q918" s="1" t="str">
        <f>IFERROR(VLOOKUP($A918&amp;"-"&amp;Q$1,'Conclusões cursos SIGARRA'!$E:$H,2,0),"")</f>
        <v/>
      </c>
      <c r="R918" s="1" t="str">
        <f>IFERROR(VLOOKUP($A918&amp;"-"&amp;Q$1,'Conclusões cursos SIGARRA'!$E:$H,4,0),"")</f>
        <v/>
      </c>
      <c r="S918" s="1" t="str">
        <f>IFERROR(VLOOKUP($A918&amp;"-"&amp;S$1,'Conclusões cursos SIGARRA'!$E:$H,2,0),"")</f>
        <v/>
      </c>
      <c r="T918" s="1" t="str">
        <f>IFERROR(VLOOKUP($A918&amp;"-"&amp;S$1,'Conclusões cursos SIGARRA'!$E:$H,4,0),"")</f>
        <v/>
      </c>
      <c r="U918" s="1" t="str">
        <f t="shared" si="3"/>
        <v> MIEIC 2019/2020</v>
      </c>
      <c r="V918" s="1" t="str">
        <f t="shared" si="4"/>
        <v>Igor Bernardo Amorim Silveira</v>
      </c>
    </row>
    <row r="919" ht="14.25" customHeight="1">
      <c r="A919" s="1">
        <v>2.00803944E8</v>
      </c>
      <c r="B919" s="1" t="s">
        <v>2785</v>
      </c>
      <c r="C919" s="1" t="s">
        <v>2786</v>
      </c>
      <c r="D919" s="1" t="s">
        <v>20</v>
      </c>
      <c r="E919" s="1" t="s">
        <v>21</v>
      </c>
      <c r="F919" s="1" t="str">
        <f t="shared" si="1"/>
        <v>Igor Guterres de Carvalho - MIEIC 2016/2017</v>
      </c>
      <c r="I919" s="1" t="str">
        <f>IFERROR(VLOOKUP(B919,'Inquérito'!M:N,2,0),if(AND(E919="",not(iserror(find("linkedin",H919)))),H919,E919))</f>
        <v/>
      </c>
      <c r="J919" s="1" t="str">
        <f t="shared" si="2"/>
        <v>MIEIC </v>
      </c>
      <c r="K919" s="1" t="str">
        <f>IFERROR(VLOOKUP($A919&amp;"-"&amp;K$1,'Conclusões cursos SIGARRA'!$E:$H,2,0),"")</f>
        <v/>
      </c>
      <c r="L919" s="1" t="str">
        <f>IFERROR(VLOOKUP($A919&amp;"-"&amp;K$1,'Conclusões cursos SIGARRA'!$E:$H,4,0),"")</f>
        <v/>
      </c>
      <c r="M919" s="1" t="str">
        <f>IFERROR(VLOOKUP($A919&amp;"-"&amp;M$1,'Conclusões cursos SIGARRA'!$E:$H,2,0),"")</f>
        <v/>
      </c>
      <c r="N919" s="1" t="str">
        <f>IFERROR(VLOOKUP($A919&amp;"-"&amp;M$1,'Conclusões cursos SIGARRA'!$E:$H,4,0),"")</f>
        <v/>
      </c>
      <c r="O919" s="1" t="str">
        <f>IFERROR(VLOOKUP($A919&amp;"-"&amp;O$1,'Conclusões cursos SIGARRA'!$E:$H,2,0),"")</f>
        <v>2008/2009</v>
      </c>
      <c r="P919" s="1" t="str">
        <f>IFERROR(VLOOKUP($A919&amp;"-"&amp;O$1,'Conclusões cursos SIGARRA'!$E:$H,4,0),"")</f>
        <v>2016/2017</v>
      </c>
      <c r="Q919" s="1" t="str">
        <f>IFERROR(VLOOKUP($A919&amp;"-"&amp;Q$1,'Conclusões cursos SIGARRA'!$E:$H,2,0),"")</f>
        <v/>
      </c>
      <c r="R919" s="1" t="str">
        <f>IFERROR(VLOOKUP($A919&amp;"-"&amp;Q$1,'Conclusões cursos SIGARRA'!$E:$H,4,0),"")</f>
        <v/>
      </c>
      <c r="S919" s="1" t="str">
        <f>IFERROR(VLOOKUP($A919&amp;"-"&amp;S$1,'Conclusões cursos SIGARRA'!$E:$H,2,0),"")</f>
        <v/>
      </c>
      <c r="T919" s="1" t="str">
        <f>IFERROR(VLOOKUP($A919&amp;"-"&amp;S$1,'Conclusões cursos SIGARRA'!$E:$H,4,0),"")</f>
        <v/>
      </c>
      <c r="U919" s="1" t="str">
        <f t="shared" si="3"/>
        <v> MIEIC 2016/2017</v>
      </c>
      <c r="V919" s="1" t="str">
        <f t="shared" si="4"/>
        <v>Igor Guterres de Carvalho</v>
      </c>
    </row>
    <row r="920" ht="14.25" customHeight="1">
      <c r="A920" s="1">
        <v>2.00405496E8</v>
      </c>
      <c r="B920" s="1" t="s">
        <v>2787</v>
      </c>
      <c r="C920" s="1" t="s">
        <v>2788</v>
      </c>
      <c r="D920" s="1" t="s">
        <v>20</v>
      </c>
      <c r="E920" s="1" t="s">
        <v>21</v>
      </c>
      <c r="F920" s="1" t="str">
        <f t="shared" si="1"/>
        <v>Igor José Martins Amado - MIEIC 2008/2009</v>
      </c>
      <c r="G920" s="1" t="s">
        <v>2789</v>
      </c>
      <c r="H920" s="1" t="s">
        <v>2790</v>
      </c>
      <c r="I920" s="1" t="str">
        <f>IFERROR(VLOOKUP(B920,'Inquérito'!M:N,2,0),if(AND(E920="",not(iserror(find("linkedin",H920)))),H920,E920))</f>
        <v/>
      </c>
      <c r="J920" s="1" t="str">
        <f t="shared" si="2"/>
        <v>MIEIC </v>
      </c>
      <c r="K920" s="1" t="str">
        <f>IFERROR(VLOOKUP($A920&amp;"-"&amp;K$1,'Conclusões cursos SIGARRA'!$E:$H,2,0),"")</f>
        <v/>
      </c>
      <c r="L920" s="1" t="str">
        <f>IFERROR(VLOOKUP($A920&amp;"-"&amp;K$1,'Conclusões cursos SIGARRA'!$E:$H,4,0),"")</f>
        <v/>
      </c>
      <c r="M920" s="1" t="str">
        <f>IFERROR(VLOOKUP($A920&amp;"-"&amp;M$1,'Conclusões cursos SIGARRA'!$E:$H,2,0),"")</f>
        <v/>
      </c>
      <c r="N920" s="1" t="str">
        <f>IFERROR(VLOOKUP($A920&amp;"-"&amp;M$1,'Conclusões cursos SIGARRA'!$E:$H,4,0),"")</f>
        <v/>
      </c>
      <c r="O920" s="1" t="str">
        <f>IFERROR(VLOOKUP($A920&amp;"-"&amp;O$1,'Conclusões cursos SIGARRA'!$E:$H,2,0),"")</f>
        <v>2004/2005</v>
      </c>
      <c r="P920" s="1" t="str">
        <f>IFERROR(VLOOKUP($A920&amp;"-"&amp;O$1,'Conclusões cursos SIGARRA'!$E:$H,4,0),"")</f>
        <v>2008/2009</v>
      </c>
      <c r="Q920" s="1" t="str">
        <f>IFERROR(VLOOKUP($A920&amp;"-"&amp;Q$1,'Conclusões cursos SIGARRA'!$E:$H,2,0),"")</f>
        <v/>
      </c>
      <c r="R920" s="1" t="str">
        <f>IFERROR(VLOOKUP($A920&amp;"-"&amp;Q$1,'Conclusões cursos SIGARRA'!$E:$H,4,0),"")</f>
        <v/>
      </c>
      <c r="S920" s="1" t="str">
        <f>IFERROR(VLOOKUP($A920&amp;"-"&amp;S$1,'Conclusões cursos SIGARRA'!$E:$H,2,0),"")</f>
        <v/>
      </c>
      <c r="T920" s="1" t="str">
        <f>IFERROR(VLOOKUP($A920&amp;"-"&amp;S$1,'Conclusões cursos SIGARRA'!$E:$H,4,0),"")</f>
        <v/>
      </c>
      <c r="U920" s="1" t="str">
        <f t="shared" si="3"/>
        <v> MIEIC 2008/2009</v>
      </c>
      <c r="V920" s="1" t="str">
        <f t="shared" si="4"/>
        <v>Igor José Martins Amado</v>
      </c>
    </row>
    <row r="921" ht="14.25" customHeight="1">
      <c r="A921" s="1">
        <v>2.02000161E8</v>
      </c>
      <c r="B921" s="1" t="s">
        <v>2791</v>
      </c>
      <c r="C921" s="1" t="s">
        <v>2792</v>
      </c>
      <c r="D921" s="1" t="s">
        <v>26</v>
      </c>
      <c r="E921" s="1" t="s">
        <v>21</v>
      </c>
      <c r="F921" s="1" t="str">
        <f t="shared" si="1"/>
        <v>Igor Liberato de Castro - L.EIC 2022/2023</v>
      </c>
      <c r="G921" s="1" t="s">
        <v>2793</v>
      </c>
      <c r="I921" s="1" t="str">
        <f>IFERROR(VLOOKUP(B921,'Inquérito'!M:N,2,0),if(AND(E921="",not(iserror(find("linkedin",H921)))),H921,E921))</f>
        <v/>
      </c>
      <c r="J921" s="1" t="str">
        <f t="shared" si="2"/>
        <v>L.EIC </v>
      </c>
      <c r="K921" s="1" t="str">
        <f>IFERROR(VLOOKUP($A921&amp;"-"&amp;K$1,'Conclusões cursos SIGARRA'!$E:$H,2,0),"")</f>
        <v/>
      </c>
      <c r="L921" s="1" t="str">
        <f>IFERROR(VLOOKUP($A921&amp;"-"&amp;K$1,'Conclusões cursos SIGARRA'!$E:$H,4,0),"")</f>
        <v/>
      </c>
      <c r="M921" s="1" t="str">
        <f>IFERROR(VLOOKUP($A921&amp;"-"&amp;M$1,'Conclusões cursos SIGARRA'!$E:$H,2,0),"")</f>
        <v/>
      </c>
      <c r="N921" s="1" t="str">
        <f>IFERROR(VLOOKUP($A921&amp;"-"&amp;M$1,'Conclusões cursos SIGARRA'!$E:$H,4,0),"")</f>
        <v/>
      </c>
      <c r="O921" s="1" t="str">
        <f>IFERROR(VLOOKUP($A921&amp;"-"&amp;O$1,'Conclusões cursos SIGARRA'!$E:$H,2,0),"")</f>
        <v/>
      </c>
      <c r="P921" s="1" t="str">
        <f>IFERROR(VLOOKUP($A921&amp;"-"&amp;O$1,'Conclusões cursos SIGARRA'!$E:$H,4,0),"")</f>
        <v/>
      </c>
      <c r="Q921" s="1" t="str">
        <f>IFERROR(VLOOKUP($A921&amp;"-"&amp;Q$1,'Conclusões cursos SIGARRA'!$E:$H,2,0),"")</f>
        <v>2021/2022</v>
      </c>
      <c r="R921" s="1" t="str">
        <f>IFERROR(VLOOKUP($A921&amp;"-"&amp;Q$1,'Conclusões cursos SIGARRA'!$E:$H,4,0),"")</f>
        <v>2022/2023</v>
      </c>
      <c r="S921" s="1" t="str">
        <f>IFERROR(VLOOKUP($A921&amp;"-"&amp;S$1,'Conclusões cursos SIGARRA'!$E:$H,2,0),"")</f>
        <v/>
      </c>
      <c r="T921" s="1" t="str">
        <f>IFERROR(VLOOKUP($A921&amp;"-"&amp;S$1,'Conclusões cursos SIGARRA'!$E:$H,4,0),"")</f>
        <v/>
      </c>
      <c r="U921" s="1" t="str">
        <f t="shared" si="3"/>
        <v> L.EIC 2022/2023</v>
      </c>
      <c r="V921" s="1" t="str">
        <f t="shared" si="4"/>
        <v>Igor Liberato de Castro</v>
      </c>
    </row>
    <row r="922" ht="14.25" customHeight="1">
      <c r="A922" s="1">
        <v>2.02000162E8</v>
      </c>
      <c r="B922" s="1" t="s">
        <v>2794</v>
      </c>
      <c r="C922" s="1" t="s">
        <v>2795</v>
      </c>
      <c r="D922" s="1" t="s">
        <v>26</v>
      </c>
      <c r="E922" s="1" t="s">
        <v>21</v>
      </c>
      <c r="F922" s="1" t="str">
        <f t="shared" si="1"/>
        <v>Igor Rodrigues Diniz - L.EIC 2022/2023</v>
      </c>
      <c r="G922" s="1" t="s">
        <v>2796</v>
      </c>
      <c r="I922" s="1" t="str">
        <f>IFERROR(VLOOKUP(B922,'Inquérito'!M:N,2,0),if(AND(E922="",not(iserror(find("linkedin",H922)))),H922,E922))</f>
        <v/>
      </c>
      <c r="J922" s="1" t="str">
        <f t="shared" si="2"/>
        <v>L.EIC </v>
      </c>
      <c r="K922" s="1" t="str">
        <f>IFERROR(VLOOKUP($A922&amp;"-"&amp;K$1,'Conclusões cursos SIGARRA'!$E:$H,2,0),"")</f>
        <v/>
      </c>
      <c r="L922" s="1" t="str">
        <f>IFERROR(VLOOKUP($A922&amp;"-"&amp;K$1,'Conclusões cursos SIGARRA'!$E:$H,4,0),"")</f>
        <v/>
      </c>
      <c r="M922" s="1" t="str">
        <f>IFERROR(VLOOKUP($A922&amp;"-"&amp;M$1,'Conclusões cursos SIGARRA'!$E:$H,2,0),"")</f>
        <v/>
      </c>
      <c r="N922" s="1" t="str">
        <f>IFERROR(VLOOKUP($A922&amp;"-"&amp;M$1,'Conclusões cursos SIGARRA'!$E:$H,4,0),"")</f>
        <v/>
      </c>
      <c r="O922" s="1" t="str">
        <f>IFERROR(VLOOKUP($A922&amp;"-"&amp;O$1,'Conclusões cursos SIGARRA'!$E:$H,2,0),"")</f>
        <v/>
      </c>
      <c r="P922" s="1" t="str">
        <f>IFERROR(VLOOKUP($A922&amp;"-"&amp;O$1,'Conclusões cursos SIGARRA'!$E:$H,4,0),"")</f>
        <v/>
      </c>
      <c r="Q922" s="1" t="str">
        <f>IFERROR(VLOOKUP($A922&amp;"-"&amp;Q$1,'Conclusões cursos SIGARRA'!$E:$H,2,0),"")</f>
        <v>2021/2022</v>
      </c>
      <c r="R922" s="1" t="str">
        <f>IFERROR(VLOOKUP($A922&amp;"-"&amp;Q$1,'Conclusões cursos SIGARRA'!$E:$H,4,0),"")</f>
        <v>2022/2023</v>
      </c>
      <c r="S922" s="1" t="str">
        <f>IFERROR(VLOOKUP($A922&amp;"-"&amp;S$1,'Conclusões cursos SIGARRA'!$E:$H,2,0),"")</f>
        <v/>
      </c>
      <c r="T922" s="1" t="str">
        <f>IFERROR(VLOOKUP($A922&amp;"-"&amp;S$1,'Conclusões cursos SIGARRA'!$E:$H,4,0),"")</f>
        <v/>
      </c>
      <c r="U922" s="1" t="str">
        <f t="shared" si="3"/>
        <v> L.EIC 2022/2023</v>
      </c>
      <c r="V922" s="1" t="str">
        <f t="shared" si="4"/>
        <v>Igor Rodrigues Diniz</v>
      </c>
    </row>
    <row r="923" ht="14.25" customHeight="1">
      <c r="A923" s="1">
        <v>1.99403028E8</v>
      </c>
      <c r="B923" s="1" t="s">
        <v>2797</v>
      </c>
      <c r="D923" s="1" t="s">
        <v>20</v>
      </c>
      <c r="E923" s="1" t="s">
        <v>2798</v>
      </c>
      <c r="F923" s="1" t="str">
        <f t="shared" si="1"/>
        <v>Ilidio Valente dos Santos - LEIC 1998/1999</v>
      </c>
      <c r="G923" s="1" t="s">
        <v>21</v>
      </c>
      <c r="I923" s="1" t="str">
        <f>IFERROR(VLOOKUP(B923,'Inquérito'!M:N,2,0),if(AND(E923="",not(iserror(find("linkedin",H923)))),H923,E923))</f>
        <v>https://www.linkedin.com/in/ilídio-santos-b3284670</v>
      </c>
      <c r="J923" s="1" t="str">
        <f t="shared" si="2"/>
        <v>LEIC </v>
      </c>
      <c r="K923" s="1" t="str">
        <f>IFERROR(VLOOKUP($A923&amp;"-"&amp;K$1,'Conclusões cursos SIGARRA'!$E:$H,2,0),"")</f>
        <v>1994/1995</v>
      </c>
      <c r="L923" s="1" t="str">
        <f>IFERROR(VLOOKUP($A923&amp;"-"&amp;K$1,'Conclusões cursos SIGARRA'!$E:$H,4,0),"")</f>
        <v>1998/1999</v>
      </c>
      <c r="M923" s="1" t="str">
        <f>IFERROR(VLOOKUP($A923&amp;"-"&amp;M$1,'Conclusões cursos SIGARRA'!$E:$H,2,0),"")</f>
        <v/>
      </c>
      <c r="N923" s="1" t="str">
        <f>IFERROR(VLOOKUP($A923&amp;"-"&amp;M$1,'Conclusões cursos SIGARRA'!$E:$H,4,0),"")</f>
        <v/>
      </c>
      <c r="O923" s="1" t="str">
        <f>IFERROR(VLOOKUP($A923&amp;"-"&amp;O$1,'Conclusões cursos SIGARRA'!$E:$H,2,0),"")</f>
        <v/>
      </c>
      <c r="P923" s="1" t="str">
        <f>IFERROR(VLOOKUP($A923&amp;"-"&amp;O$1,'Conclusões cursos SIGARRA'!$E:$H,4,0),"")</f>
        <v/>
      </c>
      <c r="Q923" s="1" t="str">
        <f>IFERROR(VLOOKUP($A923&amp;"-"&amp;Q$1,'Conclusões cursos SIGARRA'!$E:$H,2,0),"")</f>
        <v/>
      </c>
      <c r="R923" s="1" t="str">
        <f>IFERROR(VLOOKUP($A923&amp;"-"&amp;Q$1,'Conclusões cursos SIGARRA'!$E:$H,4,0),"")</f>
        <v/>
      </c>
      <c r="S923" s="1" t="str">
        <f>IFERROR(VLOOKUP($A923&amp;"-"&amp;S$1,'Conclusões cursos SIGARRA'!$E:$H,2,0),"")</f>
        <v/>
      </c>
      <c r="T923" s="1" t="str">
        <f>IFERROR(VLOOKUP($A923&amp;"-"&amp;S$1,'Conclusões cursos SIGARRA'!$E:$H,4,0),"")</f>
        <v/>
      </c>
      <c r="U923" s="1" t="str">
        <f t="shared" si="3"/>
        <v> LEIC 1998/1999</v>
      </c>
      <c r="V923" s="1" t="str">
        <f t="shared" si="4"/>
        <v>Ilidio Valente dos Santos</v>
      </c>
    </row>
    <row r="924" ht="14.25" customHeight="1">
      <c r="A924" s="1">
        <v>2.01303501E8</v>
      </c>
      <c r="B924" s="1" t="s">
        <v>2799</v>
      </c>
      <c r="C924" s="1" t="s">
        <v>2800</v>
      </c>
      <c r="D924" s="1" t="s">
        <v>20</v>
      </c>
      <c r="E924" s="1" t="s">
        <v>21</v>
      </c>
      <c r="F924" s="1" t="str">
        <f t="shared" si="1"/>
        <v>Inês Alexandra Santos Carneiro - MIEIC 2017/2018</v>
      </c>
      <c r="I924" s="1" t="str">
        <f>IFERROR(VLOOKUP(B924,'Inquérito'!M:N,2,0),if(AND(E924="",not(iserror(find("linkedin",H924)))),H924,E924))</f>
        <v/>
      </c>
      <c r="J924" s="1" t="str">
        <f t="shared" si="2"/>
        <v>MIEIC </v>
      </c>
      <c r="K924" s="1" t="str">
        <f>IFERROR(VLOOKUP($A924&amp;"-"&amp;K$1,'Conclusões cursos SIGARRA'!$E:$H,2,0),"")</f>
        <v/>
      </c>
      <c r="L924" s="1" t="str">
        <f>IFERROR(VLOOKUP($A924&amp;"-"&amp;K$1,'Conclusões cursos SIGARRA'!$E:$H,4,0),"")</f>
        <v/>
      </c>
      <c r="M924" s="1" t="str">
        <f>IFERROR(VLOOKUP($A924&amp;"-"&amp;M$1,'Conclusões cursos SIGARRA'!$E:$H,2,0),"")</f>
        <v/>
      </c>
      <c r="N924" s="1" t="str">
        <f>IFERROR(VLOOKUP($A924&amp;"-"&amp;M$1,'Conclusões cursos SIGARRA'!$E:$H,4,0),"")</f>
        <v/>
      </c>
      <c r="O924" s="1" t="str">
        <f>IFERROR(VLOOKUP($A924&amp;"-"&amp;O$1,'Conclusões cursos SIGARRA'!$E:$H,2,0),"")</f>
        <v>2013/2014</v>
      </c>
      <c r="P924" s="1" t="str">
        <f>IFERROR(VLOOKUP($A924&amp;"-"&amp;O$1,'Conclusões cursos SIGARRA'!$E:$H,4,0),"")</f>
        <v>2017/2018</v>
      </c>
      <c r="Q924" s="1" t="str">
        <f>IFERROR(VLOOKUP($A924&amp;"-"&amp;Q$1,'Conclusões cursos SIGARRA'!$E:$H,2,0),"")</f>
        <v/>
      </c>
      <c r="R924" s="1" t="str">
        <f>IFERROR(VLOOKUP($A924&amp;"-"&amp;Q$1,'Conclusões cursos SIGARRA'!$E:$H,4,0),"")</f>
        <v/>
      </c>
      <c r="S924" s="1" t="str">
        <f>IFERROR(VLOOKUP($A924&amp;"-"&amp;S$1,'Conclusões cursos SIGARRA'!$E:$H,2,0),"")</f>
        <v/>
      </c>
      <c r="T924" s="1" t="str">
        <f>IFERROR(VLOOKUP($A924&amp;"-"&amp;S$1,'Conclusões cursos SIGARRA'!$E:$H,4,0),"")</f>
        <v/>
      </c>
      <c r="U924" s="1" t="str">
        <f t="shared" si="3"/>
        <v> MIEIC 2017/2018</v>
      </c>
      <c r="V924" s="1" t="str">
        <f t="shared" si="4"/>
        <v>Inês Alexandra Santos Carneiro</v>
      </c>
    </row>
    <row r="925" ht="14.25" customHeight="1">
      <c r="A925" s="1">
        <v>2.01806279E8</v>
      </c>
      <c r="B925" s="1" t="s">
        <v>2801</v>
      </c>
      <c r="C925" s="1" t="s">
        <v>2802</v>
      </c>
      <c r="D925" s="1" t="s">
        <v>26</v>
      </c>
      <c r="E925" s="1" t="s">
        <v>21</v>
      </c>
      <c r="F925" s="1" t="str">
        <f t="shared" si="1"/>
        <v>Inês Alves Quarteu - M.EIC 2022/2023</v>
      </c>
      <c r="G925" s="1" t="s">
        <v>2803</v>
      </c>
      <c r="I925" s="1" t="str">
        <f>IFERROR(VLOOKUP(B925,'Inquérito'!M:N,2,0),if(AND(E925="",not(iserror(find("linkedin",H925)))),H925,E925))</f>
        <v/>
      </c>
      <c r="J925" s="1" t="str">
        <f t="shared" si="2"/>
        <v>M.EIC</v>
      </c>
      <c r="K925" s="1" t="str">
        <f>IFERROR(VLOOKUP($A925&amp;"-"&amp;K$1,'Conclusões cursos SIGARRA'!$E:$H,2,0),"")</f>
        <v/>
      </c>
      <c r="L925" s="1" t="str">
        <f>IFERROR(VLOOKUP($A925&amp;"-"&amp;K$1,'Conclusões cursos SIGARRA'!$E:$H,4,0),"")</f>
        <v/>
      </c>
      <c r="M925" s="1" t="str">
        <f>IFERROR(VLOOKUP($A925&amp;"-"&amp;M$1,'Conclusões cursos SIGARRA'!$E:$H,2,0),"")</f>
        <v/>
      </c>
      <c r="N925" s="1" t="str">
        <f>IFERROR(VLOOKUP($A925&amp;"-"&amp;M$1,'Conclusões cursos SIGARRA'!$E:$H,4,0),"")</f>
        <v/>
      </c>
      <c r="O925" s="1" t="str">
        <f>IFERROR(VLOOKUP($A925&amp;"-"&amp;O$1,'Conclusões cursos SIGARRA'!$E:$H,2,0),"")</f>
        <v/>
      </c>
      <c r="P925" s="1" t="str">
        <f>IFERROR(VLOOKUP($A925&amp;"-"&amp;O$1,'Conclusões cursos SIGARRA'!$E:$H,4,0),"")</f>
        <v/>
      </c>
      <c r="Q925" s="1" t="str">
        <f>IFERROR(VLOOKUP($A925&amp;"-"&amp;Q$1,'Conclusões cursos SIGARRA'!$E:$H,2,0),"")</f>
        <v/>
      </c>
      <c r="R925" s="1" t="str">
        <f>IFERROR(VLOOKUP($A925&amp;"-"&amp;Q$1,'Conclusões cursos SIGARRA'!$E:$H,4,0),"")</f>
        <v/>
      </c>
      <c r="S925" s="1" t="str">
        <f>IFERROR(VLOOKUP($A925&amp;"-"&amp;S$1,'Conclusões cursos SIGARRA'!$E:$H,2,0),"")</f>
        <v>2021/2022</v>
      </c>
      <c r="T925" s="1" t="str">
        <f>IFERROR(VLOOKUP($A925&amp;"-"&amp;S$1,'Conclusões cursos SIGARRA'!$E:$H,4,0),"")</f>
        <v>2022/2023</v>
      </c>
      <c r="U925" s="1" t="str">
        <f t="shared" si="3"/>
        <v> M.EIC 2022/2023</v>
      </c>
      <c r="V925" s="1" t="str">
        <f t="shared" si="4"/>
        <v>Inês Alves Quarteu</v>
      </c>
    </row>
    <row r="926" ht="14.25" customHeight="1">
      <c r="A926" s="1">
        <v>2.01404592E8</v>
      </c>
      <c r="B926" s="1" t="s">
        <v>2804</v>
      </c>
      <c r="C926" s="1" t="s">
        <v>2805</v>
      </c>
      <c r="D926" s="1" t="s">
        <v>20</v>
      </c>
      <c r="E926" s="1" t="s">
        <v>21</v>
      </c>
      <c r="F926" s="1" t="str">
        <f t="shared" si="1"/>
        <v>Inês Catarina Ferreira Teixeira - MIEIC 2020/2021</v>
      </c>
      <c r="I926" s="1" t="str">
        <f>IFERROR(VLOOKUP(B926,'Inquérito'!M:N,2,0),if(AND(E926="",not(iserror(find("linkedin",H926)))),H926,E926))</f>
        <v/>
      </c>
      <c r="J926" s="1" t="str">
        <f t="shared" si="2"/>
        <v>MIEIC </v>
      </c>
      <c r="K926" s="1" t="str">
        <f>IFERROR(VLOOKUP($A926&amp;"-"&amp;K$1,'Conclusões cursos SIGARRA'!$E:$H,2,0),"")</f>
        <v/>
      </c>
      <c r="L926" s="1" t="str">
        <f>IFERROR(VLOOKUP($A926&amp;"-"&amp;K$1,'Conclusões cursos SIGARRA'!$E:$H,4,0),"")</f>
        <v/>
      </c>
      <c r="M926" s="1" t="str">
        <f>IFERROR(VLOOKUP($A926&amp;"-"&amp;M$1,'Conclusões cursos SIGARRA'!$E:$H,2,0),"")</f>
        <v/>
      </c>
      <c r="N926" s="1" t="str">
        <f>IFERROR(VLOOKUP($A926&amp;"-"&amp;M$1,'Conclusões cursos SIGARRA'!$E:$H,4,0),"")</f>
        <v/>
      </c>
      <c r="O926" s="1" t="str">
        <f>IFERROR(VLOOKUP($A926&amp;"-"&amp;O$1,'Conclusões cursos SIGARRA'!$E:$H,2,0),"")</f>
        <v>2014/2015</v>
      </c>
      <c r="P926" s="1" t="str">
        <f>IFERROR(VLOOKUP($A926&amp;"-"&amp;O$1,'Conclusões cursos SIGARRA'!$E:$H,4,0),"")</f>
        <v>2020/2021</v>
      </c>
      <c r="Q926" s="1" t="str">
        <f>IFERROR(VLOOKUP($A926&amp;"-"&amp;Q$1,'Conclusões cursos SIGARRA'!$E:$H,2,0),"")</f>
        <v/>
      </c>
      <c r="R926" s="1" t="str">
        <f>IFERROR(VLOOKUP($A926&amp;"-"&amp;Q$1,'Conclusões cursos SIGARRA'!$E:$H,4,0),"")</f>
        <v/>
      </c>
      <c r="S926" s="1" t="str">
        <f>IFERROR(VLOOKUP($A926&amp;"-"&amp;S$1,'Conclusões cursos SIGARRA'!$E:$H,2,0),"")</f>
        <v/>
      </c>
      <c r="T926" s="1" t="str">
        <f>IFERROR(VLOOKUP($A926&amp;"-"&amp;S$1,'Conclusões cursos SIGARRA'!$E:$H,4,0),"")</f>
        <v/>
      </c>
      <c r="U926" s="1" t="str">
        <f t="shared" si="3"/>
        <v> MIEIC 2020/2021</v>
      </c>
      <c r="V926" s="1" t="str">
        <f t="shared" si="4"/>
        <v>Inês Catarina Ferreira Teixeira</v>
      </c>
    </row>
    <row r="927" ht="14.25" customHeight="1">
      <c r="A927" s="1">
        <v>2.00501293E8</v>
      </c>
      <c r="B927" s="1" t="s">
        <v>2806</v>
      </c>
      <c r="C927" s="1" t="s">
        <v>2807</v>
      </c>
      <c r="D927" s="1" t="s">
        <v>20</v>
      </c>
      <c r="E927" s="1" t="s">
        <v>21</v>
      </c>
      <c r="F927" s="1" t="str">
        <f t="shared" si="1"/>
        <v>Inês Coimbra Morgado - MIEIC 2010/2011</v>
      </c>
      <c r="G927" s="1" t="s">
        <v>2808</v>
      </c>
      <c r="H927" s="1" t="s">
        <v>2809</v>
      </c>
      <c r="I927" s="1" t="str">
        <f>IFERROR(VLOOKUP(B927,'Inquérito'!M:N,2,0),if(AND(E927="",not(iserror(find("linkedin",H927)))),H927,E927))</f>
        <v/>
      </c>
      <c r="J927" s="1" t="str">
        <f t="shared" si="2"/>
        <v>MIEIC </v>
      </c>
      <c r="K927" s="1" t="str">
        <f>IFERROR(VLOOKUP($A927&amp;"-"&amp;K$1,'Conclusões cursos SIGARRA'!$E:$H,2,0),"")</f>
        <v/>
      </c>
      <c r="L927" s="1" t="str">
        <f>IFERROR(VLOOKUP($A927&amp;"-"&amp;K$1,'Conclusões cursos SIGARRA'!$E:$H,4,0),"")</f>
        <v/>
      </c>
      <c r="M927" s="1" t="str">
        <f>IFERROR(VLOOKUP($A927&amp;"-"&amp;M$1,'Conclusões cursos SIGARRA'!$E:$H,2,0),"")</f>
        <v/>
      </c>
      <c r="N927" s="1" t="str">
        <f>IFERROR(VLOOKUP($A927&amp;"-"&amp;M$1,'Conclusões cursos SIGARRA'!$E:$H,4,0),"")</f>
        <v/>
      </c>
      <c r="O927" s="1" t="str">
        <f>IFERROR(VLOOKUP($A927&amp;"-"&amp;O$1,'Conclusões cursos SIGARRA'!$E:$H,2,0),"")</f>
        <v>2007/2008</v>
      </c>
      <c r="P927" s="1" t="str">
        <f>IFERROR(VLOOKUP($A927&amp;"-"&amp;O$1,'Conclusões cursos SIGARRA'!$E:$H,4,0),"")</f>
        <v>2010/2011</v>
      </c>
      <c r="Q927" s="1" t="str">
        <f>IFERROR(VLOOKUP($A927&amp;"-"&amp;Q$1,'Conclusões cursos SIGARRA'!$E:$H,2,0),"")</f>
        <v/>
      </c>
      <c r="R927" s="1" t="str">
        <f>IFERROR(VLOOKUP($A927&amp;"-"&amp;Q$1,'Conclusões cursos SIGARRA'!$E:$H,4,0),"")</f>
        <v/>
      </c>
      <c r="S927" s="1" t="str">
        <f>IFERROR(VLOOKUP($A927&amp;"-"&amp;S$1,'Conclusões cursos SIGARRA'!$E:$H,2,0),"")</f>
        <v/>
      </c>
      <c r="T927" s="1" t="str">
        <f>IFERROR(VLOOKUP($A927&amp;"-"&amp;S$1,'Conclusões cursos SIGARRA'!$E:$H,4,0),"")</f>
        <v/>
      </c>
      <c r="U927" s="1" t="str">
        <f t="shared" si="3"/>
        <v> MIEIC 2010/2011</v>
      </c>
      <c r="V927" s="1" t="str">
        <f t="shared" si="4"/>
        <v>Inês Coimbra Morgado</v>
      </c>
    </row>
    <row r="928" ht="14.25" customHeight="1">
      <c r="A928" s="1">
        <v>2.01006606E8</v>
      </c>
      <c r="B928" s="1" t="s">
        <v>2810</v>
      </c>
      <c r="C928" s="1" t="s">
        <v>2811</v>
      </c>
      <c r="D928" s="1" t="s">
        <v>20</v>
      </c>
      <c r="E928" s="1" t="s">
        <v>2812</v>
      </c>
      <c r="F928" s="1" t="str">
        <f t="shared" si="1"/>
        <v>Inês Davim Lopes Garganta Silva - MIEIC 2015/2016</v>
      </c>
      <c r="I928" s="9" t="str">
        <f>IFERROR(VLOOKUP(B928,'Inquérito'!M:N,2,0),if(AND(E928="",not(iserror(find("linkedin",H928)))),H928,E928))</f>
        <v>https://www.linkedin.com/in/inesgarganta/</v>
      </c>
      <c r="J928" s="1" t="str">
        <f t="shared" si="2"/>
        <v>MIEIC </v>
      </c>
      <c r="K928" s="1" t="str">
        <f>IFERROR(VLOOKUP($A928&amp;"-"&amp;K$1,'Conclusões cursos SIGARRA'!$E:$H,2,0),"")</f>
        <v/>
      </c>
      <c r="L928" s="1" t="str">
        <f>IFERROR(VLOOKUP($A928&amp;"-"&amp;K$1,'Conclusões cursos SIGARRA'!$E:$H,4,0),"")</f>
        <v/>
      </c>
      <c r="M928" s="1" t="str">
        <f>IFERROR(VLOOKUP($A928&amp;"-"&amp;M$1,'Conclusões cursos SIGARRA'!$E:$H,2,0),"")</f>
        <v/>
      </c>
      <c r="N928" s="1" t="str">
        <f>IFERROR(VLOOKUP($A928&amp;"-"&amp;M$1,'Conclusões cursos SIGARRA'!$E:$H,4,0),"")</f>
        <v/>
      </c>
      <c r="O928" s="1" t="str">
        <f>IFERROR(VLOOKUP($A928&amp;"-"&amp;O$1,'Conclusões cursos SIGARRA'!$E:$H,2,0),"")</f>
        <v>2010/2011</v>
      </c>
      <c r="P928" s="1" t="str">
        <f>IFERROR(VLOOKUP($A928&amp;"-"&amp;O$1,'Conclusões cursos SIGARRA'!$E:$H,4,0),"")</f>
        <v>2015/2016</v>
      </c>
      <c r="Q928" s="1" t="str">
        <f>IFERROR(VLOOKUP($A928&amp;"-"&amp;Q$1,'Conclusões cursos SIGARRA'!$E:$H,2,0),"")</f>
        <v/>
      </c>
      <c r="R928" s="1" t="str">
        <f>IFERROR(VLOOKUP($A928&amp;"-"&amp;Q$1,'Conclusões cursos SIGARRA'!$E:$H,4,0),"")</f>
        <v/>
      </c>
      <c r="S928" s="1" t="str">
        <f>IFERROR(VLOOKUP($A928&amp;"-"&amp;S$1,'Conclusões cursos SIGARRA'!$E:$H,2,0),"")</f>
        <v/>
      </c>
      <c r="T928" s="1" t="str">
        <f>IFERROR(VLOOKUP($A928&amp;"-"&amp;S$1,'Conclusões cursos SIGARRA'!$E:$H,4,0),"")</f>
        <v/>
      </c>
      <c r="U928" s="1" t="str">
        <f t="shared" si="3"/>
        <v> MIEIC 2015/2016</v>
      </c>
      <c r="V928" s="1" t="str">
        <f t="shared" si="4"/>
        <v>Inês Davim Lopes Garganta Silva</v>
      </c>
    </row>
    <row r="929" ht="14.25" customHeight="1">
      <c r="A929" s="1">
        <v>2.01305866E8</v>
      </c>
      <c r="B929" s="1" t="s">
        <v>2813</v>
      </c>
      <c r="C929" s="1" t="s">
        <v>2814</v>
      </c>
      <c r="D929" s="1" t="s">
        <v>20</v>
      </c>
      <c r="E929" s="1" t="s">
        <v>21</v>
      </c>
      <c r="F929" s="1" t="str">
        <f t="shared" si="1"/>
        <v>Inês de Carvalho Pereira Ferreira - MIEIC 2018/2019</v>
      </c>
      <c r="G929" s="1" t="s">
        <v>2815</v>
      </c>
      <c r="I929" s="1" t="str">
        <f>IFERROR(VLOOKUP(B929,'Inquérito'!M:N,2,0),if(AND(E929="",not(iserror(find("linkedin",H929)))),H929,E929))</f>
        <v/>
      </c>
      <c r="J929" s="1" t="str">
        <f t="shared" si="2"/>
        <v>MIEIC </v>
      </c>
      <c r="K929" s="1" t="str">
        <f>IFERROR(VLOOKUP($A929&amp;"-"&amp;K$1,'Conclusões cursos SIGARRA'!$E:$H,2,0),"")</f>
        <v/>
      </c>
      <c r="L929" s="1" t="str">
        <f>IFERROR(VLOOKUP($A929&amp;"-"&amp;K$1,'Conclusões cursos SIGARRA'!$E:$H,4,0),"")</f>
        <v/>
      </c>
      <c r="M929" s="1" t="str">
        <f>IFERROR(VLOOKUP($A929&amp;"-"&amp;M$1,'Conclusões cursos SIGARRA'!$E:$H,2,0),"")</f>
        <v/>
      </c>
      <c r="N929" s="1" t="str">
        <f>IFERROR(VLOOKUP($A929&amp;"-"&amp;M$1,'Conclusões cursos SIGARRA'!$E:$H,4,0),"")</f>
        <v/>
      </c>
      <c r="O929" s="1" t="str">
        <f>IFERROR(VLOOKUP($A929&amp;"-"&amp;O$1,'Conclusões cursos SIGARRA'!$E:$H,2,0),"")</f>
        <v>2014/2015</v>
      </c>
      <c r="P929" s="1" t="str">
        <f>IFERROR(VLOOKUP($A929&amp;"-"&amp;O$1,'Conclusões cursos SIGARRA'!$E:$H,4,0),"")</f>
        <v>2018/2019</v>
      </c>
      <c r="Q929" s="1" t="str">
        <f>IFERROR(VLOOKUP($A929&amp;"-"&amp;Q$1,'Conclusões cursos SIGARRA'!$E:$H,2,0),"")</f>
        <v/>
      </c>
      <c r="R929" s="1" t="str">
        <f>IFERROR(VLOOKUP($A929&amp;"-"&amp;Q$1,'Conclusões cursos SIGARRA'!$E:$H,4,0),"")</f>
        <v/>
      </c>
      <c r="S929" s="1" t="str">
        <f>IFERROR(VLOOKUP($A929&amp;"-"&amp;S$1,'Conclusões cursos SIGARRA'!$E:$H,2,0),"")</f>
        <v/>
      </c>
      <c r="T929" s="1" t="str">
        <f>IFERROR(VLOOKUP($A929&amp;"-"&amp;S$1,'Conclusões cursos SIGARRA'!$E:$H,4,0),"")</f>
        <v/>
      </c>
      <c r="U929" s="1" t="str">
        <f t="shared" si="3"/>
        <v> MIEIC 2018/2019</v>
      </c>
      <c r="V929" s="1" t="str">
        <f t="shared" si="4"/>
        <v>Inês de Carvalho Pereira Ferreira</v>
      </c>
    </row>
    <row r="930" ht="14.25" customHeight="1">
      <c r="A930" s="1">
        <v>2.00504747E8</v>
      </c>
      <c r="B930" s="1" t="s">
        <v>2816</v>
      </c>
      <c r="C930" s="1" t="s">
        <v>2817</v>
      </c>
      <c r="D930" s="1" t="s">
        <v>20</v>
      </c>
      <c r="E930" s="1" t="s">
        <v>2818</v>
      </c>
      <c r="F930" s="1" t="str">
        <f t="shared" si="1"/>
        <v>Inês de Castro Lopo e Faro Beirão - MIEIC 2011/2012</v>
      </c>
      <c r="G930" s="1" t="s">
        <v>2819</v>
      </c>
      <c r="H930" s="1" t="s">
        <v>2820</v>
      </c>
      <c r="I930" s="9" t="str">
        <f>IFERROR(VLOOKUP(B930,'Inquérito'!M:N,2,0),if(AND(E930="",not(iserror(find("linkedin",H930)))),H930,E930))</f>
        <v>https://www.linkedin.com/in/inesclfbeirao/</v>
      </c>
      <c r="J930" s="1" t="str">
        <f t="shared" si="2"/>
        <v>MIEIC </v>
      </c>
      <c r="K930" s="1" t="str">
        <f>IFERROR(VLOOKUP($A930&amp;"-"&amp;K$1,'Conclusões cursos SIGARRA'!$E:$H,2,0),"")</f>
        <v/>
      </c>
      <c r="L930" s="1" t="str">
        <f>IFERROR(VLOOKUP($A930&amp;"-"&amp;K$1,'Conclusões cursos SIGARRA'!$E:$H,4,0),"")</f>
        <v/>
      </c>
      <c r="M930" s="1" t="str">
        <f>IFERROR(VLOOKUP($A930&amp;"-"&amp;M$1,'Conclusões cursos SIGARRA'!$E:$H,2,0),"")</f>
        <v/>
      </c>
      <c r="N930" s="1" t="str">
        <f>IFERROR(VLOOKUP($A930&amp;"-"&amp;M$1,'Conclusões cursos SIGARRA'!$E:$H,4,0),"")</f>
        <v/>
      </c>
      <c r="O930" s="1" t="str">
        <f>IFERROR(VLOOKUP($A930&amp;"-"&amp;O$1,'Conclusões cursos SIGARRA'!$E:$H,2,0),"")</f>
        <v>2006/2007</v>
      </c>
      <c r="P930" s="1" t="str">
        <f>IFERROR(VLOOKUP($A930&amp;"-"&amp;O$1,'Conclusões cursos SIGARRA'!$E:$H,4,0),"")</f>
        <v>2011/2012</v>
      </c>
      <c r="Q930" s="1" t="str">
        <f>IFERROR(VLOOKUP($A930&amp;"-"&amp;Q$1,'Conclusões cursos SIGARRA'!$E:$H,2,0),"")</f>
        <v/>
      </c>
      <c r="R930" s="1" t="str">
        <f>IFERROR(VLOOKUP($A930&amp;"-"&amp;Q$1,'Conclusões cursos SIGARRA'!$E:$H,4,0),"")</f>
        <v/>
      </c>
      <c r="S930" s="1" t="str">
        <f>IFERROR(VLOOKUP($A930&amp;"-"&amp;S$1,'Conclusões cursos SIGARRA'!$E:$H,2,0),"")</f>
        <v/>
      </c>
      <c r="T930" s="1" t="str">
        <f>IFERROR(VLOOKUP($A930&amp;"-"&amp;S$1,'Conclusões cursos SIGARRA'!$E:$H,4,0),"")</f>
        <v/>
      </c>
      <c r="U930" s="1" t="str">
        <f t="shared" si="3"/>
        <v> MIEIC 2011/2012</v>
      </c>
      <c r="V930" s="1" t="str">
        <f t="shared" si="4"/>
        <v>Inês de Castro Lopo e Faro Beirão</v>
      </c>
    </row>
    <row r="931" ht="14.25" customHeight="1">
      <c r="A931" s="1">
        <v>2.0200481E8</v>
      </c>
      <c r="B931" s="1" t="s">
        <v>2821</v>
      </c>
      <c r="C931" s="1" t="s">
        <v>2822</v>
      </c>
      <c r="D931" s="1" t="s">
        <v>26</v>
      </c>
      <c r="E931" s="1" t="s">
        <v>21</v>
      </c>
      <c r="F931" s="1" t="str">
        <f t="shared" si="1"/>
        <v>Inês de Magalhães Garcia - L.EIC 2022/2023</v>
      </c>
      <c r="I931" s="1" t="str">
        <f>IFERROR(VLOOKUP(B931,'Inquérito'!M:N,2,0),if(AND(E931="",not(iserror(find("linkedin",H931)))),H931,E931))</f>
        <v/>
      </c>
      <c r="J931" s="1" t="str">
        <f t="shared" si="2"/>
        <v>L.EIC </v>
      </c>
      <c r="K931" s="1" t="str">
        <f>IFERROR(VLOOKUP($A931&amp;"-"&amp;K$1,'Conclusões cursos SIGARRA'!$E:$H,2,0),"")</f>
        <v/>
      </c>
      <c r="L931" s="1" t="str">
        <f>IFERROR(VLOOKUP($A931&amp;"-"&amp;K$1,'Conclusões cursos SIGARRA'!$E:$H,4,0),"")</f>
        <v/>
      </c>
      <c r="M931" s="1" t="str">
        <f>IFERROR(VLOOKUP($A931&amp;"-"&amp;M$1,'Conclusões cursos SIGARRA'!$E:$H,2,0),"")</f>
        <v/>
      </c>
      <c r="N931" s="1" t="str">
        <f>IFERROR(VLOOKUP($A931&amp;"-"&amp;M$1,'Conclusões cursos SIGARRA'!$E:$H,4,0),"")</f>
        <v/>
      </c>
      <c r="O931" s="1" t="str">
        <f>IFERROR(VLOOKUP($A931&amp;"-"&amp;O$1,'Conclusões cursos SIGARRA'!$E:$H,2,0),"")</f>
        <v/>
      </c>
      <c r="P931" s="1" t="str">
        <f>IFERROR(VLOOKUP($A931&amp;"-"&amp;O$1,'Conclusões cursos SIGARRA'!$E:$H,4,0),"")</f>
        <v/>
      </c>
      <c r="Q931" s="1" t="str">
        <f>IFERROR(VLOOKUP($A931&amp;"-"&amp;Q$1,'Conclusões cursos SIGARRA'!$E:$H,2,0),"")</f>
        <v>2021/2022</v>
      </c>
      <c r="R931" s="1" t="str">
        <f>IFERROR(VLOOKUP($A931&amp;"-"&amp;Q$1,'Conclusões cursos SIGARRA'!$E:$H,4,0),"")</f>
        <v>2022/2023</v>
      </c>
      <c r="S931" s="1" t="str">
        <f>IFERROR(VLOOKUP($A931&amp;"-"&amp;S$1,'Conclusões cursos SIGARRA'!$E:$H,2,0),"")</f>
        <v/>
      </c>
      <c r="T931" s="1" t="str">
        <f>IFERROR(VLOOKUP($A931&amp;"-"&amp;S$1,'Conclusões cursos SIGARRA'!$E:$H,4,0),"")</f>
        <v/>
      </c>
      <c r="U931" s="1" t="str">
        <f t="shared" si="3"/>
        <v> L.EIC 2022/2023</v>
      </c>
      <c r="V931" s="1" t="str">
        <f t="shared" si="4"/>
        <v>Inês de Magalhães Garcia</v>
      </c>
    </row>
    <row r="932" ht="14.25" customHeight="1">
      <c r="A932" s="1">
        <v>2.00904082E8</v>
      </c>
      <c r="B932" s="1" t="s">
        <v>2823</v>
      </c>
      <c r="C932" s="1" t="s">
        <v>2824</v>
      </c>
      <c r="D932" s="1" t="s">
        <v>20</v>
      </c>
      <c r="E932" s="1" t="s">
        <v>21</v>
      </c>
      <c r="F932" s="1" t="str">
        <f t="shared" si="1"/>
        <v>Inês de Sousa Caldas Rodrigues Leite - MIEIC 2017/2018</v>
      </c>
      <c r="G932" s="1" t="s">
        <v>2825</v>
      </c>
      <c r="I932" s="1" t="str">
        <f>IFERROR(VLOOKUP(B932,'Inquérito'!M:N,2,0),if(AND(E932="",not(iserror(find("linkedin",H932)))),H932,E932))</f>
        <v/>
      </c>
      <c r="J932" s="1" t="str">
        <f t="shared" si="2"/>
        <v>MIEIC </v>
      </c>
      <c r="K932" s="1" t="str">
        <f>IFERROR(VLOOKUP($A932&amp;"-"&amp;K$1,'Conclusões cursos SIGARRA'!$E:$H,2,0),"")</f>
        <v/>
      </c>
      <c r="L932" s="1" t="str">
        <f>IFERROR(VLOOKUP($A932&amp;"-"&amp;K$1,'Conclusões cursos SIGARRA'!$E:$H,4,0),"")</f>
        <v/>
      </c>
      <c r="M932" s="1" t="str">
        <f>IFERROR(VLOOKUP($A932&amp;"-"&amp;M$1,'Conclusões cursos SIGARRA'!$E:$H,2,0),"")</f>
        <v/>
      </c>
      <c r="N932" s="1" t="str">
        <f>IFERROR(VLOOKUP($A932&amp;"-"&amp;M$1,'Conclusões cursos SIGARRA'!$E:$H,4,0),"")</f>
        <v/>
      </c>
      <c r="O932" s="1" t="str">
        <f>IFERROR(VLOOKUP($A932&amp;"-"&amp;O$1,'Conclusões cursos SIGARRA'!$E:$H,2,0),"")</f>
        <v>2009/2010</v>
      </c>
      <c r="P932" s="1" t="str">
        <f>IFERROR(VLOOKUP($A932&amp;"-"&amp;O$1,'Conclusões cursos SIGARRA'!$E:$H,4,0),"")</f>
        <v>2017/2018</v>
      </c>
      <c r="Q932" s="1" t="str">
        <f>IFERROR(VLOOKUP($A932&amp;"-"&amp;Q$1,'Conclusões cursos SIGARRA'!$E:$H,2,0),"")</f>
        <v/>
      </c>
      <c r="R932" s="1" t="str">
        <f>IFERROR(VLOOKUP($A932&amp;"-"&amp;Q$1,'Conclusões cursos SIGARRA'!$E:$H,4,0),"")</f>
        <v/>
      </c>
      <c r="S932" s="1" t="str">
        <f>IFERROR(VLOOKUP($A932&amp;"-"&amp;S$1,'Conclusões cursos SIGARRA'!$E:$H,2,0),"")</f>
        <v/>
      </c>
      <c r="T932" s="1" t="str">
        <f>IFERROR(VLOOKUP($A932&amp;"-"&amp;S$1,'Conclusões cursos SIGARRA'!$E:$H,4,0),"")</f>
        <v/>
      </c>
      <c r="U932" s="1" t="str">
        <f t="shared" si="3"/>
        <v> MIEIC 2017/2018</v>
      </c>
      <c r="V932" s="1" t="str">
        <f t="shared" si="4"/>
        <v>Inês de Sousa Caldas Rodrigues Leite</v>
      </c>
    </row>
    <row r="933" ht="14.25" customHeight="1">
      <c r="A933" s="1">
        <v>2.02005435E8</v>
      </c>
      <c r="B933" s="1" t="s">
        <v>2826</v>
      </c>
      <c r="C933" s="1" t="s">
        <v>2827</v>
      </c>
      <c r="D933" s="1" t="s">
        <v>26</v>
      </c>
      <c r="E933" s="1" t="s">
        <v>21</v>
      </c>
      <c r="F933" s="1" t="str">
        <f t="shared" si="1"/>
        <v>Inês de Sousa Cardoso - L.EIC 2022/2023</v>
      </c>
      <c r="I933" s="1" t="str">
        <f>IFERROR(VLOOKUP(B933,'Inquérito'!M:N,2,0),if(AND(E933="",not(iserror(find("linkedin",H933)))),H933,E933))</f>
        <v/>
      </c>
      <c r="J933" s="1" t="str">
        <f t="shared" si="2"/>
        <v>L.EIC </v>
      </c>
      <c r="K933" s="1" t="str">
        <f>IFERROR(VLOOKUP($A933&amp;"-"&amp;K$1,'Conclusões cursos SIGARRA'!$E:$H,2,0),"")</f>
        <v/>
      </c>
      <c r="L933" s="1" t="str">
        <f>IFERROR(VLOOKUP($A933&amp;"-"&amp;K$1,'Conclusões cursos SIGARRA'!$E:$H,4,0),"")</f>
        <v/>
      </c>
      <c r="M933" s="1" t="str">
        <f>IFERROR(VLOOKUP($A933&amp;"-"&amp;M$1,'Conclusões cursos SIGARRA'!$E:$H,2,0),"")</f>
        <v/>
      </c>
      <c r="N933" s="1" t="str">
        <f>IFERROR(VLOOKUP($A933&amp;"-"&amp;M$1,'Conclusões cursos SIGARRA'!$E:$H,4,0),"")</f>
        <v/>
      </c>
      <c r="O933" s="1" t="str">
        <f>IFERROR(VLOOKUP($A933&amp;"-"&amp;O$1,'Conclusões cursos SIGARRA'!$E:$H,2,0),"")</f>
        <v/>
      </c>
      <c r="P933" s="1" t="str">
        <f>IFERROR(VLOOKUP($A933&amp;"-"&amp;O$1,'Conclusões cursos SIGARRA'!$E:$H,4,0),"")</f>
        <v/>
      </c>
      <c r="Q933" s="1" t="str">
        <f>IFERROR(VLOOKUP($A933&amp;"-"&amp;Q$1,'Conclusões cursos SIGARRA'!$E:$H,2,0),"")</f>
        <v>2021/2022</v>
      </c>
      <c r="R933" s="1" t="str">
        <f>IFERROR(VLOOKUP($A933&amp;"-"&amp;Q$1,'Conclusões cursos SIGARRA'!$E:$H,4,0),"")</f>
        <v>2022/2023</v>
      </c>
      <c r="S933" s="1" t="str">
        <f>IFERROR(VLOOKUP($A933&amp;"-"&amp;S$1,'Conclusões cursos SIGARRA'!$E:$H,2,0),"")</f>
        <v/>
      </c>
      <c r="T933" s="1" t="str">
        <f>IFERROR(VLOOKUP($A933&amp;"-"&amp;S$1,'Conclusões cursos SIGARRA'!$E:$H,4,0),"")</f>
        <v/>
      </c>
      <c r="U933" s="1" t="str">
        <f t="shared" si="3"/>
        <v> L.EIC 2022/2023</v>
      </c>
      <c r="V933" s="1" t="str">
        <f t="shared" si="4"/>
        <v>Inês de Sousa Cardoso</v>
      </c>
    </row>
    <row r="934" ht="14.25" customHeight="1">
      <c r="A934" s="1">
        <v>2.00100996E8</v>
      </c>
      <c r="B934" s="1" t="s">
        <v>2828</v>
      </c>
      <c r="C934" s="1" t="s">
        <v>2829</v>
      </c>
      <c r="D934" s="1" t="s">
        <v>20</v>
      </c>
      <c r="E934" s="1" t="s">
        <v>21</v>
      </c>
      <c r="F934" s="1" t="str">
        <f t="shared" si="1"/>
        <v>Inês dos Santos Leite Alegria Garcia - LEIC 2005/2006</v>
      </c>
      <c r="G934" s="1" t="s">
        <v>2830</v>
      </c>
      <c r="H934" s="1" t="s">
        <v>2831</v>
      </c>
      <c r="I934" s="1" t="str">
        <f>IFERROR(VLOOKUP(B934,'Inquérito'!M:N,2,0),if(AND(E934="",not(iserror(find("linkedin",H934)))),H934,E934))</f>
        <v/>
      </c>
      <c r="J934" s="1" t="str">
        <f t="shared" si="2"/>
        <v>LEIC </v>
      </c>
      <c r="K934" s="1" t="str">
        <f>IFERROR(VLOOKUP($A934&amp;"-"&amp;K$1,'Conclusões cursos SIGARRA'!$E:$H,2,0),"")</f>
        <v>2001/2002</v>
      </c>
      <c r="L934" s="1" t="str">
        <f>IFERROR(VLOOKUP($A934&amp;"-"&amp;K$1,'Conclusões cursos SIGARRA'!$E:$H,4,0),"")</f>
        <v>2005/2006</v>
      </c>
      <c r="M934" s="1" t="str">
        <f>IFERROR(VLOOKUP($A934&amp;"-"&amp;M$1,'Conclusões cursos SIGARRA'!$E:$H,2,0),"")</f>
        <v/>
      </c>
      <c r="N934" s="1" t="str">
        <f>IFERROR(VLOOKUP($A934&amp;"-"&amp;M$1,'Conclusões cursos SIGARRA'!$E:$H,4,0),"")</f>
        <v/>
      </c>
      <c r="O934" s="1" t="str">
        <f>IFERROR(VLOOKUP($A934&amp;"-"&amp;O$1,'Conclusões cursos SIGARRA'!$E:$H,2,0),"")</f>
        <v/>
      </c>
      <c r="P934" s="1" t="str">
        <f>IFERROR(VLOOKUP($A934&amp;"-"&amp;O$1,'Conclusões cursos SIGARRA'!$E:$H,4,0),"")</f>
        <v/>
      </c>
      <c r="Q934" s="1" t="str">
        <f>IFERROR(VLOOKUP($A934&amp;"-"&amp;Q$1,'Conclusões cursos SIGARRA'!$E:$H,2,0),"")</f>
        <v/>
      </c>
      <c r="R934" s="1" t="str">
        <f>IFERROR(VLOOKUP($A934&amp;"-"&amp;Q$1,'Conclusões cursos SIGARRA'!$E:$H,4,0),"")</f>
        <v/>
      </c>
      <c r="S934" s="1" t="str">
        <f>IFERROR(VLOOKUP($A934&amp;"-"&amp;S$1,'Conclusões cursos SIGARRA'!$E:$H,2,0),"")</f>
        <v/>
      </c>
      <c r="T934" s="1" t="str">
        <f>IFERROR(VLOOKUP($A934&amp;"-"&amp;S$1,'Conclusões cursos SIGARRA'!$E:$H,4,0),"")</f>
        <v/>
      </c>
      <c r="U934" s="1" t="str">
        <f t="shared" si="3"/>
        <v> LEIC 2005/2006</v>
      </c>
      <c r="V934" s="1" t="str">
        <f t="shared" si="4"/>
        <v>Inês dos Santos Leite Alegria Garcia</v>
      </c>
    </row>
    <row r="935" ht="14.25" customHeight="1">
      <c r="A935" s="1">
        <v>2.01404228E8</v>
      </c>
      <c r="B935" s="1" t="s">
        <v>2832</v>
      </c>
      <c r="C935" s="1" t="s">
        <v>2833</v>
      </c>
      <c r="D935" s="1" t="s">
        <v>20</v>
      </c>
      <c r="E935" s="1" t="s">
        <v>21</v>
      </c>
      <c r="F935" s="1" t="str">
        <f t="shared" si="1"/>
        <v>Inês Filipa Noronha Meneses Gomes Proença - MIEIC 2018/2019</v>
      </c>
      <c r="I935" s="1" t="str">
        <f>IFERROR(VLOOKUP(B935,'Inquérito'!M:N,2,0),if(AND(E935="",not(iserror(find("linkedin",H935)))),H935,E935))</f>
        <v/>
      </c>
      <c r="J935" s="1" t="str">
        <f t="shared" si="2"/>
        <v>MIEIC </v>
      </c>
      <c r="K935" s="1" t="str">
        <f>IFERROR(VLOOKUP($A935&amp;"-"&amp;K$1,'Conclusões cursos SIGARRA'!$E:$H,2,0),"")</f>
        <v/>
      </c>
      <c r="L935" s="1" t="str">
        <f>IFERROR(VLOOKUP($A935&amp;"-"&amp;K$1,'Conclusões cursos SIGARRA'!$E:$H,4,0),"")</f>
        <v/>
      </c>
      <c r="M935" s="1" t="str">
        <f>IFERROR(VLOOKUP($A935&amp;"-"&amp;M$1,'Conclusões cursos SIGARRA'!$E:$H,2,0),"")</f>
        <v/>
      </c>
      <c r="N935" s="1" t="str">
        <f>IFERROR(VLOOKUP($A935&amp;"-"&amp;M$1,'Conclusões cursos SIGARRA'!$E:$H,4,0),"")</f>
        <v/>
      </c>
      <c r="O935" s="1" t="str">
        <f>IFERROR(VLOOKUP($A935&amp;"-"&amp;O$1,'Conclusões cursos SIGARRA'!$E:$H,2,0),"")</f>
        <v>2014/2015</v>
      </c>
      <c r="P935" s="1" t="str">
        <f>IFERROR(VLOOKUP($A935&amp;"-"&amp;O$1,'Conclusões cursos SIGARRA'!$E:$H,4,0),"")</f>
        <v>2018/2019</v>
      </c>
      <c r="Q935" s="1" t="str">
        <f>IFERROR(VLOOKUP($A935&amp;"-"&amp;Q$1,'Conclusões cursos SIGARRA'!$E:$H,2,0),"")</f>
        <v/>
      </c>
      <c r="R935" s="1" t="str">
        <f>IFERROR(VLOOKUP($A935&amp;"-"&amp;Q$1,'Conclusões cursos SIGARRA'!$E:$H,4,0),"")</f>
        <v/>
      </c>
      <c r="S935" s="1" t="str">
        <f>IFERROR(VLOOKUP($A935&amp;"-"&amp;S$1,'Conclusões cursos SIGARRA'!$E:$H,2,0),"")</f>
        <v/>
      </c>
      <c r="T935" s="1" t="str">
        <f>IFERROR(VLOOKUP($A935&amp;"-"&amp;S$1,'Conclusões cursos SIGARRA'!$E:$H,4,0),"")</f>
        <v/>
      </c>
      <c r="U935" s="1" t="str">
        <f t="shared" si="3"/>
        <v> MIEIC 2018/2019</v>
      </c>
      <c r="V935" s="1" t="str">
        <f t="shared" si="4"/>
        <v>Inês Filipa Noronha Meneses Gomes Proença</v>
      </c>
    </row>
    <row r="936" ht="14.25" customHeight="1">
      <c r="A936" s="1">
        <v>2.01405778E8</v>
      </c>
      <c r="B936" s="1" t="s">
        <v>2834</v>
      </c>
      <c r="C936" s="1" t="s">
        <v>2835</v>
      </c>
      <c r="D936" s="1" t="s">
        <v>26</v>
      </c>
      <c r="E936" s="1" t="s">
        <v>21</v>
      </c>
      <c r="F936" s="1" t="str">
        <f t="shared" si="1"/>
        <v>Inês Isabel Correia Gomes - MIEIC 2018/2019</v>
      </c>
      <c r="G936" s="1" t="s">
        <v>2836</v>
      </c>
      <c r="I936" s="9" t="str">
        <f>IFERROR(VLOOKUP(B936,'Inquérito'!M:N,2,0),if(AND(E936="",not(iserror(find("linkedin",H936)))),H936,E936))</f>
        <v>https://www.linkedin.com/in/inesgomes778/</v>
      </c>
      <c r="J936" s="1" t="str">
        <f t="shared" si="2"/>
        <v>MIEIC </v>
      </c>
      <c r="K936" s="1" t="str">
        <f>IFERROR(VLOOKUP($A936&amp;"-"&amp;K$1,'Conclusões cursos SIGARRA'!$E:$H,2,0),"")</f>
        <v/>
      </c>
      <c r="L936" s="1" t="str">
        <f>IFERROR(VLOOKUP($A936&amp;"-"&amp;K$1,'Conclusões cursos SIGARRA'!$E:$H,4,0),"")</f>
        <v/>
      </c>
      <c r="M936" s="1" t="str">
        <f>IFERROR(VLOOKUP($A936&amp;"-"&amp;M$1,'Conclusões cursos SIGARRA'!$E:$H,2,0),"")</f>
        <v/>
      </c>
      <c r="N936" s="1" t="str">
        <f>IFERROR(VLOOKUP($A936&amp;"-"&amp;M$1,'Conclusões cursos SIGARRA'!$E:$H,4,0),"")</f>
        <v/>
      </c>
      <c r="O936" s="1" t="str">
        <f>IFERROR(VLOOKUP($A936&amp;"-"&amp;O$1,'Conclusões cursos SIGARRA'!$E:$H,2,0),"")</f>
        <v>2014/2015</v>
      </c>
      <c r="P936" s="1" t="str">
        <f>IFERROR(VLOOKUP($A936&amp;"-"&amp;O$1,'Conclusões cursos SIGARRA'!$E:$H,4,0),"")</f>
        <v>2018/2019</v>
      </c>
      <c r="Q936" s="1" t="str">
        <f>IFERROR(VLOOKUP($A936&amp;"-"&amp;Q$1,'Conclusões cursos SIGARRA'!$E:$H,2,0),"")</f>
        <v/>
      </c>
      <c r="R936" s="1" t="str">
        <f>IFERROR(VLOOKUP($A936&amp;"-"&amp;Q$1,'Conclusões cursos SIGARRA'!$E:$H,4,0),"")</f>
        <v/>
      </c>
      <c r="S936" s="1" t="str">
        <f>IFERROR(VLOOKUP($A936&amp;"-"&amp;S$1,'Conclusões cursos SIGARRA'!$E:$H,2,0),"")</f>
        <v/>
      </c>
      <c r="T936" s="1" t="str">
        <f>IFERROR(VLOOKUP($A936&amp;"-"&amp;S$1,'Conclusões cursos SIGARRA'!$E:$H,4,0),"")</f>
        <v/>
      </c>
      <c r="U936" s="1" t="str">
        <f t="shared" si="3"/>
        <v> MIEIC 2018/2019</v>
      </c>
      <c r="V936" s="1" t="str">
        <f t="shared" si="4"/>
        <v>Inês Isabel Correia Gomes</v>
      </c>
    </row>
    <row r="937" ht="14.25" customHeight="1">
      <c r="A937" s="1">
        <v>2.00606085E8</v>
      </c>
      <c r="B937" s="1" t="s">
        <v>2837</v>
      </c>
      <c r="C937" s="1" t="s">
        <v>2838</v>
      </c>
      <c r="D937" s="1" t="s">
        <v>20</v>
      </c>
      <c r="E937" s="1" t="s">
        <v>21</v>
      </c>
      <c r="F937" s="1" t="str">
        <f t="shared" si="1"/>
        <v>Inês Maciel Alves de Carvalho - MIEIC 2011/2012</v>
      </c>
      <c r="G937" s="1" t="s">
        <v>2839</v>
      </c>
      <c r="I937" s="1" t="str">
        <f>IFERROR(VLOOKUP(B937,'Inquérito'!M:N,2,0),if(AND(E937="",not(iserror(find("linkedin",H937)))),H937,E937))</f>
        <v/>
      </c>
      <c r="J937" s="1" t="str">
        <f t="shared" si="2"/>
        <v>MIEIC </v>
      </c>
      <c r="K937" s="1" t="str">
        <f>IFERROR(VLOOKUP($A937&amp;"-"&amp;K$1,'Conclusões cursos SIGARRA'!$E:$H,2,0),"")</f>
        <v/>
      </c>
      <c r="L937" s="1" t="str">
        <f>IFERROR(VLOOKUP($A937&amp;"-"&amp;K$1,'Conclusões cursos SIGARRA'!$E:$H,4,0),"")</f>
        <v/>
      </c>
      <c r="M937" s="1" t="str">
        <f>IFERROR(VLOOKUP($A937&amp;"-"&amp;M$1,'Conclusões cursos SIGARRA'!$E:$H,2,0),"")</f>
        <v/>
      </c>
      <c r="N937" s="1" t="str">
        <f>IFERROR(VLOOKUP($A937&amp;"-"&amp;M$1,'Conclusões cursos SIGARRA'!$E:$H,4,0),"")</f>
        <v/>
      </c>
      <c r="O937" s="1" t="str">
        <f>IFERROR(VLOOKUP($A937&amp;"-"&amp;O$1,'Conclusões cursos SIGARRA'!$E:$H,2,0),"")</f>
        <v>2006/2007</v>
      </c>
      <c r="P937" s="1" t="str">
        <f>IFERROR(VLOOKUP($A937&amp;"-"&amp;O$1,'Conclusões cursos SIGARRA'!$E:$H,4,0),"")</f>
        <v>2011/2012</v>
      </c>
      <c r="Q937" s="1" t="str">
        <f>IFERROR(VLOOKUP($A937&amp;"-"&amp;Q$1,'Conclusões cursos SIGARRA'!$E:$H,2,0),"")</f>
        <v/>
      </c>
      <c r="R937" s="1" t="str">
        <f>IFERROR(VLOOKUP($A937&amp;"-"&amp;Q$1,'Conclusões cursos SIGARRA'!$E:$H,4,0),"")</f>
        <v/>
      </c>
      <c r="S937" s="1" t="str">
        <f>IFERROR(VLOOKUP($A937&amp;"-"&amp;S$1,'Conclusões cursos SIGARRA'!$E:$H,2,0),"")</f>
        <v/>
      </c>
      <c r="T937" s="1" t="str">
        <f>IFERROR(VLOOKUP($A937&amp;"-"&amp;S$1,'Conclusões cursos SIGARRA'!$E:$H,4,0),"")</f>
        <v/>
      </c>
      <c r="U937" s="1" t="str">
        <f t="shared" si="3"/>
        <v> MIEIC 2011/2012</v>
      </c>
      <c r="V937" s="1" t="str">
        <f t="shared" si="4"/>
        <v>Inês Maciel Alves de Carvalho</v>
      </c>
    </row>
    <row r="938" ht="14.25" customHeight="1">
      <c r="A938" s="1">
        <v>2.01806385E8</v>
      </c>
      <c r="B938" s="1" t="s">
        <v>2840</v>
      </c>
      <c r="C938" s="1" t="s">
        <v>2841</v>
      </c>
      <c r="D938" s="1" t="s">
        <v>26</v>
      </c>
      <c r="E938" s="1" t="s">
        <v>21</v>
      </c>
      <c r="F938" s="1" t="str">
        <f t="shared" si="1"/>
        <v>Inês Oliveira e Silva - M.EIC 2022/2023</v>
      </c>
      <c r="I938" s="9" t="str">
        <f>IFERROR(VLOOKUP(B938,'Inquérito'!M:N,2,0),if(AND(E938="",not(iserror(find("linkedin",H938)))),H938,E938))</f>
        <v>https://www.linkedin.com/in/inesosilva/</v>
      </c>
      <c r="J938" s="1" t="str">
        <f t="shared" si="2"/>
        <v>M.EIC</v>
      </c>
      <c r="K938" s="1" t="str">
        <f>IFERROR(VLOOKUP($A938&amp;"-"&amp;K$1,'Conclusões cursos SIGARRA'!$E:$H,2,0),"")</f>
        <v/>
      </c>
      <c r="L938" s="1" t="str">
        <f>IFERROR(VLOOKUP($A938&amp;"-"&amp;K$1,'Conclusões cursos SIGARRA'!$E:$H,4,0),"")</f>
        <v/>
      </c>
      <c r="M938" s="1" t="str">
        <f>IFERROR(VLOOKUP($A938&amp;"-"&amp;M$1,'Conclusões cursos SIGARRA'!$E:$H,2,0),"")</f>
        <v/>
      </c>
      <c r="N938" s="1" t="str">
        <f>IFERROR(VLOOKUP($A938&amp;"-"&amp;M$1,'Conclusões cursos SIGARRA'!$E:$H,4,0),"")</f>
        <v/>
      </c>
      <c r="O938" s="1" t="str">
        <f>IFERROR(VLOOKUP($A938&amp;"-"&amp;O$1,'Conclusões cursos SIGARRA'!$E:$H,2,0),"")</f>
        <v/>
      </c>
      <c r="P938" s="1" t="str">
        <f>IFERROR(VLOOKUP($A938&amp;"-"&amp;O$1,'Conclusões cursos SIGARRA'!$E:$H,4,0),"")</f>
        <v/>
      </c>
      <c r="Q938" s="1" t="str">
        <f>IFERROR(VLOOKUP($A938&amp;"-"&amp;Q$1,'Conclusões cursos SIGARRA'!$E:$H,2,0),"")</f>
        <v/>
      </c>
      <c r="R938" s="1" t="str">
        <f>IFERROR(VLOOKUP($A938&amp;"-"&amp;Q$1,'Conclusões cursos SIGARRA'!$E:$H,4,0),"")</f>
        <v/>
      </c>
      <c r="S938" s="1" t="str">
        <f>IFERROR(VLOOKUP($A938&amp;"-"&amp;S$1,'Conclusões cursos SIGARRA'!$E:$H,2,0),"")</f>
        <v>2021/2022</v>
      </c>
      <c r="T938" s="1" t="str">
        <f>IFERROR(VLOOKUP($A938&amp;"-"&amp;S$1,'Conclusões cursos SIGARRA'!$E:$H,4,0),"")</f>
        <v>2022/2023</v>
      </c>
      <c r="U938" s="1" t="str">
        <f t="shared" si="3"/>
        <v> M.EIC 2022/2023</v>
      </c>
      <c r="V938" s="1" t="str">
        <f t="shared" si="4"/>
        <v>Inês Oliveira e Silva</v>
      </c>
    </row>
    <row r="939" ht="14.25" customHeight="1">
      <c r="A939" s="1">
        <v>2.01605542E8</v>
      </c>
      <c r="B939" s="1" t="s">
        <v>2842</v>
      </c>
      <c r="C939" s="1" t="s">
        <v>2843</v>
      </c>
      <c r="D939" s="1" t="s">
        <v>26</v>
      </c>
      <c r="E939" s="1" t="s">
        <v>21</v>
      </c>
      <c r="F939" s="1" t="str">
        <f t="shared" si="1"/>
        <v>Inês Rodrigues Roque de Lacerda Marques - M.EIC 2021/2022</v>
      </c>
      <c r="I939" s="1" t="str">
        <f>IFERROR(VLOOKUP(B939,'Inquérito'!M:N,2,0),if(AND(E939="",not(iserror(find("linkedin",H939)))),H939,E939))</f>
        <v/>
      </c>
      <c r="J939" s="1" t="str">
        <f t="shared" si="2"/>
        <v>M.EIC</v>
      </c>
      <c r="K939" s="1" t="str">
        <f>IFERROR(VLOOKUP($A939&amp;"-"&amp;K$1,'Conclusões cursos SIGARRA'!$E:$H,2,0),"")</f>
        <v/>
      </c>
      <c r="L939" s="1" t="str">
        <f>IFERROR(VLOOKUP($A939&amp;"-"&amp;K$1,'Conclusões cursos SIGARRA'!$E:$H,4,0),"")</f>
        <v/>
      </c>
      <c r="M939" s="1" t="str">
        <f>IFERROR(VLOOKUP($A939&amp;"-"&amp;M$1,'Conclusões cursos SIGARRA'!$E:$H,2,0),"")</f>
        <v/>
      </c>
      <c r="N939" s="1" t="str">
        <f>IFERROR(VLOOKUP($A939&amp;"-"&amp;M$1,'Conclusões cursos SIGARRA'!$E:$H,4,0),"")</f>
        <v/>
      </c>
      <c r="O939" s="1" t="str">
        <f>IFERROR(VLOOKUP($A939&amp;"-"&amp;O$1,'Conclusões cursos SIGARRA'!$E:$H,2,0),"")</f>
        <v/>
      </c>
      <c r="P939" s="1" t="str">
        <f>IFERROR(VLOOKUP($A939&amp;"-"&amp;O$1,'Conclusões cursos SIGARRA'!$E:$H,4,0),"")</f>
        <v/>
      </c>
      <c r="Q939" s="1" t="str">
        <f>IFERROR(VLOOKUP($A939&amp;"-"&amp;Q$1,'Conclusões cursos SIGARRA'!$E:$H,2,0),"")</f>
        <v/>
      </c>
      <c r="R939" s="1" t="str">
        <f>IFERROR(VLOOKUP($A939&amp;"-"&amp;Q$1,'Conclusões cursos SIGARRA'!$E:$H,4,0),"")</f>
        <v/>
      </c>
      <c r="S939" s="1" t="str">
        <f>IFERROR(VLOOKUP($A939&amp;"-"&amp;S$1,'Conclusões cursos SIGARRA'!$E:$H,2,0),"")</f>
        <v>2021/2022</v>
      </c>
      <c r="T939" s="1" t="str">
        <f>IFERROR(VLOOKUP($A939&amp;"-"&amp;S$1,'Conclusões cursos SIGARRA'!$E:$H,4,0),"")</f>
        <v>2021/2022</v>
      </c>
      <c r="U939" s="1" t="str">
        <f t="shared" si="3"/>
        <v> M.EIC 2021/2022</v>
      </c>
      <c r="V939" s="1" t="str">
        <f t="shared" si="4"/>
        <v>Inês Rodrigues Roque de Lacerda Marques</v>
      </c>
    </row>
    <row r="940" ht="14.25" customHeight="1">
      <c r="A940" s="1">
        <v>2.0200721E8</v>
      </c>
      <c r="B940" s="1" t="s">
        <v>2844</v>
      </c>
      <c r="C940" s="1" t="s">
        <v>2845</v>
      </c>
      <c r="D940" s="1" t="s">
        <v>26</v>
      </c>
      <c r="E940" s="1" t="s">
        <v>21</v>
      </c>
      <c r="F940" s="1" t="str">
        <f t="shared" si="1"/>
        <v>Inês Sá Pereira Estevão Gaspar - L.EIC 2022/2023</v>
      </c>
      <c r="G940" s="1" t="s">
        <v>2846</v>
      </c>
      <c r="I940" s="1" t="str">
        <f>IFERROR(VLOOKUP(B940,'Inquérito'!M:N,2,0),if(AND(E940="",not(iserror(find("linkedin",H940)))),H940,E940))</f>
        <v/>
      </c>
      <c r="J940" s="1" t="str">
        <f t="shared" si="2"/>
        <v>L.EIC </v>
      </c>
      <c r="K940" s="1" t="str">
        <f>IFERROR(VLOOKUP($A940&amp;"-"&amp;K$1,'Conclusões cursos SIGARRA'!$E:$H,2,0),"")</f>
        <v/>
      </c>
      <c r="L940" s="1" t="str">
        <f>IFERROR(VLOOKUP($A940&amp;"-"&amp;K$1,'Conclusões cursos SIGARRA'!$E:$H,4,0),"")</f>
        <v/>
      </c>
      <c r="M940" s="1" t="str">
        <f>IFERROR(VLOOKUP($A940&amp;"-"&amp;M$1,'Conclusões cursos SIGARRA'!$E:$H,2,0),"")</f>
        <v/>
      </c>
      <c r="N940" s="1" t="str">
        <f>IFERROR(VLOOKUP($A940&amp;"-"&amp;M$1,'Conclusões cursos SIGARRA'!$E:$H,4,0),"")</f>
        <v/>
      </c>
      <c r="O940" s="1" t="str">
        <f>IFERROR(VLOOKUP($A940&amp;"-"&amp;O$1,'Conclusões cursos SIGARRA'!$E:$H,2,0),"")</f>
        <v/>
      </c>
      <c r="P940" s="1" t="str">
        <f>IFERROR(VLOOKUP($A940&amp;"-"&amp;O$1,'Conclusões cursos SIGARRA'!$E:$H,4,0),"")</f>
        <v/>
      </c>
      <c r="Q940" s="1" t="str">
        <f>IFERROR(VLOOKUP($A940&amp;"-"&amp;Q$1,'Conclusões cursos SIGARRA'!$E:$H,2,0),"")</f>
        <v>2021/2022</v>
      </c>
      <c r="R940" s="1" t="str">
        <f>IFERROR(VLOOKUP($A940&amp;"-"&amp;Q$1,'Conclusões cursos SIGARRA'!$E:$H,4,0),"")</f>
        <v>2022/2023</v>
      </c>
      <c r="S940" s="1" t="str">
        <f>IFERROR(VLOOKUP($A940&amp;"-"&amp;S$1,'Conclusões cursos SIGARRA'!$E:$H,2,0),"")</f>
        <v/>
      </c>
      <c r="T940" s="1" t="str">
        <f>IFERROR(VLOOKUP($A940&amp;"-"&amp;S$1,'Conclusões cursos SIGARRA'!$E:$H,4,0),"")</f>
        <v/>
      </c>
      <c r="U940" s="1" t="str">
        <f t="shared" si="3"/>
        <v> L.EIC 2022/2023</v>
      </c>
      <c r="V940" s="1" t="str">
        <f t="shared" si="4"/>
        <v>Inês Sá Pereira Estevão Gaspar</v>
      </c>
    </row>
    <row r="941" ht="14.25" customHeight="1">
      <c r="A941" s="1">
        <v>2.00601296E8</v>
      </c>
      <c r="B941" s="1" t="s">
        <v>2847</v>
      </c>
      <c r="C941" s="1" t="s">
        <v>2848</v>
      </c>
      <c r="D941" s="1" t="s">
        <v>20</v>
      </c>
      <c r="E941" s="1" t="s">
        <v>2849</v>
      </c>
      <c r="F941" s="1" t="str">
        <f t="shared" si="1"/>
        <v>Inês Vale Ferreira - MIEIC 2011/2012</v>
      </c>
      <c r="G941" s="1" t="s">
        <v>2850</v>
      </c>
      <c r="I941" s="9" t="str">
        <f>IFERROR(VLOOKUP(B941,'Inquérito'!M:N,2,0),if(AND(E941="",not(iserror(find("linkedin",H941)))),H941,E941))</f>
        <v>https://www.linkedin.com/in/iferreira/</v>
      </c>
      <c r="J941" s="1" t="str">
        <f t="shared" si="2"/>
        <v>MIEIC </v>
      </c>
      <c r="K941" s="1" t="str">
        <f>IFERROR(VLOOKUP($A941&amp;"-"&amp;K$1,'Conclusões cursos SIGARRA'!$E:$H,2,0),"")</f>
        <v/>
      </c>
      <c r="L941" s="1" t="str">
        <f>IFERROR(VLOOKUP($A941&amp;"-"&amp;K$1,'Conclusões cursos SIGARRA'!$E:$H,4,0),"")</f>
        <v/>
      </c>
      <c r="M941" s="1" t="str">
        <f>IFERROR(VLOOKUP($A941&amp;"-"&amp;M$1,'Conclusões cursos SIGARRA'!$E:$H,2,0),"")</f>
        <v/>
      </c>
      <c r="N941" s="1" t="str">
        <f>IFERROR(VLOOKUP($A941&amp;"-"&amp;M$1,'Conclusões cursos SIGARRA'!$E:$H,4,0),"")</f>
        <v/>
      </c>
      <c r="O941" s="1" t="str">
        <f>IFERROR(VLOOKUP($A941&amp;"-"&amp;O$1,'Conclusões cursos SIGARRA'!$E:$H,2,0),"")</f>
        <v>2006/2007</v>
      </c>
      <c r="P941" s="1" t="str">
        <f>IFERROR(VLOOKUP($A941&amp;"-"&amp;O$1,'Conclusões cursos SIGARRA'!$E:$H,4,0),"")</f>
        <v>2011/2012</v>
      </c>
      <c r="Q941" s="1" t="str">
        <f>IFERROR(VLOOKUP($A941&amp;"-"&amp;Q$1,'Conclusões cursos SIGARRA'!$E:$H,2,0),"")</f>
        <v/>
      </c>
      <c r="R941" s="1" t="str">
        <f>IFERROR(VLOOKUP($A941&amp;"-"&amp;Q$1,'Conclusões cursos SIGARRA'!$E:$H,4,0),"")</f>
        <v/>
      </c>
      <c r="S941" s="1" t="str">
        <f>IFERROR(VLOOKUP($A941&amp;"-"&amp;S$1,'Conclusões cursos SIGARRA'!$E:$H,2,0),"")</f>
        <v/>
      </c>
      <c r="T941" s="1" t="str">
        <f>IFERROR(VLOOKUP($A941&amp;"-"&amp;S$1,'Conclusões cursos SIGARRA'!$E:$H,4,0),"")</f>
        <v/>
      </c>
      <c r="U941" s="1" t="str">
        <f t="shared" si="3"/>
        <v> MIEIC 2011/2012</v>
      </c>
      <c r="V941" s="1" t="str">
        <f t="shared" si="4"/>
        <v>Inês Vale Ferreira</v>
      </c>
    </row>
    <row r="942" ht="14.25" customHeight="1">
      <c r="A942" s="1">
        <v>2.01801011E8</v>
      </c>
      <c r="B942" s="1" t="s">
        <v>2851</v>
      </c>
      <c r="C942" s="1" t="s">
        <v>2852</v>
      </c>
      <c r="D942" s="1" t="s">
        <v>26</v>
      </c>
      <c r="E942" s="1" t="s">
        <v>21</v>
      </c>
      <c r="F942" s="1" t="str">
        <f t="shared" si="1"/>
        <v>Iohan Xavier Sardinha Dutra Soares - M.EIC 2022/2023</v>
      </c>
      <c r="I942" s="1" t="str">
        <f>IFERROR(VLOOKUP(B942,'Inquérito'!M:N,2,0),if(AND(E942="",not(iserror(find("linkedin",H942)))),H942,E942))</f>
        <v/>
      </c>
      <c r="J942" s="1" t="str">
        <f t="shared" si="2"/>
        <v>M.EIC</v>
      </c>
      <c r="K942" s="1" t="str">
        <f>IFERROR(VLOOKUP($A942&amp;"-"&amp;K$1,'Conclusões cursos SIGARRA'!$E:$H,2,0),"")</f>
        <v/>
      </c>
      <c r="L942" s="1" t="str">
        <f>IFERROR(VLOOKUP($A942&amp;"-"&amp;K$1,'Conclusões cursos SIGARRA'!$E:$H,4,0),"")</f>
        <v/>
      </c>
      <c r="M942" s="1" t="str">
        <f>IFERROR(VLOOKUP($A942&amp;"-"&amp;M$1,'Conclusões cursos SIGARRA'!$E:$H,2,0),"")</f>
        <v/>
      </c>
      <c r="N942" s="1" t="str">
        <f>IFERROR(VLOOKUP($A942&amp;"-"&amp;M$1,'Conclusões cursos SIGARRA'!$E:$H,4,0),"")</f>
        <v/>
      </c>
      <c r="O942" s="1" t="str">
        <f>IFERROR(VLOOKUP($A942&amp;"-"&amp;O$1,'Conclusões cursos SIGARRA'!$E:$H,2,0),"")</f>
        <v/>
      </c>
      <c r="P942" s="1" t="str">
        <f>IFERROR(VLOOKUP($A942&amp;"-"&amp;O$1,'Conclusões cursos SIGARRA'!$E:$H,4,0),"")</f>
        <v/>
      </c>
      <c r="Q942" s="1" t="str">
        <f>IFERROR(VLOOKUP($A942&amp;"-"&amp;Q$1,'Conclusões cursos SIGARRA'!$E:$H,2,0),"")</f>
        <v/>
      </c>
      <c r="R942" s="1" t="str">
        <f>IFERROR(VLOOKUP($A942&amp;"-"&amp;Q$1,'Conclusões cursos SIGARRA'!$E:$H,4,0),"")</f>
        <v/>
      </c>
      <c r="S942" s="1" t="str">
        <f>IFERROR(VLOOKUP($A942&amp;"-"&amp;S$1,'Conclusões cursos SIGARRA'!$E:$H,2,0),"")</f>
        <v>2021/2022</v>
      </c>
      <c r="T942" s="1" t="str">
        <f>IFERROR(VLOOKUP($A942&amp;"-"&amp;S$1,'Conclusões cursos SIGARRA'!$E:$H,4,0),"")</f>
        <v>2022/2023</v>
      </c>
      <c r="U942" s="1" t="str">
        <f t="shared" si="3"/>
        <v> M.EIC 2022/2023</v>
      </c>
      <c r="V942" s="1" t="str">
        <f t="shared" si="4"/>
        <v>Iohan Xavier Sardinha Dutra Soares</v>
      </c>
    </row>
    <row r="943" ht="14.25" customHeight="1">
      <c r="A943" s="1">
        <v>2.00603174E8</v>
      </c>
      <c r="B943" s="1" t="s">
        <v>2853</v>
      </c>
      <c r="C943" s="1" t="s">
        <v>2854</v>
      </c>
      <c r="D943" s="1" t="s">
        <v>20</v>
      </c>
      <c r="E943" s="1" t="s">
        <v>2855</v>
      </c>
      <c r="F943" s="1" t="str">
        <f t="shared" si="1"/>
        <v>Isabel Alexandra da Silva Barbosa - MIEIC 2011/2012</v>
      </c>
      <c r="G943" s="1" t="s">
        <v>2856</v>
      </c>
      <c r="I943" s="9" t="str">
        <f>IFERROR(VLOOKUP(B943,'Inquérito'!M:N,2,0),if(AND(E943="",not(iserror(find("linkedin",H943)))),H943,E943))</f>
        <v>https://www.linkedin.com/in/isabelbarbosa/</v>
      </c>
      <c r="J943" s="1" t="str">
        <f t="shared" si="2"/>
        <v>MIEIC </v>
      </c>
      <c r="K943" s="1" t="str">
        <f>IFERROR(VLOOKUP($A943&amp;"-"&amp;K$1,'Conclusões cursos SIGARRA'!$E:$H,2,0),"")</f>
        <v/>
      </c>
      <c r="L943" s="1" t="str">
        <f>IFERROR(VLOOKUP($A943&amp;"-"&amp;K$1,'Conclusões cursos SIGARRA'!$E:$H,4,0),"")</f>
        <v/>
      </c>
      <c r="M943" s="1" t="str">
        <f>IFERROR(VLOOKUP($A943&amp;"-"&amp;M$1,'Conclusões cursos SIGARRA'!$E:$H,2,0),"")</f>
        <v/>
      </c>
      <c r="N943" s="1" t="str">
        <f>IFERROR(VLOOKUP($A943&amp;"-"&amp;M$1,'Conclusões cursos SIGARRA'!$E:$H,4,0),"")</f>
        <v/>
      </c>
      <c r="O943" s="1" t="str">
        <f>IFERROR(VLOOKUP($A943&amp;"-"&amp;O$1,'Conclusões cursos SIGARRA'!$E:$H,2,0),"")</f>
        <v>2006/2007</v>
      </c>
      <c r="P943" s="1" t="str">
        <f>IFERROR(VLOOKUP($A943&amp;"-"&amp;O$1,'Conclusões cursos SIGARRA'!$E:$H,4,0),"")</f>
        <v>2011/2012</v>
      </c>
      <c r="Q943" s="1" t="str">
        <f>IFERROR(VLOOKUP($A943&amp;"-"&amp;Q$1,'Conclusões cursos SIGARRA'!$E:$H,2,0),"")</f>
        <v/>
      </c>
      <c r="R943" s="1" t="str">
        <f>IFERROR(VLOOKUP($A943&amp;"-"&amp;Q$1,'Conclusões cursos SIGARRA'!$E:$H,4,0),"")</f>
        <v/>
      </c>
      <c r="S943" s="1" t="str">
        <f>IFERROR(VLOOKUP($A943&amp;"-"&amp;S$1,'Conclusões cursos SIGARRA'!$E:$H,2,0),"")</f>
        <v/>
      </c>
      <c r="T943" s="1" t="str">
        <f>IFERROR(VLOOKUP($A943&amp;"-"&amp;S$1,'Conclusões cursos SIGARRA'!$E:$H,4,0),"")</f>
        <v/>
      </c>
      <c r="U943" s="1" t="str">
        <f t="shared" si="3"/>
        <v> MIEIC 2011/2012</v>
      </c>
      <c r="V943" s="1" t="str">
        <f t="shared" si="4"/>
        <v>Isabel Alexandra da Silva Barbosa</v>
      </c>
    </row>
    <row r="944" ht="14.25" customHeight="1">
      <c r="A944" s="1">
        <v>2.02006677E8</v>
      </c>
      <c r="B944" s="1" t="s">
        <v>2857</v>
      </c>
      <c r="C944" s="1" t="s">
        <v>2858</v>
      </c>
      <c r="D944" s="1" t="s">
        <v>26</v>
      </c>
      <c r="E944" s="1" t="s">
        <v>21</v>
      </c>
      <c r="F944" s="1" t="str">
        <f t="shared" si="1"/>
        <v>Isabel André Amaral - L.EIC 2022/2023</v>
      </c>
      <c r="G944" s="1" t="s">
        <v>2859</v>
      </c>
      <c r="I944" s="1" t="str">
        <f>IFERROR(VLOOKUP(B944,'Inquérito'!M:N,2,0),if(AND(E944="",not(iserror(find("linkedin",H944)))),H944,E944))</f>
        <v/>
      </c>
      <c r="J944" s="1" t="str">
        <f t="shared" si="2"/>
        <v>L.EIC </v>
      </c>
      <c r="K944" s="1" t="str">
        <f>IFERROR(VLOOKUP($A944&amp;"-"&amp;K$1,'Conclusões cursos SIGARRA'!$E:$H,2,0),"")</f>
        <v/>
      </c>
      <c r="L944" s="1" t="str">
        <f>IFERROR(VLOOKUP($A944&amp;"-"&amp;K$1,'Conclusões cursos SIGARRA'!$E:$H,4,0),"")</f>
        <v/>
      </c>
      <c r="M944" s="1" t="str">
        <f>IFERROR(VLOOKUP($A944&amp;"-"&amp;M$1,'Conclusões cursos SIGARRA'!$E:$H,2,0),"")</f>
        <v/>
      </c>
      <c r="N944" s="1" t="str">
        <f>IFERROR(VLOOKUP($A944&amp;"-"&amp;M$1,'Conclusões cursos SIGARRA'!$E:$H,4,0),"")</f>
        <v/>
      </c>
      <c r="O944" s="1" t="str">
        <f>IFERROR(VLOOKUP($A944&amp;"-"&amp;O$1,'Conclusões cursos SIGARRA'!$E:$H,2,0),"")</f>
        <v/>
      </c>
      <c r="P944" s="1" t="str">
        <f>IFERROR(VLOOKUP($A944&amp;"-"&amp;O$1,'Conclusões cursos SIGARRA'!$E:$H,4,0),"")</f>
        <v/>
      </c>
      <c r="Q944" s="1" t="str">
        <f>IFERROR(VLOOKUP($A944&amp;"-"&amp;Q$1,'Conclusões cursos SIGARRA'!$E:$H,2,0),"")</f>
        <v>2021/2022</v>
      </c>
      <c r="R944" s="1" t="str">
        <f>IFERROR(VLOOKUP($A944&amp;"-"&amp;Q$1,'Conclusões cursos SIGARRA'!$E:$H,4,0),"")</f>
        <v>2022/2023</v>
      </c>
      <c r="S944" s="1" t="str">
        <f>IFERROR(VLOOKUP($A944&amp;"-"&amp;S$1,'Conclusões cursos SIGARRA'!$E:$H,2,0),"")</f>
        <v/>
      </c>
      <c r="T944" s="1" t="str">
        <f>IFERROR(VLOOKUP($A944&amp;"-"&amp;S$1,'Conclusões cursos SIGARRA'!$E:$H,4,0),"")</f>
        <v/>
      </c>
      <c r="U944" s="1" t="str">
        <f t="shared" si="3"/>
        <v> L.EIC 2022/2023</v>
      </c>
      <c r="V944" s="1" t="str">
        <f t="shared" si="4"/>
        <v>Isabel André Amaral</v>
      </c>
    </row>
    <row r="945" ht="14.25" customHeight="1">
      <c r="A945" s="1">
        <v>2.01907399E8</v>
      </c>
      <c r="B945" s="1" t="s">
        <v>2860</v>
      </c>
      <c r="C945" s="1" t="s">
        <v>2861</v>
      </c>
      <c r="D945" s="1" t="s">
        <v>26</v>
      </c>
      <c r="E945" s="1" t="s">
        <v>21</v>
      </c>
      <c r="F945" s="1" t="str">
        <f t="shared" si="1"/>
        <v>Isabel Rodrigues Pinheiro Vieira - L.EIC 2021/2022</v>
      </c>
      <c r="G945" s="1" t="s">
        <v>2862</v>
      </c>
      <c r="I945" s="1" t="str">
        <f>IFERROR(VLOOKUP(B945,'Inquérito'!M:N,2,0),if(AND(E945="",not(iserror(find("linkedin",H945)))),H945,E945))</f>
        <v/>
      </c>
      <c r="J945" s="1" t="str">
        <f t="shared" si="2"/>
        <v>L.EIC </v>
      </c>
      <c r="K945" s="1" t="str">
        <f>IFERROR(VLOOKUP($A945&amp;"-"&amp;K$1,'Conclusões cursos SIGARRA'!$E:$H,2,0),"")</f>
        <v/>
      </c>
      <c r="L945" s="1" t="str">
        <f>IFERROR(VLOOKUP($A945&amp;"-"&amp;K$1,'Conclusões cursos SIGARRA'!$E:$H,4,0),"")</f>
        <v/>
      </c>
      <c r="M945" s="1" t="str">
        <f>IFERROR(VLOOKUP($A945&amp;"-"&amp;M$1,'Conclusões cursos SIGARRA'!$E:$H,2,0),"")</f>
        <v/>
      </c>
      <c r="N945" s="1" t="str">
        <f>IFERROR(VLOOKUP($A945&amp;"-"&amp;M$1,'Conclusões cursos SIGARRA'!$E:$H,4,0),"")</f>
        <v/>
      </c>
      <c r="O945" s="1" t="str">
        <f>IFERROR(VLOOKUP($A945&amp;"-"&amp;O$1,'Conclusões cursos SIGARRA'!$E:$H,2,0),"")</f>
        <v/>
      </c>
      <c r="P945" s="1" t="str">
        <f>IFERROR(VLOOKUP($A945&amp;"-"&amp;O$1,'Conclusões cursos SIGARRA'!$E:$H,4,0),"")</f>
        <v/>
      </c>
      <c r="Q945" s="1" t="str">
        <f>IFERROR(VLOOKUP($A945&amp;"-"&amp;Q$1,'Conclusões cursos SIGARRA'!$E:$H,2,0),"")</f>
        <v>2021/2022</v>
      </c>
      <c r="R945" s="1" t="str">
        <f>IFERROR(VLOOKUP($A945&amp;"-"&amp;Q$1,'Conclusões cursos SIGARRA'!$E:$H,4,0),"")</f>
        <v>2021/2022</v>
      </c>
      <c r="S945" s="1" t="str">
        <f>IFERROR(VLOOKUP($A945&amp;"-"&amp;S$1,'Conclusões cursos SIGARRA'!$E:$H,2,0),"")</f>
        <v/>
      </c>
      <c r="T945" s="1" t="str">
        <f>IFERROR(VLOOKUP($A945&amp;"-"&amp;S$1,'Conclusões cursos SIGARRA'!$E:$H,4,0),"")</f>
        <v/>
      </c>
      <c r="U945" s="1" t="str">
        <f t="shared" si="3"/>
        <v> L.EIC 2021/2022</v>
      </c>
      <c r="V945" s="1" t="str">
        <f t="shared" si="4"/>
        <v>Isabel Rodrigues Pinheiro Vieira</v>
      </c>
    </row>
    <row r="946" ht="14.25" customHeight="1">
      <c r="A946" s="1">
        <v>2.01902617E8</v>
      </c>
      <c r="B946" s="1" t="s">
        <v>2863</v>
      </c>
      <c r="C946" s="1" t="s">
        <v>2864</v>
      </c>
      <c r="D946" s="1" t="s">
        <v>26</v>
      </c>
      <c r="E946" s="1" t="s">
        <v>21</v>
      </c>
      <c r="F946" s="1" t="str">
        <f t="shared" si="1"/>
        <v>Isabella Vitória Gonçalves Colombarolli - L.EIC 2022/2023</v>
      </c>
      <c r="G946" s="1" t="s">
        <v>2865</v>
      </c>
      <c r="I946" s="1" t="str">
        <f>IFERROR(VLOOKUP(B946,'Inquérito'!M:N,2,0),if(AND(E946="",not(iserror(find("linkedin",H946)))),H946,E946))</f>
        <v/>
      </c>
      <c r="J946" s="1" t="str">
        <f t="shared" si="2"/>
        <v>L.EIC </v>
      </c>
      <c r="K946" s="1" t="str">
        <f>IFERROR(VLOOKUP($A946&amp;"-"&amp;K$1,'Conclusões cursos SIGARRA'!$E:$H,2,0),"")</f>
        <v/>
      </c>
      <c r="L946" s="1" t="str">
        <f>IFERROR(VLOOKUP($A946&amp;"-"&amp;K$1,'Conclusões cursos SIGARRA'!$E:$H,4,0),"")</f>
        <v/>
      </c>
      <c r="M946" s="1" t="str">
        <f>IFERROR(VLOOKUP($A946&amp;"-"&amp;M$1,'Conclusões cursos SIGARRA'!$E:$H,2,0),"")</f>
        <v/>
      </c>
      <c r="N946" s="1" t="str">
        <f>IFERROR(VLOOKUP($A946&amp;"-"&amp;M$1,'Conclusões cursos SIGARRA'!$E:$H,4,0),"")</f>
        <v/>
      </c>
      <c r="O946" s="1" t="str">
        <f>IFERROR(VLOOKUP($A946&amp;"-"&amp;O$1,'Conclusões cursos SIGARRA'!$E:$H,2,0),"")</f>
        <v/>
      </c>
      <c r="P946" s="1" t="str">
        <f>IFERROR(VLOOKUP($A946&amp;"-"&amp;O$1,'Conclusões cursos SIGARRA'!$E:$H,4,0),"")</f>
        <v/>
      </c>
      <c r="Q946" s="1" t="str">
        <f>IFERROR(VLOOKUP($A946&amp;"-"&amp;Q$1,'Conclusões cursos SIGARRA'!$E:$H,2,0),"")</f>
        <v>2021/2022</v>
      </c>
      <c r="R946" s="1" t="str">
        <f>IFERROR(VLOOKUP($A946&amp;"-"&amp;Q$1,'Conclusões cursos SIGARRA'!$E:$H,4,0),"")</f>
        <v>2022/2023</v>
      </c>
      <c r="S946" s="1" t="str">
        <f>IFERROR(VLOOKUP($A946&amp;"-"&amp;S$1,'Conclusões cursos SIGARRA'!$E:$H,2,0),"")</f>
        <v/>
      </c>
      <c r="T946" s="1" t="str">
        <f>IFERROR(VLOOKUP($A946&amp;"-"&amp;S$1,'Conclusões cursos SIGARRA'!$E:$H,4,0),"")</f>
        <v/>
      </c>
      <c r="U946" s="1" t="str">
        <f t="shared" si="3"/>
        <v> L.EIC 2022/2023</v>
      </c>
      <c r="V946" s="1" t="str">
        <f t="shared" si="4"/>
        <v>Isabella Vitória Gonçalves Colombarolli</v>
      </c>
    </row>
    <row r="947" ht="14.25" customHeight="1">
      <c r="A947" s="1">
        <v>2.01808549E8</v>
      </c>
      <c r="B947" s="1" t="s">
        <v>2866</v>
      </c>
      <c r="C947" s="1" t="s">
        <v>2867</v>
      </c>
      <c r="D947" s="1" t="s">
        <v>26</v>
      </c>
      <c r="E947" s="1" t="s">
        <v>21</v>
      </c>
      <c r="F947" s="1" t="str">
        <f t="shared" si="1"/>
        <v>Isla Patrícia Loureiro Cassamo - L.EIC 2022/2023</v>
      </c>
      <c r="I947" s="1" t="str">
        <f>IFERROR(VLOOKUP(B947,'Inquérito'!M:N,2,0),if(AND(E947="",not(iserror(find("linkedin",H947)))),H947,E947))</f>
        <v/>
      </c>
      <c r="J947" s="1" t="str">
        <f t="shared" si="2"/>
        <v>L.EIC </v>
      </c>
      <c r="K947" s="1" t="str">
        <f>IFERROR(VLOOKUP($A947&amp;"-"&amp;K$1,'Conclusões cursos SIGARRA'!$E:$H,2,0),"")</f>
        <v/>
      </c>
      <c r="L947" s="1" t="str">
        <f>IFERROR(VLOOKUP($A947&amp;"-"&amp;K$1,'Conclusões cursos SIGARRA'!$E:$H,4,0),"")</f>
        <v/>
      </c>
      <c r="M947" s="1" t="str">
        <f>IFERROR(VLOOKUP($A947&amp;"-"&amp;M$1,'Conclusões cursos SIGARRA'!$E:$H,2,0),"")</f>
        <v/>
      </c>
      <c r="N947" s="1" t="str">
        <f>IFERROR(VLOOKUP($A947&amp;"-"&amp;M$1,'Conclusões cursos SIGARRA'!$E:$H,4,0),"")</f>
        <v/>
      </c>
      <c r="O947" s="1" t="str">
        <f>IFERROR(VLOOKUP($A947&amp;"-"&amp;O$1,'Conclusões cursos SIGARRA'!$E:$H,2,0),"")</f>
        <v/>
      </c>
      <c r="P947" s="1" t="str">
        <f>IFERROR(VLOOKUP($A947&amp;"-"&amp;O$1,'Conclusões cursos SIGARRA'!$E:$H,4,0),"")</f>
        <v/>
      </c>
      <c r="Q947" s="1" t="str">
        <f>IFERROR(VLOOKUP($A947&amp;"-"&amp;Q$1,'Conclusões cursos SIGARRA'!$E:$H,2,0),"")</f>
        <v>2021/2022</v>
      </c>
      <c r="R947" s="1" t="str">
        <f>IFERROR(VLOOKUP($A947&amp;"-"&amp;Q$1,'Conclusões cursos SIGARRA'!$E:$H,4,0),"")</f>
        <v>2022/2023</v>
      </c>
      <c r="S947" s="1" t="str">
        <f>IFERROR(VLOOKUP($A947&amp;"-"&amp;S$1,'Conclusões cursos SIGARRA'!$E:$H,2,0),"")</f>
        <v/>
      </c>
      <c r="T947" s="1" t="str">
        <f>IFERROR(VLOOKUP($A947&amp;"-"&amp;S$1,'Conclusões cursos SIGARRA'!$E:$H,4,0),"")</f>
        <v/>
      </c>
      <c r="U947" s="1" t="str">
        <f t="shared" si="3"/>
        <v> L.EIC 2022/2023</v>
      </c>
      <c r="V947" s="1" t="str">
        <f t="shared" si="4"/>
        <v>Isla Patrícia Loureiro Cassamo</v>
      </c>
    </row>
    <row r="948" ht="14.25" customHeight="1">
      <c r="A948" s="1">
        <v>2.01106875E8</v>
      </c>
      <c r="B948" s="1" t="s">
        <v>2868</v>
      </c>
      <c r="C948" s="1" t="s">
        <v>2869</v>
      </c>
      <c r="D948" s="1" t="s">
        <v>20</v>
      </c>
      <c r="E948" s="1" t="s">
        <v>21</v>
      </c>
      <c r="F948" s="1" t="str">
        <f t="shared" si="1"/>
        <v>Ivo Almeida Rodrigues - MIEIC 2013/2014</v>
      </c>
      <c r="G948" s="1" t="s">
        <v>2870</v>
      </c>
      <c r="I948" s="1" t="str">
        <f>IFERROR(VLOOKUP(B948,'Inquérito'!M:N,2,0),if(AND(E948="",not(iserror(find("linkedin",H948)))),H948,E948))</f>
        <v/>
      </c>
      <c r="J948" s="1" t="str">
        <f t="shared" si="2"/>
        <v>MIEIC </v>
      </c>
      <c r="K948" s="1" t="str">
        <f>IFERROR(VLOOKUP($A948&amp;"-"&amp;K$1,'Conclusões cursos SIGARRA'!$E:$H,2,0),"")</f>
        <v/>
      </c>
      <c r="L948" s="1" t="str">
        <f>IFERROR(VLOOKUP($A948&amp;"-"&amp;K$1,'Conclusões cursos SIGARRA'!$E:$H,4,0),"")</f>
        <v/>
      </c>
      <c r="M948" s="1" t="str">
        <f>IFERROR(VLOOKUP($A948&amp;"-"&amp;M$1,'Conclusões cursos SIGARRA'!$E:$H,2,0),"")</f>
        <v/>
      </c>
      <c r="N948" s="1" t="str">
        <f>IFERROR(VLOOKUP($A948&amp;"-"&amp;M$1,'Conclusões cursos SIGARRA'!$E:$H,4,0),"")</f>
        <v/>
      </c>
      <c r="O948" s="1" t="str">
        <f>IFERROR(VLOOKUP($A948&amp;"-"&amp;O$1,'Conclusões cursos SIGARRA'!$E:$H,2,0),"")</f>
        <v>2011/2012</v>
      </c>
      <c r="P948" s="1" t="str">
        <f>IFERROR(VLOOKUP($A948&amp;"-"&amp;O$1,'Conclusões cursos SIGARRA'!$E:$H,4,0),"")</f>
        <v>2013/2014</v>
      </c>
      <c r="Q948" s="1" t="str">
        <f>IFERROR(VLOOKUP($A948&amp;"-"&amp;Q$1,'Conclusões cursos SIGARRA'!$E:$H,2,0),"")</f>
        <v/>
      </c>
      <c r="R948" s="1" t="str">
        <f>IFERROR(VLOOKUP($A948&amp;"-"&amp;Q$1,'Conclusões cursos SIGARRA'!$E:$H,4,0),"")</f>
        <v/>
      </c>
      <c r="S948" s="1" t="str">
        <f>IFERROR(VLOOKUP($A948&amp;"-"&amp;S$1,'Conclusões cursos SIGARRA'!$E:$H,2,0),"")</f>
        <v/>
      </c>
      <c r="T948" s="1" t="str">
        <f>IFERROR(VLOOKUP($A948&amp;"-"&amp;S$1,'Conclusões cursos SIGARRA'!$E:$H,4,0),"")</f>
        <v/>
      </c>
      <c r="U948" s="1" t="str">
        <f t="shared" si="3"/>
        <v> MIEIC 2013/2014</v>
      </c>
      <c r="V948" s="1" t="str">
        <f t="shared" si="4"/>
        <v>Ivo Almeida Rodrigues</v>
      </c>
    </row>
    <row r="949" ht="14.25" customHeight="1">
      <c r="A949" s="1">
        <v>2.00301146E8</v>
      </c>
      <c r="B949" s="1" t="s">
        <v>2871</v>
      </c>
      <c r="C949" s="1" t="s">
        <v>2872</v>
      </c>
      <c r="D949" s="1" t="s">
        <v>20</v>
      </c>
      <c r="E949" s="1" t="s">
        <v>21</v>
      </c>
      <c r="F949" s="1" t="str">
        <f t="shared" si="1"/>
        <v>Ivo André da Rocha Marinho - MIEIC 2007/2008</v>
      </c>
      <c r="G949" s="1" t="s">
        <v>21</v>
      </c>
      <c r="H949" s="1" t="s">
        <v>2873</v>
      </c>
      <c r="I949" s="1" t="str">
        <f>IFERROR(VLOOKUP(B949,'Inquérito'!M:N,2,0),if(AND(E949="",not(iserror(find("linkedin",H949)))),H949,E949))</f>
        <v/>
      </c>
      <c r="J949" s="1" t="str">
        <f t="shared" si="2"/>
        <v>MIEIC </v>
      </c>
      <c r="K949" s="1" t="str">
        <f>IFERROR(VLOOKUP($A949&amp;"-"&amp;K$1,'Conclusões cursos SIGARRA'!$E:$H,2,0),"")</f>
        <v/>
      </c>
      <c r="L949" s="1" t="str">
        <f>IFERROR(VLOOKUP($A949&amp;"-"&amp;K$1,'Conclusões cursos SIGARRA'!$E:$H,4,0),"")</f>
        <v/>
      </c>
      <c r="M949" s="1" t="str">
        <f>IFERROR(VLOOKUP($A949&amp;"-"&amp;M$1,'Conclusões cursos SIGARRA'!$E:$H,2,0),"")</f>
        <v/>
      </c>
      <c r="N949" s="1" t="str">
        <f>IFERROR(VLOOKUP($A949&amp;"-"&amp;M$1,'Conclusões cursos SIGARRA'!$E:$H,4,0),"")</f>
        <v/>
      </c>
      <c r="O949" s="1" t="str">
        <f>IFERROR(VLOOKUP($A949&amp;"-"&amp;O$1,'Conclusões cursos SIGARRA'!$E:$H,2,0),"")</f>
        <v>2003/2004</v>
      </c>
      <c r="P949" s="1" t="str">
        <f>IFERROR(VLOOKUP($A949&amp;"-"&amp;O$1,'Conclusões cursos SIGARRA'!$E:$H,4,0),"")</f>
        <v>2007/2008</v>
      </c>
      <c r="Q949" s="1" t="str">
        <f>IFERROR(VLOOKUP($A949&amp;"-"&amp;Q$1,'Conclusões cursos SIGARRA'!$E:$H,2,0),"")</f>
        <v/>
      </c>
      <c r="R949" s="1" t="str">
        <f>IFERROR(VLOOKUP($A949&amp;"-"&amp;Q$1,'Conclusões cursos SIGARRA'!$E:$H,4,0),"")</f>
        <v/>
      </c>
      <c r="S949" s="1" t="str">
        <f>IFERROR(VLOOKUP($A949&amp;"-"&amp;S$1,'Conclusões cursos SIGARRA'!$E:$H,2,0),"")</f>
        <v/>
      </c>
      <c r="T949" s="1" t="str">
        <f>IFERROR(VLOOKUP($A949&amp;"-"&amp;S$1,'Conclusões cursos SIGARRA'!$E:$H,4,0),"")</f>
        <v/>
      </c>
      <c r="U949" s="1" t="str">
        <f t="shared" si="3"/>
        <v> MIEIC 2007/2008</v>
      </c>
      <c r="V949" s="1" t="str">
        <f t="shared" si="4"/>
        <v>Ivo André da Rocha Marinho</v>
      </c>
    </row>
    <row r="950" ht="14.25" customHeight="1">
      <c r="A950" s="1">
        <v>2.01303199E8</v>
      </c>
      <c r="B950" s="1" t="s">
        <v>2874</v>
      </c>
      <c r="C950" s="1" t="s">
        <v>2875</v>
      </c>
      <c r="D950" s="1" t="s">
        <v>20</v>
      </c>
      <c r="E950" s="1" t="s">
        <v>21</v>
      </c>
      <c r="F950" s="1" t="str">
        <f t="shared" si="1"/>
        <v>Ivo André Domingues Fernandes - MIEIC 2017/2018</v>
      </c>
      <c r="I950" s="1" t="str">
        <f>IFERROR(VLOOKUP(B950,'Inquérito'!M:N,2,0),if(AND(E950="",not(iserror(find("linkedin",H950)))),H950,E950))</f>
        <v/>
      </c>
      <c r="J950" s="1" t="str">
        <f t="shared" si="2"/>
        <v>MIEIC </v>
      </c>
      <c r="K950" s="1" t="str">
        <f>IFERROR(VLOOKUP($A950&amp;"-"&amp;K$1,'Conclusões cursos SIGARRA'!$E:$H,2,0),"")</f>
        <v/>
      </c>
      <c r="L950" s="1" t="str">
        <f>IFERROR(VLOOKUP($A950&amp;"-"&amp;K$1,'Conclusões cursos SIGARRA'!$E:$H,4,0),"")</f>
        <v/>
      </c>
      <c r="M950" s="1" t="str">
        <f>IFERROR(VLOOKUP($A950&amp;"-"&amp;M$1,'Conclusões cursos SIGARRA'!$E:$H,2,0),"")</f>
        <v/>
      </c>
      <c r="N950" s="1" t="str">
        <f>IFERROR(VLOOKUP($A950&amp;"-"&amp;M$1,'Conclusões cursos SIGARRA'!$E:$H,4,0),"")</f>
        <v/>
      </c>
      <c r="O950" s="1" t="str">
        <f>IFERROR(VLOOKUP($A950&amp;"-"&amp;O$1,'Conclusões cursos SIGARRA'!$E:$H,2,0),"")</f>
        <v>2013/2014</v>
      </c>
      <c r="P950" s="1" t="str">
        <f>IFERROR(VLOOKUP($A950&amp;"-"&amp;O$1,'Conclusões cursos SIGARRA'!$E:$H,4,0),"")</f>
        <v>2017/2018</v>
      </c>
      <c r="Q950" s="1" t="str">
        <f>IFERROR(VLOOKUP($A950&amp;"-"&amp;Q$1,'Conclusões cursos SIGARRA'!$E:$H,2,0),"")</f>
        <v/>
      </c>
      <c r="R950" s="1" t="str">
        <f>IFERROR(VLOOKUP($A950&amp;"-"&amp;Q$1,'Conclusões cursos SIGARRA'!$E:$H,4,0),"")</f>
        <v/>
      </c>
      <c r="S950" s="1" t="str">
        <f>IFERROR(VLOOKUP($A950&amp;"-"&amp;S$1,'Conclusões cursos SIGARRA'!$E:$H,2,0),"")</f>
        <v/>
      </c>
      <c r="T950" s="1" t="str">
        <f>IFERROR(VLOOKUP($A950&amp;"-"&amp;S$1,'Conclusões cursos SIGARRA'!$E:$H,4,0),"")</f>
        <v/>
      </c>
      <c r="U950" s="1" t="str">
        <f t="shared" si="3"/>
        <v> MIEIC 2017/2018</v>
      </c>
      <c r="V950" s="1" t="str">
        <f t="shared" si="4"/>
        <v>Ivo André Domingues Fernandes</v>
      </c>
    </row>
    <row r="951" ht="14.25" customHeight="1">
      <c r="A951" s="1">
        <v>2.00203143E8</v>
      </c>
      <c r="B951" s="1" t="s">
        <v>2876</v>
      </c>
      <c r="C951" s="1" t="s">
        <v>2877</v>
      </c>
      <c r="D951" s="1" t="s">
        <v>20</v>
      </c>
      <c r="E951" s="1" t="s">
        <v>2878</v>
      </c>
      <c r="F951" s="1" t="str">
        <f t="shared" si="1"/>
        <v>Ivo André dos Santos Sousa Reis - MIEIC 2011/2012</v>
      </c>
      <c r="G951" s="1" t="s">
        <v>2879</v>
      </c>
      <c r="I951" s="9" t="str">
        <f>IFERROR(VLOOKUP(B951,'Inquérito'!M:N,2,0),if(AND(E951="",not(iserror(find("linkedin",H951)))),H951,E951))</f>
        <v>https://www.linkedin.com/in/ivoreis/</v>
      </c>
      <c r="J951" s="1" t="str">
        <f t="shared" si="2"/>
        <v>MIEIC </v>
      </c>
      <c r="K951" s="1" t="str">
        <f>IFERROR(VLOOKUP($A951&amp;"-"&amp;K$1,'Conclusões cursos SIGARRA'!$E:$H,2,0),"")</f>
        <v/>
      </c>
      <c r="L951" s="1" t="str">
        <f>IFERROR(VLOOKUP($A951&amp;"-"&amp;K$1,'Conclusões cursos SIGARRA'!$E:$H,4,0),"")</f>
        <v/>
      </c>
      <c r="M951" s="1" t="str">
        <f>IFERROR(VLOOKUP($A951&amp;"-"&amp;M$1,'Conclusões cursos SIGARRA'!$E:$H,2,0),"")</f>
        <v/>
      </c>
      <c r="N951" s="1" t="str">
        <f>IFERROR(VLOOKUP($A951&amp;"-"&amp;M$1,'Conclusões cursos SIGARRA'!$E:$H,4,0),"")</f>
        <v/>
      </c>
      <c r="O951" s="1" t="str">
        <f>IFERROR(VLOOKUP($A951&amp;"-"&amp;O$1,'Conclusões cursos SIGARRA'!$E:$H,2,0),"")</f>
        <v>2005/2006</v>
      </c>
      <c r="P951" s="1" t="str">
        <f>IFERROR(VLOOKUP($A951&amp;"-"&amp;O$1,'Conclusões cursos SIGARRA'!$E:$H,4,0),"")</f>
        <v>2011/2012</v>
      </c>
      <c r="Q951" s="1" t="str">
        <f>IFERROR(VLOOKUP($A951&amp;"-"&amp;Q$1,'Conclusões cursos SIGARRA'!$E:$H,2,0),"")</f>
        <v/>
      </c>
      <c r="R951" s="1" t="str">
        <f>IFERROR(VLOOKUP($A951&amp;"-"&amp;Q$1,'Conclusões cursos SIGARRA'!$E:$H,4,0),"")</f>
        <v/>
      </c>
      <c r="S951" s="1" t="str">
        <f>IFERROR(VLOOKUP($A951&amp;"-"&amp;S$1,'Conclusões cursos SIGARRA'!$E:$H,2,0),"")</f>
        <v/>
      </c>
      <c r="T951" s="1" t="str">
        <f>IFERROR(VLOOKUP($A951&amp;"-"&amp;S$1,'Conclusões cursos SIGARRA'!$E:$H,4,0),"")</f>
        <v/>
      </c>
      <c r="U951" s="1" t="str">
        <f t="shared" si="3"/>
        <v> MIEIC 2011/2012</v>
      </c>
      <c r="V951" s="1" t="str">
        <f t="shared" si="4"/>
        <v>Ivo André dos Santos Sousa Reis</v>
      </c>
    </row>
    <row r="952" ht="14.25" customHeight="1">
      <c r="A952" s="1">
        <v>2.01307718E8</v>
      </c>
      <c r="B952" s="1" t="s">
        <v>2880</v>
      </c>
      <c r="C952" s="1" t="s">
        <v>2881</v>
      </c>
      <c r="D952" s="1" t="s">
        <v>26</v>
      </c>
      <c r="E952" s="1" t="s">
        <v>21</v>
      </c>
      <c r="F952" s="1" t="str">
        <f t="shared" si="1"/>
        <v>Ivo Daniel Loureiro Casal Ribeiro - L.EIC 2021/2022</v>
      </c>
      <c r="I952" s="1" t="str">
        <f>IFERROR(VLOOKUP(B952,'Inquérito'!M:N,2,0),if(AND(E952="",not(iserror(find("linkedin",H952)))),H952,E952))</f>
        <v/>
      </c>
      <c r="J952" s="1" t="str">
        <f t="shared" si="2"/>
        <v>L.EIC </v>
      </c>
      <c r="K952" s="1" t="str">
        <f>IFERROR(VLOOKUP($A952&amp;"-"&amp;K$1,'Conclusões cursos SIGARRA'!$E:$H,2,0),"")</f>
        <v/>
      </c>
      <c r="L952" s="1" t="str">
        <f>IFERROR(VLOOKUP($A952&amp;"-"&amp;K$1,'Conclusões cursos SIGARRA'!$E:$H,4,0),"")</f>
        <v/>
      </c>
      <c r="M952" s="1" t="str">
        <f>IFERROR(VLOOKUP($A952&amp;"-"&amp;M$1,'Conclusões cursos SIGARRA'!$E:$H,2,0),"")</f>
        <v/>
      </c>
      <c r="N952" s="1" t="str">
        <f>IFERROR(VLOOKUP($A952&amp;"-"&amp;M$1,'Conclusões cursos SIGARRA'!$E:$H,4,0),"")</f>
        <v/>
      </c>
      <c r="O952" s="1" t="str">
        <f>IFERROR(VLOOKUP($A952&amp;"-"&amp;O$1,'Conclusões cursos SIGARRA'!$E:$H,2,0),"")</f>
        <v/>
      </c>
      <c r="P952" s="1" t="str">
        <f>IFERROR(VLOOKUP($A952&amp;"-"&amp;O$1,'Conclusões cursos SIGARRA'!$E:$H,4,0),"")</f>
        <v/>
      </c>
      <c r="Q952" s="1" t="str">
        <f>IFERROR(VLOOKUP($A952&amp;"-"&amp;Q$1,'Conclusões cursos SIGARRA'!$E:$H,2,0),"")</f>
        <v>2021/2022</v>
      </c>
      <c r="R952" s="1" t="str">
        <f>IFERROR(VLOOKUP($A952&amp;"-"&amp;Q$1,'Conclusões cursos SIGARRA'!$E:$H,4,0),"")</f>
        <v>2021/2022</v>
      </c>
      <c r="S952" s="1" t="str">
        <f>IFERROR(VLOOKUP($A952&amp;"-"&amp;S$1,'Conclusões cursos SIGARRA'!$E:$H,2,0),"")</f>
        <v/>
      </c>
      <c r="T952" s="1" t="str">
        <f>IFERROR(VLOOKUP($A952&amp;"-"&amp;S$1,'Conclusões cursos SIGARRA'!$E:$H,4,0),"")</f>
        <v/>
      </c>
      <c r="U952" s="1" t="str">
        <f t="shared" si="3"/>
        <v> L.EIC 2021/2022</v>
      </c>
      <c r="V952" s="1" t="str">
        <f t="shared" si="4"/>
        <v>Ivo Daniel Loureiro Casal Ribeiro</v>
      </c>
    </row>
    <row r="953" ht="14.25" customHeight="1">
      <c r="A953" s="1">
        <v>2.00200966E8</v>
      </c>
      <c r="B953" s="1" t="s">
        <v>2882</v>
      </c>
      <c r="C953" s="1" t="s">
        <v>2883</v>
      </c>
      <c r="D953" s="1" t="s">
        <v>20</v>
      </c>
      <c r="E953" s="1" t="s">
        <v>21</v>
      </c>
      <c r="F953" s="1" t="str">
        <f t="shared" si="1"/>
        <v>Ivo Daniel Sousa Navega - LEIC 2006/2007</v>
      </c>
      <c r="G953" s="1" t="s">
        <v>21</v>
      </c>
      <c r="I953" s="1" t="str">
        <f>IFERROR(VLOOKUP(B953,'Inquérito'!M:N,2,0),if(AND(E953="",not(iserror(find("linkedin",H953)))),H953,E953))</f>
        <v/>
      </c>
      <c r="J953" s="1" t="str">
        <f t="shared" si="2"/>
        <v>LEIC </v>
      </c>
      <c r="K953" s="1" t="str">
        <f>IFERROR(VLOOKUP($A953&amp;"-"&amp;K$1,'Conclusões cursos SIGARRA'!$E:$H,2,0),"")</f>
        <v>2002/2003</v>
      </c>
      <c r="L953" s="1" t="str">
        <f>IFERROR(VLOOKUP($A953&amp;"-"&amp;K$1,'Conclusões cursos SIGARRA'!$E:$H,4,0),"")</f>
        <v>2006/2007</v>
      </c>
      <c r="M953" s="1" t="str">
        <f>IFERROR(VLOOKUP($A953&amp;"-"&amp;M$1,'Conclusões cursos SIGARRA'!$E:$H,2,0),"")</f>
        <v/>
      </c>
      <c r="N953" s="1" t="str">
        <f>IFERROR(VLOOKUP($A953&amp;"-"&amp;M$1,'Conclusões cursos SIGARRA'!$E:$H,4,0),"")</f>
        <v/>
      </c>
      <c r="O953" s="1" t="str">
        <f>IFERROR(VLOOKUP($A953&amp;"-"&amp;O$1,'Conclusões cursos SIGARRA'!$E:$H,2,0),"")</f>
        <v/>
      </c>
      <c r="P953" s="1" t="str">
        <f>IFERROR(VLOOKUP($A953&amp;"-"&amp;O$1,'Conclusões cursos SIGARRA'!$E:$H,4,0),"")</f>
        <v/>
      </c>
      <c r="Q953" s="1" t="str">
        <f>IFERROR(VLOOKUP($A953&amp;"-"&amp;Q$1,'Conclusões cursos SIGARRA'!$E:$H,2,0),"")</f>
        <v/>
      </c>
      <c r="R953" s="1" t="str">
        <f>IFERROR(VLOOKUP($A953&amp;"-"&amp;Q$1,'Conclusões cursos SIGARRA'!$E:$H,4,0),"")</f>
        <v/>
      </c>
      <c r="S953" s="1" t="str">
        <f>IFERROR(VLOOKUP($A953&amp;"-"&amp;S$1,'Conclusões cursos SIGARRA'!$E:$H,2,0),"")</f>
        <v/>
      </c>
      <c r="T953" s="1" t="str">
        <f>IFERROR(VLOOKUP($A953&amp;"-"&amp;S$1,'Conclusões cursos SIGARRA'!$E:$H,4,0),"")</f>
        <v/>
      </c>
      <c r="U953" s="1" t="str">
        <f t="shared" si="3"/>
        <v> LEIC 2006/2007</v>
      </c>
      <c r="V953" s="1" t="str">
        <f t="shared" si="4"/>
        <v>Ivo Daniel Sousa Navega</v>
      </c>
    </row>
    <row r="954" ht="14.25" customHeight="1">
      <c r="A954" s="1">
        <v>2.00002408E8</v>
      </c>
      <c r="B954" s="1" t="s">
        <v>2884</v>
      </c>
      <c r="C954" s="1" t="s">
        <v>2885</v>
      </c>
      <c r="D954" s="1" t="s">
        <v>20</v>
      </c>
      <c r="E954" s="1" t="s">
        <v>2886</v>
      </c>
      <c r="F954" s="1" t="str">
        <f t="shared" si="1"/>
        <v>Ivo Flavio Santiago da Silva Relvas - LEIC 2004/2005</v>
      </c>
      <c r="G954" s="1" t="s">
        <v>21</v>
      </c>
      <c r="H954" s="1" t="s">
        <v>2887</v>
      </c>
      <c r="I954" s="9" t="str">
        <f>IFERROR(VLOOKUP(B954,'Inquérito'!M:N,2,0),if(AND(E954="",not(iserror(find("linkedin",H954)))),H954,E954))</f>
        <v>https://www.linkedin.com/in/ivorelvas/</v>
      </c>
      <c r="J954" s="1" t="str">
        <f t="shared" si="2"/>
        <v>LEIC </v>
      </c>
      <c r="K954" s="1" t="str">
        <f>IFERROR(VLOOKUP($A954&amp;"-"&amp;K$1,'Conclusões cursos SIGARRA'!$E:$H,2,0),"")</f>
        <v>2000/2001</v>
      </c>
      <c r="L954" s="1" t="str">
        <f>IFERROR(VLOOKUP($A954&amp;"-"&amp;K$1,'Conclusões cursos SIGARRA'!$E:$H,4,0),"")</f>
        <v>2004/2005</v>
      </c>
      <c r="M954" s="1" t="str">
        <f>IFERROR(VLOOKUP($A954&amp;"-"&amp;M$1,'Conclusões cursos SIGARRA'!$E:$H,2,0),"")</f>
        <v/>
      </c>
      <c r="N954" s="1" t="str">
        <f>IFERROR(VLOOKUP($A954&amp;"-"&amp;M$1,'Conclusões cursos SIGARRA'!$E:$H,4,0),"")</f>
        <v/>
      </c>
      <c r="O954" s="1" t="str">
        <f>IFERROR(VLOOKUP($A954&amp;"-"&amp;O$1,'Conclusões cursos SIGARRA'!$E:$H,2,0),"")</f>
        <v/>
      </c>
      <c r="P954" s="1" t="str">
        <f>IFERROR(VLOOKUP($A954&amp;"-"&amp;O$1,'Conclusões cursos SIGARRA'!$E:$H,4,0),"")</f>
        <v/>
      </c>
      <c r="Q954" s="1" t="str">
        <f>IFERROR(VLOOKUP($A954&amp;"-"&amp;Q$1,'Conclusões cursos SIGARRA'!$E:$H,2,0),"")</f>
        <v/>
      </c>
      <c r="R954" s="1" t="str">
        <f>IFERROR(VLOOKUP($A954&amp;"-"&amp;Q$1,'Conclusões cursos SIGARRA'!$E:$H,4,0),"")</f>
        <v/>
      </c>
      <c r="S954" s="1" t="str">
        <f>IFERROR(VLOOKUP($A954&amp;"-"&amp;S$1,'Conclusões cursos SIGARRA'!$E:$H,2,0),"")</f>
        <v/>
      </c>
      <c r="T954" s="1" t="str">
        <f>IFERROR(VLOOKUP($A954&amp;"-"&amp;S$1,'Conclusões cursos SIGARRA'!$E:$H,4,0),"")</f>
        <v/>
      </c>
      <c r="U954" s="1" t="str">
        <f t="shared" si="3"/>
        <v> LEIC 2004/2005</v>
      </c>
      <c r="V954" s="1" t="str">
        <f t="shared" si="4"/>
        <v>Ivo Flavio Santiago da Silva Relvas</v>
      </c>
    </row>
    <row r="955" ht="14.25" customHeight="1">
      <c r="A955" s="1">
        <v>2.00705588E8</v>
      </c>
      <c r="B955" s="1" t="s">
        <v>2888</v>
      </c>
      <c r="C955" s="1" t="s">
        <v>2889</v>
      </c>
      <c r="D955" s="1" t="s">
        <v>20</v>
      </c>
      <c r="E955" s="1" t="s">
        <v>21</v>
      </c>
      <c r="F955" s="1" t="str">
        <f t="shared" si="1"/>
        <v>Ivo José Pinto de Macedo Timóteo - MIEIC 2011/2012</v>
      </c>
      <c r="G955" s="1" t="s">
        <v>21</v>
      </c>
      <c r="H955" s="1" t="s">
        <v>2890</v>
      </c>
      <c r="I955" s="1" t="str">
        <f>IFERROR(VLOOKUP(B955,'Inquérito'!M:N,2,0),if(AND(E955="",not(iserror(find("linkedin",H955)))),H955,E955))</f>
        <v/>
      </c>
      <c r="J955" s="1" t="str">
        <f t="shared" si="2"/>
        <v>MIEIC </v>
      </c>
      <c r="K955" s="1" t="str">
        <f>IFERROR(VLOOKUP($A955&amp;"-"&amp;K$1,'Conclusões cursos SIGARRA'!$E:$H,2,0),"")</f>
        <v/>
      </c>
      <c r="L955" s="1" t="str">
        <f>IFERROR(VLOOKUP($A955&amp;"-"&amp;K$1,'Conclusões cursos SIGARRA'!$E:$H,4,0),"")</f>
        <v/>
      </c>
      <c r="M955" s="1" t="str">
        <f>IFERROR(VLOOKUP($A955&amp;"-"&amp;M$1,'Conclusões cursos SIGARRA'!$E:$H,2,0),"")</f>
        <v/>
      </c>
      <c r="N955" s="1" t="str">
        <f>IFERROR(VLOOKUP($A955&amp;"-"&amp;M$1,'Conclusões cursos SIGARRA'!$E:$H,4,0),"")</f>
        <v/>
      </c>
      <c r="O955" s="1" t="str">
        <f>IFERROR(VLOOKUP($A955&amp;"-"&amp;O$1,'Conclusões cursos SIGARRA'!$E:$H,2,0),"")</f>
        <v>2007/2008</v>
      </c>
      <c r="P955" s="1" t="str">
        <f>IFERROR(VLOOKUP($A955&amp;"-"&amp;O$1,'Conclusões cursos SIGARRA'!$E:$H,4,0),"")</f>
        <v>2011/2012</v>
      </c>
      <c r="Q955" s="1" t="str">
        <f>IFERROR(VLOOKUP($A955&amp;"-"&amp;Q$1,'Conclusões cursos SIGARRA'!$E:$H,2,0),"")</f>
        <v/>
      </c>
      <c r="R955" s="1" t="str">
        <f>IFERROR(VLOOKUP($A955&amp;"-"&amp;Q$1,'Conclusões cursos SIGARRA'!$E:$H,4,0),"")</f>
        <v/>
      </c>
      <c r="S955" s="1" t="str">
        <f>IFERROR(VLOOKUP($A955&amp;"-"&amp;S$1,'Conclusões cursos SIGARRA'!$E:$H,2,0),"")</f>
        <v/>
      </c>
      <c r="T955" s="1" t="str">
        <f>IFERROR(VLOOKUP($A955&amp;"-"&amp;S$1,'Conclusões cursos SIGARRA'!$E:$H,4,0),"")</f>
        <v/>
      </c>
      <c r="U955" s="1" t="str">
        <f t="shared" si="3"/>
        <v> MIEIC 2011/2012</v>
      </c>
      <c r="V955" s="1" t="str">
        <f t="shared" si="4"/>
        <v>Ivo José Pinto de Macedo Timóteo</v>
      </c>
    </row>
    <row r="956" ht="14.25" customHeight="1">
      <c r="A956" s="1">
        <v>2.01707093E8</v>
      </c>
      <c r="B956" s="1" t="s">
        <v>2891</v>
      </c>
      <c r="C956" s="1" t="s">
        <v>2892</v>
      </c>
      <c r="D956" s="1" t="s">
        <v>20</v>
      </c>
      <c r="E956" s="1" t="s">
        <v>21</v>
      </c>
      <c r="F956" s="1" t="str">
        <f t="shared" si="1"/>
        <v>Ivo José Saavedra Martins Façoco - M.EIC 2022/2023</v>
      </c>
      <c r="I956" s="1" t="str">
        <f>IFERROR(VLOOKUP(B956,'Inquérito'!M:N,2,0),if(AND(E956="",not(iserror(find("linkedin",H956)))),H956,E956))</f>
        <v/>
      </c>
      <c r="J956" s="1" t="str">
        <f t="shared" si="2"/>
        <v>M.EIC</v>
      </c>
      <c r="K956" s="1" t="str">
        <f>IFERROR(VLOOKUP($A956&amp;"-"&amp;K$1,'Conclusões cursos SIGARRA'!$E:$H,2,0),"")</f>
        <v/>
      </c>
      <c r="L956" s="1" t="str">
        <f>IFERROR(VLOOKUP($A956&amp;"-"&amp;K$1,'Conclusões cursos SIGARRA'!$E:$H,4,0),"")</f>
        <v/>
      </c>
      <c r="M956" s="1" t="str">
        <f>IFERROR(VLOOKUP($A956&amp;"-"&amp;M$1,'Conclusões cursos SIGARRA'!$E:$H,2,0),"")</f>
        <v/>
      </c>
      <c r="N956" s="1" t="str">
        <f>IFERROR(VLOOKUP($A956&amp;"-"&amp;M$1,'Conclusões cursos SIGARRA'!$E:$H,4,0),"")</f>
        <v/>
      </c>
      <c r="O956" s="1" t="str">
        <f>IFERROR(VLOOKUP($A956&amp;"-"&amp;O$1,'Conclusões cursos SIGARRA'!$E:$H,2,0),"")</f>
        <v/>
      </c>
      <c r="P956" s="1" t="str">
        <f>IFERROR(VLOOKUP($A956&amp;"-"&amp;O$1,'Conclusões cursos SIGARRA'!$E:$H,4,0),"")</f>
        <v/>
      </c>
      <c r="Q956" s="1" t="str">
        <f>IFERROR(VLOOKUP($A956&amp;"-"&amp;Q$1,'Conclusões cursos SIGARRA'!$E:$H,2,0),"")</f>
        <v/>
      </c>
      <c r="R956" s="1" t="str">
        <f>IFERROR(VLOOKUP($A956&amp;"-"&amp;Q$1,'Conclusões cursos SIGARRA'!$E:$H,4,0),"")</f>
        <v/>
      </c>
      <c r="S956" s="1" t="str">
        <f>IFERROR(VLOOKUP($A956&amp;"-"&amp;S$1,'Conclusões cursos SIGARRA'!$E:$H,2,0),"")</f>
        <v>2021/2022</v>
      </c>
      <c r="T956" s="1" t="str">
        <f>IFERROR(VLOOKUP($A956&amp;"-"&amp;S$1,'Conclusões cursos SIGARRA'!$E:$H,4,0),"")</f>
        <v>2022/2023</v>
      </c>
      <c r="U956" s="1" t="str">
        <f t="shared" si="3"/>
        <v> M.EIC 2022/2023</v>
      </c>
      <c r="V956" s="1" t="str">
        <f t="shared" si="4"/>
        <v>Ivo José Saavedra Martins Façoco</v>
      </c>
    </row>
    <row r="957" ht="14.25" customHeight="1">
      <c r="A957" s="1">
        <v>2.01108006E8</v>
      </c>
      <c r="B957" s="1" t="s">
        <v>2893</v>
      </c>
      <c r="C957" s="1" t="s">
        <v>2894</v>
      </c>
      <c r="D957" s="1" t="s">
        <v>20</v>
      </c>
      <c r="E957" s="1" t="s">
        <v>2895</v>
      </c>
      <c r="F957" s="1" t="str">
        <f t="shared" si="1"/>
        <v>Ivo Lima da Silva - MIEIC 2017/2018</v>
      </c>
      <c r="G957" s="1" t="s">
        <v>2896</v>
      </c>
      <c r="I957" s="9" t="str">
        <f>IFERROR(VLOOKUP(B957,'Inquérito'!M:N,2,0),if(AND(E957="",not(iserror(find("linkedin",H957)))),H957,E957))</f>
        <v>https://www.linkedin.com/in/ivolimasilva/</v>
      </c>
      <c r="J957" s="1" t="str">
        <f t="shared" si="2"/>
        <v>MIEIC </v>
      </c>
      <c r="K957" s="1" t="str">
        <f>IFERROR(VLOOKUP($A957&amp;"-"&amp;K$1,'Conclusões cursos SIGARRA'!$E:$H,2,0),"")</f>
        <v/>
      </c>
      <c r="L957" s="1" t="str">
        <f>IFERROR(VLOOKUP($A957&amp;"-"&amp;K$1,'Conclusões cursos SIGARRA'!$E:$H,4,0),"")</f>
        <v/>
      </c>
      <c r="M957" s="1" t="str">
        <f>IFERROR(VLOOKUP($A957&amp;"-"&amp;M$1,'Conclusões cursos SIGARRA'!$E:$H,2,0),"")</f>
        <v/>
      </c>
      <c r="N957" s="1" t="str">
        <f>IFERROR(VLOOKUP($A957&amp;"-"&amp;M$1,'Conclusões cursos SIGARRA'!$E:$H,4,0),"")</f>
        <v/>
      </c>
      <c r="O957" s="1" t="str">
        <f>IFERROR(VLOOKUP($A957&amp;"-"&amp;O$1,'Conclusões cursos SIGARRA'!$E:$H,2,0),"")</f>
        <v>2012/2013</v>
      </c>
      <c r="P957" s="1" t="str">
        <f>IFERROR(VLOOKUP($A957&amp;"-"&amp;O$1,'Conclusões cursos SIGARRA'!$E:$H,4,0),"")</f>
        <v>2017/2018</v>
      </c>
      <c r="Q957" s="1" t="str">
        <f>IFERROR(VLOOKUP($A957&amp;"-"&amp;Q$1,'Conclusões cursos SIGARRA'!$E:$H,2,0),"")</f>
        <v/>
      </c>
      <c r="R957" s="1" t="str">
        <f>IFERROR(VLOOKUP($A957&amp;"-"&amp;Q$1,'Conclusões cursos SIGARRA'!$E:$H,4,0),"")</f>
        <v/>
      </c>
      <c r="S957" s="1" t="str">
        <f>IFERROR(VLOOKUP($A957&amp;"-"&amp;S$1,'Conclusões cursos SIGARRA'!$E:$H,2,0),"")</f>
        <v/>
      </c>
      <c r="T957" s="1" t="str">
        <f>IFERROR(VLOOKUP($A957&amp;"-"&amp;S$1,'Conclusões cursos SIGARRA'!$E:$H,4,0),"")</f>
        <v/>
      </c>
      <c r="U957" s="1" t="str">
        <f t="shared" si="3"/>
        <v> MIEIC 2017/2018</v>
      </c>
      <c r="V957" s="1" t="str">
        <f t="shared" si="4"/>
        <v>Ivo Lima da Silva</v>
      </c>
    </row>
    <row r="958" ht="14.25" customHeight="1">
      <c r="A958" s="1">
        <v>2.00401213E8</v>
      </c>
      <c r="B958" s="1" t="s">
        <v>2897</v>
      </c>
      <c r="C958" s="1" t="s">
        <v>2898</v>
      </c>
      <c r="D958" s="1" t="s">
        <v>20</v>
      </c>
      <c r="E958" s="1" t="s">
        <v>21</v>
      </c>
      <c r="F958" s="1" t="str">
        <f t="shared" si="1"/>
        <v>Ivo Miguel da Paz dos Reis Gomes - MIEIC 2010/2011</v>
      </c>
      <c r="G958" s="1" t="s">
        <v>2899</v>
      </c>
      <c r="H958" s="1" t="s">
        <v>2900</v>
      </c>
      <c r="I958" s="1" t="str">
        <f>IFERROR(VLOOKUP(B958,'Inquérito'!M:N,2,0),if(AND(E958="",not(iserror(find("linkedin",H958)))),H958,E958))</f>
        <v/>
      </c>
      <c r="J958" s="1" t="str">
        <f t="shared" si="2"/>
        <v>MIEIC </v>
      </c>
      <c r="K958" s="1" t="str">
        <f>IFERROR(VLOOKUP($A958&amp;"-"&amp;K$1,'Conclusões cursos SIGARRA'!$E:$H,2,0),"")</f>
        <v/>
      </c>
      <c r="L958" s="1" t="str">
        <f>IFERROR(VLOOKUP($A958&amp;"-"&amp;K$1,'Conclusões cursos SIGARRA'!$E:$H,4,0),"")</f>
        <v/>
      </c>
      <c r="M958" s="1" t="str">
        <f>IFERROR(VLOOKUP($A958&amp;"-"&amp;M$1,'Conclusões cursos SIGARRA'!$E:$H,2,0),"")</f>
        <v/>
      </c>
      <c r="N958" s="1" t="str">
        <f>IFERROR(VLOOKUP($A958&amp;"-"&amp;M$1,'Conclusões cursos SIGARRA'!$E:$H,4,0),"")</f>
        <v/>
      </c>
      <c r="O958" s="1" t="str">
        <f>IFERROR(VLOOKUP($A958&amp;"-"&amp;O$1,'Conclusões cursos SIGARRA'!$E:$H,2,0),"")</f>
        <v>2005/2006</v>
      </c>
      <c r="P958" s="1" t="str">
        <f>IFERROR(VLOOKUP($A958&amp;"-"&amp;O$1,'Conclusões cursos SIGARRA'!$E:$H,4,0),"")</f>
        <v>2010/2011</v>
      </c>
      <c r="Q958" s="1" t="str">
        <f>IFERROR(VLOOKUP($A958&amp;"-"&amp;Q$1,'Conclusões cursos SIGARRA'!$E:$H,2,0),"")</f>
        <v/>
      </c>
      <c r="R958" s="1" t="str">
        <f>IFERROR(VLOOKUP($A958&amp;"-"&amp;Q$1,'Conclusões cursos SIGARRA'!$E:$H,4,0),"")</f>
        <v/>
      </c>
      <c r="S958" s="1" t="str">
        <f>IFERROR(VLOOKUP($A958&amp;"-"&amp;S$1,'Conclusões cursos SIGARRA'!$E:$H,2,0),"")</f>
        <v/>
      </c>
      <c r="T958" s="1" t="str">
        <f>IFERROR(VLOOKUP($A958&amp;"-"&amp;S$1,'Conclusões cursos SIGARRA'!$E:$H,4,0),"")</f>
        <v/>
      </c>
      <c r="U958" s="1" t="str">
        <f t="shared" si="3"/>
        <v> MIEIC 2010/2011</v>
      </c>
      <c r="V958" s="1" t="str">
        <f t="shared" si="4"/>
        <v>Ivo Miguel da Paz dos Reis Gomes</v>
      </c>
    </row>
    <row r="959" ht="14.25" customHeight="1">
      <c r="A959" s="1">
        <v>1.9960028E8</v>
      </c>
      <c r="B959" s="1" t="s">
        <v>2901</v>
      </c>
      <c r="C959" s="1" t="s">
        <v>2902</v>
      </c>
      <c r="D959" s="1" t="s">
        <v>20</v>
      </c>
      <c r="E959" s="1" t="s">
        <v>2903</v>
      </c>
      <c r="F959" s="1" t="str">
        <f t="shared" si="1"/>
        <v>Jacinto Daniel Marcelino Barbeira - LEIC 2000/2001</v>
      </c>
      <c r="G959" s="1" t="s">
        <v>21</v>
      </c>
      <c r="I959" s="9" t="str">
        <f>IFERROR(VLOOKUP(B959,'Inquérito'!M:N,2,0),if(AND(E959="",not(iserror(find("linkedin",H959)))),H959,E959))</f>
        <v>https://www.linkedin.com/in/jbarbeira</v>
      </c>
      <c r="J959" s="1" t="str">
        <f t="shared" si="2"/>
        <v>LEIC </v>
      </c>
      <c r="K959" s="1" t="str">
        <f>IFERROR(VLOOKUP($A959&amp;"-"&amp;K$1,'Conclusões cursos SIGARRA'!$E:$H,2,0),"")</f>
        <v>1996/1997</v>
      </c>
      <c r="L959" s="1" t="str">
        <f>IFERROR(VLOOKUP($A959&amp;"-"&amp;K$1,'Conclusões cursos SIGARRA'!$E:$H,4,0),"")</f>
        <v>2000/2001</v>
      </c>
      <c r="M959" s="1" t="str">
        <f>IFERROR(VLOOKUP($A959&amp;"-"&amp;M$1,'Conclusões cursos SIGARRA'!$E:$H,2,0),"")</f>
        <v/>
      </c>
      <c r="N959" s="1" t="str">
        <f>IFERROR(VLOOKUP($A959&amp;"-"&amp;M$1,'Conclusões cursos SIGARRA'!$E:$H,4,0),"")</f>
        <v/>
      </c>
      <c r="O959" s="1" t="str">
        <f>IFERROR(VLOOKUP($A959&amp;"-"&amp;O$1,'Conclusões cursos SIGARRA'!$E:$H,2,0),"")</f>
        <v/>
      </c>
      <c r="P959" s="1" t="str">
        <f>IFERROR(VLOOKUP($A959&amp;"-"&amp;O$1,'Conclusões cursos SIGARRA'!$E:$H,4,0),"")</f>
        <v/>
      </c>
      <c r="Q959" s="1" t="str">
        <f>IFERROR(VLOOKUP($A959&amp;"-"&amp;Q$1,'Conclusões cursos SIGARRA'!$E:$H,2,0),"")</f>
        <v/>
      </c>
      <c r="R959" s="1" t="str">
        <f>IFERROR(VLOOKUP($A959&amp;"-"&amp;Q$1,'Conclusões cursos SIGARRA'!$E:$H,4,0),"")</f>
        <v/>
      </c>
      <c r="S959" s="1" t="str">
        <f>IFERROR(VLOOKUP($A959&amp;"-"&amp;S$1,'Conclusões cursos SIGARRA'!$E:$H,2,0),"")</f>
        <v/>
      </c>
      <c r="T959" s="1" t="str">
        <f>IFERROR(VLOOKUP($A959&amp;"-"&amp;S$1,'Conclusões cursos SIGARRA'!$E:$H,4,0),"")</f>
        <v/>
      </c>
      <c r="U959" s="1" t="str">
        <f t="shared" si="3"/>
        <v> LEIC 2000/2001</v>
      </c>
      <c r="V959" s="1" t="str">
        <f t="shared" si="4"/>
        <v>Jacinto Daniel Marcelino Barbeira</v>
      </c>
    </row>
    <row r="960" ht="14.25" customHeight="1">
      <c r="A960" s="1">
        <v>2.00205383E8</v>
      </c>
      <c r="B960" s="1" t="s">
        <v>2904</v>
      </c>
      <c r="C960" s="1" t="s">
        <v>2905</v>
      </c>
      <c r="D960" s="1" t="s">
        <v>20</v>
      </c>
      <c r="E960" s="1" t="s">
        <v>2906</v>
      </c>
      <c r="F960" s="1" t="str">
        <f t="shared" si="1"/>
        <v>Jadir Jorge Rodrigues de Sousa - MIEIC 2007/2008</v>
      </c>
      <c r="G960" s="1" t="s">
        <v>21</v>
      </c>
      <c r="H960" s="1" t="s">
        <v>2907</v>
      </c>
      <c r="I960" s="9" t="str">
        <f>IFERROR(VLOOKUP(B960,'Inquérito'!M:N,2,0),if(AND(E960="",not(iserror(find("linkedin",H960)))),H960,E960))</f>
        <v>https://www.linkedin.com/in/jjsousa/</v>
      </c>
      <c r="J960" s="1" t="str">
        <f t="shared" si="2"/>
        <v>MIEIC </v>
      </c>
      <c r="K960" s="1" t="str">
        <f>IFERROR(VLOOKUP($A960&amp;"-"&amp;K$1,'Conclusões cursos SIGARRA'!$E:$H,2,0),"")</f>
        <v/>
      </c>
      <c r="L960" s="1" t="str">
        <f>IFERROR(VLOOKUP($A960&amp;"-"&amp;K$1,'Conclusões cursos SIGARRA'!$E:$H,4,0),"")</f>
        <v/>
      </c>
      <c r="M960" s="1" t="str">
        <f>IFERROR(VLOOKUP($A960&amp;"-"&amp;M$1,'Conclusões cursos SIGARRA'!$E:$H,2,0),"")</f>
        <v/>
      </c>
      <c r="N960" s="1" t="str">
        <f>IFERROR(VLOOKUP($A960&amp;"-"&amp;M$1,'Conclusões cursos SIGARRA'!$E:$H,4,0),"")</f>
        <v/>
      </c>
      <c r="O960" s="1" t="str">
        <f>IFERROR(VLOOKUP($A960&amp;"-"&amp;O$1,'Conclusões cursos SIGARRA'!$E:$H,2,0),"")</f>
        <v>2002/2003</v>
      </c>
      <c r="P960" s="1" t="str">
        <f>IFERROR(VLOOKUP($A960&amp;"-"&amp;O$1,'Conclusões cursos SIGARRA'!$E:$H,4,0),"")</f>
        <v>2007/2008</v>
      </c>
      <c r="Q960" s="1" t="str">
        <f>IFERROR(VLOOKUP($A960&amp;"-"&amp;Q$1,'Conclusões cursos SIGARRA'!$E:$H,2,0),"")</f>
        <v/>
      </c>
      <c r="R960" s="1" t="str">
        <f>IFERROR(VLOOKUP($A960&amp;"-"&amp;Q$1,'Conclusões cursos SIGARRA'!$E:$H,4,0),"")</f>
        <v/>
      </c>
      <c r="S960" s="1" t="str">
        <f>IFERROR(VLOOKUP($A960&amp;"-"&amp;S$1,'Conclusões cursos SIGARRA'!$E:$H,2,0),"")</f>
        <v/>
      </c>
      <c r="T960" s="1" t="str">
        <f>IFERROR(VLOOKUP($A960&amp;"-"&amp;S$1,'Conclusões cursos SIGARRA'!$E:$H,4,0),"")</f>
        <v/>
      </c>
      <c r="U960" s="1" t="str">
        <f t="shared" si="3"/>
        <v> MIEIC 2007/2008</v>
      </c>
      <c r="V960" s="1" t="str">
        <f t="shared" si="4"/>
        <v>Jadir Jorge Rodrigues de Sousa</v>
      </c>
    </row>
    <row r="961" ht="14.25" customHeight="1">
      <c r="A961" s="1">
        <v>2.01805073E8</v>
      </c>
      <c r="B961" s="1" t="s">
        <v>2908</v>
      </c>
      <c r="C961" s="1" t="s">
        <v>2909</v>
      </c>
      <c r="D961" s="1" t="s">
        <v>26</v>
      </c>
      <c r="E961" s="1" t="s">
        <v>21</v>
      </c>
      <c r="F961" s="1" t="str">
        <f t="shared" si="1"/>
        <v>Jaime de Azevedo Silva - L.EIC 2021/2022</v>
      </c>
      <c r="I961" s="1" t="str">
        <f>IFERROR(VLOOKUP(B961,'Inquérito'!M:N,2,0),if(AND(E961="",not(iserror(find("linkedin",H961)))),H961,E961))</f>
        <v/>
      </c>
      <c r="J961" s="1" t="str">
        <f t="shared" si="2"/>
        <v>L.EIC </v>
      </c>
      <c r="K961" s="1" t="str">
        <f>IFERROR(VLOOKUP($A961&amp;"-"&amp;K$1,'Conclusões cursos SIGARRA'!$E:$H,2,0),"")</f>
        <v/>
      </c>
      <c r="L961" s="1" t="str">
        <f>IFERROR(VLOOKUP($A961&amp;"-"&amp;K$1,'Conclusões cursos SIGARRA'!$E:$H,4,0),"")</f>
        <v/>
      </c>
      <c r="M961" s="1" t="str">
        <f>IFERROR(VLOOKUP($A961&amp;"-"&amp;M$1,'Conclusões cursos SIGARRA'!$E:$H,2,0),"")</f>
        <v/>
      </c>
      <c r="N961" s="1" t="str">
        <f>IFERROR(VLOOKUP($A961&amp;"-"&amp;M$1,'Conclusões cursos SIGARRA'!$E:$H,4,0),"")</f>
        <v/>
      </c>
      <c r="O961" s="1" t="str">
        <f>IFERROR(VLOOKUP($A961&amp;"-"&amp;O$1,'Conclusões cursos SIGARRA'!$E:$H,2,0),"")</f>
        <v/>
      </c>
      <c r="P961" s="1" t="str">
        <f>IFERROR(VLOOKUP($A961&amp;"-"&amp;O$1,'Conclusões cursos SIGARRA'!$E:$H,4,0),"")</f>
        <v/>
      </c>
      <c r="Q961" s="1" t="str">
        <f>IFERROR(VLOOKUP($A961&amp;"-"&amp;Q$1,'Conclusões cursos SIGARRA'!$E:$H,2,0),"")</f>
        <v>2021/2022</v>
      </c>
      <c r="R961" s="1" t="str">
        <f>IFERROR(VLOOKUP($A961&amp;"-"&amp;Q$1,'Conclusões cursos SIGARRA'!$E:$H,4,0),"")</f>
        <v>2021/2022</v>
      </c>
      <c r="S961" s="1" t="str">
        <f>IFERROR(VLOOKUP($A961&amp;"-"&amp;S$1,'Conclusões cursos SIGARRA'!$E:$H,2,0),"")</f>
        <v/>
      </c>
      <c r="T961" s="1" t="str">
        <f>IFERROR(VLOOKUP($A961&amp;"-"&amp;S$1,'Conclusões cursos SIGARRA'!$E:$H,4,0),"")</f>
        <v/>
      </c>
      <c r="U961" s="1" t="str">
        <f t="shared" si="3"/>
        <v> L.EIC 2021/2022</v>
      </c>
      <c r="V961" s="1" t="str">
        <f t="shared" si="4"/>
        <v>Jaime de Azevedo Silva</v>
      </c>
    </row>
    <row r="962" ht="14.25" customHeight="1">
      <c r="A962" s="1">
        <v>2.00605083E8</v>
      </c>
      <c r="B962" s="1" t="s">
        <v>2910</v>
      </c>
      <c r="C962" s="1" t="s">
        <v>2911</v>
      </c>
      <c r="D962" s="1" t="s">
        <v>20</v>
      </c>
      <c r="E962" s="1" t="s">
        <v>21</v>
      </c>
      <c r="F962" s="1" t="str">
        <f t="shared" si="1"/>
        <v>Jaime Paulo Carneiro Azevedo - MIEIC 2012/2013</v>
      </c>
      <c r="G962" s="1" t="s">
        <v>2912</v>
      </c>
      <c r="I962" s="1" t="str">
        <f>IFERROR(VLOOKUP(B962,'Inquérito'!M:N,2,0),if(AND(E962="",not(iserror(find("linkedin",H962)))),H962,E962))</f>
        <v/>
      </c>
      <c r="J962" s="1" t="str">
        <f t="shared" si="2"/>
        <v>MIEIC </v>
      </c>
      <c r="K962" s="1" t="str">
        <f>IFERROR(VLOOKUP($A962&amp;"-"&amp;K$1,'Conclusões cursos SIGARRA'!$E:$H,2,0),"")</f>
        <v/>
      </c>
      <c r="L962" s="1" t="str">
        <f>IFERROR(VLOOKUP($A962&amp;"-"&amp;K$1,'Conclusões cursos SIGARRA'!$E:$H,4,0),"")</f>
        <v/>
      </c>
      <c r="M962" s="1" t="str">
        <f>IFERROR(VLOOKUP($A962&amp;"-"&amp;M$1,'Conclusões cursos SIGARRA'!$E:$H,2,0),"")</f>
        <v/>
      </c>
      <c r="N962" s="1" t="str">
        <f>IFERROR(VLOOKUP($A962&amp;"-"&amp;M$1,'Conclusões cursos SIGARRA'!$E:$H,4,0),"")</f>
        <v/>
      </c>
      <c r="O962" s="1" t="str">
        <f>IFERROR(VLOOKUP($A962&amp;"-"&amp;O$1,'Conclusões cursos SIGARRA'!$E:$H,2,0),"")</f>
        <v>2006/2007</v>
      </c>
      <c r="P962" s="1" t="str">
        <f>IFERROR(VLOOKUP($A962&amp;"-"&amp;O$1,'Conclusões cursos SIGARRA'!$E:$H,4,0),"")</f>
        <v>2012/2013</v>
      </c>
      <c r="Q962" s="1" t="str">
        <f>IFERROR(VLOOKUP($A962&amp;"-"&amp;Q$1,'Conclusões cursos SIGARRA'!$E:$H,2,0),"")</f>
        <v/>
      </c>
      <c r="R962" s="1" t="str">
        <f>IFERROR(VLOOKUP($A962&amp;"-"&amp;Q$1,'Conclusões cursos SIGARRA'!$E:$H,4,0),"")</f>
        <v/>
      </c>
      <c r="S962" s="1" t="str">
        <f>IFERROR(VLOOKUP($A962&amp;"-"&amp;S$1,'Conclusões cursos SIGARRA'!$E:$H,2,0),"")</f>
        <v/>
      </c>
      <c r="T962" s="1" t="str">
        <f>IFERROR(VLOOKUP($A962&amp;"-"&amp;S$1,'Conclusões cursos SIGARRA'!$E:$H,4,0),"")</f>
        <v/>
      </c>
      <c r="U962" s="1" t="str">
        <f t="shared" si="3"/>
        <v> MIEIC 2012/2013</v>
      </c>
      <c r="V962" s="1" t="str">
        <f t="shared" si="4"/>
        <v>Jaime Paulo Carneiro Azevedo</v>
      </c>
    </row>
    <row r="963" ht="14.25" customHeight="1">
      <c r="A963" s="1">
        <v>2.01101901E8</v>
      </c>
      <c r="B963" s="1" t="s">
        <v>2913</v>
      </c>
      <c r="C963" s="1" t="s">
        <v>2914</v>
      </c>
      <c r="D963" s="1" t="s">
        <v>20</v>
      </c>
      <c r="E963" s="1" t="s">
        <v>21</v>
      </c>
      <c r="F963" s="1" t="str">
        <f t="shared" si="1"/>
        <v>Jéssica Daniela Rocha Namora - MIEIC 2016/2017</v>
      </c>
      <c r="I963" s="1" t="str">
        <f>IFERROR(VLOOKUP(B963,'Inquérito'!M:N,2,0),if(AND(E963="",not(iserror(find("linkedin",H963)))),H963,E963))</f>
        <v/>
      </c>
      <c r="J963" s="1" t="str">
        <f t="shared" si="2"/>
        <v>MIEIC </v>
      </c>
      <c r="K963" s="1" t="str">
        <f>IFERROR(VLOOKUP($A963&amp;"-"&amp;K$1,'Conclusões cursos SIGARRA'!$E:$H,2,0),"")</f>
        <v/>
      </c>
      <c r="L963" s="1" t="str">
        <f>IFERROR(VLOOKUP($A963&amp;"-"&amp;K$1,'Conclusões cursos SIGARRA'!$E:$H,4,0),"")</f>
        <v/>
      </c>
      <c r="M963" s="1" t="str">
        <f>IFERROR(VLOOKUP($A963&amp;"-"&amp;M$1,'Conclusões cursos SIGARRA'!$E:$H,2,0),"")</f>
        <v/>
      </c>
      <c r="N963" s="1" t="str">
        <f>IFERROR(VLOOKUP($A963&amp;"-"&amp;M$1,'Conclusões cursos SIGARRA'!$E:$H,4,0),"")</f>
        <v/>
      </c>
      <c r="O963" s="1" t="str">
        <f>IFERROR(VLOOKUP($A963&amp;"-"&amp;O$1,'Conclusões cursos SIGARRA'!$E:$H,2,0),"")</f>
        <v>2011/2012</v>
      </c>
      <c r="P963" s="1" t="str">
        <f>IFERROR(VLOOKUP($A963&amp;"-"&amp;O$1,'Conclusões cursos SIGARRA'!$E:$H,4,0),"")</f>
        <v>2016/2017</v>
      </c>
      <c r="Q963" s="1" t="str">
        <f>IFERROR(VLOOKUP($A963&amp;"-"&amp;Q$1,'Conclusões cursos SIGARRA'!$E:$H,2,0),"")</f>
        <v/>
      </c>
      <c r="R963" s="1" t="str">
        <f>IFERROR(VLOOKUP($A963&amp;"-"&amp;Q$1,'Conclusões cursos SIGARRA'!$E:$H,4,0),"")</f>
        <v/>
      </c>
      <c r="S963" s="1" t="str">
        <f>IFERROR(VLOOKUP($A963&amp;"-"&amp;S$1,'Conclusões cursos SIGARRA'!$E:$H,2,0),"")</f>
        <v/>
      </c>
      <c r="T963" s="1" t="str">
        <f>IFERROR(VLOOKUP($A963&amp;"-"&amp;S$1,'Conclusões cursos SIGARRA'!$E:$H,4,0),"")</f>
        <v/>
      </c>
      <c r="U963" s="1" t="str">
        <f t="shared" si="3"/>
        <v> MIEIC 2016/2017</v>
      </c>
      <c r="V963" s="1" t="str">
        <f t="shared" si="4"/>
        <v>Jéssica Daniela Rocha Namora</v>
      </c>
    </row>
    <row r="964" ht="14.25" customHeight="1">
      <c r="A964" s="1">
        <v>2.01806723E8</v>
      </c>
      <c r="B964" s="1" t="s">
        <v>2915</v>
      </c>
      <c r="C964" s="1" t="s">
        <v>2916</v>
      </c>
      <c r="D964" s="1" t="s">
        <v>26</v>
      </c>
      <c r="E964" s="1" t="s">
        <v>21</v>
      </c>
      <c r="F964" s="1" t="str">
        <f t="shared" si="1"/>
        <v>Jéssica Mireie Fernandes do Nascimento - L.EIC 2021/2022 M.EIC 2022/2023</v>
      </c>
      <c r="I964" s="1" t="str">
        <f>IFERROR(VLOOKUP(B964,'Inquérito'!M:N,2,0),if(AND(E964="",not(iserror(find("linkedin",H964)))),H964,E964))</f>
        <v/>
      </c>
      <c r="J964" s="1" t="str">
        <f t="shared" si="2"/>
        <v>L.EIC M.EIC</v>
      </c>
      <c r="K964" s="1" t="str">
        <f>IFERROR(VLOOKUP($A964&amp;"-"&amp;K$1,'Conclusões cursos SIGARRA'!$E:$H,2,0),"")</f>
        <v/>
      </c>
      <c r="L964" s="1" t="str">
        <f>IFERROR(VLOOKUP($A964&amp;"-"&amp;K$1,'Conclusões cursos SIGARRA'!$E:$H,4,0),"")</f>
        <v/>
      </c>
      <c r="M964" s="1" t="str">
        <f>IFERROR(VLOOKUP($A964&amp;"-"&amp;M$1,'Conclusões cursos SIGARRA'!$E:$H,2,0),"")</f>
        <v/>
      </c>
      <c r="N964" s="1" t="str">
        <f>IFERROR(VLOOKUP($A964&amp;"-"&amp;M$1,'Conclusões cursos SIGARRA'!$E:$H,4,0),"")</f>
        <v/>
      </c>
      <c r="O964" s="1" t="str">
        <f>IFERROR(VLOOKUP($A964&amp;"-"&amp;O$1,'Conclusões cursos SIGARRA'!$E:$H,2,0),"")</f>
        <v/>
      </c>
      <c r="P964" s="1" t="str">
        <f>IFERROR(VLOOKUP($A964&amp;"-"&amp;O$1,'Conclusões cursos SIGARRA'!$E:$H,4,0),"")</f>
        <v/>
      </c>
      <c r="Q964" s="1" t="str">
        <f>IFERROR(VLOOKUP($A964&amp;"-"&amp;Q$1,'Conclusões cursos SIGARRA'!$E:$H,2,0),"")</f>
        <v>2021/2022</v>
      </c>
      <c r="R964" s="1" t="str">
        <f>IFERROR(VLOOKUP($A964&amp;"-"&amp;Q$1,'Conclusões cursos SIGARRA'!$E:$H,4,0),"")</f>
        <v>2021/2022</v>
      </c>
      <c r="S964" s="1" t="str">
        <f>IFERROR(VLOOKUP($A964&amp;"-"&amp;S$1,'Conclusões cursos SIGARRA'!$E:$H,2,0),"")</f>
        <v>2021/2022</v>
      </c>
      <c r="T964" s="1" t="str">
        <f>IFERROR(VLOOKUP($A964&amp;"-"&amp;S$1,'Conclusões cursos SIGARRA'!$E:$H,4,0),"")</f>
        <v>2022/2023</v>
      </c>
      <c r="U964" s="1" t="str">
        <f t="shared" si="3"/>
        <v> L.EIC 2021/2022 M.EIC 2022/2023</v>
      </c>
      <c r="V964" s="1" t="str">
        <f t="shared" si="4"/>
        <v>Jéssica Mireie Fernandes do Nascimento</v>
      </c>
    </row>
    <row r="965" ht="14.25" customHeight="1">
      <c r="A965" s="1">
        <v>2.00606869E8</v>
      </c>
      <c r="B965" s="1" t="s">
        <v>2917</v>
      </c>
      <c r="C965" s="1" t="s">
        <v>2918</v>
      </c>
      <c r="D965" s="1" t="s">
        <v>20</v>
      </c>
      <c r="E965" s="1" t="s">
        <v>21</v>
      </c>
      <c r="F965" s="1" t="str">
        <f t="shared" si="1"/>
        <v>Jesus António Faria Campos - MEI 2008/2009</v>
      </c>
      <c r="G965" s="1" t="s">
        <v>21</v>
      </c>
      <c r="H965" s="1" t="s">
        <v>21</v>
      </c>
      <c r="I965" s="1" t="str">
        <f>IFERROR(VLOOKUP(B965,'Inquérito'!M:N,2,0),if(AND(E965="",not(iserror(find("linkedin",H965)))),H965,E965))</f>
        <v/>
      </c>
      <c r="J965" s="1" t="str">
        <f t="shared" si="2"/>
        <v>MEI </v>
      </c>
      <c r="K965" s="1" t="str">
        <f>IFERROR(VLOOKUP($A965&amp;"-"&amp;K$1,'Conclusões cursos SIGARRA'!$E:$H,2,0),"")</f>
        <v/>
      </c>
      <c r="L965" s="1" t="str">
        <f>IFERROR(VLOOKUP($A965&amp;"-"&amp;K$1,'Conclusões cursos SIGARRA'!$E:$H,4,0),"")</f>
        <v/>
      </c>
      <c r="M965" s="1" t="str">
        <f>IFERROR(VLOOKUP($A965&amp;"-"&amp;M$1,'Conclusões cursos SIGARRA'!$E:$H,2,0),"")</f>
        <v>2007/2008</v>
      </c>
      <c r="N965" s="1" t="str">
        <f>IFERROR(VLOOKUP($A965&amp;"-"&amp;M$1,'Conclusões cursos SIGARRA'!$E:$H,4,0),"")</f>
        <v>2008/2009</v>
      </c>
      <c r="O965" s="1" t="str">
        <f>IFERROR(VLOOKUP($A965&amp;"-"&amp;O$1,'Conclusões cursos SIGARRA'!$E:$H,2,0),"")</f>
        <v/>
      </c>
      <c r="P965" s="1" t="str">
        <f>IFERROR(VLOOKUP($A965&amp;"-"&amp;O$1,'Conclusões cursos SIGARRA'!$E:$H,4,0),"")</f>
        <v/>
      </c>
      <c r="Q965" s="1" t="str">
        <f>IFERROR(VLOOKUP($A965&amp;"-"&amp;Q$1,'Conclusões cursos SIGARRA'!$E:$H,2,0),"")</f>
        <v/>
      </c>
      <c r="R965" s="1" t="str">
        <f>IFERROR(VLOOKUP($A965&amp;"-"&amp;Q$1,'Conclusões cursos SIGARRA'!$E:$H,4,0),"")</f>
        <v/>
      </c>
      <c r="S965" s="1" t="str">
        <f>IFERROR(VLOOKUP($A965&amp;"-"&amp;S$1,'Conclusões cursos SIGARRA'!$E:$H,2,0),"")</f>
        <v/>
      </c>
      <c r="T965" s="1" t="str">
        <f>IFERROR(VLOOKUP($A965&amp;"-"&amp;S$1,'Conclusões cursos SIGARRA'!$E:$H,4,0),"")</f>
        <v/>
      </c>
      <c r="U965" s="1" t="str">
        <f t="shared" si="3"/>
        <v> MEI 2008/2009</v>
      </c>
      <c r="V965" s="1" t="str">
        <f t="shared" si="4"/>
        <v>Jesus António Faria Campos</v>
      </c>
    </row>
    <row r="966" ht="14.25" customHeight="1">
      <c r="A966" s="1">
        <v>2.00304001E8</v>
      </c>
      <c r="B966" s="1" t="s">
        <v>2919</v>
      </c>
      <c r="C966" s="1" t="s">
        <v>2920</v>
      </c>
      <c r="D966" s="1" t="s">
        <v>20</v>
      </c>
      <c r="E966" s="1" t="s">
        <v>2921</v>
      </c>
      <c r="F966" s="1" t="str">
        <f t="shared" si="1"/>
        <v>Joana Filipa de Magalhães Pinto Ribeiro - MIEIC 2007/2008</v>
      </c>
      <c r="G966" s="1" t="s">
        <v>21</v>
      </c>
      <c r="H966" s="1" t="s">
        <v>2922</v>
      </c>
      <c r="I966" s="9" t="str">
        <f>IFERROR(VLOOKUP(B966,'Inquérito'!M:N,2,0),if(AND(E966="",not(iserror(find("linkedin",H966)))),H966,E966))</f>
        <v>https://www.linkedin.com/in/joanapintoribeiro/</v>
      </c>
      <c r="J966" s="1" t="str">
        <f t="shared" si="2"/>
        <v>MIEIC </v>
      </c>
      <c r="K966" s="1" t="str">
        <f>IFERROR(VLOOKUP($A966&amp;"-"&amp;K$1,'Conclusões cursos SIGARRA'!$E:$H,2,0),"")</f>
        <v/>
      </c>
      <c r="L966" s="1" t="str">
        <f>IFERROR(VLOOKUP($A966&amp;"-"&amp;K$1,'Conclusões cursos SIGARRA'!$E:$H,4,0),"")</f>
        <v/>
      </c>
      <c r="M966" s="1" t="str">
        <f>IFERROR(VLOOKUP($A966&amp;"-"&amp;M$1,'Conclusões cursos SIGARRA'!$E:$H,2,0),"")</f>
        <v/>
      </c>
      <c r="N966" s="1" t="str">
        <f>IFERROR(VLOOKUP($A966&amp;"-"&amp;M$1,'Conclusões cursos SIGARRA'!$E:$H,4,0),"")</f>
        <v/>
      </c>
      <c r="O966" s="1" t="str">
        <f>IFERROR(VLOOKUP($A966&amp;"-"&amp;O$1,'Conclusões cursos SIGARRA'!$E:$H,2,0),"")</f>
        <v>2003/2004</v>
      </c>
      <c r="P966" s="1" t="str">
        <f>IFERROR(VLOOKUP($A966&amp;"-"&amp;O$1,'Conclusões cursos SIGARRA'!$E:$H,4,0),"")</f>
        <v>2007/2008</v>
      </c>
      <c r="Q966" s="1" t="str">
        <f>IFERROR(VLOOKUP($A966&amp;"-"&amp;Q$1,'Conclusões cursos SIGARRA'!$E:$H,2,0),"")</f>
        <v/>
      </c>
      <c r="R966" s="1" t="str">
        <f>IFERROR(VLOOKUP($A966&amp;"-"&amp;Q$1,'Conclusões cursos SIGARRA'!$E:$H,4,0),"")</f>
        <v/>
      </c>
      <c r="S966" s="1" t="str">
        <f>IFERROR(VLOOKUP($A966&amp;"-"&amp;S$1,'Conclusões cursos SIGARRA'!$E:$H,2,0),"")</f>
        <v/>
      </c>
      <c r="T966" s="1" t="str">
        <f>IFERROR(VLOOKUP($A966&amp;"-"&amp;S$1,'Conclusões cursos SIGARRA'!$E:$H,4,0),"")</f>
        <v/>
      </c>
      <c r="U966" s="1" t="str">
        <f t="shared" si="3"/>
        <v> MIEIC 2007/2008</v>
      </c>
      <c r="V966" s="1" t="str">
        <f t="shared" si="4"/>
        <v>Joana Filipa de Magalhães Pinto Ribeiro</v>
      </c>
    </row>
    <row r="967" ht="14.25" customHeight="1">
      <c r="A967" s="1">
        <v>2.01805191E8</v>
      </c>
      <c r="B967" s="1" t="s">
        <v>2923</v>
      </c>
      <c r="C967" s="1" t="s">
        <v>2924</v>
      </c>
      <c r="D967" s="1" t="s">
        <v>26</v>
      </c>
      <c r="E967" s="1" t="s">
        <v>21</v>
      </c>
      <c r="F967" s="1" t="str">
        <f t="shared" si="1"/>
        <v>Joana Filipa de Sousa Pereira - L.EIC 2021/2022</v>
      </c>
      <c r="G967" s="1" t="s">
        <v>2925</v>
      </c>
      <c r="I967" s="9" t="str">
        <f>IFERROR(VLOOKUP(B967,'Inquérito'!M:N,2,0),if(AND(E967="",not(iserror(find("linkedin",H967)))),H967,E967))</f>
        <v>https://www.linkedin.com/in/joana-pereira-4bb720235</v>
      </c>
      <c r="J967" s="1" t="str">
        <f t="shared" si="2"/>
        <v>L.EIC </v>
      </c>
      <c r="K967" s="1" t="str">
        <f>IFERROR(VLOOKUP($A967&amp;"-"&amp;K$1,'Conclusões cursos SIGARRA'!$E:$H,2,0),"")</f>
        <v/>
      </c>
      <c r="L967" s="1" t="str">
        <f>IFERROR(VLOOKUP($A967&amp;"-"&amp;K$1,'Conclusões cursos SIGARRA'!$E:$H,4,0),"")</f>
        <v/>
      </c>
      <c r="M967" s="1" t="str">
        <f>IFERROR(VLOOKUP($A967&amp;"-"&amp;M$1,'Conclusões cursos SIGARRA'!$E:$H,2,0),"")</f>
        <v/>
      </c>
      <c r="N967" s="1" t="str">
        <f>IFERROR(VLOOKUP($A967&amp;"-"&amp;M$1,'Conclusões cursos SIGARRA'!$E:$H,4,0),"")</f>
        <v/>
      </c>
      <c r="O967" s="1" t="str">
        <f>IFERROR(VLOOKUP($A967&amp;"-"&amp;O$1,'Conclusões cursos SIGARRA'!$E:$H,2,0),"")</f>
        <v/>
      </c>
      <c r="P967" s="1" t="str">
        <f>IFERROR(VLOOKUP($A967&amp;"-"&amp;O$1,'Conclusões cursos SIGARRA'!$E:$H,4,0),"")</f>
        <v/>
      </c>
      <c r="Q967" s="1" t="str">
        <f>IFERROR(VLOOKUP($A967&amp;"-"&amp;Q$1,'Conclusões cursos SIGARRA'!$E:$H,2,0),"")</f>
        <v>2021/2022</v>
      </c>
      <c r="R967" s="1" t="str">
        <f>IFERROR(VLOOKUP($A967&amp;"-"&amp;Q$1,'Conclusões cursos SIGARRA'!$E:$H,4,0),"")</f>
        <v>2021/2022</v>
      </c>
      <c r="S967" s="1" t="str">
        <f>IFERROR(VLOOKUP($A967&amp;"-"&amp;S$1,'Conclusões cursos SIGARRA'!$E:$H,2,0),"")</f>
        <v/>
      </c>
      <c r="T967" s="1" t="str">
        <f>IFERROR(VLOOKUP($A967&amp;"-"&amp;S$1,'Conclusões cursos SIGARRA'!$E:$H,4,0),"")</f>
        <v/>
      </c>
      <c r="U967" s="1" t="str">
        <f t="shared" si="3"/>
        <v> L.EIC 2021/2022</v>
      </c>
      <c r="V967" s="1" t="str">
        <f t="shared" si="4"/>
        <v>Joana Filipa de Sousa Pereira</v>
      </c>
    </row>
    <row r="968" ht="14.25" customHeight="1">
      <c r="A968" s="1">
        <v>2.00807095E8</v>
      </c>
      <c r="B968" s="1" t="s">
        <v>2926</v>
      </c>
      <c r="C968" s="1" t="s">
        <v>2927</v>
      </c>
      <c r="D968" s="1" t="s">
        <v>20</v>
      </c>
      <c r="E968" s="1" t="s">
        <v>2928</v>
      </c>
      <c r="F968" s="1" t="str">
        <f t="shared" si="1"/>
        <v>Joana Filipa Vieira Barbosa - MIEIC 2012/2013</v>
      </c>
      <c r="G968" s="1" t="s">
        <v>21</v>
      </c>
      <c r="I968" s="9" t="str">
        <f>IFERROR(VLOOKUP(B968,'Inquérito'!M:N,2,0),if(AND(E968="",not(iserror(find("linkedin",H968)))),H968,E968))</f>
        <v>https://www.linkedin.com/in/joanavbarbosa/</v>
      </c>
      <c r="J968" s="1" t="str">
        <f t="shared" si="2"/>
        <v>MIEIC </v>
      </c>
      <c r="K968" s="1" t="str">
        <f>IFERROR(VLOOKUP($A968&amp;"-"&amp;K$1,'Conclusões cursos SIGARRA'!$E:$H,2,0),"")</f>
        <v/>
      </c>
      <c r="L968" s="1" t="str">
        <f>IFERROR(VLOOKUP($A968&amp;"-"&amp;K$1,'Conclusões cursos SIGARRA'!$E:$H,4,0),"")</f>
        <v/>
      </c>
      <c r="M968" s="1" t="str">
        <f>IFERROR(VLOOKUP($A968&amp;"-"&amp;M$1,'Conclusões cursos SIGARRA'!$E:$H,2,0),"")</f>
        <v/>
      </c>
      <c r="N968" s="1" t="str">
        <f>IFERROR(VLOOKUP($A968&amp;"-"&amp;M$1,'Conclusões cursos SIGARRA'!$E:$H,4,0),"")</f>
        <v/>
      </c>
      <c r="O968" s="1" t="str">
        <f>IFERROR(VLOOKUP($A968&amp;"-"&amp;O$1,'Conclusões cursos SIGARRA'!$E:$H,2,0),"")</f>
        <v>2008/2009</v>
      </c>
      <c r="P968" s="1" t="str">
        <f>IFERROR(VLOOKUP($A968&amp;"-"&amp;O$1,'Conclusões cursos SIGARRA'!$E:$H,4,0),"")</f>
        <v>2012/2013</v>
      </c>
      <c r="Q968" s="1" t="str">
        <f>IFERROR(VLOOKUP($A968&amp;"-"&amp;Q$1,'Conclusões cursos SIGARRA'!$E:$H,2,0),"")</f>
        <v/>
      </c>
      <c r="R968" s="1" t="str">
        <f>IFERROR(VLOOKUP($A968&amp;"-"&amp;Q$1,'Conclusões cursos SIGARRA'!$E:$H,4,0),"")</f>
        <v/>
      </c>
      <c r="S968" s="1" t="str">
        <f>IFERROR(VLOOKUP($A968&amp;"-"&amp;S$1,'Conclusões cursos SIGARRA'!$E:$H,2,0),"")</f>
        <v/>
      </c>
      <c r="T968" s="1" t="str">
        <f>IFERROR(VLOOKUP($A968&amp;"-"&amp;S$1,'Conclusões cursos SIGARRA'!$E:$H,4,0),"")</f>
        <v/>
      </c>
      <c r="U968" s="1" t="str">
        <f t="shared" si="3"/>
        <v> MIEIC 2012/2013</v>
      </c>
      <c r="V968" s="1" t="str">
        <f t="shared" si="4"/>
        <v>Joana Filipa Vieira Barbosa</v>
      </c>
    </row>
    <row r="969" ht="14.25" customHeight="1">
      <c r="A969" s="1">
        <v>2.02006279E8</v>
      </c>
      <c r="B969" s="1" t="s">
        <v>2929</v>
      </c>
      <c r="C969" s="1" t="s">
        <v>2930</v>
      </c>
      <c r="D969" s="1" t="s">
        <v>26</v>
      </c>
      <c r="E969" s="1" t="s">
        <v>21</v>
      </c>
      <c r="F969" s="1" t="str">
        <f t="shared" si="1"/>
        <v>Joana Inês Gonçalves dos Santos - L.EIC 2022/2023</v>
      </c>
      <c r="G969" s="1" t="s">
        <v>2931</v>
      </c>
      <c r="I969" s="1" t="str">
        <f>IFERROR(VLOOKUP(B969,'Inquérito'!M:N,2,0),if(AND(E969="",not(iserror(find("linkedin",H969)))),H969,E969))</f>
        <v/>
      </c>
      <c r="J969" s="1" t="str">
        <f t="shared" si="2"/>
        <v>L.EIC </v>
      </c>
      <c r="K969" s="1" t="str">
        <f>IFERROR(VLOOKUP($A969&amp;"-"&amp;K$1,'Conclusões cursos SIGARRA'!$E:$H,2,0),"")</f>
        <v/>
      </c>
      <c r="L969" s="1" t="str">
        <f>IFERROR(VLOOKUP($A969&amp;"-"&amp;K$1,'Conclusões cursos SIGARRA'!$E:$H,4,0),"")</f>
        <v/>
      </c>
      <c r="M969" s="1" t="str">
        <f>IFERROR(VLOOKUP($A969&amp;"-"&amp;M$1,'Conclusões cursos SIGARRA'!$E:$H,2,0),"")</f>
        <v/>
      </c>
      <c r="N969" s="1" t="str">
        <f>IFERROR(VLOOKUP($A969&amp;"-"&amp;M$1,'Conclusões cursos SIGARRA'!$E:$H,4,0),"")</f>
        <v/>
      </c>
      <c r="O969" s="1" t="str">
        <f>IFERROR(VLOOKUP($A969&amp;"-"&amp;O$1,'Conclusões cursos SIGARRA'!$E:$H,2,0),"")</f>
        <v/>
      </c>
      <c r="P969" s="1" t="str">
        <f>IFERROR(VLOOKUP($A969&amp;"-"&amp;O$1,'Conclusões cursos SIGARRA'!$E:$H,4,0),"")</f>
        <v/>
      </c>
      <c r="Q969" s="1" t="str">
        <f>IFERROR(VLOOKUP($A969&amp;"-"&amp;Q$1,'Conclusões cursos SIGARRA'!$E:$H,2,0),"")</f>
        <v>2021/2022</v>
      </c>
      <c r="R969" s="1" t="str">
        <f>IFERROR(VLOOKUP($A969&amp;"-"&amp;Q$1,'Conclusões cursos SIGARRA'!$E:$H,4,0),"")</f>
        <v>2022/2023</v>
      </c>
      <c r="S969" s="1" t="str">
        <f>IFERROR(VLOOKUP($A969&amp;"-"&amp;S$1,'Conclusões cursos SIGARRA'!$E:$H,2,0),"")</f>
        <v/>
      </c>
      <c r="T969" s="1" t="str">
        <f>IFERROR(VLOOKUP($A969&amp;"-"&amp;S$1,'Conclusões cursos SIGARRA'!$E:$H,4,0),"")</f>
        <v/>
      </c>
      <c r="U969" s="1" t="str">
        <f t="shared" si="3"/>
        <v> L.EIC 2022/2023</v>
      </c>
      <c r="V969" s="1" t="str">
        <f t="shared" si="4"/>
        <v>Joana Inês Gonçalves dos Santos</v>
      </c>
    </row>
    <row r="970" ht="14.25" customHeight="1">
      <c r="A970" s="1">
        <v>2.01206094E8</v>
      </c>
      <c r="B970" s="1" t="s">
        <v>2932</v>
      </c>
      <c r="C970" s="1" t="s">
        <v>2933</v>
      </c>
      <c r="D970" s="1" t="s">
        <v>20</v>
      </c>
      <c r="E970" s="1" t="s">
        <v>2934</v>
      </c>
      <c r="F970" s="1" t="str">
        <f t="shared" si="1"/>
        <v>Joana Lopes Beleza - MIEIC 2016/2017</v>
      </c>
      <c r="G970" s="1" t="s">
        <v>2935</v>
      </c>
      <c r="I970" s="9" t="str">
        <f>IFERROR(VLOOKUP(B970,'Inquérito'!M:N,2,0),if(AND(E970="",not(iserror(find("linkedin",H970)))),H970,E970))</f>
        <v>https://www.linkedin.com/in/jlopesbeleza/</v>
      </c>
      <c r="J970" s="1" t="str">
        <f t="shared" si="2"/>
        <v>MIEIC </v>
      </c>
      <c r="K970" s="1" t="str">
        <f>IFERROR(VLOOKUP($A970&amp;"-"&amp;K$1,'Conclusões cursos SIGARRA'!$E:$H,2,0),"")</f>
        <v/>
      </c>
      <c r="L970" s="1" t="str">
        <f>IFERROR(VLOOKUP($A970&amp;"-"&amp;K$1,'Conclusões cursos SIGARRA'!$E:$H,4,0),"")</f>
        <v/>
      </c>
      <c r="M970" s="1" t="str">
        <f>IFERROR(VLOOKUP($A970&amp;"-"&amp;M$1,'Conclusões cursos SIGARRA'!$E:$H,2,0),"")</f>
        <v/>
      </c>
      <c r="N970" s="1" t="str">
        <f>IFERROR(VLOOKUP($A970&amp;"-"&amp;M$1,'Conclusões cursos SIGARRA'!$E:$H,4,0),"")</f>
        <v/>
      </c>
      <c r="O970" s="1" t="str">
        <f>IFERROR(VLOOKUP($A970&amp;"-"&amp;O$1,'Conclusões cursos SIGARRA'!$E:$H,2,0),"")</f>
        <v>2012/2013</v>
      </c>
      <c r="P970" s="1" t="str">
        <f>IFERROR(VLOOKUP($A970&amp;"-"&amp;O$1,'Conclusões cursos SIGARRA'!$E:$H,4,0),"")</f>
        <v>2016/2017</v>
      </c>
      <c r="Q970" s="1" t="str">
        <f>IFERROR(VLOOKUP($A970&amp;"-"&amp;Q$1,'Conclusões cursos SIGARRA'!$E:$H,2,0),"")</f>
        <v/>
      </c>
      <c r="R970" s="1" t="str">
        <f>IFERROR(VLOOKUP($A970&amp;"-"&amp;Q$1,'Conclusões cursos SIGARRA'!$E:$H,4,0),"")</f>
        <v/>
      </c>
      <c r="S970" s="1" t="str">
        <f>IFERROR(VLOOKUP($A970&amp;"-"&amp;S$1,'Conclusões cursos SIGARRA'!$E:$H,2,0),"")</f>
        <v/>
      </c>
      <c r="T970" s="1" t="str">
        <f>IFERROR(VLOOKUP($A970&amp;"-"&amp;S$1,'Conclusões cursos SIGARRA'!$E:$H,4,0),"")</f>
        <v/>
      </c>
      <c r="U970" s="1" t="str">
        <f t="shared" si="3"/>
        <v> MIEIC 2016/2017</v>
      </c>
      <c r="V970" s="1" t="str">
        <f t="shared" si="4"/>
        <v>Joana Lopes Beleza</v>
      </c>
    </row>
    <row r="971" ht="14.25" customHeight="1">
      <c r="A971" s="1">
        <v>2.01208979E8</v>
      </c>
      <c r="B971" s="1" t="s">
        <v>2936</v>
      </c>
      <c r="C971" s="1" t="s">
        <v>2937</v>
      </c>
      <c r="D971" s="1" t="s">
        <v>20</v>
      </c>
      <c r="E971" s="1" t="s">
        <v>2938</v>
      </c>
      <c r="F971" s="1" t="str">
        <f t="shared" si="1"/>
        <v>Joana Maria Cerqueira da Silva - MIEIC 2020/2021</v>
      </c>
      <c r="G971" s="1" t="s">
        <v>2939</v>
      </c>
      <c r="I971" s="9" t="str">
        <f>IFERROR(VLOOKUP(B971,'Inquérito'!M:N,2,0),if(AND(E971="",not(iserror(find("linkedin",H971)))),H971,E971))</f>
        <v>https://www.linkedin.com/in/joanamcsilva/</v>
      </c>
      <c r="J971" s="1" t="str">
        <f t="shared" si="2"/>
        <v>MIEIC </v>
      </c>
      <c r="K971" s="1" t="str">
        <f>IFERROR(VLOOKUP($A971&amp;"-"&amp;K$1,'Conclusões cursos SIGARRA'!$E:$H,2,0),"")</f>
        <v/>
      </c>
      <c r="L971" s="1" t="str">
        <f>IFERROR(VLOOKUP($A971&amp;"-"&amp;K$1,'Conclusões cursos SIGARRA'!$E:$H,4,0),"")</f>
        <v/>
      </c>
      <c r="M971" s="1" t="str">
        <f>IFERROR(VLOOKUP($A971&amp;"-"&amp;M$1,'Conclusões cursos SIGARRA'!$E:$H,2,0),"")</f>
        <v/>
      </c>
      <c r="N971" s="1" t="str">
        <f>IFERROR(VLOOKUP($A971&amp;"-"&amp;M$1,'Conclusões cursos SIGARRA'!$E:$H,4,0),"")</f>
        <v/>
      </c>
      <c r="O971" s="1" t="str">
        <f>IFERROR(VLOOKUP($A971&amp;"-"&amp;O$1,'Conclusões cursos SIGARRA'!$E:$H,2,0),"")</f>
        <v>2016/2017</v>
      </c>
      <c r="P971" s="1" t="str">
        <f>IFERROR(VLOOKUP($A971&amp;"-"&amp;O$1,'Conclusões cursos SIGARRA'!$E:$H,4,0),"")</f>
        <v>2020/2021</v>
      </c>
      <c r="Q971" s="1" t="str">
        <f>IFERROR(VLOOKUP($A971&amp;"-"&amp;Q$1,'Conclusões cursos SIGARRA'!$E:$H,2,0),"")</f>
        <v/>
      </c>
      <c r="R971" s="1" t="str">
        <f>IFERROR(VLOOKUP($A971&amp;"-"&amp;Q$1,'Conclusões cursos SIGARRA'!$E:$H,4,0),"")</f>
        <v/>
      </c>
      <c r="S971" s="1" t="str">
        <f>IFERROR(VLOOKUP($A971&amp;"-"&amp;S$1,'Conclusões cursos SIGARRA'!$E:$H,2,0),"")</f>
        <v/>
      </c>
      <c r="T971" s="1" t="str">
        <f>IFERROR(VLOOKUP($A971&amp;"-"&amp;S$1,'Conclusões cursos SIGARRA'!$E:$H,4,0),"")</f>
        <v/>
      </c>
      <c r="U971" s="1" t="str">
        <f t="shared" si="3"/>
        <v> MIEIC 2020/2021</v>
      </c>
      <c r="V971" s="1" t="str">
        <f t="shared" si="4"/>
        <v>Joana Maria Cerqueira da Silva</v>
      </c>
    </row>
    <row r="972" ht="14.25" customHeight="1">
      <c r="A972" s="1">
        <v>1.99602623E8</v>
      </c>
      <c r="B972" s="1" t="s">
        <v>2940</v>
      </c>
      <c r="C972" s="1" t="s">
        <v>2941</v>
      </c>
      <c r="D972" s="1" t="s">
        <v>20</v>
      </c>
      <c r="E972" s="1" t="s">
        <v>2942</v>
      </c>
      <c r="F972" s="1" t="str">
        <f t="shared" si="1"/>
        <v>Joana Marta Ribeiro Sousa Carvalho - LEIC 2001/2002</v>
      </c>
      <c r="G972" s="1" t="s">
        <v>2943</v>
      </c>
      <c r="I972" s="9" t="str">
        <f>IFERROR(VLOOKUP(B972,'Inquérito'!M:N,2,0),if(AND(E972="",not(iserror(find("linkedin",H972)))),H972,E972))</f>
        <v>https://www.linkedin.com/in/joanacarvalho/</v>
      </c>
      <c r="J972" s="1" t="str">
        <f t="shared" si="2"/>
        <v>LEIC </v>
      </c>
      <c r="K972" s="1" t="str">
        <f>IFERROR(VLOOKUP($A972&amp;"-"&amp;K$1,'Conclusões cursos SIGARRA'!$E:$H,2,0),"")</f>
        <v>1996/1997</v>
      </c>
      <c r="L972" s="1" t="str">
        <f>IFERROR(VLOOKUP($A972&amp;"-"&amp;K$1,'Conclusões cursos SIGARRA'!$E:$H,4,0),"")</f>
        <v>2001/2002</v>
      </c>
      <c r="M972" s="1" t="str">
        <f>IFERROR(VLOOKUP($A972&amp;"-"&amp;M$1,'Conclusões cursos SIGARRA'!$E:$H,2,0),"")</f>
        <v/>
      </c>
      <c r="N972" s="1" t="str">
        <f>IFERROR(VLOOKUP($A972&amp;"-"&amp;M$1,'Conclusões cursos SIGARRA'!$E:$H,4,0),"")</f>
        <v/>
      </c>
      <c r="O972" s="1" t="str">
        <f>IFERROR(VLOOKUP($A972&amp;"-"&amp;O$1,'Conclusões cursos SIGARRA'!$E:$H,2,0),"")</f>
        <v/>
      </c>
      <c r="P972" s="1" t="str">
        <f>IFERROR(VLOOKUP($A972&amp;"-"&amp;O$1,'Conclusões cursos SIGARRA'!$E:$H,4,0),"")</f>
        <v/>
      </c>
      <c r="Q972" s="1" t="str">
        <f>IFERROR(VLOOKUP($A972&amp;"-"&amp;Q$1,'Conclusões cursos SIGARRA'!$E:$H,2,0),"")</f>
        <v/>
      </c>
      <c r="R972" s="1" t="str">
        <f>IFERROR(VLOOKUP($A972&amp;"-"&amp;Q$1,'Conclusões cursos SIGARRA'!$E:$H,4,0),"")</f>
        <v/>
      </c>
      <c r="S972" s="1" t="str">
        <f>IFERROR(VLOOKUP($A972&amp;"-"&amp;S$1,'Conclusões cursos SIGARRA'!$E:$H,2,0),"")</f>
        <v/>
      </c>
      <c r="T972" s="1" t="str">
        <f>IFERROR(VLOOKUP($A972&amp;"-"&amp;S$1,'Conclusões cursos SIGARRA'!$E:$H,4,0),"")</f>
        <v/>
      </c>
      <c r="U972" s="1" t="str">
        <f t="shared" si="3"/>
        <v> LEIC 2001/2002</v>
      </c>
      <c r="V972" s="1" t="str">
        <f t="shared" si="4"/>
        <v>Joana Marta Ribeiro Sousa Carvalho</v>
      </c>
    </row>
    <row r="973" ht="14.25" customHeight="1">
      <c r="A973" s="1">
        <v>2.01605017E8</v>
      </c>
      <c r="B973" s="1" t="s">
        <v>2944</v>
      </c>
      <c r="C973" s="1" t="s">
        <v>2945</v>
      </c>
      <c r="D973" s="1" t="s">
        <v>20</v>
      </c>
      <c r="E973" s="1" t="s">
        <v>21</v>
      </c>
      <c r="F973" s="1" t="str">
        <f t="shared" si="1"/>
        <v>Joana Sofia Mendes Ramos - MIEIC 2020/2021</v>
      </c>
      <c r="G973" s="1" t="s">
        <v>2946</v>
      </c>
      <c r="I973" s="9" t="str">
        <f>IFERROR(VLOOKUP(B973,'Inquérito'!M:N,2,0),if(AND(E973="",not(iserror(find("linkedin",H973)))),H973,E973))</f>
        <v>https://www.linkedin.com/in/joanasmramos/</v>
      </c>
      <c r="J973" s="1" t="str">
        <f t="shared" si="2"/>
        <v>MIEIC </v>
      </c>
      <c r="K973" s="1" t="str">
        <f>IFERROR(VLOOKUP($A973&amp;"-"&amp;K$1,'Conclusões cursos SIGARRA'!$E:$H,2,0),"")</f>
        <v/>
      </c>
      <c r="L973" s="1" t="str">
        <f>IFERROR(VLOOKUP($A973&amp;"-"&amp;K$1,'Conclusões cursos SIGARRA'!$E:$H,4,0),"")</f>
        <v/>
      </c>
      <c r="M973" s="1" t="str">
        <f>IFERROR(VLOOKUP($A973&amp;"-"&amp;M$1,'Conclusões cursos SIGARRA'!$E:$H,2,0),"")</f>
        <v/>
      </c>
      <c r="N973" s="1" t="str">
        <f>IFERROR(VLOOKUP($A973&amp;"-"&amp;M$1,'Conclusões cursos SIGARRA'!$E:$H,4,0),"")</f>
        <v/>
      </c>
      <c r="O973" s="1" t="str">
        <f>IFERROR(VLOOKUP($A973&amp;"-"&amp;O$1,'Conclusões cursos SIGARRA'!$E:$H,2,0),"")</f>
        <v>2016/2017</v>
      </c>
      <c r="P973" s="1" t="str">
        <f>IFERROR(VLOOKUP($A973&amp;"-"&amp;O$1,'Conclusões cursos SIGARRA'!$E:$H,4,0),"")</f>
        <v>2020/2021</v>
      </c>
      <c r="Q973" s="1" t="str">
        <f>IFERROR(VLOOKUP($A973&amp;"-"&amp;Q$1,'Conclusões cursos SIGARRA'!$E:$H,2,0),"")</f>
        <v/>
      </c>
      <c r="R973" s="1" t="str">
        <f>IFERROR(VLOOKUP($A973&amp;"-"&amp;Q$1,'Conclusões cursos SIGARRA'!$E:$H,4,0),"")</f>
        <v/>
      </c>
      <c r="S973" s="1" t="str">
        <f>IFERROR(VLOOKUP($A973&amp;"-"&amp;S$1,'Conclusões cursos SIGARRA'!$E:$H,2,0),"")</f>
        <v/>
      </c>
      <c r="T973" s="1" t="str">
        <f>IFERROR(VLOOKUP($A973&amp;"-"&amp;S$1,'Conclusões cursos SIGARRA'!$E:$H,4,0),"")</f>
        <v/>
      </c>
      <c r="U973" s="1" t="str">
        <f t="shared" si="3"/>
        <v> MIEIC 2020/2021</v>
      </c>
      <c r="V973" s="1" t="str">
        <f t="shared" si="4"/>
        <v>Joana Sofia Mendes Ramos</v>
      </c>
    </row>
    <row r="974" ht="14.25" customHeight="1">
      <c r="A974" s="1">
        <v>2.01907878E8</v>
      </c>
      <c r="B974" s="1" t="s">
        <v>2947</v>
      </c>
      <c r="C974" s="1" t="s">
        <v>2948</v>
      </c>
      <c r="D974" s="1" t="s">
        <v>26</v>
      </c>
      <c r="E974" s="1" t="s">
        <v>21</v>
      </c>
      <c r="F974" s="1" t="str">
        <f t="shared" si="1"/>
        <v>Joana Teixeira Mesquita - L.EIC 2021/2022</v>
      </c>
      <c r="G974" s="1" t="s">
        <v>2949</v>
      </c>
      <c r="I974" s="11" t="s">
        <v>2950</v>
      </c>
      <c r="J974" s="1" t="str">
        <f t="shared" si="2"/>
        <v>L.EIC </v>
      </c>
      <c r="K974" s="1" t="str">
        <f>IFERROR(VLOOKUP($A974&amp;"-"&amp;K$1,'Conclusões cursos SIGARRA'!$E:$H,2,0),"")</f>
        <v/>
      </c>
      <c r="L974" s="1" t="str">
        <f>IFERROR(VLOOKUP($A974&amp;"-"&amp;K$1,'Conclusões cursos SIGARRA'!$E:$H,4,0),"")</f>
        <v/>
      </c>
      <c r="M974" s="1" t="str">
        <f>IFERROR(VLOOKUP($A974&amp;"-"&amp;M$1,'Conclusões cursos SIGARRA'!$E:$H,2,0),"")</f>
        <v/>
      </c>
      <c r="N974" s="1" t="str">
        <f>IFERROR(VLOOKUP($A974&amp;"-"&amp;M$1,'Conclusões cursos SIGARRA'!$E:$H,4,0),"")</f>
        <v/>
      </c>
      <c r="O974" s="1" t="str">
        <f>IFERROR(VLOOKUP($A974&amp;"-"&amp;O$1,'Conclusões cursos SIGARRA'!$E:$H,2,0),"")</f>
        <v/>
      </c>
      <c r="P974" s="1" t="str">
        <f>IFERROR(VLOOKUP($A974&amp;"-"&amp;O$1,'Conclusões cursos SIGARRA'!$E:$H,4,0),"")</f>
        <v/>
      </c>
      <c r="Q974" s="1" t="str">
        <f>IFERROR(VLOOKUP($A974&amp;"-"&amp;Q$1,'Conclusões cursos SIGARRA'!$E:$H,2,0),"")</f>
        <v>2021/2022</v>
      </c>
      <c r="R974" s="1" t="str">
        <f>IFERROR(VLOOKUP($A974&amp;"-"&amp;Q$1,'Conclusões cursos SIGARRA'!$E:$H,4,0),"")</f>
        <v>2021/2022</v>
      </c>
      <c r="S974" s="1" t="str">
        <f>IFERROR(VLOOKUP($A974&amp;"-"&amp;S$1,'Conclusões cursos SIGARRA'!$E:$H,2,0),"")</f>
        <v/>
      </c>
      <c r="T974" s="1" t="str">
        <f>IFERROR(VLOOKUP($A974&amp;"-"&amp;S$1,'Conclusões cursos SIGARRA'!$E:$H,4,0),"")</f>
        <v/>
      </c>
      <c r="U974" s="1" t="str">
        <f t="shared" si="3"/>
        <v> L.EIC 2021/2022</v>
      </c>
      <c r="V974" s="1" t="str">
        <f t="shared" si="4"/>
        <v>Joana Teixeira Mesquita</v>
      </c>
    </row>
    <row r="975" ht="14.25" customHeight="1">
      <c r="A975" s="1">
        <v>2.00302572E8</v>
      </c>
      <c r="B975" s="1" t="s">
        <v>2951</v>
      </c>
      <c r="C975" s="1" t="s">
        <v>2952</v>
      </c>
      <c r="D975" s="1" t="s">
        <v>20</v>
      </c>
      <c r="E975" s="1" t="s">
        <v>2953</v>
      </c>
      <c r="F975" s="1" t="str">
        <f t="shared" si="1"/>
        <v>Joana Vasconcelos de Castro Gonçalves - MIEIC 2007/2008</v>
      </c>
      <c r="G975" s="1" t="s">
        <v>21</v>
      </c>
      <c r="I975" s="9" t="str">
        <f>IFERROR(VLOOKUP(B975,'Inquérito'!M:N,2,0),if(AND(E975="",not(iserror(find("linkedin",H975)))),H975,E975))</f>
        <v>https://www.linkedin.com/in/joanadecastrogoncalves/</v>
      </c>
      <c r="J975" s="1" t="str">
        <f t="shared" si="2"/>
        <v>MIEIC </v>
      </c>
      <c r="K975" s="1" t="str">
        <f>IFERROR(VLOOKUP($A975&amp;"-"&amp;K$1,'Conclusões cursos SIGARRA'!$E:$H,2,0),"")</f>
        <v/>
      </c>
      <c r="L975" s="1" t="str">
        <f>IFERROR(VLOOKUP($A975&amp;"-"&amp;K$1,'Conclusões cursos SIGARRA'!$E:$H,4,0),"")</f>
        <v/>
      </c>
      <c r="M975" s="1" t="str">
        <f>IFERROR(VLOOKUP($A975&amp;"-"&amp;M$1,'Conclusões cursos SIGARRA'!$E:$H,2,0),"")</f>
        <v/>
      </c>
      <c r="N975" s="1" t="str">
        <f>IFERROR(VLOOKUP($A975&amp;"-"&amp;M$1,'Conclusões cursos SIGARRA'!$E:$H,4,0),"")</f>
        <v/>
      </c>
      <c r="O975" s="1" t="str">
        <f>IFERROR(VLOOKUP($A975&amp;"-"&amp;O$1,'Conclusões cursos SIGARRA'!$E:$H,2,0),"")</f>
        <v>2003/2004</v>
      </c>
      <c r="P975" s="1" t="str">
        <f>IFERROR(VLOOKUP($A975&amp;"-"&amp;O$1,'Conclusões cursos SIGARRA'!$E:$H,4,0),"")</f>
        <v>2007/2008</v>
      </c>
      <c r="Q975" s="1" t="str">
        <f>IFERROR(VLOOKUP($A975&amp;"-"&amp;Q$1,'Conclusões cursos SIGARRA'!$E:$H,2,0),"")</f>
        <v/>
      </c>
      <c r="R975" s="1" t="str">
        <f>IFERROR(VLOOKUP($A975&amp;"-"&amp;Q$1,'Conclusões cursos SIGARRA'!$E:$H,4,0),"")</f>
        <v/>
      </c>
      <c r="S975" s="1" t="str">
        <f>IFERROR(VLOOKUP($A975&amp;"-"&amp;S$1,'Conclusões cursos SIGARRA'!$E:$H,2,0),"")</f>
        <v/>
      </c>
      <c r="T975" s="1" t="str">
        <f>IFERROR(VLOOKUP($A975&amp;"-"&amp;S$1,'Conclusões cursos SIGARRA'!$E:$H,4,0),"")</f>
        <v/>
      </c>
      <c r="U975" s="1" t="str">
        <f t="shared" si="3"/>
        <v> MIEIC 2007/2008</v>
      </c>
      <c r="V975" s="1" t="str">
        <f t="shared" si="4"/>
        <v>Joana Vasconcelos de Castro Gonçalves</v>
      </c>
    </row>
    <row r="976" ht="14.25" customHeight="1">
      <c r="A976" s="1">
        <v>2.00201791E8</v>
      </c>
      <c r="B976" s="1" t="s">
        <v>2954</v>
      </c>
      <c r="C976" s="1" t="s">
        <v>2955</v>
      </c>
      <c r="D976" s="1" t="s">
        <v>20</v>
      </c>
      <c r="E976" s="1" t="s">
        <v>2956</v>
      </c>
      <c r="F976" s="1" t="str">
        <f t="shared" si="1"/>
        <v>Joana Vieira Valente - LEIC 2006/2007</v>
      </c>
      <c r="G976" s="1" t="s">
        <v>21</v>
      </c>
      <c r="H976" s="1" t="s">
        <v>2957</v>
      </c>
      <c r="I976" s="9" t="str">
        <f>IFERROR(VLOOKUP(B976,'Inquérito'!M:N,2,0),if(AND(E976="",not(iserror(find("linkedin",H976)))),H976,E976))</f>
        <v>https://www.linkedin.com/in/joanavvalente</v>
      </c>
      <c r="J976" s="1" t="str">
        <f t="shared" si="2"/>
        <v>LEIC </v>
      </c>
      <c r="K976" s="1" t="str">
        <f>IFERROR(VLOOKUP($A976&amp;"-"&amp;K$1,'Conclusões cursos SIGARRA'!$E:$H,2,0),"")</f>
        <v>2002/2003</v>
      </c>
      <c r="L976" s="1" t="str">
        <f>IFERROR(VLOOKUP($A976&amp;"-"&amp;K$1,'Conclusões cursos SIGARRA'!$E:$H,4,0),"")</f>
        <v>2006/2007</v>
      </c>
      <c r="M976" s="1" t="str">
        <f>IFERROR(VLOOKUP($A976&amp;"-"&amp;M$1,'Conclusões cursos SIGARRA'!$E:$H,2,0),"")</f>
        <v/>
      </c>
      <c r="N976" s="1" t="str">
        <f>IFERROR(VLOOKUP($A976&amp;"-"&amp;M$1,'Conclusões cursos SIGARRA'!$E:$H,4,0),"")</f>
        <v/>
      </c>
      <c r="O976" s="1" t="str">
        <f>IFERROR(VLOOKUP($A976&amp;"-"&amp;O$1,'Conclusões cursos SIGARRA'!$E:$H,2,0),"")</f>
        <v/>
      </c>
      <c r="P976" s="1" t="str">
        <f>IFERROR(VLOOKUP($A976&amp;"-"&amp;O$1,'Conclusões cursos SIGARRA'!$E:$H,4,0),"")</f>
        <v/>
      </c>
      <c r="Q976" s="1" t="str">
        <f>IFERROR(VLOOKUP($A976&amp;"-"&amp;Q$1,'Conclusões cursos SIGARRA'!$E:$H,2,0),"")</f>
        <v/>
      </c>
      <c r="R976" s="1" t="str">
        <f>IFERROR(VLOOKUP($A976&amp;"-"&amp;Q$1,'Conclusões cursos SIGARRA'!$E:$H,4,0),"")</f>
        <v/>
      </c>
      <c r="S976" s="1" t="str">
        <f>IFERROR(VLOOKUP($A976&amp;"-"&amp;S$1,'Conclusões cursos SIGARRA'!$E:$H,2,0),"")</f>
        <v/>
      </c>
      <c r="T976" s="1" t="str">
        <f>IFERROR(VLOOKUP($A976&amp;"-"&amp;S$1,'Conclusões cursos SIGARRA'!$E:$H,4,0),"")</f>
        <v/>
      </c>
      <c r="U976" s="1" t="str">
        <f t="shared" si="3"/>
        <v> LEIC 2006/2007</v>
      </c>
      <c r="V976" s="1" t="str">
        <f t="shared" si="4"/>
        <v>Joana Vieira Valente</v>
      </c>
    </row>
    <row r="977" ht="14.25" customHeight="1">
      <c r="A977" s="1">
        <v>2.01905589E8</v>
      </c>
      <c r="B977" s="1" t="s">
        <v>2958</v>
      </c>
      <c r="C977" s="1" t="s">
        <v>2959</v>
      </c>
      <c r="D977" s="1" t="s">
        <v>26</v>
      </c>
      <c r="E977" s="1" t="s">
        <v>21</v>
      </c>
      <c r="F977" s="1" t="str">
        <f t="shared" si="1"/>
        <v>João Afonso Martins Domingues Andrade - L.EIC 2021/2022</v>
      </c>
      <c r="I977" s="1" t="str">
        <f>IFERROR(VLOOKUP(B977,'Inquérito'!M:N,2,0),if(AND(E977="",not(iserror(find("linkedin",H977)))),H977,E977))</f>
        <v/>
      </c>
      <c r="J977" s="1" t="str">
        <f t="shared" si="2"/>
        <v>L.EIC </v>
      </c>
      <c r="K977" s="1" t="str">
        <f>IFERROR(VLOOKUP($A977&amp;"-"&amp;K$1,'Conclusões cursos SIGARRA'!$E:$H,2,0),"")</f>
        <v/>
      </c>
      <c r="L977" s="1" t="str">
        <f>IFERROR(VLOOKUP($A977&amp;"-"&amp;K$1,'Conclusões cursos SIGARRA'!$E:$H,4,0),"")</f>
        <v/>
      </c>
      <c r="M977" s="1" t="str">
        <f>IFERROR(VLOOKUP($A977&amp;"-"&amp;M$1,'Conclusões cursos SIGARRA'!$E:$H,2,0),"")</f>
        <v/>
      </c>
      <c r="N977" s="1" t="str">
        <f>IFERROR(VLOOKUP($A977&amp;"-"&amp;M$1,'Conclusões cursos SIGARRA'!$E:$H,4,0),"")</f>
        <v/>
      </c>
      <c r="O977" s="1" t="str">
        <f>IFERROR(VLOOKUP($A977&amp;"-"&amp;O$1,'Conclusões cursos SIGARRA'!$E:$H,2,0),"")</f>
        <v/>
      </c>
      <c r="P977" s="1" t="str">
        <f>IFERROR(VLOOKUP($A977&amp;"-"&amp;O$1,'Conclusões cursos SIGARRA'!$E:$H,4,0),"")</f>
        <v/>
      </c>
      <c r="Q977" s="1" t="str">
        <f>IFERROR(VLOOKUP($A977&amp;"-"&amp;Q$1,'Conclusões cursos SIGARRA'!$E:$H,2,0),"")</f>
        <v>2021/2022</v>
      </c>
      <c r="R977" s="1" t="str">
        <f>IFERROR(VLOOKUP($A977&amp;"-"&amp;Q$1,'Conclusões cursos SIGARRA'!$E:$H,4,0),"")</f>
        <v>2021/2022</v>
      </c>
      <c r="S977" s="1" t="str">
        <f>IFERROR(VLOOKUP($A977&amp;"-"&amp;S$1,'Conclusões cursos SIGARRA'!$E:$H,2,0),"")</f>
        <v/>
      </c>
      <c r="T977" s="1" t="str">
        <f>IFERROR(VLOOKUP($A977&amp;"-"&amp;S$1,'Conclusões cursos SIGARRA'!$E:$H,4,0),"")</f>
        <v/>
      </c>
      <c r="U977" s="1" t="str">
        <f t="shared" si="3"/>
        <v> L.EIC 2021/2022</v>
      </c>
      <c r="V977" s="1" t="str">
        <f t="shared" si="4"/>
        <v>João Afonso Martins Domingues Andrade</v>
      </c>
    </row>
    <row r="978" ht="14.25" customHeight="1">
      <c r="A978" s="1">
        <v>2.01704748E8</v>
      </c>
      <c r="B978" s="1" t="s">
        <v>2960</v>
      </c>
      <c r="C978" s="1" t="s">
        <v>2961</v>
      </c>
      <c r="D978" s="1" t="s">
        <v>26</v>
      </c>
      <c r="E978" s="1" t="s">
        <v>21</v>
      </c>
      <c r="F978" s="1" t="str">
        <f t="shared" si="1"/>
        <v>João Alberto Preto Rodrigues Praça - M.EIC 2021/2022</v>
      </c>
      <c r="G978" s="1" t="s">
        <v>2962</v>
      </c>
      <c r="I978" s="1" t="str">
        <f>IFERROR(VLOOKUP(B978,'Inquérito'!M:N,2,0),if(AND(E978="",not(iserror(find("linkedin",H978)))),H978,E978))</f>
        <v/>
      </c>
      <c r="J978" s="1" t="str">
        <f t="shared" si="2"/>
        <v>M.EIC</v>
      </c>
      <c r="K978" s="1" t="str">
        <f>IFERROR(VLOOKUP($A978&amp;"-"&amp;K$1,'Conclusões cursos SIGARRA'!$E:$H,2,0),"")</f>
        <v/>
      </c>
      <c r="L978" s="1" t="str">
        <f>IFERROR(VLOOKUP($A978&amp;"-"&amp;K$1,'Conclusões cursos SIGARRA'!$E:$H,4,0),"")</f>
        <v/>
      </c>
      <c r="M978" s="1" t="str">
        <f>IFERROR(VLOOKUP($A978&amp;"-"&amp;M$1,'Conclusões cursos SIGARRA'!$E:$H,2,0),"")</f>
        <v/>
      </c>
      <c r="N978" s="1" t="str">
        <f>IFERROR(VLOOKUP($A978&amp;"-"&amp;M$1,'Conclusões cursos SIGARRA'!$E:$H,4,0),"")</f>
        <v/>
      </c>
      <c r="O978" s="1" t="str">
        <f>IFERROR(VLOOKUP($A978&amp;"-"&amp;O$1,'Conclusões cursos SIGARRA'!$E:$H,2,0),"")</f>
        <v/>
      </c>
      <c r="P978" s="1" t="str">
        <f>IFERROR(VLOOKUP($A978&amp;"-"&amp;O$1,'Conclusões cursos SIGARRA'!$E:$H,4,0),"")</f>
        <v/>
      </c>
      <c r="Q978" s="1" t="str">
        <f>IFERROR(VLOOKUP($A978&amp;"-"&amp;Q$1,'Conclusões cursos SIGARRA'!$E:$H,2,0),"")</f>
        <v/>
      </c>
      <c r="R978" s="1" t="str">
        <f>IFERROR(VLOOKUP($A978&amp;"-"&amp;Q$1,'Conclusões cursos SIGARRA'!$E:$H,4,0),"")</f>
        <v/>
      </c>
      <c r="S978" s="1" t="str">
        <f>IFERROR(VLOOKUP($A978&amp;"-"&amp;S$1,'Conclusões cursos SIGARRA'!$E:$H,2,0),"")</f>
        <v>2021/2022</v>
      </c>
      <c r="T978" s="1" t="str">
        <f>IFERROR(VLOOKUP($A978&amp;"-"&amp;S$1,'Conclusões cursos SIGARRA'!$E:$H,4,0),"")</f>
        <v>2021/2022</v>
      </c>
      <c r="U978" s="1" t="str">
        <f t="shared" si="3"/>
        <v> M.EIC 2021/2022</v>
      </c>
      <c r="V978" s="1" t="str">
        <f t="shared" si="4"/>
        <v>João Alberto Preto Rodrigues Praça</v>
      </c>
    </row>
    <row r="979" ht="14.25" customHeight="1">
      <c r="A979" s="1">
        <v>2.01208217E8</v>
      </c>
      <c r="B979" s="1" t="s">
        <v>2963</v>
      </c>
      <c r="C979" s="1" t="s">
        <v>2964</v>
      </c>
      <c r="D979" s="1" t="s">
        <v>20</v>
      </c>
      <c r="E979" s="1" t="s">
        <v>2965</v>
      </c>
      <c r="F979" s="1" t="str">
        <f t="shared" si="1"/>
        <v>João Alberto Trigo de Bordalo Morais - MIEIC 2016/2017</v>
      </c>
      <c r="G979" s="1" t="s">
        <v>2966</v>
      </c>
      <c r="I979" s="9" t="str">
        <f>IFERROR(VLOOKUP(B979,'Inquérito'!M:N,2,0),if(AND(E979="",not(iserror(find("linkedin",H979)))),H979,E979))</f>
        <v>https://www.linkedin.com/in/joao-bordalo/</v>
      </c>
      <c r="J979" s="1" t="str">
        <f t="shared" si="2"/>
        <v>MIEIC </v>
      </c>
      <c r="K979" s="1" t="str">
        <f>IFERROR(VLOOKUP($A979&amp;"-"&amp;K$1,'Conclusões cursos SIGARRA'!$E:$H,2,0),"")</f>
        <v/>
      </c>
      <c r="L979" s="1" t="str">
        <f>IFERROR(VLOOKUP($A979&amp;"-"&amp;K$1,'Conclusões cursos SIGARRA'!$E:$H,4,0),"")</f>
        <v/>
      </c>
      <c r="M979" s="1" t="str">
        <f>IFERROR(VLOOKUP($A979&amp;"-"&amp;M$1,'Conclusões cursos SIGARRA'!$E:$H,2,0),"")</f>
        <v/>
      </c>
      <c r="N979" s="1" t="str">
        <f>IFERROR(VLOOKUP($A979&amp;"-"&amp;M$1,'Conclusões cursos SIGARRA'!$E:$H,4,0),"")</f>
        <v/>
      </c>
      <c r="O979" s="1" t="str">
        <f>IFERROR(VLOOKUP($A979&amp;"-"&amp;O$1,'Conclusões cursos SIGARRA'!$E:$H,2,0),"")</f>
        <v>2012/2013</v>
      </c>
      <c r="P979" s="1" t="str">
        <f>IFERROR(VLOOKUP($A979&amp;"-"&amp;O$1,'Conclusões cursos SIGARRA'!$E:$H,4,0),"")</f>
        <v>2016/2017</v>
      </c>
      <c r="Q979" s="1" t="str">
        <f>IFERROR(VLOOKUP($A979&amp;"-"&amp;Q$1,'Conclusões cursos SIGARRA'!$E:$H,2,0),"")</f>
        <v/>
      </c>
      <c r="R979" s="1" t="str">
        <f>IFERROR(VLOOKUP($A979&amp;"-"&amp;Q$1,'Conclusões cursos SIGARRA'!$E:$H,4,0),"")</f>
        <v/>
      </c>
      <c r="S979" s="1" t="str">
        <f>IFERROR(VLOOKUP($A979&amp;"-"&amp;S$1,'Conclusões cursos SIGARRA'!$E:$H,2,0),"")</f>
        <v/>
      </c>
      <c r="T979" s="1" t="str">
        <f>IFERROR(VLOOKUP($A979&amp;"-"&amp;S$1,'Conclusões cursos SIGARRA'!$E:$H,4,0),"")</f>
        <v/>
      </c>
      <c r="U979" s="1" t="str">
        <f t="shared" si="3"/>
        <v> MIEIC 2016/2017</v>
      </c>
      <c r="V979" s="1" t="str">
        <f t="shared" si="4"/>
        <v>João Alberto Trigo de Bordalo Morais</v>
      </c>
    </row>
    <row r="980" ht="14.25" customHeight="1">
      <c r="A980" s="1">
        <v>2.01504013E8</v>
      </c>
      <c r="B980" s="1" t="s">
        <v>2967</v>
      </c>
      <c r="C980" s="1" t="s">
        <v>2968</v>
      </c>
      <c r="D980" s="1" t="s">
        <v>20</v>
      </c>
      <c r="E980" s="1" t="s">
        <v>21</v>
      </c>
      <c r="F980" s="1" t="str">
        <f t="shared" si="1"/>
        <v>João Alexandre Carvalho Marinho dos Santos - MIEIC 2020/2021</v>
      </c>
      <c r="G980" s="1" t="s">
        <v>2969</v>
      </c>
      <c r="I980" s="1" t="str">
        <f>IFERROR(VLOOKUP(B980,'Inquérito'!M:N,2,0),if(AND(E980="",not(iserror(find("linkedin",H980)))),H980,E980))</f>
        <v/>
      </c>
      <c r="J980" s="1" t="str">
        <f t="shared" si="2"/>
        <v>MIEIC </v>
      </c>
      <c r="K980" s="1" t="str">
        <f>IFERROR(VLOOKUP($A980&amp;"-"&amp;K$1,'Conclusões cursos SIGARRA'!$E:$H,2,0),"")</f>
        <v/>
      </c>
      <c r="L980" s="1" t="str">
        <f>IFERROR(VLOOKUP($A980&amp;"-"&amp;K$1,'Conclusões cursos SIGARRA'!$E:$H,4,0),"")</f>
        <v/>
      </c>
      <c r="M980" s="1" t="str">
        <f>IFERROR(VLOOKUP($A980&amp;"-"&amp;M$1,'Conclusões cursos SIGARRA'!$E:$H,2,0),"")</f>
        <v/>
      </c>
      <c r="N980" s="1" t="str">
        <f>IFERROR(VLOOKUP($A980&amp;"-"&amp;M$1,'Conclusões cursos SIGARRA'!$E:$H,4,0),"")</f>
        <v/>
      </c>
      <c r="O980" s="1" t="str">
        <f>IFERROR(VLOOKUP($A980&amp;"-"&amp;O$1,'Conclusões cursos SIGARRA'!$E:$H,2,0),"")</f>
        <v>2015/2016</v>
      </c>
      <c r="P980" s="1" t="str">
        <f>IFERROR(VLOOKUP($A980&amp;"-"&amp;O$1,'Conclusões cursos SIGARRA'!$E:$H,4,0),"")</f>
        <v>2020/2021</v>
      </c>
      <c r="Q980" s="1" t="str">
        <f>IFERROR(VLOOKUP($A980&amp;"-"&amp;Q$1,'Conclusões cursos SIGARRA'!$E:$H,2,0),"")</f>
        <v/>
      </c>
      <c r="R980" s="1" t="str">
        <f>IFERROR(VLOOKUP($A980&amp;"-"&amp;Q$1,'Conclusões cursos SIGARRA'!$E:$H,4,0),"")</f>
        <v/>
      </c>
      <c r="S980" s="1" t="str">
        <f>IFERROR(VLOOKUP($A980&amp;"-"&amp;S$1,'Conclusões cursos SIGARRA'!$E:$H,2,0),"")</f>
        <v/>
      </c>
      <c r="T980" s="1" t="str">
        <f>IFERROR(VLOOKUP($A980&amp;"-"&amp;S$1,'Conclusões cursos SIGARRA'!$E:$H,4,0),"")</f>
        <v/>
      </c>
      <c r="U980" s="1" t="str">
        <f t="shared" si="3"/>
        <v> MIEIC 2020/2021</v>
      </c>
      <c r="V980" s="1" t="str">
        <f t="shared" si="4"/>
        <v>João Alexandre Carvalho Marinho dos Santos</v>
      </c>
    </row>
    <row r="981" ht="14.25" customHeight="1">
      <c r="A981" s="1">
        <v>1.99502303E8</v>
      </c>
      <c r="B981" s="1" t="s">
        <v>2970</v>
      </c>
      <c r="C981" s="1" t="s">
        <v>2971</v>
      </c>
      <c r="D981" s="1" t="s">
        <v>20</v>
      </c>
      <c r="E981" s="1" t="s">
        <v>2972</v>
      </c>
      <c r="F981" s="1" t="str">
        <f t="shared" si="1"/>
        <v>João Alexandre do Rego Felgueiras - LEIC 1999/2000</v>
      </c>
      <c r="G981" s="1" t="s">
        <v>2973</v>
      </c>
      <c r="I981" s="9" t="str">
        <f>IFERROR(VLOOKUP(B981,'Inquérito'!M:N,2,0),if(AND(E981="",not(iserror(find("linkedin",H981)))),H981,E981))</f>
        <v>https://www.linkedin.com/in/jfelgueiras/</v>
      </c>
      <c r="J981" s="1" t="str">
        <f t="shared" si="2"/>
        <v>LEIC </v>
      </c>
      <c r="K981" s="1" t="str">
        <f>IFERROR(VLOOKUP($A981&amp;"-"&amp;K$1,'Conclusões cursos SIGARRA'!$E:$H,2,0),"")</f>
        <v>1995/1996</v>
      </c>
      <c r="L981" s="1" t="str">
        <f>IFERROR(VLOOKUP($A981&amp;"-"&amp;K$1,'Conclusões cursos SIGARRA'!$E:$H,4,0),"")</f>
        <v>1999/2000</v>
      </c>
      <c r="M981" s="1" t="str">
        <f>IFERROR(VLOOKUP($A981&amp;"-"&amp;M$1,'Conclusões cursos SIGARRA'!$E:$H,2,0),"")</f>
        <v/>
      </c>
      <c r="N981" s="1" t="str">
        <f>IFERROR(VLOOKUP($A981&amp;"-"&amp;M$1,'Conclusões cursos SIGARRA'!$E:$H,4,0),"")</f>
        <v/>
      </c>
      <c r="O981" s="1" t="str">
        <f>IFERROR(VLOOKUP($A981&amp;"-"&amp;O$1,'Conclusões cursos SIGARRA'!$E:$H,2,0),"")</f>
        <v/>
      </c>
      <c r="P981" s="1" t="str">
        <f>IFERROR(VLOOKUP($A981&amp;"-"&amp;O$1,'Conclusões cursos SIGARRA'!$E:$H,4,0),"")</f>
        <v/>
      </c>
      <c r="Q981" s="1" t="str">
        <f>IFERROR(VLOOKUP($A981&amp;"-"&amp;Q$1,'Conclusões cursos SIGARRA'!$E:$H,2,0),"")</f>
        <v/>
      </c>
      <c r="R981" s="1" t="str">
        <f>IFERROR(VLOOKUP($A981&amp;"-"&amp;Q$1,'Conclusões cursos SIGARRA'!$E:$H,4,0),"")</f>
        <v/>
      </c>
      <c r="S981" s="1" t="str">
        <f>IFERROR(VLOOKUP($A981&amp;"-"&amp;S$1,'Conclusões cursos SIGARRA'!$E:$H,2,0),"")</f>
        <v/>
      </c>
      <c r="T981" s="1" t="str">
        <f>IFERROR(VLOOKUP($A981&amp;"-"&amp;S$1,'Conclusões cursos SIGARRA'!$E:$H,4,0),"")</f>
        <v/>
      </c>
      <c r="U981" s="1" t="str">
        <f t="shared" si="3"/>
        <v> LEIC 1999/2000</v>
      </c>
      <c r="V981" s="1" t="str">
        <f t="shared" si="4"/>
        <v>João Alexandre do Rego Felgueiras</v>
      </c>
    </row>
    <row r="982" ht="14.25" customHeight="1">
      <c r="A982" s="1">
        <v>2.00806067E8</v>
      </c>
      <c r="B982" s="1" t="s">
        <v>2974</v>
      </c>
      <c r="C982" s="1" t="s">
        <v>2975</v>
      </c>
      <c r="D982" s="1" t="s">
        <v>20</v>
      </c>
      <c r="E982" s="1" t="s">
        <v>21</v>
      </c>
      <c r="F982" s="1" t="str">
        <f t="shared" si="1"/>
        <v>João Alexandre Gonçalinho Loureiro - MIEIC 2018/2019</v>
      </c>
      <c r="G982" s="1" t="s">
        <v>2976</v>
      </c>
      <c r="I982" s="1" t="str">
        <f>IFERROR(VLOOKUP(B982,'Inquérito'!M:N,2,0),if(AND(E982="",not(iserror(find("linkedin",H982)))),H982,E982))</f>
        <v/>
      </c>
      <c r="J982" s="1" t="str">
        <f t="shared" si="2"/>
        <v>MIEIC </v>
      </c>
      <c r="K982" s="1" t="str">
        <f>IFERROR(VLOOKUP($A982&amp;"-"&amp;K$1,'Conclusões cursos SIGARRA'!$E:$H,2,0),"")</f>
        <v/>
      </c>
      <c r="L982" s="1" t="str">
        <f>IFERROR(VLOOKUP($A982&amp;"-"&amp;K$1,'Conclusões cursos SIGARRA'!$E:$H,4,0),"")</f>
        <v/>
      </c>
      <c r="M982" s="1" t="str">
        <f>IFERROR(VLOOKUP($A982&amp;"-"&amp;M$1,'Conclusões cursos SIGARRA'!$E:$H,2,0),"")</f>
        <v/>
      </c>
      <c r="N982" s="1" t="str">
        <f>IFERROR(VLOOKUP($A982&amp;"-"&amp;M$1,'Conclusões cursos SIGARRA'!$E:$H,4,0),"")</f>
        <v/>
      </c>
      <c r="O982" s="1" t="str">
        <f>IFERROR(VLOOKUP($A982&amp;"-"&amp;O$1,'Conclusões cursos SIGARRA'!$E:$H,2,0),"")</f>
        <v>2008/2009</v>
      </c>
      <c r="P982" s="1" t="str">
        <f>IFERROR(VLOOKUP($A982&amp;"-"&amp;O$1,'Conclusões cursos SIGARRA'!$E:$H,4,0),"")</f>
        <v>2018/2019</v>
      </c>
      <c r="Q982" s="1" t="str">
        <f>IFERROR(VLOOKUP($A982&amp;"-"&amp;Q$1,'Conclusões cursos SIGARRA'!$E:$H,2,0),"")</f>
        <v/>
      </c>
      <c r="R982" s="1" t="str">
        <f>IFERROR(VLOOKUP($A982&amp;"-"&amp;Q$1,'Conclusões cursos SIGARRA'!$E:$H,4,0),"")</f>
        <v/>
      </c>
      <c r="S982" s="1" t="str">
        <f>IFERROR(VLOOKUP($A982&amp;"-"&amp;S$1,'Conclusões cursos SIGARRA'!$E:$H,2,0),"")</f>
        <v/>
      </c>
      <c r="T982" s="1" t="str">
        <f>IFERROR(VLOOKUP($A982&amp;"-"&amp;S$1,'Conclusões cursos SIGARRA'!$E:$H,4,0),"")</f>
        <v/>
      </c>
      <c r="U982" s="1" t="str">
        <f t="shared" si="3"/>
        <v> MIEIC 2018/2019</v>
      </c>
      <c r="V982" s="1" t="str">
        <f t="shared" si="4"/>
        <v>João Alexandre Gonçalinho Loureiro</v>
      </c>
    </row>
    <row r="983" ht="14.25" customHeight="1">
      <c r="A983" s="1">
        <v>2.01806531E8</v>
      </c>
      <c r="B983" s="1" t="s">
        <v>2977</v>
      </c>
      <c r="C983" s="1" t="s">
        <v>2978</v>
      </c>
      <c r="D983" s="1" t="s">
        <v>26</v>
      </c>
      <c r="E983" s="1" t="s">
        <v>21</v>
      </c>
      <c r="F983" s="1" t="str">
        <f t="shared" si="1"/>
        <v>João Alexandre Lobo Cardoso - M.EIC 2022/2023</v>
      </c>
      <c r="G983" s="1" t="s">
        <v>2979</v>
      </c>
      <c r="I983" s="1" t="str">
        <f>IFERROR(VLOOKUP(B983,'Inquérito'!M:N,2,0),if(AND(E983="",not(iserror(find("linkedin",H983)))),H983,E983))</f>
        <v/>
      </c>
      <c r="J983" s="1" t="str">
        <f t="shared" si="2"/>
        <v>M.EIC</v>
      </c>
      <c r="K983" s="1" t="str">
        <f>IFERROR(VLOOKUP($A983&amp;"-"&amp;K$1,'Conclusões cursos SIGARRA'!$E:$H,2,0),"")</f>
        <v/>
      </c>
      <c r="L983" s="1" t="str">
        <f>IFERROR(VLOOKUP($A983&amp;"-"&amp;K$1,'Conclusões cursos SIGARRA'!$E:$H,4,0),"")</f>
        <v/>
      </c>
      <c r="M983" s="1" t="str">
        <f>IFERROR(VLOOKUP($A983&amp;"-"&amp;M$1,'Conclusões cursos SIGARRA'!$E:$H,2,0),"")</f>
        <v/>
      </c>
      <c r="N983" s="1" t="str">
        <f>IFERROR(VLOOKUP($A983&amp;"-"&amp;M$1,'Conclusões cursos SIGARRA'!$E:$H,4,0),"")</f>
        <v/>
      </c>
      <c r="O983" s="1" t="str">
        <f>IFERROR(VLOOKUP($A983&amp;"-"&amp;O$1,'Conclusões cursos SIGARRA'!$E:$H,2,0),"")</f>
        <v/>
      </c>
      <c r="P983" s="1" t="str">
        <f>IFERROR(VLOOKUP($A983&amp;"-"&amp;O$1,'Conclusões cursos SIGARRA'!$E:$H,4,0),"")</f>
        <v/>
      </c>
      <c r="Q983" s="1" t="str">
        <f>IFERROR(VLOOKUP($A983&amp;"-"&amp;Q$1,'Conclusões cursos SIGARRA'!$E:$H,2,0),"")</f>
        <v/>
      </c>
      <c r="R983" s="1" t="str">
        <f>IFERROR(VLOOKUP($A983&amp;"-"&amp;Q$1,'Conclusões cursos SIGARRA'!$E:$H,4,0),"")</f>
        <v/>
      </c>
      <c r="S983" s="1" t="str">
        <f>IFERROR(VLOOKUP($A983&amp;"-"&amp;S$1,'Conclusões cursos SIGARRA'!$E:$H,2,0),"")</f>
        <v>2021/2022</v>
      </c>
      <c r="T983" s="1" t="str">
        <f>IFERROR(VLOOKUP($A983&amp;"-"&amp;S$1,'Conclusões cursos SIGARRA'!$E:$H,4,0),"")</f>
        <v>2022/2023</v>
      </c>
      <c r="U983" s="1" t="str">
        <f t="shared" si="3"/>
        <v> M.EIC 2022/2023</v>
      </c>
      <c r="V983" s="1" t="str">
        <f t="shared" si="4"/>
        <v>João Alexandre Lobo Cardoso</v>
      </c>
    </row>
    <row r="984" ht="14.25" customHeight="1">
      <c r="A984" s="1">
        <v>2.01206113E8</v>
      </c>
      <c r="B984" s="1" t="s">
        <v>2980</v>
      </c>
      <c r="C984" s="1" t="s">
        <v>2981</v>
      </c>
      <c r="D984" s="1" t="s">
        <v>20</v>
      </c>
      <c r="E984" s="1" t="s">
        <v>2982</v>
      </c>
      <c r="F984" s="1" t="str">
        <f t="shared" si="1"/>
        <v>João Alexandre Ribeiro de Almeida - MIEIC 2016/2017</v>
      </c>
      <c r="G984" s="1" t="s">
        <v>2983</v>
      </c>
      <c r="I984" s="9" t="str">
        <f>IFERROR(VLOOKUP(B984,'Inquérito'!M:N,2,0),if(AND(E984="",not(iserror(find("linkedin",H984)))),H984,E984))</f>
        <v>https://www.linkedin.com/in/jdealmeida/</v>
      </c>
      <c r="J984" s="1" t="str">
        <f t="shared" si="2"/>
        <v>MIEIC </v>
      </c>
      <c r="K984" s="1" t="str">
        <f>IFERROR(VLOOKUP($A984&amp;"-"&amp;K$1,'Conclusões cursos SIGARRA'!$E:$H,2,0),"")</f>
        <v/>
      </c>
      <c r="L984" s="1" t="str">
        <f>IFERROR(VLOOKUP($A984&amp;"-"&amp;K$1,'Conclusões cursos SIGARRA'!$E:$H,4,0),"")</f>
        <v/>
      </c>
      <c r="M984" s="1" t="str">
        <f>IFERROR(VLOOKUP($A984&amp;"-"&amp;M$1,'Conclusões cursos SIGARRA'!$E:$H,2,0),"")</f>
        <v/>
      </c>
      <c r="N984" s="1" t="str">
        <f>IFERROR(VLOOKUP($A984&amp;"-"&amp;M$1,'Conclusões cursos SIGARRA'!$E:$H,4,0),"")</f>
        <v/>
      </c>
      <c r="O984" s="1" t="str">
        <f>IFERROR(VLOOKUP($A984&amp;"-"&amp;O$1,'Conclusões cursos SIGARRA'!$E:$H,2,0),"")</f>
        <v>2012/2013</v>
      </c>
      <c r="P984" s="1" t="str">
        <f>IFERROR(VLOOKUP($A984&amp;"-"&amp;O$1,'Conclusões cursos SIGARRA'!$E:$H,4,0),"")</f>
        <v>2016/2017</v>
      </c>
      <c r="Q984" s="1" t="str">
        <f>IFERROR(VLOOKUP($A984&amp;"-"&amp;Q$1,'Conclusões cursos SIGARRA'!$E:$H,2,0),"")</f>
        <v/>
      </c>
      <c r="R984" s="1" t="str">
        <f>IFERROR(VLOOKUP($A984&amp;"-"&amp;Q$1,'Conclusões cursos SIGARRA'!$E:$H,4,0),"")</f>
        <v/>
      </c>
      <c r="S984" s="1" t="str">
        <f>IFERROR(VLOOKUP($A984&amp;"-"&amp;S$1,'Conclusões cursos SIGARRA'!$E:$H,2,0),"")</f>
        <v/>
      </c>
      <c r="T984" s="1" t="str">
        <f>IFERROR(VLOOKUP($A984&amp;"-"&amp;S$1,'Conclusões cursos SIGARRA'!$E:$H,4,0),"")</f>
        <v/>
      </c>
      <c r="U984" s="1" t="str">
        <f t="shared" si="3"/>
        <v> MIEIC 2016/2017</v>
      </c>
      <c r="V984" s="1" t="str">
        <f t="shared" si="4"/>
        <v>João Alexandre Ribeiro de Almeida</v>
      </c>
    </row>
    <row r="985" ht="14.25" customHeight="1">
      <c r="A985" s="1">
        <v>2.01605592E8</v>
      </c>
      <c r="B985" s="1" t="s">
        <v>2984</v>
      </c>
      <c r="C985" s="1" t="s">
        <v>2985</v>
      </c>
      <c r="D985" s="1" t="s">
        <v>20</v>
      </c>
      <c r="E985" s="1" t="s">
        <v>21</v>
      </c>
      <c r="F985" s="1" t="str">
        <f t="shared" si="1"/>
        <v>João Álvaro Cardoso Soares Ferreira - MIEIC 2020/2021</v>
      </c>
      <c r="G985" s="1" t="s">
        <v>2986</v>
      </c>
      <c r="I985" s="9" t="str">
        <f>IFERROR(VLOOKUP(B985,'Inquérito'!M:N,2,0),if(AND(E985="",not(iserror(find("linkedin",H985)))),H985,E985))</f>
        <v>https://www.linkedin.com/in/joao-alvaro-ferreira</v>
      </c>
      <c r="J985" s="1" t="str">
        <f t="shared" si="2"/>
        <v>MIEIC </v>
      </c>
      <c r="K985" s="1" t="str">
        <f>IFERROR(VLOOKUP($A985&amp;"-"&amp;K$1,'Conclusões cursos SIGARRA'!$E:$H,2,0),"")</f>
        <v/>
      </c>
      <c r="L985" s="1" t="str">
        <f>IFERROR(VLOOKUP($A985&amp;"-"&amp;K$1,'Conclusões cursos SIGARRA'!$E:$H,4,0),"")</f>
        <v/>
      </c>
      <c r="M985" s="1" t="str">
        <f>IFERROR(VLOOKUP($A985&amp;"-"&amp;M$1,'Conclusões cursos SIGARRA'!$E:$H,2,0),"")</f>
        <v/>
      </c>
      <c r="N985" s="1" t="str">
        <f>IFERROR(VLOOKUP($A985&amp;"-"&amp;M$1,'Conclusões cursos SIGARRA'!$E:$H,4,0),"")</f>
        <v/>
      </c>
      <c r="O985" s="1" t="str">
        <f>IFERROR(VLOOKUP($A985&amp;"-"&amp;O$1,'Conclusões cursos SIGARRA'!$E:$H,2,0),"")</f>
        <v>2016/2017</v>
      </c>
      <c r="P985" s="1" t="str">
        <f>IFERROR(VLOOKUP($A985&amp;"-"&amp;O$1,'Conclusões cursos SIGARRA'!$E:$H,4,0),"")</f>
        <v>2020/2021</v>
      </c>
      <c r="Q985" s="1" t="str">
        <f>IFERROR(VLOOKUP($A985&amp;"-"&amp;Q$1,'Conclusões cursos SIGARRA'!$E:$H,2,0),"")</f>
        <v/>
      </c>
      <c r="R985" s="1" t="str">
        <f>IFERROR(VLOOKUP($A985&amp;"-"&amp;Q$1,'Conclusões cursos SIGARRA'!$E:$H,4,0),"")</f>
        <v/>
      </c>
      <c r="S985" s="1" t="str">
        <f>IFERROR(VLOOKUP($A985&amp;"-"&amp;S$1,'Conclusões cursos SIGARRA'!$E:$H,2,0),"")</f>
        <v/>
      </c>
      <c r="T985" s="1" t="str">
        <f>IFERROR(VLOOKUP($A985&amp;"-"&amp;S$1,'Conclusões cursos SIGARRA'!$E:$H,4,0),"")</f>
        <v/>
      </c>
      <c r="U985" s="1" t="str">
        <f t="shared" si="3"/>
        <v> MIEIC 2020/2021</v>
      </c>
      <c r="V985" s="1" t="str">
        <f t="shared" si="4"/>
        <v>João Álvaro Cardoso Soares Ferreira</v>
      </c>
    </row>
    <row r="986" ht="14.25" customHeight="1">
      <c r="A986" s="1">
        <v>1.99600982E8</v>
      </c>
      <c r="B986" s="1" t="s">
        <v>2987</v>
      </c>
      <c r="C986" s="1" t="s">
        <v>2988</v>
      </c>
      <c r="D986" s="1" t="s">
        <v>20</v>
      </c>
      <c r="E986" s="1" t="s">
        <v>2989</v>
      </c>
      <c r="F986" s="1" t="str">
        <f t="shared" si="1"/>
        <v>João André Correia Rodrigues - LEIC 2000/2001 MIEIC 2010/2011</v>
      </c>
      <c r="G986" s="1" t="s">
        <v>2990</v>
      </c>
      <c r="I986" s="9" t="str">
        <f>IFERROR(VLOOKUP(B986,'Inquérito'!M:N,2,0),if(AND(E986="",not(iserror(find("linkedin",H986)))),H986,E986))</f>
        <v>https://www.linkedin.com/in/j-andr%C3%A9-c-rodrigues-9b7715/</v>
      </c>
      <c r="J986" s="1" t="str">
        <f t="shared" si="2"/>
        <v>LEIC MIEIC </v>
      </c>
      <c r="K986" s="1" t="str">
        <f>IFERROR(VLOOKUP($A986&amp;"-"&amp;K$1,'Conclusões cursos SIGARRA'!$E:$H,2,0),"")</f>
        <v>1996/1997</v>
      </c>
      <c r="L986" s="1" t="str">
        <f>IFERROR(VLOOKUP($A986&amp;"-"&amp;K$1,'Conclusões cursos SIGARRA'!$E:$H,4,0),"")</f>
        <v>2000/2001</v>
      </c>
      <c r="M986" s="1" t="str">
        <f>IFERROR(VLOOKUP($A986&amp;"-"&amp;M$1,'Conclusões cursos SIGARRA'!$E:$H,2,0),"")</f>
        <v/>
      </c>
      <c r="N986" s="1" t="str">
        <f>IFERROR(VLOOKUP($A986&amp;"-"&amp;M$1,'Conclusões cursos SIGARRA'!$E:$H,4,0),"")</f>
        <v/>
      </c>
      <c r="O986" s="1" t="str">
        <f>IFERROR(VLOOKUP($A986&amp;"-"&amp;O$1,'Conclusões cursos SIGARRA'!$E:$H,2,0),"")</f>
        <v>2010/2011</v>
      </c>
      <c r="P986" s="1" t="str">
        <f>IFERROR(VLOOKUP($A986&amp;"-"&amp;O$1,'Conclusões cursos SIGARRA'!$E:$H,4,0),"")</f>
        <v>2010/2011</v>
      </c>
      <c r="Q986" s="1" t="str">
        <f>IFERROR(VLOOKUP($A986&amp;"-"&amp;Q$1,'Conclusões cursos SIGARRA'!$E:$H,2,0),"")</f>
        <v/>
      </c>
      <c r="R986" s="1" t="str">
        <f>IFERROR(VLOOKUP($A986&amp;"-"&amp;Q$1,'Conclusões cursos SIGARRA'!$E:$H,4,0),"")</f>
        <v/>
      </c>
      <c r="S986" s="1" t="str">
        <f>IFERROR(VLOOKUP($A986&amp;"-"&amp;S$1,'Conclusões cursos SIGARRA'!$E:$H,2,0),"")</f>
        <v/>
      </c>
      <c r="T986" s="1" t="str">
        <f>IFERROR(VLOOKUP($A986&amp;"-"&amp;S$1,'Conclusões cursos SIGARRA'!$E:$H,4,0),"")</f>
        <v/>
      </c>
      <c r="U986" s="1" t="str">
        <f t="shared" si="3"/>
        <v> LEIC 2000/2001 MIEIC 2010/2011</v>
      </c>
      <c r="V986" s="1" t="str">
        <f t="shared" si="4"/>
        <v>João André Correia Rodrigues</v>
      </c>
    </row>
    <row r="987" ht="14.25" customHeight="1">
      <c r="A987" s="1">
        <v>1.99601959E8</v>
      </c>
      <c r="B987" s="1" t="s">
        <v>2991</v>
      </c>
      <c r="C987" s="1" t="s">
        <v>2992</v>
      </c>
      <c r="D987" s="1" t="s">
        <v>20</v>
      </c>
      <c r="E987" s="1" t="s">
        <v>2993</v>
      </c>
      <c r="F987" s="1" t="str">
        <f t="shared" si="1"/>
        <v>João André Freire dos Santos Piedade - LEIC 2000/2001</v>
      </c>
      <c r="G987" s="1" t="s">
        <v>21</v>
      </c>
      <c r="I987" s="9" t="str">
        <f>IFERROR(VLOOKUP(B987,'Inquérito'!M:N,2,0),if(AND(E987="",not(iserror(find("linkedin",H987)))),H987,E987))</f>
        <v>https://www.linkedin.com/in/joao-piedade-0a4b23/</v>
      </c>
      <c r="J987" s="1" t="str">
        <f t="shared" si="2"/>
        <v>LEIC </v>
      </c>
      <c r="K987" s="1" t="str">
        <f>IFERROR(VLOOKUP($A987&amp;"-"&amp;K$1,'Conclusões cursos SIGARRA'!$E:$H,2,0),"")</f>
        <v>1996/1997</v>
      </c>
      <c r="L987" s="1" t="str">
        <f>IFERROR(VLOOKUP($A987&amp;"-"&amp;K$1,'Conclusões cursos SIGARRA'!$E:$H,4,0),"")</f>
        <v>2000/2001</v>
      </c>
      <c r="M987" s="1" t="str">
        <f>IFERROR(VLOOKUP($A987&amp;"-"&amp;M$1,'Conclusões cursos SIGARRA'!$E:$H,2,0),"")</f>
        <v/>
      </c>
      <c r="N987" s="1" t="str">
        <f>IFERROR(VLOOKUP($A987&amp;"-"&amp;M$1,'Conclusões cursos SIGARRA'!$E:$H,4,0),"")</f>
        <v/>
      </c>
      <c r="O987" s="1" t="str">
        <f>IFERROR(VLOOKUP($A987&amp;"-"&amp;O$1,'Conclusões cursos SIGARRA'!$E:$H,2,0),"")</f>
        <v/>
      </c>
      <c r="P987" s="1" t="str">
        <f>IFERROR(VLOOKUP($A987&amp;"-"&amp;O$1,'Conclusões cursos SIGARRA'!$E:$H,4,0),"")</f>
        <v/>
      </c>
      <c r="Q987" s="1" t="str">
        <f>IFERROR(VLOOKUP($A987&amp;"-"&amp;Q$1,'Conclusões cursos SIGARRA'!$E:$H,2,0),"")</f>
        <v/>
      </c>
      <c r="R987" s="1" t="str">
        <f>IFERROR(VLOOKUP($A987&amp;"-"&amp;Q$1,'Conclusões cursos SIGARRA'!$E:$H,4,0),"")</f>
        <v/>
      </c>
      <c r="S987" s="1" t="str">
        <f>IFERROR(VLOOKUP($A987&amp;"-"&amp;S$1,'Conclusões cursos SIGARRA'!$E:$H,2,0),"")</f>
        <v/>
      </c>
      <c r="T987" s="1" t="str">
        <f>IFERROR(VLOOKUP($A987&amp;"-"&amp;S$1,'Conclusões cursos SIGARRA'!$E:$H,4,0),"")</f>
        <v/>
      </c>
      <c r="U987" s="1" t="str">
        <f t="shared" si="3"/>
        <v> LEIC 2000/2001</v>
      </c>
      <c r="V987" s="1" t="str">
        <f t="shared" si="4"/>
        <v>João André Freire dos Santos Piedade</v>
      </c>
    </row>
    <row r="988" ht="14.25" customHeight="1">
      <c r="A988" s="1">
        <v>2.01905952E8</v>
      </c>
      <c r="B988" s="1" t="s">
        <v>2994</v>
      </c>
      <c r="C988" s="1" t="s">
        <v>2995</v>
      </c>
      <c r="D988" s="1" t="s">
        <v>26</v>
      </c>
      <c r="E988" s="1" t="s">
        <v>21</v>
      </c>
      <c r="F988" s="1" t="str">
        <f t="shared" si="1"/>
        <v>João André Silva Roleira Marinho - L.EIC 2021/2022</v>
      </c>
      <c r="I988" s="9" t="str">
        <f>IFERROR(VLOOKUP(B988,'Inquérito'!M:N,2,0),if(AND(E988="",not(iserror(find("linkedin",H988)))),H988,E988))</f>
        <v>https://www.linkedin.com/in/joaoamarinho/</v>
      </c>
      <c r="J988" s="1" t="str">
        <f t="shared" si="2"/>
        <v>L.EIC </v>
      </c>
      <c r="K988" s="1" t="str">
        <f>IFERROR(VLOOKUP($A988&amp;"-"&amp;K$1,'Conclusões cursos SIGARRA'!$E:$H,2,0),"")</f>
        <v/>
      </c>
      <c r="L988" s="1" t="str">
        <f>IFERROR(VLOOKUP($A988&amp;"-"&amp;K$1,'Conclusões cursos SIGARRA'!$E:$H,4,0),"")</f>
        <v/>
      </c>
      <c r="M988" s="1" t="str">
        <f>IFERROR(VLOOKUP($A988&amp;"-"&amp;M$1,'Conclusões cursos SIGARRA'!$E:$H,2,0),"")</f>
        <v/>
      </c>
      <c r="N988" s="1" t="str">
        <f>IFERROR(VLOOKUP($A988&amp;"-"&amp;M$1,'Conclusões cursos SIGARRA'!$E:$H,4,0),"")</f>
        <v/>
      </c>
      <c r="O988" s="1" t="str">
        <f>IFERROR(VLOOKUP($A988&amp;"-"&amp;O$1,'Conclusões cursos SIGARRA'!$E:$H,2,0),"")</f>
        <v/>
      </c>
      <c r="P988" s="1" t="str">
        <f>IFERROR(VLOOKUP($A988&amp;"-"&amp;O$1,'Conclusões cursos SIGARRA'!$E:$H,4,0),"")</f>
        <v/>
      </c>
      <c r="Q988" s="1" t="str">
        <f>IFERROR(VLOOKUP($A988&amp;"-"&amp;Q$1,'Conclusões cursos SIGARRA'!$E:$H,2,0),"")</f>
        <v>2021/2022</v>
      </c>
      <c r="R988" s="1" t="str">
        <f>IFERROR(VLOOKUP($A988&amp;"-"&amp;Q$1,'Conclusões cursos SIGARRA'!$E:$H,4,0),"")</f>
        <v>2021/2022</v>
      </c>
      <c r="S988" s="1" t="str">
        <f>IFERROR(VLOOKUP($A988&amp;"-"&amp;S$1,'Conclusões cursos SIGARRA'!$E:$H,2,0),"")</f>
        <v/>
      </c>
      <c r="T988" s="1" t="str">
        <f>IFERROR(VLOOKUP($A988&amp;"-"&amp;S$1,'Conclusões cursos SIGARRA'!$E:$H,4,0),"")</f>
        <v/>
      </c>
      <c r="U988" s="1" t="str">
        <f t="shared" si="3"/>
        <v> L.EIC 2021/2022</v>
      </c>
      <c r="V988" s="1" t="str">
        <f t="shared" si="4"/>
        <v>João André Silva Roleira Marinho</v>
      </c>
    </row>
    <row r="989" ht="14.25" customHeight="1">
      <c r="A989" s="1">
        <v>2.00901865E8</v>
      </c>
      <c r="B989" s="1" t="s">
        <v>2996</v>
      </c>
      <c r="C989" s="1" t="s">
        <v>2997</v>
      </c>
      <c r="D989" s="1" t="s">
        <v>20</v>
      </c>
      <c r="E989" s="1" t="s">
        <v>21</v>
      </c>
      <c r="F989" s="1" t="str">
        <f t="shared" si="1"/>
        <v>João António Areias Ribeiro Letra Afonso - MIEIC 2016/2017</v>
      </c>
      <c r="I989" s="1" t="str">
        <f>IFERROR(VLOOKUP(B989,'Inquérito'!M:N,2,0),if(AND(E989="",not(iserror(find("linkedin",H989)))),H989,E989))</f>
        <v/>
      </c>
      <c r="J989" s="1" t="str">
        <f t="shared" si="2"/>
        <v>MIEIC </v>
      </c>
      <c r="K989" s="1" t="str">
        <f>IFERROR(VLOOKUP($A989&amp;"-"&amp;K$1,'Conclusões cursos SIGARRA'!$E:$H,2,0),"")</f>
        <v/>
      </c>
      <c r="L989" s="1" t="str">
        <f>IFERROR(VLOOKUP($A989&amp;"-"&amp;K$1,'Conclusões cursos SIGARRA'!$E:$H,4,0),"")</f>
        <v/>
      </c>
      <c r="M989" s="1" t="str">
        <f>IFERROR(VLOOKUP($A989&amp;"-"&amp;M$1,'Conclusões cursos SIGARRA'!$E:$H,2,0),"")</f>
        <v/>
      </c>
      <c r="N989" s="1" t="str">
        <f>IFERROR(VLOOKUP($A989&amp;"-"&amp;M$1,'Conclusões cursos SIGARRA'!$E:$H,4,0),"")</f>
        <v/>
      </c>
      <c r="O989" s="1" t="str">
        <f>IFERROR(VLOOKUP($A989&amp;"-"&amp;O$1,'Conclusões cursos SIGARRA'!$E:$H,2,0),"")</f>
        <v>2009/2010</v>
      </c>
      <c r="P989" s="1" t="str">
        <f>IFERROR(VLOOKUP($A989&amp;"-"&amp;O$1,'Conclusões cursos SIGARRA'!$E:$H,4,0),"")</f>
        <v>2016/2017</v>
      </c>
      <c r="Q989" s="1" t="str">
        <f>IFERROR(VLOOKUP($A989&amp;"-"&amp;Q$1,'Conclusões cursos SIGARRA'!$E:$H,2,0),"")</f>
        <v/>
      </c>
      <c r="R989" s="1" t="str">
        <f>IFERROR(VLOOKUP($A989&amp;"-"&amp;Q$1,'Conclusões cursos SIGARRA'!$E:$H,4,0),"")</f>
        <v/>
      </c>
      <c r="S989" s="1" t="str">
        <f>IFERROR(VLOOKUP($A989&amp;"-"&amp;S$1,'Conclusões cursos SIGARRA'!$E:$H,2,0),"")</f>
        <v/>
      </c>
      <c r="T989" s="1" t="str">
        <f>IFERROR(VLOOKUP($A989&amp;"-"&amp;S$1,'Conclusões cursos SIGARRA'!$E:$H,4,0),"")</f>
        <v/>
      </c>
      <c r="U989" s="1" t="str">
        <f t="shared" si="3"/>
        <v> MIEIC 2016/2017</v>
      </c>
      <c r="V989" s="1" t="str">
        <f t="shared" si="4"/>
        <v>João António Areias Ribeiro Letra Afonso</v>
      </c>
    </row>
    <row r="990" ht="14.25" customHeight="1">
      <c r="A990" s="1">
        <v>2.01806613E8</v>
      </c>
      <c r="B990" s="1" t="s">
        <v>2998</v>
      </c>
      <c r="C990" s="1" t="s">
        <v>2999</v>
      </c>
      <c r="D990" s="1" t="s">
        <v>26</v>
      </c>
      <c r="E990" s="1" t="s">
        <v>21</v>
      </c>
      <c r="F990" s="1" t="str">
        <f t="shared" si="1"/>
        <v>João António Cardoso Vieira e Basto de Sousa - M.EIC 2022/2023</v>
      </c>
      <c r="I990" s="1" t="str">
        <f>IFERROR(VLOOKUP(B990,'Inquérito'!M:N,2,0),if(AND(E990="",not(iserror(find("linkedin",H990)))),H990,E990))</f>
        <v/>
      </c>
      <c r="J990" s="1" t="str">
        <f t="shared" si="2"/>
        <v>M.EIC</v>
      </c>
      <c r="K990" s="1" t="str">
        <f>IFERROR(VLOOKUP($A990&amp;"-"&amp;K$1,'Conclusões cursos SIGARRA'!$E:$H,2,0),"")</f>
        <v/>
      </c>
      <c r="L990" s="1" t="str">
        <f>IFERROR(VLOOKUP($A990&amp;"-"&amp;K$1,'Conclusões cursos SIGARRA'!$E:$H,4,0),"")</f>
        <v/>
      </c>
      <c r="M990" s="1" t="str">
        <f>IFERROR(VLOOKUP($A990&amp;"-"&amp;M$1,'Conclusões cursos SIGARRA'!$E:$H,2,0),"")</f>
        <v/>
      </c>
      <c r="N990" s="1" t="str">
        <f>IFERROR(VLOOKUP($A990&amp;"-"&amp;M$1,'Conclusões cursos SIGARRA'!$E:$H,4,0),"")</f>
        <v/>
      </c>
      <c r="O990" s="1" t="str">
        <f>IFERROR(VLOOKUP($A990&amp;"-"&amp;O$1,'Conclusões cursos SIGARRA'!$E:$H,2,0),"")</f>
        <v/>
      </c>
      <c r="P990" s="1" t="str">
        <f>IFERROR(VLOOKUP($A990&amp;"-"&amp;O$1,'Conclusões cursos SIGARRA'!$E:$H,4,0),"")</f>
        <v/>
      </c>
      <c r="Q990" s="1" t="str">
        <f>IFERROR(VLOOKUP($A990&amp;"-"&amp;Q$1,'Conclusões cursos SIGARRA'!$E:$H,2,0),"")</f>
        <v/>
      </c>
      <c r="R990" s="1" t="str">
        <f>IFERROR(VLOOKUP($A990&amp;"-"&amp;Q$1,'Conclusões cursos SIGARRA'!$E:$H,4,0),"")</f>
        <v/>
      </c>
      <c r="S990" s="1" t="str">
        <f>IFERROR(VLOOKUP($A990&amp;"-"&amp;S$1,'Conclusões cursos SIGARRA'!$E:$H,2,0),"")</f>
        <v>2021/2022</v>
      </c>
      <c r="T990" s="1" t="str">
        <f>IFERROR(VLOOKUP($A990&amp;"-"&amp;S$1,'Conclusões cursos SIGARRA'!$E:$H,4,0),"")</f>
        <v>2022/2023</v>
      </c>
      <c r="U990" s="1" t="str">
        <f t="shared" si="3"/>
        <v> M.EIC 2022/2023</v>
      </c>
      <c r="V990" s="1" t="str">
        <f t="shared" si="4"/>
        <v>João António Cardoso Vieira e Basto de Sousa</v>
      </c>
    </row>
    <row r="991" ht="14.25" customHeight="1">
      <c r="A991" s="1">
        <v>2.01206052E8</v>
      </c>
      <c r="B991" s="1" t="s">
        <v>3000</v>
      </c>
      <c r="C991" s="1" t="s">
        <v>3001</v>
      </c>
      <c r="D991" s="1" t="s">
        <v>20</v>
      </c>
      <c r="E991" s="1" t="s">
        <v>3002</v>
      </c>
      <c r="F991" s="1" t="str">
        <f t="shared" si="1"/>
        <v>João António Custódio Soares - MIEIC 2016/2017</v>
      </c>
      <c r="G991" s="1" t="s">
        <v>3003</v>
      </c>
      <c r="I991" s="9" t="str">
        <f>IFERROR(VLOOKUP(B991,'Inquérito'!M:N,2,0),if(AND(E991="",not(iserror(find("linkedin",H991)))),H991,E991))</f>
        <v>https://www.linkedin.com/in/jo%C3%A3o-soares-083213121/</v>
      </c>
      <c r="J991" s="1" t="str">
        <f t="shared" si="2"/>
        <v>MIEIC </v>
      </c>
      <c r="K991" s="1" t="str">
        <f>IFERROR(VLOOKUP($A991&amp;"-"&amp;K$1,'Conclusões cursos SIGARRA'!$E:$H,2,0),"")</f>
        <v/>
      </c>
      <c r="L991" s="1" t="str">
        <f>IFERROR(VLOOKUP($A991&amp;"-"&amp;K$1,'Conclusões cursos SIGARRA'!$E:$H,4,0),"")</f>
        <v/>
      </c>
      <c r="M991" s="1" t="str">
        <f>IFERROR(VLOOKUP($A991&amp;"-"&amp;M$1,'Conclusões cursos SIGARRA'!$E:$H,2,0),"")</f>
        <v/>
      </c>
      <c r="N991" s="1" t="str">
        <f>IFERROR(VLOOKUP($A991&amp;"-"&amp;M$1,'Conclusões cursos SIGARRA'!$E:$H,4,0),"")</f>
        <v/>
      </c>
      <c r="O991" s="1" t="str">
        <f>IFERROR(VLOOKUP($A991&amp;"-"&amp;O$1,'Conclusões cursos SIGARRA'!$E:$H,2,0),"")</f>
        <v>2012/2013</v>
      </c>
      <c r="P991" s="1" t="str">
        <f>IFERROR(VLOOKUP($A991&amp;"-"&amp;O$1,'Conclusões cursos SIGARRA'!$E:$H,4,0),"")</f>
        <v>2016/2017</v>
      </c>
      <c r="Q991" s="1" t="str">
        <f>IFERROR(VLOOKUP($A991&amp;"-"&amp;Q$1,'Conclusões cursos SIGARRA'!$E:$H,2,0),"")</f>
        <v/>
      </c>
      <c r="R991" s="1" t="str">
        <f>IFERROR(VLOOKUP($A991&amp;"-"&amp;Q$1,'Conclusões cursos SIGARRA'!$E:$H,4,0),"")</f>
        <v/>
      </c>
      <c r="S991" s="1" t="str">
        <f>IFERROR(VLOOKUP($A991&amp;"-"&amp;S$1,'Conclusões cursos SIGARRA'!$E:$H,2,0),"")</f>
        <v/>
      </c>
      <c r="T991" s="1" t="str">
        <f>IFERROR(VLOOKUP($A991&amp;"-"&amp;S$1,'Conclusões cursos SIGARRA'!$E:$H,4,0),"")</f>
        <v/>
      </c>
      <c r="U991" s="1" t="str">
        <f t="shared" si="3"/>
        <v> MIEIC 2016/2017</v>
      </c>
      <c r="V991" s="1" t="str">
        <f t="shared" si="4"/>
        <v>João António Custódio Soares</v>
      </c>
    </row>
    <row r="992" ht="14.25" customHeight="1">
      <c r="A992" s="1">
        <v>2.00705596E8</v>
      </c>
      <c r="B992" s="1" t="s">
        <v>3004</v>
      </c>
      <c r="C992" s="1" t="s">
        <v>3005</v>
      </c>
      <c r="D992" s="1" t="s">
        <v>20</v>
      </c>
      <c r="E992" s="1" t="s">
        <v>3006</v>
      </c>
      <c r="F992" s="1" t="str">
        <f t="shared" si="1"/>
        <v>João António Machado Soares - MIEIC 2011/2012</v>
      </c>
      <c r="G992" s="1" t="s">
        <v>21</v>
      </c>
      <c r="I992" s="9" t="str">
        <f>IFERROR(VLOOKUP(B992,'Inquérito'!M:N,2,0),if(AND(E992="",not(iserror(find("linkedin",H992)))),H992,E992))</f>
        <v>https://www.linkedin.com/in/joaoamsoares/</v>
      </c>
      <c r="J992" s="1" t="str">
        <f t="shared" si="2"/>
        <v>MIEIC </v>
      </c>
      <c r="K992" s="1" t="str">
        <f>IFERROR(VLOOKUP($A992&amp;"-"&amp;K$1,'Conclusões cursos SIGARRA'!$E:$H,2,0),"")</f>
        <v/>
      </c>
      <c r="L992" s="1" t="str">
        <f>IFERROR(VLOOKUP($A992&amp;"-"&amp;K$1,'Conclusões cursos SIGARRA'!$E:$H,4,0),"")</f>
        <v/>
      </c>
      <c r="M992" s="1" t="str">
        <f>IFERROR(VLOOKUP($A992&amp;"-"&amp;M$1,'Conclusões cursos SIGARRA'!$E:$H,2,0),"")</f>
        <v/>
      </c>
      <c r="N992" s="1" t="str">
        <f>IFERROR(VLOOKUP($A992&amp;"-"&amp;M$1,'Conclusões cursos SIGARRA'!$E:$H,4,0),"")</f>
        <v/>
      </c>
      <c r="O992" s="1" t="str">
        <f>IFERROR(VLOOKUP($A992&amp;"-"&amp;O$1,'Conclusões cursos SIGARRA'!$E:$H,2,0),"")</f>
        <v>2007/2008</v>
      </c>
      <c r="P992" s="1" t="str">
        <f>IFERROR(VLOOKUP($A992&amp;"-"&amp;O$1,'Conclusões cursos SIGARRA'!$E:$H,4,0),"")</f>
        <v>2011/2012</v>
      </c>
      <c r="Q992" s="1" t="str">
        <f>IFERROR(VLOOKUP($A992&amp;"-"&amp;Q$1,'Conclusões cursos SIGARRA'!$E:$H,2,0),"")</f>
        <v/>
      </c>
      <c r="R992" s="1" t="str">
        <f>IFERROR(VLOOKUP($A992&amp;"-"&amp;Q$1,'Conclusões cursos SIGARRA'!$E:$H,4,0),"")</f>
        <v/>
      </c>
      <c r="S992" s="1" t="str">
        <f>IFERROR(VLOOKUP($A992&amp;"-"&amp;S$1,'Conclusões cursos SIGARRA'!$E:$H,2,0),"")</f>
        <v/>
      </c>
      <c r="T992" s="1" t="str">
        <f>IFERROR(VLOOKUP($A992&amp;"-"&amp;S$1,'Conclusões cursos SIGARRA'!$E:$H,4,0),"")</f>
        <v/>
      </c>
      <c r="U992" s="1" t="str">
        <f t="shared" si="3"/>
        <v> MIEIC 2011/2012</v>
      </c>
      <c r="V992" s="1" t="str">
        <f t="shared" si="4"/>
        <v>João António Machado Soares</v>
      </c>
    </row>
    <row r="993" ht="14.25" customHeight="1">
      <c r="A993" s="1">
        <v>2.02007145E8</v>
      </c>
      <c r="B993" s="1" t="s">
        <v>3007</v>
      </c>
      <c r="C993" s="1" t="s">
        <v>3008</v>
      </c>
      <c r="D993" s="1" t="s">
        <v>26</v>
      </c>
      <c r="E993" s="1" t="s">
        <v>21</v>
      </c>
      <c r="F993" s="1" t="str">
        <f t="shared" si="1"/>
        <v>João António Semedo Pereira - L.EIC 2022/2023</v>
      </c>
      <c r="G993" s="1" t="s">
        <v>3009</v>
      </c>
      <c r="H993" s="1" t="s">
        <v>3010</v>
      </c>
      <c r="I993" s="9" t="str">
        <f>IFERROR(VLOOKUP(B993,'Inquérito'!M:N,2,0),if(AND(E993="",not(iserror(find("linkedin",H993)))),H993,E993))</f>
        <v>https://www.linkedin.com/in/joão-pereira-543b26217/</v>
      </c>
      <c r="J993" s="1" t="str">
        <f t="shared" si="2"/>
        <v>L.EIC </v>
      </c>
      <c r="K993" s="1" t="str">
        <f>IFERROR(VLOOKUP($A993&amp;"-"&amp;K$1,'Conclusões cursos SIGARRA'!$E:$H,2,0),"")</f>
        <v/>
      </c>
      <c r="L993" s="1" t="str">
        <f>IFERROR(VLOOKUP($A993&amp;"-"&amp;K$1,'Conclusões cursos SIGARRA'!$E:$H,4,0),"")</f>
        <v/>
      </c>
      <c r="M993" s="1" t="str">
        <f>IFERROR(VLOOKUP($A993&amp;"-"&amp;M$1,'Conclusões cursos SIGARRA'!$E:$H,2,0),"")</f>
        <v/>
      </c>
      <c r="N993" s="1" t="str">
        <f>IFERROR(VLOOKUP($A993&amp;"-"&amp;M$1,'Conclusões cursos SIGARRA'!$E:$H,4,0),"")</f>
        <v/>
      </c>
      <c r="O993" s="1" t="str">
        <f>IFERROR(VLOOKUP($A993&amp;"-"&amp;O$1,'Conclusões cursos SIGARRA'!$E:$H,2,0),"")</f>
        <v/>
      </c>
      <c r="P993" s="1" t="str">
        <f>IFERROR(VLOOKUP($A993&amp;"-"&amp;O$1,'Conclusões cursos SIGARRA'!$E:$H,4,0),"")</f>
        <v/>
      </c>
      <c r="Q993" s="1" t="str">
        <f>IFERROR(VLOOKUP($A993&amp;"-"&amp;Q$1,'Conclusões cursos SIGARRA'!$E:$H,2,0),"")</f>
        <v>2021/2022</v>
      </c>
      <c r="R993" s="1" t="str">
        <f>IFERROR(VLOOKUP($A993&amp;"-"&amp;Q$1,'Conclusões cursos SIGARRA'!$E:$H,4,0),"")</f>
        <v>2022/2023</v>
      </c>
      <c r="S993" s="1" t="str">
        <f>IFERROR(VLOOKUP($A993&amp;"-"&amp;S$1,'Conclusões cursos SIGARRA'!$E:$H,2,0),"")</f>
        <v/>
      </c>
      <c r="T993" s="1" t="str">
        <f>IFERROR(VLOOKUP($A993&amp;"-"&amp;S$1,'Conclusões cursos SIGARRA'!$E:$H,4,0),"")</f>
        <v/>
      </c>
      <c r="U993" s="1" t="str">
        <f t="shared" si="3"/>
        <v> L.EIC 2022/2023</v>
      </c>
      <c r="V993" s="1" t="str">
        <f t="shared" si="4"/>
        <v>João António Semedo Pereira</v>
      </c>
    </row>
    <row r="994" ht="14.25" customHeight="1">
      <c r="A994" s="1">
        <v>2.01605314E8</v>
      </c>
      <c r="B994" s="1" t="s">
        <v>3011</v>
      </c>
      <c r="C994" s="1" t="s">
        <v>3012</v>
      </c>
      <c r="D994" s="1" t="s">
        <v>20</v>
      </c>
      <c r="E994" s="1" t="s">
        <v>21</v>
      </c>
      <c r="F994" s="1" t="str">
        <f t="shared" si="1"/>
        <v>João Augusto dos Santos Lima - MIEIC 2020/2021</v>
      </c>
      <c r="I994" s="1" t="str">
        <f>IFERROR(VLOOKUP(B994,'Inquérito'!M:N,2,0),if(AND(E994="",not(iserror(find("linkedin",H994)))),H994,E994))</f>
        <v/>
      </c>
      <c r="J994" s="1" t="str">
        <f t="shared" si="2"/>
        <v>MIEIC </v>
      </c>
      <c r="K994" s="1" t="str">
        <f>IFERROR(VLOOKUP($A994&amp;"-"&amp;K$1,'Conclusões cursos SIGARRA'!$E:$H,2,0),"")</f>
        <v/>
      </c>
      <c r="L994" s="1" t="str">
        <f>IFERROR(VLOOKUP($A994&amp;"-"&amp;K$1,'Conclusões cursos SIGARRA'!$E:$H,4,0),"")</f>
        <v/>
      </c>
      <c r="M994" s="1" t="str">
        <f>IFERROR(VLOOKUP($A994&amp;"-"&amp;M$1,'Conclusões cursos SIGARRA'!$E:$H,2,0),"")</f>
        <v/>
      </c>
      <c r="N994" s="1" t="str">
        <f>IFERROR(VLOOKUP($A994&amp;"-"&amp;M$1,'Conclusões cursos SIGARRA'!$E:$H,4,0),"")</f>
        <v/>
      </c>
      <c r="O994" s="1" t="str">
        <f>IFERROR(VLOOKUP($A994&amp;"-"&amp;O$1,'Conclusões cursos SIGARRA'!$E:$H,2,0),"")</f>
        <v>2016/2017</v>
      </c>
      <c r="P994" s="1" t="str">
        <f>IFERROR(VLOOKUP($A994&amp;"-"&amp;O$1,'Conclusões cursos SIGARRA'!$E:$H,4,0),"")</f>
        <v>2020/2021</v>
      </c>
      <c r="Q994" s="1" t="str">
        <f>IFERROR(VLOOKUP($A994&amp;"-"&amp;Q$1,'Conclusões cursos SIGARRA'!$E:$H,2,0),"")</f>
        <v/>
      </c>
      <c r="R994" s="1" t="str">
        <f>IFERROR(VLOOKUP($A994&amp;"-"&amp;Q$1,'Conclusões cursos SIGARRA'!$E:$H,4,0),"")</f>
        <v/>
      </c>
      <c r="S994" s="1" t="str">
        <f>IFERROR(VLOOKUP($A994&amp;"-"&amp;S$1,'Conclusões cursos SIGARRA'!$E:$H,2,0),"")</f>
        <v/>
      </c>
      <c r="T994" s="1" t="str">
        <f>IFERROR(VLOOKUP($A994&amp;"-"&amp;S$1,'Conclusões cursos SIGARRA'!$E:$H,4,0),"")</f>
        <v/>
      </c>
      <c r="U994" s="1" t="str">
        <f t="shared" si="3"/>
        <v> MIEIC 2020/2021</v>
      </c>
      <c r="V994" s="1" t="str">
        <f t="shared" si="4"/>
        <v>João Augusto dos Santos Lima</v>
      </c>
    </row>
    <row r="995" ht="14.25" customHeight="1">
      <c r="A995" s="1">
        <v>2.01806334E8</v>
      </c>
      <c r="B995" s="1" t="s">
        <v>3013</v>
      </c>
      <c r="C995" s="1" t="s">
        <v>3014</v>
      </c>
      <c r="D995" s="1" t="s">
        <v>26</v>
      </c>
      <c r="E995" s="1" t="s">
        <v>21</v>
      </c>
      <c r="F995" s="1" t="str">
        <f t="shared" si="1"/>
        <v>João Basto do Rosário - M.EIC 2022/2023</v>
      </c>
      <c r="I995" s="1" t="str">
        <f>IFERROR(VLOOKUP(B995,'Inquérito'!M:N,2,0),if(AND(E995="",not(iserror(find("linkedin",H995)))),H995,E995))</f>
        <v/>
      </c>
      <c r="J995" s="1" t="str">
        <f t="shared" si="2"/>
        <v>M.EIC</v>
      </c>
      <c r="K995" s="1" t="str">
        <f>IFERROR(VLOOKUP($A995&amp;"-"&amp;K$1,'Conclusões cursos SIGARRA'!$E:$H,2,0),"")</f>
        <v/>
      </c>
      <c r="L995" s="1" t="str">
        <f>IFERROR(VLOOKUP($A995&amp;"-"&amp;K$1,'Conclusões cursos SIGARRA'!$E:$H,4,0),"")</f>
        <v/>
      </c>
      <c r="M995" s="1" t="str">
        <f>IFERROR(VLOOKUP($A995&amp;"-"&amp;M$1,'Conclusões cursos SIGARRA'!$E:$H,2,0),"")</f>
        <v/>
      </c>
      <c r="N995" s="1" t="str">
        <f>IFERROR(VLOOKUP($A995&amp;"-"&amp;M$1,'Conclusões cursos SIGARRA'!$E:$H,4,0),"")</f>
        <v/>
      </c>
      <c r="O995" s="1" t="str">
        <f>IFERROR(VLOOKUP($A995&amp;"-"&amp;O$1,'Conclusões cursos SIGARRA'!$E:$H,2,0),"")</f>
        <v/>
      </c>
      <c r="P995" s="1" t="str">
        <f>IFERROR(VLOOKUP($A995&amp;"-"&amp;O$1,'Conclusões cursos SIGARRA'!$E:$H,4,0),"")</f>
        <v/>
      </c>
      <c r="Q995" s="1" t="str">
        <f>IFERROR(VLOOKUP($A995&amp;"-"&amp;Q$1,'Conclusões cursos SIGARRA'!$E:$H,2,0),"")</f>
        <v/>
      </c>
      <c r="R995" s="1" t="str">
        <f>IFERROR(VLOOKUP($A995&amp;"-"&amp;Q$1,'Conclusões cursos SIGARRA'!$E:$H,4,0),"")</f>
        <v/>
      </c>
      <c r="S995" s="1" t="str">
        <f>IFERROR(VLOOKUP($A995&amp;"-"&amp;S$1,'Conclusões cursos SIGARRA'!$E:$H,2,0),"")</f>
        <v>2021/2022</v>
      </c>
      <c r="T995" s="1" t="str">
        <f>IFERROR(VLOOKUP($A995&amp;"-"&amp;S$1,'Conclusões cursos SIGARRA'!$E:$H,4,0),"")</f>
        <v>2022/2023</v>
      </c>
      <c r="U995" s="1" t="str">
        <f t="shared" si="3"/>
        <v> M.EIC 2022/2023</v>
      </c>
      <c r="V995" s="1" t="str">
        <f t="shared" si="4"/>
        <v>João Basto do Rosário</v>
      </c>
    </row>
    <row r="996" ht="14.25" customHeight="1">
      <c r="A996" s="1">
        <v>2.00802879E8</v>
      </c>
      <c r="B996" s="1" t="s">
        <v>3015</v>
      </c>
      <c r="C996" s="1" t="s">
        <v>3016</v>
      </c>
      <c r="D996" s="1" t="s">
        <v>20</v>
      </c>
      <c r="E996" s="1" t="s">
        <v>21</v>
      </c>
      <c r="F996" s="1" t="str">
        <f t="shared" si="1"/>
        <v>João Bernardo Alencoão Santos - MIEIC 2013/2014</v>
      </c>
      <c r="I996" s="1" t="str">
        <f>IFERROR(VLOOKUP(B996,'Inquérito'!M:N,2,0),if(AND(E996="",not(iserror(find("linkedin",H996)))),H996,E996))</f>
        <v/>
      </c>
      <c r="J996" s="1" t="str">
        <f t="shared" si="2"/>
        <v>MIEIC </v>
      </c>
      <c r="K996" s="1" t="str">
        <f>IFERROR(VLOOKUP($A996&amp;"-"&amp;K$1,'Conclusões cursos SIGARRA'!$E:$H,2,0),"")</f>
        <v/>
      </c>
      <c r="L996" s="1" t="str">
        <f>IFERROR(VLOOKUP($A996&amp;"-"&amp;K$1,'Conclusões cursos SIGARRA'!$E:$H,4,0),"")</f>
        <v/>
      </c>
      <c r="M996" s="1" t="str">
        <f>IFERROR(VLOOKUP($A996&amp;"-"&amp;M$1,'Conclusões cursos SIGARRA'!$E:$H,2,0),"")</f>
        <v/>
      </c>
      <c r="N996" s="1" t="str">
        <f>IFERROR(VLOOKUP($A996&amp;"-"&amp;M$1,'Conclusões cursos SIGARRA'!$E:$H,4,0),"")</f>
        <v/>
      </c>
      <c r="O996" s="1" t="str">
        <f>IFERROR(VLOOKUP($A996&amp;"-"&amp;O$1,'Conclusões cursos SIGARRA'!$E:$H,2,0),"")</f>
        <v>2008/2009</v>
      </c>
      <c r="P996" s="1" t="str">
        <f>IFERROR(VLOOKUP($A996&amp;"-"&amp;O$1,'Conclusões cursos SIGARRA'!$E:$H,4,0),"")</f>
        <v>2013/2014</v>
      </c>
      <c r="Q996" s="1" t="str">
        <f>IFERROR(VLOOKUP($A996&amp;"-"&amp;Q$1,'Conclusões cursos SIGARRA'!$E:$H,2,0),"")</f>
        <v/>
      </c>
      <c r="R996" s="1" t="str">
        <f>IFERROR(VLOOKUP($A996&amp;"-"&amp;Q$1,'Conclusões cursos SIGARRA'!$E:$H,4,0),"")</f>
        <v/>
      </c>
      <c r="S996" s="1" t="str">
        <f>IFERROR(VLOOKUP($A996&amp;"-"&amp;S$1,'Conclusões cursos SIGARRA'!$E:$H,2,0),"")</f>
        <v/>
      </c>
      <c r="T996" s="1" t="str">
        <f>IFERROR(VLOOKUP($A996&amp;"-"&amp;S$1,'Conclusões cursos SIGARRA'!$E:$H,4,0),"")</f>
        <v/>
      </c>
      <c r="U996" s="1" t="str">
        <f t="shared" si="3"/>
        <v> MIEIC 2013/2014</v>
      </c>
      <c r="V996" s="1" t="str">
        <f t="shared" si="4"/>
        <v>João Bernardo Alencoão Santos</v>
      </c>
    </row>
    <row r="997" ht="14.25" customHeight="1">
      <c r="A997" s="1">
        <v>2.01303462E8</v>
      </c>
      <c r="B997" s="1" t="s">
        <v>3017</v>
      </c>
      <c r="C997" s="1" t="s">
        <v>3018</v>
      </c>
      <c r="D997" s="1" t="s">
        <v>20</v>
      </c>
      <c r="E997" s="1" t="s">
        <v>21</v>
      </c>
      <c r="F997" s="1" t="str">
        <f t="shared" si="1"/>
        <v>João Bernardo Martins de Sousa e Silva Mota - MIEIC 2017/2018</v>
      </c>
      <c r="G997" s="1" t="s">
        <v>3019</v>
      </c>
      <c r="I997" s="9" t="str">
        <f>IFERROR(VLOOKUP(B997,'Inquérito'!M:N,2,0),if(AND(E997="",not(iserror(find("linkedin",H997)))),H997,E997))</f>
        <v>https://www.linkedin.com/in/joaobernardomota</v>
      </c>
      <c r="J997" s="1" t="str">
        <f t="shared" si="2"/>
        <v>MIEIC </v>
      </c>
      <c r="K997" s="1" t="str">
        <f>IFERROR(VLOOKUP($A997&amp;"-"&amp;K$1,'Conclusões cursos SIGARRA'!$E:$H,2,0),"")</f>
        <v/>
      </c>
      <c r="L997" s="1" t="str">
        <f>IFERROR(VLOOKUP($A997&amp;"-"&amp;K$1,'Conclusões cursos SIGARRA'!$E:$H,4,0),"")</f>
        <v/>
      </c>
      <c r="M997" s="1" t="str">
        <f>IFERROR(VLOOKUP($A997&amp;"-"&amp;M$1,'Conclusões cursos SIGARRA'!$E:$H,2,0),"")</f>
        <v/>
      </c>
      <c r="N997" s="1" t="str">
        <f>IFERROR(VLOOKUP($A997&amp;"-"&amp;M$1,'Conclusões cursos SIGARRA'!$E:$H,4,0),"")</f>
        <v/>
      </c>
      <c r="O997" s="1" t="str">
        <f>IFERROR(VLOOKUP($A997&amp;"-"&amp;O$1,'Conclusões cursos SIGARRA'!$E:$H,2,0),"")</f>
        <v>2014/2015</v>
      </c>
      <c r="P997" s="1" t="str">
        <f>IFERROR(VLOOKUP($A997&amp;"-"&amp;O$1,'Conclusões cursos SIGARRA'!$E:$H,4,0),"")</f>
        <v>2017/2018</v>
      </c>
      <c r="Q997" s="1" t="str">
        <f>IFERROR(VLOOKUP($A997&amp;"-"&amp;Q$1,'Conclusões cursos SIGARRA'!$E:$H,2,0),"")</f>
        <v/>
      </c>
      <c r="R997" s="1" t="str">
        <f>IFERROR(VLOOKUP($A997&amp;"-"&amp;Q$1,'Conclusões cursos SIGARRA'!$E:$H,4,0),"")</f>
        <v/>
      </c>
      <c r="S997" s="1" t="str">
        <f>IFERROR(VLOOKUP($A997&amp;"-"&amp;S$1,'Conclusões cursos SIGARRA'!$E:$H,2,0),"")</f>
        <v/>
      </c>
      <c r="T997" s="1" t="str">
        <f>IFERROR(VLOOKUP($A997&amp;"-"&amp;S$1,'Conclusões cursos SIGARRA'!$E:$H,4,0),"")</f>
        <v/>
      </c>
      <c r="U997" s="1" t="str">
        <f t="shared" si="3"/>
        <v> MIEIC 2017/2018</v>
      </c>
      <c r="V997" s="1" t="str">
        <f t="shared" si="4"/>
        <v>João Bernardo Martins de Sousa e Silva Mota</v>
      </c>
    </row>
    <row r="998" ht="14.25" customHeight="1">
      <c r="A998" s="1">
        <v>2.01606649E8</v>
      </c>
      <c r="B998" s="1" t="s">
        <v>3020</v>
      </c>
      <c r="C998" s="1" t="s">
        <v>3021</v>
      </c>
      <c r="D998" s="1" t="s">
        <v>20</v>
      </c>
      <c r="E998" s="1" t="s">
        <v>21</v>
      </c>
      <c r="F998" s="1" t="str">
        <f t="shared" si="1"/>
        <v>João Bernardo Narciso de Sousa - MIEIC 2020/2021</v>
      </c>
      <c r="I998" s="1" t="str">
        <f>IFERROR(VLOOKUP(B998,'Inquérito'!M:N,2,0),if(AND(E998="",not(iserror(find("linkedin",H998)))),H998,E998))</f>
        <v/>
      </c>
      <c r="J998" s="1" t="str">
        <f t="shared" si="2"/>
        <v>MIEIC </v>
      </c>
      <c r="K998" s="1" t="str">
        <f>IFERROR(VLOOKUP($A998&amp;"-"&amp;K$1,'Conclusões cursos SIGARRA'!$E:$H,2,0),"")</f>
        <v/>
      </c>
      <c r="L998" s="1" t="str">
        <f>IFERROR(VLOOKUP($A998&amp;"-"&amp;K$1,'Conclusões cursos SIGARRA'!$E:$H,4,0),"")</f>
        <v/>
      </c>
      <c r="M998" s="1" t="str">
        <f>IFERROR(VLOOKUP($A998&amp;"-"&amp;M$1,'Conclusões cursos SIGARRA'!$E:$H,2,0),"")</f>
        <v/>
      </c>
      <c r="N998" s="1" t="str">
        <f>IFERROR(VLOOKUP($A998&amp;"-"&amp;M$1,'Conclusões cursos SIGARRA'!$E:$H,4,0),"")</f>
        <v/>
      </c>
      <c r="O998" s="1" t="str">
        <f>IFERROR(VLOOKUP($A998&amp;"-"&amp;O$1,'Conclusões cursos SIGARRA'!$E:$H,2,0),"")</f>
        <v>2016/2017</v>
      </c>
      <c r="P998" s="1" t="str">
        <f>IFERROR(VLOOKUP($A998&amp;"-"&amp;O$1,'Conclusões cursos SIGARRA'!$E:$H,4,0),"")</f>
        <v>2020/2021</v>
      </c>
      <c r="Q998" s="1" t="str">
        <f>IFERROR(VLOOKUP($A998&amp;"-"&amp;Q$1,'Conclusões cursos SIGARRA'!$E:$H,2,0),"")</f>
        <v/>
      </c>
      <c r="R998" s="1" t="str">
        <f>IFERROR(VLOOKUP($A998&amp;"-"&amp;Q$1,'Conclusões cursos SIGARRA'!$E:$H,4,0),"")</f>
        <v/>
      </c>
      <c r="S998" s="1" t="str">
        <f>IFERROR(VLOOKUP($A998&amp;"-"&amp;S$1,'Conclusões cursos SIGARRA'!$E:$H,2,0),"")</f>
        <v/>
      </c>
      <c r="T998" s="1" t="str">
        <f>IFERROR(VLOOKUP($A998&amp;"-"&amp;S$1,'Conclusões cursos SIGARRA'!$E:$H,4,0),"")</f>
        <v/>
      </c>
      <c r="U998" s="1" t="str">
        <f t="shared" si="3"/>
        <v> MIEIC 2020/2021</v>
      </c>
      <c r="V998" s="1" t="str">
        <f t="shared" si="4"/>
        <v>João Bernardo Narciso de Sousa</v>
      </c>
    </row>
    <row r="999" ht="14.25" customHeight="1">
      <c r="A999" s="1">
        <v>2.01006623E8</v>
      </c>
      <c r="B999" s="1" t="s">
        <v>3022</v>
      </c>
      <c r="C999" s="1" t="s">
        <v>3023</v>
      </c>
      <c r="D999" s="1" t="s">
        <v>20</v>
      </c>
      <c r="E999" s="1" t="s">
        <v>21</v>
      </c>
      <c r="F999" s="1" t="str">
        <f t="shared" si="1"/>
        <v>João Carlos Barreira Fernandes - MIEIC 2016/2017</v>
      </c>
      <c r="G999" s="1" t="s">
        <v>3024</v>
      </c>
      <c r="I999" s="1" t="str">
        <f>IFERROR(VLOOKUP(B999,'Inquérito'!M:N,2,0),if(AND(E999="",not(iserror(find("linkedin",H999)))),H999,E999))</f>
        <v/>
      </c>
      <c r="J999" s="1" t="str">
        <f t="shared" si="2"/>
        <v>MIEIC </v>
      </c>
      <c r="K999" s="1" t="str">
        <f>IFERROR(VLOOKUP($A999&amp;"-"&amp;K$1,'Conclusões cursos SIGARRA'!$E:$H,2,0),"")</f>
        <v/>
      </c>
      <c r="L999" s="1" t="str">
        <f>IFERROR(VLOOKUP($A999&amp;"-"&amp;K$1,'Conclusões cursos SIGARRA'!$E:$H,4,0),"")</f>
        <v/>
      </c>
      <c r="M999" s="1" t="str">
        <f>IFERROR(VLOOKUP($A999&amp;"-"&amp;M$1,'Conclusões cursos SIGARRA'!$E:$H,2,0),"")</f>
        <v/>
      </c>
      <c r="N999" s="1" t="str">
        <f>IFERROR(VLOOKUP($A999&amp;"-"&amp;M$1,'Conclusões cursos SIGARRA'!$E:$H,4,0),"")</f>
        <v/>
      </c>
      <c r="O999" s="1" t="str">
        <f>IFERROR(VLOOKUP($A999&amp;"-"&amp;O$1,'Conclusões cursos SIGARRA'!$E:$H,2,0),"")</f>
        <v>2010/2011</v>
      </c>
      <c r="P999" s="1" t="str">
        <f>IFERROR(VLOOKUP($A999&amp;"-"&amp;O$1,'Conclusões cursos SIGARRA'!$E:$H,4,0),"")</f>
        <v>2016/2017</v>
      </c>
      <c r="Q999" s="1" t="str">
        <f>IFERROR(VLOOKUP($A999&amp;"-"&amp;Q$1,'Conclusões cursos SIGARRA'!$E:$H,2,0),"")</f>
        <v/>
      </c>
      <c r="R999" s="1" t="str">
        <f>IFERROR(VLOOKUP($A999&amp;"-"&amp;Q$1,'Conclusões cursos SIGARRA'!$E:$H,4,0),"")</f>
        <v/>
      </c>
      <c r="S999" s="1" t="str">
        <f>IFERROR(VLOOKUP($A999&amp;"-"&amp;S$1,'Conclusões cursos SIGARRA'!$E:$H,2,0),"")</f>
        <v/>
      </c>
      <c r="T999" s="1" t="str">
        <f>IFERROR(VLOOKUP($A999&amp;"-"&amp;S$1,'Conclusões cursos SIGARRA'!$E:$H,4,0),"")</f>
        <v/>
      </c>
      <c r="U999" s="1" t="str">
        <f t="shared" si="3"/>
        <v> MIEIC 2016/2017</v>
      </c>
      <c r="V999" s="1" t="str">
        <f t="shared" si="4"/>
        <v>João Carlos Barreira Fernandes</v>
      </c>
    </row>
    <row r="1000" ht="14.25" customHeight="1">
      <c r="A1000" s="1">
        <v>2.01605219E8</v>
      </c>
      <c r="B1000" s="1" t="s">
        <v>3025</v>
      </c>
      <c r="C1000" s="1" t="s">
        <v>3026</v>
      </c>
      <c r="D1000" s="1" t="s">
        <v>20</v>
      </c>
      <c r="E1000" s="1" t="s">
        <v>21</v>
      </c>
      <c r="F1000" s="1" t="str">
        <f t="shared" si="1"/>
        <v>João Carlos Cardoso Maduro - MIEIC 2020/2021</v>
      </c>
      <c r="I1000" s="1" t="str">
        <f>IFERROR(VLOOKUP(B1000,'Inquérito'!M:N,2,0),if(AND(E1000="",not(iserror(find("linkedin",H1000)))),H1000,E1000))</f>
        <v/>
      </c>
      <c r="J1000" s="1" t="str">
        <f t="shared" si="2"/>
        <v>MIEIC </v>
      </c>
      <c r="K1000" s="1" t="str">
        <f>IFERROR(VLOOKUP($A1000&amp;"-"&amp;K$1,'Conclusões cursos SIGARRA'!$E:$H,2,0),"")</f>
        <v/>
      </c>
      <c r="L1000" s="1" t="str">
        <f>IFERROR(VLOOKUP($A1000&amp;"-"&amp;K$1,'Conclusões cursos SIGARRA'!$E:$H,4,0),"")</f>
        <v/>
      </c>
      <c r="M1000" s="1" t="str">
        <f>IFERROR(VLOOKUP($A1000&amp;"-"&amp;M$1,'Conclusões cursos SIGARRA'!$E:$H,2,0),"")</f>
        <v/>
      </c>
      <c r="N1000" s="1" t="str">
        <f>IFERROR(VLOOKUP($A1000&amp;"-"&amp;M$1,'Conclusões cursos SIGARRA'!$E:$H,4,0),"")</f>
        <v/>
      </c>
      <c r="O1000" s="1" t="str">
        <f>IFERROR(VLOOKUP($A1000&amp;"-"&amp;O$1,'Conclusões cursos SIGARRA'!$E:$H,2,0),"")</f>
        <v>2016/2017</v>
      </c>
      <c r="P1000" s="1" t="str">
        <f>IFERROR(VLOOKUP($A1000&amp;"-"&amp;O$1,'Conclusões cursos SIGARRA'!$E:$H,4,0),"")</f>
        <v>2020/2021</v>
      </c>
      <c r="Q1000" s="1" t="str">
        <f>IFERROR(VLOOKUP($A1000&amp;"-"&amp;Q$1,'Conclusões cursos SIGARRA'!$E:$H,2,0),"")</f>
        <v/>
      </c>
      <c r="R1000" s="1" t="str">
        <f>IFERROR(VLOOKUP($A1000&amp;"-"&amp;Q$1,'Conclusões cursos SIGARRA'!$E:$H,4,0),"")</f>
        <v/>
      </c>
      <c r="S1000" s="1" t="str">
        <f>IFERROR(VLOOKUP($A1000&amp;"-"&amp;S$1,'Conclusões cursos SIGARRA'!$E:$H,2,0),"")</f>
        <v/>
      </c>
      <c r="T1000" s="1" t="str">
        <f>IFERROR(VLOOKUP($A1000&amp;"-"&amp;S$1,'Conclusões cursos SIGARRA'!$E:$H,4,0),"")</f>
        <v/>
      </c>
      <c r="U1000" s="1" t="str">
        <f t="shared" si="3"/>
        <v> MIEIC 2020/2021</v>
      </c>
      <c r="V1000" s="1" t="str">
        <f t="shared" si="4"/>
        <v>João Carlos Cardoso Maduro</v>
      </c>
    </row>
    <row r="1001" ht="14.25" customHeight="1">
      <c r="A1001" s="1">
        <v>2.01605373E8</v>
      </c>
      <c r="B1001" s="1" t="s">
        <v>3027</v>
      </c>
      <c r="C1001" s="1" t="s">
        <v>3028</v>
      </c>
      <c r="D1001" s="1" t="s">
        <v>26</v>
      </c>
      <c r="E1001" s="1" t="s">
        <v>21</v>
      </c>
      <c r="F1001" s="1" t="str">
        <f t="shared" si="1"/>
        <v>João Carlos Carreira Martins - M.EIC 2021/2022</v>
      </c>
      <c r="I1001" s="1" t="str">
        <f>IFERROR(VLOOKUP(B1001,'Inquérito'!M:N,2,0),if(AND(E1001="",not(iserror(find("linkedin",H1001)))),H1001,E1001))</f>
        <v/>
      </c>
      <c r="J1001" s="1" t="str">
        <f t="shared" si="2"/>
        <v>M.EIC</v>
      </c>
      <c r="K1001" s="1" t="str">
        <f>IFERROR(VLOOKUP($A1001&amp;"-"&amp;K$1,'Conclusões cursos SIGARRA'!$E:$H,2,0),"")</f>
        <v/>
      </c>
      <c r="L1001" s="1" t="str">
        <f>IFERROR(VLOOKUP($A1001&amp;"-"&amp;K$1,'Conclusões cursos SIGARRA'!$E:$H,4,0),"")</f>
        <v/>
      </c>
      <c r="M1001" s="1" t="str">
        <f>IFERROR(VLOOKUP($A1001&amp;"-"&amp;M$1,'Conclusões cursos SIGARRA'!$E:$H,2,0),"")</f>
        <v/>
      </c>
      <c r="N1001" s="1" t="str">
        <f>IFERROR(VLOOKUP($A1001&amp;"-"&amp;M$1,'Conclusões cursos SIGARRA'!$E:$H,4,0),"")</f>
        <v/>
      </c>
      <c r="O1001" s="1" t="str">
        <f>IFERROR(VLOOKUP($A1001&amp;"-"&amp;O$1,'Conclusões cursos SIGARRA'!$E:$H,2,0),"")</f>
        <v/>
      </c>
      <c r="P1001" s="1" t="str">
        <f>IFERROR(VLOOKUP($A1001&amp;"-"&amp;O$1,'Conclusões cursos SIGARRA'!$E:$H,4,0),"")</f>
        <v/>
      </c>
      <c r="Q1001" s="1" t="str">
        <f>IFERROR(VLOOKUP($A1001&amp;"-"&amp;Q$1,'Conclusões cursos SIGARRA'!$E:$H,2,0),"")</f>
        <v/>
      </c>
      <c r="R1001" s="1" t="str">
        <f>IFERROR(VLOOKUP($A1001&amp;"-"&amp;Q$1,'Conclusões cursos SIGARRA'!$E:$H,4,0),"")</f>
        <v/>
      </c>
      <c r="S1001" s="1" t="str">
        <f>IFERROR(VLOOKUP($A1001&amp;"-"&amp;S$1,'Conclusões cursos SIGARRA'!$E:$H,2,0),"")</f>
        <v>2021/2022</v>
      </c>
      <c r="T1001" s="1" t="str">
        <f>IFERROR(VLOOKUP($A1001&amp;"-"&amp;S$1,'Conclusões cursos SIGARRA'!$E:$H,4,0),"")</f>
        <v>2021/2022</v>
      </c>
      <c r="U1001" s="1" t="str">
        <f t="shared" si="3"/>
        <v> M.EIC 2021/2022</v>
      </c>
      <c r="V1001" s="1" t="str">
        <f t="shared" si="4"/>
        <v>João Carlos Carreira Martins</v>
      </c>
    </row>
    <row r="1002" ht="14.25" customHeight="1">
      <c r="A1002" s="1">
        <v>2.01109288E8</v>
      </c>
      <c r="B1002" s="1" t="s">
        <v>3029</v>
      </c>
      <c r="C1002" s="1" t="s">
        <v>3030</v>
      </c>
      <c r="D1002" s="1" t="s">
        <v>20</v>
      </c>
      <c r="E1002" s="1" t="s">
        <v>21</v>
      </c>
      <c r="F1002" s="1" t="str">
        <f t="shared" si="1"/>
        <v>João Carlos Costa Pinto - MIEIC 2015/2016</v>
      </c>
      <c r="G1002" s="1" t="s">
        <v>3031</v>
      </c>
      <c r="I1002" s="1" t="str">
        <f>IFERROR(VLOOKUP(B1002,'Inquérito'!M:N,2,0),if(AND(E1002="",not(iserror(find("linkedin",H1002)))),H1002,E1002))</f>
        <v/>
      </c>
      <c r="J1002" s="1" t="str">
        <f t="shared" si="2"/>
        <v>MIEIC </v>
      </c>
      <c r="K1002" s="1" t="str">
        <f>IFERROR(VLOOKUP($A1002&amp;"-"&amp;K$1,'Conclusões cursos SIGARRA'!$E:$H,2,0),"")</f>
        <v/>
      </c>
      <c r="L1002" s="1" t="str">
        <f>IFERROR(VLOOKUP($A1002&amp;"-"&amp;K$1,'Conclusões cursos SIGARRA'!$E:$H,4,0),"")</f>
        <v/>
      </c>
      <c r="M1002" s="1" t="str">
        <f>IFERROR(VLOOKUP($A1002&amp;"-"&amp;M$1,'Conclusões cursos SIGARRA'!$E:$H,2,0),"")</f>
        <v/>
      </c>
      <c r="N1002" s="1" t="str">
        <f>IFERROR(VLOOKUP($A1002&amp;"-"&amp;M$1,'Conclusões cursos SIGARRA'!$E:$H,4,0),"")</f>
        <v/>
      </c>
      <c r="O1002" s="1" t="str">
        <f>IFERROR(VLOOKUP($A1002&amp;"-"&amp;O$1,'Conclusões cursos SIGARRA'!$E:$H,2,0),"")</f>
        <v>2011/2012</v>
      </c>
      <c r="P1002" s="1" t="str">
        <f>IFERROR(VLOOKUP($A1002&amp;"-"&amp;O$1,'Conclusões cursos SIGARRA'!$E:$H,4,0),"")</f>
        <v>2015/2016</v>
      </c>
      <c r="Q1002" s="1" t="str">
        <f>IFERROR(VLOOKUP($A1002&amp;"-"&amp;Q$1,'Conclusões cursos SIGARRA'!$E:$H,2,0),"")</f>
        <v/>
      </c>
      <c r="R1002" s="1" t="str">
        <f>IFERROR(VLOOKUP($A1002&amp;"-"&amp;Q$1,'Conclusões cursos SIGARRA'!$E:$H,4,0),"")</f>
        <v/>
      </c>
      <c r="S1002" s="1" t="str">
        <f>IFERROR(VLOOKUP($A1002&amp;"-"&amp;S$1,'Conclusões cursos SIGARRA'!$E:$H,2,0),"")</f>
        <v/>
      </c>
      <c r="T1002" s="1" t="str">
        <f>IFERROR(VLOOKUP($A1002&amp;"-"&amp;S$1,'Conclusões cursos SIGARRA'!$E:$H,4,0),"")</f>
        <v/>
      </c>
      <c r="U1002" s="1" t="str">
        <f t="shared" si="3"/>
        <v> MIEIC 2015/2016</v>
      </c>
      <c r="V1002" s="1" t="str">
        <f t="shared" si="4"/>
        <v>João Carlos Costa Pinto</v>
      </c>
    </row>
    <row r="1003" ht="14.25" customHeight="1">
      <c r="A1003" s="1">
        <v>2.00506398E8</v>
      </c>
      <c r="B1003" s="1" t="s">
        <v>3032</v>
      </c>
      <c r="C1003" s="1" t="s">
        <v>3033</v>
      </c>
      <c r="D1003" s="1" t="s">
        <v>20</v>
      </c>
      <c r="E1003" s="1" t="s">
        <v>3034</v>
      </c>
      <c r="F1003" s="1" t="str">
        <f t="shared" si="1"/>
        <v>João Carlos da Cruz de Sousa - MIEIC 2010/2011</v>
      </c>
      <c r="G1003" s="1" t="s">
        <v>21</v>
      </c>
      <c r="I1003" s="9" t="str">
        <f>IFERROR(VLOOKUP(B1003,'Inquérito'!M:N,2,0),if(AND(E1003="",not(iserror(find("linkedin",H1003)))),H1003,E1003))</f>
        <v>https://www.linkedin.com/in/joaocsousa/</v>
      </c>
      <c r="J1003" s="1" t="str">
        <f t="shared" si="2"/>
        <v>MIEIC </v>
      </c>
      <c r="K1003" s="1" t="str">
        <f>IFERROR(VLOOKUP($A1003&amp;"-"&amp;K$1,'Conclusões cursos SIGARRA'!$E:$H,2,0),"")</f>
        <v/>
      </c>
      <c r="L1003" s="1" t="str">
        <f>IFERROR(VLOOKUP($A1003&amp;"-"&amp;K$1,'Conclusões cursos SIGARRA'!$E:$H,4,0),"")</f>
        <v/>
      </c>
      <c r="M1003" s="1" t="str">
        <f>IFERROR(VLOOKUP($A1003&amp;"-"&amp;M$1,'Conclusões cursos SIGARRA'!$E:$H,2,0),"")</f>
        <v/>
      </c>
      <c r="N1003" s="1" t="str">
        <f>IFERROR(VLOOKUP($A1003&amp;"-"&amp;M$1,'Conclusões cursos SIGARRA'!$E:$H,4,0),"")</f>
        <v/>
      </c>
      <c r="O1003" s="1" t="str">
        <f>IFERROR(VLOOKUP($A1003&amp;"-"&amp;O$1,'Conclusões cursos SIGARRA'!$E:$H,2,0),"")</f>
        <v>2005/2006</v>
      </c>
      <c r="P1003" s="1" t="str">
        <f>IFERROR(VLOOKUP($A1003&amp;"-"&amp;O$1,'Conclusões cursos SIGARRA'!$E:$H,4,0),"")</f>
        <v>2010/2011</v>
      </c>
      <c r="Q1003" s="1" t="str">
        <f>IFERROR(VLOOKUP($A1003&amp;"-"&amp;Q$1,'Conclusões cursos SIGARRA'!$E:$H,2,0),"")</f>
        <v/>
      </c>
      <c r="R1003" s="1" t="str">
        <f>IFERROR(VLOOKUP($A1003&amp;"-"&amp;Q$1,'Conclusões cursos SIGARRA'!$E:$H,4,0),"")</f>
        <v/>
      </c>
      <c r="S1003" s="1" t="str">
        <f>IFERROR(VLOOKUP($A1003&amp;"-"&amp;S$1,'Conclusões cursos SIGARRA'!$E:$H,2,0),"")</f>
        <v/>
      </c>
      <c r="T1003" s="1" t="str">
        <f>IFERROR(VLOOKUP($A1003&amp;"-"&amp;S$1,'Conclusões cursos SIGARRA'!$E:$H,4,0),"")</f>
        <v/>
      </c>
      <c r="U1003" s="1" t="str">
        <f t="shared" si="3"/>
        <v> MIEIC 2010/2011</v>
      </c>
      <c r="V1003" s="1" t="str">
        <f t="shared" si="4"/>
        <v>João Carlos da Cruz de Sousa</v>
      </c>
    </row>
    <row r="1004" ht="14.25" customHeight="1">
      <c r="A1004" s="1">
        <v>2.01404332E8</v>
      </c>
      <c r="B1004" s="1" t="s">
        <v>3035</v>
      </c>
      <c r="C1004" s="1" t="s">
        <v>3036</v>
      </c>
      <c r="D1004" s="1" t="s">
        <v>20</v>
      </c>
      <c r="E1004" s="1" t="s">
        <v>21</v>
      </c>
      <c r="F1004" s="1" t="str">
        <f t="shared" si="1"/>
        <v>João Carlos da Silva Ferreira - MIEIC 2018/2019</v>
      </c>
      <c r="I1004" s="1" t="str">
        <f>IFERROR(VLOOKUP(B1004,'Inquérito'!M:N,2,0),if(AND(E1004="",not(iserror(find("linkedin",H1004)))),H1004,E1004))</f>
        <v/>
      </c>
      <c r="J1004" s="1" t="str">
        <f t="shared" si="2"/>
        <v>MIEIC </v>
      </c>
      <c r="K1004" s="1" t="str">
        <f>IFERROR(VLOOKUP($A1004&amp;"-"&amp;K$1,'Conclusões cursos SIGARRA'!$E:$H,2,0),"")</f>
        <v/>
      </c>
      <c r="L1004" s="1" t="str">
        <f>IFERROR(VLOOKUP($A1004&amp;"-"&amp;K$1,'Conclusões cursos SIGARRA'!$E:$H,4,0),"")</f>
        <v/>
      </c>
      <c r="M1004" s="1" t="str">
        <f>IFERROR(VLOOKUP($A1004&amp;"-"&amp;M$1,'Conclusões cursos SIGARRA'!$E:$H,2,0),"")</f>
        <v/>
      </c>
      <c r="N1004" s="1" t="str">
        <f>IFERROR(VLOOKUP($A1004&amp;"-"&amp;M$1,'Conclusões cursos SIGARRA'!$E:$H,4,0),"")</f>
        <v/>
      </c>
      <c r="O1004" s="1" t="str">
        <f>IFERROR(VLOOKUP($A1004&amp;"-"&amp;O$1,'Conclusões cursos SIGARRA'!$E:$H,2,0),"")</f>
        <v>2014/2015</v>
      </c>
      <c r="P1004" s="1" t="str">
        <f>IFERROR(VLOOKUP($A1004&amp;"-"&amp;O$1,'Conclusões cursos SIGARRA'!$E:$H,4,0),"")</f>
        <v>2018/2019</v>
      </c>
      <c r="Q1004" s="1" t="str">
        <f>IFERROR(VLOOKUP($A1004&amp;"-"&amp;Q$1,'Conclusões cursos SIGARRA'!$E:$H,2,0),"")</f>
        <v/>
      </c>
      <c r="R1004" s="1" t="str">
        <f>IFERROR(VLOOKUP($A1004&amp;"-"&amp;Q$1,'Conclusões cursos SIGARRA'!$E:$H,4,0),"")</f>
        <v/>
      </c>
      <c r="S1004" s="1" t="str">
        <f>IFERROR(VLOOKUP($A1004&amp;"-"&amp;S$1,'Conclusões cursos SIGARRA'!$E:$H,2,0),"")</f>
        <v/>
      </c>
      <c r="T1004" s="1" t="str">
        <f>IFERROR(VLOOKUP($A1004&amp;"-"&amp;S$1,'Conclusões cursos SIGARRA'!$E:$H,4,0),"")</f>
        <v/>
      </c>
      <c r="U1004" s="1" t="str">
        <f t="shared" si="3"/>
        <v> MIEIC 2018/2019</v>
      </c>
      <c r="V1004" s="1" t="str">
        <f t="shared" si="4"/>
        <v>João Carlos da Silva Ferreira</v>
      </c>
    </row>
    <row r="1005" ht="14.25" customHeight="1">
      <c r="A1005" s="1">
        <v>2.01306301E8</v>
      </c>
      <c r="B1005" s="1" t="s">
        <v>3037</v>
      </c>
      <c r="C1005" s="1" t="s">
        <v>3038</v>
      </c>
      <c r="D1005" s="1" t="s">
        <v>20</v>
      </c>
      <c r="E1005" s="1" t="s">
        <v>21</v>
      </c>
      <c r="F1005" s="1" t="str">
        <f t="shared" si="1"/>
        <v>João Carlos Eusébio Almeida - MIEIC 2017/2018</v>
      </c>
      <c r="I1005" s="1" t="str">
        <f>IFERROR(VLOOKUP(B1005,'Inquérito'!M:N,2,0),if(AND(E1005="",not(iserror(find("linkedin",H1005)))),H1005,E1005))</f>
        <v/>
      </c>
      <c r="J1005" s="1" t="str">
        <f t="shared" si="2"/>
        <v>MIEIC </v>
      </c>
      <c r="K1005" s="1" t="str">
        <f>IFERROR(VLOOKUP($A1005&amp;"-"&amp;K$1,'Conclusões cursos SIGARRA'!$E:$H,2,0),"")</f>
        <v/>
      </c>
      <c r="L1005" s="1" t="str">
        <f>IFERROR(VLOOKUP($A1005&amp;"-"&amp;K$1,'Conclusões cursos SIGARRA'!$E:$H,4,0),"")</f>
        <v/>
      </c>
      <c r="M1005" s="1" t="str">
        <f>IFERROR(VLOOKUP($A1005&amp;"-"&amp;M$1,'Conclusões cursos SIGARRA'!$E:$H,2,0),"")</f>
        <v/>
      </c>
      <c r="N1005" s="1" t="str">
        <f>IFERROR(VLOOKUP($A1005&amp;"-"&amp;M$1,'Conclusões cursos SIGARRA'!$E:$H,4,0),"")</f>
        <v/>
      </c>
      <c r="O1005" s="1" t="str">
        <f>IFERROR(VLOOKUP($A1005&amp;"-"&amp;O$1,'Conclusões cursos SIGARRA'!$E:$H,2,0),"")</f>
        <v>2013/2014</v>
      </c>
      <c r="P1005" s="1" t="str">
        <f>IFERROR(VLOOKUP($A1005&amp;"-"&amp;O$1,'Conclusões cursos SIGARRA'!$E:$H,4,0),"")</f>
        <v>2017/2018</v>
      </c>
      <c r="Q1005" s="1" t="str">
        <f>IFERROR(VLOOKUP($A1005&amp;"-"&amp;Q$1,'Conclusões cursos SIGARRA'!$E:$H,2,0),"")</f>
        <v/>
      </c>
      <c r="R1005" s="1" t="str">
        <f>IFERROR(VLOOKUP($A1005&amp;"-"&amp;Q$1,'Conclusões cursos SIGARRA'!$E:$H,4,0),"")</f>
        <v/>
      </c>
      <c r="S1005" s="1" t="str">
        <f>IFERROR(VLOOKUP($A1005&amp;"-"&amp;S$1,'Conclusões cursos SIGARRA'!$E:$H,2,0),"")</f>
        <v/>
      </c>
      <c r="T1005" s="1" t="str">
        <f>IFERROR(VLOOKUP($A1005&amp;"-"&amp;S$1,'Conclusões cursos SIGARRA'!$E:$H,4,0),"")</f>
        <v/>
      </c>
      <c r="U1005" s="1" t="str">
        <f t="shared" si="3"/>
        <v> MIEIC 2017/2018</v>
      </c>
      <c r="V1005" s="1" t="str">
        <f t="shared" si="4"/>
        <v>João Carlos Eusébio Almeida</v>
      </c>
    </row>
    <row r="1006" ht="14.25" customHeight="1">
      <c r="A1006" s="1">
        <v>2.01604241E8</v>
      </c>
      <c r="B1006" s="1" t="s">
        <v>3039</v>
      </c>
      <c r="C1006" s="1" t="s">
        <v>3040</v>
      </c>
      <c r="D1006" s="1" t="s">
        <v>26</v>
      </c>
      <c r="E1006" s="1" t="s">
        <v>21</v>
      </c>
      <c r="F1006" s="1" t="str">
        <f t="shared" si="1"/>
        <v>João Carlos Ferreira Miguel - M.EIC 2021/2022</v>
      </c>
      <c r="I1006" s="1" t="str">
        <f>IFERROR(VLOOKUP(B1006,'Inquérito'!M:N,2,0),if(AND(E1006="",not(iserror(find("linkedin",H1006)))),H1006,E1006))</f>
        <v/>
      </c>
      <c r="J1006" s="1" t="str">
        <f t="shared" si="2"/>
        <v>M.EIC</v>
      </c>
      <c r="K1006" s="1" t="str">
        <f>IFERROR(VLOOKUP($A1006&amp;"-"&amp;K$1,'Conclusões cursos SIGARRA'!$E:$H,2,0),"")</f>
        <v/>
      </c>
      <c r="L1006" s="1" t="str">
        <f>IFERROR(VLOOKUP($A1006&amp;"-"&amp;K$1,'Conclusões cursos SIGARRA'!$E:$H,4,0),"")</f>
        <v/>
      </c>
      <c r="M1006" s="1" t="str">
        <f>IFERROR(VLOOKUP($A1006&amp;"-"&amp;M$1,'Conclusões cursos SIGARRA'!$E:$H,2,0),"")</f>
        <v/>
      </c>
      <c r="N1006" s="1" t="str">
        <f>IFERROR(VLOOKUP($A1006&amp;"-"&amp;M$1,'Conclusões cursos SIGARRA'!$E:$H,4,0),"")</f>
        <v/>
      </c>
      <c r="O1006" s="1" t="str">
        <f>IFERROR(VLOOKUP($A1006&amp;"-"&amp;O$1,'Conclusões cursos SIGARRA'!$E:$H,2,0),"")</f>
        <v/>
      </c>
      <c r="P1006" s="1" t="str">
        <f>IFERROR(VLOOKUP($A1006&amp;"-"&amp;O$1,'Conclusões cursos SIGARRA'!$E:$H,4,0),"")</f>
        <v/>
      </c>
      <c r="Q1006" s="1" t="str">
        <f>IFERROR(VLOOKUP($A1006&amp;"-"&amp;Q$1,'Conclusões cursos SIGARRA'!$E:$H,2,0),"")</f>
        <v/>
      </c>
      <c r="R1006" s="1" t="str">
        <f>IFERROR(VLOOKUP($A1006&amp;"-"&amp;Q$1,'Conclusões cursos SIGARRA'!$E:$H,4,0),"")</f>
        <v/>
      </c>
      <c r="S1006" s="1" t="str">
        <f>IFERROR(VLOOKUP($A1006&amp;"-"&amp;S$1,'Conclusões cursos SIGARRA'!$E:$H,2,0),"")</f>
        <v>2021/2022</v>
      </c>
      <c r="T1006" s="1" t="str">
        <f>IFERROR(VLOOKUP($A1006&amp;"-"&amp;S$1,'Conclusões cursos SIGARRA'!$E:$H,4,0),"")</f>
        <v>2021/2022</v>
      </c>
      <c r="U1006" s="1" t="str">
        <f t="shared" si="3"/>
        <v> M.EIC 2021/2022</v>
      </c>
      <c r="V1006" s="1" t="str">
        <f t="shared" si="4"/>
        <v>João Carlos Ferreira Miguel</v>
      </c>
    </row>
    <row r="1007" ht="14.25" customHeight="1">
      <c r="A1007" s="1">
        <v>2.00705597E8</v>
      </c>
      <c r="B1007" s="1" t="s">
        <v>3041</v>
      </c>
      <c r="C1007" s="1" t="s">
        <v>3042</v>
      </c>
      <c r="D1007" s="1" t="s">
        <v>20</v>
      </c>
      <c r="E1007" s="1" t="s">
        <v>21</v>
      </c>
      <c r="F1007" s="1" t="str">
        <f t="shared" si="1"/>
        <v>João Carlos Figueiredo Rodrigues Prudêncio - MIEIC 2011/2012</v>
      </c>
      <c r="G1007" s="1" t="s">
        <v>3043</v>
      </c>
      <c r="H1007" s="1" t="s">
        <v>3044</v>
      </c>
      <c r="I1007" s="1" t="str">
        <f>IFERROR(VLOOKUP(B1007,'Inquérito'!M:N,2,0),if(AND(E1007="",not(iserror(find("linkedin",H1007)))),H1007,E1007))</f>
        <v/>
      </c>
      <c r="J1007" s="1" t="str">
        <f t="shared" si="2"/>
        <v>MIEIC </v>
      </c>
      <c r="K1007" s="1" t="str">
        <f>IFERROR(VLOOKUP($A1007&amp;"-"&amp;K$1,'Conclusões cursos SIGARRA'!$E:$H,2,0),"")</f>
        <v/>
      </c>
      <c r="L1007" s="1" t="str">
        <f>IFERROR(VLOOKUP($A1007&amp;"-"&amp;K$1,'Conclusões cursos SIGARRA'!$E:$H,4,0),"")</f>
        <v/>
      </c>
      <c r="M1007" s="1" t="str">
        <f>IFERROR(VLOOKUP($A1007&amp;"-"&amp;M$1,'Conclusões cursos SIGARRA'!$E:$H,2,0),"")</f>
        <v/>
      </c>
      <c r="N1007" s="1" t="str">
        <f>IFERROR(VLOOKUP($A1007&amp;"-"&amp;M$1,'Conclusões cursos SIGARRA'!$E:$H,4,0),"")</f>
        <v/>
      </c>
      <c r="O1007" s="1" t="str">
        <f>IFERROR(VLOOKUP($A1007&amp;"-"&amp;O$1,'Conclusões cursos SIGARRA'!$E:$H,2,0),"")</f>
        <v>2007/2008</v>
      </c>
      <c r="P1007" s="1" t="str">
        <f>IFERROR(VLOOKUP($A1007&amp;"-"&amp;O$1,'Conclusões cursos SIGARRA'!$E:$H,4,0),"")</f>
        <v>2011/2012</v>
      </c>
      <c r="Q1007" s="1" t="str">
        <f>IFERROR(VLOOKUP($A1007&amp;"-"&amp;Q$1,'Conclusões cursos SIGARRA'!$E:$H,2,0),"")</f>
        <v/>
      </c>
      <c r="R1007" s="1" t="str">
        <f>IFERROR(VLOOKUP($A1007&amp;"-"&amp;Q$1,'Conclusões cursos SIGARRA'!$E:$H,4,0),"")</f>
        <v/>
      </c>
      <c r="S1007" s="1" t="str">
        <f>IFERROR(VLOOKUP($A1007&amp;"-"&amp;S$1,'Conclusões cursos SIGARRA'!$E:$H,2,0),"")</f>
        <v/>
      </c>
      <c r="T1007" s="1" t="str">
        <f>IFERROR(VLOOKUP($A1007&amp;"-"&amp;S$1,'Conclusões cursos SIGARRA'!$E:$H,4,0),"")</f>
        <v/>
      </c>
      <c r="U1007" s="1" t="str">
        <f t="shared" si="3"/>
        <v> MIEIC 2011/2012</v>
      </c>
      <c r="V1007" s="1" t="str">
        <f t="shared" si="4"/>
        <v>João Carlos Figueiredo Rodrigues Prudêncio</v>
      </c>
    </row>
    <row r="1008" ht="14.25" customHeight="1">
      <c r="A1008" s="1">
        <v>2.0100066E8</v>
      </c>
      <c r="B1008" s="1" t="s">
        <v>3045</v>
      </c>
      <c r="C1008" s="1" t="s">
        <v>3046</v>
      </c>
      <c r="D1008" s="1" t="s">
        <v>26</v>
      </c>
      <c r="E1008" s="1" t="s">
        <v>21</v>
      </c>
      <c r="F1008" s="1" t="str">
        <f t="shared" si="1"/>
        <v>João Carlos Fonseca Pina de Lemos - M.EIC 2021/2022</v>
      </c>
      <c r="G1008" s="1" t="s">
        <v>3047</v>
      </c>
      <c r="I1008" s="1" t="str">
        <f>IFERROR(VLOOKUP(B1008,'Inquérito'!M:N,2,0),if(AND(E1008="",not(iserror(find("linkedin",H1008)))),H1008,E1008))</f>
        <v/>
      </c>
      <c r="J1008" s="1" t="str">
        <f t="shared" si="2"/>
        <v>M.EIC</v>
      </c>
      <c r="K1008" s="1" t="str">
        <f>IFERROR(VLOOKUP($A1008&amp;"-"&amp;K$1,'Conclusões cursos SIGARRA'!$E:$H,2,0),"")</f>
        <v/>
      </c>
      <c r="L1008" s="1" t="str">
        <f>IFERROR(VLOOKUP($A1008&amp;"-"&amp;K$1,'Conclusões cursos SIGARRA'!$E:$H,4,0),"")</f>
        <v/>
      </c>
      <c r="M1008" s="1" t="str">
        <f>IFERROR(VLOOKUP($A1008&amp;"-"&amp;M$1,'Conclusões cursos SIGARRA'!$E:$H,2,0),"")</f>
        <v/>
      </c>
      <c r="N1008" s="1" t="str">
        <f>IFERROR(VLOOKUP($A1008&amp;"-"&amp;M$1,'Conclusões cursos SIGARRA'!$E:$H,4,0),"")</f>
        <v/>
      </c>
      <c r="O1008" s="1" t="str">
        <f>IFERROR(VLOOKUP($A1008&amp;"-"&amp;O$1,'Conclusões cursos SIGARRA'!$E:$H,2,0),"")</f>
        <v/>
      </c>
      <c r="P1008" s="1" t="str">
        <f>IFERROR(VLOOKUP($A1008&amp;"-"&amp;O$1,'Conclusões cursos SIGARRA'!$E:$H,4,0),"")</f>
        <v/>
      </c>
      <c r="Q1008" s="1" t="str">
        <f>IFERROR(VLOOKUP($A1008&amp;"-"&amp;Q$1,'Conclusões cursos SIGARRA'!$E:$H,2,0),"")</f>
        <v/>
      </c>
      <c r="R1008" s="1" t="str">
        <f>IFERROR(VLOOKUP($A1008&amp;"-"&amp;Q$1,'Conclusões cursos SIGARRA'!$E:$H,4,0),"")</f>
        <v/>
      </c>
      <c r="S1008" s="1" t="str">
        <f>IFERROR(VLOOKUP($A1008&amp;"-"&amp;S$1,'Conclusões cursos SIGARRA'!$E:$H,2,0),"")</f>
        <v>2021/2022</v>
      </c>
      <c r="T1008" s="1" t="str">
        <f>IFERROR(VLOOKUP($A1008&amp;"-"&amp;S$1,'Conclusões cursos SIGARRA'!$E:$H,4,0),"")</f>
        <v>2021/2022</v>
      </c>
      <c r="U1008" s="1" t="str">
        <f t="shared" si="3"/>
        <v> M.EIC 2021/2022</v>
      </c>
      <c r="V1008" s="1" t="str">
        <f t="shared" si="4"/>
        <v>João Carlos Fonseca Pina de Lemos</v>
      </c>
    </row>
    <row r="1009" ht="14.25" customHeight="1">
      <c r="A1009" s="1">
        <v>2.01205053E8</v>
      </c>
      <c r="B1009" s="1" t="s">
        <v>3048</v>
      </c>
      <c r="C1009" s="1" t="s">
        <v>3049</v>
      </c>
      <c r="D1009" s="1" t="s">
        <v>20</v>
      </c>
      <c r="E1009" s="1" t="s">
        <v>21</v>
      </c>
      <c r="F1009" s="1" t="str">
        <f t="shared" si="1"/>
        <v>João Carlos Gonçalves Costa - MIEIC 2016/2017</v>
      </c>
      <c r="G1009" s="1" t="s">
        <v>3050</v>
      </c>
      <c r="I1009" s="1" t="str">
        <f>IFERROR(VLOOKUP(B1009,'Inquérito'!M:N,2,0),if(AND(E1009="",not(iserror(find("linkedin",H1009)))),H1009,E1009))</f>
        <v/>
      </c>
      <c r="J1009" s="1" t="str">
        <f t="shared" si="2"/>
        <v>MIEIC </v>
      </c>
      <c r="K1009" s="1" t="str">
        <f>IFERROR(VLOOKUP($A1009&amp;"-"&amp;K$1,'Conclusões cursos SIGARRA'!$E:$H,2,0),"")</f>
        <v/>
      </c>
      <c r="L1009" s="1" t="str">
        <f>IFERROR(VLOOKUP($A1009&amp;"-"&amp;K$1,'Conclusões cursos SIGARRA'!$E:$H,4,0),"")</f>
        <v/>
      </c>
      <c r="M1009" s="1" t="str">
        <f>IFERROR(VLOOKUP($A1009&amp;"-"&amp;M$1,'Conclusões cursos SIGARRA'!$E:$H,2,0),"")</f>
        <v/>
      </c>
      <c r="N1009" s="1" t="str">
        <f>IFERROR(VLOOKUP($A1009&amp;"-"&amp;M$1,'Conclusões cursos SIGARRA'!$E:$H,4,0),"")</f>
        <v/>
      </c>
      <c r="O1009" s="1" t="str">
        <f>IFERROR(VLOOKUP($A1009&amp;"-"&amp;O$1,'Conclusões cursos SIGARRA'!$E:$H,2,0),"")</f>
        <v>2012/2013</v>
      </c>
      <c r="P1009" s="1" t="str">
        <f>IFERROR(VLOOKUP($A1009&amp;"-"&amp;O$1,'Conclusões cursos SIGARRA'!$E:$H,4,0),"")</f>
        <v>2016/2017</v>
      </c>
      <c r="Q1009" s="1" t="str">
        <f>IFERROR(VLOOKUP($A1009&amp;"-"&amp;Q$1,'Conclusões cursos SIGARRA'!$E:$H,2,0),"")</f>
        <v/>
      </c>
      <c r="R1009" s="1" t="str">
        <f>IFERROR(VLOOKUP($A1009&amp;"-"&amp;Q$1,'Conclusões cursos SIGARRA'!$E:$H,4,0),"")</f>
        <v/>
      </c>
      <c r="S1009" s="1" t="str">
        <f>IFERROR(VLOOKUP($A1009&amp;"-"&amp;S$1,'Conclusões cursos SIGARRA'!$E:$H,2,0),"")</f>
        <v/>
      </c>
      <c r="T1009" s="1" t="str">
        <f>IFERROR(VLOOKUP($A1009&amp;"-"&amp;S$1,'Conclusões cursos SIGARRA'!$E:$H,4,0),"")</f>
        <v/>
      </c>
      <c r="U1009" s="1" t="str">
        <f t="shared" si="3"/>
        <v> MIEIC 2016/2017</v>
      </c>
      <c r="V1009" s="1" t="str">
        <f t="shared" si="4"/>
        <v>João Carlos Gonçalves Costa</v>
      </c>
    </row>
    <row r="1010" ht="14.25" customHeight="1">
      <c r="A1010" s="1">
        <v>2.00300638E8</v>
      </c>
      <c r="B1010" s="1" t="s">
        <v>3051</v>
      </c>
      <c r="C1010" s="1" t="s">
        <v>3052</v>
      </c>
      <c r="D1010" s="1" t="s">
        <v>20</v>
      </c>
      <c r="E1010" s="1" t="s">
        <v>21</v>
      </c>
      <c r="F1010" s="1" t="str">
        <f t="shared" si="1"/>
        <v>João Carlos Loureiro de Jesus Oliveira - MIEIC 2007/2008</v>
      </c>
      <c r="G1010" s="1" t="s">
        <v>21</v>
      </c>
      <c r="H1010" s="1" t="s">
        <v>3053</v>
      </c>
      <c r="I1010" s="1" t="str">
        <f>IFERROR(VLOOKUP(B1010,'Inquérito'!M:N,2,0),if(AND(E1010="",not(iserror(find("linkedin",H1010)))),H1010,E1010))</f>
        <v/>
      </c>
      <c r="J1010" s="1" t="str">
        <f t="shared" si="2"/>
        <v>MIEIC </v>
      </c>
      <c r="K1010" s="1" t="str">
        <f>IFERROR(VLOOKUP($A1010&amp;"-"&amp;K$1,'Conclusões cursos SIGARRA'!$E:$H,2,0),"")</f>
        <v/>
      </c>
      <c r="L1010" s="1" t="str">
        <f>IFERROR(VLOOKUP($A1010&amp;"-"&amp;K$1,'Conclusões cursos SIGARRA'!$E:$H,4,0),"")</f>
        <v/>
      </c>
      <c r="M1010" s="1" t="str">
        <f>IFERROR(VLOOKUP($A1010&amp;"-"&amp;M$1,'Conclusões cursos SIGARRA'!$E:$H,2,0),"")</f>
        <v/>
      </c>
      <c r="N1010" s="1" t="str">
        <f>IFERROR(VLOOKUP($A1010&amp;"-"&amp;M$1,'Conclusões cursos SIGARRA'!$E:$H,4,0),"")</f>
        <v/>
      </c>
      <c r="O1010" s="1" t="str">
        <f>IFERROR(VLOOKUP($A1010&amp;"-"&amp;O$1,'Conclusões cursos SIGARRA'!$E:$H,2,0),"")</f>
        <v>2003/2004</v>
      </c>
      <c r="P1010" s="1" t="str">
        <f>IFERROR(VLOOKUP($A1010&amp;"-"&amp;O$1,'Conclusões cursos SIGARRA'!$E:$H,4,0),"")</f>
        <v>2007/2008</v>
      </c>
      <c r="Q1010" s="1" t="str">
        <f>IFERROR(VLOOKUP($A1010&amp;"-"&amp;Q$1,'Conclusões cursos SIGARRA'!$E:$H,2,0),"")</f>
        <v/>
      </c>
      <c r="R1010" s="1" t="str">
        <f>IFERROR(VLOOKUP($A1010&amp;"-"&amp;Q$1,'Conclusões cursos SIGARRA'!$E:$H,4,0),"")</f>
        <v/>
      </c>
      <c r="S1010" s="1" t="str">
        <f>IFERROR(VLOOKUP($A1010&amp;"-"&amp;S$1,'Conclusões cursos SIGARRA'!$E:$H,2,0),"")</f>
        <v/>
      </c>
      <c r="T1010" s="1" t="str">
        <f>IFERROR(VLOOKUP($A1010&amp;"-"&amp;S$1,'Conclusões cursos SIGARRA'!$E:$H,4,0),"")</f>
        <v/>
      </c>
      <c r="U1010" s="1" t="str">
        <f t="shared" si="3"/>
        <v> MIEIC 2007/2008</v>
      </c>
      <c r="V1010" s="1" t="str">
        <f t="shared" si="4"/>
        <v>João Carlos Loureiro de Jesus Oliveira</v>
      </c>
    </row>
    <row r="1011" ht="14.25" customHeight="1">
      <c r="A1011" s="1">
        <v>2.0110676E8</v>
      </c>
      <c r="B1011" s="1" t="s">
        <v>3054</v>
      </c>
      <c r="C1011" s="1" t="s">
        <v>3055</v>
      </c>
      <c r="D1011" s="1" t="s">
        <v>20</v>
      </c>
      <c r="E1011" s="1" t="s">
        <v>21</v>
      </c>
      <c r="F1011" s="1" t="str">
        <f t="shared" si="1"/>
        <v>João Carlos Macedo Flores dos Santos - MIEIC 2015/2016</v>
      </c>
      <c r="G1011" s="1" t="s">
        <v>3056</v>
      </c>
      <c r="I1011" s="9" t="str">
        <f>IFERROR(VLOOKUP(B1011,'Inquérito'!M:N,2,0),if(AND(E1011="",not(iserror(find("linkedin",H1011)))),H1011,E1011))</f>
        <v>https://www.linkedin.com/in/joaocmfs/</v>
      </c>
      <c r="J1011" s="1" t="str">
        <f t="shared" si="2"/>
        <v>MIEIC </v>
      </c>
      <c r="K1011" s="1" t="str">
        <f>IFERROR(VLOOKUP($A1011&amp;"-"&amp;K$1,'Conclusões cursos SIGARRA'!$E:$H,2,0),"")</f>
        <v/>
      </c>
      <c r="L1011" s="1" t="str">
        <f>IFERROR(VLOOKUP($A1011&amp;"-"&amp;K$1,'Conclusões cursos SIGARRA'!$E:$H,4,0),"")</f>
        <v/>
      </c>
      <c r="M1011" s="1" t="str">
        <f>IFERROR(VLOOKUP($A1011&amp;"-"&amp;M$1,'Conclusões cursos SIGARRA'!$E:$H,2,0),"")</f>
        <v/>
      </c>
      <c r="N1011" s="1" t="str">
        <f>IFERROR(VLOOKUP($A1011&amp;"-"&amp;M$1,'Conclusões cursos SIGARRA'!$E:$H,4,0),"")</f>
        <v/>
      </c>
      <c r="O1011" s="1" t="str">
        <f>IFERROR(VLOOKUP($A1011&amp;"-"&amp;O$1,'Conclusões cursos SIGARRA'!$E:$H,2,0),"")</f>
        <v>2011/2012</v>
      </c>
      <c r="P1011" s="1" t="str">
        <f>IFERROR(VLOOKUP($A1011&amp;"-"&amp;O$1,'Conclusões cursos SIGARRA'!$E:$H,4,0),"")</f>
        <v>2015/2016</v>
      </c>
      <c r="Q1011" s="1" t="str">
        <f>IFERROR(VLOOKUP($A1011&amp;"-"&amp;Q$1,'Conclusões cursos SIGARRA'!$E:$H,2,0),"")</f>
        <v/>
      </c>
      <c r="R1011" s="1" t="str">
        <f>IFERROR(VLOOKUP($A1011&amp;"-"&amp;Q$1,'Conclusões cursos SIGARRA'!$E:$H,4,0),"")</f>
        <v/>
      </c>
      <c r="S1011" s="1" t="str">
        <f>IFERROR(VLOOKUP($A1011&amp;"-"&amp;S$1,'Conclusões cursos SIGARRA'!$E:$H,2,0),"")</f>
        <v/>
      </c>
      <c r="T1011" s="1" t="str">
        <f>IFERROR(VLOOKUP($A1011&amp;"-"&amp;S$1,'Conclusões cursos SIGARRA'!$E:$H,4,0),"")</f>
        <v/>
      </c>
      <c r="U1011" s="1" t="str">
        <f t="shared" si="3"/>
        <v> MIEIC 2015/2016</v>
      </c>
      <c r="V1011" s="1" t="str">
        <f t="shared" si="4"/>
        <v>João Carlos Macedo Flores dos Santos</v>
      </c>
    </row>
    <row r="1012" ht="14.25" customHeight="1">
      <c r="A1012" s="1">
        <v>2.01806079E8</v>
      </c>
      <c r="B1012" s="1" t="s">
        <v>3057</v>
      </c>
      <c r="C1012" s="1" t="s">
        <v>3058</v>
      </c>
      <c r="D1012" s="1" t="s">
        <v>26</v>
      </c>
      <c r="E1012" s="1" t="s">
        <v>21</v>
      </c>
      <c r="F1012" s="1" t="str">
        <f t="shared" si="1"/>
        <v>João Carlos Machado Rocha Pires - M.EIC 2022/2023</v>
      </c>
      <c r="G1012" s="1" t="s">
        <v>3059</v>
      </c>
      <c r="I1012" s="9" t="str">
        <f>IFERROR(VLOOKUP(B1012,'Inquérito'!M:N,2,0),if(AND(E1012="",not(iserror(find("linkedin",H1012)))),H1012,E1012))</f>
        <v>https://www.linkedin.com/in/joaocarlosmrp</v>
      </c>
      <c r="J1012" s="1" t="str">
        <f t="shared" si="2"/>
        <v>M.EIC</v>
      </c>
      <c r="K1012" s="1" t="str">
        <f>IFERROR(VLOOKUP($A1012&amp;"-"&amp;K$1,'Conclusões cursos SIGARRA'!$E:$H,2,0),"")</f>
        <v/>
      </c>
      <c r="L1012" s="1" t="str">
        <f>IFERROR(VLOOKUP($A1012&amp;"-"&amp;K$1,'Conclusões cursos SIGARRA'!$E:$H,4,0),"")</f>
        <v/>
      </c>
      <c r="M1012" s="1" t="str">
        <f>IFERROR(VLOOKUP($A1012&amp;"-"&amp;M$1,'Conclusões cursos SIGARRA'!$E:$H,2,0),"")</f>
        <v/>
      </c>
      <c r="N1012" s="1" t="str">
        <f>IFERROR(VLOOKUP($A1012&amp;"-"&amp;M$1,'Conclusões cursos SIGARRA'!$E:$H,4,0),"")</f>
        <v/>
      </c>
      <c r="O1012" s="1" t="str">
        <f>IFERROR(VLOOKUP($A1012&amp;"-"&amp;O$1,'Conclusões cursos SIGARRA'!$E:$H,2,0),"")</f>
        <v/>
      </c>
      <c r="P1012" s="1" t="str">
        <f>IFERROR(VLOOKUP($A1012&amp;"-"&amp;O$1,'Conclusões cursos SIGARRA'!$E:$H,4,0),"")</f>
        <v/>
      </c>
      <c r="Q1012" s="1" t="str">
        <f>IFERROR(VLOOKUP($A1012&amp;"-"&amp;Q$1,'Conclusões cursos SIGARRA'!$E:$H,2,0),"")</f>
        <v/>
      </c>
      <c r="R1012" s="1" t="str">
        <f>IFERROR(VLOOKUP($A1012&amp;"-"&amp;Q$1,'Conclusões cursos SIGARRA'!$E:$H,4,0),"")</f>
        <v/>
      </c>
      <c r="S1012" s="1" t="str">
        <f>IFERROR(VLOOKUP($A1012&amp;"-"&amp;S$1,'Conclusões cursos SIGARRA'!$E:$H,2,0),"")</f>
        <v>2021/2022</v>
      </c>
      <c r="T1012" s="1" t="str">
        <f>IFERROR(VLOOKUP($A1012&amp;"-"&amp;S$1,'Conclusões cursos SIGARRA'!$E:$H,4,0),"")</f>
        <v>2022/2023</v>
      </c>
      <c r="U1012" s="1" t="str">
        <f t="shared" si="3"/>
        <v> M.EIC 2022/2023</v>
      </c>
      <c r="V1012" s="1" t="str">
        <f t="shared" si="4"/>
        <v>João Carlos Machado Rocha Pires</v>
      </c>
    </row>
    <row r="1013" ht="14.25" customHeight="1">
      <c r="A1013" s="1">
        <v>2.00200379E8</v>
      </c>
      <c r="B1013" s="1" t="s">
        <v>3060</v>
      </c>
      <c r="C1013" s="1" t="s">
        <v>3061</v>
      </c>
      <c r="D1013" s="1" t="s">
        <v>20</v>
      </c>
      <c r="E1013" s="1" t="s">
        <v>3062</v>
      </c>
      <c r="F1013" s="1" t="str">
        <f t="shared" si="1"/>
        <v>João Carlos Martins Das Eiras - MIEIC 2007/2008</v>
      </c>
      <c r="G1013" s="1" t="s">
        <v>3063</v>
      </c>
      <c r="I1013" s="9" t="str">
        <f>IFERROR(VLOOKUP(B1013,'Inquérito'!M:N,2,0),if(AND(E1013="",not(iserror(find("linkedin",H1013)))),H1013,E1013))</f>
        <v>https://www.linkedin.com/in/joaoeiras/</v>
      </c>
      <c r="J1013" s="1" t="str">
        <f t="shared" si="2"/>
        <v>MIEIC </v>
      </c>
      <c r="K1013" s="1" t="str">
        <f>IFERROR(VLOOKUP($A1013&amp;"-"&amp;K$1,'Conclusões cursos SIGARRA'!$E:$H,2,0),"")</f>
        <v/>
      </c>
      <c r="L1013" s="1" t="str">
        <f>IFERROR(VLOOKUP($A1013&amp;"-"&amp;K$1,'Conclusões cursos SIGARRA'!$E:$H,4,0),"")</f>
        <v/>
      </c>
      <c r="M1013" s="1" t="str">
        <f>IFERROR(VLOOKUP($A1013&amp;"-"&amp;M$1,'Conclusões cursos SIGARRA'!$E:$H,2,0),"")</f>
        <v/>
      </c>
      <c r="N1013" s="1" t="str">
        <f>IFERROR(VLOOKUP($A1013&amp;"-"&amp;M$1,'Conclusões cursos SIGARRA'!$E:$H,4,0),"")</f>
        <v/>
      </c>
      <c r="O1013" s="1" t="str">
        <f>IFERROR(VLOOKUP($A1013&amp;"-"&amp;O$1,'Conclusões cursos SIGARRA'!$E:$H,2,0),"")</f>
        <v>2002/2003</v>
      </c>
      <c r="P1013" s="1" t="str">
        <f>IFERROR(VLOOKUP($A1013&amp;"-"&amp;O$1,'Conclusões cursos SIGARRA'!$E:$H,4,0),"")</f>
        <v>2007/2008</v>
      </c>
      <c r="Q1013" s="1" t="str">
        <f>IFERROR(VLOOKUP($A1013&amp;"-"&amp;Q$1,'Conclusões cursos SIGARRA'!$E:$H,2,0),"")</f>
        <v/>
      </c>
      <c r="R1013" s="1" t="str">
        <f>IFERROR(VLOOKUP($A1013&amp;"-"&amp;Q$1,'Conclusões cursos SIGARRA'!$E:$H,4,0),"")</f>
        <v/>
      </c>
      <c r="S1013" s="1" t="str">
        <f>IFERROR(VLOOKUP($A1013&amp;"-"&amp;S$1,'Conclusões cursos SIGARRA'!$E:$H,2,0),"")</f>
        <v/>
      </c>
      <c r="T1013" s="1" t="str">
        <f>IFERROR(VLOOKUP($A1013&amp;"-"&amp;S$1,'Conclusões cursos SIGARRA'!$E:$H,4,0),"")</f>
        <v/>
      </c>
      <c r="U1013" s="1" t="str">
        <f t="shared" si="3"/>
        <v> MIEIC 2007/2008</v>
      </c>
      <c r="V1013" s="1" t="str">
        <f t="shared" si="4"/>
        <v>João Carlos Martins Das Eiras</v>
      </c>
    </row>
    <row r="1014" ht="14.25" customHeight="1">
      <c r="A1014" s="1">
        <v>2.01504874E8</v>
      </c>
      <c r="B1014" s="1" t="s">
        <v>3064</v>
      </c>
      <c r="C1014" s="1" t="s">
        <v>3065</v>
      </c>
      <c r="D1014" s="1" t="s">
        <v>20</v>
      </c>
      <c r="E1014" s="1" t="s">
        <v>21</v>
      </c>
      <c r="F1014" s="1" t="str">
        <f t="shared" si="1"/>
        <v>João Carlos Miranda de Almeida - MIEIC 2019/2020</v>
      </c>
      <c r="G1014" s="1" t="s">
        <v>3066</v>
      </c>
      <c r="I1014" s="9" t="str">
        <f>IFERROR(VLOOKUP(B1014,'Inquérito'!M:N,2,0),if(AND(E1014="",not(iserror(find("linkedin",H1014)))),H1014,E1014))</f>
        <v>https://www.linkedin.com/in/joaoalmeida225/</v>
      </c>
      <c r="J1014" s="1" t="str">
        <f t="shared" si="2"/>
        <v>MIEIC </v>
      </c>
      <c r="K1014" s="1" t="str">
        <f>IFERROR(VLOOKUP($A1014&amp;"-"&amp;K$1,'Conclusões cursos SIGARRA'!$E:$H,2,0),"")</f>
        <v/>
      </c>
      <c r="L1014" s="1" t="str">
        <f>IFERROR(VLOOKUP($A1014&amp;"-"&amp;K$1,'Conclusões cursos SIGARRA'!$E:$H,4,0),"")</f>
        <v/>
      </c>
      <c r="M1014" s="1" t="str">
        <f>IFERROR(VLOOKUP($A1014&amp;"-"&amp;M$1,'Conclusões cursos SIGARRA'!$E:$H,2,0),"")</f>
        <v/>
      </c>
      <c r="N1014" s="1" t="str">
        <f>IFERROR(VLOOKUP($A1014&amp;"-"&amp;M$1,'Conclusões cursos SIGARRA'!$E:$H,4,0),"")</f>
        <v/>
      </c>
      <c r="O1014" s="1" t="str">
        <f>IFERROR(VLOOKUP($A1014&amp;"-"&amp;O$1,'Conclusões cursos SIGARRA'!$E:$H,2,0),"")</f>
        <v>2015/2016</v>
      </c>
      <c r="P1014" s="1" t="str">
        <f>IFERROR(VLOOKUP($A1014&amp;"-"&amp;O$1,'Conclusões cursos SIGARRA'!$E:$H,4,0),"")</f>
        <v>2019/2020</v>
      </c>
      <c r="Q1014" s="1" t="str">
        <f>IFERROR(VLOOKUP($A1014&amp;"-"&amp;Q$1,'Conclusões cursos SIGARRA'!$E:$H,2,0),"")</f>
        <v/>
      </c>
      <c r="R1014" s="1" t="str">
        <f>IFERROR(VLOOKUP($A1014&amp;"-"&amp;Q$1,'Conclusões cursos SIGARRA'!$E:$H,4,0),"")</f>
        <v/>
      </c>
      <c r="S1014" s="1" t="str">
        <f>IFERROR(VLOOKUP($A1014&amp;"-"&amp;S$1,'Conclusões cursos SIGARRA'!$E:$H,2,0),"")</f>
        <v/>
      </c>
      <c r="T1014" s="1" t="str">
        <f>IFERROR(VLOOKUP($A1014&amp;"-"&amp;S$1,'Conclusões cursos SIGARRA'!$E:$H,4,0),"")</f>
        <v/>
      </c>
      <c r="U1014" s="1" t="str">
        <f t="shared" si="3"/>
        <v> MIEIC 2019/2020</v>
      </c>
      <c r="V1014" s="1" t="str">
        <f t="shared" si="4"/>
        <v>João Carlos Miranda de Almeida</v>
      </c>
    </row>
    <row r="1015" ht="14.25" customHeight="1">
      <c r="A1015" s="1">
        <v>1.99602689E8</v>
      </c>
      <c r="B1015" s="1" t="s">
        <v>3067</v>
      </c>
      <c r="C1015" s="1" t="s">
        <v>3068</v>
      </c>
      <c r="D1015" s="1" t="s">
        <v>20</v>
      </c>
      <c r="E1015" s="1" t="s">
        <v>3069</v>
      </c>
      <c r="F1015" s="1" t="str">
        <f t="shared" si="1"/>
        <v>João Carlos Morais de Medeiros Pereira Seixas - LEIC 2001/2002</v>
      </c>
      <c r="G1015" s="1" t="s">
        <v>21</v>
      </c>
      <c r="I1015" s="9" t="str">
        <f>IFERROR(VLOOKUP(B1015,'Inquérito'!M:N,2,0),if(AND(E1015="",not(iserror(find("linkedin",H1015)))),H1015,E1015))</f>
        <v>https://www.linkedin.com/in/jcseixas/</v>
      </c>
      <c r="J1015" s="1" t="str">
        <f t="shared" si="2"/>
        <v>LEIC </v>
      </c>
      <c r="K1015" s="1" t="str">
        <f>IFERROR(VLOOKUP($A1015&amp;"-"&amp;K$1,'Conclusões cursos SIGARRA'!$E:$H,2,0),"")</f>
        <v>1996/1997</v>
      </c>
      <c r="L1015" s="1" t="str">
        <f>IFERROR(VLOOKUP($A1015&amp;"-"&amp;K$1,'Conclusões cursos SIGARRA'!$E:$H,4,0),"")</f>
        <v>2001/2002</v>
      </c>
      <c r="M1015" s="1" t="str">
        <f>IFERROR(VLOOKUP($A1015&amp;"-"&amp;M$1,'Conclusões cursos SIGARRA'!$E:$H,2,0),"")</f>
        <v/>
      </c>
      <c r="N1015" s="1" t="str">
        <f>IFERROR(VLOOKUP($A1015&amp;"-"&amp;M$1,'Conclusões cursos SIGARRA'!$E:$H,4,0),"")</f>
        <v/>
      </c>
      <c r="O1015" s="1" t="str">
        <f>IFERROR(VLOOKUP($A1015&amp;"-"&amp;O$1,'Conclusões cursos SIGARRA'!$E:$H,2,0),"")</f>
        <v/>
      </c>
      <c r="P1015" s="1" t="str">
        <f>IFERROR(VLOOKUP($A1015&amp;"-"&amp;O$1,'Conclusões cursos SIGARRA'!$E:$H,4,0),"")</f>
        <v/>
      </c>
      <c r="Q1015" s="1" t="str">
        <f>IFERROR(VLOOKUP($A1015&amp;"-"&amp;Q$1,'Conclusões cursos SIGARRA'!$E:$H,2,0),"")</f>
        <v/>
      </c>
      <c r="R1015" s="1" t="str">
        <f>IFERROR(VLOOKUP($A1015&amp;"-"&amp;Q$1,'Conclusões cursos SIGARRA'!$E:$H,4,0),"")</f>
        <v/>
      </c>
      <c r="S1015" s="1" t="str">
        <f>IFERROR(VLOOKUP($A1015&amp;"-"&amp;S$1,'Conclusões cursos SIGARRA'!$E:$H,2,0),"")</f>
        <v/>
      </c>
      <c r="T1015" s="1" t="str">
        <f>IFERROR(VLOOKUP($A1015&amp;"-"&amp;S$1,'Conclusões cursos SIGARRA'!$E:$H,4,0),"")</f>
        <v/>
      </c>
      <c r="U1015" s="1" t="str">
        <f t="shared" si="3"/>
        <v> LEIC 2001/2002</v>
      </c>
      <c r="V1015" s="1" t="str">
        <f t="shared" si="4"/>
        <v>João Carlos Morais de Medeiros Pereira Seixas</v>
      </c>
    </row>
    <row r="1016" ht="14.25" customHeight="1">
      <c r="A1016" s="1">
        <v>2.01504374E8</v>
      </c>
      <c r="B1016" s="1" t="s">
        <v>3070</v>
      </c>
      <c r="C1016" s="1" t="s">
        <v>3071</v>
      </c>
      <c r="D1016" s="1" t="s">
        <v>20</v>
      </c>
      <c r="E1016" s="1" t="s">
        <v>21</v>
      </c>
      <c r="F1016" s="1" t="str">
        <f t="shared" si="1"/>
        <v>João Carlos Oliveira Lago - MIEIC 2019/2020</v>
      </c>
      <c r="I1016" s="1" t="str">
        <f>IFERROR(VLOOKUP(B1016,'Inquérito'!M:N,2,0),if(AND(E1016="",not(iserror(find("linkedin",H1016)))),H1016,E1016))</f>
        <v/>
      </c>
      <c r="J1016" s="1" t="str">
        <f t="shared" si="2"/>
        <v>MIEIC </v>
      </c>
      <c r="K1016" s="1" t="str">
        <f>IFERROR(VLOOKUP($A1016&amp;"-"&amp;K$1,'Conclusões cursos SIGARRA'!$E:$H,2,0),"")</f>
        <v/>
      </c>
      <c r="L1016" s="1" t="str">
        <f>IFERROR(VLOOKUP($A1016&amp;"-"&amp;K$1,'Conclusões cursos SIGARRA'!$E:$H,4,0),"")</f>
        <v/>
      </c>
      <c r="M1016" s="1" t="str">
        <f>IFERROR(VLOOKUP($A1016&amp;"-"&amp;M$1,'Conclusões cursos SIGARRA'!$E:$H,2,0),"")</f>
        <v/>
      </c>
      <c r="N1016" s="1" t="str">
        <f>IFERROR(VLOOKUP($A1016&amp;"-"&amp;M$1,'Conclusões cursos SIGARRA'!$E:$H,4,0),"")</f>
        <v/>
      </c>
      <c r="O1016" s="1" t="str">
        <f>IFERROR(VLOOKUP($A1016&amp;"-"&amp;O$1,'Conclusões cursos SIGARRA'!$E:$H,2,0),"")</f>
        <v>2015/2016</v>
      </c>
      <c r="P1016" s="1" t="str">
        <f>IFERROR(VLOOKUP($A1016&amp;"-"&amp;O$1,'Conclusões cursos SIGARRA'!$E:$H,4,0),"")</f>
        <v>2019/2020</v>
      </c>
      <c r="Q1016" s="1" t="str">
        <f>IFERROR(VLOOKUP($A1016&amp;"-"&amp;Q$1,'Conclusões cursos SIGARRA'!$E:$H,2,0),"")</f>
        <v/>
      </c>
      <c r="R1016" s="1" t="str">
        <f>IFERROR(VLOOKUP($A1016&amp;"-"&amp;Q$1,'Conclusões cursos SIGARRA'!$E:$H,4,0),"")</f>
        <v/>
      </c>
      <c r="S1016" s="1" t="str">
        <f>IFERROR(VLOOKUP($A1016&amp;"-"&amp;S$1,'Conclusões cursos SIGARRA'!$E:$H,2,0),"")</f>
        <v/>
      </c>
      <c r="T1016" s="1" t="str">
        <f>IFERROR(VLOOKUP($A1016&amp;"-"&amp;S$1,'Conclusões cursos SIGARRA'!$E:$H,4,0),"")</f>
        <v/>
      </c>
      <c r="U1016" s="1" t="str">
        <f t="shared" si="3"/>
        <v> MIEIC 2019/2020</v>
      </c>
      <c r="V1016" s="1" t="str">
        <f t="shared" si="4"/>
        <v>João Carlos Oliveira Lago</v>
      </c>
    </row>
    <row r="1017" ht="14.25" customHeight="1">
      <c r="A1017" s="1">
        <v>2.01605236E8</v>
      </c>
      <c r="B1017" s="1" t="s">
        <v>3072</v>
      </c>
      <c r="C1017" s="1" t="s">
        <v>3073</v>
      </c>
      <c r="D1017" s="1" t="s">
        <v>20</v>
      </c>
      <c r="E1017" s="1" t="s">
        <v>21</v>
      </c>
      <c r="F1017" s="1" t="str">
        <f t="shared" si="1"/>
        <v>João Carlos Parada Alves - MIEIC 2020/2021</v>
      </c>
      <c r="I1017" s="1" t="str">
        <f>IFERROR(VLOOKUP(B1017,'Inquérito'!M:N,2,0),if(AND(E1017="",not(iserror(find("linkedin",H1017)))),H1017,E1017))</f>
        <v/>
      </c>
      <c r="J1017" s="1" t="str">
        <f t="shared" si="2"/>
        <v>MIEIC </v>
      </c>
      <c r="K1017" s="1" t="str">
        <f>IFERROR(VLOOKUP($A1017&amp;"-"&amp;K$1,'Conclusões cursos SIGARRA'!$E:$H,2,0),"")</f>
        <v/>
      </c>
      <c r="L1017" s="1" t="str">
        <f>IFERROR(VLOOKUP($A1017&amp;"-"&amp;K$1,'Conclusões cursos SIGARRA'!$E:$H,4,0),"")</f>
        <v/>
      </c>
      <c r="M1017" s="1" t="str">
        <f>IFERROR(VLOOKUP($A1017&amp;"-"&amp;M$1,'Conclusões cursos SIGARRA'!$E:$H,2,0),"")</f>
        <v/>
      </c>
      <c r="N1017" s="1" t="str">
        <f>IFERROR(VLOOKUP($A1017&amp;"-"&amp;M$1,'Conclusões cursos SIGARRA'!$E:$H,4,0),"")</f>
        <v/>
      </c>
      <c r="O1017" s="1" t="str">
        <f>IFERROR(VLOOKUP($A1017&amp;"-"&amp;O$1,'Conclusões cursos SIGARRA'!$E:$H,2,0),"")</f>
        <v>2016/2017</v>
      </c>
      <c r="P1017" s="1" t="str">
        <f>IFERROR(VLOOKUP($A1017&amp;"-"&amp;O$1,'Conclusões cursos SIGARRA'!$E:$H,4,0),"")</f>
        <v>2020/2021</v>
      </c>
      <c r="Q1017" s="1" t="str">
        <f>IFERROR(VLOOKUP($A1017&amp;"-"&amp;Q$1,'Conclusões cursos SIGARRA'!$E:$H,2,0),"")</f>
        <v/>
      </c>
      <c r="R1017" s="1" t="str">
        <f>IFERROR(VLOOKUP($A1017&amp;"-"&amp;Q$1,'Conclusões cursos SIGARRA'!$E:$H,4,0),"")</f>
        <v/>
      </c>
      <c r="S1017" s="1" t="str">
        <f>IFERROR(VLOOKUP($A1017&amp;"-"&amp;S$1,'Conclusões cursos SIGARRA'!$E:$H,2,0),"")</f>
        <v/>
      </c>
      <c r="T1017" s="1" t="str">
        <f>IFERROR(VLOOKUP($A1017&amp;"-"&amp;S$1,'Conclusões cursos SIGARRA'!$E:$H,4,0),"")</f>
        <v/>
      </c>
      <c r="U1017" s="1" t="str">
        <f t="shared" si="3"/>
        <v> MIEIC 2020/2021</v>
      </c>
      <c r="V1017" s="1" t="str">
        <f t="shared" si="4"/>
        <v>João Carlos Parada Alves</v>
      </c>
    </row>
    <row r="1018" ht="14.25" customHeight="1">
      <c r="A1018" s="1">
        <v>2.01303834E8</v>
      </c>
      <c r="B1018" s="1" t="s">
        <v>3074</v>
      </c>
      <c r="C1018" s="1" t="s">
        <v>3075</v>
      </c>
      <c r="D1018" s="1" t="s">
        <v>20</v>
      </c>
      <c r="E1018" s="1" t="s">
        <v>21</v>
      </c>
      <c r="F1018" s="1" t="str">
        <f t="shared" si="1"/>
        <v>João Carlos Ribeiro Duarte - MIEIC 2019/2020</v>
      </c>
      <c r="G1018" s="1" t="s">
        <v>3076</v>
      </c>
      <c r="I1018" s="1" t="str">
        <f>IFERROR(VLOOKUP(B1018,'Inquérito'!M:N,2,0),if(AND(E1018="",not(iserror(find("linkedin",H1018)))),H1018,E1018))</f>
        <v/>
      </c>
      <c r="J1018" s="1" t="str">
        <f t="shared" si="2"/>
        <v>MIEIC </v>
      </c>
      <c r="K1018" s="1" t="str">
        <f>IFERROR(VLOOKUP($A1018&amp;"-"&amp;K$1,'Conclusões cursos SIGARRA'!$E:$H,2,0),"")</f>
        <v/>
      </c>
      <c r="L1018" s="1" t="str">
        <f>IFERROR(VLOOKUP($A1018&amp;"-"&amp;K$1,'Conclusões cursos SIGARRA'!$E:$H,4,0),"")</f>
        <v/>
      </c>
      <c r="M1018" s="1" t="str">
        <f>IFERROR(VLOOKUP($A1018&amp;"-"&amp;M$1,'Conclusões cursos SIGARRA'!$E:$H,2,0),"")</f>
        <v/>
      </c>
      <c r="N1018" s="1" t="str">
        <f>IFERROR(VLOOKUP($A1018&amp;"-"&amp;M$1,'Conclusões cursos SIGARRA'!$E:$H,4,0),"")</f>
        <v/>
      </c>
      <c r="O1018" s="1" t="str">
        <f>IFERROR(VLOOKUP($A1018&amp;"-"&amp;O$1,'Conclusões cursos SIGARRA'!$E:$H,2,0),"")</f>
        <v>2013/2014</v>
      </c>
      <c r="P1018" s="1" t="str">
        <f>IFERROR(VLOOKUP($A1018&amp;"-"&amp;O$1,'Conclusões cursos SIGARRA'!$E:$H,4,0),"")</f>
        <v>2019/2020</v>
      </c>
      <c r="Q1018" s="1" t="str">
        <f>IFERROR(VLOOKUP($A1018&amp;"-"&amp;Q$1,'Conclusões cursos SIGARRA'!$E:$H,2,0),"")</f>
        <v/>
      </c>
      <c r="R1018" s="1" t="str">
        <f>IFERROR(VLOOKUP($A1018&amp;"-"&amp;Q$1,'Conclusões cursos SIGARRA'!$E:$H,4,0),"")</f>
        <v/>
      </c>
      <c r="S1018" s="1" t="str">
        <f>IFERROR(VLOOKUP($A1018&amp;"-"&amp;S$1,'Conclusões cursos SIGARRA'!$E:$H,2,0),"")</f>
        <v/>
      </c>
      <c r="T1018" s="1" t="str">
        <f>IFERROR(VLOOKUP($A1018&amp;"-"&amp;S$1,'Conclusões cursos SIGARRA'!$E:$H,4,0),"")</f>
        <v/>
      </c>
      <c r="U1018" s="1" t="str">
        <f t="shared" si="3"/>
        <v> MIEIC 2019/2020</v>
      </c>
      <c r="V1018" s="1" t="str">
        <f t="shared" si="4"/>
        <v>João Carlos Ribeiro Duarte</v>
      </c>
    </row>
    <row r="1019" ht="14.25" customHeight="1">
      <c r="A1019" s="1">
        <v>2.01107925E8</v>
      </c>
      <c r="B1019" s="1" t="s">
        <v>3077</v>
      </c>
      <c r="C1019" s="1" t="s">
        <v>3078</v>
      </c>
      <c r="D1019" s="1" t="s">
        <v>20</v>
      </c>
      <c r="E1019" s="1" t="s">
        <v>21</v>
      </c>
      <c r="F1019" s="1" t="str">
        <f t="shared" si="1"/>
        <v>João Carlos Teixeira de Sá - MIEIC 2015/2016</v>
      </c>
      <c r="I1019" s="1" t="str">
        <f>IFERROR(VLOOKUP(B1019,'Inquérito'!M:N,2,0),if(AND(E1019="",not(iserror(find("linkedin",H1019)))),H1019,E1019))</f>
        <v/>
      </c>
      <c r="J1019" s="1" t="str">
        <f t="shared" si="2"/>
        <v>MIEIC </v>
      </c>
      <c r="K1019" s="1" t="str">
        <f>IFERROR(VLOOKUP($A1019&amp;"-"&amp;K$1,'Conclusões cursos SIGARRA'!$E:$H,2,0),"")</f>
        <v/>
      </c>
      <c r="L1019" s="1" t="str">
        <f>IFERROR(VLOOKUP($A1019&amp;"-"&amp;K$1,'Conclusões cursos SIGARRA'!$E:$H,4,0),"")</f>
        <v/>
      </c>
      <c r="M1019" s="1" t="str">
        <f>IFERROR(VLOOKUP($A1019&amp;"-"&amp;M$1,'Conclusões cursos SIGARRA'!$E:$H,2,0),"")</f>
        <v/>
      </c>
      <c r="N1019" s="1" t="str">
        <f>IFERROR(VLOOKUP($A1019&amp;"-"&amp;M$1,'Conclusões cursos SIGARRA'!$E:$H,4,0),"")</f>
        <v/>
      </c>
      <c r="O1019" s="1" t="str">
        <f>IFERROR(VLOOKUP($A1019&amp;"-"&amp;O$1,'Conclusões cursos SIGARRA'!$E:$H,2,0),"")</f>
        <v>2011/2012</v>
      </c>
      <c r="P1019" s="1" t="str">
        <f>IFERROR(VLOOKUP($A1019&amp;"-"&amp;O$1,'Conclusões cursos SIGARRA'!$E:$H,4,0),"")</f>
        <v>2015/2016</v>
      </c>
      <c r="Q1019" s="1" t="str">
        <f>IFERROR(VLOOKUP($A1019&amp;"-"&amp;Q$1,'Conclusões cursos SIGARRA'!$E:$H,2,0),"")</f>
        <v/>
      </c>
      <c r="R1019" s="1" t="str">
        <f>IFERROR(VLOOKUP($A1019&amp;"-"&amp;Q$1,'Conclusões cursos SIGARRA'!$E:$H,4,0),"")</f>
        <v/>
      </c>
      <c r="S1019" s="1" t="str">
        <f>IFERROR(VLOOKUP($A1019&amp;"-"&amp;S$1,'Conclusões cursos SIGARRA'!$E:$H,2,0),"")</f>
        <v/>
      </c>
      <c r="T1019" s="1" t="str">
        <f>IFERROR(VLOOKUP($A1019&amp;"-"&amp;S$1,'Conclusões cursos SIGARRA'!$E:$H,4,0),"")</f>
        <v/>
      </c>
      <c r="U1019" s="1" t="str">
        <f t="shared" si="3"/>
        <v> MIEIC 2015/2016</v>
      </c>
      <c r="V1019" s="1" t="str">
        <f t="shared" si="4"/>
        <v>João Carlos Teixeira de Sá</v>
      </c>
    </row>
    <row r="1020" ht="14.25" customHeight="1">
      <c r="A1020" s="1">
        <v>2.01806667E8</v>
      </c>
      <c r="B1020" s="1" t="s">
        <v>3079</v>
      </c>
      <c r="C1020" s="1" t="s">
        <v>3080</v>
      </c>
      <c r="D1020" s="1" t="s">
        <v>26</v>
      </c>
      <c r="E1020" s="1" t="s">
        <v>21</v>
      </c>
      <c r="F1020" s="1" t="str">
        <f t="shared" si="1"/>
        <v>João Castro Pinto - M.EIC 2022/2023</v>
      </c>
      <c r="G1020" s="1" t="s">
        <v>3081</v>
      </c>
      <c r="I1020" s="1" t="str">
        <f>IFERROR(VLOOKUP(B1020,'Inquérito'!M:N,2,0),if(AND(E1020="",not(iserror(find("linkedin",H1020)))),H1020,E1020))</f>
        <v/>
      </c>
      <c r="J1020" s="1" t="str">
        <f t="shared" si="2"/>
        <v>M.EIC</v>
      </c>
      <c r="K1020" s="1" t="str">
        <f>IFERROR(VLOOKUP($A1020&amp;"-"&amp;K$1,'Conclusões cursos SIGARRA'!$E:$H,2,0),"")</f>
        <v/>
      </c>
      <c r="L1020" s="1" t="str">
        <f>IFERROR(VLOOKUP($A1020&amp;"-"&amp;K$1,'Conclusões cursos SIGARRA'!$E:$H,4,0),"")</f>
        <v/>
      </c>
      <c r="M1020" s="1" t="str">
        <f>IFERROR(VLOOKUP($A1020&amp;"-"&amp;M$1,'Conclusões cursos SIGARRA'!$E:$H,2,0),"")</f>
        <v/>
      </c>
      <c r="N1020" s="1" t="str">
        <f>IFERROR(VLOOKUP($A1020&amp;"-"&amp;M$1,'Conclusões cursos SIGARRA'!$E:$H,4,0),"")</f>
        <v/>
      </c>
      <c r="O1020" s="1" t="str">
        <f>IFERROR(VLOOKUP($A1020&amp;"-"&amp;O$1,'Conclusões cursos SIGARRA'!$E:$H,2,0),"")</f>
        <v/>
      </c>
      <c r="P1020" s="1" t="str">
        <f>IFERROR(VLOOKUP($A1020&amp;"-"&amp;O$1,'Conclusões cursos SIGARRA'!$E:$H,4,0),"")</f>
        <v/>
      </c>
      <c r="Q1020" s="1" t="str">
        <f>IFERROR(VLOOKUP($A1020&amp;"-"&amp;Q$1,'Conclusões cursos SIGARRA'!$E:$H,2,0),"")</f>
        <v/>
      </c>
      <c r="R1020" s="1" t="str">
        <f>IFERROR(VLOOKUP($A1020&amp;"-"&amp;Q$1,'Conclusões cursos SIGARRA'!$E:$H,4,0),"")</f>
        <v/>
      </c>
      <c r="S1020" s="1" t="str">
        <f>IFERROR(VLOOKUP($A1020&amp;"-"&amp;S$1,'Conclusões cursos SIGARRA'!$E:$H,2,0),"")</f>
        <v>2021/2022</v>
      </c>
      <c r="T1020" s="1" t="str">
        <f>IFERROR(VLOOKUP($A1020&amp;"-"&amp;S$1,'Conclusões cursos SIGARRA'!$E:$H,4,0),"")</f>
        <v>2022/2023</v>
      </c>
      <c r="U1020" s="1" t="str">
        <f t="shared" si="3"/>
        <v> M.EIC 2022/2023</v>
      </c>
      <c r="V1020" s="1" t="str">
        <f t="shared" si="4"/>
        <v>João Castro Pinto</v>
      </c>
    </row>
    <row r="1021" ht="14.25" customHeight="1">
      <c r="A1021" s="1">
        <v>2.01208808E8</v>
      </c>
      <c r="B1021" s="1" t="s">
        <v>3082</v>
      </c>
      <c r="C1021" s="1" t="s">
        <v>3083</v>
      </c>
      <c r="D1021" s="1" t="s">
        <v>20</v>
      </c>
      <c r="E1021" s="1" t="s">
        <v>21</v>
      </c>
      <c r="F1021" s="1" t="str">
        <f t="shared" si="1"/>
        <v>João Correia Ferreira - MIEIC 2015/2016</v>
      </c>
      <c r="G1021" s="1" t="s">
        <v>21</v>
      </c>
      <c r="I1021" s="1" t="str">
        <f>IFERROR(VLOOKUP(B1021,'Inquérito'!M:N,2,0),if(AND(E1021="",not(iserror(find("linkedin",H1021)))),H1021,E1021))</f>
        <v/>
      </c>
      <c r="J1021" s="1" t="str">
        <f t="shared" si="2"/>
        <v>MIEIC </v>
      </c>
      <c r="K1021" s="1" t="str">
        <f>IFERROR(VLOOKUP($A1021&amp;"-"&amp;K$1,'Conclusões cursos SIGARRA'!$E:$H,2,0),"")</f>
        <v/>
      </c>
      <c r="L1021" s="1" t="str">
        <f>IFERROR(VLOOKUP($A1021&amp;"-"&amp;K$1,'Conclusões cursos SIGARRA'!$E:$H,4,0),"")</f>
        <v/>
      </c>
      <c r="M1021" s="1" t="str">
        <f>IFERROR(VLOOKUP($A1021&amp;"-"&amp;M$1,'Conclusões cursos SIGARRA'!$E:$H,2,0),"")</f>
        <v/>
      </c>
      <c r="N1021" s="1" t="str">
        <f>IFERROR(VLOOKUP($A1021&amp;"-"&amp;M$1,'Conclusões cursos SIGARRA'!$E:$H,4,0),"")</f>
        <v/>
      </c>
      <c r="O1021" s="1" t="str">
        <f>IFERROR(VLOOKUP($A1021&amp;"-"&amp;O$1,'Conclusões cursos SIGARRA'!$E:$H,2,0),"")</f>
        <v>2013/2014</v>
      </c>
      <c r="P1021" s="1" t="str">
        <f>IFERROR(VLOOKUP($A1021&amp;"-"&amp;O$1,'Conclusões cursos SIGARRA'!$E:$H,4,0),"")</f>
        <v>2015/2016</v>
      </c>
      <c r="Q1021" s="1" t="str">
        <f>IFERROR(VLOOKUP($A1021&amp;"-"&amp;Q$1,'Conclusões cursos SIGARRA'!$E:$H,2,0),"")</f>
        <v/>
      </c>
      <c r="R1021" s="1" t="str">
        <f>IFERROR(VLOOKUP($A1021&amp;"-"&amp;Q$1,'Conclusões cursos SIGARRA'!$E:$H,4,0),"")</f>
        <v/>
      </c>
      <c r="S1021" s="1" t="str">
        <f>IFERROR(VLOOKUP($A1021&amp;"-"&amp;S$1,'Conclusões cursos SIGARRA'!$E:$H,2,0),"")</f>
        <v/>
      </c>
      <c r="T1021" s="1" t="str">
        <f>IFERROR(VLOOKUP($A1021&amp;"-"&amp;S$1,'Conclusões cursos SIGARRA'!$E:$H,4,0),"")</f>
        <v/>
      </c>
      <c r="U1021" s="1" t="str">
        <f t="shared" si="3"/>
        <v> MIEIC 2015/2016</v>
      </c>
      <c r="V1021" s="1" t="str">
        <f t="shared" si="4"/>
        <v>João Correia Ferreira</v>
      </c>
    </row>
    <row r="1022" ht="14.25" customHeight="1">
      <c r="A1022" s="1">
        <v>2.00600428E8</v>
      </c>
      <c r="B1022" s="1" t="s">
        <v>3084</v>
      </c>
      <c r="C1022" s="1" t="s">
        <v>3085</v>
      </c>
      <c r="D1022" s="1" t="s">
        <v>20</v>
      </c>
      <c r="E1022" s="1" t="s">
        <v>3086</v>
      </c>
      <c r="F1022" s="1" t="str">
        <f t="shared" si="1"/>
        <v>João Cristóvão Afonso Sampaio Xavier - MIEIC 2010/2011</v>
      </c>
      <c r="G1022" s="1" t="s">
        <v>21</v>
      </c>
      <c r="H1022" s="1" t="s">
        <v>3087</v>
      </c>
      <c r="I1022" s="9" t="str">
        <f>IFERROR(VLOOKUP(B1022,'Inquérito'!M:N,2,0),if(AND(E1022="",not(iserror(find("linkedin",H1022)))),H1022,E1022))</f>
        <v>https://www.linkedin.com/in/jcxavier/</v>
      </c>
      <c r="J1022" s="1" t="str">
        <f t="shared" si="2"/>
        <v>MIEIC </v>
      </c>
      <c r="K1022" s="1" t="str">
        <f>IFERROR(VLOOKUP($A1022&amp;"-"&amp;K$1,'Conclusões cursos SIGARRA'!$E:$H,2,0),"")</f>
        <v/>
      </c>
      <c r="L1022" s="1" t="str">
        <f>IFERROR(VLOOKUP($A1022&amp;"-"&amp;K$1,'Conclusões cursos SIGARRA'!$E:$H,4,0),"")</f>
        <v/>
      </c>
      <c r="M1022" s="1" t="str">
        <f>IFERROR(VLOOKUP($A1022&amp;"-"&amp;M$1,'Conclusões cursos SIGARRA'!$E:$H,2,0),"")</f>
        <v/>
      </c>
      <c r="N1022" s="1" t="str">
        <f>IFERROR(VLOOKUP($A1022&amp;"-"&amp;M$1,'Conclusões cursos SIGARRA'!$E:$H,4,0),"")</f>
        <v/>
      </c>
      <c r="O1022" s="1" t="str">
        <f>IFERROR(VLOOKUP($A1022&amp;"-"&amp;O$1,'Conclusões cursos SIGARRA'!$E:$H,2,0),"")</f>
        <v>2006/2007</v>
      </c>
      <c r="P1022" s="1" t="str">
        <f>IFERROR(VLOOKUP($A1022&amp;"-"&amp;O$1,'Conclusões cursos SIGARRA'!$E:$H,4,0),"")</f>
        <v>2010/2011</v>
      </c>
      <c r="Q1022" s="1" t="str">
        <f>IFERROR(VLOOKUP($A1022&amp;"-"&amp;Q$1,'Conclusões cursos SIGARRA'!$E:$H,2,0),"")</f>
        <v/>
      </c>
      <c r="R1022" s="1" t="str">
        <f>IFERROR(VLOOKUP($A1022&amp;"-"&amp;Q$1,'Conclusões cursos SIGARRA'!$E:$H,4,0),"")</f>
        <v/>
      </c>
      <c r="S1022" s="1" t="str">
        <f>IFERROR(VLOOKUP($A1022&amp;"-"&amp;S$1,'Conclusões cursos SIGARRA'!$E:$H,2,0),"")</f>
        <v/>
      </c>
      <c r="T1022" s="1" t="str">
        <f>IFERROR(VLOOKUP($A1022&amp;"-"&amp;S$1,'Conclusões cursos SIGARRA'!$E:$H,4,0),"")</f>
        <v/>
      </c>
      <c r="U1022" s="1" t="str">
        <f t="shared" si="3"/>
        <v> MIEIC 2010/2011</v>
      </c>
      <c r="V1022" s="1" t="str">
        <f t="shared" si="4"/>
        <v>João Cristóvão Afonso Sampaio Xavier</v>
      </c>
    </row>
    <row r="1023" ht="14.25" customHeight="1">
      <c r="A1023" s="1">
        <v>2.00907531E8</v>
      </c>
      <c r="B1023" s="1" t="s">
        <v>3088</v>
      </c>
      <c r="C1023" s="1" t="s">
        <v>3089</v>
      </c>
      <c r="D1023" s="1" t="s">
        <v>20</v>
      </c>
      <c r="E1023" s="1" t="s">
        <v>21</v>
      </c>
      <c r="F1023" s="1" t="str">
        <f t="shared" si="1"/>
        <v>João da Silva Carvalho - MIEIC 2013/2014</v>
      </c>
      <c r="G1023" s="1" t="s">
        <v>21</v>
      </c>
      <c r="I1023" s="1" t="str">
        <f>IFERROR(VLOOKUP(B1023,'Inquérito'!M:N,2,0),if(AND(E1023="",not(iserror(find("linkedin",H1023)))),H1023,E1023))</f>
        <v/>
      </c>
      <c r="J1023" s="1" t="str">
        <f t="shared" si="2"/>
        <v>MIEIC </v>
      </c>
      <c r="K1023" s="1" t="str">
        <f>IFERROR(VLOOKUP($A1023&amp;"-"&amp;K$1,'Conclusões cursos SIGARRA'!$E:$H,2,0),"")</f>
        <v/>
      </c>
      <c r="L1023" s="1" t="str">
        <f>IFERROR(VLOOKUP($A1023&amp;"-"&amp;K$1,'Conclusões cursos SIGARRA'!$E:$H,4,0),"")</f>
        <v/>
      </c>
      <c r="M1023" s="1" t="str">
        <f>IFERROR(VLOOKUP($A1023&amp;"-"&amp;M$1,'Conclusões cursos SIGARRA'!$E:$H,2,0),"")</f>
        <v/>
      </c>
      <c r="N1023" s="1" t="str">
        <f>IFERROR(VLOOKUP($A1023&amp;"-"&amp;M$1,'Conclusões cursos SIGARRA'!$E:$H,4,0),"")</f>
        <v/>
      </c>
      <c r="O1023" s="1" t="str">
        <f>IFERROR(VLOOKUP($A1023&amp;"-"&amp;O$1,'Conclusões cursos SIGARRA'!$E:$H,2,0),"")</f>
        <v>2009/2010</v>
      </c>
      <c r="P1023" s="1" t="str">
        <f>IFERROR(VLOOKUP($A1023&amp;"-"&amp;O$1,'Conclusões cursos SIGARRA'!$E:$H,4,0),"")</f>
        <v>2013/2014</v>
      </c>
      <c r="Q1023" s="1" t="str">
        <f>IFERROR(VLOOKUP($A1023&amp;"-"&amp;Q$1,'Conclusões cursos SIGARRA'!$E:$H,2,0),"")</f>
        <v/>
      </c>
      <c r="R1023" s="1" t="str">
        <f>IFERROR(VLOOKUP($A1023&amp;"-"&amp;Q$1,'Conclusões cursos SIGARRA'!$E:$H,4,0),"")</f>
        <v/>
      </c>
      <c r="S1023" s="1" t="str">
        <f>IFERROR(VLOOKUP($A1023&amp;"-"&amp;S$1,'Conclusões cursos SIGARRA'!$E:$H,2,0),"")</f>
        <v/>
      </c>
      <c r="T1023" s="1" t="str">
        <f>IFERROR(VLOOKUP($A1023&amp;"-"&amp;S$1,'Conclusões cursos SIGARRA'!$E:$H,4,0),"")</f>
        <v/>
      </c>
      <c r="U1023" s="1" t="str">
        <f t="shared" si="3"/>
        <v> MIEIC 2013/2014</v>
      </c>
      <c r="V1023" s="1" t="str">
        <f t="shared" si="4"/>
        <v>João da Silva Carvalho</v>
      </c>
    </row>
    <row r="1024" ht="14.25" customHeight="1">
      <c r="A1024" s="1">
        <v>2.00905343E8</v>
      </c>
      <c r="B1024" s="1" t="s">
        <v>3090</v>
      </c>
      <c r="C1024" s="1" t="s">
        <v>3091</v>
      </c>
      <c r="D1024" s="1" t="s">
        <v>20</v>
      </c>
      <c r="E1024" s="1" t="s">
        <v>3092</v>
      </c>
      <c r="F1024" s="1" t="str">
        <f t="shared" si="1"/>
        <v>João da Silva Fernandes - MIEIC 2013/2014</v>
      </c>
      <c r="G1024" s="1" t="s">
        <v>3093</v>
      </c>
      <c r="I1024" s="9" t="str">
        <f>IFERROR(VLOOKUP(B1024,'Inquérito'!M:N,2,0),if(AND(E1024="",not(iserror(find("linkedin",H1024)))),H1024,E1024))</f>
        <v>https://www.linkedin.com/in/jsfernandes/</v>
      </c>
      <c r="J1024" s="1" t="str">
        <f t="shared" si="2"/>
        <v>MIEIC </v>
      </c>
      <c r="K1024" s="1" t="str">
        <f>IFERROR(VLOOKUP($A1024&amp;"-"&amp;K$1,'Conclusões cursos SIGARRA'!$E:$H,2,0),"")</f>
        <v/>
      </c>
      <c r="L1024" s="1" t="str">
        <f>IFERROR(VLOOKUP($A1024&amp;"-"&amp;K$1,'Conclusões cursos SIGARRA'!$E:$H,4,0),"")</f>
        <v/>
      </c>
      <c r="M1024" s="1" t="str">
        <f>IFERROR(VLOOKUP($A1024&amp;"-"&amp;M$1,'Conclusões cursos SIGARRA'!$E:$H,2,0),"")</f>
        <v/>
      </c>
      <c r="N1024" s="1" t="str">
        <f>IFERROR(VLOOKUP($A1024&amp;"-"&amp;M$1,'Conclusões cursos SIGARRA'!$E:$H,4,0),"")</f>
        <v/>
      </c>
      <c r="O1024" s="1" t="str">
        <f>IFERROR(VLOOKUP($A1024&amp;"-"&amp;O$1,'Conclusões cursos SIGARRA'!$E:$H,2,0),"")</f>
        <v>2009/2010</v>
      </c>
      <c r="P1024" s="1" t="str">
        <f>IFERROR(VLOOKUP($A1024&amp;"-"&amp;O$1,'Conclusões cursos SIGARRA'!$E:$H,4,0),"")</f>
        <v>2013/2014</v>
      </c>
      <c r="Q1024" s="1" t="str">
        <f>IFERROR(VLOOKUP($A1024&amp;"-"&amp;Q$1,'Conclusões cursos SIGARRA'!$E:$H,2,0),"")</f>
        <v/>
      </c>
      <c r="R1024" s="1" t="str">
        <f>IFERROR(VLOOKUP($A1024&amp;"-"&amp;Q$1,'Conclusões cursos SIGARRA'!$E:$H,4,0),"")</f>
        <v/>
      </c>
      <c r="S1024" s="1" t="str">
        <f>IFERROR(VLOOKUP($A1024&amp;"-"&amp;S$1,'Conclusões cursos SIGARRA'!$E:$H,2,0),"")</f>
        <v/>
      </c>
      <c r="T1024" s="1" t="str">
        <f>IFERROR(VLOOKUP($A1024&amp;"-"&amp;S$1,'Conclusões cursos SIGARRA'!$E:$H,4,0),"")</f>
        <v/>
      </c>
      <c r="U1024" s="1" t="str">
        <f t="shared" si="3"/>
        <v> MIEIC 2013/2014</v>
      </c>
      <c r="V1024" s="1" t="str">
        <f t="shared" si="4"/>
        <v>João da Silva Fernandes</v>
      </c>
    </row>
    <row r="1025" ht="14.25" customHeight="1">
      <c r="A1025" s="1">
        <v>2.01006574E8</v>
      </c>
      <c r="B1025" s="1" t="s">
        <v>3094</v>
      </c>
      <c r="C1025" s="1" t="s">
        <v>3095</v>
      </c>
      <c r="D1025" s="1" t="s">
        <v>20</v>
      </c>
      <c r="E1025" s="1" t="s">
        <v>3096</v>
      </c>
      <c r="F1025" s="1" t="str">
        <f t="shared" si="1"/>
        <v>João Daniel Osório dos Santos - MIEIC 2014/2015</v>
      </c>
      <c r="I1025" s="9" t="str">
        <f>IFERROR(VLOOKUP(B1025,'Inquérito'!M:N,2,0),if(AND(E1025="",not(iserror(find("linkedin",H1025)))),H1025,E1025))</f>
        <v>https://www.linkedin.com/in/joao-d-o-santos/</v>
      </c>
      <c r="J1025" s="1" t="str">
        <f t="shared" si="2"/>
        <v>MIEIC </v>
      </c>
      <c r="K1025" s="1" t="str">
        <f>IFERROR(VLOOKUP($A1025&amp;"-"&amp;K$1,'Conclusões cursos SIGARRA'!$E:$H,2,0),"")</f>
        <v/>
      </c>
      <c r="L1025" s="1" t="str">
        <f>IFERROR(VLOOKUP($A1025&amp;"-"&amp;K$1,'Conclusões cursos SIGARRA'!$E:$H,4,0),"")</f>
        <v/>
      </c>
      <c r="M1025" s="1" t="str">
        <f>IFERROR(VLOOKUP($A1025&amp;"-"&amp;M$1,'Conclusões cursos SIGARRA'!$E:$H,2,0),"")</f>
        <v/>
      </c>
      <c r="N1025" s="1" t="str">
        <f>IFERROR(VLOOKUP($A1025&amp;"-"&amp;M$1,'Conclusões cursos SIGARRA'!$E:$H,4,0),"")</f>
        <v/>
      </c>
      <c r="O1025" s="1" t="str">
        <f>IFERROR(VLOOKUP($A1025&amp;"-"&amp;O$1,'Conclusões cursos SIGARRA'!$E:$H,2,0),"")</f>
        <v>2010/2011</v>
      </c>
      <c r="P1025" s="1" t="str">
        <f>IFERROR(VLOOKUP($A1025&amp;"-"&amp;O$1,'Conclusões cursos SIGARRA'!$E:$H,4,0),"")</f>
        <v>2014/2015</v>
      </c>
      <c r="Q1025" s="1" t="str">
        <f>IFERROR(VLOOKUP($A1025&amp;"-"&amp;Q$1,'Conclusões cursos SIGARRA'!$E:$H,2,0),"")</f>
        <v/>
      </c>
      <c r="R1025" s="1" t="str">
        <f>IFERROR(VLOOKUP($A1025&amp;"-"&amp;Q$1,'Conclusões cursos SIGARRA'!$E:$H,4,0),"")</f>
        <v/>
      </c>
      <c r="S1025" s="1" t="str">
        <f>IFERROR(VLOOKUP($A1025&amp;"-"&amp;S$1,'Conclusões cursos SIGARRA'!$E:$H,2,0),"")</f>
        <v/>
      </c>
      <c r="T1025" s="1" t="str">
        <f>IFERROR(VLOOKUP($A1025&amp;"-"&amp;S$1,'Conclusões cursos SIGARRA'!$E:$H,4,0),"")</f>
        <v/>
      </c>
      <c r="U1025" s="1" t="str">
        <f t="shared" si="3"/>
        <v> MIEIC 2014/2015</v>
      </c>
      <c r="V1025" s="1" t="str">
        <f t="shared" si="4"/>
        <v>João Daniel Osório dos Santos</v>
      </c>
    </row>
    <row r="1026" ht="14.25" customHeight="1">
      <c r="A1026" s="1">
        <v>2.01305195E8</v>
      </c>
      <c r="B1026" s="1" t="s">
        <v>3097</v>
      </c>
      <c r="C1026" s="1" t="s">
        <v>3098</v>
      </c>
      <c r="D1026" s="1" t="s">
        <v>20</v>
      </c>
      <c r="E1026" s="1" t="s">
        <v>21</v>
      </c>
      <c r="F1026" s="1" t="str">
        <f t="shared" si="1"/>
        <v>João David Gonçalves Baião - MIEIC 2017/2018</v>
      </c>
      <c r="G1026" s="1" t="s">
        <v>3099</v>
      </c>
      <c r="I1026" s="9" t="str">
        <f>IFERROR(VLOOKUP(B1026,'Inquérito'!M:N,2,0),if(AND(E1026="",not(iserror(find("linkedin",H1026)))),H1026,E1026))</f>
        <v>https://www.linkedin.com/in/david-baiao</v>
      </c>
      <c r="J1026" s="1" t="str">
        <f t="shared" si="2"/>
        <v>MIEIC </v>
      </c>
      <c r="K1026" s="1" t="str">
        <f>IFERROR(VLOOKUP($A1026&amp;"-"&amp;K$1,'Conclusões cursos SIGARRA'!$E:$H,2,0),"")</f>
        <v/>
      </c>
      <c r="L1026" s="1" t="str">
        <f>IFERROR(VLOOKUP($A1026&amp;"-"&amp;K$1,'Conclusões cursos SIGARRA'!$E:$H,4,0),"")</f>
        <v/>
      </c>
      <c r="M1026" s="1" t="str">
        <f>IFERROR(VLOOKUP($A1026&amp;"-"&amp;M$1,'Conclusões cursos SIGARRA'!$E:$H,2,0),"")</f>
        <v/>
      </c>
      <c r="N1026" s="1" t="str">
        <f>IFERROR(VLOOKUP($A1026&amp;"-"&amp;M$1,'Conclusões cursos SIGARRA'!$E:$H,4,0),"")</f>
        <v/>
      </c>
      <c r="O1026" s="1" t="str">
        <f>IFERROR(VLOOKUP($A1026&amp;"-"&amp;O$1,'Conclusões cursos SIGARRA'!$E:$H,2,0),"")</f>
        <v>2013/2014</v>
      </c>
      <c r="P1026" s="1" t="str">
        <f>IFERROR(VLOOKUP($A1026&amp;"-"&amp;O$1,'Conclusões cursos SIGARRA'!$E:$H,4,0),"")</f>
        <v>2017/2018</v>
      </c>
      <c r="Q1026" s="1" t="str">
        <f>IFERROR(VLOOKUP($A1026&amp;"-"&amp;Q$1,'Conclusões cursos SIGARRA'!$E:$H,2,0),"")</f>
        <v/>
      </c>
      <c r="R1026" s="1" t="str">
        <f>IFERROR(VLOOKUP($A1026&amp;"-"&amp;Q$1,'Conclusões cursos SIGARRA'!$E:$H,4,0),"")</f>
        <v/>
      </c>
      <c r="S1026" s="1" t="str">
        <f>IFERROR(VLOOKUP($A1026&amp;"-"&amp;S$1,'Conclusões cursos SIGARRA'!$E:$H,2,0),"")</f>
        <v/>
      </c>
      <c r="T1026" s="1" t="str">
        <f>IFERROR(VLOOKUP($A1026&amp;"-"&amp;S$1,'Conclusões cursos SIGARRA'!$E:$H,4,0),"")</f>
        <v/>
      </c>
      <c r="U1026" s="1" t="str">
        <f t="shared" si="3"/>
        <v> MIEIC 2017/2018</v>
      </c>
      <c r="V1026" s="1" t="str">
        <f t="shared" si="4"/>
        <v>João David Gonçalves Baião</v>
      </c>
    </row>
    <row r="1027" ht="14.25" customHeight="1">
      <c r="A1027" s="1">
        <v>2.00905342E8</v>
      </c>
      <c r="B1027" s="1" t="s">
        <v>3100</v>
      </c>
      <c r="C1027" s="1" t="s">
        <v>3101</v>
      </c>
      <c r="D1027" s="1" t="s">
        <v>20</v>
      </c>
      <c r="E1027" s="1" t="s">
        <v>3102</v>
      </c>
      <c r="F1027" s="1" t="str">
        <f t="shared" si="1"/>
        <v>João David Pereira da Costa - MIEIC 2013/2014</v>
      </c>
      <c r="G1027" s="1" t="s">
        <v>21</v>
      </c>
      <c r="H1027" s="1" t="s">
        <v>3103</v>
      </c>
      <c r="I1027" s="9" t="str">
        <f>IFERROR(VLOOKUP(B1027,'Inquérito'!M:N,2,0),if(AND(E1027="",not(iserror(find("linkedin",H1027)))),H1027,E1027))</f>
        <v>https://www.linkedin.com/in/jd557/</v>
      </c>
      <c r="J1027" s="1" t="str">
        <f t="shared" si="2"/>
        <v>MIEIC </v>
      </c>
      <c r="K1027" s="1" t="str">
        <f>IFERROR(VLOOKUP($A1027&amp;"-"&amp;K$1,'Conclusões cursos SIGARRA'!$E:$H,2,0),"")</f>
        <v/>
      </c>
      <c r="L1027" s="1" t="str">
        <f>IFERROR(VLOOKUP($A1027&amp;"-"&amp;K$1,'Conclusões cursos SIGARRA'!$E:$H,4,0),"")</f>
        <v/>
      </c>
      <c r="M1027" s="1" t="str">
        <f>IFERROR(VLOOKUP($A1027&amp;"-"&amp;M$1,'Conclusões cursos SIGARRA'!$E:$H,2,0),"")</f>
        <v/>
      </c>
      <c r="N1027" s="1" t="str">
        <f>IFERROR(VLOOKUP($A1027&amp;"-"&amp;M$1,'Conclusões cursos SIGARRA'!$E:$H,4,0),"")</f>
        <v/>
      </c>
      <c r="O1027" s="1" t="str">
        <f>IFERROR(VLOOKUP($A1027&amp;"-"&amp;O$1,'Conclusões cursos SIGARRA'!$E:$H,2,0),"")</f>
        <v>2009/2010</v>
      </c>
      <c r="P1027" s="1" t="str">
        <f>IFERROR(VLOOKUP($A1027&amp;"-"&amp;O$1,'Conclusões cursos SIGARRA'!$E:$H,4,0),"")</f>
        <v>2013/2014</v>
      </c>
      <c r="Q1027" s="1" t="str">
        <f>IFERROR(VLOOKUP($A1027&amp;"-"&amp;Q$1,'Conclusões cursos SIGARRA'!$E:$H,2,0),"")</f>
        <v/>
      </c>
      <c r="R1027" s="1" t="str">
        <f>IFERROR(VLOOKUP($A1027&amp;"-"&amp;Q$1,'Conclusões cursos SIGARRA'!$E:$H,4,0),"")</f>
        <v/>
      </c>
      <c r="S1027" s="1" t="str">
        <f>IFERROR(VLOOKUP($A1027&amp;"-"&amp;S$1,'Conclusões cursos SIGARRA'!$E:$H,2,0),"")</f>
        <v/>
      </c>
      <c r="T1027" s="1" t="str">
        <f>IFERROR(VLOOKUP($A1027&amp;"-"&amp;S$1,'Conclusões cursos SIGARRA'!$E:$H,4,0),"")</f>
        <v/>
      </c>
      <c r="U1027" s="1" t="str">
        <f t="shared" si="3"/>
        <v> MIEIC 2013/2014</v>
      </c>
      <c r="V1027" s="1" t="str">
        <f t="shared" si="4"/>
        <v>João David Pereira da Costa</v>
      </c>
    </row>
    <row r="1028" ht="14.25" customHeight="1">
      <c r="A1028" s="1">
        <v>2.00505563E8</v>
      </c>
      <c r="B1028" s="1" t="s">
        <v>3104</v>
      </c>
      <c r="C1028" s="1" t="s">
        <v>3105</v>
      </c>
      <c r="D1028" s="1" t="s">
        <v>20</v>
      </c>
      <c r="E1028" s="1" t="s">
        <v>21</v>
      </c>
      <c r="F1028" s="1" t="str">
        <f t="shared" si="1"/>
        <v>João de Campos Azevedo - MIEIC 2009/2010</v>
      </c>
      <c r="G1028" s="1" t="s">
        <v>3106</v>
      </c>
      <c r="H1028" s="1" t="s">
        <v>3107</v>
      </c>
      <c r="I1028" s="1" t="str">
        <f>IFERROR(VLOOKUP(B1028,'Inquérito'!M:N,2,0),if(AND(E1028="",not(iserror(find("linkedin",H1028)))),H1028,E1028))</f>
        <v/>
      </c>
      <c r="J1028" s="1" t="str">
        <f t="shared" si="2"/>
        <v>MIEIC </v>
      </c>
      <c r="K1028" s="1" t="str">
        <f>IFERROR(VLOOKUP($A1028&amp;"-"&amp;K$1,'Conclusões cursos SIGARRA'!$E:$H,2,0),"")</f>
        <v/>
      </c>
      <c r="L1028" s="1" t="str">
        <f>IFERROR(VLOOKUP($A1028&amp;"-"&amp;K$1,'Conclusões cursos SIGARRA'!$E:$H,4,0),"")</f>
        <v/>
      </c>
      <c r="M1028" s="1" t="str">
        <f>IFERROR(VLOOKUP($A1028&amp;"-"&amp;M$1,'Conclusões cursos SIGARRA'!$E:$H,2,0),"")</f>
        <v/>
      </c>
      <c r="N1028" s="1" t="str">
        <f>IFERROR(VLOOKUP($A1028&amp;"-"&amp;M$1,'Conclusões cursos SIGARRA'!$E:$H,4,0),"")</f>
        <v/>
      </c>
      <c r="O1028" s="1" t="str">
        <f>IFERROR(VLOOKUP($A1028&amp;"-"&amp;O$1,'Conclusões cursos SIGARRA'!$E:$H,2,0),"")</f>
        <v>2005/2006</v>
      </c>
      <c r="P1028" s="1" t="str">
        <f>IFERROR(VLOOKUP($A1028&amp;"-"&amp;O$1,'Conclusões cursos SIGARRA'!$E:$H,4,0),"")</f>
        <v>2009/2010</v>
      </c>
      <c r="Q1028" s="1" t="str">
        <f>IFERROR(VLOOKUP($A1028&amp;"-"&amp;Q$1,'Conclusões cursos SIGARRA'!$E:$H,2,0),"")</f>
        <v/>
      </c>
      <c r="R1028" s="1" t="str">
        <f>IFERROR(VLOOKUP($A1028&amp;"-"&amp;Q$1,'Conclusões cursos SIGARRA'!$E:$H,4,0),"")</f>
        <v/>
      </c>
      <c r="S1028" s="1" t="str">
        <f>IFERROR(VLOOKUP($A1028&amp;"-"&amp;S$1,'Conclusões cursos SIGARRA'!$E:$H,2,0),"")</f>
        <v/>
      </c>
      <c r="T1028" s="1" t="str">
        <f>IFERROR(VLOOKUP($A1028&amp;"-"&amp;S$1,'Conclusões cursos SIGARRA'!$E:$H,4,0),"")</f>
        <v/>
      </c>
      <c r="U1028" s="1" t="str">
        <f t="shared" si="3"/>
        <v> MIEIC 2009/2010</v>
      </c>
      <c r="V1028" s="1" t="str">
        <f t="shared" si="4"/>
        <v>João de Campos Azevedo</v>
      </c>
    </row>
    <row r="1029" ht="14.25" customHeight="1">
      <c r="A1029" s="1">
        <v>2.00805991E8</v>
      </c>
      <c r="B1029" s="1" t="s">
        <v>3108</v>
      </c>
      <c r="C1029" s="1" t="s">
        <v>3109</v>
      </c>
      <c r="D1029" s="1" t="s">
        <v>20</v>
      </c>
      <c r="E1029" s="1" t="s">
        <v>3110</v>
      </c>
      <c r="F1029" s="1" t="str">
        <f t="shared" si="1"/>
        <v>João de Castro Gonçalves da Silva Figueiredo - MIEIC 2012/2013</v>
      </c>
      <c r="G1029" s="1" t="s">
        <v>21</v>
      </c>
      <c r="I1029" s="9" t="str">
        <f>IFERROR(VLOOKUP(B1029,'Inquérito'!M:N,2,0),if(AND(E1029="",not(iserror(find("linkedin",H1029)))),H1029,E1029))</f>
        <v>https://www.linkedin.com/in/lucalanca/</v>
      </c>
      <c r="J1029" s="1" t="str">
        <f t="shared" si="2"/>
        <v>MIEIC </v>
      </c>
      <c r="K1029" s="1" t="str">
        <f>IFERROR(VLOOKUP($A1029&amp;"-"&amp;K$1,'Conclusões cursos SIGARRA'!$E:$H,2,0),"")</f>
        <v/>
      </c>
      <c r="L1029" s="1" t="str">
        <f>IFERROR(VLOOKUP($A1029&amp;"-"&amp;K$1,'Conclusões cursos SIGARRA'!$E:$H,4,0),"")</f>
        <v/>
      </c>
      <c r="M1029" s="1" t="str">
        <f>IFERROR(VLOOKUP($A1029&amp;"-"&amp;M$1,'Conclusões cursos SIGARRA'!$E:$H,2,0),"")</f>
        <v/>
      </c>
      <c r="N1029" s="1" t="str">
        <f>IFERROR(VLOOKUP($A1029&amp;"-"&amp;M$1,'Conclusões cursos SIGARRA'!$E:$H,4,0),"")</f>
        <v/>
      </c>
      <c r="O1029" s="1" t="str">
        <f>IFERROR(VLOOKUP($A1029&amp;"-"&amp;O$1,'Conclusões cursos SIGARRA'!$E:$H,2,0),"")</f>
        <v>2008/2009</v>
      </c>
      <c r="P1029" s="1" t="str">
        <f>IFERROR(VLOOKUP($A1029&amp;"-"&amp;O$1,'Conclusões cursos SIGARRA'!$E:$H,4,0),"")</f>
        <v>2012/2013</v>
      </c>
      <c r="Q1029" s="1" t="str">
        <f>IFERROR(VLOOKUP($A1029&amp;"-"&amp;Q$1,'Conclusões cursos SIGARRA'!$E:$H,2,0),"")</f>
        <v/>
      </c>
      <c r="R1029" s="1" t="str">
        <f>IFERROR(VLOOKUP($A1029&amp;"-"&amp;Q$1,'Conclusões cursos SIGARRA'!$E:$H,4,0),"")</f>
        <v/>
      </c>
      <c r="S1029" s="1" t="str">
        <f>IFERROR(VLOOKUP($A1029&amp;"-"&amp;S$1,'Conclusões cursos SIGARRA'!$E:$H,2,0),"")</f>
        <v/>
      </c>
      <c r="T1029" s="1" t="str">
        <f>IFERROR(VLOOKUP($A1029&amp;"-"&amp;S$1,'Conclusões cursos SIGARRA'!$E:$H,4,0),"")</f>
        <v/>
      </c>
      <c r="U1029" s="1" t="str">
        <f t="shared" si="3"/>
        <v> MIEIC 2012/2013</v>
      </c>
      <c r="V1029" s="1" t="str">
        <f t="shared" si="4"/>
        <v>João de Castro Gonçalves da Silva Figueiredo</v>
      </c>
    </row>
    <row r="1030" ht="14.25" customHeight="1">
      <c r="A1030" s="1">
        <v>2.0180656E8</v>
      </c>
      <c r="B1030" s="1" t="s">
        <v>3111</v>
      </c>
      <c r="C1030" s="1" t="s">
        <v>3112</v>
      </c>
      <c r="D1030" s="1" t="s">
        <v>26</v>
      </c>
      <c r="E1030" s="1" t="s">
        <v>21</v>
      </c>
      <c r="F1030" s="1" t="str">
        <f t="shared" si="1"/>
        <v>João de Jesus Costa - M.EIC 2022/2023</v>
      </c>
      <c r="G1030" s="1" t="s">
        <v>3113</v>
      </c>
      <c r="H1030" s="1" t="s">
        <v>3114</v>
      </c>
      <c r="I1030" s="1" t="str">
        <f>IFERROR(VLOOKUP(B1030,'Inquérito'!M:N,2,0),if(AND(E1030="",not(iserror(find("linkedin",H1030)))),H1030,E1030))</f>
        <v/>
      </c>
      <c r="J1030" s="1" t="str">
        <f t="shared" si="2"/>
        <v>M.EIC</v>
      </c>
      <c r="K1030" s="1" t="str">
        <f>IFERROR(VLOOKUP($A1030&amp;"-"&amp;K$1,'Conclusões cursos SIGARRA'!$E:$H,2,0),"")</f>
        <v/>
      </c>
      <c r="L1030" s="1" t="str">
        <f>IFERROR(VLOOKUP($A1030&amp;"-"&amp;K$1,'Conclusões cursos SIGARRA'!$E:$H,4,0),"")</f>
        <v/>
      </c>
      <c r="M1030" s="1" t="str">
        <f>IFERROR(VLOOKUP($A1030&amp;"-"&amp;M$1,'Conclusões cursos SIGARRA'!$E:$H,2,0),"")</f>
        <v/>
      </c>
      <c r="N1030" s="1" t="str">
        <f>IFERROR(VLOOKUP($A1030&amp;"-"&amp;M$1,'Conclusões cursos SIGARRA'!$E:$H,4,0),"")</f>
        <v/>
      </c>
      <c r="O1030" s="1" t="str">
        <f>IFERROR(VLOOKUP($A1030&amp;"-"&amp;O$1,'Conclusões cursos SIGARRA'!$E:$H,2,0),"")</f>
        <v/>
      </c>
      <c r="P1030" s="1" t="str">
        <f>IFERROR(VLOOKUP($A1030&amp;"-"&amp;O$1,'Conclusões cursos SIGARRA'!$E:$H,4,0),"")</f>
        <v/>
      </c>
      <c r="Q1030" s="1" t="str">
        <f>IFERROR(VLOOKUP($A1030&amp;"-"&amp;Q$1,'Conclusões cursos SIGARRA'!$E:$H,2,0),"")</f>
        <v/>
      </c>
      <c r="R1030" s="1" t="str">
        <f>IFERROR(VLOOKUP($A1030&amp;"-"&amp;Q$1,'Conclusões cursos SIGARRA'!$E:$H,4,0),"")</f>
        <v/>
      </c>
      <c r="S1030" s="1" t="str">
        <f>IFERROR(VLOOKUP($A1030&amp;"-"&amp;S$1,'Conclusões cursos SIGARRA'!$E:$H,2,0),"")</f>
        <v>2021/2022</v>
      </c>
      <c r="T1030" s="1" t="str">
        <f>IFERROR(VLOOKUP($A1030&amp;"-"&amp;S$1,'Conclusões cursos SIGARRA'!$E:$H,4,0),"")</f>
        <v>2022/2023</v>
      </c>
      <c r="U1030" s="1" t="str">
        <f t="shared" si="3"/>
        <v> M.EIC 2022/2023</v>
      </c>
      <c r="V1030" s="1" t="str">
        <f t="shared" si="4"/>
        <v>João de Jesus Costa</v>
      </c>
    </row>
    <row r="1031" ht="14.25" customHeight="1">
      <c r="A1031" s="1">
        <v>2.01001813E8</v>
      </c>
      <c r="B1031" s="1" t="s">
        <v>3115</v>
      </c>
      <c r="C1031" s="1" t="s">
        <v>3116</v>
      </c>
      <c r="D1031" s="1" t="s">
        <v>20</v>
      </c>
      <c r="E1031" s="1" t="s">
        <v>3117</v>
      </c>
      <c r="F1031" s="1" t="str">
        <f t="shared" si="1"/>
        <v>João de Melo Feio Pinheiro Gonçalves - MIEIC 2012/2013</v>
      </c>
      <c r="G1031" s="1" t="s">
        <v>3118</v>
      </c>
      <c r="I1031" s="9" t="str">
        <f>IFERROR(VLOOKUP(B1031,'Inquérito'!M:N,2,0),if(AND(E1031="",not(iserror(find("linkedin",H1031)))),H1031,E1031))</f>
        <v>https://www.linkedin.com/in/joao-feio-goncalves</v>
      </c>
      <c r="J1031" s="1" t="str">
        <f t="shared" si="2"/>
        <v>MIEIC </v>
      </c>
      <c r="K1031" s="1" t="str">
        <f>IFERROR(VLOOKUP($A1031&amp;"-"&amp;K$1,'Conclusões cursos SIGARRA'!$E:$H,2,0),"")</f>
        <v/>
      </c>
      <c r="L1031" s="1" t="str">
        <f>IFERROR(VLOOKUP($A1031&amp;"-"&amp;K$1,'Conclusões cursos SIGARRA'!$E:$H,4,0),"")</f>
        <v/>
      </c>
      <c r="M1031" s="1" t="str">
        <f>IFERROR(VLOOKUP($A1031&amp;"-"&amp;M$1,'Conclusões cursos SIGARRA'!$E:$H,2,0),"")</f>
        <v/>
      </c>
      <c r="N1031" s="1" t="str">
        <f>IFERROR(VLOOKUP($A1031&amp;"-"&amp;M$1,'Conclusões cursos SIGARRA'!$E:$H,4,0),"")</f>
        <v/>
      </c>
      <c r="O1031" s="1" t="str">
        <f>IFERROR(VLOOKUP($A1031&amp;"-"&amp;O$1,'Conclusões cursos SIGARRA'!$E:$H,2,0),"")</f>
        <v>2010/2011</v>
      </c>
      <c r="P1031" s="1" t="str">
        <f>IFERROR(VLOOKUP($A1031&amp;"-"&amp;O$1,'Conclusões cursos SIGARRA'!$E:$H,4,0),"")</f>
        <v>2012/2013</v>
      </c>
      <c r="Q1031" s="1" t="str">
        <f>IFERROR(VLOOKUP($A1031&amp;"-"&amp;Q$1,'Conclusões cursos SIGARRA'!$E:$H,2,0),"")</f>
        <v/>
      </c>
      <c r="R1031" s="1" t="str">
        <f>IFERROR(VLOOKUP($A1031&amp;"-"&amp;Q$1,'Conclusões cursos SIGARRA'!$E:$H,4,0),"")</f>
        <v/>
      </c>
      <c r="S1031" s="1" t="str">
        <f>IFERROR(VLOOKUP($A1031&amp;"-"&amp;S$1,'Conclusões cursos SIGARRA'!$E:$H,2,0),"")</f>
        <v/>
      </c>
      <c r="T1031" s="1" t="str">
        <f>IFERROR(VLOOKUP($A1031&amp;"-"&amp;S$1,'Conclusões cursos SIGARRA'!$E:$H,4,0),"")</f>
        <v/>
      </c>
      <c r="U1031" s="1" t="str">
        <f t="shared" si="3"/>
        <v> MIEIC 2012/2013</v>
      </c>
      <c r="V1031" s="1" t="str">
        <f t="shared" si="4"/>
        <v>João de Melo Feio Pinheiro Gonçalves</v>
      </c>
    </row>
    <row r="1032" ht="14.25" customHeight="1">
      <c r="A1032" s="1">
        <v>2.02008133E8</v>
      </c>
      <c r="B1032" s="1" t="s">
        <v>3119</v>
      </c>
      <c r="C1032" s="1" t="s">
        <v>3120</v>
      </c>
      <c r="D1032" s="1" t="s">
        <v>26</v>
      </c>
      <c r="E1032" s="1" t="s">
        <v>21</v>
      </c>
      <c r="F1032" s="1" t="str">
        <f t="shared" si="1"/>
        <v>João de Oliveira Gigante Pinheiro - L.EIC 2022/2023</v>
      </c>
      <c r="G1032" s="1" t="s">
        <v>3121</v>
      </c>
      <c r="I1032" s="1" t="str">
        <f>IFERROR(VLOOKUP(B1032,'Inquérito'!M:N,2,0),if(AND(E1032="",not(iserror(find("linkedin",H1032)))),H1032,E1032))</f>
        <v/>
      </c>
      <c r="J1032" s="1" t="str">
        <f t="shared" si="2"/>
        <v>L.EIC </v>
      </c>
      <c r="K1032" s="1" t="str">
        <f>IFERROR(VLOOKUP($A1032&amp;"-"&amp;K$1,'Conclusões cursos SIGARRA'!$E:$H,2,0),"")</f>
        <v/>
      </c>
      <c r="L1032" s="1" t="str">
        <f>IFERROR(VLOOKUP($A1032&amp;"-"&amp;K$1,'Conclusões cursos SIGARRA'!$E:$H,4,0),"")</f>
        <v/>
      </c>
      <c r="M1032" s="1" t="str">
        <f>IFERROR(VLOOKUP($A1032&amp;"-"&amp;M$1,'Conclusões cursos SIGARRA'!$E:$H,2,0),"")</f>
        <v/>
      </c>
      <c r="N1032" s="1" t="str">
        <f>IFERROR(VLOOKUP($A1032&amp;"-"&amp;M$1,'Conclusões cursos SIGARRA'!$E:$H,4,0),"")</f>
        <v/>
      </c>
      <c r="O1032" s="1" t="str">
        <f>IFERROR(VLOOKUP($A1032&amp;"-"&amp;O$1,'Conclusões cursos SIGARRA'!$E:$H,2,0),"")</f>
        <v/>
      </c>
      <c r="P1032" s="1" t="str">
        <f>IFERROR(VLOOKUP($A1032&amp;"-"&amp;O$1,'Conclusões cursos SIGARRA'!$E:$H,4,0),"")</f>
        <v/>
      </c>
      <c r="Q1032" s="1" t="str">
        <f>IFERROR(VLOOKUP($A1032&amp;"-"&amp;Q$1,'Conclusões cursos SIGARRA'!$E:$H,2,0),"")</f>
        <v>2021/2022</v>
      </c>
      <c r="R1032" s="1" t="str">
        <f>IFERROR(VLOOKUP($A1032&amp;"-"&amp;Q$1,'Conclusões cursos SIGARRA'!$E:$H,4,0),"")</f>
        <v>2022/2023</v>
      </c>
      <c r="S1032" s="1" t="str">
        <f>IFERROR(VLOOKUP($A1032&amp;"-"&amp;S$1,'Conclusões cursos SIGARRA'!$E:$H,2,0),"")</f>
        <v/>
      </c>
      <c r="T1032" s="1" t="str">
        <f>IFERROR(VLOOKUP($A1032&amp;"-"&amp;S$1,'Conclusões cursos SIGARRA'!$E:$H,4,0),"")</f>
        <v/>
      </c>
      <c r="U1032" s="1" t="str">
        <f t="shared" si="3"/>
        <v> L.EIC 2022/2023</v>
      </c>
      <c r="V1032" s="1" t="str">
        <f t="shared" si="4"/>
        <v>João de Oliveira Gigante Pinheiro</v>
      </c>
    </row>
    <row r="1033" ht="14.25" customHeight="1">
      <c r="A1033" s="1">
        <v>2.01208114E8</v>
      </c>
      <c r="B1033" s="1" t="s">
        <v>3122</v>
      </c>
      <c r="C1033" s="1" t="s">
        <v>3123</v>
      </c>
      <c r="D1033" s="1" t="s">
        <v>20</v>
      </c>
      <c r="E1033" s="1" t="s">
        <v>21</v>
      </c>
      <c r="F1033" s="1" t="str">
        <f t="shared" si="1"/>
        <v>João de Sá Balão Calisto Correia - MIEIC 2015/2016</v>
      </c>
      <c r="G1033" s="1" t="s">
        <v>3124</v>
      </c>
      <c r="I1033" s="1" t="str">
        <f>IFERROR(VLOOKUP(B1033,'Inquérito'!M:N,2,0),if(AND(E1033="",not(iserror(find("linkedin",H1033)))),H1033,E1033))</f>
        <v/>
      </c>
      <c r="J1033" s="1" t="str">
        <f t="shared" si="2"/>
        <v>MIEIC </v>
      </c>
      <c r="K1033" s="1" t="str">
        <f>IFERROR(VLOOKUP($A1033&amp;"-"&amp;K$1,'Conclusões cursos SIGARRA'!$E:$H,2,0),"")</f>
        <v/>
      </c>
      <c r="L1033" s="1" t="str">
        <f>IFERROR(VLOOKUP($A1033&amp;"-"&amp;K$1,'Conclusões cursos SIGARRA'!$E:$H,4,0),"")</f>
        <v/>
      </c>
      <c r="M1033" s="1" t="str">
        <f>IFERROR(VLOOKUP($A1033&amp;"-"&amp;M$1,'Conclusões cursos SIGARRA'!$E:$H,2,0),"")</f>
        <v/>
      </c>
      <c r="N1033" s="1" t="str">
        <f>IFERROR(VLOOKUP($A1033&amp;"-"&amp;M$1,'Conclusões cursos SIGARRA'!$E:$H,4,0),"")</f>
        <v/>
      </c>
      <c r="O1033" s="1" t="str">
        <f>IFERROR(VLOOKUP($A1033&amp;"-"&amp;O$1,'Conclusões cursos SIGARRA'!$E:$H,2,0),"")</f>
        <v>2012/2013</v>
      </c>
      <c r="P1033" s="1" t="str">
        <f>IFERROR(VLOOKUP($A1033&amp;"-"&amp;O$1,'Conclusões cursos SIGARRA'!$E:$H,4,0),"")</f>
        <v>2015/2016</v>
      </c>
      <c r="Q1033" s="1" t="str">
        <f>IFERROR(VLOOKUP($A1033&amp;"-"&amp;Q$1,'Conclusões cursos SIGARRA'!$E:$H,2,0),"")</f>
        <v/>
      </c>
      <c r="R1033" s="1" t="str">
        <f>IFERROR(VLOOKUP($A1033&amp;"-"&amp;Q$1,'Conclusões cursos SIGARRA'!$E:$H,4,0),"")</f>
        <v/>
      </c>
      <c r="S1033" s="1" t="str">
        <f>IFERROR(VLOOKUP($A1033&amp;"-"&amp;S$1,'Conclusões cursos SIGARRA'!$E:$H,2,0),"")</f>
        <v/>
      </c>
      <c r="T1033" s="1" t="str">
        <f>IFERROR(VLOOKUP($A1033&amp;"-"&amp;S$1,'Conclusões cursos SIGARRA'!$E:$H,4,0),"")</f>
        <v/>
      </c>
      <c r="U1033" s="1" t="str">
        <f t="shared" si="3"/>
        <v> MIEIC 2015/2016</v>
      </c>
      <c r="V1033" s="1" t="str">
        <f t="shared" si="4"/>
        <v>João de Sá Balão Calisto Correia</v>
      </c>
    </row>
    <row r="1034" ht="14.25" customHeight="1">
      <c r="A1034" s="1">
        <v>2.0070362E8</v>
      </c>
      <c r="B1034" s="1" t="s">
        <v>3125</v>
      </c>
      <c r="C1034" s="1" t="s">
        <v>3126</v>
      </c>
      <c r="D1034" s="1" t="s">
        <v>20</v>
      </c>
      <c r="E1034" s="1" t="s">
        <v>3127</v>
      </c>
      <c r="F1034" s="1" t="str">
        <f t="shared" si="1"/>
        <v>João Dias Barbosa - MIEIC 2011/2012</v>
      </c>
      <c r="G1034" s="1" t="s">
        <v>21</v>
      </c>
      <c r="I1034" s="9" t="str">
        <f>IFERROR(VLOOKUP(B1034,'Inquérito'!M:N,2,0),if(AND(E1034="",not(iserror(find("linkedin",H1034)))),H1034,E1034))</f>
        <v>https://www.linkedin.com/in/jbarbosa1/</v>
      </c>
      <c r="J1034" s="1" t="str">
        <f t="shared" si="2"/>
        <v>MIEIC </v>
      </c>
      <c r="K1034" s="1" t="str">
        <f>IFERROR(VLOOKUP($A1034&amp;"-"&amp;K$1,'Conclusões cursos SIGARRA'!$E:$H,2,0),"")</f>
        <v/>
      </c>
      <c r="L1034" s="1" t="str">
        <f>IFERROR(VLOOKUP($A1034&amp;"-"&amp;K$1,'Conclusões cursos SIGARRA'!$E:$H,4,0),"")</f>
        <v/>
      </c>
      <c r="M1034" s="1" t="str">
        <f>IFERROR(VLOOKUP($A1034&amp;"-"&amp;M$1,'Conclusões cursos SIGARRA'!$E:$H,2,0),"")</f>
        <v/>
      </c>
      <c r="N1034" s="1" t="str">
        <f>IFERROR(VLOOKUP($A1034&amp;"-"&amp;M$1,'Conclusões cursos SIGARRA'!$E:$H,4,0),"")</f>
        <v/>
      </c>
      <c r="O1034" s="1" t="str">
        <f>IFERROR(VLOOKUP($A1034&amp;"-"&amp;O$1,'Conclusões cursos SIGARRA'!$E:$H,2,0),"")</f>
        <v>2007/2008</v>
      </c>
      <c r="P1034" s="1" t="str">
        <f>IFERROR(VLOOKUP($A1034&amp;"-"&amp;O$1,'Conclusões cursos SIGARRA'!$E:$H,4,0),"")</f>
        <v>2011/2012</v>
      </c>
      <c r="Q1034" s="1" t="str">
        <f>IFERROR(VLOOKUP($A1034&amp;"-"&amp;Q$1,'Conclusões cursos SIGARRA'!$E:$H,2,0),"")</f>
        <v/>
      </c>
      <c r="R1034" s="1" t="str">
        <f>IFERROR(VLOOKUP($A1034&amp;"-"&amp;Q$1,'Conclusões cursos SIGARRA'!$E:$H,4,0),"")</f>
        <v/>
      </c>
      <c r="S1034" s="1" t="str">
        <f>IFERROR(VLOOKUP($A1034&amp;"-"&amp;S$1,'Conclusões cursos SIGARRA'!$E:$H,2,0),"")</f>
        <v/>
      </c>
      <c r="T1034" s="1" t="str">
        <f>IFERROR(VLOOKUP($A1034&amp;"-"&amp;S$1,'Conclusões cursos SIGARRA'!$E:$H,4,0),"")</f>
        <v/>
      </c>
      <c r="U1034" s="1" t="str">
        <f t="shared" si="3"/>
        <v> MIEIC 2011/2012</v>
      </c>
      <c r="V1034" s="1" t="str">
        <f t="shared" si="4"/>
        <v>João Dias Barbosa</v>
      </c>
    </row>
    <row r="1035" ht="14.25" customHeight="1">
      <c r="A1035" s="1">
        <v>2.01503256E8</v>
      </c>
      <c r="B1035" s="1" t="s">
        <v>3128</v>
      </c>
      <c r="C1035" s="1" t="s">
        <v>3129</v>
      </c>
      <c r="D1035" s="1" t="s">
        <v>20</v>
      </c>
      <c r="E1035" s="1" t="s">
        <v>21</v>
      </c>
      <c r="F1035" s="1" t="str">
        <f t="shared" si="1"/>
        <v>João Dias Conde Azevedo - MIEIC 2019/2020</v>
      </c>
      <c r="I1035" s="9" t="str">
        <f>IFERROR(VLOOKUP(B1035,'Inquérito'!M:N,2,0),if(AND(E1035="",not(iserror(find("linkedin",H1035)))),H1035,E1035))</f>
        <v>https://www.linkedin.com/in/joao-conde</v>
      </c>
      <c r="J1035" s="1" t="str">
        <f t="shared" si="2"/>
        <v>MIEIC </v>
      </c>
      <c r="K1035" s="1" t="str">
        <f>IFERROR(VLOOKUP($A1035&amp;"-"&amp;K$1,'Conclusões cursos SIGARRA'!$E:$H,2,0),"")</f>
        <v/>
      </c>
      <c r="L1035" s="1" t="str">
        <f>IFERROR(VLOOKUP($A1035&amp;"-"&amp;K$1,'Conclusões cursos SIGARRA'!$E:$H,4,0),"")</f>
        <v/>
      </c>
      <c r="M1035" s="1" t="str">
        <f>IFERROR(VLOOKUP($A1035&amp;"-"&amp;M$1,'Conclusões cursos SIGARRA'!$E:$H,2,0),"")</f>
        <v/>
      </c>
      <c r="N1035" s="1" t="str">
        <f>IFERROR(VLOOKUP($A1035&amp;"-"&amp;M$1,'Conclusões cursos SIGARRA'!$E:$H,4,0),"")</f>
        <v/>
      </c>
      <c r="O1035" s="1" t="str">
        <f>IFERROR(VLOOKUP($A1035&amp;"-"&amp;O$1,'Conclusões cursos SIGARRA'!$E:$H,2,0),"")</f>
        <v>2015/2016</v>
      </c>
      <c r="P1035" s="1" t="str">
        <f>IFERROR(VLOOKUP($A1035&amp;"-"&amp;O$1,'Conclusões cursos SIGARRA'!$E:$H,4,0),"")</f>
        <v>2019/2020</v>
      </c>
      <c r="Q1035" s="1" t="str">
        <f>IFERROR(VLOOKUP($A1035&amp;"-"&amp;Q$1,'Conclusões cursos SIGARRA'!$E:$H,2,0),"")</f>
        <v/>
      </c>
      <c r="R1035" s="1" t="str">
        <f>IFERROR(VLOOKUP($A1035&amp;"-"&amp;Q$1,'Conclusões cursos SIGARRA'!$E:$H,4,0),"")</f>
        <v/>
      </c>
      <c r="S1035" s="1" t="str">
        <f>IFERROR(VLOOKUP($A1035&amp;"-"&amp;S$1,'Conclusões cursos SIGARRA'!$E:$H,2,0),"")</f>
        <v/>
      </c>
      <c r="T1035" s="1" t="str">
        <f>IFERROR(VLOOKUP($A1035&amp;"-"&amp;S$1,'Conclusões cursos SIGARRA'!$E:$H,4,0),"")</f>
        <v/>
      </c>
      <c r="U1035" s="1" t="str">
        <f t="shared" si="3"/>
        <v> MIEIC 2019/2020</v>
      </c>
      <c r="V1035" s="1" t="str">
        <f t="shared" si="4"/>
        <v>João Dias Conde Azevedo</v>
      </c>
    </row>
    <row r="1036" ht="14.25" customHeight="1">
      <c r="A1036" s="1">
        <v>2.01806779E8</v>
      </c>
      <c r="B1036" s="1" t="s">
        <v>3130</v>
      </c>
      <c r="C1036" s="1" t="s">
        <v>3131</v>
      </c>
      <c r="D1036" s="1" t="s">
        <v>26</v>
      </c>
      <c r="E1036" s="1" t="s">
        <v>21</v>
      </c>
      <c r="F1036" s="1" t="str">
        <f t="shared" si="1"/>
        <v>João Diogo Martins Romão - M.EIC 2022/2023</v>
      </c>
      <c r="I1036" s="1" t="str">
        <f>IFERROR(VLOOKUP(B1036,'Inquérito'!M:N,2,0),if(AND(E1036="",not(iserror(find("linkedin",H1036)))),H1036,E1036))</f>
        <v/>
      </c>
      <c r="J1036" s="1" t="str">
        <f t="shared" si="2"/>
        <v>M.EIC</v>
      </c>
      <c r="K1036" s="1" t="str">
        <f>IFERROR(VLOOKUP($A1036&amp;"-"&amp;K$1,'Conclusões cursos SIGARRA'!$E:$H,2,0),"")</f>
        <v/>
      </c>
      <c r="L1036" s="1" t="str">
        <f>IFERROR(VLOOKUP($A1036&amp;"-"&amp;K$1,'Conclusões cursos SIGARRA'!$E:$H,4,0),"")</f>
        <v/>
      </c>
      <c r="M1036" s="1" t="str">
        <f>IFERROR(VLOOKUP($A1036&amp;"-"&amp;M$1,'Conclusões cursos SIGARRA'!$E:$H,2,0),"")</f>
        <v/>
      </c>
      <c r="N1036" s="1" t="str">
        <f>IFERROR(VLOOKUP($A1036&amp;"-"&amp;M$1,'Conclusões cursos SIGARRA'!$E:$H,4,0),"")</f>
        <v/>
      </c>
      <c r="O1036" s="1" t="str">
        <f>IFERROR(VLOOKUP($A1036&amp;"-"&amp;O$1,'Conclusões cursos SIGARRA'!$E:$H,2,0),"")</f>
        <v/>
      </c>
      <c r="P1036" s="1" t="str">
        <f>IFERROR(VLOOKUP($A1036&amp;"-"&amp;O$1,'Conclusões cursos SIGARRA'!$E:$H,4,0),"")</f>
        <v/>
      </c>
      <c r="Q1036" s="1" t="str">
        <f>IFERROR(VLOOKUP($A1036&amp;"-"&amp;Q$1,'Conclusões cursos SIGARRA'!$E:$H,2,0),"")</f>
        <v/>
      </c>
      <c r="R1036" s="1" t="str">
        <f>IFERROR(VLOOKUP($A1036&amp;"-"&amp;Q$1,'Conclusões cursos SIGARRA'!$E:$H,4,0),"")</f>
        <v/>
      </c>
      <c r="S1036" s="1" t="str">
        <f>IFERROR(VLOOKUP($A1036&amp;"-"&amp;S$1,'Conclusões cursos SIGARRA'!$E:$H,2,0),"")</f>
        <v>2021/2022</v>
      </c>
      <c r="T1036" s="1" t="str">
        <f>IFERROR(VLOOKUP($A1036&amp;"-"&amp;S$1,'Conclusões cursos SIGARRA'!$E:$H,4,0),"")</f>
        <v>2022/2023</v>
      </c>
      <c r="U1036" s="1" t="str">
        <f t="shared" si="3"/>
        <v> M.EIC 2022/2023</v>
      </c>
      <c r="V1036" s="1" t="str">
        <f t="shared" si="4"/>
        <v>João Diogo Martins Romão</v>
      </c>
    </row>
    <row r="1037" ht="14.25" customHeight="1">
      <c r="A1037" s="1">
        <v>2.00302593E8</v>
      </c>
      <c r="B1037" s="1" t="s">
        <v>3132</v>
      </c>
      <c r="C1037" s="1" t="s">
        <v>3133</v>
      </c>
      <c r="D1037" s="1" t="s">
        <v>20</v>
      </c>
      <c r="E1037" s="1" t="s">
        <v>3134</v>
      </c>
      <c r="F1037" s="1" t="str">
        <f t="shared" si="1"/>
        <v>João Diogo Monteiro de Oliveira - MIEIC 2008/2009</v>
      </c>
      <c r="G1037" s="1" t="s">
        <v>3135</v>
      </c>
      <c r="I1037" s="9" t="str">
        <f>IFERROR(VLOOKUP(B1037,'Inquérito'!M:N,2,0),if(AND(E1037="",not(iserror(find("linkedin",H1037)))),H1037,E1037))</f>
        <v>https://www.linkedin.com/in/joaodeoliveira/</v>
      </c>
      <c r="J1037" s="1" t="str">
        <f t="shared" si="2"/>
        <v>MIEIC </v>
      </c>
      <c r="K1037" s="1" t="str">
        <f>IFERROR(VLOOKUP($A1037&amp;"-"&amp;K$1,'Conclusões cursos SIGARRA'!$E:$H,2,0),"")</f>
        <v/>
      </c>
      <c r="L1037" s="1" t="str">
        <f>IFERROR(VLOOKUP($A1037&amp;"-"&amp;K$1,'Conclusões cursos SIGARRA'!$E:$H,4,0),"")</f>
        <v/>
      </c>
      <c r="M1037" s="1" t="str">
        <f>IFERROR(VLOOKUP($A1037&amp;"-"&amp;M$1,'Conclusões cursos SIGARRA'!$E:$H,2,0),"")</f>
        <v/>
      </c>
      <c r="N1037" s="1" t="str">
        <f>IFERROR(VLOOKUP($A1037&amp;"-"&amp;M$1,'Conclusões cursos SIGARRA'!$E:$H,4,0),"")</f>
        <v/>
      </c>
      <c r="O1037" s="1" t="str">
        <f>IFERROR(VLOOKUP($A1037&amp;"-"&amp;O$1,'Conclusões cursos SIGARRA'!$E:$H,2,0),"")</f>
        <v>2003/2004</v>
      </c>
      <c r="P1037" s="1" t="str">
        <f>IFERROR(VLOOKUP($A1037&amp;"-"&amp;O$1,'Conclusões cursos SIGARRA'!$E:$H,4,0),"")</f>
        <v>2008/2009</v>
      </c>
      <c r="Q1037" s="1" t="str">
        <f>IFERROR(VLOOKUP($A1037&amp;"-"&amp;Q$1,'Conclusões cursos SIGARRA'!$E:$H,2,0),"")</f>
        <v/>
      </c>
      <c r="R1037" s="1" t="str">
        <f>IFERROR(VLOOKUP($A1037&amp;"-"&amp;Q$1,'Conclusões cursos SIGARRA'!$E:$H,4,0),"")</f>
        <v/>
      </c>
      <c r="S1037" s="1" t="str">
        <f>IFERROR(VLOOKUP($A1037&amp;"-"&amp;S$1,'Conclusões cursos SIGARRA'!$E:$H,2,0),"")</f>
        <v/>
      </c>
      <c r="T1037" s="1" t="str">
        <f>IFERROR(VLOOKUP($A1037&amp;"-"&amp;S$1,'Conclusões cursos SIGARRA'!$E:$H,4,0),"")</f>
        <v/>
      </c>
      <c r="U1037" s="1" t="str">
        <f t="shared" si="3"/>
        <v> MIEIC 2008/2009</v>
      </c>
      <c r="V1037" s="1" t="str">
        <f t="shared" si="4"/>
        <v>João Diogo Monteiro de Oliveira</v>
      </c>
    </row>
    <row r="1038" ht="14.25" customHeight="1">
      <c r="A1038" s="1">
        <v>2.00901937E8</v>
      </c>
      <c r="B1038" s="1" t="s">
        <v>3136</v>
      </c>
      <c r="C1038" s="1" t="s">
        <v>3137</v>
      </c>
      <c r="D1038" s="1" t="s">
        <v>20</v>
      </c>
      <c r="E1038" s="1" t="s">
        <v>3138</v>
      </c>
      <c r="F1038" s="1" t="str">
        <f t="shared" si="1"/>
        <v>João Domingos Afonso Anes - MIEIC 2013/2014</v>
      </c>
      <c r="G1038" s="1" t="s">
        <v>3139</v>
      </c>
      <c r="H1038" s="1" t="s">
        <v>3140</v>
      </c>
      <c r="I1038" s="9" t="str">
        <f>IFERROR(VLOOKUP(B1038,'Inquérito'!M:N,2,0),if(AND(E1038="",not(iserror(find("linkedin",H1038)))),H1038,E1038))</f>
        <v>https://www.linkedin.com/in/joaoanes/</v>
      </c>
      <c r="J1038" s="1" t="str">
        <f t="shared" si="2"/>
        <v>MIEIC </v>
      </c>
      <c r="K1038" s="1" t="str">
        <f>IFERROR(VLOOKUP($A1038&amp;"-"&amp;K$1,'Conclusões cursos SIGARRA'!$E:$H,2,0),"")</f>
        <v/>
      </c>
      <c r="L1038" s="1" t="str">
        <f>IFERROR(VLOOKUP($A1038&amp;"-"&amp;K$1,'Conclusões cursos SIGARRA'!$E:$H,4,0),"")</f>
        <v/>
      </c>
      <c r="M1038" s="1" t="str">
        <f>IFERROR(VLOOKUP($A1038&amp;"-"&amp;M$1,'Conclusões cursos SIGARRA'!$E:$H,2,0),"")</f>
        <v/>
      </c>
      <c r="N1038" s="1" t="str">
        <f>IFERROR(VLOOKUP($A1038&amp;"-"&amp;M$1,'Conclusões cursos SIGARRA'!$E:$H,4,0),"")</f>
        <v/>
      </c>
      <c r="O1038" s="1" t="str">
        <f>IFERROR(VLOOKUP($A1038&amp;"-"&amp;O$1,'Conclusões cursos SIGARRA'!$E:$H,2,0),"")</f>
        <v>2009/2010</v>
      </c>
      <c r="P1038" s="1" t="str">
        <f>IFERROR(VLOOKUP($A1038&amp;"-"&amp;O$1,'Conclusões cursos SIGARRA'!$E:$H,4,0),"")</f>
        <v>2013/2014</v>
      </c>
      <c r="Q1038" s="1" t="str">
        <f>IFERROR(VLOOKUP($A1038&amp;"-"&amp;Q$1,'Conclusões cursos SIGARRA'!$E:$H,2,0),"")</f>
        <v/>
      </c>
      <c r="R1038" s="1" t="str">
        <f>IFERROR(VLOOKUP($A1038&amp;"-"&amp;Q$1,'Conclusões cursos SIGARRA'!$E:$H,4,0),"")</f>
        <v/>
      </c>
      <c r="S1038" s="1" t="str">
        <f>IFERROR(VLOOKUP($A1038&amp;"-"&amp;S$1,'Conclusões cursos SIGARRA'!$E:$H,2,0),"")</f>
        <v/>
      </c>
      <c r="T1038" s="1" t="str">
        <f>IFERROR(VLOOKUP($A1038&amp;"-"&amp;S$1,'Conclusões cursos SIGARRA'!$E:$H,4,0),"")</f>
        <v/>
      </c>
      <c r="U1038" s="1" t="str">
        <f t="shared" si="3"/>
        <v> MIEIC 2013/2014</v>
      </c>
      <c r="V1038" s="1" t="str">
        <f t="shared" si="4"/>
        <v>João Domingos Afonso Anes</v>
      </c>
    </row>
    <row r="1039" ht="14.25" customHeight="1">
      <c r="A1039" s="1">
        <v>2.01005444E8</v>
      </c>
      <c r="B1039" s="1" t="s">
        <v>3141</v>
      </c>
      <c r="C1039" s="1" t="s">
        <v>3142</v>
      </c>
      <c r="D1039" s="1" t="s">
        <v>20</v>
      </c>
      <c r="E1039" s="1" t="s">
        <v>3143</v>
      </c>
      <c r="F1039" s="1" t="str">
        <f t="shared" si="1"/>
        <v>João dos Santos Rodrigues Soares dos Reis - MIEIC 2014/2015</v>
      </c>
      <c r="G1039" s="1" t="s">
        <v>3144</v>
      </c>
      <c r="I1039" s="9" t="str">
        <f>IFERROR(VLOOKUP(B1039,'Inquérito'!M:N,2,0),if(AND(E1039="",not(iserror(find("linkedin",H1039)))),H1039,E1039))</f>
        <v>https://www.linkedin.com/in/joaorreis/</v>
      </c>
      <c r="J1039" s="1" t="str">
        <f t="shared" si="2"/>
        <v>MIEIC </v>
      </c>
      <c r="K1039" s="1" t="str">
        <f>IFERROR(VLOOKUP($A1039&amp;"-"&amp;K$1,'Conclusões cursos SIGARRA'!$E:$H,2,0),"")</f>
        <v/>
      </c>
      <c r="L1039" s="1" t="str">
        <f>IFERROR(VLOOKUP($A1039&amp;"-"&amp;K$1,'Conclusões cursos SIGARRA'!$E:$H,4,0),"")</f>
        <v/>
      </c>
      <c r="M1039" s="1" t="str">
        <f>IFERROR(VLOOKUP($A1039&amp;"-"&amp;M$1,'Conclusões cursos SIGARRA'!$E:$H,2,0),"")</f>
        <v/>
      </c>
      <c r="N1039" s="1" t="str">
        <f>IFERROR(VLOOKUP($A1039&amp;"-"&amp;M$1,'Conclusões cursos SIGARRA'!$E:$H,4,0),"")</f>
        <v/>
      </c>
      <c r="O1039" s="1" t="str">
        <f>IFERROR(VLOOKUP($A1039&amp;"-"&amp;O$1,'Conclusões cursos SIGARRA'!$E:$H,2,0),"")</f>
        <v>2010/2011</v>
      </c>
      <c r="P1039" s="1" t="str">
        <f>IFERROR(VLOOKUP($A1039&amp;"-"&amp;O$1,'Conclusões cursos SIGARRA'!$E:$H,4,0),"")</f>
        <v>2014/2015</v>
      </c>
      <c r="Q1039" s="1" t="str">
        <f>IFERROR(VLOOKUP($A1039&amp;"-"&amp;Q$1,'Conclusões cursos SIGARRA'!$E:$H,2,0),"")</f>
        <v/>
      </c>
      <c r="R1039" s="1" t="str">
        <f>IFERROR(VLOOKUP($A1039&amp;"-"&amp;Q$1,'Conclusões cursos SIGARRA'!$E:$H,4,0),"")</f>
        <v/>
      </c>
      <c r="S1039" s="1" t="str">
        <f>IFERROR(VLOOKUP($A1039&amp;"-"&amp;S$1,'Conclusões cursos SIGARRA'!$E:$H,2,0),"")</f>
        <v/>
      </c>
      <c r="T1039" s="1" t="str">
        <f>IFERROR(VLOOKUP($A1039&amp;"-"&amp;S$1,'Conclusões cursos SIGARRA'!$E:$H,4,0),"")</f>
        <v/>
      </c>
      <c r="U1039" s="1" t="str">
        <f t="shared" si="3"/>
        <v> MIEIC 2014/2015</v>
      </c>
      <c r="V1039" s="1" t="str">
        <f t="shared" si="4"/>
        <v>João dos Santos Rodrigues Soares dos Reis</v>
      </c>
    </row>
    <row r="1040" ht="14.25" customHeight="1">
      <c r="A1040" s="1">
        <v>2.00102253E8</v>
      </c>
      <c r="B1040" s="1" t="s">
        <v>3145</v>
      </c>
      <c r="C1040" s="1" t="s">
        <v>3146</v>
      </c>
      <c r="D1040" s="1" t="s">
        <v>20</v>
      </c>
      <c r="E1040" s="1" t="s">
        <v>3147</v>
      </c>
      <c r="F1040" s="1" t="str">
        <f t="shared" si="1"/>
        <v>João dos Santos Vieira - LEIC 2006/2007</v>
      </c>
      <c r="G1040" s="1" t="s">
        <v>21</v>
      </c>
      <c r="I1040" s="9" t="str">
        <f>IFERROR(VLOOKUP(B1040,'Inquérito'!M:N,2,0),if(AND(E1040="",not(iserror(find("linkedin",H1040)))),H1040,E1040))</f>
        <v>https://www.linkedin.com/in/jdsvieira/</v>
      </c>
      <c r="J1040" s="1" t="str">
        <f t="shared" si="2"/>
        <v>LEIC </v>
      </c>
      <c r="K1040" s="1" t="str">
        <f>IFERROR(VLOOKUP($A1040&amp;"-"&amp;K$1,'Conclusões cursos SIGARRA'!$E:$H,2,0),"")</f>
        <v>2001/2002</v>
      </c>
      <c r="L1040" s="1" t="str">
        <f>IFERROR(VLOOKUP($A1040&amp;"-"&amp;K$1,'Conclusões cursos SIGARRA'!$E:$H,4,0),"")</f>
        <v>2006/2007</v>
      </c>
      <c r="M1040" s="1" t="str">
        <f>IFERROR(VLOOKUP($A1040&amp;"-"&amp;M$1,'Conclusões cursos SIGARRA'!$E:$H,2,0),"")</f>
        <v/>
      </c>
      <c r="N1040" s="1" t="str">
        <f>IFERROR(VLOOKUP($A1040&amp;"-"&amp;M$1,'Conclusões cursos SIGARRA'!$E:$H,4,0),"")</f>
        <v/>
      </c>
      <c r="O1040" s="1" t="str">
        <f>IFERROR(VLOOKUP($A1040&amp;"-"&amp;O$1,'Conclusões cursos SIGARRA'!$E:$H,2,0),"")</f>
        <v/>
      </c>
      <c r="P1040" s="1" t="str">
        <f>IFERROR(VLOOKUP($A1040&amp;"-"&amp;O$1,'Conclusões cursos SIGARRA'!$E:$H,4,0),"")</f>
        <v/>
      </c>
      <c r="Q1040" s="1" t="str">
        <f>IFERROR(VLOOKUP($A1040&amp;"-"&amp;Q$1,'Conclusões cursos SIGARRA'!$E:$H,2,0),"")</f>
        <v/>
      </c>
      <c r="R1040" s="1" t="str">
        <f>IFERROR(VLOOKUP($A1040&amp;"-"&amp;Q$1,'Conclusões cursos SIGARRA'!$E:$H,4,0),"")</f>
        <v/>
      </c>
      <c r="S1040" s="1" t="str">
        <f>IFERROR(VLOOKUP($A1040&amp;"-"&amp;S$1,'Conclusões cursos SIGARRA'!$E:$H,2,0),"")</f>
        <v/>
      </c>
      <c r="T1040" s="1" t="str">
        <f>IFERROR(VLOOKUP($A1040&amp;"-"&amp;S$1,'Conclusões cursos SIGARRA'!$E:$H,4,0),"")</f>
        <v/>
      </c>
      <c r="U1040" s="1" t="str">
        <f t="shared" si="3"/>
        <v> LEIC 2006/2007</v>
      </c>
      <c r="V1040" s="1" t="str">
        <f t="shared" si="4"/>
        <v>João dos Santos Vieira</v>
      </c>
    </row>
    <row r="1041" ht="14.25" customHeight="1">
      <c r="A1041" s="1">
        <v>2.01604156E8</v>
      </c>
      <c r="B1041" s="1" t="s">
        <v>3148</v>
      </c>
      <c r="C1041" s="1" t="s">
        <v>3149</v>
      </c>
      <c r="D1041" s="1" t="s">
        <v>20</v>
      </c>
      <c r="E1041" s="1" t="s">
        <v>21</v>
      </c>
      <c r="F1041" s="1" t="str">
        <f t="shared" si="1"/>
        <v>João Fernando da Costa Meireles Barbosa - MIEIC 2020/2021</v>
      </c>
      <c r="I1041" s="1" t="str">
        <f>IFERROR(VLOOKUP(B1041,'Inquérito'!M:N,2,0),if(AND(E1041="",not(iserror(find("linkedin",H1041)))),H1041,E1041))</f>
        <v/>
      </c>
      <c r="J1041" s="1" t="str">
        <f t="shared" si="2"/>
        <v>MIEIC </v>
      </c>
      <c r="K1041" s="1" t="str">
        <f>IFERROR(VLOOKUP($A1041&amp;"-"&amp;K$1,'Conclusões cursos SIGARRA'!$E:$H,2,0),"")</f>
        <v/>
      </c>
      <c r="L1041" s="1" t="str">
        <f>IFERROR(VLOOKUP($A1041&amp;"-"&amp;K$1,'Conclusões cursos SIGARRA'!$E:$H,4,0),"")</f>
        <v/>
      </c>
      <c r="M1041" s="1" t="str">
        <f>IFERROR(VLOOKUP($A1041&amp;"-"&amp;M$1,'Conclusões cursos SIGARRA'!$E:$H,2,0),"")</f>
        <v/>
      </c>
      <c r="N1041" s="1" t="str">
        <f>IFERROR(VLOOKUP($A1041&amp;"-"&amp;M$1,'Conclusões cursos SIGARRA'!$E:$H,4,0),"")</f>
        <v/>
      </c>
      <c r="O1041" s="1" t="str">
        <f>IFERROR(VLOOKUP($A1041&amp;"-"&amp;O$1,'Conclusões cursos SIGARRA'!$E:$H,2,0),"")</f>
        <v>2017/2018</v>
      </c>
      <c r="P1041" s="1" t="str">
        <f>IFERROR(VLOOKUP($A1041&amp;"-"&amp;O$1,'Conclusões cursos SIGARRA'!$E:$H,4,0),"")</f>
        <v>2020/2021</v>
      </c>
      <c r="Q1041" s="1" t="str">
        <f>IFERROR(VLOOKUP($A1041&amp;"-"&amp;Q$1,'Conclusões cursos SIGARRA'!$E:$H,2,0),"")</f>
        <v/>
      </c>
      <c r="R1041" s="1" t="str">
        <f>IFERROR(VLOOKUP($A1041&amp;"-"&amp;Q$1,'Conclusões cursos SIGARRA'!$E:$H,4,0),"")</f>
        <v/>
      </c>
      <c r="S1041" s="1" t="str">
        <f>IFERROR(VLOOKUP($A1041&amp;"-"&amp;S$1,'Conclusões cursos SIGARRA'!$E:$H,2,0),"")</f>
        <v/>
      </c>
      <c r="T1041" s="1" t="str">
        <f>IFERROR(VLOOKUP($A1041&amp;"-"&amp;S$1,'Conclusões cursos SIGARRA'!$E:$H,4,0),"")</f>
        <v/>
      </c>
      <c r="U1041" s="1" t="str">
        <f t="shared" si="3"/>
        <v> MIEIC 2020/2021</v>
      </c>
      <c r="V1041" s="1" t="str">
        <f t="shared" si="4"/>
        <v>João Fernando da Costa Meireles Barbosa</v>
      </c>
    </row>
    <row r="1042" ht="14.25" customHeight="1">
      <c r="A1042" s="1">
        <v>2.01006563E8</v>
      </c>
      <c r="B1042" s="1" t="s">
        <v>3150</v>
      </c>
      <c r="C1042" s="1" t="s">
        <v>3151</v>
      </c>
      <c r="D1042" s="1" t="s">
        <v>20</v>
      </c>
      <c r="E1042" s="1" t="s">
        <v>3152</v>
      </c>
      <c r="F1042" s="1" t="str">
        <f t="shared" si="1"/>
        <v>João Fernando de Sousa Almeida - MIEIC 2016/2017</v>
      </c>
      <c r="G1042" s="1" t="s">
        <v>3153</v>
      </c>
      <c r="I1042" s="9" t="str">
        <f>IFERROR(VLOOKUP(B1042,'Inquérito'!M:N,2,0),if(AND(E1042="",not(iserror(find("linkedin",H1042)))),H1042,E1042))</f>
        <v>https://www.linkedin.com/in/jfsalmeida</v>
      </c>
      <c r="J1042" s="1" t="str">
        <f t="shared" si="2"/>
        <v>MIEIC </v>
      </c>
      <c r="K1042" s="1" t="str">
        <f>IFERROR(VLOOKUP($A1042&amp;"-"&amp;K$1,'Conclusões cursos SIGARRA'!$E:$H,2,0),"")</f>
        <v/>
      </c>
      <c r="L1042" s="1" t="str">
        <f>IFERROR(VLOOKUP($A1042&amp;"-"&amp;K$1,'Conclusões cursos SIGARRA'!$E:$H,4,0),"")</f>
        <v/>
      </c>
      <c r="M1042" s="1" t="str">
        <f>IFERROR(VLOOKUP($A1042&amp;"-"&amp;M$1,'Conclusões cursos SIGARRA'!$E:$H,2,0),"")</f>
        <v/>
      </c>
      <c r="N1042" s="1" t="str">
        <f>IFERROR(VLOOKUP($A1042&amp;"-"&amp;M$1,'Conclusões cursos SIGARRA'!$E:$H,4,0),"")</f>
        <v/>
      </c>
      <c r="O1042" s="1" t="str">
        <f>IFERROR(VLOOKUP($A1042&amp;"-"&amp;O$1,'Conclusões cursos SIGARRA'!$E:$H,2,0),"")</f>
        <v>2010/2011</v>
      </c>
      <c r="P1042" s="1" t="str">
        <f>IFERROR(VLOOKUP($A1042&amp;"-"&amp;O$1,'Conclusões cursos SIGARRA'!$E:$H,4,0),"")</f>
        <v>2016/2017</v>
      </c>
      <c r="Q1042" s="1" t="str">
        <f>IFERROR(VLOOKUP($A1042&amp;"-"&amp;Q$1,'Conclusões cursos SIGARRA'!$E:$H,2,0),"")</f>
        <v/>
      </c>
      <c r="R1042" s="1" t="str">
        <f>IFERROR(VLOOKUP($A1042&amp;"-"&amp;Q$1,'Conclusões cursos SIGARRA'!$E:$H,4,0),"")</f>
        <v/>
      </c>
      <c r="S1042" s="1" t="str">
        <f>IFERROR(VLOOKUP($A1042&amp;"-"&amp;S$1,'Conclusões cursos SIGARRA'!$E:$H,2,0),"")</f>
        <v/>
      </c>
      <c r="T1042" s="1" t="str">
        <f>IFERROR(VLOOKUP($A1042&amp;"-"&amp;S$1,'Conclusões cursos SIGARRA'!$E:$H,4,0),"")</f>
        <v/>
      </c>
      <c r="U1042" s="1" t="str">
        <f t="shared" si="3"/>
        <v> MIEIC 2016/2017</v>
      </c>
      <c r="V1042" s="1" t="str">
        <f t="shared" si="4"/>
        <v>João Fernando de Sousa Almeida</v>
      </c>
    </row>
    <row r="1043" ht="14.25" customHeight="1">
      <c r="A1043" s="1">
        <v>2.01305892E8</v>
      </c>
      <c r="B1043" s="1" t="s">
        <v>3154</v>
      </c>
      <c r="C1043" s="1" t="s">
        <v>3155</v>
      </c>
      <c r="D1043" s="1" t="s">
        <v>26</v>
      </c>
      <c r="E1043" s="1" t="s">
        <v>21</v>
      </c>
      <c r="F1043" s="1" t="str">
        <f t="shared" si="1"/>
        <v>João Fernando Oliveira e Silva - MIEIC 2017/2018</v>
      </c>
      <c r="G1043" s="1" t="s">
        <v>3156</v>
      </c>
      <c r="H1043" s="1" t="s">
        <v>3157</v>
      </c>
      <c r="I1043" s="9" t="str">
        <f>IFERROR(VLOOKUP(B1043,'Inquérito'!M:N,2,0),if(AND(E1043="",not(iserror(find("linkedin",H1043)))),H1043,E1043))</f>
        <v>https://www.linkedin.com/in/revtut/</v>
      </c>
      <c r="J1043" s="1" t="str">
        <f t="shared" si="2"/>
        <v>MIEIC </v>
      </c>
      <c r="K1043" s="1" t="str">
        <f>IFERROR(VLOOKUP($A1043&amp;"-"&amp;K$1,'Conclusões cursos SIGARRA'!$E:$H,2,0),"")</f>
        <v/>
      </c>
      <c r="L1043" s="1" t="str">
        <f>IFERROR(VLOOKUP($A1043&amp;"-"&amp;K$1,'Conclusões cursos SIGARRA'!$E:$H,4,0),"")</f>
        <v/>
      </c>
      <c r="M1043" s="1" t="str">
        <f>IFERROR(VLOOKUP($A1043&amp;"-"&amp;M$1,'Conclusões cursos SIGARRA'!$E:$H,2,0),"")</f>
        <v/>
      </c>
      <c r="N1043" s="1" t="str">
        <f>IFERROR(VLOOKUP($A1043&amp;"-"&amp;M$1,'Conclusões cursos SIGARRA'!$E:$H,4,0),"")</f>
        <v/>
      </c>
      <c r="O1043" s="1" t="str">
        <f>IFERROR(VLOOKUP($A1043&amp;"-"&amp;O$1,'Conclusões cursos SIGARRA'!$E:$H,2,0),"")</f>
        <v>2013/2014</v>
      </c>
      <c r="P1043" s="1" t="str">
        <f>IFERROR(VLOOKUP($A1043&amp;"-"&amp;O$1,'Conclusões cursos SIGARRA'!$E:$H,4,0),"")</f>
        <v>2017/2018</v>
      </c>
      <c r="Q1043" s="1" t="str">
        <f>IFERROR(VLOOKUP($A1043&amp;"-"&amp;Q$1,'Conclusões cursos SIGARRA'!$E:$H,2,0),"")</f>
        <v/>
      </c>
      <c r="R1043" s="1" t="str">
        <f>IFERROR(VLOOKUP($A1043&amp;"-"&amp;Q$1,'Conclusões cursos SIGARRA'!$E:$H,4,0),"")</f>
        <v/>
      </c>
      <c r="S1043" s="1" t="str">
        <f>IFERROR(VLOOKUP($A1043&amp;"-"&amp;S$1,'Conclusões cursos SIGARRA'!$E:$H,2,0),"")</f>
        <v/>
      </c>
      <c r="T1043" s="1" t="str">
        <f>IFERROR(VLOOKUP($A1043&amp;"-"&amp;S$1,'Conclusões cursos SIGARRA'!$E:$H,4,0),"")</f>
        <v/>
      </c>
      <c r="U1043" s="1" t="str">
        <f t="shared" si="3"/>
        <v> MIEIC 2017/2018</v>
      </c>
      <c r="V1043" s="1" t="str">
        <f t="shared" si="4"/>
        <v>João Fernando Oliveira e Silva</v>
      </c>
    </row>
    <row r="1044" ht="14.25" customHeight="1">
      <c r="A1044" s="1">
        <v>2.01905616E8</v>
      </c>
      <c r="B1044" s="1" t="s">
        <v>3158</v>
      </c>
      <c r="C1044" s="1" t="s">
        <v>3159</v>
      </c>
      <c r="D1044" s="1" t="s">
        <v>26</v>
      </c>
      <c r="E1044" s="1" t="s">
        <v>21</v>
      </c>
      <c r="F1044" s="1" t="str">
        <f t="shared" si="1"/>
        <v>João Ferreira Baltazar - L.EIC 2021/2022</v>
      </c>
      <c r="I1044" s="1" t="str">
        <f>IFERROR(VLOOKUP(B1044,'Inquérito'!M:N,2,0),if(AND(E1044="",not(iserror(find("linkedin",H1044)))),H1044,E1044))</f>
        <v/>
      </c>
      <c r="J1044" s="1" t="str">
        <f t="shared" si="2"/>
        <v>L.EIC </v>
      </c>
      <c r="K1044" s="1" t="str">
        <f>IFERROR(VLOOKUP($A1044&amp;"-"&amp;K$1,'Conclusões cursos SIGARRA'!$E:$H,2,0),"")</f>
        <v/>
      </c>
      <c r="L1044" s="1" t="str">
        <f>IFERROR(VLOOKUP($A1044&amp;"-"&amp;K$1,'Conclusões cursos SIGARRA'!$E:$H,4,0),"")</f>
        <v/>
      </c>
      <c r="M1044" s="1" t="str">
        <f>IFERROR(VLOOKUP($A1044&amp;"-"&amp;M$1,'Conclusões cursos SIGARRA'!$E:$H,2,0),"")</f>
        <v/>
      </c>
      <c r="N1044" s="1" t="str">
        <f>IFERROR(VLOOKUP($A1044&amp;"-"&amp;M$1,'Conclusões cursos SIGARRA'!$E:$H,4,0),"")</f>
        <v/>
      </c>
      <c r="O1044" s="1" t="str">
        <f>IFERROR(VLOOKUP($A1044&amp;"-"&amp;O$1,'Conclusões cursos SIGARRA'!$E:$H,2,0),"")</f>
        <v/>
      </c>
      <c r="P1044" s="1" t="str">
        <f>IFERROR(VLOOKUP($A1044&amp;"-"&amp;O$1,'Conclusões cursos SIGARRA'!$E:$H,4,0),"")</f>
        <v/>
      </c>
      <c r="Q1044" s="1" t="str">
        <f>IFERROR(VLOOKUP($A1044&amp;"-"&amp;Q$1,'Conclusões cursos SIGARRA'!$E:$H,2,0),"")</f>
        <v>2021/2022</v>
      </c>
      <c r="R1044" s="1" t="str">
        <f>IFERROR(VLOOKUP($A1044&amp;"-"&amp;Q$1,'Conclusões cursos SIGARRA'!$E:$H,4,0),"")</f>
        <v>2021/2022</v>
      </c>
      <c r="S1044" s="1" t="str">
        <f>IFERROR(VLOOKUP($A1044&amp;"-"&amp;S$1,'Conclusões cursos SIGARRA'!$E:$H,2,0),"")</f>
        <v/>
      </c>
      <c r="T1044" s="1" t="str">
        <f>IFERROR(VLOOKUP($A1044&amp;"-"&amp;S$1,'Conclusões cursos SIGARRA'!$E:$H,4,0),"")</f>
        <v/>
      </c>
      <c r="U1044" s="1" t="str">
        <f t="shared" si="3"/>
        <v> L.EIC 2021/2022</v>
      </c>
      <c r="V1044" s="1" t="str">
        <f t="shared" si="4"/>
        <v>João Ferreira Baltazar</v>
      </c>
    </row>
    <row r="1045" ht="14.25" customHeight="1">
      <c r="A1045" s="1">
        <v>2.00703629E8</v>
      </c>
      <c r="B1045" s="1" t="s">
        <v>3160</v>
      </c>
      <c r="C1045" s="1" t="s">
        <v>3161</v>
      </c>
      <c r="D1045" s="1" t="s">
        <v>20</v>
      </c>
      <c r="E1045" s="1" t="s">
        <v>21</v>
      </c>
      <c r="F1045" s="1" t="str">
        <f t="shared" si="1"/>
        <v>João Figueiredo Cevada - MIEIC 2011/2012</v>
      </c>
      <c r="G1045" s="1" t="s">
        <v>3162</v>
      </c>
      <c r="I1045" s="1" t="str">
        <f>IFERROR(VLOOKUP(B1045,'Inquérito'!M:N,2,0),if(AND(E1045="",not(iserror(find("linkedin",H1045)))),H1045,E1045))</f>
        <v/>
      </c>
      <c r="J1045" s="1" t="str">
        <f t="shared" si="2"/>
        <v>MIEIC </v>
      </c>
      <c r="K1045" s="1" t="str">
        <f>IFERROR(VLOOKUP($A1045&amp;"-"&amp;K$1,'Conclusões cursos SIGARRA'!$E:$H,2,0),"")</f>
        <v/>
      </c>
      <c r="L1045" s="1" t="str">
        <f>IFERROR(VLOOKUP($A1045&amp;"-"&amp;K$1,'Conclusões cursos SIGARRA'!$E:$H,4,0),"")</f>
        <v/>
      </c>
      <c r="M1045" s="1" t="str">
        <f>IFERROR(VLOOKUP($A1045&amp;"-"&amp;M$1,'Conclusões cursos SIGARRA'!$E:$H,2,0),"")</f>
        <v/>
      </c>
      <c r="N1045" s="1" t="str">
        <f>IFERROR(VLOOKUP($A1045&amp;"-"&amp;M$1,'Conclusões cursos SIGARRA'!$E:$H,4,0),"")</f>
        <v/>
      </c>
      <c r="O1045" s="1" t="str">
        <f>IFERROR(VLOOKUP($A1045&amp;"-"&amp;O$1,'Conclusões cursos SIGARRA'!$E:$H,2,0),"")</f>
        <v>2007/2008</v>
      </c>
      <c r="P1045" s="1" t="str">
        <f>IFERROR(VLOOKUP($A1045&amp;"-"&amp;O$1,'Conclusões cursos SIGARRA'!$E:$H,4,0),"")</f>
        <v>2011/2012</v>
      </c>
      <c r="Q1045" s="1" t="str">
        <f>IFERROR(VLOOKUP($A1045&amp;"-"&amp;Q$1,'Conclusões cursos SIGARRA'!$E:$H,2,0),"")</f>
        <v/>
      </c>
      <c r="R1045" s="1" t="str">
        <f>IFERROR(VLOOKUP($A1045&amp;"-"&amp;Q$1,'Conclusões cursos SIGARRA'!$E:$H,4,0),"")</f>
        <v/>
      </c>
      <c r="S1045" s="1" t="str">
        <f>IFERROR(VLOOKUP($A1045&amp;"-"&amp;S$1,'Conclusões cursos SIGARRA'!$E:$H,2,0),"")</f>
        <v/>
      </c>
      <c r="T1045" s="1" t="str">
        <f>IFERROR(VLOOKUP($A1045&amp;"-"&amp;S$1,'Conclusões cursos SIGARRA'!$E:$H,4,0),"")</f>
        <v/>
      </c>
      <c r="U1045" s="1" t="str">
        <f t="shared" si="3"/>
        <v> MIEIC 2011/2012</v>
      </c>
      <c r="V1045" s="1" t="str">
        <f t="shared" si="4"/>
        <v>João Figueiredo Cevada</v>
      </c>
    </row>
    <row r="1046" ht="14.25" customHeight="1">
      <c r="A1046" s="1">
        <v>2.0200628E8</v>
      </c>
      <c r="B1046" s="1" t="s">
        <v>3163</v>
      </c>
      <c r="C1046" s="1" t="s">
        <v>3164</v>
      </c>
      <c r="D1046" s="1" t="s">
        <v>26</v>
      </c>
      <c r="E1046" s="1" t="s">
        <v>21</v>
      </c>
      <c r="F1046" s="1" t="str">
        <f t="shared" si="1"/>
        <v>João Filipe Carvalhais dos Santos de Matos - L.EIC 2022/2023</v>
      </c>
      <c r="G1046" s="1" t="s">
        <v>3165</v>
      </c>
      <c r="I1046" s="1" t="str">
        <f>IFERROR(VLOOKUP(B1046,'Inquérito'!M:N,2,0),if(AND(E1046="",not(iserror(find("linkedin",H1046)))),H1046,E1046))</f>
        <v/>
      </c>
      <c r="J1046" s="1" t="str">
        <f t="shared" si="2"/>
        <v>L.EIC </v>
      </c>
      <c r="K1046" s="1" t="str">
        <f>IFERROR(VLOOKUP($A1046&amp;"-"&amp;K$1,'Conclusões cursos SIGARRA'!$E:$H,2,0),"")</f>
        <v/>
      </c>
      <c r="L1046" s="1" t="str">
        <f>IFERROR(VLOOKUP($A1046&amp;"-"&amp;K$1,'Conclusões cursos SIGARRA'!$E:$H,4,0),"")</f>
        <v/>
      </c>
      <c r="M1046" s="1" t="str">
        <f>IFERROR(VLOOKUP($A1046&amp;"-"&amp;M$1,'Conclusões cursos SIGARRA'!$E:$H,2,0),"")</f>
        <v/>
      </c>
      <c r="N1046" s="1" t="str">
        <f>IFERROR(VLOOKUP($A1046&amp;"-"&amp;M$1,'Conclusões cursos SIGARRA'!$E:$H,4,0),"")</f>
        <v/>
      </c>
      <c r="O1046" s="1" t="str">
        <f>IFERROR(VLOOKUP($A1046&amp;"-"&amp;O$1,'Conclusões cursos SIGARRA'!$E:$H,2,0),"")</f>
        <v/>
      </c>
      <c r="P1046" s="1" t="str">
        <f>IFERROR(VLOOKUP($A1046&amp;"-"&amp;O$1,'Conclusões cursos SIGARRA'!$E:$H,4,0),"")</f>
        <v/>
      </c>
      <c r="Q1046" s="1" t="str">
        <f>IFERROR(VLOOKUP($A1046&amp;"-"&amp;Q$1,'Conclusões cursos SIGARRA'!$E:$H,2,0),"")</f>
        <v>2021/2022</v>
      </c>
      <c r="R1046" s="1" t="str">
        <f>IFERROR(VLOOKUP($A1046&amp;"-"&amp;Q$1,'Conclusões cursos SIGARRA'!$E:$H,4,0),"")</f>
        <v>2022/2023</v>
      </c>
      <c r="S1046" s="1" t="str">
        <f>IFERROR(VLOOKUP($A1046&amp;"-"&amp;S$1,'Conclusões cursos SIGARRA'!$E:$H,2,0),"")</f>
        <v/>
      </c>
      <c r="T1046" s="1" t="str">
        <f>IFERROR(VLOOKUP($A1046&amp;"-"&amp;S$1,'Conclusões cursos SIGARRA'!$E:$H,4,0),"")</f>
        <v/>
      </c>
      <c r="U1046" s="1" t="str">
        <f t="shared" si="3"/>
        <v> L.EIC 2022/2023</v>
      </c>
      <c r="V1046" s="1" t="str">
        <f t="shared" si="4"/>
        <v>João Filipe Carvalhais dos Santos de Matos</v>
      </c>
    </row>
    <row r="1047" ht="14.25" customHeight="1">
      <c r="A1047" s="1">
        <v>2.01705577E8</v>
      </c>
      <c r="B1047" s="1" t="s">
        <v>3166</v>
      </c>
      <c r="C1047" s="1" t="s">
        <v>3167</v>
      </c>
      <c r="D1047" s="1" t="s">
        <v>26</v>
      </c>
      <c r="E1047" s="1" t="s">
        <v>21</v>
      </c>
      <c r="F1047" s="1" t="str">
        <f t="shared" si="1"/>
        <v>João Filipe Carvalho de Araújo - M.EIC 2021/2022</v>
      </c>
      <c r="I1047" s="1" t="str">
        <f>IFERROR(VLOOKUP(B1047,'Inquérito'!M:N,2,0),if(AND(E1047="",not(iserror(find("linkedin",H1047)))),H1047,E1047))</f>
        <v>https://www.linkedin.com/in/joão-filipe-carvalho-de-araújo-7a358a24a/</v>
      </c>
      <c r="J1047" s="1" t="str">
        <f t="shared" si="2"/>
        <v>M.EIC</v>
      </c>
      <c r="K1047" s="1" t="str">
        <f>IFERROR(VLOOKUP($A1047&amp;"-"&amp;K$1,'Conclusões cursos SIGARRA'!$E:$H,2,0),"")</f>
        <v/>
      </c>
      <c r="L1047" s="1" t="str">
        <f>IFERROR(VLOOKUP($A1047&amp;"-"&amp;K$1,'Conclusões cursos SIGARRA'!$E:$H,4,0),"")</f>
        <v/>
      </c>
      <c r="M1047" s="1" t="str">
        <f>IFERROR(VLOOKUP($A1047&amp;"-"&amp;M$1,'Conclusões cursos SIGARRA'!$E:$H,2,0),"")</f>
        <v/>
      </c>
      <c r="N1047" s="1" t="str">
        <f>IFERROR(VLOOKUP($A1047&amp;"-"&amp;M$1,'Conclusões cursos SIGARRA'!$E:$H,4,0),"")</f>
        <v/>
      </c>
      <c r="O1047" s="1" t="str">
        <f>IFERROR(VLOOKUP($A1047&amp;"-"&amp;O$1,'Conclusões cursos SIGARRA'!$E:$H,2,0),"")</f>
        <v/>
      </c>
      <c r="P1047" s="1" t="str">
        <f>IFERROR(VLOOKUP($A1047&amp;"-"&amp;O$1,'Conclusões cursos SIGARRA'!$E:$H,4,0),"")</f>
        <v/>
      </c>
      <c r="Q1047" s="1" t="str">
        <f>IFERROR(VLOOKUP($A1047&amp;"-"&amp;Q$1,'Conclusões cursos SIGARRA'!$E:$H,2,0),"")</f>
        <v/>
      </c>
      <c r="R1047" s="1" t="str">
        <f>IFERROR(VLOOKUP($A1047&amp;"-"&amp;Q$1,'Conclusões cursos SIGARRA'!$E:$H,4,0),"")</f>
        <v/>
      </c>
      <c r="S1047" s="1" t="str">
        <f>IFERROR(VLOOKUP($A1047&amp;"-"&amp;S$1,'Conclusões cursos SIGARRA'!$E:$H,2,0),"")</f>
        <v>2021/2022</v>
      </c>
      <c r="T1047" s="1" t="str">
        <f>IFERROR(VLOOKUP($A1047&amp;"-"&amp;S$1,'Conclusões cursos SIGARRA'!$E:$H,4,0),"")</f>
        <v>2021/2022</v>
      </c>
      <c r="U1047" s="1" t="str">
        <f t="shared" si="3"/>
        <v> M.EIC 2021/2022</v>
      </c>
      <c r="V1047" s="1" t="str">
        <f t="shared" si="4"/>
        <v>João Filipe Carvalho de Araújo</v>
      </c>
    </row>
    <row r="1048" ht="14.25" customHeight="1">
      <c r="A1048" s="1">
        <v>2.00404396E8</v>
      </c>
      <c r="B1048" s="1" t="s">
        <v>3168</v>
      </c>
      <c r="C1048" s="1" t="s">
        <v>3169</v>
      </c>
      <c r="D1048" s="1" t="s">
        <v>20</v>
      </c>
      <c r="E1048" s="1" t="s">
        <v>3170</v>
      </c>
      <c r="F1048" s="1" t="str">
        <f t="shared" si="1"/>
        <v>João Filipe Dias Gonçalves - MIEIC 2009/2010</v>
      </c>
      <c r="G1048" s="1" t="s">
        <v>3171</v>
      </c>
      <c r="H1048" s="1" t="s">
        <v>3172</v>
      </c>
      <c r="I1048" s="9" t="str">
        <f>IFERROR(VLOOKUP(B1048,'Inquérito'!M:N,2,0),if(AND(E1048="",not(iserror(find("linkedin",H1048)))),H1048,E1048))</f>
        <v>https://www.linkedin.com/in/jgonca/</v>
      </c>
      <c r="J1048" s="1" t="str">
        <f t="shared" si="2"/>
        <v>MIEIC </v>
      </c>
      <c r="K1048" s="1" t="str">
        <f>IFERROR(VLOOKUP($A1048&amp;"-"&amp;K$1,'Conclusões cursos SIGARRA'!$E:$H,2,0),"")</f>
        <v/>
      </c>
      <c r="L1048" s="1" t="str">
        <f>IFERROR(VLOOKUP($A1048&amp;"-"&amp;K$1,'Conclusões cursos SIGARRA'!$E:$H,4,0),"")</f>
        <v/>
      </c>
      <c r="M1048" s="1" t="str">
        <f>IFERROR(VLOOKUP($A1048&amp;"-"&amp;M$1,'Conclusões cursos SIGARRA'!$E:$H,2,0),"")</f>
        <v/>
      </c>
      <c r="N1048" s="1" t="str">
        <f>IFERROR(VLOOKUP($A1048&amp;"-"&amp;M$1,'Conclusões cursos SIGARRA'!$E:$H,4,0),"")</f>
        <v/>
      </c>
      <c r="O1048" s="1" t="str">
        <f>IFERROR(VLOOKUP($A1048&amp;"-"&amp;O$1,'Conclusões cursos SIGARRA'!$E:$H,2,0),"")</f>
        <v>2004/2005</v>
      </c>
      <c r="P1048" s="1" t="str">
        <f>IFERROR(VLOOKUP($A1048&amp;"-"&amp;O$1,'Conclusões cursos SIGARRA'!$E:$H,4,0),"")</f>
        <v>2009/2010</v>
      </c>
      <c r="Q1048" s="1" t="str">
        <f>IFERROR(VLOOKUP($A1048&amp;"-"&amp;Q$1,'Conclusões cursos SIGARRA'!$E:$H,2,0),"")</f>
        <v/>
      </c>
      <c r="R1048" s="1" t="str">
        <f>IFERROR(VLOOKUP($A1048&amp;"-"&amp;Q$1,'Conclusões cursos SIGARRA'!$E:$H,4,0),"")</f>
        <v/>
      </c>
      <c r="S1048" s="1" t="str">
        <f>IFERROR(VLOOKUP($A1048&amp;"-"&amp;S$1,'Conclusões cursos SIGARRA'!$E:$H,2,0),"")</f>
        <v/>
      </c>
      <c r="T1048" s="1" t="str">
        <f>IFERROR(VLOOKUP($A1048&amp;"-"&amp;S$1,'Conclusões cursos SIGARRA'!$E:$H,4,0),"")</f>
        <v/>
      </c>
      <c r="U1048" s="1" t="str">
        <f t="shared" si="3"/>
        <v> MIEIC 2009/2010</v>
      </c>
      <c r="V1048" s="1" t="str">
        <f t="shared" si="4"/>
        <v>João Filipe Dias Gonçalves</v>
      </c>
    </row>
    <row r="1049" ht="14.25" customHeight="1">
      <c r="A1049" s="1">
        <v>2.01104203E8</v>
      </c>
      <c r="B1049" s="1" t="s">
        <v>3173</v>
      </c>
      <c r="C1049" s="1" t="s">
        <v>3174</v>
      </c>
      <c r="D1049" s="1" t="s">
        <v>20</v>
      </c>
      <c r="E1049" s="1" t="s">
        <v>21</v>
      </c>
      <c r="F1049" s="1" t="str">
        <f t="shared" si="1"/>
        <v>João Filipe Figueiredo Pereira - MIEIC 2016/2017</v>
      </c>
      <c r="G1049" s="1" t="s">
        <v>3175</v>
      </c>
      <c r="I1049" s="1" t="str">
        <f>IFERROR(VLOOKUP(B1049,'Inquérito'!M:N,2,0),if(AND(E1049="",not(iserror(find("linkedin",H1049)))),H1049,E1049))</f>
        <v/>
      </c>
      <c r="J1049" s="1" t="str">
        <f t="shared" si="2"/>
        <v>MIEIC </v>
      </c>
      <c r="K1049" s="1" t="str">
        <f>IFERROR(VLOOKUP($A1049&amp;"-"&amp;K$1,'Conclusões cursos SIGARRA'!$E:$H,2,0),"")</f>
        <v/>
      </c>
      <c r="L1049" s="1" t="str">
        <f>IFERROR(VLOOKUP($A1049&amp;"-"&amp;K$1,'Conclusões cursos SIGARRA'!$E:$H,4,0),"")</f>
        <v/>
      </c>
      <c r="M1049" s="1" t="str">
        <f>IFERROR(VLOOKUP($A1049&amp;"-"&amp;M$1,'Conclusões cursos SIGARRA'!$E:$H,2,0),"")</f>
        <v/>
      </c>
      <c r="N1049" s="1" t="str">
        <f>IFERROR(VLOOKUP($A1049&amp;"-"&amp;M$1,'Conclusões cursos SIGARRA'!$E:$H,4,0),"")</f>
        <v/>
      </c>
      <c r="O1049" s="1" t="str">
        <f>IFERROR(VLOOKUP($A1049&amp;"-"&amp;O$1,'Conclusões cursos SIGARRA'!$E:$H,2,0),"")</f>
        <v>2012/2013</v>
      </c>
      <c r="P1049" s="1" t="str">
        <f>IFERROR(VLOOKUP($A1049&amp;"-"&amp;O$1,'Conclusões cursos SIGARRA'!$E:$H,4,0),"")</f>
        <v>2016/2017</v>
      </c>
      <c r="Q1049" s="1" t="str">
        <f>IFERROR(VLOOKUP($A1049&amp;"-"&amp;Q$1,'Conclusões cursos SIGARRA'!$E:$H,2,0),"")</f>
        <v/>
      </c>
      <c r="R1049" s="1" t="str">
        <f>IFERROR(VLOOKUP($A1049&amp;"-"&amp;Q$1,'Conclusões cursos SIGARRA'!$E:$H,4,0),"")</f>
        <v/>
      </c>
      <c r="S1049" s="1" t="str">
        <f>IFERROR(VLOOKUP($A1049&amp;"-"&amp;S$1,'Conclusões cursos SIGARRA'!$E:$H,2,0),"")</f>
        <v/>
      </c>
      <c r="T1049" s="1" t="str">
        <f>IFERROR(VLOOKUP($A1049&amp;"-"&amp;S$1,'Conclusões cursos SIGARRA'!$E:$H,4,0),"")</f>
        <v/>
      </c>
      <c r="U1049" s="1" t="str">
        <f t="shared" si="3"/>
        <v> MIEIC 2016/2017</v>
      </c>
      <c r="V1049" s="1" t="str">
        <f t="shared" si="4"/>
        <v>João Filipe Figueiredo Pereira</v>
      </c>
    </row>
    <row r="1050" ht="14.25" customHeight="1">
      <c r="A1050" s="1">
        <v>2.00201784E8</v>
      </c>
      <c r="B1050" s="1" t="s">
        <v>3176</v>
      </c>
      <c r="C1050" s="1" t="s">
        <v>3177</v>
      </c>
      <c r="D1050" s="1" t="s">
        <v>20</v>
      </c>
      <c r="E1050" s="1" t="s">
        <v>21</v>
      </c>
      <c r="F1050" s="1" t="str">
        <f t="shared" si="1"/>
        <v>João Filipe Gama de Magalhães - LEIC 2006/2007</v>
      </c>
      <c r="G1050" s="1" t="s">
        <v>21</v>
      </c>
      <c r="H1050" s="1" t="s">
        <v>3178</v>
      </c>
      <c r="I1050" s="1" t="str">
        <f>IFERROR(VLOOKUP(B1050,'Inquérito'!M:N,2,0),if(AND(E1050="",not(iserror(find("linkedin",H1050)))),H1050,E1050))</f>
        <v/>
      </c>
      <c r="J1050" s="1" t="str">
        <f t="shared" si="2"/>
        <v>LEIC </v>
      </c>
      <c r="K1050" s="1" t="str">
        <f>IFERROR(VLOOKUP($A1050&amp;"-"&amp;K$1,'Conclusões cursos SIGARRA'!$E:$H,2,0),"")</f>
        <v>2002/2003</v>
      </c>
      <c r="L1050" s="1" t="str">
        <f>IFERROR(VLOOKUP($A1050&amp;"-"&amp;K$1,'Conclusões cursos SIGARRA'!$E:$H,4,0),"")</f>
        <v>2006/2007</v>
      </c>
      <c r="M1050" s="1" t="str">
        <f>IFERROR(VLOOKUP($A1050&amp;"-"&amp;M$1,'Conclusões cursos SIGARRA'!$E:$H,2,0),"")</f>
        <v/>
      </c>
      <c r="N1050" s="1" t="str">
        <f>IFERROR(VLOOKUP($A1050&amp;"-"&amp;M$1,'Conclusões cursos SIGARRA'!$E:$H,4,0),"")</f>
        <v/>
      </c>
      <c r="O1050" s="1" t="str">
        <f>IFERROR(VLOOKUP($A1050&amp;"-"&amp;O$1,'Conclusões cursos SIGARRA'!$E:$H,2,0),"")</f>
        <v/>
      </c>
      <c r="P1050" s="1" t="str">
        <f>IFERROR(VLOOKUP($A1050&amp;"-"&amp;O$1,'Conclusões cursos SIGARRA'!$E:$H,4,0),"")</f>
        <v/>
      </c>
      <c r="Q1050" s="1" t="str">
        <f>IFERROR(VLOOKUP($A1050&amp;"-"&amp;Q$1,'Conclusões cursos SIGARRA'!$E:$H,2,0),"")</f>
        <v/>
      </c>
      <c r="R1050" s="1" t="str">
        <f>IFERROR(VLOOKUP($A1050&amp;"-"&amp;Q$1,'Conclusões cursos SIGARRA'!$E:$H,4,0),"")</f>
        <v/>
      </c>
      <c r="S1050" s="1" t="str">
        <f>IFERROR(VLOOKUP($A1050&amp;"-"&amp;S$1,'Conclusões cursos SIGARRA'!$E:$H,2,0),"")</f>
        <v/>
      </c>
      <c r="T1050" s="1" t="str">
        <f>IFERROR(VLOOKUP($A1050&amp;"-"&amp;S$1,'Conclusões cursos SIGARRA'!$E:$H,4,0),"")</f>
        <v/>
      </c>
      <c r="U1050" s="1" t="str">
        <f t="shared" si="3"/>
        <v> LEIC 2006/2007</v>
      </c>
      <c r="V1050" s="1" t="str">
        <f t="shared" si="4"/>
        <v>João Filipe Gama de Magalhães</v>
      </c>
    </row>
    <row r="1051" ht="14.25" customHeight="1">
      <c r="A1051" s="1">
        <v>2.01504875E8</v>
      </c>
      <c r="B1051" s="1" t="s">
        <v>3179</v>
      </c>
      <c r="C1051" s="1" t="s">
        <v>3180</v>
      </c>
      <c r="D1051" s="1" t="s">
        <v>20</v>
      </c>
      <c r="E1051" s="1" t="s">
        <v>21</v>
      </c>
      <c r="F1051" s="1" t="str">
        <f t="shared" si="1"/>
        <v>João Filipe Lopes de Carvalho - MIEIC 2019/2020</v>
      </c>
      <c r="G1051" s="1" t="s">
        <v>3181</v>
      </c>
      <c r="I1051" s="1" t="str">
        <f>IFERROR(VLOOKUP(B1051,'Inquérito'!M:N,2,0),if(AND(E1051="",not(iserror(find("linkedin",H1051)))),H1051,E1051))</f>
        <v/>
      </c>
      <c r="J1051" s="1" t="str">
        <f t="shared" si="2"/>
        <v>MIEIC </v>
      </c>
      <c r="K1051" s="1" t="str">
        <f>IFERROR(VLOOKUP($A1051&amp;"-"&amp;K$1,'Conclusões cursos SIGARRA'!$E:$H,2,0),"")</f>
        <v/>
      </c>
      <c r="L1051" s="1" t="str">
        <f>IFERROR(VLOOKUP($A1051&amp;"-"&amp;K$1,'Conclusões cursos SIGARRA'!$E:$H,4,0),"")</f>
        <v/>
      </c>
      <c r="M1051" s="1" t="str">
        <f>IFERROR(VLOOKUP($A1051&amp;"-"&amp;M$1,'Conclusões cursos SIGARRA'!$E:$H,2,0),"")</f>
        <v/>
      </c>
      <c r="N1051" s="1" t="str">
        <f>IFERROR(VLOOKUP($A1051&amp;"-"&amp;M$1,'Conclusões cursos SIGARRA'!$E:$H,4,0),"")</f>
        <v/>
      </c>
      <c r="O1051" s="1" t="str">
        <f>IFERROR(VLOOKUP($A1051&amp;"-"&amp;O$1,'Conclusões cursos SIGARRA'!$E:$H,2,0),"")</f>
        <v>2015/2016</v>
      </c>
      <c r="P1051" s="1" t="str">
        <f>IFERROR(VLOOKUP($A1051&amp;"-"&amp;O$1,'Conclusões cursos SIGARRA'!$E:$H,4,0),"")</f>
        <v>2019/2020</v>
      </c>
      <c r="Q1051" s="1" t="str">
        <f>IFERROR(VLOOKUP($A1051&amp;"-"&amp;Q$1,'Conclusões cursos SIGARRA'!$E:$H,2,0),"")</f>
        <v/>
      </c>
      <c r="R1051" s="1" t="str">
        <f>IFERROR(VLOOKUP($A1051&amp;"-"&amp;Q$1,'Conclusões cursos SIGARRA'!$E:$H,4,0),"")</f>
        <v/>
      </c>
      <c r="S1051" s="1" t="str">
        <f>IFERROR(VLOOKUP($A1051&amp;"-"&amp;S$1,'Conclusões cursos SIGARRA'!$E:$H,2,0),"")</f>
        <v/>
      </c>
      <c r="T1051" s="1" t="str">
        <f>IFERROR(VLOOKUP($A1051&amp;"-"&amp;S$1,'Conclusões cursos SIGARRA'!$E:$H,4,0),"")</f>
        <v/>
      </c>
      <c r="U1051" s="1" t="str">
        <f t="shared" si="3"/>
        <v> MIEIC 2019/2020</v>
      </c>
      <c r="V1051" s="1" t="str">
        <f t="shared" si="4"/>
        <v>João Filipe Lopes de Carvalho</v>
      </c>
    </row>
    <row r="1052" ht="14.25" customHeight="1">
      <c r="A1052" s="1">
        <v>2.0040036E8</v>
      </c>
      <c r="B1052" s="1" t="s">
        <v>3182</v>
      </c>
      <c r="C1052" s="1" t="s">
        <v>3183</v>
      </c>
      <c r="D1052" s="1" t="s">
        <v>20</v>
      </c>
      <c r="E1052" s="1" t="s">
        <v>3184</v>
      </c>
      <c r="F1052" s="1" t="str">
        <f t="shared" si="1"/>
        <v>João Filipe Machado Marques - MIEIC 2008/2009</v>
      </c>
      <c r="G1052" s="1" t="s">
        <v>3185</v>
      </c>
      <c r="H1052" s="1" t="s">
        <v>3186</v>
      </c>
      <c r="I1052" s="9" t="str">
        <f>IFERROR(VLOOKUP(B1052,'Inquérito'!M:N,2,0),if(AND(E1052="",not(iserror(find("linkedin",H1052)))),H1052,E1052))</f>
        <v>https://www.linkedin.com/in/joaofilipemarques/</v>
      </c>
      <c r="J1052" s="1" t="str">
        <f t="shared" si="2"/>
        <v>MIEIC </v>
      </c>
      <c r="K1052" s="1" t="str">
        <f>IFERROR(VLOOKUP($A1052&amp;"-"&amp;K$1,'Conclusões cursos SIGARRA'!$E:$H,2,0),"")</f>
        <v/>
      </c>
      <c r="L1052" s="1" t="str">
        <f>IFERROR(VLOOKUP($A1052&amp;"-"&amp;K$1,'Conclusões cursos SIGARRA'!$E:$H,4,0),"")</f>
        <v/>
      </c>
      <c r="M1052" s="1" t="str">
        <f>IFERROR(VLOOKUP($A1052&amp;"-"&amp;M$1,'Conclusões cursos SIGARRA'!$E:$H,2,0),"")</f>
        <v/>
      </c>
      <c r="N1052" s="1" t="str">
        <f>IFERROR(VLOOKUP($A1052&amp;"-"&amp;M$1,'Conclusões cursos SIGARRA'!$E:$H,4,0),"")</f>
        <v/>
      </c>
      <c r="O1052" s="1" t="str">
        <f>IFERROR(VLOOKUP($A1052&amp;"-"&amp;O$1,'Conclusões cursos SIGARRA'!$E:$H,2,0),"")</f>
        <v>2004/2005</v>
      </c>
      <c r="P1052" s="1" t="str">
        <f>IFERROR(VLOOKUP($A1052&amp;"-"&amp;O$1,'Conclusões cursos SIGARRA'!$E:$H,4,0),"")</f>
        <v>2008/2009</v>
      </c>
      <c r="Q1052" s="1" t="str">
        <f>IFERROR(VLOOKUP($A1052&amp;"-"&amp;Q$1,'Conclusões cursos SIGARRA'!$E:$H,2,0),"")</f>
        <v/>
      </c>
      <c r="R1052" s="1" t="str">
        <f>IFERROR(VLOOKUP($A1052&amp;"-"&amp;Q$1,'Conclusões cursos SIGARRA'!$E:$H,4,0),"")</f>
        <v/>
      </c>
      <c r="S1052" s="1" t="str">
        <f>IFERROR(VLOOKUP($A1052&amp;"-"&amp;S$1,'Conclusões cursos SIGARRA'!$E:$H,2,0),"")</f>
        <v/>
      </c>
      <c r="T1052" s="1" t="str">
        <f>IFERROR(VLOOKUP($A1052&amp;"-"&amp;S$1,'Conclusões cursos SIGARRA'!$E:$H,4,0),"")</f>
        <v/>
      </c>
      <c r="U1052" s="1" t="str">
        <f t="shared" si="3"/>
        <v> MIEIC 2008/2009</v>
      </c>
      <c r="V1052" s="1" t="str">
        <f t="shared" si="4"/>
        <v>João Filipe Machado Marques</v>
      </c>
    </row>
    <row r="1053" ht="14.25" customHeight="1">
      <c r="A1053" s="1">
        <v>2.0130856E8</v>
      </c>
      <c r="B1053" s="1" t="s">
        <v>3187</v>
      </c>
      <c r="C1053" s="1" t="s">
        <v>3188</v>
      </c>
      <c r="D1053" s="1" t="s">
        <v>20</v>
      </c>
      <c r="E1053" s="1" t="s">
        <v>21</v>
      </c>
      <c r="F1053" s="1" t="str">
        <f t="shared" si="1"/>
        <v>João Filipe Magalhães Moreira - MIEIC 2017/2018</v>
      </c>
      <c r="I1053" s="1" t="str">
        <f>IFERROR(VLOOKUP(B1053,'Inquérito'!M:N,2,0),if(AND(E1053="",not(iserror(find("linkedin",H1053)))),H1053,E1053))</f>
        <v/>
      </c>
      <c r="J1053" s="1" t="str">
        <f t="shared" si="2"/>
        <v>MIEIC </v>
      </c>
      <c r="K1053" s="1" t="str">
        <f>IFERROR(VLOOKUP($A1053&amp;"-"&amp;K$1,'Conclusões cursos SIGARRA'!$E:$H,2,0),"")</f>
        <v/>
      </c>
      <c r="L1053" s="1" t="str">
        <f>IFERROR(VLOOKUP($A1053&amp;"-"&amp;K$1,'Conclusões cursos SIGARRA'!$E:$H,4,0),"")</f>
        <v/>
      </c>
      <c r="M1053" s="1" t="str">
        <f>IFERROR(VLOOKUP($A1053&amp;"-"&amp;M$1,'Conclusões cursos SIGARRA'!$E:$H,2,0),"")</f>
        <v/>
      </c>
      <c r="N1053" s="1" t="str">
        <f>IFERROR(VLOOKUP($A1053&amp;"-"&amp;M$1,'Conclusões cursos SIGARRA'!$E:$H,4,0),"")</f>
        <v/>
      </c>
      <c r="O1053" s="1" t="str">
        <f>IFERROR(VLOOKUP($A1053&amp;"-"&amp;O$1,'Conclusões cursos SIGARRA'!$E:$H,2,0),"")</f>
        <v>2013/2014</v>
      </c>
      <c r="P1053" s="1" t="str">
        <f>IFERROR(VLOOKUP($A1053&amp;"-"&amp;O$1,'Conclusões cursos SIGARRA'!$E:$H,4,0),"")</f>
        <v>2017/2018</v>
      </c>
      <c r="Q1053" s="1" t="str">
        <f>IFERROR(VLOOKUP($A1053&amp;"-"&amp;Q$1,'Conclusões cursos SIGARRA'!$E:$H,2,0),"")</f>
        <v/>
      </c>
      <c r="R1053" s="1" t="str">
        <f>IFERROR(VLOOKUP($A1053&amp;"-"&amp;Q$1,'Conclusões cursos SIGARRA'!$E:$H,4,0),"")</f>
        <v/>
      </c>
      <c r="S1053" s="1" t="str">
        <f>IFERROR(VLOOKUP($A1053&amp;"-"&amp;S$1,'Conclusões cursos SIGARRA'!$E:$H,2,0),"")</f>
        <v/>
      </c>
      <c r="T1053" s="1" t="str">
        <f>IFERROR(VLOOKUP($A1053&amp;"-"&amp;S$1,'Conclusões cursos SIGARRA'!$E:$H,4,0),"")</f>
        <v/>
      </c>
      <c r="U1053" s="1" t="str">
        <f t="shared" si="3"/>
        <v> MIEIC 2017/2018</v>
      </c>
      <c r="V1053" s="1" t="str">
        <f t="shared" si="4"/>
        <v>João Filipe Magalhães Moreira</v>
      </c>
    </row>
    <row r="1054" ht="14.25" customHeight="1">
      <c r="A1054" s="1">
        <v>2.00201792E8</v>
      </c>
      <c r="B1054" s="1" t="s">
        <v>3189</v>
      </c>
      <c r="C1054" s="1" t="s">
        <v>3190</v>
      </c>
      <c r="D1054" s="1" t="s">
        <v>20</v>
      </c>
      <c r="E1054" s="1" t="s">
        <v>3191</v>
      </c>
      <c r="F1054" s="1" t="str">
        <f t="shared" si="1"/>
        <v>João Filipe Maximiano Couto Soares - MIEIC 2011/2012</v>
      </c>
      <c r="G1054" s="1" t="s">
        <v>3192</v>
      </c>
      <c r="H1054" s="1" t="s">
        <v>3193</v>
      </c>
      <c r="I1054" s="9" t="str">
        <f>IFERROR(VLOOKUP(B1054,'Inquérito'!M:N,2,0),if(AND(E1054="",not(iserror(find("linkedin",H1054)))),H1054,E1054))</f>
        <v>https://www.linkedin.com/in/jcoutosoares/</v>
      </c>
      <c r="J1054" s="1" t="str">
        <f t="shared" si="2"/>
        <v>MIEIC </v>
      </c>
      <c r="K1054" s="1" t="str">
        <f>IFERROR(VLOOKUP($A1054&amp;"-"&amp;K$1,'Conclusões cursos SIGARRA'!$E:$H,2,0),"")</f>
        <v/>
      </c>
      <c r="L1054" s="1" t="str">
        <f>IFERROR(VLOOKUP($A1054&amp;"-"&amp;K$1,'Conclusões cursos SIGARRA'!$E:$H,4,0),"")</f>
        <v/>
      </c>
      <c r="M1054" s="1" t="str">
        <f>IFERROR(VLOOKUP($A1054&amp;"-"&amp;M$1,'Conclusões cursos SIGARRA'!$E:$H,2,0),"")</f>
        <v/>
      </c>
      <c r="N1054" s="1" t="str">
        <f>IFERROR(VLOOKUP($A1054&amp;"-"&amp;M$1,'Conclusões cursos SIGARRA'!$E:$H,4,0),"")</f>
        <v/>
      </c>
      <c r="O1054" s="1" t="str">
        <f>IFERROR(VLOOKUP($A1054&amp;"-"&amp;O$1,'Conclusões cursos SIGARRA'!$E:$H,2,0),"")</f>
        <v>2008/2009</v>
      </c>
      <c r="P1054" s="1" t="str">
        <f>IFERROR(VLOOKUP($A1054&amp;"-"&amp;O$1,'Conclusões cursos SIGARRA'!$E:$H,4,0),"")</f>
        <v>2011/2012</v>
      </c>
      <c r="Q1054" s="1" t="str">
        <f>IFERROR(VLOOKUP($A1054&amp;"-"&amp;Q$1,'Conclusões cursos SIGARRA'!$E:$H,2,0),"")</f>
        <v/>
      </c>
      <c r="R1054" s="1" t="str">
        <f>IFERROR(VLOOKUP($A1054&amp;"-"&amp;Q$1,'Conclusões cursos SIGARRA'!$E:$H,4,0),"")</f>
        <v/>
      </c>
      <c r="S1054" s="1" t="str">
        <f>IFERROR(VLOOKUP($A1054&amp;"-"&amp;S$1,'Conclusões cursos SIGARRA'!$E:$H,2,0),"")</f>
        <v/>
      </c>
      <c r="T1054" s="1" t="str">
        <f>IFERROR(VLOOKUP($A1054&amp;"-"&amp;S$1,'Conclusões cursos SIGARRA'!$E:$H,4,0),"")</f>
        <v/>
      </c>
      <c r="U1054" s="1" t="str">
        <f t="shared" si="3"/>
        <v> MIEIC 2011/2012</v>
      </c>
      <c r="V1054" s="1" t="str">
        <f t="shared" si="4"/>
        <v>João Filipe Maximiano Couto Soares</v>
      </c>
    </row>
    <row r="1055" ht="14.25" customHeight="1">
      <c r="A1055" s="1">
        <v>2.01104321E8</v>
      </c>
      <c r="B1055" s="1" t="s">
        <v>3194</v>
      </c>
      <c r="C1055" s="1" t="s">
        <v>3195</v>
      </c>
      <c r="D1055" s="1" t="s">
        <v>20</v>
      </c>
      <c r="E1055" s="1" t="s">
        <v>21</v>
      </c>
      <c r="F1055" s="1" t="str">
        <f t="shared" si="1"/>
        <v>João Filipe Meneses Henriques - MIEIC 2014/2015</v>
      </c>
      <c r="G1055" s="1" t="s">
        <v>3196</v>
      </c>
      <c r="H1055" s="1" t="s">
        <v>3197</v>
      </c>
      <c r="I1055" s="9" t="str">
        <f>IFERROR(VLOOKUP(B1055,'Inquérito'!M:N,2,0),if(AND(E1055="",not(iserror(find("linkedin",H1055)))),H1055,E1055))</f>
        <v>https://www.linkedin.com/in/jfhenriques/</v>
      </c>
      <c r="J1055" s="1" t="str">
        <f t="shared" si="2"/>
        <v>MIEIC </v>
      </c>
      <c r="K1055" s="1" t="str">
        <f>IFERROR(VLOOKUP($A1055&amp;"-"&amp;K$1,'Conclusões cursos SIGARRA'!$E:$H,2,0),"")</f>
        <v/>
      </c>
      <c r="L1055" s="1" t="str">
        <f>IFERROR(VLOOKUP($A1055&amp;"-"&amp;K$1,'Conclusões cursos SIGARRA'!$E:$H,4,0),"")</f>
        <v/>
      </c>
      <c r="M1055" s="1" t="str">
        <f>IFERROR(VLOOKUP($A1055&amp;"-"&amp;M$1,'Conclusões cursos SIGARRA'!$E:$H,2,0),"")</f>
        <v/>
      </c>
      <c r="N1055" s="1" t="str">
        <f>IFERROR(VLOOKUP($A1055&amp;"-"&amp;M$1,'Conclusões cursos SIGARRA'!$E:$H,4,0),"")</f>
        <v/>
      </c>
      <c r="O1055" s="1" t="str">
        <f>IFERROR(VLOOKUP($A1055&amp;"-"&amp;O$1,'Conclusões cursos SIGARRA'!$E:$H,2,0),"")</f>
        <v>2011/2012</v>
      </c>
      <c r="P1055" s="1" t="str">
        <f>IFERROR(VLOOKUP($A1055&amp;"-"&amp;O$1,'Conclusões cursos SIGARRA'!$E:$H,4,0),"")</f>
        <v>2014/2015</v>
      </c>
      <c r="Q1055" s="1" t="str">
        <f>IFERROR(VLOOKUP($A1055&amp;"-"&amp;Q$1,'Conclusões cursos SIGARRA'!$E:$H,2,0),"")</f>
        <v/>
      </c>
      <c r="R1055" s="1" t="str">
        <f>IFERROR(VLOOKUP($A1055&amp;"-"&amp;Q$1,'Conclusões cursos SIGARRA'!$E:$H,4,0),"")</f>
        <v/>
      </c>
      <c r="S1055" s="1" t="str">
        <f>IFERROR(VLOOKUP($A1055&amp;"-"&amp;S$1,'Conclusões cursos SIGARRA'!$E:$H,2,0),"")</f>
        <v/>
      </c>
      <c r="T1055" s="1" t="str">
        <f>IFERROR(VLOOKUP($A1055&amp;"-"&amp;S$1,'Conclusões cursos SIGARRA'!$E:$H,4,0),"")</f>
        <v/>
      </c>
      <c r="U1055" s="1" t="str">
        <f t="shared" si="3"/>
        <v> MIEIC 2014/2015</v>
      </c>
      <c r="V1055" s="1" t="str">
        <f t="shared" si="4"/>
        <v>João Filipe Meneses Henriques</v>
      </c>
    </row>
    <row r="1056" ht="14.25" customHeight="1">
      <c r="A1056" s="1">
        <v>2.01403967E8</v>
      </c>
      <c r="B1056" s="1" t="s">
        <v>3198</v>
      </c>
      <c r="C1056" s="1" t="s">
        <v>3199</v>
      </c>
      <c r="D1056" s="1" t="s">
        <v>20</v>
      </c>
      <c r="E1056" s="1" t="s">
        <v>21</v>
      </c>
      <c r="F1056" s="1" t="str">
        <f t="shared" si="1"/>
        <v>João Filipe Pereira da Costa - MIEIC 2018/2019</v>
      </c>
      <c r="I1056" s="9" t="str">
        <f>IFERROR(VLOOKUP(B1056,'Inquérito'!M:N,2,0),if(AND(E1056="",not(iserror(find("linkedin",H1056)))),H1056,E1056))</f>
        <v>https://www.linkedin.com/in/filpez/</v>
      </c>
      <c r="J1056" s="1" t="str">
        <f t="shared" si="2"/>
        <v>MIEIC </v>
      </c>
      <c r="K1056" s="1" t="str">
        <f>IFERROR(VLOOKUP($A1056&amp;"-"&amp;K$1,'Conclusões cursos SIGARRA'!$E:$H,2,0),"")</f>
        <v/>
      </c>
      <c r="L1056" s="1" t="str">
        <f>IFERROR(VLOOKUP($A1056&amp;"-"&amp;K$1,'Conclusões cursos SIGARRA'!$E:$H,4,0),"")</f>
        <v/>
      </c>
      <c r="M1056" s="1" t="str">
        <f>IFERROR(VLOOKUP($A1056&amp;"-"&amp;M$1,'Conclusões cursos SIGARRA'!$E:$H,2,0),"")</f>
        <v/>
      </c>
      <c r="N1056" s="1" t="str">
        <f>IFERROR(VLOOKUP($A1056&amp;"-"&amp;M$1,'Conclusões cursos SIGARRA'!$E:$H,4,0),"")</f>
        <v/>
      </c>
      <c r="O1056" s="1" t="str">
        <f>IFERROR(VLOOKUP($A1056&amp;"-"&amp;O$1,'Conclusões cursos SIGARRA'!$E:$H,2,0),"")</f>
        <v>2014/2015</v>
      </c>
      <c r="P1056" s="1" t="str">
        <f>IFERROR(VLOOKUP($A1056&amp;"-"&amp;O$1,'Conclusões cursos SIGARRA'!$E:$H,4,0),"")</f>
        <v>2018/2019</v>
      </c>
      <c r="Q1056" s="1" t="str">
        <f>IFERROR(VLOOKUP($A1056&amp;"-"&amp;Q$1,'Conclusões cursos SIGARRA'!$E:$H,2,0),"")</f>
        <v/>
      </c>
      <c r="R1056" s="1" t="str">
        <f>IFERROR(VLOOKUP($A1056&amp;"-"&amp;Q$1,'Conclusões cursos SIGARRA'!$E:$H,4,0),"")</f>
        <v/>
      </c>
      <c r="S1056" s="1" t="str">
        <f>IFERROR(VLOOKUP($A1056&amp;"-"&amp;S$1,'Conclusões cursos SIGARRA'!$E:$H,2,0),"")</f>
        <v/>
      </c>
      <c r="T1056" s="1" t="str">
        <f>IFERROR(VLOOKUP($A1056&amp;"-"&amp;S$1,'Conclusões cursos SIGARRA'!$E:$H,4,0),"")</f>
        <v/>
      </c>
      <c r="U1056" s="1" t="str">
        <f t="shared" si="3"/>
        <v> MIEIC 2018/2019</v>
      </c>
      <c r="V1056" s="1" t="str">
        <f t="shared" si="4"/>
        <v>João Filipe Pereira da Costa</v>
      </c>
    </row>
    <row r="1057" ht="14.25" customHeight="1">
      <c r="A1057" s="1">
        <v>2.00501282E8</v>
      </c>
      <c r="B1057" s="1" t="s">
        <v>3200</v>
      </c>
      <c r="C1057" s="1" t="s">
        <v>3201</v>
      </c>
      <c r="D1057" s="1" t="s">
        <v>20</v>
      </c>
      <c r="E1057" s="1" t="s">
        <v>21</v>
      </c>
      <c r="F1057" s="1" t="str">
        <f t="shared" si="1"/>
        <v>João Filipe Pereira Valente - MIEIC 2010/2011</v>
      </c>
      <c r="G1057" s="1" t="s">
        <v>3202</v>
      </c>
      <c r="H1057" s="1" t="s">
        <v>3203</v>
      </c>
      <c r="I1057" s="1" t="str">
        <f>IFERROR(VLOOKUP(B1057,'Inquérito'!M:N,2,0),if(AND(E1057="",not(iserror(find("linkedin",H1057)))),H1057,E1057))</f>
        <v/>
      </c>
      <c r="J1057" s="1" t="str">
        <f t="shared" si="2"/>
        <v>MIEIC </v>
      </c>
      <c r="K1057" s="1" t="str">
        <f>IFERROR(VLOOKUP($A1057&amp;"-"&amp;K$1,'Conclusões cursos SIGARRA'!$E:$H,2,0),"")</f>
        <v/>
      </c>
      <c r="L1057" s="1" t="str">
        <f>IFERROR(VLOOKUP($A1057&amp;"-"&amp;K$1,'Conclusões cursos SIGARRA'!$E:$H,4,0),"")</f>
        <v/>
      </c>
      <c r="M1057" s="1" t="str">
        <f>IFERROR(VLOOKUP($A1057&amp;"-"&amp;M$1,'Conclusões cursos SIGARRA'!$E:$H,2,0),"")</f>
        <v/>
      </c>
      <c r="N1057" s="1" t="str">
        <f>IFERROR(VLOOKUP($A1057&amp;"-"&amp;M$1,'Conclusões cursos SIGARRA'!$E:$H,4,0),"")</f>
        <v/>
      </c>
      <c r="O1057" s="1" t="str">
        <f>IFERROR(VLOOKUP($A1057&amp;"-"&amp;O$1,'Conclusões cursos SIGARRA'!$E:$H,2,0),"")</f>
        <v>2005/2006</v>
      </c>
      <c r="P1057" s="1" t="str">
        <f>IFERROR(VLOOKUP($A1057&amp;"-"&amp;O$1,'Conclusões cursos SIGARRA'!$E:$H,4,0),"")</f>
        <v>2010/2011</v>
      </c>
      <c r="Q1057" s="1" t="str">
        <f>IFERROR(VLOOKUP($A1057&amp;"-"&amp;Q$1,'Conclusões cursos SIGARRA'!$E:$H,2,0),"")</f>
        <v/>
      </c>
      <c r="R1057" s="1" t="str">
        <f>IFERROR(VLOOKUP($A1057&amp;"-"&amp;Q$1,'Conclusões cursos SIGARRA'!$E:$H,4,0),"")</f>
        <v/>
      </c>
      <c r="S1057" s="1" t="str">
        <f>IFERROR(VLOOKUP($A1057&amp;"-"&amp;S$1,'Conclusões cursos SIGARRA'!$E:$H,2,0),"")</f>
        <v/>
      </c>
      <c r="T1057" s="1" t="str">
        <f>IFERROR(VLOOKUP($A1057&amp;"-"&amp;S$1,'Conclusões cursos SIGARRA'!$E:$H,4,0),"")</f>
        <v/>
      </c>
      <c r="U1057" s="1" t="str">
        <f t="shared" si="3"/>
        <v> MIEIC 2010/2011</v>
      </c>
      <c r="V1057" s="1" t="str">
        <f t="shared" si="4"/>
        <v>João Filipe Pereira Valente</v>
      </c>
    </row>
    <row r="1058" ht="14.25" customHeight="1">
      <c r="A1058" s="1">
        <v>1.99800786E8</v>
      </c>
      <c r="B1058" s="1" t="s">
        <v>3204</v>
      </c>
      <c r="C1058" s="1" t="s">
        <v>3205</v>
      </c>
      <c r="D1058" s="1" t="s">
        <v>20</v>
      </c>
      <c r="E1058" s="1" t="s">
        <v>3206</v>
      </c>
      <c r="F1058" s="1" t="str">
        <f t="shared" si="1"/>
        <v>João Filipe Rio Charruadas - LEIC 2002/2003</v>
      </c>
      <c r="G1058" s="1" t="s">
        <v>21</v>
      </c>
      <c r="I1058" s="9" t="str">
        <f>IFERROR(VLOOKUP(B1058,'Inquérito'!M:N,2,0),if(AND(E1058="",not(iserror(find("linkedin",H1058)))),H1058,E1058))</f>
        <v>https://www.linkedin.com/in/jcharruadas/</v>
      </c>
      <c r="J1058" s="1" t="str">
        <f t="shared" si="2"/>
        <v>LEIC </v>
      </c>
      <c r="K1058" s="1" t="str">
        <f>IFERROR(VLOOKUP($A1058&amp;"-"&amp;K$1,'Conclusões cursos SIGARRA'!$E:$H,2,0),"")</f>
        <v>1998/1999</v>
      </c>
      <c r="L1058" s="1" t="str">
        <f>IFERROR(VLOOKUP($A1058&amp;"-"&amp;K$1,'Conclusões cursos SIGARRA'!$E:$H,4,0),"")</f>
        <v>2002/2003</v>
      </c>
      <c r="M1058" s="1" t="str">
        <f>IFERROR(VLOOKUP($A1058&amp;"-"&amp;M$1,'Conclusões cursos SIGARRA'!$E:$H,2,0),"")</f>
        <v/>
      </c>
      <c r="N1058" s="1" t="str">
        <f>IFERROR(VLOOKUP($A1058&amp;"-"&amp;M$1,'Conclusões cursos SIGARRA'!$E:$H,4,0),"")</f>
        <v/>
      </c>
      <c r="O1058" s="1" t="str">
        <f>IFERROR(VLOOKUP($A1058&amp;"-"&amp;O$1,'Conclusões cursos SIGARRA'!$E:$H,2,0),"")</f>
        <v/>
      </c>
      <c r="P1058" s="1" t="str">
        <f>IFERROR(VLOOKUP($A1058&amp;"-"&amp;O$1,'Conclusões cursos SIGARRA'!$E:$H,4,0),"")</f>
        <v/>
      </c>
      <c r="Q1058" s="1" t="str">
        <f>IFERROR(VLOOKUP($A1058&amp;"-"&amp;Q$1,'Conclusões cursos SIGARRA'!$E:$H,2,0),"")</f>
        <v/>
      </c>
      <c r="R1058" s="1" t="str">
        <f>IFERROR(VLOOKUP($A1058&amp;"-"&amp;Q$1,'Conclusões cursos SIGARRA'!$E:$H,4,0),"")</f>
        <v/>
      </c>
      <c r="S1058" s="1" t="str">
        <f>IFERROR(VLOOKUP($A1058&amp;"-"&amp;S$1,'Conclusões cursos SIGARRA'!$E:$H,2,0),"")</f>
        <v/>
      </c>
      <c r="T1058" s="1" t="str">
        <f>IFERROR(VLOOKUP($A1058&amp;"-"&amp;S$1,'Conclusões cursos SIGARRA'!$E:$H,4,0),"")</f>
        <v/>
      </c>
      <c r="U1058" s="1" t="str">
        <f t="shared" si="3"/>
        <v> LEIC 2002/2003</v>
      </c>
      <c r="V1058" s="1" t="str">
        <f t="shared" si="4"/>
        <v>João Filipe Rio Charruadas</v>
      </c>
    </row>
    <row r="1059" ht="14.25" customHeight="1">
      <c r="A1059" s="1">
        <v>2.00703631E8</v>
      </c>
      <c r="B1059" s="1" t="s">
        <v>3207</v>
      </c>
      <c r="C1059" s="1" t="s">
        <v>3208</v>
      </c>
      <c r="D1059" s="1" t="s">
        <v>20</v>
      </c>
      <c r="E1059" s="1" t="s">
        <v>21</v>
      </c>
      <c r="F1059" s="1" t="str">
        <f t="shared" si="1"/>
        <v>João Filipe Rodrigues dos Santos - MIEIC 2011/2012</v>
      </c>
      <c r="G1059" s="1" t="s">
        <v>21</v>
      </c>
      <c r="I1059" s="1" t="str">
        <f>IFERROR(VLOOKUP(B1059,'Inquérito'!M:N,2,0),if(AND(E1059="",not(iserror(find("linkedin",H1059)))),H1059,E1059))</f>
        <v/>
      </c>
      <c r="J1059" s="1" t="str">
        <f t="shared" si="2"/>
        <v>MIEIC </v>
      </c>
      <c r="K1059" s="1" t="str">
        <f>IFERROR(VLOOKUP($A1059&amp;"-"&amp;K$1,'Conclusões cursos SIGARRA'!$E:$H,2,0),"")</f>
        <v/>
      </c>
      <c r="L1059" s="1" t="str">
        <f>IFERROR(VLOOKUP($A1059&amp;"-"&amp;K$1,'Conclusões cursos SIGARRA'!$E:$H,4,0),"")</f>
        <v/>
      </c>
      <c r="M1059" s="1" t="str">
        <f>IFERROR(VLOOKUP($A1059&amp;"-"&amp;M$1,'Conclusões cursos SIGARRA'!$E:$H,2,0),"")</f>
        <v/>
      </c>
      <c r="N1059" s="1" t="str">
        <f>IFERROR(VLOOKUP($A1059&amp;"-"&amp;M$1,'Conclusões cursos SIGARRA'!$E:$H,4,0),"")</f>
        <v/>
      </c>
      <c r="O1059" s="1" t="str">
        <f>IFERROR(VLOOKUP($A1059&amp;"-"&amp;O$1,'Conclusões cursos SIGARRA'!$E:$H,2,0),"")</f>
        <v>2007/2008</v>
      </c>
      <c r="P1059" s="1" t="str">
        <f>IFERROR(VLOOKUP($A1059&amp;"-"&amp;O$1,'Conclusões cursos SIGARRA'!$E:$H,4,0),"")</f>
        <v>2011/2012</v>
      </c>
      <c r="Q1059" s="1" t="str">
        <f>IFERROR(VLOOKUP($A1059&amp;"-"&amp;Q$1,'Conclusões cursos SIGARRA'!$E:$H,2,0),"")</f>
        <v/>
      </c>
      <c r="R1059" s="1" t="str">
        <f>IFERROR(VLOOKUP($A1059&amp;"-"&amp;Q$1,'Conclusões cursos SIGARRA'!$E:$H,4,0),"")</f>
        <v/>
      </c>
      <c r="S1059" s="1" t="str">
        <f>IFERROR(VLOOKUP($A1059&amp;"-"&amp;S$1,'Conclusões cursos SIGARRA'!$E:$H,2,0),"")</f>
        <v/>
      </c>
      <c r="T1059" s="1" t="str">
        <f>IFERROR(VLOOKUP($A1059&amp;"-"&amp;S$1,'Conclusões cursos SIGARRA'!$E:$H,4,0),"")</f>
        <v/>
      </c>
      <c r="U1059" s="1" t="str">
        <f t="shared" si="3"/>
        <v> MIEIC 2011/2012</v>
      </c>
      <c r="V1059" s="1" t="str">
        <f t="shared" si="4"/>
        <v>João Filipe Rodrigues dos Santos</v>
      </c>
    </row>
    <row r="1060" ht="14.25" customHeight="1">
      <c r="A1060" s="1">
        <v>2.00604211E8</v>
      </c>
      <c r="B1060" s="1" t="s">
        <v>3209</v>
      </c>
      <c r="C1060" s="1" t="s">
        <v>3210</v>
      </c>
      <c r="D1060" s="1" t="s">
        <v>20</v>
      </c>
      <c r="E1060" s="1" t="s">
        <v>21</v>
      </c>
      <c r="F1060" s="1" t="str">
        <f t="shared" si="1"/>
        <v>João Filipe Trindade da Silva - MIEIC 2010/2011</v>
      </c>
      <c r="G1060" s="1" t="s">
        <v>21</v>
      </c>
      <c r="H1060" s="1" t="s">
        <v>3211</v>
      </c>
      <c r="I1060" s="1" t="str">
        <f>IFERROR(VLOOKUP(B1060,'Inquérito'!M:N,2,0),if(AND(E1060="",not(iserror(find("linkedin",H1060)))),H1060,E1060))</f>
        <v/>
      </c>
      <c r="J1060" s="1" t="str">
        <f t="shared" si="2"/>
        <v>MIEIC </v>
      </c>
      <c r="K1060" s="1" t="str">
        <f>IFERROR(VLOOKUP($A1060&amp;"-"&amp;K$1,'Conclusões cursos SIGARRA'!$E:$H,2,0),"")</f>
        <v/>
      </c>
      <c r="L1060" s="1" t="str">
        <f>IFERROR(VLOOKUP($A1060&amp;"-"&amp;K$1,'Conclusões cursos SIGARRA'!$E:$H,4,0),"")</f>
        <v/>
      </c>
      <c r="M1060" s="1" t="str">
        <f>IFERROR(VLOOKUP($A1060&amp;"-"&amp;M$1,'Conclusões cursos SIGARRA'!$E:$H,2,0),"")</f>
        <v/>
      </c>
      <c r="N1060" s="1" t="str">
        <f>IFERROR(VLOOKUP($A1060&amp;"-"&amp;M$1,'Conclusões cursos SIGARRA'!$E:$H,4,0),"")</f>
        <v/>
      </c>
      <c r="O1060" s="1" t="str">
        <f>IFERROR(VLOOKUP($A1060&amp;"-"&amp;O$1,'Conclusões cursos SIGARRA'!$E:$H,2,0),"")</f>
        <v>2006/2007</v>
      </c>
      <c r="P1060" s="1" t="str">
        <f>IFERROR(VLOOKUP($A1060&amp;"-"&amp;O$1,'Conclusões cursos SIGARRA'!$E:$H,4,0),"")</f>
        <v>2010/2011</v>
      </c>
      <c r="Q1060" s="1" t="str">
        <f>IFERROR(VLOOKUP($A1060&amp;"-"&amp;Q$1,'Conclusões cursos SIGARRA'!$E:$H,2,0),"")</f>
        <v/>
      </c>
      <c r="R1060" s="1" t="str">
        <f>IFERROR(VLOOKUP($A1060&amp;"-"&amp;Q$1,'Conclusões cursos SIGARRA'!$E:$H,4,0),"")</f>
        <v/>
      </c>
      <c r="S1060" s="1" t="str">
        <f>IFERROR(VLOOKUP($A1060&amp;"-"&amp;S$1,'Conclusões cursos SIGARRA'!$E:$H,2,0),"")</f>
        <v/>
      </c>
      <c r="T1060" s="1" t="str">
        <f>IFERROR(VLOOKUP($A1060&amp;"-"&amp;S$1,'Conclusões cursos SIGARRA'!$E:$H,4,0),"")</f>
        <v/>
      </c>
      <c r="U1060" s="1" t="str">
        <f t="shared" si="3"/>
        <v> MIEIC 2010/2011</v>
      </c>
      <c r="V1060" s="1" t="str">
        <f t="shared" si="4"/>
        <v>João Filipe Trindade da Silva</v>
      </c>
    </row>
    <row r="1061" ht="14.25" customHeight="1">
      <c r="A1061" s="1">
        <v>2.01101991E8</v>
      </c>
      <c r="B1061" s="1" t="s">
        <v>3212</v>
      </c>
      <c r="C1061" s="1" t="s">
        <v>3213</v>
      </c>
      <c r="D1061" s="1" t="s">
        <v>20</v>
      </c>
      <c r="E1061" s="1" t="s">
        <v>3214</v>
      </c>
      <c r="F1061" s="1" t="str">
        <f t="shared" si="1"/>
        <v>João Filipe Vieira Nadais - MIEIC 2015/2016</v>
      </c>
      <c r="G1061" s="1" t="s">
        <v>3215</v>
      </c>
      <c r="I1061" s="9" t="str">
        <f>IFERROR(VLOOKUP(B1061,'Inquérito'!M:N,2,0),if(AND(E1061="",not(iserror(find("linkedin",H1061)))),H1061,E1061))</f>
        <v>https://www.linkedin.com/in/joaonadais</v>
      </c>
      <c r="J1061" s="1" t="str">
        <f t="shared" si="2"/>
        <v>MIEIC </v>
      </c>
      <c r="K1061" s="1" t="str">
        <f>IFERROR(VLOOKUP($A1061&amp;"-"&amp;K$1,'Conclusões cursos SIGARRA'!$E:$H,2,0),"")</f>
        <v/>
      </c>
      <c r="L1061" s="1" t="str">
        <f>IFERROR(VLOOKUP($A1061&amp;"-"&amp;K$1,'Conclusões cursos SIGARRA'!$E:$H,4,0),"")</f>
        <v/>
      </c>
      <c r="M1061" s="1" t="str">
        <f>IFERROR(VLOOKUP($A1061&amp;"-"&amp;M$1,'Conclusões cursos SIGARRA'!$E:$H,2,0),"")</f>
        <v/>
      </c>
      <c r="N1061" s="1" t="str">
        <f>IFERROR(VLOOKUP($A1061&amp;"-"&amp;M$1,'Conclusões cursos SIGARRA'!$E:$H,4,0),"")</f>
        <v/>
      </c>
      <c r="O1061" s="1" t="str">
        <f>IFERROR(VLOOKUP($A1061&amp;"-"&amp;O$1,'Conclusões cursos SIGARRA'!$E:$H,2,0),"")</f>
        <v>2011/2012</v>
      </c>
      <c r="P1061" s="1" t="str">
        <f>IFERROR(VLOOKUP($A1061&amp;"-"&amp;O$1,'Conclusões cursos SIGARRA'!$E:$H,4,0),"")</f>
        <v>2015/2016</v>
      </c>
      <c r="Q1061" s="1" t="str">
        <f>IFERROR(VLOOKUP($A1061&amp;"-"&amp;Q$1,'Conclusões cursos SIGARRA'!$E:$H,2,0),"")</f>
        <v/>
      </c>
      <c r="R1061" s="1" t="str">
        <f>IFERROR(VLOOKUP($A1061&amp;"-"&amp;Q$1,'Conclusões cursos SIGARRA'!$E:$H,4,0),"")</f>
        <v/>
      </c>
      <c r="S1061" s="1" t="str">
        <f>IFERROR(VLOOKUP($A1061&amp;"-"&amp;S$1,'Conclusões cursos SIGARRA'!$E:$H,2,0),"")</f>
        <v/>
      </c>
      <c r="T1061" s="1" t="str">
        <f>IFERROR(VLOOKUP($A1061&amp;"-"&amp;S$1,'Conclusões cursos SIGARRA'!$E:$H,4,0),"")</f>
        <v/>
      </c>
      <c r="U1061" s="1" t="str">
        <f t="shared" si="3"/>
        <v> MIEIC 2015/2016</v>
      </c>
      <c r="V1061" s="1" t="str">
        <f t="shared" si="4"/>
        <v>João Filipe Vieira Nadais</v>
      </c>
    </row>
    <row r="1062" ht="14.25" customHeight="1">
      <c r="A1062" s="1">
        <v>2.00302594E8</v>
      </c>
      <c r="B1062" s="1" t="s">
        <v>3216</v>
      </c>
      <c r="C1062" s="1" t="s">
        <v>3217</v>
      </c>
      <c r="D1062" s="1" t="s">
        <v>20</v>
      </c>
      <c r="E1062" s="1" t="s">
        <v>21</v>
      </c>
      <c r="F1062" s="1" t="str">
        <f t="shared" si="1"/>
        <v>João Flávio Novais Cardoso - MIEIC 2007/2008</v>
      </c>
      <c r="G1062" s="1" t="s">
        <v>21</v>
      </c>
      <c r="H1062" s="1" t="s">
        <v>3218</v>
      </c>
      <c r="I1062" s="1" t="str">
        <f>IFERROR(VLOOKUP(B1062,'Inquérito'!M:N,2,0),if(AND(E1062="",not(iserror(find("linkedin",H1062)))),H1062,E1062))</f>
        <v/>
      </c>
      <c r="J1062" s="1" t="str">
        <f t="shared" si="2"/>
        <v>MIEIC </v>
      </c>
      <c r="K1062" s="1" t="str">
        <f>IFERROR(VLOOKUP($A1062&amp;"-"&amp;K$1,'Conclusões cursos SIGARRA'!$E:$H,2,0),"")</f>
        <v/>
      </c>
      <c r="L1062" s="1" t="str">
        <f>IFERROR(VLOOKUP($A1062&amp;"-"&amp;K$1,'Conclusões cursos SIGARRA'!$E:$H,4,0),"")</f>
        <v/>
      </c>
      <c r="M1062" s="1" t="str">
        <f>IFERROR(VLOOKUP($A1062&amp;"-"&amp;M$1,'Conclusões cursos SIGARRA'!$E:$H,2,0),"")</f>
        <v/>
      </c>
      <c r="N1062" s="1" t="str">
        <f>IFERROR(VLOOKUP($A1062&amp;"-"&amp;M$1,'Conclusões cursos SIGARRA'!$E:$H,4,0),"")</f>
        <v/>
      </c>
      <c r="O1062" s="1" t="str">
        <f>IFERROR(VLOOKUP($A1062&amp;"-"&amp;O$1,'Conclusões cursos SIGARRA'!$E:$H,2,0),"")</f>
        <v>2003/2004</v>
      </c>
      <c r="P1062" s="1" t="str">
        <f>IFERROR(VLOOKUP($A1062&amp;"-"&amp;O$1,'Conclusões cursos SIGARRA'!$E:$H,4,0),"")</f>
        <v>2007/2008</v>
      </c>
      <c r="Q1062" s="1" t="str">
        <f>IFERROR(VLOOKUP($A1062&amp;"-"&amp;Q$1,'Conclusões cursos SIGARRA'!$E:$H,2,0),"")</f>
        <v/>
      </c>
      <c r="R1062" s="1" t="str">
        <f>IFERROR(VLOOKUP($A1062&amp;"-"&amp;Q$1,'Conclusões cursos SIGARRA'!$E:$H,4,0),"")</f>
        <v/>
      </c>
      <c r="S1062" s="1" t="str">
        <f>IFERROR(VLOOKUP($A1062&amp;"-"&amp;S$1,'Conclusões cursos SIGARRA'!$E:$H,2,0),"")</f>
        <v/>
      </c>
      <c r="T1062" s="1" t="str">
        <f>IFERROR(VLOOKUP($A1062&amp;"-"&amp;S$1,'Conclusões cursos SIGARRA'!$E:$H,4,0),"")</f>
        <v/>
      </c>
      <c r="U1062" s="1" t="str">
        <f t="shared" si="3"/>
        <v> MIEIC 2007/2008</v>
      </c>
      <c r="V1062" s="1" t="str">
        <f t="shared" si="4"/>
        <v>João Flávio Novais Cardoso</v>
      </c>
    </row>
    <row r="1063" ht="14.25" customHeight="1">
      <c r="A1063" s="1">
        <v>2.01505866E8</v>
      </c>
      <c r="B1063" s="1" t="s">
        <v>3219</v>
      </c>
      <c r="C1063" s="1" t="s">
        <v>3220</v>
      </c>
      <c r="D1063" s="1" t="s">
        <v>20</v>
      </c>
      <c r="E1063" s="1" t="s">
        <v>21</v>
      </c>
      <c r="F1063" s="1" t="str">
        <f t="shared" si="1"/>
        <v>João Francisco Barreiros de Almeida - MIEIC 2020/2021</v>
      </c>
      <c r="I1063" s="1" t="str">
        <f>IFERROR(VLOOKUP(B1063,'Inquérito'!M:N,2,0),if(AND(E1063="",not(iserror(find("linkedin",H1063)))),H1063,E1063))</f>
        <v/>
      </c>
      <c r="J1063" s="1" t="str">
        <f t="shared" si="2"/>
        <v>MIEIC </v>
      </c>
      <c r="K1063" s="1" t="str">
        <f>IFERROR(VLOOKUP($A1063&amp;"-"&amp;K$1,'Conclusões cursos SIGARRA'!$E:$H,2,0),"")</f>
        <v/>
      </c>
      <c r="L1063" s="1" t="str">
        <f>IFERROR(VLOOKUP($A1063&amp;"-"&amp;K$1,'Conclusões cursos SIGARRA'!$E:$H,4,0),"")</f>
        <v/>
      </c>
      <c r="M1063" s="1" t="str">
        <f>IFERROR(VLOOKUP($A1063&amp;"-"&amp;M$1,'Conclusões cursos SIGARRA'!$E:$H,2,0),"")</f>
        <v/>
      </c>
      <c r="N1063" s="1" t="str">
        <f>IFERROR(VLOOKUP($A1063&amp;"-"&amp;M$1,'Conclusões cursos SIGARRA'!$E:$H,4,0),"")</f>
        <v/>
      </c>
      <c r="O1063" s="1" t="str">
        <f>IFERROR(VLOOKUP($A1063&amp;"-"&amp;O$1,'Conclusões cursos SIGARRA'!$E:$H,2,0),"")</f>
        <v>2015/2016</v>
      </c>
      <c r="P1063" s="1" t="str">
        <f>IFERROR(VLOOKUP($A1063&amp;"-"&amp;O$1,'Conclusões cursos SIGARRA'!$E:$H,4,0),"")</f>
        <v>2020/2021</v>
      </c>
      <c r="Q1063" s="1" t="str">
        <f>IFERROR(VLOOKUP($A1063&amp;"-"&amp;Q$1,'Conclusões cursos SIGARRA'!$E:$H,2,0),"")</f>
        <v/>
      </c>
      <c r="R1063" s="1" t="str">
        <f>IFERROR(VLOOKUP($A1063&amp;"-"&amp;Q$1,'Conclusões cursos SIGARRA'!$E:$H,4,0),"")</f>
        <v/>
      </c>
      <c r="S1063" s="1" t="str">
        <f>IFERROR(VLOOKUP($A1063&amp;"-"&amp;S$1,'Conclusões cursos SIGARRA'!$E:$H,2,0),"")</f>
        <v/>
      </c>
      <c r="T1063" s="1" t="str">
        <f>IFERROR(VLOOKUP($A1063&amp;"-"&amp;S$1,'Conclusões cursos SIGARRA'!$E:$H,4,0),"")</f>
        <v/>
      </c>
      <c r="U1063" s="1" t="str">
        <f t="shared" si="3"/>
        <v> MIEIC 2020/2021</v>
      </c>
      <c r="V1063" s="1" t="str">
        <f t="shared" si="4"/>
        <v>João Francisco Barreiros de Almeida</v>
      </c>
    </row>
    <row r="1064" ht="14.25" customHeight="1">
      <c r="A1064" s="1">
        <v>2.01203873E8</v>
      </c>
      <c r="B1064" s="1" t="s">
        <v>3221</v>
      </c>
      <c r="C1064" s="1" t="s">
        <v>3222</v>
      </c>
      <c r="D1064" s="1" t="s">
        <v>20</v>
      </c>
      <c r="E1064" s="10" t="s">
        <v>3223</v>
      </c>
      <c r="F1064" s="1" t="str">
        <f t="shared" si="1"/>
        <v>João Francisco Carvalho Neto - MIEIC 2016/2017</v>
      </c>
      <c r="I1064" s="9" t="str">
        <f>IFERROR(VLOOKUP(B1064,'Inquérito'!M:N,2,0),if(AND(E1064="",not(iserror(find("linkedin",H1064)))),H1064,E1064))</f>
        <v>https://www.linkedin.com/in/jo%C3%A3o-neto-8b354984/</v>
      </c>
      <c r="J1064" s="1" t="str">
        <f t="shared" si="2"/>
        <v>MIEIC </v>
      </c>
      <c r="K1064" s="1" t="str">
        <f>IFERROR(VLOOKUP($A1064&amp;"-"&amp;K$1,'Conclusões cursos SIGARRA'!$E:$H,2,0),"")</f>
        <v/>
      </c>
      <c r="L1064" s="1" t="str">
        <f>IFERROR(VLOOKUP($A1064&amp;"-"&amp;K$1,'Conclusões cursos SIGARRA'!$E:$H,4,0),"")</f>
        <v/>
      </c>
      <c r="M1064" s="1" t="str">
        <f>IFERROR(VLOOKUP($A1064&amp;"-"&amp;M$1,'Conclusões cursos SIGARRA'!$E:$H,2,0),"")</f>
        <v/>
      </c>
      <c r="N1064" s="1" t="str">
        <f>IFERROR(VLOOKUP($A1064&amp;"-"&amp;M$1,'Conclusões cursos SIGARRA'!$E:$H,4,0),"")</f>
        <v/>
      </c>
      <c r="O1064" s="1" t="str">
        <f>IFERROR(VLOOKUP($A1064&amp;"-"&amp;O$1,'Conclusões cursos SIGARRA'!$E:$H,2,0),"")</f>
        <v>2012/2013</v>
      </c>
      <c r="P1064" s="1" t="str">
        <f>IFERROR(VLOOKUP($A1064&amp;"-"&amp;O$1,'Conclusões cursos SIGARRA'!$E:$H,4,0),"")</f>
        <v>2016/2017</v>
      </c>
      <c r="Q1064" s="1" t="str">
        <f>IFERROR(VLOOKUP($A1064&amp;"-"&amp;Q$1,'Conclusões cursos SIGARRA'!$E:$H,2,0),"")</f>
        <v/>
      </c>
      <c r="R1064" s="1" t="str">
        <f>IFERROR(VLOOKUP($A1064&amp;"-"&amp;Q$1,'Conclusões cursos SIGARRA'!$E:$H,4,0),"")</f>
        <v/>
      </c>
      <c r="S1064" s="1" t="str">
        <f>IFERROR(VLOOKUP($A1064&amp;"-"&amp;S$1,'Conclusões cursos SIGARRA'!$E:$H,2,0),"")</f>
        <v/>
      </c>
      <c r="T1064" s="1" t="str">
        <f>IFERROR(VLOOKUP($A1064&amp;"-"&amp;S$1,'Conclusões cursos SIGARRA'!$E:$H,4,0),"")</f>
        <v/>
      </c>
      <c r="U1064" s="1" t="str">
        <f t="shared" si="3"/>
        <v> MIEIC 2016/2017</v>
      </c>
      <c r="V1064" s="1" t="str">
        <f t="shared" si="4"/>
        <v>João Francisco Carvalho Neto</v>
      </c>
    </row>
    <row r="1065" ht="14.25" customHeight="1">
      <c r="A1065" s="1">
        <v>2.01705573E8</v>
      </c>
      <c r="B1065" s="1" t="s">
        <v>3224</v>
      </c>
      <c r="C1065" s="1" t="s">
        <v>3225</v>
      </c>
      <c r="D1065" s="1" t="s">
        <v>26</v>
      </c>
      <c r="E1065" s="1" t="s">
        <v>21</v>
      </c>
      <c r="F1065" s="1" t="str">
        <f t="shared" si="1"/>
        <v>João Francisco de Pinho Brandão - L.EIC 2022/2023</v>
      </c>
      <c r="I1065" s="1" t="str">
        <f>IFERROR(VLOOKUP(B1065,'Inquérito'!M:N,2,0),if(AND(E1065="",not(iserror(find("linkedin",H1065)))),H1065,E1065))</f>
        <v/>
      </c>
      <c r="J1065" s="1" t="str">
        <f t="shared" si="2"/>
        <v>L.EIC </v>
      </c>
      <c r="K1065" s="1" t="str">
        <f>IFERROR(VLOOKUP($A1065&amp;"-"&amp;K$1,'Conclusões cursos SIGARRA'!$E:$H,2,0),"")</f>
        <v/>
      </c>
      <c r="L1065" s="1" t="str">
        <f>IFERROR(VLOOKUP($A1065&amp;"-"&amp;K$1,'Conclusões cursos SIGARRA'!$E:$H,4,0),"")</f>
        <v/>
      </c>
      <c r="M1065" s="1" t="str">
        <f>IFERROR(VLOOKUP($A1065&amp;"-"&amp;M$1,'Conclusões cursos SIGARRA'!$E:$H,2,0),"")</f>
        <v/>
      </c>
      <c r="N1065" s="1" t="str">
        <f>IFERROR(VLOOKUP($A1065&amp;"-"&amp;M$1,'Conclusões cursos SIGARRA'!$E:$H,4,0),"")</f>
        <v/>
      </c>
      <c r="O1065" s="1" t="str">
        <f>IFERROR(VLOOKUP($A1065&amp;"-"&amp;O$1,'Conclusões cursos SIGARRA'!$E:$H,2,0),"")</f>
        <v/>
      </c>
      <c r="P1065" s="1" t="str">
        <f>IFERROR(VLOOKUP($A1065&amp;"-"&amp;O$1,'Conclusões cursos SIGARRA'!$E:$H,4,0),"")</f>
        <v/>
      </c>
      <c r="Q1065" s="1" t="str">
        <f>IFERROR(VLOOKUP($A1065&amp;"-"&amp;Q$1,'Conclusões cursos SIGARRA'!$E:$H,2,0),"")</f>
        <v>2021/2022</v>
      </c>
      <c r="R1065" s="1" t="str">
        <f>IFERROR(VLOOKUP($A1065&amp;"-"&amp;Q$1,'Conclusões cursos SIGARRA'!$E:$H,4,0),"")</f>
        <v>2022/2023</v>
      </c>
      <c r="S1065" s="1" t="str">
        <f>IFERROR(VLOOKUP($A1065&amp;"-"&amp;S$1,'Conclusões cursos SIGARRA'!$E:$H,2,0),"")</f>
        <v/>
      </c>
      <c r="T1065" s="1" t="str">
        <f>IFERROR(VLOOKUP($A1065&amp;"-"&amp;S$1,'Conclusões cursos SIGARRA'!$E:$H,4,0),"")</f>
        <v/>
      </c>
      <c r="U1065" s="1" t="str">
        <f t="shared" si="3"/>
        <v> L.EIC 2022/2023</v>
      </c>
      <c r="V1065" s="1" t="str">
        <f t="shared" si="4"/>
        <v>João Francisco de Pinho Brandão</v>
      </c>
    </row>
    <row r="1066" ht="14.25" customHeight="1">
      <c r="A1066" s="1">
        <v>2.02004244E8</v>
      </c>
      <c r="B1066" s="1" t="s">
        <v>3226</v>
      </c>
      <c r="C1066" s="1" t="s">
        <v>3227</v>
      </c>
      <c r="D1066" s="1" t="s">
        <v>26</v>
      </c>
      <c r="E1066" s="1" t="s">
        <v>21</v>
      </c>
      <c r="F1066" s="1" t="str">
        <f t="shared" si="1"/>
        <v>João Francisco Ferreira Maldonado - L.EIC 2022/2023</v>
      </c>
      <c r="I1066" s="9" t="str">
        <f>IFERROR(VLOOKUP(B1066,'Inquérito'!M:N,2,0),if(AND(E1066="",not(iserror(find("linkedin",H1066)))),H1066,E1066))</f>
        <v>https://www.linkedin.com/in/kikomaldonado</v>
      </c>
      <c r="J1066" s="1" t="str">
        <f t="shared" si="2"/>
        <v>L.EIC </v>
      </c>
      <c r="K1066" s="1" t="str">
        <f>IFERROR(VLOOKUP($A1066&amp;"-"&amp;K$1,'Conclusões cursos SIGARRA'!$E:$H,2,0),"")</f>
        <v/>
      </c>
      <c r="L1066" s="1" t="str">
        <f>IFERROR(VLOOKUP($A1066&amp;"-"&amp;K$1,'Conclusões cursos SIGARRA'!$E:$H,4,0),"")</f>
        <v/>
      </c>
      <c r="M1066" s="1" t="str">
        <f>IFERROR(VLOOKUP($A1066&amp;"-"&amp;M$1,'Conclusões cursos SIGARRA'!$E:$H,2,0),"")</f>
        <v/>
      </c>
      <c r="N1066" s="1" t="str">
        <f>IFERROR(VLOOKUP($A1066&amp;"-"&amp;M$1,'Conclusões cursos SIGARRA'!$E:$H,4,0),"")</f>
        <v/>
      </c>
      <c r="O1066" s="1" t="str">
        <f>IFERROR(VLOOKUP($A1066&amp;"-"&amp;O$1,'Conclusões cursos SIGARRA'!$E:$H,2,0),"")</f>
        <v/>
      </c>
      <c r="P1066" s="1" t="str">
        <f>IFERROR(VLOOKUP($A1066&amp;"-"&amp;O$1,'Conclusões cursos SIGARRA'!$E:$H,4,0),"")</f>
        <v/>
      </c>
      <c r="Q1066" s="1" t="str">
        <f>IFERROR(VLOOKUP($A1066&amp;"-"&amp;Q$1,'Conclusões cursos SIGARRA'!$E:$H,2,0),"")</f>
        <v>2021/2022</v>
      </c>
      <c r="R1066" s="1" t="str">
        <f>IFERROR(VLOOKUP($A1066&amp;"-"&amp;Q$1,'Conclusões cursos SIGARRA'!$E:$H,4,0),"")</f>
        <v>2022/2023</v>
      </c>
      <c r="S1066" s="1" t="str">
        <f>IFERROR(VLOOKUP($A1066&amp;"-"&amp;S$1,'Conclusões cursos SIGARRA'!$E:$H,2,0),"")</f>
        <v/>
      </c>
      <c r="T1066" s="1" t="str">
        <f>IFERROR(VLOOKUP($A1066&amp;"-"&amp;S$1,'Conclusões cursos SIGARRA'!$E:$H,4,0),"")</f>
        <v/>
      </c>
      <c r="U1066" s="1" t="str">
        <f t="shared" si="3"/>
        <v> L.EIC 2022/2023</v>
      </c>
      <c r="V1066" s="1" t="str">
        <f t="shared" si="4"/>
        <v>João Francisco Ferreira Maldonado</v>
      </c>
    </row>
    <row r="1067" ht="14.25" customHeight="1">
      <c r="A1067" s="1">
        <v>2.01505145E8</v>
      </c>
      <c r="B1067" s="1" t="s">
        <v>3228</v>
      </c>
      <c r="C1067" s="1" t="s">
        <v>3229</v>
      </c>
      <c r="D1067" s="1" t="s">
        <v>20</v>
      </c>
      <c r="E1067" s="1" t="s">
        <v>21</v>
      </c>
      <c r="F1067" s="1" t="str">
        <f t="shared" si="1"/>
        <v>João Francisco Veríssimo Dias Esteves - MIEIC 2019/2020</v>
      </c>
      <c r="I1067" s="1" t="str">
        <f>IFERROR(VLOOKUP(B1067,'Inquérito'!M:N,2,0),if(AND(E1067="",not(iserror(find("linkedin",H1067)))),H1067,E1067))</f>
        <v/>
      </c>
      <c r="J1067" s="1" t="str">
        <f t="shared" si="2"/>
        <v>MIEIC </v>
      </c>
      <c r="K1067" s="1" t="str">
        <f>IFERROR(VLOOKUP($A1067&amp;"-"&amp;K$1,'Conclusões cursos SIGARRA'!$E:$H,2,0),"")</f>
        <v/>
      </c>
      <c r="L1067" s="1" t="str">
        <f>IFERROR(VLOOKUP($A1067&amp;"-"&amp;K$1,'Conclusões cursos SIGARRA'!$E:$H,4,0),"")</f>
        <v/>
      </c>
      <c r="M1067" s="1" t="str">
        <f>IFERROR(VLOOKUP($A1067&amp;"-"&amp;M$1,'Conclusões cursos SIGARRA'!$E:$H,2,0),"")</f>
        <v/>
      </c>
      <c r="N1067" s="1" t="str">
        <f>IFERROR(VLOOKUP($A1067&amp;"-"&amp;M$1,'Conclusões cursos SIGARRA'!$E:$H,4,0),"")</f>
        <v/>
      </c>
      <c r="O1067" s="1" t="str">
        <f>IFERROR(VLOOKUP($A1067&amp;"-"&amp;O$1,'Conclusões cursos SIGARRA'!$E:$H,2,0),"")</f>
        <v>2015/2016</v>
      </c>
      <c r="P1067" s="1" t="str">
        <f>IFERROR(VLOOKUP($A1067&amp;"-"&amp;O$1,'Conclusões cursos SIGARRA'!$E:$H,4,0),"")</f>
        <v>2019/2020</v>
      </c>
      <c r="Q1067" s="1" t="str">
        <f>IFERROR(VLOOKUP($A1067&amp;"-"&amp;Q$1,'Conclusões cursos SIGARRA'!$E:$H,2,0),"")</f>
        <v/>
      </c>
      <c r="R1067" s="1" t="str">
        <f>IFERROR(VLOOKUP($A1067&amp;"-"&amp;Q$1,'Conclusões cursos SIGARRA'!$E:$H,4,0),"")</f>
        <v/>
      </c>
      <c r="S1067" s="1" t="str">
        <f>IFERROR(VLOOKUP($A1067&amp;"-"&amp;S$1,'Conclusões cursos SIGARRA'!$E:$H,2,0),"")</f>
        <v/>
      </c>
      <c r="T1067" s="1" t="str">
        <f>IFERROR(VLOOKUP($A1067&amp;"-"&amp;S$1,'Conclusões cursos SIGARRA'!$E:$H,4,0),"")</f>
        <v/>
      </c>
      <c r="U1067" s="1" t="str">
        <f t="shared" si="3"/>
        <v> MIEIC 2019/2020</v>
      </c>
      <c r="V1067" s="1" t="str">
        <f t="shared" si="4"/>
        <v>João Francisco Veríssimo Dias Esteves</v>
      </c>
    </row>
    <row r="1068" ht="14.25" customHeight="1">
      <c r="A1068" s="1">
        <v>2.01304197E8</v>
      </c>
      <c r="B1068" s="1" t="s">
        <v>3230</v>
      </c>
      <c r="C1068" s="1" t="s">
        <v>3231</v>
      </c>
      <c r="D1068" s="1" t="s">
        <v>20</v>
      </c>
      <c r="E1068" s="1" t="s">
        <v>21</v>
      </c>
      <c r="F1068" s="1" t="str">
        <f t="shared" si="1"/>
        <v>João Gabriel Marques Costa - MIEIC 2017/2018</v>
      </c>
      <c r="I1068" s="1" t="str">
        <f>IFERROR(VLOOKUP(B1068,'Inquérito'!M:N,2,0),if(AND(E1068="",not(iserror(find("linkedin",H1068)))),H1068,E1068))</f>
        <v/>
      </c>
      <c r="J1068" s="1" t="str">
        <f t="shared" si="2"/>
        <v>MIEIC </v>
      </c>
      <c r="K1068" s="1" t="str">
        <f>IFERROR(VLOOKUP($A1068&amp;"-"&amp;K$1,'Conclusões cursos SIGARRA'!$E:$H,2,0),"")</f>
        <v/>
      </c>
      <c r="L1068" s="1" t="str">
        <f>IFERROR(VLOOKUP($A1068&amp;"-"&amp;K$1,'Conclusões cursos SIGARRA'!$E:$H,4,0),"")</f>
        <v/>
      </c>
      <c r="M1068" s="1" t="str">
        <f>IFERROR(VLOOKUP($A1068&amp;"-"&amp;M$1,'Conclusões cursos SIGARRA'!$E:$H,2,0),"")</f>
        <v/>
      </c>
      <c r="N1068" s="1" t="str">
        <f>IFERROR(VLOOKUP($A1068&amp;"-"&amp;M$1,'Conclusões cursos SIGARRA'!$E:$H,4,0),"")</f>
        <v/>
      </c>
      <c r="O1068" s="1" t="str">
        <f>IFERROR(VLOOKUP($A1068&amp;"-"&amp;O$1,'Conclusões cursos SIGARRA'!$E:$H,2,0),"")</f>
        <v>2013/2014</v>
      </c>
      <c r="P1068" s="1" t="str">
        <f>IFERROR(VLOOKUP($A1068&amp;"-"&amp;O$1,'Conclusões cursos SIGARRA'!$E:$H,4,0),"")</f>
        <v>2017/2018</v>
      </c>
      <c r="Q1068" s="1" t="str">
        <f>IFERROR(VLOOKUP($A1068&amp;"-"&amp;Q$1,'Conclusões cursos SIGARRA'!$E:$H,2,0),"")</f>
        <v/>
      </c>
      <c r="R1068" s="1" t="str">
        <f>IFERROR(VLOOKUP($A1068&amp;"-"&amp;Q$1,'Conclusões cursos SIGARRA'!$E:$H,4,0),"")</f>
        <v/>
      </c>
      <c r="S1068" s="1" t="str">
        <f>IFERROR(VLOOKUP($A1068&amp;"-"&amp;S$1,'Conclusões cursos SIGARRA'!$E:$H,2,0),"")</f>
        <v/>
      </c>
      <c r="T1068" s="1" t="str">
        <f>IFERROR(VLOOKUP($A1068&amp;"-"&amp;S$1,'Conclusões cursos SIGARRA'!$E:$H,4,0),"")</f>
        <v/>
      </c>
      <c r="U1068" s="1" t="str">
        <f t="shared" si="3"/>
        <v> MIEIC 2017/2018</v>
      </c>
      <c r="V1068" s="1" t="str">
        <f t="shared" si="4"/>
        <v>João Gabriel Marques Costa</v>
      </c>
    </row>
    <row r="1069" ht="14.25" customHeight="1">
      <c r="A1069" s="1">
        <v>1.99602627E8</v>
      </c>
      <c r="B1069" s="1" t="s">
        <v>3232</v>
      </c>
      <c r="C1069" s="1" t="s">
        <v>3233</v>
      </c>
      <c r="D1069" s="1" t="s">
        <v>20</v>
      </c>
      <c r="E1069" s="10" t="s">
        <v>3234</v>
      </c>
      <c r="F1069" s="1" t="str">
        <f t="shared" si="1"/>
        <v>João Gabriel Miranda Pires - LEIC 2000/2001</v>
      </c>
      <c r="G1069" s="1" t="s">
        <v>3235</v>
      </c>
      <c r="I1069" s="9" t="str">
        <f>IFERROR(VLOOKUP(B1069,'Inquérito'!M:N,2,0),if(AND(E1069="",not(iserror(find("linkedin",H1069)))),H1069,E1069))</f>
        <v>https://www.linkedin.com/in/jo%C3%A3o-p-62847b/</v>
      </c>
      <c r="J1069" s="1" t="str">
        <f t="shared" si="2"/>
        <v>LEIC </v>
      </c>
      <c r="K1069" s="1" t="str">
        <f>IFERROR(VLOOKUP($A1069&amp;"-"&amp;K$1,'Conclusões cursos SIGARRA'!$E:$H,2,0),"")</f>
        <v>1996/1997</v>
      </c>
      <c r="L1069" s="1" t="str">
        <f>IFERROR(VLOOKUP($A1069&amp;"-"&amp;K$1,'Conclusões cursos SIGARRA'!$E:$H,4,0),"")</f>
        <v>2000/2001</v>
      </c>
      <c r="M1069" s="1" t="str">
        <f>IFERROR(VLOOKUP($A1069&amp;"-"&amp;M$1,'Conclusões cursos SIGARRA'!$E:$H,2,0),"")</f>
        <v/>
      </c>
      <c r="N1069" s="1" t="str">
        <f>IFERROR(VLOOKUP($A1069&amp;"-"&amp;M$1,'Conclusões cursos SIGARRA'!$E:$H,4,0),"")</f>
        <v/>
      </c>
      <c r="O1069" s="1" t="str">
        <f>IFERROR(VLOOKUP($A1069&amp;"-"&amp;O$1,'Conclusões cursos SIGARRA'!$E:$H,2,0),"")</f>
        <v/>
      </c>
      <c r="P1069" s="1" t="str">
        <f>IFERROR(VLOOKUP($A1069&amp;"-"&amp;O$1,'Conclusões cursos SIGARRA'!$E:$H,4,0),"")</f>
        <v/>
      </c>
      <c r="Q1069" s="1" t="str">
        <f>IFERROR(VLOOKUP($A1069&amp;"-"&amp;Q$1,'Conclusões cursos SIGARRA'!$E:$H,2,0),"")</f>
        <v/>
      </c>
      <c r="R1069" s="1" t="str">
        <f>IFERROR(VLOOKUP($A1069&amp;"-"&amp;Q$1,'Conclusões cursos SIGARRA'!$E:$H,4,0),"")</f>
        <v/>
      </c>
      <c r="S1069" s="1" t="str">
        <f>IFERROR(VLOOKUP($A1069&amp;"-"&amp;S$1,'Conclusões cursos SIGARRA'!$E:$H,2,0),"")</f>
        <v/>
      </c>
      <c r="T1069" s="1" t="str">
        <f>IFERROR(VLOOKUP($A1069&amp;"-"&amp;S$1,'Conclusões cursos SIGARRA'!$E:$H,4,0),"")</f>
        <v/>
      </c>
      <c r="U1069" s="1" t="str">
        <f t="shared" si="3"/>
        <v> LEIC 2000/2001</v>
      </c>
      <c r="V1069" s="1" t="str">
        <f t="shared" si="4"/>
        <v>João Gabriel Miranda Pires</v>
      </c>
    </row>
    <row r="1070" ht="14.25" customHeight="1">
      <c r="A1070" s="1">
        <v>2.01906682E8</v>
      </c>
      <c r="B1070" s="1" t="s">
        <v>3236</v>
      </c>
      <c r="C1070" s="1" t="s">
        <v>3237</v>
      </c>
      <c r="D1070" s="1" t="s">
        <v>26</v>
      </c>
      <c r="E1070" s="1" t="s">
        <v>21</v>
      </c>
      <c r="F1070" s="1" t="str">
        <f t="shared" si="1"/>
        <v>João Gil Marinho Mesquita - L.EIC 2021/2022</v>
      </c>
      <c r="I1070" s="9" t="str">
        <f>IFERROR(VLOOKUP(B1070,'Inquérito'!M:N,2,0),if(AND(E1070="",not(iserror(find("linkedin",H1070)))),H1070,E1070))</f>
        <v>https://www.linkedin.com/in/joao-mesquita7/</v>
      </c>
      <c r="J1070" s="1" t="str">
        <f t="shared" si="2"/>
        <v>L.EIC </v>
      </c>
      <c r="K1070" s="1" t="str">
        <f>IFERROR(VLOOKUP($A1070&amp;"-"&amp;K$1,'Conclusões cursos SIGARRA'!$E:$H,2,0),"")</f>
        <v/>
      </c>
      <c r="L1070" s="1" t="str">
        <f>IFERROR(VLOOKUP($A1070&amp;"-"&amp;K$1,'Conclusões cursos SIGARRA'!$E:$H,4,0),"")</f>
        <v/>
      </c>
      <c r="M1070" s="1" t="str">
        <f>IFERROR(VLOOKUP($A1070&amp;"-"&amp;M$1,'Conclusões cursos SIGARRA'!$E:$H,2,0),"")</f>
        <v/>
      </c>
      <c r="N1070" s="1" t="str">
        <f>IFERROR(VLOOKUP($A1070&amp;"-"&amp;M$1,'Conclusões cursos SIGARRA'!$E:$H,4,0),"")</f>
        <v/>
      </c>
      <c r="O1070" s="1" t="str">
        <f>IFERROR(VLOOKUP($A1070&amp;"-"&amp;O$1,'Conclusões cursos SIGARRA'!$E:$H,2,0),"")</f>
        <v/>
      </c>
      <c r="P1070" s="1" t="str">
        <f>IFERROR(VLOOKUP($A1070&amp;"-"&amp;O$1,'Conclusões cursos SIGARRA'!$E:$H,4,0),"")</f>
        <v/>
      </c>
      <c r="Q1070" s="1" t="str">
        <f>IFERROR(VLOOKUP($A1070&amp;"-"&amp;Q$1,'Conclusões cursos SIGARRA'!$E:$H,2,0),"")</f>
        <v>2021/2022</v>
      </c>
      <c r="R1070" s="1" t="str">
        <f>IFERROR(VLOOKUP($A1070&amp;"-"&amp;Q$1,'Conclusões cursos SIGARRA'!$E:$H,4,0),"")</f>
        <v>2021/2022</v>
      </c>
      <c r="S1070" s="1" t="str">
        <f>IFERROR(VLOOKUP($A1070&amp;"-"&amp;S$1,'Conclusões cursos SIGARRA'!$E:$H,2,0),"")</f>
        <v/>
      </c>
      <c r="T1070" s="1" t="str">
        <f>IFERROR(VLOOKUP($A1070&amp;"-"&amp;S$1,'Conclusões cursos SIGARRA'!$E:$H,4,0),"")</f>
        <v/>
      </c>
      <c r="U1070" s="1" t="str">
        <f t="shared" si="3"/>
        <v> L.EIC 2021/2022</v>
      </c>
      <c r="V1070" s="1" t="str">
        <f t="shared" si="4"/>
        <v>João Gil Marinho Mesquita</v>
      </c>
    </row>
    <row r="1071" ht="14.25" customHeight="1">
      <c r="A1071" s="1">
        <v>2.00202373E8</v>
      </c>
      <c r="B1071" s="1" t="s">
        <v>3238</v>
      </c>
      <c r="C1071" s="1" t="s">
        <v>3239</v>
      </c>
      <c r="D1071" s="1" t="s">
        <v>20</v>
      </c>
      <c r="E1071" s="1" t="s">
        <v>21</v>
      </c>
      <c r="F1071" s="1" t="str">
        <f t="shared" si="1"/>
        <v>João Gonçalo Portela Rodrigues da Silva - LEIC 2006/2007</v>
      </c>
      <c r="G1071" s="1" t="s">
        <v>21</v>
      </c>
      <c r="I1071" s="1" t="str">
        <f>IFERROR(VLOOKUP(B1071,'Inquérito'!M:N,2,0),if(AND(E1071="",not(iserror(find("linkedin",H1071)))),H1071,E1071))</f>
        <v/>
      </c>
      <c r="J1071" s="1" t="str">
        <f t="shared" si="2"/>
        <v>LEIC </v>
      </c>
      <c r="K1071" s="1" t="str">
        <f>IFERROR(VLOOKUP($A1071&amp;"-"&amp;K$1,'Conclusões cursos SIGARRA'!$E:$H,2,0),"")</f>
        <v>2002/2003</v>
      </c>
      <c r="L1071" s="1" t="str">
        <f>IFERROR(VLOOKUP($A1071&amp;"-"&amp;K$1,'Conclusões cursos SIGARRA'!$E:$H,4,0),"")</f>
        <v>2006/2007</v>
      </c>
      <c r="M1071" s="1" t="str">
        <f>IFERROR(VLOOKUP($A1071&amp;"-"&amp;M$1,'Conclusões cursos SIGARRA'!$E:$H,2,0),"")</f>
        <v/>
      </c>
      <c r="N1071" s="1" t="str">
        <f>IFERROR(VLOOKUP($A1071&amp;"-"&amp;M$1,'Conclusões cursos SIGARRA'!$E:$H,4,0),"")</f>
        <v/>
      </c>
      <c r="O1071" s="1" t="str">
        <f>IFERROR(VLOOKUP($A1071&amp;"-"&amp;O$1,'Conclusões cursos SIGARRA'!$E:$H,2,0),"")</f>
        <v/>
      </c>
      <c r="P1071" s="1" t="str">
        <f>IFERROR(VLOOKUP($A1071&amp;"-"&amp;O$1,'Conclusões cursos SIGARRA'!$E:$H,4,0),"")</f>
        <v/>
      </c>
      <c r="Q1071" s="1" t="str">
        <f>IFERROR(VLOOKUP($A1071&amp;"-"&amp;Q$1,'Conclusões cursos SIGARRA'!$E:$H,2,0),"")</f>
        <v/>
      </c>
      <c r="R1071" s="1" t="str">
        <f>IFERROR(VLOOKUP($A1071&amp;"-"&amp;Q$1,'Conclusões cursos SIGARRA'!$E:$H,4,0),"")</f>
        <v/>
      </c>
      <c r="S1071" s="1" t="str">
        <f>IFERROR(VLOOKUP($A1071&amp;"-"&amp;S$1,'Conclusões cursos SIGARRA'!$E:$H,2,0),"")</f>
        <v/>
      </c>
      <c r="T1071" s="1" t="str">
        <f>IFERROR(VLOOKUP($A1071&amp;"-"&amp;S$1,'Conclusões cursos SIGARRA'!$E:$H,4,0),"")</f>
        <v/>
      </c>
      <c r="U1071" s="1" t="str">
        <f t="shared" si="3"/>
        <v> LEIC 2006/2007</v>
      </c>
      <c r="V1071" s="1" t="str">
        <f t="shared" si="4"/>
        <v>João Gonçalo Portela Rodrigues da Silva</v>
      </c>
    </row>
    <row r="1072" ht="14.25" customHeight="1">
      <c r="A1072" s="1">
        <v>2.00503733E8</v>
      </c>
      <c r="B1072" s="1" t="s">
        <v>3240</v>
      </c>
      <c r="C1072" s="1" t="s">
        <v>3241</v>
      </c>
      <c r="D1072" s="1" t="s">
        <v>20</v>
      </c>
      <c r="E1072" s="1" t="s">
        <v>21</v>
      </c>
      <c r="F1072" s="1" t="str">
        <f t="shared" si="1"/>
        <v>João Gradim Pereira - MIEIC 2010/2011</v>
      </c>
      <c r="G1072" s="1" t="s">
        <v>21</v>
      </c>
      <c r="H1072" s="1" t="s">
        <v>3242</v>
      </c>
      <c r="I1072" s="1" t="str">
        <f>IFERROR(VLOOKUP(B1072,'Inquérito'!M:N,2,0),if(AND(E1072="",not(iserror(find("linkedin",H1072)))),H1072,E1072))</f>
        <v/>
      </c>
      <c r="J1072" s="1" t="str">
        <f t="shared" si="2"/>
        <v>MIEIC </v>
      </c>
      <c r="K1072" s="1" t="str">
        <f>IFERROR(VLOOKUP($A1072&amp;"-"&amp;K$1,'Conclusões cursos SIGARRA'!$E:$H,2,0),"")</f>
        <v/>
      </c>
      <c r="L1072" s="1" t="str">
        <f>IFERROR(VLOOKUP($A1072&amp;"-"&amp;K$1,'Conclusões cursos SIGARRA'!$E:$H,4,0),"")</f>
        <v/>
      </c>
      <c r="M1072" s="1" t="str">
        <f>IFERROR(VLOOKUP($A1072&amp;"-"&amp;M$1,'Conclusões cursos SIGARRA'!$E:$H,2,0),"")</f>
        <v/>
      </c>
      <c r="N1072" s="1" t="str">
        <f>IFERROR(VLOOKUP($A1072&amp;"-"&amp;M$1,'Conclusões cursos SIGARRA'!$E:$H,4,0),"")</f>
        <v/>
      </c>
      <c r="O1072" s="1" t="str">
        <f>IFERROR(VLOOKUP($A1072&amp;"-"&amp;O$1,'Conclusões cursos SIGARRA'!$E:$H,2,0),"")</f>
        <v>2005/2006</v>
      </c>
      <c r="P1072" s="1" t="str">
        <f>IFERROR(VLOOKUP($A1072&amp;"-"&amp;O$1,'Conclusões cursos SIGARRA'!$E:$H,4,0),"")</f>
        <v>2010/2011</v>
      </c>
      <c r="Q1072" s="1" t="str">
        <f>IFERROR(VLOOKUP($A1072&amp;"-"&amp;Q$1,'Conclusões cursos SIGARRA'!$E:$H,2,0),"")</f>
        <v/>
      </c>
      <c r="R1072" s="1" t="str">
        <f>IFERROR(VLOOKUP($A1072&amp;"-"&amp;Q$1,'Conclusões cursos SIGARRA'!$E:$H,4,0),"")</f>
        <v/>
      </c>
      <c r="S1072" s="1" t="str">
        <f>IFERROR(VLOOKUP($A1072&amp;"-"&amp;S$1,'Conclusões cursos SIGARRA'!$E:$H,2,0),"")</f>
        <v/>
      </c>
      <c r="T1072" s="1" t="str">
        <f>IFERROR(VLOOKUP($A1072&amp;"-"&amp;S$1,'Conclusões cursos SIGARRA'!$E:$H,4,0),"")</f>
        <v/>
      </c>
      <c r="U1072" s="1" t="str">
        <f t="shared" si="3"/>
        <v> MIEIC 2010/2011</v>
      </c>
      <c r="V1072" s="1" t="str">
        <f t="shared" si="4"/>
        <v>João Gradim Pereira</v>
      </c>
    </row>
    <row r="1073" ht="14.25" customHeight="1">
      <c r="A1073" s="1">
        <v>2.006004E8</v>
      </c>
      <c r="B1073" s="1" t="s">
        <v>3243</v>
      </c>
      <c r="C1073" s="1" t="s">
        <v>3244</v>
      </c>
      <c r="D1073" s="1" t="s">
        <v>20</v>
      </c>
      <c r="E1073" s="1" t="s">
        <v>3245</v>
      </c>
      <c r="F1073" s="1" t="str">
        <f t="shared" si="1"/>
        <v>João Guilherme Bettencourt Cravo - MIEIC 2010/2011</v>
      </c>
      <c r="G1073" s="1" t="s">
        <v>21</v>
      </c>
      <c r="I1073" s="9" t="str">
        <f>IFERROR(VLOOKUP(B1073,'Inquérito'!M:N,2,0),if(AND(E1073="",not(iserror(find("linkedin",H1073)))),H1073,E1073))</f>
        <v>https://www.linkedin.com/in/joaogbcravo/</v>
      </c>
      <c r="J1073" s="1" t="str">
        <f t="shared" si="2"/>
        <v>MIEIC </v>
      </c>
      <c r="K1073" s="1" t="str">
        <f>IFERROR(VLOOKUP($A1073&amp;"-"&amp;K$1,'Conclusões cursos SIGARRA'!$E:$H,2,0),"")</f>
        <v/>
      </c>
      <c r="L1073" s="1" t="str">
        <f>IFERROR(VLOOKUP($A1073&amp;"-"&amp;K$1,'Conclusões cursos SIGARRA'!$E:$H,4,0),"")</f>
        <v/>
      </c>
      <c r="M1073" s="1" t="str">
        <f>IFERROR(VLOOKUP($A1073&amp;"-"&amp;M$1,'Conclusões cursos SIGARRA'!$E:$H,2,0),"")</f>
        <v/>
      </c>
      <c r="N1073" s="1" t="str">
        <f>IFERROR(VLOOKUP($A1073&amp;"-"&amp;M$1,'Conclusões cursos SIGARRA'!$E:$H,4,0),"")</f>
        <v/>
      </c>
      <c r="O1073" s="1" t="str">
        <f>IFERROR(VLOOKUP($A1073&amp;"-"&amp;O$1,'Conclusões cursos SIGARRA'!$E:$H,2,0),"")</f>
        <v>2006/2007</v>
      </c>
      <c r="P1073" s="1" t="str">
        <f>IFERROR(VLOOKUP($A1073&amp;"-"&amp;O$1,'Conclusões cursos SIGARRA'!$E:$H,4,0),"")</f>
        <v>2010/2011</v>
      </c>
      <c r="Q1073" s="1" t="str">
        <f>IFERROR(VLOOKUP($A1073&amp;"-"&amp;Q$1,'Conclusões cursos SIGARRA'!$E:$H,2,0),"")</f>
        <v/>
      </c>
      <c r="R1073" s="1" t="str">
        <f>IFERROR(VLOOKUP($A1073&amp;"-"&amp;Q$1,'Conclusões cursos SIGARRA'!$E:$H,4,0),"")</f>
        <v/>
      </c>
      <c r="S1073" s="1" t="str">
        <f>IFERROR(VLOOKUP($A1073&amp;"-"&amp;S$1,'Conclusões cursos SIGARRA'!$E:$H,2,0),"")</f>
        <v/>
      </c>
      <c r="T1073" s="1" t="str">
        <f>IFERROR(VLOOKUP($A1073&amp;"-"&amp;S$1,'Conclusões cursos SIGARRA'!$E:$H,4,0),"")</f>
        <v/>
      </c>
      <c r="U1073" s="1" t="str">
        <f t="shared" si="3"/>
        <v> MIEIC 2010/2011</v>
      </c>
      <c r="V1073" s="1" t="str">
        <f t="shared" si="4"/>
        <v>João Guilherme Bettencourt Cravo</v>
      </c>
    </row>
    <row r="1074" ht="14.25" customHeight="1">
      <c r="A1074" s="1">
        <v>2.0180891E8</v>
      </c>
      <c r="B1074" s="1" t="s">
        <v>3246</v>
      </c>
      <c r="C1074" s="1" t="s">
        <v>3247</v>
      </c>
      <c r="D1074" s="1" t="s">
        <v>26</v>
      </c>
      <c r="E1074" s="1" t="s">
        <v>21</v>
      </c>
      <c r="F1074" s="1" t="str">
        <f t="shared" si="1"/>
        <v>João Guilherme Guedes Perez da Silva Barra - L.EIC 2022/2023</v>
      </c>
      <c r="I1074" s="1" t="str">
        <f>IFERROR(VLOOKUP(B1074,'Inquérito'!M:N,2,0),if(AND(E1074="",not(iserror(find("linkedin",H1074)))),H1074,E1074))</f>
        <v/>
      </c>
      <c r="J1074" s="1" t="str">
        <f t="shared" si="2"/>
        <v>L.EIC </v>
      </c>
      <c r="K1074" s="1" t="str">
        <f>IFERROR(VLOOKUP($A1074&amp;"-"&amp;K$1,'Conclusões cursos SIGARRA'!$E:$H,2,0),"")</f>
        <v/>
      </c>
      <c r="L1074" s="1" t="str">
        <f>IFERROR(VLOOKUP($A1074&amp;"-"&amp;K$1,'Conclusões cursos SIGARRA'!$E:$H,4,0),"")</f>
        <v/>
      </c>
      <c r="M1074" s="1" t="str">
        <f>IFERROR(VLOOKUP($A1074&amp;"-"&amp;M$1,'Conclusões cursos SIGARRA'!$E:$H,2,0),"")</f>
        <v/>
      </c>
      <c r="N1074" s="1" t="str">
        <f>IFERROR(VLOOKUP($A1074&amp;"-"&amp;M$1,'Conclusões cursos SIGARRA'!$E:$H,4,0),"")</f>
        <v/>
      </c>
      <c r="O1074" s="1" t="str">
        <f>IFERROR(VLOOKUP($A1074&amp;"-"&amp;O$1,'Conclusões cursos SIGARRA'!$E:$H,2,0),"")</f>
        <v/>
      </c>
      <c r="P1074" s="1" t="str">
        <f>IFERROR(VLOOKUP($A1074&amp;"-"&amp;O$1,'Conclusões cursos SIGARRA'!$E:$H,4,0),"")</f>
        <v/>
      </c>
      <c r="Q1074" s="1" t="str">
        <f>IFERROR(VLOOKUP($A1074&amp;"-"&amp;Q$1,'Conclusões cursos SIGARRA'!$E:$H,2,0),"")</f>
        <v>2021/2022</v>
      </c>
      <c r="R1074" s="1" t="str">
        <f>IFERROR(VLOOKUP($A1074&amp;"-"&amp;Q$1,'Conclusões cursos SIGARRA'!$E:$H,4,0),"")</f>
        <v>2022/2023</v>
      </c>
      <c r="S1074" s="1" t="str">
        <f>IFERROR(VLOOKUP($A1074&amp;"-"&amp;S$1,'Conclusões cursos SIGARRA'!$E:$H,2,0),"")</f>
        <v/>
      </c>
      <c r="T1074" s="1" t="str">
        <f>IFERROR(VLOOKUP($A1074&amp;"-"&amp;S$1,'Conclusões cursos SIGARRA'!$E:$H,4,0),"")</f>
        <v/>
      </c>
      <c r="U1074" s="1" t="str">
        <f t="shared" si="3"/>
        <v> L.EIC 2022/2023</v>
      </c>
      <c r="V1074" s="1" t="str">
        <f t="shared" si="4"/>
        <v>João Guilherme Guedes Perez da Silva Barra</v>
      </c>
    </row>
    <row r="1075" ht="14.25" customHeight="1">
      <c r="A1075" s="1">
        <v>2.00705458E8</v>
      </c>
      <c r="B1075" s="1" t="s">
        <v>3248</v>
      </c>
      <c r="C1075" s="1" t="s">
        <v>3249</v>
      </c>
      <c r="D1075" s="1" t="s">
        <v>20</v>
      </c>
      <c r="E1075" s="1" t="s">
        <v>21</v>
      </c>
      <c r="F1075" s="1" t="str">
        <f t="shared" si="1"/>
        <v>João Guilherme Ribeiro de Brito - MIEIC 2013/2014</v>
      </c>
      <c r="G1075" s="1" t="s">
        <v>3250</v>
      </c>
      <c r="H1075" s="1" t="s">
        <v>3251</v>
      </c>
      <c r="I1075" s="1" t="str">
        <f>IFERROR(VLOOKUP(B1075,'Inquérito'!M:N,2,0),if(AND(E1075="",not(iserror(find("linkedin",H1075)))),H1075,E1075))</f>
        <v/>
      </c>
      <c r="J1075" s="1" t="str">
        <f t="shared" si="2"/>
        <v>MIEIC </v>
      </c>
      <c r="K1075" s="1" t="str">
        <f>IFERROR(VLOOKUP($A1075&amp;"-"&amp;K$1,'Conclusões cursos SIGARRA'!$E:$H,2,0),"")</f>
        <v/>
      </c>
      <c r="L1075" s="1" t="str">
        <f>IFERROR(VLOOKUP($A1075&amp;"-"&amp;K$1,'Conclusões cursos SIGARRA'!$E:$H,4,0),"")</f>
        <v/>
      </c>
      <c r="M1075" s="1" t="str">
        <f>IFERROR(VLOOKUP($A1075&amp;"-"&amp;M$1,'Conclusões cursos SIGARRA'!$E:$H,2,0),"")</f>
        <v/>
      </c>
      <c r="N1075" s="1" t="str">
        <f>IFERROR(VLOOKUP($A1075&amp;"-"&amp;M$1,'Conclusões cursos SIGARRA'!$E:$H,4,0),"")</f>
        <v/>
      </c>
      <c r="O1075" s="1" t="str">
        <f>IFERROR(VLOOKUP($A1075&amp;"-"&amp;O$1,'Conclusões cursos SIGARRA'!$E:$H,2,0),"")</f>
        <v>2007/2008</v>
      </c>
      <c r="P1075" s="1" t="str">
        <f>IFERROR(VLOOKUP($A1075&amp;"-"&amp;O$1,'Conclusões cursos SIGARRA'!$E:$H,4,0),"")</f>
        <v>2013/2014</v>
      </c>
      <c r="Q1075" s="1" t="str">
        <f>IFERROR(VLOOKUP($A1075&amp;"-"&amp;Q$1,'Conclusões cursos SIGARRA'!$E:$H,2,0),"")</f>
        <v/>
      </c>
      <c r="R1075" s="1" t="str">
        <f>IFERROR(VLOOKUP($A1075&amp;"-"&amp;Q$1,'Conclusões cursos SIGARRA'!$E:$H,4,0),"")</f>
        <v/>
      </c>
      <c r="S1075" s="1" t="str">
        <f>IFERROR(VLOOKUP($A1075&amp;"-"&amp;S$1,'Conclusões cursos SIGARRA'!$E:$H,2,0),"")</f>
        <v/>
      </c>
      <c r="T1075" s="1" t="str">
        <f>IFERROR(VLOOKUP($A1075&amp;"-"&amp;S$1,'Conclusões cursos SIGARRA'!$E:$H,4,0),"")</f>
        <v/>
      </c>
      <c r="U1075" s="1" t="str">
        <f t="shared" si="3"/>
        <v> MIEIC 2013/2014</v>
      </c>
      <c r="V1075" s="1" t="str">
        <f t="shared" si="4"/>
        <v>João Guilherme Ribeiro de Brito</v>
      </c>
    </row>
    <row r="1076" ht="14.25" customHeight="1">
      <c r="A1076" s="1">
        <v>2.01108E8</v>
      </c>
      <c r="B1076" s="1" t="s">
        <v>3252</v>
      </c>
      <c r="C1076" s="1" t="s">
        <v>3253</v>
      </c>
      <c r="D1076" s="1" t="s">
        <v>20</v>
      </c>
      <c r="E1076" s="1" t="s">
        <v>21</v>
      </c>
      <c r="F1076" s="1" t="str">
        <f t="shared" si="1"/>
        <v>João Guilherme Rodrigues Marques de Oliveira - MIEIC 2016/2017</v>
      </c>
      <c r="I1076" s="1" t="str">
        <f>IFERROR(VLOOKUP(B1076,'Inquérito'!M:N,2,0),if(AND(E1076="",not(iserror(find("linkedin",H1076)))),H1076,E1076))</f>
        <v/>
      </c>
      <c r="J1076" s="1" t="str">
        <f t="shared" si="2"/>
        <v>MIEIC </v>
      </c>
      <c r="K1076" s="1" t="str">
        <f>IFERROR(VLOOKUP($A1076&amp;"-"&amp;K$1,'Conclusões cursos SIGARRA'!$E:$H,2,0),"")</f>
        <v/>
      </c>
      <c r="L1076" s="1" t="str">
        <f>IFERROR(VLOOKUP($A1076&amp;"-"&amp;K$1,'Conclusões cursos SIGARRA'!$E:$H,4,0),"")</f>
        <v/>
      </c>
      <c r="M1076" s="1" t="str">
        <f>IFERROR(VLOOKUP($A1076&amp;"-"&amp;M$1,'Conclusões cursos SIGARRA'!$E:$H,2,0),"")</f>
        <v/>
      </c>
      <c r="N1076" s="1" t="str">
        <f>IFERROR(VLOOKUP($A1076&amp;"-"&amp;M$1,'Conclusões cursos SIGARRA'!$E:$H,4,0),"")</f>
        <v/>
      </c>
      <c r="O1076" s="1" t="str">
        <f>IFERROR(VLOOKUP($A1076&amp;"-"&amp;O$1,'Conclusões cursos SIGARRA'!$E:$H,2,0),"")</f>
        <v>2011/2012</v>
      </c>
      <c r="P1076" s="1" t="str">
        <f>IFERROR(VLOOKUP($A1076&amp;"-"&amp;O$1,'Conclusões cursos SIGARRA'!$E:$H,4,0),"")</f>
        <v>2016/2017</v>
      </c>
      <c r="Q1076" s="1" t="str">
        <f>IFERROR(VLOOKUP($A1076&amp;"-"&amp;Q$1,'Conclusões cursos SIGARRA'!$E:$H,2,0),"")</f>
        <v/>
      </c>
      <c r="R1076" s="1" t="str">
        <f>IFERROR(VLOOKUP($A1076&amp;"-"&amp;Q$1,'Conclusões cursos SIGARRA'!$E:$H,4,0),"")</f>
        <v/>
      </c>
      <c r="S1076" s="1" t="str">
        <f>IFERROR(VLOOKUP($A1076&amp;"-"&amp;S$1,'Conclusões cursos SIGARRA'!$E:$H,2,0),"")</f>
        <v/>
      </c>
      <c r="T1076" s="1" t="str">
        <f>IFERROR(VLOOKUP($A1076&amp;"-"&amp;S$1,'Conclusões cursos SIGARRA'!$E:$H,4,0),"")</f>
        <v/>
      </c>
      <c r="U1076" s="1" t="str">
        <f t="shared" si="3"/>
        <v> MIEIC 2016/2017</v>
      </c>
      <c r="V1076" s="1" t="str">
        <f t="shared" si="4"/>
        <v>João Guilherme Rodrigues Marques de Oliveira</v>
      </c>
    </row>
    <row r="1077" ht="14.25" customHeight="1">
      <c r="A1077" s="1">
        <v>2.01207207E8</v>
      </c>
      <c r="B1077" s="1" t="s">
        <v>3254</v>
      </c>
      <c r="C1077" s="1" t="s">
        <v>3255</v>
      </c>
      <c r="D1077" s="1" t="s">
        <v>20</v>
      </c>
      <c r="E1077" s="1" t="s">
        <v>21</v>
      </c>
      <c r="F1077" s="1" t="str">
        <f t="shared" si="1"/>
        <v>João Guilherme Routar de Sousa - MIEIC 2018/2019</v>
      </c>
      <c r="I1077" s="1" t="str">
        <f>IFERROR(VLOOKUP(B1077,'Inquérito'!M:N,2,0),if(AND(E1077="",not(iserror(find("linkedin",H1077)))),H1077,E1077))</f>
        <v/>
      </c>
      <c r="J1077" s="1" t="str">
        <f t="shared" si="2"/>
        <v>MIEIC </v>
      </c>
      <c r="K1077" s="1" t="str">
        <f>IFERROR(VLOOKUP($A1077&amp;"-"&amp;K$1,'Conclusões cursos SIGARRA'!$E:$H,2,0),"")</f>
        <v/>
      </c>
      <c r="L1077" s="1" t="str">
        <f>IFERROR(VLOOKUP($A1077&amp;"-"&amp;K$1,'Conclusões cursos SIGARRA'!$E:$H,4,0),"")</f>
        <v/>
      </c>
      <c r="M1077" s="1" t="str">
        <f>IFERROR(VLOOKUP($A1077&amp;"-"&amp;M$1,'Conclusões cursos SIGARRA'!$E:$H,2,0),"")</f>
        <v/>
      </c>
      <c r="N1077" s="1" t="str">
        <f>IFERROR(VLOOKUP($A1077&amp;"-"&amp;M$1,'Conclusões cursos SIGARRA'!$E:$H,4,0),"")</f>
        <v/>
      </c>
      <c r="O1077" s="1" t="str">
        <f>IFERROR(VLOOKUP($A1077&amp;"-"&amp;O$1,'Conclusões cursos SIGARRA'!$E:$H,2,0),"")</f>
        <v>2012/2013</v>
      </c>
      <c r="P1077" s="1" t="str">
        <f>IFERROR(VLOOKUP($A1077&amp;"-"&amp;O$1,'Conclusões cursos SIGARRA'!$E:$H,4,0),"")</f>
        <v>2018/2019</v>
      </c>
      <c r="Q1077" s="1" t="str">
        <f>IFERROR(VLOOKUP($A1077&amp;"-"&amp;Q$1,'Conclusões cursos SIGARRA'!$E:$H,2,0),"")</f>
        <v/>
      </c>
      <c r="R1077" s="1" t="str">
        <f>IFERROR(VLOOKUP($A1077&amp;"-"&amp;Q$1,'Conclusões cursos SIGARRA'!$E:$H,4,0),"")</f>
        <v/>
      </c>
      <c r="S1077" s="1" t="str">
        <f>IFERROR(VLOOKUP($A1077&amp;"-"&amp;S$1,'Conclusões cursos SIGARRA'!$E:$H,2,0),"")</f>
        <v/>
      </c>
      <c r="T1077" s="1" t="str">
        <f>IFERROR(VLOOKUP($A1077&amp;"-"&amp;S$1,'Conclusões cursos SIGARRA'!$E:$H,4,0),"")</f>
        <v/>
      </c>
      <c r="U1077" s="1" t="str">
        <f t="shared" si="3"/>
        <v> MIEIC 2018/2019</v>
      </c>
      <c r="V1077" s="1" t="str">
        <f t="shared" si="4"/>
        <v>João Guilherme Routar de Sousa</v>
      </c>
    </row>
    <row r="1078" ht="14.25" customHeight="1">
      <c r="A1078" s="1">
        <v>2.01703782E8</v>
      </c>
      <c r="B1078" s="1" t="s">
        <v>3256</v>
      </c>
      <c r="C1078" s="1" t="s">
        <v>3257</v>
      </c>
      <c r="D1078" s="1" t="s">
        <v>26</v>
      </c>
      <c r="E1078" s="1" t="s">
        <v>21</v>
      </c>
      <c r="F1078" s="1" t="str">
        <f t="shared" si="1"/>
        <v>João Henrique Afonso Marques Reguengo da Luz - M.EIC 2021/2022</v>
      </c>
      <c r="I1078" s="1" t="str">
        <f>IFERROR(VLOOKUP(B1078,'Inquérito'!M:N,2,0),if(AND(E1078="",not(iserror(find("linkedin",H1078)))),H1078,E1078))</f>
        <v/>
      </c>
      <c r="J1078" s="1" t="str">
        <f t="shared" si="2"/>
        <v>M.EIC</v>
      </c>
      <c r="K1078" s="1" t="str">
        <f>IFERROR(VLOOKUP($A1078&amp;"-"&amp;K$1,'Conclusões cursos SIGARRA'!$E:$H,2,0),"")</f>
        <v/>
      </c>
      <c r="L1078" s="1" t="str">
        <f>IFERROR(VLOOKUP($A1078&amp;"-"&amp;K$1,'Conclusões cursos SIGARRA'!$E:$H,4,0),"")</f>
        <v/>
      </c>
      <c r="M1078" s="1" t="str">
        <f>IFERROR(VLOOKUP($A1078&amp;"-"&amp;M$1,'Conclusões cursos SIGARRA'!$E:$H,2,0),"")</f>
        <v/>
      </c>
      <c r="N1078" s="1" t="str">
        <f>IFERROR(VLOOKUP($A1078&amp;"-"&amp;M$1,'Conclusões cursos SIGARRA'!$E:$H,4,0),"")</f>
        <v/>
      </c>
      <c r="O1078" s="1" t="str">
        <f>IFERROR(VLOOKUP($A1078&amp;"-"&amp;O$1,'Conclusões cursos SIGARRA'!$E:$H,2,0),"")</f>
        <v/>
      </c>
      <c r="P1078" s="1" t="str">
        <f>IFERROR(VLOOKUP($A1078&amp;"-"&amp;O$1,'Conclusões cursos SIGARRA'!$E:$H,4,0),"")</f>
        <v/>
      </c>
      <c r="Q1078" s="1" t="str">
        <f>IFERROR(VLOOKUP($A1078&amp;"-"&amp;Q$1,'Conclusões cursos SIGARRA'!$E:$H,2,0),"")</f>
        <v/>
      </c>
      <c r="R1078" s="1" t="str">
        <f>IFERROR(VLOOKUP($A1078&amp;"-"&amp;Q$1,'Conclusões cursos SIGARRA'!$E:$H,4,0),"")</f>
        <v/>
      </c>
      <c r="S1078" s="1" t="str">
        <f>IFERROR(VLOOKUP($A1078&amp;"-"&amp;S$1,'Conclusões cursos SIGARRA'!$E:$H,2,0),"")</f>
        <v>2021/2022</v>
      </c>
      <c r="T1078" s="1" t="str">
        <f>IFERROR(VLOOKUP($A1078&amp;"-"&amp;S$1,'Conclusões cursos SIGARRA'!$E:$H,4,0),"")</f>
        <v>2021/2022</v>
      </c>
      <c r="U1078" s="1" t="str">
        <f t="shared" si="3"/>
        <v> M.EIC 2021/2022</v>
      </c>
      <c r="V1078" s="1" t="str">
        <f t="shared" si="4"/>
        <v>João Henrique Afonso Marques Reguengo da Luz</v>
      </c>
    </row>
    <row r="1079" ht="14.25" customHeight="1">
      <c r="A1079" s="1">
        <v>2.01405652E8</v>
      </c>
      <c r="B1079" s="1" t="s">
        <v>3258</v>
      </c>
      <c r="C1079" s="1" t="s">
        <v>3259</v>
      </c>
      <c r="D1079" s="1" t="s">
        <v>20</v>
      </c>
      <c r="E1079" s="1" t="s">
        <v>21</v>
      </c>
      <c r="F1079" s="1" t="str">
        <f t="shared" si="1"/>
        <v>João Henrique Catarino Cardoso Loureiro - MIEIC 2018/2019</v>
      </c>
      <c r="I1079" s="1" t="str">
        <f>IFERROR(VLOOKUP(B1079,'Inquérito'!M:N,2,0),if(AND(E1079="",not(iserror(find("linkedin",H1079)))),H1079,E1079))</f>
        <v/>
      </c>
      <c r="J1079" s="1" t="str">
        <f t="shared" si="2"/>
        <v>MIEIC </v>
      </c>
      <c r="K1079" s="1" t="str">
        <f>IFERROR(VLOOKUP($A1079&amp;"-"&amp;K$1,'Conclusões cursos SIGARRA'!$E:$H,2,0),"")</f>
        <v/>
      </c>
      <c r="L1079" s="1" t="str">
        <f>IFERROR(VLOOKUP($A1079&amp;"-"&amp;K$1,'Conclusões cursos SIGARRA'!$E:$H,4,0),"")</f>
        <v/>
      </c>
      <c r="M1079" s="1" t="str">
        <f>IFERROR(VLOOKUP($A1079&amp;"-"&amp;M$1,'Conclusões cursos SIGARRA'!$E:$H,2,0),"")</f>
        <v/>
      </c>
      <c r="N1079" s="1" t="str">
        <f>IFERROR(VLOOKUP($A1079&amp;"-"&amp;M$1,'Conclusões cursos SIGARRA'!$E:$H,4,0),"")</f>
        <v/>
      </c>
      <c r="O1079" s="1" t="str">
        <f>IFERROR(VLOOKUP($A1079&amp;"-"&amp;O$1,'Conclusões cursos SIGARRA'!$E:$H,2,0),"")</f>
        <v>2014/2015</v>
      </c>
      <c r="P1079" s="1" t="str">
        <f>IFERROR(VLOOKUP($A1079&amp;"-"&amp;O$1,'Conclusões cursos SIGARRA'!$E:$H,4,0),"")</f>
        <v>2018/2019</v>
      </c>
      <c r="Q1079" s="1" t="str">
        <f>IFERROR(VLOOKUP($A1079&amp;"-"&amp;Q$1,'Conclusões cursos SIGARRA'!$E:$H,2,0),"")</f>
        <v/>
      </c>
      <c r="R1079" s="1" t="str">
        <f>IFERROR(VLOOKUP($A1079&amp;"-"&amp;Q$1,'Conclusões cursos SIGARRA'!$E:$H,4,0),"")</f>
        <v/>
      </c>
      <c r="S1079" s="1" t="str">
        <f>IFERROR(VLOOKUP($A1079&amp;"-"&amp;S$1,'Conclusões cursos SIGARRA'!$E:$H,2,0),"")</f>
        <v/>
      </c>
      <c r="T1079" s="1" t="str">
        <f>IFERROR(VLOOKUP($A1079&amp;"-"&amp;S$1,'Conclusões cursos SIGARRA'!$E:$H,4,0),"")</f>
        <v/>
      </c>
      <c r="U1079" s="1" t="str">
        <f t="shared" si="3"/>
        <v> MIEIC 2018/2019</v>
      </c>
      <c r="V1079" s="1" t="str">
        <f t="shared" si="4"/>
        <v>João Henrique Catarino Cardoso Loureiro</v>
      </c>
    </row>
    <row r="1080" ht="14.25" customHeight="1">
      <c r="A1080" s="1">
        <v>2.01805E8</v>
      </c>
      <c r="B1080" s="1" t="s">
        <v>3260</v>
      </c>
      <c r="C1080" s="1" t="s">
        <v>3261</v>
      </c>
      <c r="D1080" s="1" t="s">
        <v>26</v>
      </c>
      <c r="E1080" s="1" t="s">
        <v>21</v>
      </c>
      <c r="F1080" s="1" t="str">
        <f t="shared" si="1"/>
        <v>João Henrique Nunes de Pinho - L.EIC 2022/2023</v>
      </c>
      <c r="G1080" s="1" t="s">
        <v>3262</v>
      </c>
      <c r="I1080" s="1" t="str">
        <f>IFERROR(VLOOKUP(B1080,'Inquérito'!M:N,2,0),if(AND(E1080="",not(iserror(find("linkedin",H1080)))),H1080,E1080))</f>
        <v/>
      </c>
      <c r="J1080" s="1" t="str">
        <f t="shared" si="2"/>
        <v>L.EIC </v>
      </c>
      <c r="K1080" s="1" t="str">
        <f>IFERROR(VLOOKUP($A1080&amp;"-"&amp;K$1,'Conclusões cursos SIGARRA'!$E:$H,2,0),"")</f>
        <v/>
      </c>
      <c r="L1080" s="1" t="str">
        <f>IFERROR(VLOOKUP($A1080&amp;"-"&amp;K$1,'Conclusões cursos SIGARRA'!$E:$H,4,0),"")</f>
        <v/>
      </c>
      <c r="M1080" s="1" t="str">
        <f>IFERROR(VLOOKUP($A1080&amp;"-"&amp;M$1,'Conclusões cursos SIGARRA'!$E:$H,2,0),"")</f>
        <v/>
      </c>
      <c r="N1080" s="1" t="str">
        <f>IFERROR(VLOOKUP($A1080&amp;"-"&amp;M$1,'Conclusões cursos SIGARRA'!$E:$H,4,0),"")</f>
        <v/>
      </c>
      <c r="O1080" s="1" t="str">
        <f>IFERROR(VLOOKUP($A1080&amp;"-"&amp;O$1,'Conclusões cursos SIGARRA'!$E:$H,2,0),"")</f>
        <v/>
      </c>
      <c r="P1080" s="1" t="str">
        <f>IFERROR(VLOOKUP($A1080&amp;"-"&amp;O$1,'Conclusões cursos SIGARRA'!$E:$H,4,0),"")</f>
        <v/>
      </c>
      <c r="Q1080" s="1" t="str">
        <f>IFERROR(VLOOKUP($A1080&amp;"-"&amp;Q$1,'Conclusões cursos SIGARRA'!$E:$H,2,0),"")</f>
        <v>2021/2022</v>
      </c>
      <c r="R1080" s="1" t="str">
        <f>IFERROR(VLOOKUP($A1080&amp;"-"&amp;Q$1,'Conclusões cursos SIGARRA'!$E:$H,4,0),"")</f>
        <v>2022/2023</v>
      </c>
      <c r="S1080" s="1" t="str">
        <f>IFERROR(VLOOKUP($A1080&amp;"-"&amp;S$1,'Conclusões cursos SIGARRA'!$E:$H,2,0),"")</f>
        <v/>
      </c>
      <c r="T1080" s="1" t="str">
        <f>IFERROR(VLOOKUP($A1080&amp;"-"&amp;S$1,'Conclusões cursos SIGARRA'!$E:$H,4,0),"")</f>
        <v/>
      </c>
      <c r="U1080" s="1" t="str">
        <f t="shared" si="3"/>
        <v> L.EIC 2022/2023</v>
      </c>
      <c r="V1080" s="1" t="str">
        <f t="shared" si="4"/>
        <v>João Henrique Nunes de Pinho</v>
      </c>
    </row>
    <row r="1081" ht="14.25" customHeight="1">
      <c r="A1081" s="1">
        <v>2.01303962E8</v>
      </c>
      <c r="B1081" s="1" t="s">
        <v>3263</v>
      </c>
      <c r="C1081" s="1" t="s">
        <v>3264</v>
      </c>
      <c r="D1081" s="1" t="s">
        <v>20</v>
      </c>
      <c r="E1081" s="1" t="s">
        <v>21</v>
      </c>
      <c r="F1081" s="1" t="str">
        <f t="shared" si="1"/>
        <v>João Henrique Poceiro Vieira de Araújo - MIEIC 2020/2021</v>
      </c>
      <c r="G1081" s="1" t="s">
        <v>3265</v>
      </c>
      <c r="I1081" s="1" t="str">
        <f>IFERROR(VLOOKUP(B1081,'Inquérito'!M:N,2,0),if(AND(E1081="",not(iserror(find("linkedin",H1081)))),H1081,E1081))</f>
        <v/>
      </c>
      <c r="J1081" s="1" t="str">
        <f t="shared" si="2"/>
        <v>MIEIC </v>
      </c>
      <c r="K1081" s="1" t="str">
        <f>IFERROR(VLOOKUP($A1081&amp;"-"&amp;K$1,'Conclusões cursos SIGARRA'!$E:$H,2,0),"")</f>
        <v/>
      </c>
      <c r="L1081" s="1" t="str">
        <f>IFERROR(VLOOKUP($A1081&amp;"-"&amp;K$1,'Conclusões cursos SIGARRA'!$E:$H,4,0),"")</f>
        <v/>
      </c>
      <c r="M1081" s="1" t="str">
        <f>IFERROR(VLOOKUP($A1081&amp;"-"&amp;M$1,'Conclusões cursos SIGARRA'!$E:$H,2,0),"")</f>
        <v/>
      </c>
      <c r="N1081" s="1" t="str">
        <f>IFERROR(VLOOKUP($A1081&amp;"-"&amp;M$1,'Conclusões cursos SIGARRA'!$E:$H,4,0),"")</f>
        <v/>
      </c>
      <c r="O1081" s="1" t="str">
        <f>IFERROR(VLOOKUP($A1081&amp;"-"&amp;O$1,'Conclusões cursos SIGARRA'!$E:$H,2,0),"")</f>
        <v>2013/2014</v>
      </c>
      <c r="P1081" s="1" t="str">
        <f>IFERROR(VLOOKUP($A1081&amp;"-"&amp;O$1,'Conclusões cursos SIGARRA'!$E:$H,4,0),"")</f>
        <v>2020/2021</v>
      </c>
      <c r="Q1081" s="1" t="str">
        <f>IFERROR(VLOOKUP($A1081&amp;"-"&amp;Q$1,'Conclusões cursos SIGARRA'!$E:$H,2,0),"")</f>
        <v/>
      </c>
      <c r="R1081" s="1" t="str">
        <f>IFERROR(VLOOKUP($A1081&amp;"-"&amp;Q$1,'Conclusões cursos SIGARRA'!$E:$H,4,0),"")</f>
        <v/>
      </c>
      <c r="S1081" s="1" t="str">
        <f>IFERROR(VLOOKUP($A1081&amp;"-"&amp;S$1,'Conclusões cursos SIGARRA'!$E:$H,2,0),"")</f>
        <v/>
      </c>
      <c r="T1081" s="1" t="str">
        <f>IFERROR(VLOOKUP($A1081&amp;"-"&amp;S$1,'Conclusões cursos SIGARRA'!$E:$H,4,0),"")</f>
        <v/>
      </c>
      <c r="U1081" s="1" t="str">
        <f t="shared" si="3"/>
        <v> MIEIC 2020/2021</v>
      </c>
      <c r="V1081" s="1" t="str">
        <f t="shared" si="4"/>
        <v>João Henrique Poceiro Vieira de Araújo</v>
      </c>
    </row>
    <row r="1082" ht="14.25" customHeight="1">
      <c r="A1082" s="1">
        <v>2.01805137E8</v>
      </c>
      <c r="B1082" s="1" t="s">
        <v>3266</v>
      </c>
      <c r="C1082" s="1" t="s">
        <v>3267</v>
      </c>
      <c r="D1082" s="1" t="s">
        <v>26</v>
      </c>
      <c r="E1082" s="1" t="s">
        <v>21</v>
      </c>
      <c r="F1082" s="1" t="str">
        <f t="shared" si="1"/>
        <v>João Jorge Azevedo Gonçalves - L.EIC 2021/2022</v>
      </c>
      <c r="I1082" s="1" t="str">
        <f>IFERROR(VLOOKUP(B1082,'Inquérito'!M:N,2,0),if(AND(E1082="",not(iserror(find("linkedin",H1082)))),H1082,E1082))</f>
        <v/>
      </c>
      <c r="J1082" s="1" t="str">
        <f t="shared" si="2"/>
        <v>L.EIC </v>
      </c>
      <c r="K1082" s="1" t="str">
        <f>IFERROR(VLOOKUP($A1082&amp;"-"&amp;K$1,'Conclusões cursos SIGARRA'!$E:$H,2,0),"")</f>
        <v/>
      </c>
      <c r="L1082" s="1" t="str">
        <f>IFERROR(VLOOKUP($A1082&amp;"-"&amp;K$1,'Conclusões cursos SIGARRA'!$E:$H,4,0),"")</f>
        <v/>
      </c>
      <c r="M1082" s="1" t="str">
        <f>IFERROR(VLOOKUP($A1082&amp;"-"&amp;M$1,'Conclusões cursos SIGARRA'!$E:$H,2,0),"")</f>
        <v/>
      </c>
      <c r="N1082" s="1" t="str">
        <f>IFERROR(VLOOKUP($A1082&amp;"-"&amp;M$1,'Conclusões cursos SIGARRA'!$E:$H,4,0),"")</f>
        <v/>
      </c>
      <c r="O1082" s="1" t="str">
        <f>IFERROR(VLOOKUP($A1082&amp;"-"&amp;O$1,'Conclusões cursos SIGARRA'!$E:$H,2,0),"")</f>
        <v/>
      </c>
      <c r="P1082" s="1" t="str">
        <f>IFERROR(VLOOKUP($A1082&amp;"-"&amp;O$1,'Conclusões cursos SIGARRA'!$E:$H,4,0),"")</f>
        <v/>
      </c>
      <c r="Q1082" s="1" t="str">
        <f>IFERROR(VLOOKUP($A1082&amp;"-"&amp;Q$1,'Conclusões cursos SIGARRA'!$E:$H,2,0),"")</f>
        <v>2021/2022</v>
      </c>
      <c r="R1082" s="1" t="str">
        <f>IFERROR(VLOOKUP($A1082&amp;"-"&amp;Q$1,'Conclusões cursos SIGARRA'!$E:$H,4,0),"")</f>
        <v>2021/2022</v>
      </c>
      <c r="S1082" s="1" t="str">
        <f>IFERROR(VLOOKUP($A1082&amp;"-"&amp;S$1,'Conclusões cursos SIGARRA'!$E:$H,2,0),"")</f>
        <v/>
      </c>
      <c r="T1082" s="1" t="str">
        <f>IFERROR(VLOOKUP($A1082&amp;"-"&amp;S$1,'Conclusões cursos SIGARRA'!$E:$H,4,0),"")</f>
        <v/>
      </c>
      <c r="U1082" s="1" t="str">
        <f t="shared" si="3"/>
        <v> L.EIC 2021/2022</v>
      </c>
      <c r="V1082" s="1" t="str">
        <f t="shared" si="4"/>
        <v>João Jorge Azevedo Gonçalves</v>
      </c>
    </row>
    <row r="1083" ht="14.25" customHeight="1">
      <c r="A1083" s="1">
        <v>2.00904184E8</v>
      </c>
      <c r="B1083" s="1" t="s">
        <v>3268</v>
      </c>
      <c r="C1083" s="1" t="s">
        <v>3269</v>
      </c>
      <c r="D1083" s="1" t="s">
        <v>20</v>
      </c>
      <c r="E1083" s="1" t="s">
        <v>3270</v>
      </c>
      <c r="F1083" s="1" t="str">
        <f t="shared" si="1"/>
        <v>João José Salgado Serra - MIEIC 2012/2013</v>
      </c>
      <c r="G1083" s="1" t="s">
        <v>3271</v>
      </c>
      <c r="H1083" s="1" t="s">
        <v>3272</v>
      </c>
      <c r="I1083" s="9" t="str">
        <f>IFERROR(VLOOKUP(B1083,'Inquérito'!M:N,2,0),if(AND(E1083="",not(iserror(find("linkedin",H1083)))),H1083,E1083))</f>
        <v>https://www.linkedin.com/in/joaoserraseal/</v>
      </c>
      <c r="J1083" s="1" t="str">
        <f t="shared" si="2"/>
        <v>MIEIC </v>
      </c>
      <c r="K1083" s="1" t="str">
        <f>IFERROR(VLOOKUP($A1083&amp;"-"&amp;K$1,'Conclusões cursos SIGARRA'!$E:$H,2,0),"")</f>
        <v/>
      </c>
      <c r="L1083" s="1" t="str">
        <f>IFERROR(VLOOKUP($A1083&amp;"-"&amp;K$1,'Conclusões cursos SIGARRA'!$E:$H,4,0),"")</f>
        <v/>
      </c>
      <c r="M1083" s="1" t="str">
        <f>IFERROR(VLOOKUP($A1083&amp;"-"&amp;M$1,'Conclusões cursos SIGARRA'!$E:$H,2,0),"")</f>
        <v/>
      </c>
      <c r="N1083" s="1" t="str">
        <f>IFERROR(VLOOKUP($A1083&amp;"-"&amp;M$1,'Conclusões cursos SIGARRA'!$E:$H,4,0),"")</f>
        <v/>
      </c>
      <c r="O1083" s="1" t="str">
        <f>IFERROR(VLOOKUP($A1083&amp;"-"&amp;O$1,'Conclusões cursos SIGARRA'!$E:$H,2,0),"")</f>
        <v>2009/2010</v>
      </c>
      <c r="P1083" s="1" t="str">
        <f>IFERROR(VLOOKUP($A1083&amp;"-"&amp;O$1,'Conclusões cursos SIGARRA'!$E:$H,4,0),"")</f>
        <v>2012/2013</v>
      </c>
      <c r="Q1083" s="1" t="str">
        <f>IFERROR(VLOOKUP($A1083&amp;"-"&amp;Q$1,'Conclusões cursos SIGARRA'!$E:$H,2,0),"")</f>
        <v/>
      </c>
      <c r="R1083" s="1" t="str">
        <f>IFERROR(VLOOKUP($A1083&amp;"-"&amp;Q$1,'Conclusões cursos SIGARRA'!$E:$H,4,0),"")</f>
        <v/>
      </c>
      <c r="S1083" s="1" t="str">
        <f>IFERROR(VLOOKUP($A1083&amp;"-"&amp;S$1,'Conclusões cursos SIGARRA'!$E:$H,2,0),"")</f>
        <v/>
      </c>
      <c r="T1083" s="1" t="str">
        <f>IFERROR(VLOOKUP($A1083&amp;"-"&amp;S$1,'Conclusões cursos SIGARRA'!$E:$H,4,0),"")</f>
        <v/>
      </c>
      <c r="U1083" s="1" t="str">
        <f t="shared" si="3"/>
        <v> MIEIC 2012/2013</v>
      </c>
      <c r="V1083" s="1" t="str">
        <f t="shared" si="4"/>
        <v>João José Salgado Serra</v>
      </c>
    </row>
    <row r="1084" ht="14.25" customHeight="1">
      <c r="A1084" s="1">
        <v>2.01202761E8</v>
      </c>
      <c r="B1084" s="1" t="s">
        <v>3273</v>
      </c>
      <c r="C1084" s="1" t="s">
        <v>3274</v>
      </c>
      <c r="D1084" s="1" t="s">
        <v>20</v>
      </c>
      <c r="E1084" s="1" t="s">
        <v>21</v>
      </c>
      <c r="F1084" s="1" t="str">
        <f t="shared" si="1"/>
        <v>João Lomba Cepa - MIEIC 2017/2018</v>
      </c>
      <c r="I1084" s="1" t="str">
        <f>IFERROR(VLOOKUP(B1084,'Inquérito'!M:N,2,0),if(AND(E1084="",not(iserror(find("linkedin",H1084)))),H1084,E1084))</f>
        <v/>
      </c>
      <c r="J1084" s="1" t="str">
        <f t="shared" si="2"/>
        <v>MIEIC </v>
      </c>
      <c r="K1084" s="1" t="str">
        <f>IFERROR(VLOOKUP($A1084&amp;"-"&amp;K$1,'Conclusões cursos SIGARRA'!$E:$H,2,0),"")</f>
        <v/>
      </c>
      <c r="L1084" s="1" t="str">
        <f>IFERROR(VLOOKUP($A1084&amp;"-"&amp;K$1,'Conclusões cursos SIGARRA'!$E:$H,4,0),"")</f>
        <v/>
      </c>
      <c r="M1084" s="1" t="str">
        <f>IFERROR(VLOOKUP($A1084&amp;"-"&amp;M$1,'Conclusões cursos SIGARRA'!$E:$H,2,0),"")</f>
        <v/>
      </c>
      <c r="N1084" s="1" t="str">
        <f>IFERROR(VLOOKUP($A1084&amp;"-"&amp;M$1,'Conclusões cursos SIGARRA'!$E:$H,4,0),"")</f>
        <v/>
      </c>
      <c r="O1084" s="1" t="str">
        <f>IFERROR(VLOOKUP($A1084&amp;"-"&amp;O$1,'Conclusões cursos SIGARRA'!$E:$H,2,0),"")</f>
        <v>2012/2013</v>
      </c>
      <c r="P1084" s="1" t="str">
        <f>IFERROR(VLOOKUP($A1084&amp;"-"&amp;O$1,'Conclusões cursos SIGARRA'!$E:$H,4,0),"")</f>
        <v>2017/2018</v>
      </c>
      <c r="Q1084" s="1" t="str">
        <f>IFERROR(VLOOKUP($A1084&amp;"-"&amp;Q$1,'Conclusões cursos SIGARRA'!$E:$H,2,0),"")</f>
        <v/>
      </c>
      <c r="R1084" s="1" t="str">
        <f>IFERROR(VLOOKUP($A1084&amp;"-"&amp;Q$1,'Conclusões cursos SIGARRA'!$E:$H,4,0),"")</f>
        <v/>
      </c>
      <c r="S1084" s="1" t="str">
        <f>IFERROR(VLOOKUP($A1084&amp;"-"&amp;S$1,'Conclusões cursos SIGARRA'!$E:$H,2,0),"")</f>
        <v/>
      </c>
      <c r="T1084" s="1" t="str">
        <f>IFERROR(VLOOKUP($A1084&amp;"-"&amp;S$1,'Conclusões cursos SIGARRA'!$E:$H,4,0),"")</f>
        <v/>
      </c>
      <c r="U1084" s="1" t="str">
        <f t="shared" si="3"/>
        <v> MIEIC 2017/2018</v>
      </c>
      <c r="V1084" s="1" t="str">
        <f t="shared" si="4"/>
        <v>João Lomba Cepa</v>
      </c>
    </row>
    <row r="1085" ht="14.25" customHeight="1">
      <c r="A1085" s="1">
        <v>2.0160319E8</v>
      </c>
      <c r="B1085" s="1" t="s">
        <v>3275</v>
      </c>
      <c r="C1085" s="1" t="s">
        <v>3276</v>
      </c>
      <c r="D1085" s="1" t="s">
        <v>20</v>
      </c>
      <c r="E1085" s="1" t="s">
        <v>21</v>
      </c>
      <c r="F1085" s="1" t="str">
        <f t="shared" si="1"/>
        <v>João Lourenço Teixeira Vieira - MIEIC 2020/2021</v>
      </c>
      <c r="I1085" s="1" t="str">
        <f>IFERROR(VLOOKUP(B1085,'Inquérito'!M:N,2,0),if(AND(E1085="",not(iserror(find("linkedin",H1085)))),H1085,E1085))</f>
        <v/>
      </c>
      <c r="J1085" s="1" t="str">
        <f t="shared" si="2"/>
        <v>MIEIC </v>
      </c>
      <c r="K1085" s="1" t="str">
        <f>IFERROR(VLOOKUP($A1085&amp;"-"&amp;K$1,'Conclusões cursos SIGARRA'!$E:$H,2,0),"")</f>
        <v/>
      </c>
      <c r="L1085" s="1" t="str">
        <f>IFERROR(VLOOKUP($A1085&amp;"-"&amp;K$1,'Conclusões cursos SIGARRA'!$E:$H,4,0),"")</f>
        <v/>
      </c>
      <c r="M1085" s="1" t="str">
        <f>IFERROR(VLOOKUP($A1085&amp;"-"&amp;M$1,'Conclusões cursos SIGARRA'!$E:$H,2,0),"")</f>
        <v/>
      </c>
      <c r="N1085" s="1" t="str">
        <f>IFERROR(VLOOKUP($A1085&amp;"-"&amp;M$1,'Conclusões cursos SIGARRA'!$E:$H,4,0),"")</f>
        <v/>
      </c>
      <c r="O1085" s="1" t="str">
        <f>IFERROR(VLOOKUP($A1085&amp;"-"&amp;O$1,'Conclusões cursos SIGARRA'!$E:$H,2,0),"")</f>
        <v>2016/2017</v>
      </c>
      <c r="P1085" s="1" t="str">
        <f>IFERROR(VLOOKUP($A1085&amp;"-"&amp;O$1,'Conclusões cursos SIGARRA'!$E:$H,4,0),"")</f>
        <v>2020/2021</v>
      </c>
      <c r="Q1085" s="1" t="str">
        <f>IFERROR(VLOOKUP($A1085&amp;"-"&amp;Q$1,'Conclusões cursos SIGARRA'!$E:$H,2,0),"")</f>
        <v/>
      </c>
      <c r="R1085" s="1" t="str">
        <f>IFERROR(VLOOKUP($A1085&amp;"-"&amp;Q$1,'Conclusões cursos SIGARRA'!$E:$H,4,0),"")</f>
        <v/>
      </c>
      <c r="S1085" s="1" t="str">
        <f>IFERROR(VLOOKUP($A1085&amp;"-"&amp;S$1,'Conclusões cursos SIGARRA'!$E:$H,2,0),"")</f>
        <v/>
      </c>
      <c r="T1085" s="1" t="str">
        <f>IFERROR(VLOOKUP($A1085&amp;"-"&amp;S$1,'Conclusões cursos SIGARRA'!$E:$H,4,0),"")</f>
        <v/>
      </c>
      <c r="U1085" s="1" t="str">
        <f t="shared" si="3"/>
        <v> MIEIC 2020/2021</v>
      </c>
      <c r="V1085" s="1" t="str">
        <f t="shared" si="4"/>
        <v>João Lourenço Teixeira Vieira</v>
      </c>
    </row>
    <row r="1086" ht="14.25" customHeight="1">
      <c r="A1086" s="1">
        <v>2.01806436E8</v>
      </c>
      <c r="B1086" s="1" t="s">
        <v>3277</v>
      </c>
      <c r="C1086" s="1" t="s">
        <v>3278</v>
      </c>
      <c r="D1086" s="1" t="s">
        <v>26</v>
      </c>
      <c r="E1086" s="1" t="s">
        <v>21</v>
      </c>
      <c r="F1086" s="1" t="str">
        <f t="shared" si="1"/>
        <v>João Lucas Silva Martins - M.EIC 2022/2023</v>
      </c>
      <c r="G1086" s="1" t="s">
        <v>3279</v>
      </c>
      <c r="I1086" s="1" t="str">
        <f>IFERROR(VLOOKUP(B1086,'Inquérito'!M:N,2,0),if(AND(E1086="",not(iserror(find("linkedin",H1086)))),H1086,E1086))</f>
        <v/>
      </c>
      <c r="J1086" s="1" t="str">
        <f t="shared" si="2"/>
        <v>M.EIC</v>
      </c>
      <c r="K1086" s="1" t="str">
        <f>IFERROR(VLOOKUP($A1086&amp;"-"&amp;K$1,'Conclusões cursos SIGARRA'!$E:$H,2,0),"")</f>
        <v/>
      </c>
      <c r="L1086" s="1" t="str">
        <f>IFERROR(VLOOKUP($A1086&amp;"-"&amp;K$1,'Conclusões cursos SIGARRA'!$E:$H,4,0),"")</f>
        <v/>
      </c>
      <c r="M1086" s="1" t="str">
        <f>IFERROR(VLOOKUP($A1086&amp;"-"&amp;M$1,'Conclusões cursos SIGARRA'!$E:$H,2,0),"")</f>
        <v/>
      </c>
      <c r="N1086" s="1" t="str">
        <f>IFERROR(VLOOKUP($A1086&amp;"-"&amp;M$1,'Conclusões cursos SIGARRA'!$E:$H,4,0),"")</f>
        <v/>
      </c>
      <c r="O1086" s="1" t="str">
        <f>IFERROR(VLOOKUP($A1086&amp;"-"&amp;O$1,'Conclusões cursos SIGARRA'!$E:$H,2,0),"")</f>
        <v/>
      </c>
      <c r="P1086" s="1" t="str">
        <f>IFERROR(VLOOKUP($A1086&amp;"-"&amp;O$1,'Conclusões cursos SIGARRA'!$E:$H,4,0),"")</f>
        <v/>
      </c>
      <c r="Q1086" s="1" t="str">
        <f>IFERROR(VLOOKUP($A1086&amp;"-"&amp;Q$1,'Conclusões cursos SIGARRA'!$E:$H,2,0),"")</f>
        <v/>
      </c>
      <c r="R1086" s="1" t="str">
        <f>IFERROR(VLOOKUP($A1086&amp;"-"&amp;Q$1,'Conclusões cursos SIGARRA'!$E:$H,4,0),"")</f>
        <v/>
      </c>
      <c r="S1086" s="1" t="str">
        <f>IFERROR(VLOOKUP($A1086&amp;"-"&amp;S$1,'Conclusões cursos SIGARRA'!$E:$H,2,0),"")</f>
        <v>2021/2022</v>
      </c>
      <c r="T1086" s="1" t="str">
        <f>IFERROR(VLOOKUP($A1086&amp;"-"&amp;S$1,'Conclusões cursos SIGARRA'!$E:$H,4,0),"")</f>
        <v>2022/2023</v>
      </c>
      <c r="U1086" s="1" t="str">
        <f t="shared" si="3"/>
        <v> M.EIC 2022/2023</v>
      </c>
      <c r="V1086" s="1" t="str">
        <f t="shared" si="4"/>
        <v>João Lucas Silva Martins</v>
      </c>
    </row>
    <row r="1087" ht="14.25" customHeight="1">
      <c r="A1087" s="1">
        <v>2.01806716E8</v>
      </c>
      <c r="B1087" s="1" t="s">
        <v>3280</v>
      </c>
      <c r="C1087" s="1" t="s">
        <v>3281</v>
      </c>
      <c r="D1087" s="1" t="s">
        <v>26</v>
      </c>
      <c r="E1087" s="1" t="s">
        <v>21</v>
      </c>
      <c r="F1087" s="1" t="str">
        <f t="shared" si="1"/>
        <v>João Luís Azevedo Ferreira - M.EIC 2022/2023</v>
      </c>
      <c r="I1087" s="1" t="str">
        <f>IFERROR(VLOOKUP(B1087,'Inquérito'!M:N,2,0),if(AND(E1087="",not(iserror(find("linkedin",H1087)))),H1087,E1087))</f>
        <v/>
      </c>
      <c r="J1087" s="1" t="str">
        <f t="shared" si="2"/>
        <v>M.EIC</v>
      </c>
      <c r="K1087" s="1" t="str">
        <f>IFERROR(VLOOKUP($A1087&amp;"-"&amp;K$1,'Conclusões cursos SIGARRA'!$E:$H,2,0),"")</f>
        <v/>
      </c>
      <c r="L1087" s="1" t="str">
        <f>IFERROR(VLOOKUP($A1087&amp;"-"&amp;K$1,'Conclusões cursos SIGARRA'!$E:$H,4,0),"")</f>
        <v/>
      </c>
      <c r="M1087" s="1" t="str">
        <f>IFERROR(VLOOKUP($A1087&amp;"-"&amp;M$1,'Conclusões cursos SIGARRA'!$E:$H,2,0),"")</f>
        <v/>
      </c>
      <c r="N1087" s="1" t="str">
        <f>IFERROR(VLOOKUP($A1087&amp;"-"&amp;M$1,'Conclusões cursos SIGARRA'!$E:$H,4,0),"")</f>
        <v/>
      </c>
      <c r="O1087" s="1" t="str">
        <f>IFERROR(VLOOKUP($A1087&amp;"-"&amp;O$1,'Conclusões cursos SIGARRA'!$E:$H,2,0),"")</f>
        <v/>
      </c>
      <c r="P1087" s="1" t="str">
        <f>IFERROR(VLOOKUP($A1087&amp;"-"&amp;O$1,'Conclusões cursos SIGARRA'!$E:$H,4,0),"")</f>
        <v/>
      </c>
      <c r="Q1087" s="1" t="str">
        <f>IFERROR(VLOOKUP($A1087&amp;"-"&amp;Q$1,'Conclusões cursos SIGARRA'!$E:$H,2,0),"")</f>
        <v/>
      </c>
      <c r="R1087" s="1" t="str">
        <f>IFERROR(VLOOKUP($A1087&amp;"-"&amp;Q$1,'Conclusões cursos SIGARRA'!$E:$H,4,0),"")</f>
        <v/>
      </c>
      <c r="S1087" s="1" t="str">
        <f>IFERROR(VLOOKUP($A1087&amp;"-"&amp;S$1,'Conclusões cursos SIGARRA'!$E:$H,2,0),"")</f>
        <v>2021/2022</v>
      </c>
      <c r="T1087" s="1" t="str">
        <f>IFERROR(VLOOKUP($A1087&amp;"-"&amp;S$1,'Conclusões cursos SIGARRA'!$E:$H,4,0),"")</f>
        <v>2022/2023</v>
      </c>
      <c r="U1087" s="1" t="str">
        <f t="shared" si="3"/>
        <v> M.EIC 2022/2023</v>
      </c>
      <c r="V1087" s="1" t="str">
        <f t="shared" si="4"/>
        <v>João Luís Azevedo Ferreira</v>
      </c>
    </row>
    <row r="1088" ht="14.25" customHeight="1">
      <c r="A1088" s="1">
        <v>2.0170511E8</v>
      </c>
      <c r="B1088" s="1" t="s">
        <v>3282</v>
      </c>
      <c r="C1088" s="1" t="s">
        <v>3283</v>
      </c>
      <c r="D1088" s="1" t="s">
        <v>26</v>
      </c>
      <c r="E1088" s="1" t="s">
        <v>21</v>
      </c>
      <c r="F1088" s="1" t="str">
        <f t="shared" si="1"/>
        <v>João Luís Cardoso Rodrigo - L.EIC 2022/2023</v>
      </c>
      <c r="I1088" s="1" t="str">
        <f>IFERROR(VLOOKUP(B1088,'Inquérito'!M:N,2,0),if(AND(E1088="",not(iserror(find("linkedin",H1088)))),H1088,E1088))</f>
        <v/>
      </c>
      <c r="J1088" s="1" t="str">
        <f t="shared" si="2"/>
        <v>L.EIC </v>
      </c>
      <c r="K1088" s="1" t="str">
        <f>IFERROR(VLOOKUP($A1088&amp;"-"&amp;K$1,'Conclusões cursos SIGARRA'!$E:$H,2,0),"")</f>
        <v/>
      </c>
      <c r="L1088" s="1" t="str">
        <f>IFERROR(VLOOKUP($A1088&amp;"-"&amp;K$1,'Conclusões cursos SIGARRA'!$E:$H,4,0),"")</f>
        <v/>
      </c>
      <c r="M1088" s="1" t="str">
        <f>IFERROR(VLOOKUP($A1088&amp;"-"&amp;M$1,'Conclusões cursos SIGARRA'!$E:$H,2,0),"")</f>
        <v/>
      </c>
      <c r="N1088" s="1" t="str">
        <f>IFERROR(VLOOKUP($A1088&amp;"-"&amp;M$1,'Conclusões cursos SIGARRA'!$E:$H,4,0),"")</f>
        <v/>
      </c>
      <c r="O1088" s="1" t="str">
        <f>IFERROR(VLOOKUP($A1088&amp;"-"&amp;O$1,'Conclusões cursos SIGARRA'!$E:$H,2,0),"")</f>
        <v/>
      </c>
      <c r="P1088" s="1" t="str">
        <f>IFERROR(VLOOKUP($A1088&amp;"-"&amp;O$1,'Conclusões cursos SIGARRA'!$E:$H,4,0),"")</f>
        <v/>
      </c>
      <c r="Q1088" s="1" t="str">
        <f>IFERROR(VLOOKUP($A1088&amp;"-"&amp;Q$1,'Conclusões cursos SIGARRA'!$E:$H,2,0),"")</f>
        <v>2021/2022</v>
      </c>
      <c r="R1088" s="1" t="str">
        <f>IFERROR(VLOOKUP($A1088&amp;"-"&amp;Q$1,'Conclusões cursos SIGARRA'!$E:$H,4,0),"")</f>
        <v>2022/2023</v>
      </c>
      <c r="S1088" s="1" t="str">
        <f>IFERROR(VLOOKUP($A1088&amp;"-"&amp;S$1,'Conclusões cursos SIGARRA'!$E:$H,2,0),"")</f>
        <v/>
      </c>
      <c r="T1088" s="1" t="str">
        <f>IFERROR(VLOOKUP($A1088&amp;"-"&amp;S$1,'Conclusões cursos SIGARRA'!$E:$H,4,0),"")</f>
        <v/>
      </c>
      <c r="U1088" s="1" t="str">
        <f t="shared" si="3"/>
        <v> L.EIC 2022/2023</v>
      </c>
      <c r="V1088" s="1" t="str">
        <f t="shared" si="4"/>
        <v>João Luís Cardoso Rodrigo</v>
      </c>
    </row>
    <row r="1089" ht="14.25" customHeight="1">
      <c r="A1089" s="1">
        <v>2.00707572E8</v>
      </c>
      <c r="B1089" s="1" t="s">
        <v>3284</v>
      </c>
      <c r="C1089" s="1" t="s">
        <v>3285</v>
      </c>
      <c r="D1089" s="1" t="s">
        <v>20</v>
      </c>
      <c r="E1089" s="1" t="s">
        <v>21</v>
      </c>
      <c r="F1089" s="1" t="str">
        <f t="shared" si="1"/>
        <v>João Luís Carvalho Pereira - MIEIC 2009/2010</v>
      </c>
      <c r="G1089" s="1" t="s">
        <v>21</v>
      </c>
      <c r="I1089" s="1" t="str">
        <f>IFERROR(VLOOKUP(B1089,'Inquérito'!M:N,2,0),if(AND(E1089="",not(iserror(find("linkedin",H1089)))),H1089,E1089))</f>
        <v/>
      </c>
      <c r="J1089" s="1" t="str">
        <f t="shared" si="2"/>
        <v>MIEIC </v>
      </c>
      <c r="K1089" s="1" t="str">
        <f>IFERROR(VLOOKUP($A1089&amp;"-"&amp;K$1,'Conclusões cursos SIGARRA'!$E:$H,2,0),"")</f>
        <v/>
      </c>
      <c r="L1089" s="1" t="str">
        <f>IFERROR(VLOOKUP($A1089&amp;"-"&amp;K$1,'Conclusões cursos SIGARRA'!$E:$H,4,0),"")</f>
        <v/>
      </c>
      <c r="M1089" s="1" t="str">
        <f>IFERROR(VLOOKUP($A1089&amp;"-"&amp;M$1,'Conclusões cursos SIGARRA'!$E:$H,2,0),"")</f>
        <v/>
      </c>
      <c r="N1089" s="1" t="str">
        <f>IFERROR(VLOOKUP($A1089&amp;"-"&amp;M$1,'Conclusões cursos SIGARRA'!$E:$H,4,0),"")</f>
        <v/>
      </c>
      <c r="O1089" s="1" t="str">
        <f>IFERROR(VLOOKUP($A1089&amp;"-"&amp;O$1,'Conclusões cursos SIGARRA'!$E:$H,2,0),"")</f>
        <v>2007/2008</v>
      </c>
      <c r="P1089" s="1" t="str">
        <f>IFERROR(VLOOKUP($A1089&amp;"-"&amp;O$1,'Conclusões cursos SIGARRA'!$E:$H,4,0),"")</f>
        <v>2009/2010</v>
      </c>
      <c r="Q1089" s="1" t="str">
        <f>IFERROR(VLOOKUP($A1089&amp;"-"&amp;Q$1,'Conclusões cursos SIGARRA'!$E:$H,2,0),"")</f>
        <v/>
      </c>
      <c r="R1089" s="1" t="str">
        <f>IFERROR(VLOOKUP($A1089&amp;"-"&amp;Q$1,'Conclusões cursos SIGARRA'!$E:$H,4,0),"")</f>
        <v/>
      </c>
      <c r="S1089" s="1" t="str">
        <f>IFERROR(VLOOKUP($A1089&amp;"-"&amp;S$1,'Conclusões cursos SIGARRA'!$E:$H,2,0),"")</f>
        <v/>
      </c>
      <c r="T1089" s="1" t="str">
        <f>IFERROR(VLOOKUP($A1089&amp;"-"&amp;S$1,'Conclusões cursos SIGARRA'!$E:$H,4,0),"")</f>
        <v/>
      </c>
      <c r="U1089" s="1" t="str">
        <f t="shared" si="3"/>
        <v> MIEIC 2009/2010</v>
      </c>
      <c r="V1089" s="1" t="str">
        <f t="shared" si="4"/>
        <v>João Luís Carvalho Pereira</v>
      </c>
    </row>
    <row r="1090" ht="14.25" customHeight="1">
      <c r="A1090" s="1">
        <v>2.00304747E8</v>
      </c>
      <c r="B1090" s="1" t="s">
        <v>3286</v>
      </c>
      <c r="C1090" s="1" t="s">
        <v>3287</v>
      </c>
      <c r="D1090" s="1" t="s">
        <v>20</v>
      </c>
      <c r="E1090" s="1" t="s">
        <v>3288</v>
      </c>
      <c r="F1090" s="1" t="str">
        <f t="shared" si="1"/>
        <v>João Luis Moura Direito Ribeiro Pinto - MIEIC 2007/2008</v>
      </c>
      <c r="G1090" s="1" t="s">
        <v>21</v>
      </c>
      <c r="H1090" s="1" t="s">
        <v>3289</v>
      </c>
      <c r="I1090" s="9" t="str">
        <f>IFERROR(VLOOKUP(B1090,'Inquérito'!M:N,2,0),if(AND(E1090="",not(iserror(find("linkedin",H1090)))),H1090,E1090))</f>
        <v>https://www.linkedin.com/in/joaoribeiropinto/</v>
      </c>
      <c r="J1090" s="1" t="str">
        <f t="shared" si="2"/>
        <v>MIEIC </v>
      </c>
      <c r="K1090" s="1" t="str">
        <f>IFERROR(VLOOKUP($A1090&amp;"-"&amp;K$1,'Conclusões cursos SIGARRA'!$E:$H,2,0),"")</f>
        <v/>
      </c>
      <c r="L1090" s="1" t="str">
        <f>IFERROR(VLOOKUP($A1090&amp;"-"&amp;K$1,'Conclusões cursos SIGARRA'!$E:$H,4,0),"")</f>
        <v/>
      </c>
      <c r="M1090" s="1" t="str">
        <f>IFERROR(VLOOKUP($A1090&amp;"-"&amp;M$1,'Conclusões cursos SIGARRA'!$E:$H,2,0),"")</f>
        <v/>
      </c>
      <c r="N1090" s="1" t="str">
        <f>IFERROR(VLOOKUP($A1090&amp;"-"&amp;M$1,'Conclusões cursos SIGARRA'!$E:$H,4,0),"")</f>
        <v/>
      </c>
      <c r="O1090" s="1" t="str">
        <f>IFERROR(VLOOKUP($A1090&amp;"-"&amp;O$1,'Conclusões cursos SIGARRA'!$E:$H,2,0),"")</f>
        <v>2003/2004</v>
      </c>
      <c r="P1090" s="1" t="str">
        <f>IFERROR(VLOOKUP($A1090&amp;"-"&amp;O$1,'Conclusões cursos SIGARRA'!$E:$H,4,0),"")</f>
        <v>2007/2008</v>
      </c>
      <c r="Q1090" s="1" t="str">
        <f>IFERROR(VLOOKUP($A1090&amp;"-"&amp;Q$1,'Conclusões cursos SIGARRA'!$E:$H,2,0),"")</f>
        <v/>
      </c>
      <c r="R1090" s="1" t="str">
        <f>IFERROR(VLOOKUP($A1090&amp;"-"&amp;Q$1,'Conclusões cursos SIGARRA'!$E:$H,4,0),"")</f>
        <v/>
      </c>
      <c r="S1090" s="1" t="str">
        <f>IFERROR(VLOOKUP($A1090&amp;"-"&amp;S$1,'Conclusões cursos SIGARRA'!$E:$H,2,0),"")</f>
        <v/>
      </c>
      <c r="T1090" s="1" t="str">
        <f>IFERROR(VLOOKUP($A1090&amp;"-"&amp;S$1,'Conclusões cursos SIGARRA'!$E:$H,4,0),"")</f>
        <v/>
      </c>
      <c r="U1090" s="1" t="str">
        <f t="shared" si="3"/>
        <v> MIEIC 2007/2008</v>
      </c>
      <c r="V1090" s="1" t="str">
        <f t="shared" si="4"/>
        <v>João Luis Moura Direito Ribeiro Pinto</v>
      </c>
    </row>
    <row r="1091" ht="14.25" customHeight="1">
      <c r="A1091" s="1">
        <v>2.02004407E8</v>
      </c>
      <c r="B1091" s="1" t="s">
        <v>3290</v>
      </c>
      <c r="C1091" s="1" t="s">
        <v>3291</v>
      </c>
      <c r="D1091" s="1" t="s">
        <v>26</v>
      </c>
      <c r="E1091" s="1" t="s">
        <v>21</v>
      </c>
      <c r="F1091" s="1" t="str">
        <f t="shared" si="1"/>
        <v>João Luís Pimenta da Silva Oliveira - L.EIC 2022/2023</v>
      </c>
      <c r="G1091" s="1" t="s">
        <v>3292</v>
      </c>
      <c r="I1091" s="1" t="str">
        <f>IFERROR(VLOOKUP(B1091,'Inquérito'!M:N,2,0),if(AND(E1091="",not(iserror(find("linkedin",H1091)))),H1091,E1091))</f>
        <v/>
      </c>
      <c r="J1091" s="1" t="str">
        <f t="shared" si="2"/>
        <v>L.EIC </v>
      </c>
      <c r="K1091" s="1" t="str">
        <f>IFERROR(VLOOKUP($A1091&amp;"-"&amp;K$1,'Conclusões cursos SIGARRA'!$E:$H,2,0),"")</f>
        <v/>
      </c>
      <c r="L1091" s="1" t="str">
        <f>IFERROR(VLOOKUP($A1091&amp;"-"&amp;K$1,'Conclusões cursos SIGARRA'!$E:$H,4,0),"")</f>
        <v/>
      </c>
      <c r="M1091" s="1" t="str">
        <f>IFERROR(VLOOKUP($A1091&amp;"-"&amp;M$1,'Conclusões cursos SIGARRA'!$E:$H,2,0),"")</f>
        <v/>
      </c>
      <c r="N1091" s="1" t="str">
        <f>IFERROR(VLOOKUP($A1091&amp;"-"&amp;M$1,'Conclusões cursos SIGARRA'!$E:$H,4,0),"")</f>
        <v/>
      </c>
      <c r="O1091" s="1" t="str">
        <f>IFERROR(VLOOKUP($A1091&amp;"-"&amp;O$1,'Conclusões cursos SIGARRA'!$E:$H,2,0),"")</f>
        <v/>
      </c>
      <c r="P1091" s="1" t="str">
        <f>IFERROR(VLOOKUP($A1091&amp;"-"&amp;O$1,'Conclusões cursos SIGARRA'!$E:$H,4,0),"")</f>
        <v/>
      </c>
      <c r="Q1091" s="1" t="str">
        <f>IFERROR(VLOOKUP($A1091&amp;"-"&amp;Q$1,'Conclusões cursos SIGARRA'!$E:$H,2,0),"")</f>
        <v>2021/2022</v>
      </c>
      <c r="R1091" s="1" t="str">
        <f>IFERROR(VLOOKUP($A1091&amp;"-"&amp;Q$1,'Conclusões cursos SIGARRA'!$E:$H,4,0),"")</f>
        <v>2022/2023</v>
      </c>
      <c r="S1091" s="1" t="str">
        <f>IFERROR(VLOOKUP($A1091&amp;"-"&amp;S$1,'Conclusões cursos SIGARRA'!$E:$H,2,0),"")</f>
        <v/>
      </c>
      <c r="T1091" s="1" t="str">
        <f>IFERROR(VLOOKUP($A1091&amp;"-"&amp;S$1,'Conclusões cursos SIGARRA'!$E:$H,4,0),"")</f>
        <v/>
      </c>
      <c r="U1091" s="1" t="str">
        <f t="shared" si="3"/>
        <v> L.EIC 2022/2023</v>
      </c>
      <c r="V1091" s="1" t="str">
        <f t="shared" si="4"/>
        <v>João Luís Pimenta da Silva Oliveira</v>
      </c>
    </row>
    <row r="1092" ht="14.25" customHeight="1">
      <c r="A1092" s="1">
        <v>1.99504006E8</v>
      </c>
      <c r="B1092" s="1" t="s">
        <v>3293</v>
      </c>
      <c r="C1092" s="1" t="s">
        <v>3294</v>
      </c>
      <c r="D1092" s="1" t="s">
        <v>20</v>
      </c>
      <c r="E1092" s="1" t="s">
        <v>21</v>
      </c>
      <c r="F1092" s="1" t="str">
        <f t="shared" si="1"/>
        <v>João Luis Pires Fernandes - LEIC 2000/2001</v>
      </c>
      <c r="G1092" s="1" t="s">
        <v>21</v>
      </c>
      <c r="I1092" s="1" t="str">
        <f>IFERROR(VLOOKUP(B1092,'Inquérito'!M:N,2,0),if(AND(E1092="",not(iserror(find("linkedin",H1092)))),H1092,E1092))</f>
        <v/>
      </c>
      <c r="J1092" s="1" t="str">
        <f t="shared" si="2"/>
        <v>LEIC </v>
      </c>
      <c r="K1092" s="1" t="str">
        <f>IFERROR(VLOOKUP($A1092&amp;"-"&amp;K$1,'Conclusões cursos SIGARRA'!$E:$H,2,0),"")</f>
        <v>1995/1996</v>
      </c>
      <c r="L1092" s="1" t="str">
        <f>IFERROR(VLOOKUP($A1092&amp;"-"&amp;K$1,'Conclusões cursos SIGARRA'!$E:$H,4,0),"")</f>
        <v>2000/2001</v>
      </c>
      <c r="M1092" s="1" t="str">
        <f>IFERROR(VLOOKUP($A1092&amp;"-"&amp;M$1,'Conclusões cursos SIGARRA'!$E:$H,2,0),"")</f>
        <v/>
      </c>
      <c r="N1092" s="1" t="str">
        <f>IFERROR(VLOOKUP($A1092&amp;"-"&amp;M$1,'Conclusões cursos SIGARRA'!$E:$H,4,0),"")</f>
        <v/>
      </c>
      <c r="O1092" s="1" t="str">
        <f>IFERROR(VLOOKUP($A1092&amp;"-"&amp;O$1,'Conclusões cursos SIGARRA'!$E:$H,2,0),"")</f>
        <v/>
      </c>
      <c r="P1092" s="1" t="str">
        <f>IFERROR(VLOOKUP($A1092&amp;"-"&amp;O$1,'Conclusões cursos SIGARRA'!$E:$H,4,0),"")</f>
        <v/>
      </c>
      <c r="Q1092" s="1" t="str">
        <f>IFERROR(VLOOKUP($A1092&amp;"-"&amp;Q$1,'Conclusões cursos SIGARRA'!$E:$H,2,0),"")</f>
        <v/>
      </c>
      <c r="R1092" s="1" t="str">
        <f>IFERROR(VLOOKUP($A1092&amp;"-"&amp;Q$1,'Conclusões cursos SIGARRA'!$E:$H,4,0),"")</f>
        <v/>
      </c>
      <c r="S1092" s="1" t="str">
        <f>IFERROR(VLOOKUP($A1092&amp;"-"&amp;S$1,'Conclusões cursos SIGARRA'!$E:$H,2,0),"")</f>
        <v/>
      </c>
      <c r="T1092" s="1" t="str">
        <f>IFERROR(VLOOKUP($A1092&amp;"-"&amp;S$1,'Conclusões cursos SIGARRA'!$E:$H,4,0),"")</f>
        <v/>
      </c>
      <c r="U1092" s="1" t="str">
        <f t="shared" si="3"/>
        <v> LEIC 2000/2001</v>
      </c>
      <c r="V1092" s="1" t="str">
        <f t="shared" si="4"/>
        <v>João Luis Pires Fernandes</v>
      </c>
    </row>
    <row r="1093" ht="14.25" customHeight="1">
      <c r="A1093" s="1">
        <v>2.01305893E8</v>
      </c>
      <c r="B1093" s="1" t="s">
        <v>3295</v>
      </c>
      <c r="C1093" s="1" t="s">
        <v>3296</v>
      </c>
      <c r="D1093" s="1" t="s">
        <v>20</v>
      </c>
      <c r="E1093" s="1" t="s">
        <v>21</v>
      </c>
      <c r="F1093" s="1" t="str">
        <f t="shared" si="1"/>
        <v>João Luís Soares Isaías - MIEIC 2018/2019</v>
      </c>
      <c r="I1093" s="1" t="str">
        <f>IFERROR(VLOOKUP(B1093,'Inquérito'!M:N,2,0),if(AND(E1093="",not(iserror(find("linkedin",H1093)))),H1093,E1093))</f>
        <v/>
      </c>
      <c r="J1093" s="1" t="str">
        <f t="shared" si="2"/>
        <v>MIEIC </v>
      </c>
      <c r="K1093" s="1" t="str">
        <f>IFERROR(VLOOKUP($A1093&amp;"-"&amp;K$1,'Conclusões cursos SIGARRA'!$E:$H,2,0),"")</f>
        <v/>
      </c>
      <c r="L1093" s="1" t="str">
        <f>IFERROR(VLOOKUP($A1093&amp;"-"&amp;K$1,'Conclusões cursos SIGARRA'!$E:$H,4,0),"")</f>
        <v/>
      </c>
      <c r="M1093" s="1" t="str">
        <f>IFERROR(VLOOKUP($A1093&amp;"-"&amp;M$1,'Conclusões cursos SIGARRA'!$E:$H,2,0),"")</f>
        <v/>
      </c>
      <c r="N1093" s="1" t="str">
        <f>IFERROR(VLOOKUP($A1093&amp;"-"&amp;M$1,'Conclusões cursos SIGARRA'!$E:$H,4,0),"")</f>
        <v/>
      </c>
      <c r="O1093" s="1" t="str">
        <f>IFERROR(VLOOKUP($A1093&amp;"-"&amp;O$1,'Conclusões cursos SIGARRA'!$E:$H,2,0),"")</f>
        <v>2013/2014</v>
      </c>
      <c r="P1093" s="1" t="str">
        <f>IFERROR(VLOOKUP($A1093&amp;"-"&amp;O$1,'Conclusões cursos SIGARRA'!$E:$H,4,0),"")</f>
        <v>2018/2019</v>
      </c>
      <c r="Q1093" s="1" t="str">
        <f>IFERROR(VLOOKUP($A1093&amp;"-"&amp;Q$1,'Conclusões cursos SIGARRA'!$E:$H,2,0),"")</f>
        <v/>
      </c>
      <c r="R1093" s="1" t="str">
        <f>IFERROR(VLOOKUP($A1093&amp;"-"&amp;Q$1,'Conclusões cursos SIGARRA'!$E:$H,4,0),"")</f>
        <v/>
      </c>
      <c r="S1093" s="1" t="str">
        <f>IFERROR(VLOOKUP($A1093&amp;"-"&amp;S$1,'Conclusões cursos SIGARRA'!$E:$H,2,0),"")</f>
        <v/>
      </c>
      <c r="T1093" s="1" t="str">
        <f>IFERROR(VLOOKUP($A1093&amp;"-"&amp;S$1,'Conclusões cursos SIGARRA'!$E:$H,4,0),"")</f>
        <v/>
      </c>
      <c r="U1093" s="1" t="str">
        <f t="shared" si="3"/>
        <v> MIEIC 2018/2019</v>
      </c>
      <c r="V1093" s="1" t="str">
        <f t="shared" si="4"/>
        <v>João Luís Soares Isaías</v>
      </c>
    </row>
    <row r="1094" ht="14.25" customHeight="1">
      <c r="A1094" s="1">
        <v>2.01605926E8</v>
      </c>
      <c r="B1094" s="1" t="s">
        <v>3297</v>
      </c>
      <c r="C1094" s="1" t="s">
        <v>3298</v>
      </c>
      <c r="D1094" s="1" t="s">
        <v>20</v>
      </c>
      <c r="E1094" s="1" t="s">
        <v>21</v>
      </c>
      <c r="F1094" s="1" t="str">
        <f t="shared" si="1"/>
        <v>João Malheiro de Sousa - MIEIC 2020/2021</v>
      </c>
      <c r="G1094" s="1" t="s">
        <v>3299</v>
      </c>
      <c r="I1094" s="9" t="str">
        <f>IFERROR(VLOOKUP(B1094,'Inquérito'!M:N,2,0),if(AND(E1094="",not(iserror(find("linkedin",H1094)))),H1094,E1094))</f>
        <v>https://www.linkedin.com/in/joaomalheiros/</v>
      </c>
      <c r="J1094" s="1" t="str">
        <f t="shared" si="2"/>
        <v>MIEIC </v>
      </c>
      <c r="K1094" s="1" t="str">
        <f>IFERROR(VLOOKUP($A1094&amp;"-"&amp;K$1,'Conclusões cursos SIGARRA'!$E:$H,2,0),"")</f>
        <v/>
      </c>
      <c r="L1094" s="1" t="str">
        <f>IFERROR(VLOOKUP($A1094&amp;"-"&amp;K$1,'Conclusões cursos SIGARRA'!$E:$H,4,0),"")</f>
        <v/>
      </c>
      <c r="M1094" s="1" t="str">
        <f>IFERROR(VLOOKUP($A1094&amp;"-"&amp;M$1,'Conclusões cursos SIGARRA'!$E:$H,2,0),"")</f>
        <v/>
      </c>
      <c r="N1094" s="1" t="str">
        <f>IFERROR(VLOOKUP($A1094&amp;"-"&amp;M$1,'Conclusões cursos SIGARRA'!$E:$H,4,0),"")</f>
        <v/>
      </c>
      <c r="O1094" s="1" t="str">
        <f>IFERROR(VLOOKUP($A1094&amp;"-"&amp;O$1,'Conclusões cursos SIGARRA'!$E:$H,2,0),"")</f>
        <v>2016/2017</v>
      </c>
      <c r="P1094" s="1" t="str">
        <f>IFERROR(VLOOKUP($A1094&amp;"-"&amp;O$1,'Conclusões cursos SIGARRA'!$E:$H,4,0),"")</f>
        <v>2020/2021</v>
      </c>
      <c r="Q1094" s="1" t="str">
        <f>IFERROR(VLOOKUP($A1094&amp;"-"&amp;Q$1,'Conclusões cursos SIGARRA'!$E:$H,2,0),"")</f>
        <v/>
      </c>
      <c r="R1094" s="1" t="str">
        <f>IFERROR(VLOOKUP($A1094&amp;"-"&amp;Q$1,'Conclusões cursos SIGARRA'!$E:$H,4,0),"")</f>
        <v/>
      </c>
      <c r="S1094" s="1" t="str">
        <f>IFERROR(VLOOKUP($A1094&amp;"-"&amp;S$1,'Conclusões cursos SIGARRA'!$E:$H,2,0),"")</f>
        <v/>
      </c>
      <c r="T1094" s="1" t="str">
        <f>IFERROR(VLOOKUP($A1094&amp;"-"&amp;S$1,'Conclusões cursos SIGARRA'!$E:$H,4,0),"")</f>
        <v/>
      </c>
      <c r="U1094" s="1" t="str">
        <f t="shared" si="3"/>
        <v> MIEIC 2020/2021</v>
      </c>
      <c r="V1094" s="1" t="str">
        <f t="shared" si="4"/>
        <v>João Malheiro de Sousa</v>
      </c>
    </row>
    <row r="1095" ht="14.25" customHeight="1">
      <c r="A1095" s="1">
        <v>2.01604245E8</v>
      </c>
      <c r="B1095" s="1" t="s">
        <v>3300</v>
      </c>
      <c r="C1095" s="1" t="s">
        <v>3301</v>
      </c>
      <c r="D1095" s="1" t="s">
        <v>20</v>
      </c>
      <c r="E1095" s="1" t="s">
        <v>21</v>
      </c>
      <c r="F1095" s="1" t="str">
        <f t="shared" si="1"/>
        <v>João Manuel Angélico Gonçalves - MIEIC 2020/2021</v>
      </c>
      <c r="I1095" s="1" t="str">
        <f>IFERROR(VLOOKUP(B1095,'Inquérito'!M:N,2,0),if(AND(E1095="",not(iserror(find("linkedin",H1095)))),H1095,E1095))</f>
        <v/>
      </c>
      <c r="J1095" s="1" t="str">
        <f t="shared" si="2"/>
        <v>MIEIC </v>
      </c>
      <c r="K1095" s="1" t="str">
        <f>IFERROR(VLOOKUP($A1095&amp;"-"&amp;K$1,'Conclusões cursos SIGARRA'!$E:$H,2,0),"")</f>
        <v/>
      </c>
      <c r="L1095" s="1" t="str">
        <f>IFERROR(VLOOKUP($A1095&amp;"-"&amp;K$1,'Conclusões cursos SIGARRA'!$E:$H,4,0),"")</f>
        <v/>
      </c>
      <c r="M1095" s="1" t="str">
        <f>IFERROR(VLOOKUP($A1095&amp;"-"&amp;M$1,'Conclusões cursos SIGARRA'!$E:$H,2,0),"")</f>
        <v/>
      </c>
      <c r="N1095" s="1" t="str">
        <f>IFERROR(VLOOKUP($A1095&amp;"-"&amp;M$1,'Conclusões cursos SIGARRA'!$E:$H,4,0),"")</f>
        <v/>
      </c>
      <c r="O1095" s="1" t="str">
        <f>IFERROR(VLOOKUP($A1095&amp;"-"&amp;O$1,'Conclusões cursos SIGARRA'!$E:$H,2,0),"")</f>
        <v>2016/2017</v>
      </c>
      <c r="P1095" s="1" t="str">
        <f>IFERROR(VLOOKUP($A1095&amp;"-"&amp;O$1,'Conclusões cursos SIGARRA'!$E:$H,4,0),"")</f>
        <v>2020/2021</v>
      </c>
      <c r="Q1095" s="1" t="str">
        <f>IFERROR(VLOOKUP($A1095&amp;"-"&amp;Q$1,'Conclusões cursos SIGARRA'!$E:$H,2,0),"")</f>
        <v/>
      </c>
      <c r="R1095" s="1" t="str">
        <f>IFERROR(VLOOKUP($A1095&amp;"-"&amp;Q$1,'Conclusões cursos SIGARRA'!$E:$H,4,0),"")</f>
        <v/>
      </c>
      <c r="S1095" s="1" t="str">
        <f>IFERROR(VLOOKUP($A1095&amp;"-"&amp;S$1,'Conclusões cursos SIGARRA'!$E:$H,2,0),"")</f>
        <v/>
      </c>
      <c r="T1095" s="1" t="str">
        <f>IFERROR(VLOOKUP($A1095&amp;"-"&amp;S$1,'Conclusões cursos SIGARRA'!$E:$H,4,0),"")</f>
        <v/>
      </c>
      <c r="U1095" s="1" t="str">
        <f t="shared" si="3"/>
        <v> MIEIC 2020/2021</v>
      </c>
      <c r="V1095" s="1" t="str">
        <f t="shared" si="4"/>
        <v>João Manuel Angélico Gonçalves</v>
      </c>
    </row>
    <row r="1096" ht="14.25" customHeight="1">
      <c r="A1096" s="1">
        <v>2.01007825E8</v>
      </c>
      <c r="B1096" s="1" t="s">
        <v>3302</v>
      </c>
      <c r="C1096" s="1" t="s">
        <v>3303</v>
      </c>
      <c r="D1096" s="1" t="s">
        <v>20</v>
      </c>
      <c r="E1096" s="1" t="s">
        <v>21</v>
      </c>
      <c r="F1096" s="1" t="str">
        <f t="shared" si="1"/>
        <v>João Manuel Azevedo Santos - MIEIC 2017/2018</v>
      </c>
      <c r="G1096" s="1" t="s">
        <v>21</v>
      </c>
      <c r="I1096" s="1" t="str">
        <f>IFERROR(VLOOKUP(B1096,'Inquérito'!M:N,2,0),if(AND(E1096="",not(iserror(find("linkedin",H1096)))),H1096,E1096))</f>
        <v/>
      </c>
      <c r="J1096" s="1" t="str">
        <f t="shared" si="2"/>
        <v>MIEIC </v>
      </c>
      <c r="K1096" s="1" t="str">
        <f>IFERROR(VLOOKUP($A1096&amp;"-"&amp;K$1,'Conclusões cursos SIGARRA'!$E:$H,2,0),"")</f>
        <v/>
      </c>
      <c r="L1096" s="1" t="str">
        <f>IFERROR(VLOOKUP($A1096&amp;"-"&amp;K$1,'Conclusões cursos SIGARRA'!$E:$H,4,0),"")</f>
        <v/>
      </c>
      <c r="M1096" s="1" t="str">
        <f>IFERROR(VLOOKUP($A1096&amp;"-"&amp;M$1,'Conclusões cursos SIGARRA'!$E:$H,2,0),"")</f>
        <v/>
      </c>
      <c r="N1096" s="1" t="str">
        <f>IFERROR(VLOOKUP($A1096&amp;"-"&amp;M$1,'Conclusões cursos SIGARRA'!$E:$H,4,0),"")</f>
        <v/>
      </c>
      <c r="O1096" s="1" t="str">
        <f>IFERROR(VLOOKUP($A1096&amp;"-"&amp;O$1,'Conclusões cursos SIGARRA'!$E:$H,2,0),"")</f>
        <v>2010/2011</v>
      </c>
      <c r="P1096" s="1" t="str">
        <f>IFERROR(VLOOKUP($A1096&amp;"-"&amp;O$1,'Conclusões cursos SIGARRA'!$E:$H,4,0),"")</f>
        <v>2017/2018</v>
      </c>
      <c r="Q1096" s="1" t="str">
        <f>IFERROR(VLOOKUP($A1096&amp;"-"&amp;Q$1,'Conclusões cursos SIGARRA'!$E:$H,2,0),"")</f>
        <v/>
      </c>
      <c r="R1096" s="1" t="str">
        <f>IFERROR(VLOOKUP($A1096&amp;"-"&amp;Q$1,'Conclusões cursos SIGARRA'!$E:$H,4,0),"")</f>
        <v/>
      </c>
      <c r="S1096" s="1" t="str">
        <f>IFERROR(VLOOKUP($A1096&amp;"-"&amp;S$1,'Conclusões cursos SIGARRA'!$E:$H,2,0),"")</f>
        <v/>
      </c>
      <c r="T1096" s="1" t="str">
        <f>IFERROR(VLOOKUP($A1096&amp;"-"&amp;S$1,'Conclusões cursos SIGARRA'!$E:$H,4,0),"")</f>
        <v/>
      </c>
      <c r="U1096" s="1" t="str">
        <f t="shared" si="3"/>
        <v> MIEIC 2017/2018</v>
      </c>
      <c r="V1096" s="1" t="str">
        <f t="shared" si="4"/>
        <v>João Manuel Azevedo Santos</v>
      </c>
    </row>
    <row r="1097" ht="14.25" customHeight="1">
      <c r="A1097" s="1">
        <v>2.0000392E8</v>
      </c>
      <c r="B1097" s="1" t="s">
        <v>3304</v>
      </c>
      <c r="C1097" s="1" t="s">
        <v>3305</v>
      </c>
      <c r="D1097" s="1" t="s">
        <v>20</v>
      </c>
      <c r="E1097" s="1" t="s">
        <v>3306</v>
      </c>
      <c r="F1097" s="1" t="str">
        <f t="shared" si="1"/>
        <v>João Manuel Barros Ferreira - LEIC 2004/2005</v>
      </c>
      <c r="G1097" s="1" t="s">
        <v>21</v>
      </c>
      <c r="I1097" s="9" t="str">
        <f>IFERROR(VLOOKUP(B1097,'Inquérito'!M:N,2,0),if(AND(E1097="",not(iserror(find("linkedin",H1097)))),H1097,E1097))</f>
        <v>https://www.linkedin.com/in/joaoferreira30/</v>
      </c>
      <c r="J1097" s="1" t="str">
        <f t="shared" si="2"/>
        <v>LEIC </v>
      </c>
      <c r="K1097" s="1" t="str">
        <f>IFERROR(VLOOKUP($A1097&amp;"-"&amp;K$1,'Conclusões cursos SIGARRA'!$E:$H,2,0),"")</f>
        <v>2000/2001</v>
      </c>
      <c r="L1097" s="1" t="str">
        <f>IFERROR(VLOOKUP($A1097&amp;"-"&amp;K$1,'Conclusões cursos SIGARRA'!$E:$H,4,0),"")</f>
        <v>2004/2005</v>
      </c>
      <c r="M1097" s="1" t="str">
        <f>IFERROR(VLOOKUP($A1097&amp;"-"&amp;M$1,'Conclusões cursos SIGARRA'!$E:$H,2,0),"")</f>
        <v/>
      </c>
      <c r="N1097" s="1" t="str">
        <f>IFERROR(VLOOKUP($A1097&amp;"-"&amp;M$1,'Conclusões cursos SIGARRA'!$E:$H,4,0),"")</f>
        <v/>
      </c>
      <c r="O1097" s="1" t="str">
        <f>IFERROR(VLOOKUP($A1097&amp;"-"&amp;O$1,'Conclusões cursos SIGARRA'!$E:$H,2,0),"")</f>
        <v/>
      </c>
      <c r="P1097" s="1" t="str">
        <f>IFERROR(VLOOKUP($A1097&amp;"-"&amp;O$1,'Conclusões cursos SIGARRA'!$E:$H,4,0),"")</f>
        <v/>
      </c>
      <c r="Q1097" s="1" t="str">
        <f>IFERROR(VLOOKUP($A1097&amp;"-"&amp;Q$1,'Conclusões cursos SIGARRA'!$E:$H,2,0),"")</f>
        <v/>
      </c>
      <c r="R1097" s="1" t="str">
        <f>IFERROR(VLOOKUP($A1097&amp;"-"&amp;Q$1,'Conclusões cursos SIGARRA'!$E:$H,4,0),"")</f>
        <v/>
      </c>
      <c r="S1097" s="1" t="str">
        <f>IFERROR(VLOOKUP($A1097&amp;"-"&amp;S$1,'Conclusões cursos SIGARRA'!$E:$H,2,0),"")</f>
        <v/>
      </c>
      <c r="T1097" s="1" t="str">
        <f>IFERROR(VLOOKUP($A1097&amp;"-"&amp;S$1,'Conclusões cursos SIGARRA'!$E:$H,4,0),"")</f>
        <v/>
      </c>
      <c r="U1097" s="1" t="str">
        <f t="shared" si="3"/>
        <v> LEIC 2004/2005</v>
      </c>
      <c r="V1097" s="1" t="str">
        <f t="shared" si="4"/>
        <v>João Manuel Barros Ferreira</v>
      </c>
    </row>
    <row r="1098" ht="14.25" customHeight="1">
      <c r="A1098" s="1">
        <v>2.00304002E8</v>
      </c>
      <c r="B1098" s="1" t="s">
        <v>3307</v>
      </c>
      <c r="C1098" s="1" t="s">
        <v>3308</v>
      </c>
      <c r="D1098" s="1" t="s">
        <v>20</v>
      </c>
      <c r="E1098" s="1" t="s">
        <v>3309</v>
      </c>
      <c r="F1098" s="1" t="str">
        <f t="shared" si="1"/>
        <v>João Manuel Bonita Pereira Loureiro - MIEIC 2008/2009</v>
      </c>
      <c r="G1098" s="1" t="s">
        <v>3310</v>
      </c>
      <c r="H1098" s="1" t="s">
        <v>3311</v>
      </c>
      <c r="I1098" s="9" t="str">
        <f>IFERROR(VLOOKUP(B1098,'Inquérito'!M:N,2,0),if(AND(E1098="",not(iserror(find("linkedin",H1098)))),H1098,E1098))</f>
        <v>https://www.linkedin.com/in/jmbploureiro</v>
      </c>
      <c r="J1098" s="1" t="str">
        <f t="shared" si="2"/>
        <v>MIEIC </v>
      </c>
      <c r="K1098" s="1" t="str">
        <f>IFERROR(VLOOKUP($A1098&amp;"-"&amp;K$1,'Conclusões cursos SIGARRA'!$E:$H,2,0),"")</f>
        <v/>
      </c>
      <c r="L1098" s="1" t="str">
        <f>IFERROR(VLOOKUP($A1098&amp;"-"&amp;K$1,'Conclusões cursos SIGARRA'!$E:$H,4,0),"")</f>
        <v/>
      </c>
      <c r="M1098" s="1" t="str">
        <f>IFERROR(VLOOKUP($A1098&amp;"-"&amp;M$1,'Conclusões cursos SIGARRA'!$E:$H,2,0),"")</f>
        <v/>
      </c>
      <c r="N1098" s="1" t="str">
        <f>IFERROR(VLOOKUP($A1098&amp;"-"&amp;M$1,'Conclusões cursos SIGARRA'!$E:$H,4,0),"")</f>
        <v/>
      </c>
      <c r="O1098" s="1" t="str">
        <f>IFERROR(VLOOKUP($A1098&amp;"-"&amp;O$1,'Conclusões cursos SIGARRA'!$E:$H,2,0),"")</f>
        <v>2003/2004</v>
      </c>
      <c r="P1098" s="1" t="str">
        <f>IFERROR(VLOOKUP($A1098&amp;"-"&amp;O$1,'Conclusões cursos SIGARRA'!$E:$H,4,0),"")</f>
        <v>2008/2009</v>
      </c>
      <c r="Q1098" s="1" t="str">
        <f>IFERROR(VLOOKUP($A1098&amp;"-"&amp;Q$1,'Conclusões cursos SIGARRA'!$E:$H,2,0),"")</f>
        <v/>
      </c>
      <c r="R1098" s="1" t="str">
        <f>IFERROR(VLOOKUP($A1098&amp;"-"&amp;Q$1,'Conclusões cursos SIGARRA'!$E:$H,4,0),"")</f>
        <v/>
      </c>
      <c r="S1098" s="1" t="str">
        <f>IFERROR(VLOOKUP($A1098&amp;"-"&amp;S$1,'Conclusões cursos SIGARRA'!$E:$H,2,0),"")</f>
        <v/>
      </c>
      <c r="T1098" s="1" t="str">
        <f>IFERROR(VLOOKUP($A1098&amp;"-"&amp;S$1,'Conclusões cursos SIGARRA'!$E:$H,4,0),"")</f>
        <v/>
      </c>
      <c r="U1098" s="1" t="str">
        <f t="shared" si="3"/>
        <v> MIEIC 2008/2009</v>
      </c>
      <c r="V1098" s="1" t="str">
        <f t="shared" si="4"/>
        <v>João Manuel Bonita Pereira Loureiro</v>
      </c>
    </row>
    <row r="1099" ht="14.25" customHeight="1">
      <c r="A1099" s="1">
        <v>2.00205356E8</v>
      </c>
      <c r="B1099" s="1" t="s">
        <v>3312</v>
      </c>
      <c r="C1099" s="1" t="s">
        <v>3313</v>
      </c>
      <c r="D1099" s="1" t="s">
        <v>20</v>
      </c>
      <c r="E1099" s="1" t="s">
        <v>3314</v>
      </c>
      <c r="F1099" s="1" t="str">
        <f t="shared" si="1"/>
        <v>João Manuel Curralo Mourinho - MIEIC 2007/2008</v>
      </c>
      <c r="G1099" s="1" t="s">
        <v>3315</v>
      </c>
      <c r="H1099" s="1" t="s">
        <v>3316</v>
      </c>
      <c r="I1099" s="9" t="str">
        <f>IFERROR(VLOOKUP(B1099,'Inquérito'!M:N,2,0),if(AND(E1099="",not(iserror(find("linkedin",H1099)))),H1099,E1099))</f>
        <v>https://www.linkedin.com/in/jmourinho/</v>
      </c>
      <c r="J1099" s="1" t="str">
        <f t="shared" si="2"/>
        <v>MIEIC </v>
      </c>
      <c r="K1099" s="1" t="str">
        <f>IFERROR(VLOOKUP($A1099&amp;"-"&amp;K$1,'Conclusões cursos SIGARRA'!$E:$H,2,0),"")</f>
        <v/>
      </c>
      <c r="L1099" s="1" t="str">
        <f>IFERROR(VLOOKUP($A1099&amp;"-"&amp;K$1,'Conclusões cursos SIGARRA'!$E:$H,4,0),"")</f>
        <v/>
      </c>
      <c r="M1099" s="1" t="str">
        <f>IFERROR(VLOOKUP($A1099&amp;"-"&amp;M$1,'Conclusões cursos SIGARRA'!$E:$H,2,0),"")</f>
        <v/>
      </c>
      <c r="N1099" s="1" t="str">
        <f>IFERROR(VLOOKUP($A1099&amp;"-"&amp;M$1,'Conclusões cursos SIGARRA'!$E:$H,4,0),"")</f>
        <v/>
      </c>
      <c r="O1099" s="1" t="str">
        <f>IFERROR(VLOOKUP($A1099&amp;"-"&amp;O$1,'Conclusões cursos SIGARRA'!$E:$H,2,0),"")</f>
        <v>2002/2003</v>
      </c>
      <c r="P1099" s="1" t="str">
        <f>IFERROR(VLOOKUP($A1099&amp;"-"&amp;O$1,'Conclusões cursos SIGARRA'!$E:$H,4,0),"")</f>
        <v>2007/2008</v>
      </c>
      <c r="Q1099" s="1" t="str">
        <f>IFERROR(VLOOKUP($A1099&amp;"-"&amp;Q$1,'Conclusões cursos SIGARRA'!$E:$H,2,0),"")</f>
        <v/>
      </c>
      <c r="R1099" s="1" t="str">
        <f>IFERROR(VLOOKUP($A1099&amp;"-"&amp;Q$1,'Conclusões cursos SIGARRA'!$E:$H,4,0),"")</f>
        <v/>
      </c>
      <c r="S1099" s="1" t="str">
        <f>IFERROR(VLOOKUP($A1099&amp;"-"&amp;S$1,'Conclusões cursos SIGARRA'!$E:$H,2,0),"")</f>
        <v/>
      </c>
      <c r="T1099" s="1" t="str">
        <f>IFERROR(VLOOKUP($A1099&amp;"-"&amp;S$1,'Conclusões cursos SIGARRA'!$E:$H,4,0),"")</f>
        <v/>
      </c>
      <c r="U1099" s="1" t="str">
        <f t="shared" si="3"/>
        <v> MIEIC 2007/2008</v>
      </c>
      <c r="V1099" s="1" t="str">
        <f t="shared" si="4"/>
        <v>João Manuel Curralo Mourinho</v>
      </c>
    </row>
    <row r="1100" ht="14.25" customHeight="1">
      <c r="A1100" s="1">
        <v>1.99704381E8</v>
      </c>
      <c r="B1100" s="1" t="s">
        <v>3317</v>
      </c>
      <c r="C1100" s="1" t="s">
        <v>3318</v>
      </c>
      <c r="D1100" s="1" t="s">
        <v>20</v>
      </c>
      <c r="E1100" s="1" t="s">
        <v>21</v>
      </c>
      <c r="F1100" s="1" t="str">
        <f t="shared" si="1"/>
        <v>João Manuel da Silva Braga - LEIC 2001/2002</v>
      </c>
      <c r="G1100" s="1" t="s">
        <v>21</v>
      </c>
      <c r="H1100" s="1" t="s">
        <v>3319</v>
      </c>
      <c r="I1100" s="1" t="str">
        <f>IFERROR(VLOOKUP(B1100,'Inquérito'!M:N,2,0),if(AND(E1100="",not(iserror(find("linkedin",H1100)))),H1100,E1100))</f>
        <v/>
      </c>
      <c r="J1100" s="1" t="str">
        <f t="shared" si="2"/>
        <v>LEIC </v>
      </c>
      <c r="K1100" s="1" t="str">
        <f>IFERROR(VLOOKUP($A1100&amp;"-"&amp;K$1,'Conclusões cursos SIGARRA'!$E:$H,2,0),"")</f>
        <v>1997/1998</v>
      </c>
      <c r="L1100" s="1" t="str">
        <f>IFERROR(VLOOKUP($A1100&amp;"-"&amp;K$1,'Conclusões cursos SIGARRA'!$E:$H,4,0),"")</f>
        <v>2001/2002</v>
      </c>
      <c r="M1100" s="1" t="str">
        <f>IFERROR(VLOOKUP($A1100&amp;"-"&amp;M$1,'Conclusões cursos SIGARRA'!$E:$H,2,0),"")</f>
        <v/>
      </c>
      <c r="N1100" s="1" t="str">
        <f>IFERROR(VLOOKUP($A1100&amp;"-"&amp;M$1,'Conclusões cursos SIGARRA'!$E:$H,4,0),"")</f>
        <v/>
      </c>
      <c r="O1100" s="1" t="str">
        <f>IFERROR(VLOOKUP($A1100&amp;"-"&amp;O$1,'Conclusões cursos SIGARRA'!$E:$H,2,0),"")</f>
        <v/>
      </c>
      <c r="P1100" s="1" t="str">
        <f>IFERROR(VLOOKUP($A1100&amp;"-"&amp;O$1,'Conclusões cursos SIGARRA'!$E:$H,4,0),"")</f>
        <v/>
      </c>
      <c r="Q1100" s="1" t="str">
        <f>IFERROR(VLOOKUP($A1100&amp;"-"&amp;Q$1,'Conclusões cursos SIGARRA'!$E:$H,2,0),"")</f>
        <v/>
      </c>
      <c r="R1100" s="1" t="str">
        <f>IFERROR(VLOOKUP($A1100&amp;"-"&amp;Q$1,'Conclusões cursos SIGARRA'!$E:$H,4,0),"")</f>
        <v/>
      </c>
      <c r="S1100" s="1" t="str">
        <f>IFERROR(VLOOKUP($A1100&amp;"-"&amp;S$1,'Conclusões cursos SIGARRA'!$E:$H,2,0),"")</f>
        <v/>
      </c>
      <c r="T1100" s="1" t="str">
        <f>IFERROR(VLOOKUP($A1100&amp;"-"&amp;S$1,'Conclusões cursos SIGARRA'!$E:$H,4,0),"")</f>
        <v/>
      </c>
      <c r="U1100" s="1" t="str">
        <f t="shared" si="3"/>
        <v> LEIC 2001/2002</v>
      </c>
      <c r="V1100" s="1" t="str">
        <f t="shared" si="4"/>
        <v>João Manuel da Silva Braga</v>
      </c>
    </row>
    <row r="1101" ht="14.25" customHeight="1">
      <c r="A1101" s="1">
        <v>1.99600833E8</v>
      </c>
      <c r="B1101" s="1" t="s">
        <v>3320</v>
      </c>
      <c r="C1101" s="1" t="s">
        <v>3321</v>
      </c>
      <c r="D1101" s="1" t="s">
        <v>20</v>
      </c>
      <c r="E1101" s="10" t="s">
        <v>3322</v>
      </c>
      <c r="F1101" s="1" t="str">
        <f t="shared" si="1"/>
        <v>João Manuel de Sousa Moreira - LEIC 2000/2001</v>
      </c>
      <c r="G1101" s="1" t="s">
        <v>21</v>
      </c>
      <c r="I1101" s="9" t="str">
        <f>IFERROR(VLOOKUP(B1101,'Inquérito'!M:N,2,0),if(AND(E1101="",not(iserror(find("linkedin",H1101)))),H1101,E1101))</f>
        <v>https://www.linkedin.com/in/jo%C3%A3o-moreira-9b68613/</v>
      </c>
      <c r="J1101" s="1" t="str">
        <f t="shared" si="2"/>
        <v>LEIC </v>
      </c>
      <c r="K1101" s="1" t="str">
        <f>IFERROR(VLOOKUP($A1101&amp;"-"&amp;K$1,'Conclusões cursos SIGARRA'!$E:$H,2,0),"")</f>
        <v>1996/1997</v>
      </c>
      <c r="L1101" s="1" t="str">
        <f>IFERROR(VLOOKUP($A1101&amp;"-"&amp;K$1,'Conclusões cursos SIGARRA'!$E:$H,4,0),"")</f>
        <v>2000/2001</v>
      </c>
      <c r="M1101" s="1" t="str">
        <f>IFERROR(VLOOKUP($A1101&amp;"-"&amp;M$1,'Conclusões cursos SIGARRA'!$E:$H,2,0),"")</f>
        <v/>
      </c>
      <c r="N1101" s="1" t="str">
        <f>IFERROR(VLOOKUP($A1101&amp;"-"&amp;M$1,'Conclusões cursos SIGARRA'!$E:$H,4,0),"")</f>
        <v/>
      </c>
      <c r="O1101" s="1" t="str">
        <f>IFERROR(VLOOKUP($A1101&amp;"-"&amp;O$1,'Conclusões cursos SIGARRA'!$E:$H,2,0),"")</f>
        <v/>
      </c>
      <c r="P1101" s="1" t="str">
        <f>IFERROR(VLOOKUP($A1101&amp;"-"&amp;O$1,'Conclusões cursos SIGARRA'!$E:$H,4,0),"")</f>
        <v/>
      </c>
      <c r="Q1101" s="1" t="str">
        <f>IFERROR(VLOOKUP($A1101&amp;"-"&amp;Q$1,'Conclusões cursos SIGARRA'!$E:$H,2,0),"")</f>
        <v/>
      </c>
      <c r="R1101" s="1" t="str">
        <f>IFERROR(VLOOKUP($A1101&amp;"-"&amp;Q$1,'Conclusões cursos SIGARRA'!$E:$H,4,0),"")</f>
        <v/>
      </c>
      <c r="S1101" s="1" t="str">
        <f>IFERROR(VLOOKUP($A1101&amp;"-"&amp;S$1,'Conclusões cursos SIGARRA'!$E:$H,2,0),"")</f>
        <v/>
      </c>
      <c r="T1101" s="1" t="str">
        <f>IFERROR(VLOOKUP($A1101&amp;"-"&amp;S$1,'Conclusões cursos SIGARRA'!$E:$H,4,0),"")</f>
        <v/>
      </c>
      <c r="U1101" s="1" t="str">
        <f t="shared" si="3"/>
        <v> LEIC 2000/2001</v>
      </c>
      <c r="V1101" s="1" t="str">
        <f t="shared" si="4"/>
        <v>João Manuel de Sousa Moreira</v>
      </c>
    </row>
    <row r="1102" ht="14.25" customHeight="1">
      <c r="A1102" s="1">
        <v>2.01303988E8</v>
      </c>
      <c r="B1102" s="1" t="s">
        <v>3323</v>
      </c>
      <c r="C1102" s="1" t="s">
        <v>3324</v>
      </c>
      <c r="D1102" s="1" t="s">
        <v>20</v>
      </c>
      <c r="E1102" s="1" t="s">
        <v>21</v>
      </c>
      <c r="F1102" s="1" t="str">
        <f t="shared" si="1"/>
        <v>João Manuel Estrada Pereira Gouveia - MIEIC 2017/2018</v>
      </c>
      <c r="I1102" s="1" t="str">
        <f>IFERROR(VLOOKUP(B1102,'Inquérito'!M:N,2,0),if(AND(E1102="",not(iserror(find("linkedin",H1102)))),H1102,E1102))</f>
        <v/>
      </c>
      <c r="J1102" s="1" t="str">
        <f t="shared" si="2"/>
        <v>MIEIC </v>
      </c>
      <c r="K1102" s="1" t="str">
        <f>IFERROR(VLOOKUP($A1102&amp;"-"&amp;K$1,'Conclusões cursos SIGARRA'!$E:$H,2,0),"")</f>
        <v/>
      </c>
      <c r="L1102" s="1" t="str">
        <f>IFERROR(VLOOKUP($A1102&amp;"-"&amp;K$1,'Conclusões cursos SIGARRA'!$E:$H,4,0),"")</f>
        <v/>
      </c>
      <c r="M1102" s="1" t="str">
        <f>IFERROR(VLOOKUP($A1102&amp;"-"&amp;M$1,'Conclusões cursos SIGARRA'!$E:$H,2,0),"")</f>
        <v/>
      </c>
      <c r="N1102" s="1" t="str">
        <f>IFERROR(VLOOKUP($A1102&amp;"-"&amp;M$1,'Conclusões cursos SIGARRA'!$E:$H,4,0),"")</f>
        <v/>
      </c>
      <c r="O1102" s="1" t="str">
        <f>IFERROR(VLOOKUP($A1102&amp;"-"&amp;O$1,'Conclusões cursos SIGARRA'!$E:$H,2,0),"")</f>
        <v>2013/2014</v>
      </c>
      <c r="P1102" s="1" t="str">
        <f>IFERROR(VLOOKUP($A1102&amp;"-"&amp;O$1,'Conclusões cursos SIGARRA'!$E:$H,4,0),"")</f>
        <v>2017/2018</v>
      </c>
      <c r="Q1102" s="1" t="str">
        <f>IFERROR(VLOOKUP($A1102&amp;"-"&amp;Q$1,'Conclusões cursos SIGARRA'!$E:$H,2,0),"")</f>
        <v/>
      </c>
      <c r="R1102" s="1" t="str">
        <f>IFERROR(VLOOKUP($A1102&amp;"-"&amp;Q$1,'Conclusões cursos SIGARRA'!$E:$H,4,0),"")</f>
        <v/>
      </c>
      <c r="S1102" s="1" t="str">
        <f>IFERROR(VLOOKUP($A1102&amp;"-"&amp;S$1,'Conclusões cursos SIGARRA'!$E:$H,2,0),"")</f>
        <v/>
      </c>
      <c r="T1102" s="1" t="str">
        <f>IFERROR(VLOOKUP($A1102&amp;"-"&amp;S$1,'Conclusões cursos SIGARRA'!$E:$H,4,0),"")</f>
        <v/>
      </c>
      <c r="U1102" s="1" t="str">
        <f t="shared" si="3"/>
        <v> MIEIC 2017/2018</v>
      </c>
      <c r="V1102" s="1" t="str">
        <f t="shared" si="4"/>
        <v>João Manuel Estrada Pereira Gouveia</v>
      </c>
    </row>
    <row r="1103" ht="14.25" customHeight="1">
      <c r="A1103" s="1">
        <v>2.00304787E8</v>
      </c>
      <c r="B1103" s="1" t="s">
        <v>3325</v>
      </c>
      <c r="C1103" s="1" t="s">
        <v>3326</v>
      </c>
      <c r="D1103" s="1" t="s">
        <v>20</v>
      </c>
      <c r="E1103" s="1" t="s">
        <v>3327</v>
      </c>
      <c r="F1103" s="1" t="str">
        <f t="shared" si="1"/>
        <v>João Manuel Ferreira Gouveia - MIEIC 2010/2011</v>
      </c>
      <c r="G1103" s="1" t="s">
        <v>21</v>
      </c>
      <c r="H1103" s="1" t="s">
        <v>3328</v>
      </c>
      <c r="I1103" s="9" t="str">
        <f>IFERROR(VLOOKUP(B1103,'Inquérito'!M:N,2,0),if(AND(E1103="",not(iserror(find("linkedin",H1103)))),H1103,E1103))</f>
        <v>https://www.linkedin.com/in/joaoferreiragouveia/</v>
      </c>
      <c r="J1103" s="1" t="str">
        <f t="shared" si="2"/>
        <v>MIEIC </v>
      </c>
      <c r="K1103" s="1" t="str">
        <f>IFERROR(VLOOKUP($A1103&amp;"-"&amp;K$1,'Conclusões cursos SIGARRA'!$E:$H,2,0),"")</f>
        <v/>
      </c>
      <c r="L1103" s="1" t="str">
        <f>IFERROR(VLOOKUP($A1103&amp;"-"&amp;K$1,'Conclusões cursos SIGARRA'!$E:$H,4,0),"")</f>
        <v/>
      </c>
      <c r="M1103" s="1" t="str">
        <f>IFERROR(VLOOKUP($A1103&amp;"-"&amp;M$1,'Conclusões cursos SIGARRA'!$E:$H,2,0),"")</f>
        <v/>
      </c>
      <c r="N1103" s="1" t="str">
        <f>IFERROR(VLOOKUP($A1103&amp;"-"&amp;M$1,'Conclusões cursos SIGARRA'!$E:$H,4,0),"")</f>
        <v/>
      </c>
      <c r="O1103" s="1" t="str">
        <f>IFERROR(VLOOKUP($A1103&amp;"-"&amp;O$1,'Conclusões cursos SIGARRA'!$E:$H,2,0),"")</f>
        <v>2003/2004</v>
      </c>
      <c r="P1103" s="1" t="str">
        <f>IFERROR(VLOOKUP($A1103&amp;"-"&amp;O$1,'Conclusões cursos SIGARRA'!$E:$H,4,0),"")</f>
        <v>2010/2011</v>
      </c>
      <c r="Q1103" s="1" t="str">
        <f>IFERROR(VLOOKUP($A1103&amp;"-"&amp;Q$1,'Conclusões cursos SIGARRA'!$E:$H,2,0),"")</f>
        <v/>
      </c>
      <c r="R1103" s="1" t="str">
        <f>IFERROR(VLOOKUP($A1103&amp;"-"&amp;Q$1,'Conclusões cursos SIGARRA'!$E:$H,4,0),"")</f>
        <v/>
      </c>
      <c r="S1103" s="1" t="str">
        <f>IFERROR(VLOOKUP($A1103&amp;"-"&amp;S$1,'Conclusões cursos SIGARRA'!$E:$H,2,0),"")</f>
        <v/>
      </c>
      <c r="T1103" s="1" t="str">
        <f>IFERROR(VLOOKUP($A1103&amp;"-"&amp;S$1,'Conclusões cursos SIGARRA'!$E:$H,4,0),"")</f>
        <v/>
      </c>
      <c r="U1103" s="1" t="str">
        <f t="shared" si="3"/>
        <v> MIEIC 2010/2011</v>
      </c>
      <c r="V1103" s="1" t="str">
        <f t="shared" si="4"/>
        <v>João Manuel Ferreira Gouveia</v>
      </c>
    </row>
    <row r="1104" ht="14.25" customHeight="1">
      <c r="A1104" s="1">
        <v>2.01109221E8</v>
      </c>
      <c r="B1104" s="1" t="s">
        <v>3329</v>
      </c>
      <c r="C1104" s="1" t="s">
        <v>3330</v>
      </c>
      <c r="D1104" s="1" t="s">
        <v>20</v>
      </c>
      <c r="E1104" s="1" t="s">
        <v>21</v>
      </c>
      <c r="F1104" s="1" t="str">
        <f t="shared" si="1"/>
        <v>João Manuel Ferreira Trindade - MIEIC 2015/2016</v>
      </c>
      <c r="G1104" s="1" t="s">
        <v>3331</v>
      </c>
      <c r="I1104" s="1" t="str">
        <f>IFERROR(VLOOKUP(B1104,'Inquérito'!M:N,2,0),if(AND(E1104="",not(iserror(find("linkedin",H1104)))),H1104,E1104))</f>
        <v/>
      </c>
      <c r="J1104" s="1" t="str">
        <f t="shared" si="2"/>
        <v>MIEIC </v>
      </c>
      <c r="K1104" s="1" t="str">
        <f>IFERROR(VLOOKUP($A1104&amp;"-"&amp;K$1,'Conclusões cursos SIGARRA'!$E:$H,2,0),"")</f>
        <v/>
      </c>
      <c r="L1104" s="1" t="str">
        <f>IFERROR(VLOOKUP($A1104&amp;"-"&amp;K$1,'Conclusões cursos SIGARRA'!$E:$H,4,0),"")</f>
        <v/>
      </c>
      <c r="M1104" s="1" t="str">
        <f>IFERROR(VLOOKUP($A1104&amp;"-"&amp;M$1,'Conclusões cursos SIGARRA'!$E:$H,2,0),"")</f>
        <v/>
      </c>
      <c r="N1104" s="1" t="str">
        <f>IFERROR(VLOOKUP($A1104&amp;"-"&amp;M$1,'Conclusões cursos SIGARRA'!$E:$H,4,0),"")</f>
        <v/>
      </c>
      <c r="O1104" s="1" t="str">
        <f>IFERROR(VLOOKUP($A1104&amp;"-"&amp;O$1,'Conclusões cursos SIGARRA'!$E:$H,2,0),"")</f>
        <v>2011/2012</v>
      </c>
      <c r="P1104" s="1" t="str">
        <f>IFERROR(VLOOKUP($A1104&amp;"-"&amp;O$1,'Conclusões cursos SIGARRA'!$E:$H,4,0),"")</f>
        <v>2015/2016</v>
      </c>
      <c r="Q1104" s="1" t="str">
        <f>IFERROR(VLOOKUP($A1104&amp;"-"&amp;Q$1,'Conclusões cursos SIGARRA'!$E:$H,2,0),"")</f>
        <v/>
      </c>
      <c r="R1104" s="1" t="str">
        <f>IFERROR(VLOOKUP($A1104&amp;"-"&amp;Q$1,'Conclusões cursos SIGARRA'!$E:$H,4,0),"")</f>
        <v/>
      </c>
      <c r="S1104" s="1" t="str">
        <f>IFERROR(VLOOKUP($A1104&amp;"-"&amp;S$1,'Conclusões cursos SIGARRA'!$E:$H,2,0),"")</f>
        <v/>
      </c>
      <c r="T1104" s="1" t="str">
        <f>IFERROR(VLOOKUP($A1104&amp;"-"&amp;S$1,'Conclusões cursos SIGARRA'!$E:$H,4,0),"")</f>
        <v/>
      </c>
      <c r="U1104" s="1" t="str">
        <f t="shared" si="3"/>
        <v> MIEIC 2015/2016</v>
      </c>
      <c r="V1104" s="1" t="str">
        <f t="shared" si="4"/>
        <v>João Manuel Ferreira Trindade</v>
      </c>
    </row>
    <row r="1105" ht="14.25" customHeight="1">
      <c r="A1105" s="1">
        <v>2.0130388E8</v>
      </c>
      <c r="B1105" s="1" t="s">
        <v>3332</v>
      </c>
      <c r="C1105" s="1" t="s">
        <v>3333</v>
      </c>
      <c r="D1105" s="1" t="s">
        <v>20</v>
      </c>
      <c r="E1105" s="1" t="s">
        <v>21</v>
      </c>
      <c r="F1105" s="1" t="str">
        <f t="shared" si="1"/>
        <v>João Manuel Guedes Ferreira - MIEIC 2019/2020</v>
      </c>
      <c r="G1105" s="1" t="s">
        <v>3334</v>
      </c>
      <c r="I1105" s="1" t="str">
        <f>IFERROR(VLOOKUP(B1105,'Inquérito'!M:N,2,0),if(AND(E1105="",not(iserror(find("linkedin",H1105)))),H1105,E1105))</f>
        <v/>
      </c>
      <c r="J1105" s="1" t="str">
        <f t="shared" si="2"/>
        <v>MIEIC </v>
      </c>
      <c r="K1105" s="1" t="str">
        <f>IFERROR(VLOOKUP($A1105&amp;"-"&amp;K$1,'Conclusões cursos SIGARRA'!$E:$H,2,0),"")</f>
        <v/>
      </c>
      <c r="L1105" s="1" t="str">
        <f>IFERROR(VLOOKUP($A1105&amp;"-"&amp;K$1,'Conclusões cursos SIGARRA'!$E:$H,4,0),"")</f>
        <v/>
      </c>
      <c r="M1105" s="1" t="str">
        <f>IFERROR(VLOOKUP($A1105&amp;"-"&amp;M$1,'Conclusões cursos SIGARRA'!$E:$H,2,0),"")</f>
        <v/>
      </c>
      <c r="N1105" s="1" t="str">
        <f>IFERROR(VLOOKUP($A1105&amp;"-"&amp;M$1,'Conclusões cursos SIGARRA'!$E:$H,4,0),"")</f>
        <v/>
      </c>
      <c r="O1105" s="1" t="str">
        <f>IFERROR(VLOOKUP($A1105&amp;"-"&amp;O$1,'Conclusões cursos SIGARRA'!$E:$H,2,0),"")</f>
        <v>2015/2016</v>
      </c>
      <c r="P1105" s="1" t="str">
        <f>IFERROR(VLOOKUP($A1105&amp;"-"&amp;O$1,'Conclusões cursos SIGARRA'!$E:$H,4,0),"")</f>
        <v>2019/2020</v>
      </c>
      <c r="Q1105" s="1" t="str">
        <f>IFERROR(VLOOKUP($A1105&amp;"-"&amp;Q$1,'Conclusões cursos SIGARRA'!$E:$H,2,0),"")</f>
        <v/>
      </c>
      <c r="R1105" s="1" t="str">
        <f>IFERROR(VLOOKUP($A1105&amp;"-"&amp;Q$1,'Conclusões cursos SIGARRA'!$E:$H,4,0),"")</f>
        <v/>
      </c>
      <c r="S1105" s="1" t="str">
        <f>IFERROR(VLOOKUP($A1105&amp;"-"&amp;S$1,'Conclusões cursos SIGARRA'!$E:$H,2,0),"")</f>
        <v/>
      </c>
      <c r="T1105" s="1" t="str">
        <f>IFERROR(VLOOKUP($A1105&amp;"-"&amp;S$1,'Conclusões cursos SIGARRA'!$E:$H,4,0),"")</f>
        <v/>
      </c>
      <c r="U1105" s="1" t="str">
        <f t="shared" si="3"/>
        <v> MIEIC 2019/2020</v>
      </c>
      <c r="V1105" s="1" t="str">
        <f t="shared" si="4"/>
        <v>João Manuel Guedes Ferreira</v>
      </c>
    </row>
    <row r="1106" ht="14.25" customHeight="1">
      <c r="A1106" s="1">
        <v>2.00200973E8</v>
      </c>
      <c r="B1106" s="1" t="s">
        <v>3335</v>
      </c>
      <c r="C1106" s="1" t="s">
        <v>3336</v>
      </c>
      <c r="D1106" s="1" t="s">
        <v>20</v>
      </c>
      <c r="E1106" s="1" t="s">
        <v>21</v>
      </c>
      <c r="F1106" s="1" t="str">
        <f t="shared" si="1"/>
        <v>João Manuel Martins Guerreiro e Silva - MIEIC 2008/2009</v>
      </c>
      <c r="G1106" s="1" t="s">
        <v>21</v>
      </c>
      <c r="I1106" s="1" t="str">
        <f>IFERROR(VLOOKUP(B1106,'Inquérito'!M:N,2,0),if(AND(E1106="",not(iserror(find("linkedin",H1106)))),H1106,E1106))</f>
        <v/>
      </c>
      <c r="J1106" s="1" t="str">
        <f t="shared" si="2"/>
        <v>MIEIC </v>
      </c>
      <c r="K1106" s="1" t="str">
        <f>IFERROR(VLOOKUP($A1106&amp;"-"&amp;K$1,'Conclusões cursos SIGARRA'!$E:$H,2,0),"")</f>
        <v/>
      </c>
      <c r="L1106" s="1" t="str">
        <f>IFERROR(VLOOKUP($A1106&amp;"-"&amp;K$1,'Conclusões cursos SIGARRA'!$E:$H,4,0),"")</f>
        <v/>
      </c>
      <c r="M1106" s="1" t="str">
        <f>IFERROR(VLOOKUP($A1106&amp;"-"&amp;M$1,'Conclusões cursos SIGARRA'!$E:$H,2,0),"")</f>
        <v/>
      </c>
      <c r="N1106" s="1" t="str">
        <f>IFERROR(VLOOKUP($A1106&amp;"-"&amp;M$1,'Conclusões cursos SIGARRA'!$E:$H,4,0),"")</f>
        <v/>
      </c>
      <c r="O1106" s="1" t="str">
        <f>IFERROR(VLOOKUP($A1106&amp;"-"&amp;O$1,'Conclusões cursos SIGARRA'!$E:$H,2,0),"")</f>
        <v>2002/2003</v>
      </c>
      <c r="P1106" s="1" t="str">
        <f>IFERROR(VLOOKUP($A1106&amp;"-"&amp;O$1,'Conclusões cursos SIGARRA'!$E:$H,4,0),"")</f>
        <v>2008/2009</v>
      </c>
      <c r="Q1106" s="1" t="str">
        <f>IFERROR(VLOOKUP($A1106&amp;"-"&amp;Q$1,'Conclusões cursos SIGARRA'!$E:$H,2,0),"")</f>
        <v/>
      </c>
      <c r="R1106" s="1" t="str">
        <f>IFERROR(VLOOKUP($A1106&amp;"-"&amp;Q$1,'Conclusões cursos SIGARRA'!$E:$H,4,0),"")</f>
        <v/>
      </c>
      <c r="S1106" s="1" t="str">
        <f>IFERROR(VLOOKUP($A1106&amp;"-"&amp;S$1,'Conclusões cursos SIGARRA'!$E:$H,2,0),"")</f>
        <v/>
      </c>
      <c r="T1106" s="1" t="str">
        <f>IFERROR(VLOOKUP($A1106&amp;"-"&amp;S$1,'Conclusões cursos SIGARRA'!$E:$H,4,0),"")</f>
        <v/>
      </c>
      <c r="U1106" s="1" t="str">
        <f t="shared" si="3"/>
        <v> MIEIC 2008/2009</v>
      </c>
      <c r="V1106" s="1" t="str">
        <f t="shared" si="4"/>
        <v>João Manuel Martins Guerreiro e Silva</v>
      </c>
    </row>
    <row r="1107" ht="14.25" customHeight="1">
      <c r="A1107" s="1">
        <v>2.01104305E8</v>
      </c>
      <c r="B1107" s="1" t="s">
        <v>3337</v>
      </c>
      <c r="C1107" s="1" t="s">
        <v>3338</v>
      </c>
      <c r="D1107" s="1" t="s">
        <v>20</v>
      </c>
      <c r="E1107" s="1" t="s">
        <v>21</v>
      </c>
      <c r="F1107" s="1" t="str">
        <f t="shared" si="1"/>
        <v>João Manuel Mesquita Cardoso - MIEIC 2015/2016</v>
      </c>
      <c r="I1107" s="1" t="str">
        <f>IFERROR(VLOOKUP(B1107,'Inquérito'!M:N,2,0),if(AND(E1107="",not(iserror(find("linkedin",H1107)))),H1107,E1107))</f>
        <v/>
      </c>
      <c r="J1107" s="1" t="str">
        <f t="shared" si="2"/>
        <v>MIEIC </v>
      </c>
      <c r="K1107" s="1" t="str">
        <f>IFERROR(VLOOKUP($A1107&amp;"-"&amp;K$1,'Conclusões cursos SIGARRA'!$E:$H,2,0),"")</f>
        <v/>
      </c>
      <c r="L1107" s="1" t="str">
        <f>IFERROR(VLOOKUP($A1107&amp;"-"&amp;K$1,'Conclusões cursos SIGARRA'!$E:$H,4,0),"")</f>
        <v/>
      </c>
      <c r="M1107" s="1" t="str">
        <f>IFERROR(VLOOKUP($A1107&amp;"-"&amp;M$1,'Conclusões cursos SIGARRA'!$E:$H,2,0),"")</f>
        <v/>
      </c>
      <c r="N1107" s="1" t="str">
        <f>IFERROR(VLOOKUP($A1107&amp;"-"&amp;M$1,'Conclusões cursos SIGARRA'!$E:$H,4,0),"")</f>
        <v/>
      </c>
      <c r="O1107" s="1" t="str">
        <f>IFERROR(VLOOKUP($A1107&amp;"-"&amp;O$1,'Conclusões cursos SIGARRA'!$E:$H,2,0),"")</f>
        <v>2011/2012</v>
      </c>
      <c r="P1107" s="1" t="str">
        <f>IFERROR(VLOOKUP($A1107&amp;"-"&amp;O$1,'Conclusões cursos SIGARRA'!$E:$H,4,0),"")</f>
        <v>2015/2016</v>
      </c>
      <c r="Q1107" s="1" t="str">
        <f>IFERROR(VLOOKUP($A1107&amp;"-"&amp;Q$1,'Conclusões cursos SIGARRA'!$E:$H,2,0),"")</f>
        <v/>
      </c>
      <c r="R1107" s="1" t="str">
        <f>IFERROR(VLOOKUP($A1107&amp;"-"&amp;Q$1,'Conclusões cursos SIGARRA'!$E:$H,4,0),"")</f>
        <v/>
      </c>
      <c r="S1107" s="1" t="str">
        <f>IFERROR(VLOOKUP($A1107&amp;"-"&amp;S$1,'Conclusões cursos SIGARRA'!$E:$H,2,0),"")</f>
        <v/>
      </c>
      <c r="T1107" s="1" t="str">
        <f>IFERROR(VLOOKUP($A1107&amp;"-"&amp;S$1,'Conclusões cursos SIGARRA'!$E:$H,4,0),"")</f>
        <v/>
      </c>
      <c r="U1107" s="1" t="str">
        <f t="shared" si="3"/>
        <v> MIEIC 2015/2016</v>
      </c>
      <c r="V1107" s="1" t="str">
        <f t="shared" si="4"/>
        <v>João Manuel Mesquita Cardoso</v>
      </c>
    </row>
    <row r="1108" ht="14.25" customHeight="1">
      <c r="A1108" s="1">
        <v>2.01909699E8</v>
      </c>
      <c r="B1108" s="1" t="s">
        <v>3339</v>
      </c>
      <c r="C1108" s="1" t="s">
        <v>3340</v>
      </c>
      <c r="D1108" s="1" t="s">
        <v>26</v>
      </c>
      <c r="E1108" s="1" t="s">
        <v>21</v>
      </c>
      <c r="F1108" s="1" t="str">
        <f t="shared" si="1"/>
        <v>João Manuel Miranda Costa - L.EIC 2021/2022</v>
      </c>
      <c r="I1108" s="1" t="str">
        <f>IFERROR(VLOOKUP(B1108,'Inquérito'!M:N,2,0),if(AND(E1108="",not(iserror(find("linkedin",H1108)))),H1108,E1108))</f>
        <v/>
      </c>
      <c r="J1108" s="1" t="str">
        <f t="shared" si="2"/>
        <v>L.EIC </v>
      </c>
      <c r="K1108" s="1" t="str">
        <f>IFERROR(VLOOKUP($A1108&amp;"-"&amp;K$1,'Conclusões cursos SIGARRA'!$E:$H,2,0),"")</f>
        <v/>
      </c>
      <c r="L1108" s="1" t="str">
        <f>IFERROR(VLOOKUP($A1108&amp;"-"&amp;K$1,'Conclusões cursos SIGARRA'!$E:$H,4,0),"")</f>
        <v/>
      </c>
      <c r="M1108" s="1" t="str">
        <f>IFERROR(VLOOKUP($A1108&amp;"-"&amp;M$1,'Conclusões cursos SIGARRA'!$E:$H,2,0),"")</f>
        <v/>
      </c>
      <c r="N1108" s="1" t="str">
        <f>IFERROR(VLOOKUP($A1108&amp;"-"&amp;M$1,'Conclusões cursos SIGARRA'!$E:$H,4,0),"")</f>
        <v/>
      </c>
      <c r="O1108" s="1" t="str">
        <f>IFERROR(VLOOKUP($A1108&amp;"-"&amp;O$1,'Conclusões cursos SIGARRA'!$E:$H,2,0),"")</f>
        <v/>
      </c>
      <c r="P1108" s="1" t="str">
        <f>IFERROR(VLOOKUP($A1108&amp;"-"&amp;O$1,'Conclusões cursos SIGARRA'!$E:$H,4,0),"")</f>
        <v/>
      </c>
      <c r="Q1108" s="1" t="str">
        <f>IFERROR(VLOOKUP($A1108&amp;"-"&amp;Q$1,'Conclusões cursos SIGARRA'!$E:$H,2,0),"")</f>
        <v>2021/2022</v>
      </c>
      <c r="R1108" s="1" t="str">
        <f>IFERROR(VLOOKUP($A1108&amp;"-"&amp;Q$1,'Conclusões cursos SIGARRA'!$E:$H,4,0),"")</f>
        <v>2021/2022</v>
      </c>
      <c r="S1108" s="1" t="str">
        <f>IFERROR(VLOOKUP($A1108&amp;"-"&amp;S$1,'Conclusões cursos SIGARRA'!$E:$H,2,0),"")</f>
        <v/>
      </c>
      <c r="T1108" s="1" t="str">
        <f>IFERROR(VLOOKUP($A1108&amp;"-"&amp;S$1,'Conclusões cursos SIGARRA'!$E:$H,4,0),"")</f>
        <v/>
      </c>
      <c r="U1108" s="1" t="str">
        <f t="shared" si="3"/>
        <v> L.EIC 2021/2022</v>
      </c>
      <c r="V1108" s="1" t="str">
        <f t="shared" si="4"/>
        <v>João Manuel Miranda Costa</v>
      </c>
    </row>
    <row r="1109" ht="14.25" customHeight="1">
      <c r="A1109" s="1">
        <v>1.99702071E8</v>
      </c>
      <c r="B1109" s="1" t="s">
        <v>3341</v>
      </c>
      <c r="C1109" s="1" t="s">
        <v>3342</v>
      </c>
      <c r="D1109" s="1" t="s">
        <v>20</v>
      </c>
      <c r="E1109" s="1" t="s">
        <v>3343</v>
      </c>
      <c r="F1109" s="1" t="str">
        <f t="shared" si="1"/>
        <v>João Manuel Moreira Montenegro de Almeida - LEIC 2001/2002</v>
      </c>
      <c r="G1109" s="1" t="s">
        <v>21</v>
      </c>
      <c r="H1109" s="1" t="s">
        <v>3344</v>
      </c>
      <c r="I1109" s="9" t="str">
        <f>IFERROR(VLOOKUP(B1109,'Inquérito'!M:N,2,0),if(AND(E1109="",not(iserror(find("linkedin",H1109)))),H1109,E1109))</f>
        <v>https://www.linkedin.com/in/joao-montenegro-b363884/</v>
      </c>
      <c r="J1109" s="1" t="str">
        <f t="shared" si="2"/>
        <v>LEIC </v>
      </c>
      <c r="K1109" s="1" t="str">
        <f>IFERROR(VLOOKUP($A1109&amp;"-"&amp;K$1,'Conclusões cursos SIGARRA'!$E:$H,2,0),"")</f>
        <v>1997/1998</v>
      </c>
      <c r="L1109" s="1" t="str">
        <f>IFERROR(VLOOKUP($A1109&amp;"-"&amp;K$1,'Conclusões cursos SIGARRA'!$E:$H,4,0),"")</f>
        <v>2001/2002</v>
      </c>
      <c r="M1109" s="1" t="str">
        <f>IFERROR(VLOOKUP($A1109&amp;"-"&amp;M$1,'Conclusões cursos SIGARRA'!$E:$H,2,0),"")</f>
        <v/>
      </c>
      <c r="N1109" s="1" t="str">
        <f>IFERROR(VLOOKUP($A1109&amp;"-"&amp;M$1,'Conclusões cursos SIGARRA'!$E:$H,4,0),"")</f>
        <v/>
      </c>
      <c r="O1109" s="1" t="str">
        <f>IFERROR(VLOOKUP($A1109&amp;"-"&amp;O$1,'Conclusões cursos SIGARRA'!$E:$H,2,0),"")</f>
        <v/>
      </c>
      <c r="P1109" s="1" t="str">
        <f>IFERROR(VLOOKUP($A1109&amp;"-"&amp;O$1,'Conclusões cursos SIGARRA'!$E:$H,4,0),"")</f>
        <v/>
      </c>
      <c r="Q1109" s="1" t="str">
        <f>IFERROR(VLOOKUP($A1109&amp;"-"&amp;Q$1,'Conclusões cursos SIGARRA'!$E:$H,2,0),"")</f>
        <v/>
      </c>
      <c r="R1109" s="1" t="str">
        <f>IFERROR(VLOOKUP($A1109&amp;"-"&amp;Q$1,'Conclusões cursos SIGARRA'!$E:$H,4,0),"")</f>
        <v/>
      </c>
      <c r="S1109" s="1" t="str">
        <f>IFERROR(VLOOKUP($A1109&amp;"-"&amp;S$1,'Conclusões cursos SIGARRA'!$E:$H,2,0),"")</f>
        <v/>
      </c>
      <c r="T1109" s="1" t="str">
        <f>IFERROR(VLOOKUP($A1109&amp;"-"&amp;S$1,'Conclusões cursos SIGARRA'!$E:$H,4,0),"")</f>
        <v/>
      </c>
      <c r="U1109" s="1" t="str">
        <f t="shared" si="3"/>
        <v> LEIC 2001/2002</v>
      </c>
      <c r="V1109" s="1" t="str">
        <f t="shared" si="4"/>
        <v>João Manuel Moreira Montenegro de Almeida</v>
      </c>
    </row>
    <row r="1110" ht="14.25" customHeight="1">
      <c r="A1110" s="1">
        <v>2.00003827E8</v>
      </c>
      <c r="B1110" s="1" t="s">
        <v>3345</v>
      </c>
      <c r="C1110" s="1" t="s">
        <v>3346</v>
      </c>
      <c r="D1110" s="1" t="s">
        <v>20</v>
      </c>
      <c r="E1110" s="1" t="s">
        <v>21</v>
      </c>
      <c r="F1110" s="1" t="str">
        <f t="shared" si="1"/>
        <v>João Manuel Moura Paredes - LEIC 2006/2007</v>
      </c>
      <c r="G1110" s="1" t="s">
        <v>3347</v>
      </c>
      <c r="I1110" s="1" t="str">
        <f>IFERROR(VLOOKUP(B1110,'Inquérito'!M:N,2,0),if(AND(E1110="",not(iserror(find("linkedin",H1110)))),H1110,E1110))</f>
        <v/>
      </c>
      <c r="J1110" s="1" t="str">
        <f t="shared" si="2"/>
        <v>LEIC </v>
      </c>
      <c r="K1110" s="1" t="str">
        <f>IFERROR(VLOOKUP($A1110&amp;"-"&amp;K$1,'Conclusões cursos SIGARRA'!$E:$H,2,0),"")</f>
        <v>2003/2004</v>
      </c>
      <c r="L1110" s="1" t="str">
        <f>IFERROR(VLOOKUP($A1110&amp;"-"&amp;K$1,'Conclusões cursos SIGARRA'!$E:$H,4,0),"")</f>
        <v>2006/2007</v>
      </c>
      <c r="M1110" s="1" t="str">
        <f>IFERROR(VLOOKUP($A1110&amp;"-"&amp;M$1,'Conclusões cursos SIGARRA'!$E:$H,2,0),"")</f>
        <v/>
      </c>
      <c r="N1110" s="1" t="str">
        <f>IFERROR(VLOOKUP($A1110&amp;"-"&amp;M$1,'Conclusões cursos SIGARRA'!$E:$H,4,0),"")</f>
        <v/>
      </c>
      <c r="O1110" s="1" t="str">
        <f>IFERROR(VLOOKUP($A1110&amp;"-"&amp;O$1,'Conclusões cursos SIGARRA'!$E:$H,2,0),"")</f>
        <v/>
      </c>
      <c r="P1110" s="1" t="str">
        <f>IFERROR(VLOOKUP($A1110&amp;"-"&amp;O$1,'Conclusões cursos SIGARRA'!$E:$H,4,0),"")</f>
        <v/>
      </c>
      <c r="Q1110" s="1" t="str">
        <f>IFERROR(VLOOKUP($A1110&amp;"-"&amp;Q$1,'Conclusões cursos SIGARRA'!$E:$H,2,0),"")</f>
        <v/>
      </c>
      <c r="R1110" s="1" t="str">
        <f>IFERROR(VLOOKUP($A1110&amp;"-"&amp;Q$1,'Conclusões cursos SIGARRA'!$E:$H,4,0),"")</f>
        <v/>
      </c>
      <c r="S1110" s="1" t="str">
        <f>IFERROR(VLOOKUP($A1110&amp;"-"&amp;S$1,'Conclusões cursos SIGARRA'!$E:$H,2,0),"")</f>
        <v/>
      </c>
      <c r="T1110" s="1" t="str">
        <f>IFERROR(VLOOKUP($A1110&amp;"-"&amp;S$1,'Conclusões cursos SIGARRA'!$E:$H,4,0),"")</f>
        <v/>
      </c>
      <c r="U1110" s="1" t="str">
        <f t="shared" si="3"/>
        <v> LEIC 2006/2007</v>
      </c>
      <c r="V1110" s="1" t="str">
        <f t="shared" si="4"/>
        <v>João Manuel Moura Paredes</v>
      </c>
    </row>
    <row r="1111" ht="14.25" customHeight="1">
      <c r="A1111" s="1">
        <v>2.00601334E8</v>
      </c>
      <c r="B1111" s="1" t="s">
        <v>3348</v>
      </c>
      <c r="C1111" s="1" t="s">
        <v>3349</v>
      </c>
      <c r="D1111" s="1" t="s">
        <v>20</v>
      </c>
      <c r="E1111" s="1" t="s">
        <v>21</v>
      </c>
      <c r="F1111" s="1" t="str">
        <f t="shared" si="1"/>
        <v>João Manuel Vieira Caseiro - MIEIC 2010/2011</v>
      </c>
      <c r="G1111" s="1" t="s">
        <v>21</v>
      </c>
      <c r="H1111" s="1" t="s">
        <v>3350</v>
      </c>
      <c r="I1111" s="1" t="str">
        <f>IFERROR(VLOOKUP(B1111,'Inquérito'!M:N,2,0),if(AND(E1111="",not(iserror(find("linkedin",H1111)))),H1111,E1111))</f>
        <v/>
      </c>
      <c r="J1111" s="1" t="str">
        <f t="shared" si="2"/>
        <v>MIEIC </v>
      </c>
      <c r="K1111" s="1" t="str">
        <f>IFERROR(VLOOKUP($A1111&amp;"-"&amp;K$1,'Conclusões cursos SIGARRA'!$E:$H,2,0),"")</f>
        <v/>
      </c>
      <c r="L1111" s="1" t="str">
        <f>IFERROR(VLOOKUP($A1111&amp;"-"&amp;K$1,'Conclusões cursos SIGARRA'!$E:$H,4,0),"")</f>
        <v/>
      </c>
      <c r="M1111" s="1" t="str">
        <f>IFERROR(VLOOKUP($A1111&amp;"-"&amp;M$1,'Conclusões cursos SIGARRA'!$E:$H,2,0),"")</f>
        <v/>
      </c>
      <c r="N1111" s="1" t="str">
        <f>IFERROR(VLOOKUP($A1111&amp;"-"&amp;M$1,'Conclusões cursos SIGARRA'!$E:$H,4,0),"")</f>
        <v/>
      </c>
      <c r="O1111" s="1" t="str">
        <f>IFERROR(VLOOKUP($A1111&amp;"-"&amp;O$1,'Conclusões cursos SIGARRA'!$E:$H,2,0),"")</f>
        <v>2006/2007</v>
      </c>
      <c r="P1111" s="1" t="str">
        <f>IFERROR(VLOOKUP($A1111&amp;"-"&amp;O$1,'Conclusões cursos SIGARRA'!$E:$H,4,0),"")</f>
        <v>2010/2011</v>
      </c>
      <c r="Q1111" s="1" t="str">
        <f>IFERROR(VLOOKUP($A1111&amp;"-"&amp;Q$1,'Conclusões cursos SIGARRA'!$E:$H,2,0),"")</f>
        <v/>
      </c>
      <c r="R1111" s="1" t="str">
        <f>IFERROR(VLOOKUP($A1111&amp;"-"&amp;Q$1,'Conclusões cursos SIGARRA'!$E:$H,4,0),"")</f>
        <v/>
      </c>
      <c r="S1111" s="1" t="str">
        <f>IFERROR(VLOOKUP($A1111&amp;"-"&amp;S$1,'Conclusões cursos SIGARRA'!$E:$H,2,0),"")</f>
        <v/>
      </c>
      <c r="T1111" s="1" t="str">
        <f>IFERROR(VLOOKUP($A1111&amp;"-"&amp;S$1,'Conclusões cursos SIGARRA'!$E:$H,4,0),"")</f>
        <v/>
      </c>
      <c r="U1111" s="1" t="str">
        <f t="shared" si="3"/>
        <v> MIEIC 2010/2011</v>
      </c>
      <c r="V1111" s="1" t="str">
        <f t="shared" si="4"/>
        <v>João Manuel Vieira Caseiro</v>
      </c>
    </row>
    <row r="1112" ht="14.25" customHeight="1">
      <c r="A1112" s="1">
        <v>2.01907007E8</v>
      </c>
      <c r="B1112" s="1" t="s">
        <v>3351</v>
      </c>
      <c r="C1112" s="1" t="s">
        <v>3352</v>
      </c>
      <c r="D1112" s="1" t="s">
        <v>26</v>
      </c>
      <c r="E1112" s="1" t="s">
        <v>21</v>
      </c>
      <c r="F1112" s="1" t="str">
        <f t="shared" si="1"/>
        <v>João Margato Borlido Pereira - L.EIC 2022/2023</v>
      </c>
      <c r="I1112" s="1" t="str">
        <f>IFERROR(VLOOKUP(B1112,'Inquérito'!M:N,2,0),if(AND(E1112="",not(iserror(find("linkedin",H1112)))),H1112,E1112))</f>
        <v/>
      </c>
      <c r="J1112" s="1" t="str">
        <f t="shared" si="2"/>
        <v>L.EIC </v>
      </c>
      <c r="K1112" s="1" t="str">
        <f>IFERROR(VLOOKUP($A1112&amp;"-"&amp;K$1,'Conclusões cursos SIGARRA'!$E:$H,2,0),"")</f>
        <v/>
      </c>
      <c r="L1112" s="1" t="str">
        <f>IFERROR(VLOOKUP($A1112&amp;"-"&amp;K$1,'Conclusões cursos SIGARRA'!$E:$H,4,0),"")</f>
        <v/>
      </c>
      <c r="M1112" s="1" t="str">
        <f>IFERROR(VLOOKUP($A1112&amp;"-"&amp;M$1,'Conclusões cursos SIGARRA'!$E:$H,2,0),"")</f>
        <v/>
      </c>
      <c r="N1112" s="1" t="str">
        <f>IFERROR(VLOOKUP($A1112&amp;"-"&amp;M$1,'Conclusões cursos SIGARRA'!$E:$H,4,0),"")</f>
        <v/>
      </c>
      <c r="O1112" s="1" t="str">
        <f>IFERROR(VLOOKUP($A1112&amp;"-"&amp;O$1,'Conclusões cursos SIGARRA'!$E:$H,2,0),"")</f>
        <v/>
      </c>
      <c r="P1112" s="1" t="str">
        <f>IFERROR(VLOOKUP($A1112&amp;"-"&amp;O$1,'Conclusões cursos SIGARRA'!$E:$H,4,0),"")</f>
        <v/>
      </c>
      <c r="Q1112" s="1" t="str">
        <f>IFERROR(VLOOKUP($A1112&amp;"-"&amp;Q$1,'Conclusões cursos SIGARRA'!$E:$H,2,0),"")</f>
        <v>2021/2022</v>
      </c>
      <c r="R1112" s="1" t="str">
        <f>IFERROR(VLOOKUP($A1112&amp;"-"&amp;Q$1,'Conclusões cursos SIGARRA'!$E:$H,4,0),"")</f>
        <v>2022/2023</v>
      </c>
      <c r="S1112" s="1" t="str">
        <f>IFERROR(VLOOKUP($A1112&amp;"-"&amp;S$1,'Conclusões cursos SIGARRA'!$E:$H,2,0),"")</f>
        <v/>
      </c>
      <c r="T1112" s="1" t="str">
        <f>IFERROR(VLOOKUP($A1112&amp;"-"&amp;S$1,'Conclusões cursos SIGARRA'!$E:$H,4,0),"")</f>
        <v/>
      </c>
      <c r="U1112" s="1" t="str">
        <f t="shared" si="3"/>
        <v> L.EIC 2022/2023</v>
      </c>
      <c r="V1112" s="1" t="str">
        <f t="shared" si="4"/>
        <v>João Margato Borlido Pereira</v>
      </c>
    </row>
    <row r="1113" ht="14.25" customHeight="1">
      <c r="A1113" s="1">
        <v>2.00700608E8</v>
      </c>
      <c r="B1113" s="1" t="s">
        <v>3353</v>
      </c>
      <c r="C1113" s="1" t="s">
        <v>3354</v>
      </c>
      <c r="D1113" s="1" t="s">
        <v>20</v>
      </c>
      <c r="E1113" s="1" t="s">
        <v>3355</v>
      </c>
      <c r="F1113" s="1" t="str">
        <f t="shared" si="1"/>
        <v>João Marques Pinto de Faria - MIEIC 2011/2012</v>
      </c>
      <c r="G1113" s="1" t="s">
        <v>21</v>
      </c>
      <c r="I1113" s="9" t="str">
        <f>IFERROR(VLOOKUP(B1113,'Inquérito'!M:N,2,0),if(AND(E1113="",not(iserror(find("linkedin",H1113)))),H1113,E1113))</f>
        <v>https://www.linkedin.com/in/joaopfaria/</v>
      </c>
      <c r="J1113" s="1" t="str">
        <f t="shared" si="2"/>
        <v>MIEIC </v>
      </c>
      <c r="K1113" s="1" t="str">
        <f>IFERROR(VLOOKUP($A1113&amp;"-"&amp;K$1,'Conclusões cursos SIGARRA'!$E:$H,2,0),"")</f>
        <v/>
      </c>
      <c r="L1113" s="1" t="str">
        <f>IFERROR(VLOOKUP($A1113&amp;"-"&amp;K$1,'Conclusões cursos SIGARRA'!$E:$H,4,0),"")</f>
        <v/>
      </c>
      <c r="M1113" s="1" t="str">
        <f>IFERROR(VLOOKUP($A1113&amp;"-"&amp;M$1,'Conclusões cursos SIGARRA'!$E:$H,2,0),"")</f>
        <v/>
      </c>
      <c r="N1113" s="1" t="str">
        <f>IFERROR(VLOOKUP($A1113&amp;"-"&amp;M$1,'Conclusões cursos SIGARRA'!$E:$H,4,0),"")</f>
        <v/>
      </c>
      <c r="O1113" s="1" t="str">
        <f>IFERROR(VLOOKUP($A1113&amp;"-"&amp;O$1,'Conclusões cursos SIGARRA'!$E:$H,2,0),"")</f>
        <v>2007/2008</v>
      </c>
      <c r="P1113" s="1" t="str">
        <f>IFERROR(VLOOKUP($A1113&amp;"-"&amp;O$1,'Conclusões cursos SIGARRA'!$E:$H,4,0),"")</f>
        <v>2011/2012</v>
      </c>
      <c r="Q1113" s="1" t="str">
        <f>IFERROR(VLOOKUP($A1113&amp;"-"&amp;Q$1,'Conclusões cursos SIGARRA'!$E:$H,2,0),"")</f>
        <v/>
      </c>
      <c r="R1113" s="1" t="str">
        <f>IFERROR(VLOOKUP($A1113&amp;"-"&amp;Q$1,'Conclusões cursos SIGARRA'!$E:$H,4,0),"")</f>
        <v/>
      </c>
      <c r="S1113" s="1" t="str">
        <f>IFERROR(VLOOKUP($A1113&amp;"-"&amp;S$1,'Conclusões cursos SIGARRA'!$E:$H,2,0),"")</f>
        <v/>
      </c>
      <c r="T1113" s="1" t="str">
        <f>IFERROR(VLOOKUP($A1113&amp;"-"&amp;S$1,'Conclusões cursos SIGARRA'!$E:$H,4,0),"")</f>
        <v/>
      </c>
      <c r="U1113" s="1" t="str">
        <f t="shared" si="3"/>
        <v> MIEIC 2011/2012</v>
      </c>
      <c r="V1113" s="1" t="str">
        <f t="shared" si="4"/>
        <v>João Marques Pinto de Faria</v>
      </c>
    </row>
    <row r="1114" ht="14.25" customHeight="1">
      <c r="A1114" s="1">
        <v>2.01708893E8</v>
      </c>
      <c r="B1114" s="1" t="s">
        <v>3356</v>
      </c>
      <c r="C1114" s="1" t="s">
        <v>3357</v>
      </c>
      <c r="D1114" s="1" t="s">
        <v>26</v>
      </c>
      <c r="E1114" s="1" t="s">
        <v>21</v>
      </c>
      <c r="F1114" s="1" t="str">
        <f t="shared" si="1"/>
        <v>João Miguel Araújo Monteiro da Rocha - M.EIC 2021/2022</v>
      </c>
      <c r="G1114" s="1" t="s">
        <v>3358</v>
      </c>
      <c r="I1114" s="1" t="str">
        <f>IFERROR(VLOOKUP(B1114,'Inquérito'!M:N,2,0),if(AND(E1114="",not(iserror(find("linkedin",H1114)))),H1114,E1114))</f>
        <v/>
      </c>
      <c r="J1114" s="1" t="str">
        <f t="shared" si="2"/>
        <v>M.EIC</v>
      </c>
      <c r="K1114" s="1" t="str">
        <f>IFERROR(VLOOKUP($A1114&amp;"-"&amp;K$1,'Conclusões cursos SIGARRA'!$E:$H,2,0),"")</f>
        <v/>
      </c>
      <c r="L1114" s="1" t="str">
        <f>IFERROR(VLOOKUP($A1114&amp;"-"&amp;K$1,'Conclusões cursos SIGARRA'!$E:$H,4,0),"")</f>
        <v/>
      </c>
      <c r="M1114" s="1" t="str">
        <f>IFERROR(VLOOKUP($A1114&amp;"-"&amp;M$1,'Conclusões cursos SIGARRA'!$E:$H,2,0),"")</f>
        <v/>
      </c>
      <c r="N1114" s="1" t="str">
        <f>IFERROR(VLOOKUP($A1114&amp;"-"&amp;M$1,'Conclusões cursos SIGARRA'!$E:$H,4,0),"")</f>
        <v/>
      </c>
      <c r="O1114" s="1" t="str">
        <f>IFERROR(VLOOKUP($A1114&amp;"-"&amp;O$1,'Conclusões cursos SIGARRA'!$E:$H,2,0),"")</f>
        <v/>
      </c>
      <c r="P1114" s="1" t="str">
        <f>IFERROR(VLOOKUP($A1114&amp;"-"&amp;O$1,'Conclusões cursos SIGARRA'!$E:$H,4,0),"")</f>
        <v/>
      </c>
      <c r="Q1114" s="1" t="str">
        <f>IFERROR(VLOOKUP($A1114&amp;"-"&amp;Q$1,'Conclusões cursos SIGARRA'!$E:$H,2,0),"")</f>
        <v/>
      </c>
      <c r="R1114" s="1" t="str">
        <f>IFERROR(VLOOKUP($A1114&amp;"-"&amp;Q$1,'Conclusões cursos SIGARRA'!$E:$H,4,0),"")</f>
        <v/>
      </c>
      <c r="S1114" s="1" t="str">
        <f>IFERROR(VLOOKUP($A1114&amp;"-"&amp;S$1,'Conclusões cursos SIGARRA'!$E:$H,2,0),"")</f>
        <v>2021/2022</v>
      </c>
      <c r="T1114" s="1" t="str">
        <f>IFERROR(VLOOKUP($A1114&amp;"-"&amp;S$1,'Conclusões cursos SIGARRA'!$E:$H,4,0),"")</f>
        <v>2021/2022</v>
      </c>
      <c r="U1114" s="1" t="str">
        <f t="shared" si="3"/>
        <v> M.EIC 2021/2022</v>
      </c>
      <c r="V1114" s="1" t="str">
        <f t="shared" si="4"/>
        <v>João Miguel Araújo Monteiro da Rocha</v>
      </c>
    </row>
    <row r="1115" ht="14.25" customHeight="1">
      <c r="A1115" s="1">
        <v>2.01005324E8</v>
      </c>
      <c r="B1115" s="1" t="s">
        <v>3359</v>
      </c>
      <c r="C1115" s="1" t="s">
        <v>3360</v>
      </c>
      <c r="D1115" s="1" t="s">
        <v>26</v>
      </c>
      <c r="E1115" s="1" t="s">
        <v>21</v>
      </c>
      <c r="F1115" s="1" t="str">
        <f t="shared" si="1"/>
        <v>João Miguel Bagoim Guimarães Ferreira Bernardo - MIEIC 2016/2017</v>
      </c>
      <c r="G1115" s="1" t="s">
        <v>3361</v>
      </c>
      <c r="I1115" s="1" t="str">
        <f>IFERROR(VLOOKUP(B1115,'Inquérito'!M:N,2,0),if(AND(E1115="",not(iserror(find("linkedin",H1115)))),H1115,E1115))</f>
        <v/>
      </c>
      <c r="J1115" s="1" t="str">
        <f t="shared" si="2"/>
        <v>MIEIC </v>
      </c>
      <c r="K1115" s="1" t="str">
        <f>IFERROR(VLOOKUP($A1115&amp;"-"&amp;K$1,'Conclusões cursos SIGARRA'!$E:$H,2,0),"")</f>
        <v/>
      </c>
      <c r="L1115" s="1" t="str">
        <f>IFERROR(VLOOKUP($A1115&amp;"-"&amp;K$1,'Conclusões cursos SIGARRA'!$E:$H,4,0),"")</f>
        <v/>
      </c>
      <c r="M1115" s="1" t="str">
        <f>IFERROR(VLOOKUP($A1115&amp;"-"&amp;M$1,'Conclusões cursos SIGARRA'!$E:$H,2,0),"")</f>
        <v/>
      </c>
      <c r="N1115" s="1" t="str">
        <f>IFERROR(VLOOKUP($A1115&amp;"-"&amp;M$1,'Conclusões cursos SIGARRA'!$E:$H,4,0),"")</f>
        <v/>
      </c>
      <c r="O1115" s="1" t="str">
        <f>IFERROR(VLOOKUP($A1115&amp;"-"&amp;O$1,'Conclusões cursos SIGARRA'!$E:$H,2,0),"")</f>
        <v>2013/2014</v>
      </c>
      <c r="P1115" s="1" t="str">
        <f>IFERROR(VLOOKUP($A1115&amp;"-"&amp;O$1,'Conclusões cursos SIGARRA'!$E:$H,4,0),"")</f>
        <v>2016/2017</v>
      </c>
      <c r="Q1115" s="1" t="str">
        <f>IFERROR(VLOOKUP($A1115&amp;"-"&amp;Q$1,'Conclusões cursos SIGARRA'!$E:$H,2,0),"")</f>
        <v/>
      </c>
      <c r="R1115" s="1" t="str">
        <f>IFERROR(VLOOKUP($A1115&amp;"-"&amp;Q$1,'Conclusões cursos SIGARRA'!$E:$H,4,0),"")</f>
        <v/>
      </c>
      <c r="S1115" s="1" t="str">
        <f>IFERROR(VLOOKUP($A1115&amp;"-"&amp;S$1,'Conclusões cursos SIGARRA'!$E:$H,2,0),"")</f>
        <v/>
      </c>
      <c r="T1115" s="1" t="str">
        <f>IFERROR(VLOOKUP($A1115&amp;"-"&amp;S$1,'Conclusões cursos SIGARRA'!$E:$H,4,0),"")</f>
        <v/>
      </c>
      <c r="U1115" s="1" t="str">
        <f t="shared" si="3"/>
        <v> MIEIC 2016/2017</v>
      </c>
      <c r="V1115" s="1" t="str">
        <f t="shared" si="4"/>
        <v>João Miguel Bagoim Guimarães Ferreira Bernardo</v>
      </c>
    </row>
    <row r="1116" ht="14.25" customHeight="1">
      <c r="A1116" s="1">
        <v>2.01100772E8</v>
      </c>
      <c r="B1116" s="1" t="s">
        <v>3362</v>
      </c>
      <c r="C1116" s="1" t="s">
        <v>3363</v>
      </c>
      <c r="D1116" s="1" t="s">
        <v>20</v>
      </c>
      <c r="E1116" s="1" t="s">
        <v>21</v>
      </c>
      <c r="F1116" s="1" t="str">
        <f t="shared" si="1"/>
        <v>João Miguel da Rocha Ribeiro - MIEIC 2016/2017</v>
      </c>
      <c r="G1116" s="1" t="s">
        <v>3364</v>
      </c>
      <c r="I1116" s="9" t="str">
        <f>IFERROR(VLOOKUP(B1116,'Inquérito'!M:N,2,0),if(AND(E1116="",not(iserror(find("linkedin",H1116)))),H1116,E1116))</f>
        <v>https://www.linkedin.com/in/joaorocharibeiro</v>
      </c>
      <c r="J1116" s="1" t="str">
        <f t="shared" si="2"/>
        <v>MIEIC </v>
      </c>
      <c r="K1116" s="1" t="str">
        <f>IFERROR(VLOOKUP($A1116&amp;"-"&amp;K$1,'Conclusões cursos SIGARRA'!$E:$H,2,0),"")</f>
        <v/>
      </c>
      <c r="L1116" s="1" t="str">
        <f>IFERROR(VLOOKUP($A1116&amp;"-"&amp;K$1,'Conclusões cursos SIGARRA'!$E:$H,4,0),"")</f>
        <v/>
      </c>
      <c r="M1116" s="1" t="str">
        <f>IFERROR(VLOOKUP($A1116&amp;"-"&amp;M$1,'Conclusões cursos SIGARRA'!$E:$H,2,0),"")</f>
        <v/>
      </c>
      <c r="N1116" s="1" t="str">
        <f>IFERROR(VLOOKUP($A1116&amp;"-"&amp;M$1,'Conclusões cursos SIGARRA'!$E:$H,4,0),"")</f>
        <v/>
      </c>
      <c r="O1116" s="1" t="str">
        <f>IFERROR(VLOOKUP($A1116&amp;"-"&amp;O$1,'Conclusões cursos SIGARRA'!$E:$H,2,0),"")</f>
        <v>2011/2012</v>
      </c>
      <c r="P1116" s="1" t="str">
        <f>IFERROR(VLOOKUP($A1116&amp;"-"&amp;O$1,'Conclusões cursos SIGARRA'!$E:$H,4,0),"")</f>
        <v>2016/2017</v>
      </c>
      <c r="Q1116" s="1" t="str">
        <f>IFERROR(VLOOKUP($A1116&amp;"-"&amp;Q$1,'Conclusões cursos SIGARRA'!$E:$H,2,0),"")</f>
        <v/>
      </c>
      <c r="R1116" s="1" t="str">
        <f>IFERROR(VLOOKUP($A1116&amp;"-"&amp;Q$1,'Conclusões cursos SIGARRA'!$E:$H,4,0),"")</f>
        <v/>
      </c>
      <c r="S1116" s="1" t="str">
        <f>IFERROR(VLOOKUP($A1116&amp;"-"&amp;S$1,'Conclusões cursos SIGARRA'!$E:$H,2,0),"")</f>
        <v/>
      </c>
      <c r="T1116" s="1" t="str">
        <f>IFERROR(VLOOKUP($A1116&amp;"-"&amp;S$1,'Conclusões cursos SIGARRA'!$E:$H,4,0),"")</f>
        <v/>
      </c>
      <c r="U1116" s="1" t="str">
        <f t="shared" si="3"/>
        <v> MIEIC 2016/2017</v>
      </c>
      <c r="V1116" s="1" t="str">
        <f t="shared" si="4"/>
        <v>João Miguel da Rocha Ribeiro</v>
      </c>
    </row>
    <row r="1117" ht="14.25" customHeight="1">
      <c r="A1117" s="1">
        <v>2.01108044E8</v>
      </c>
      <c r="B1117" s="1" t="s">
        <v>3365</v>
      </c>
      <c r="C1117" s="1" t="s">
        <v>3366</v>
      </c>
      <c r="D1117" s="1" t="s">
        <v>20</v>
      </c>
      <c r="E1117" s="1" t="s">
        <v>21</v>
      </c>
      <c r="F1117" s="1" t="str">
        <f t="shared" si="1"/>
        <v>João Miguel de Oliveira Figueiredo Varandas - MIEIC 2016/2017</v>
      </c>
      <c r="G1117" s="1" t="s">
        <v>3367</v>
      </c>
      <c r="I1117" s="1" t="str">
        <f>IFERROR(VLOOKUP(B1117,'Inquérito'!M:N,2,0),if(AND(E1117="",not(iserror(find("linkedin",H1117)))),H1117,E1117))</f>
        <v/>
      </c>
      <c r="J1117" s="1" t="str">
        <f t="shared" si="2"/>
        <v>MIEIC </v>
      </c>
      <c r="K1117" s="1" t="str">
        <f>IFERROR(VLOOKUP($A1117&amp;"-"&amp;K$1,'Conclusões cursos SIGARRA'!$E:$H,2,0),"")</f>
        <v/>
      </c>
      <c r="L1117" s="1" t="str">
        <f>IFERROR(VLOOKUP($A1117&amp;"-"&amp;K$1,'Conclusões cursos SIGARRA'!$E:$H,4,0),"")</f>
        <v/>
      </c>
      <c r="M1117" s="1" t="str">
        <f>IFERROR(VLOOKUP($A1117&amp;"-"&amp;M$1,'Conclusões cursos SIGARRA'!$E:$H,2,0),"")</f>
        <v/>
      </c>
      <c r="N1117" s="1" t="str">
        <f>IFERROR(VLOOKUP($A1117&amp;"-"&amp;M$1,'Conclusões cursos SIGARRA'!$E:$H,4,0),"")</f>
        <v/>
      </c>
      <c r="O1117" s="1" t="str">
        <f>IFERROR(VLOOKUP($A1117&amp;"-"&amp;O$1,'Conclusões cursos SIGARRA'!$E:$H,2,0),"")</f>
        <v>2011/2012</v>
      </c>
      <c r="P1117" s="1" t="str">
        <f>IFERROR(VLOOKUP($A1117&amp;"-"&amp;O$1,'Conclusões cursos SIGARRA'!$E:$H,4,0),"")</f>
        <v>2016/2017</v>
      </c>
      <c r="Q1117" s="1" t="str">
        <f>IFERROR(VLOOKUP($A1117&amp;"-"&amp;Q$1,'Conclusões cursos SIGARRA'!$E:$H,2,0),"")</f>
        <v/>
      </c>
      <c r="R1117" s="1" t="str">
        <f>IFERROR(VLOOKUP($A1117&amp;"-"&amp;Q$1,'Conclusões cursos SIGARRA'!$E:$H,4,0),"")</f>
        <v/>
      </c>
      <c r="S1117" s="1" t="str">
        <f>IFERROR(VLOOKUP($A1117&amp;"-"&amp;S$1,'Conclusões cursos SIGARRA'!$E:$H,2,0),"")</f>
        <v/>
      </c>
      <c r="T1117" s="1" t="str">
        <f>IFERROR(VLOOKUP($A1117&amp;"-"&amp;S$1,'Conclusões cursos SIGARRA'!$E:$H,4,0),"")</f>
        <v/>
      </c>
      <c r="U1117" s="1" t="str">
        <f t="shared" si="3"/>
        <v> MIEIC 2016/2017</v>
      </c>
      <c r="V1117" s="1" t="str">
        <f t="shared" si="4"/>
        <v>João Miguel de Oliveira Figueiredo Varandas</v>
      </c>
    </row>
    <row r="1118" ht="14.25" customHeight="1">
      <c r="A1118" s="1">
        <v>2.01206141E8</v>
      </c>
      <c r="B1118" s="1" t="s">
        <v>3368</v>
      </c>
      <c r="C1118" s="1" t="s">
        <v>3369</v>
      </c>
      <c r="D1118" s="1" t="s">
        <v>20</v>
      </c>
      <c r="E1118" s="1" t="s">
        <v>21</v>
      </c>
      <c r="F1118" s="1" t="str">
        <f t="shared" si="1"/>
        <v>João Miguel Dias Ferreira Gouveia - MIEIC 2016/2017</v>
      </c>
      <c r="I1118" s="1" t="str">
        <f>IFERROR(VLOOKUP(B1118,'Inquérito'!M:N,2,0),if(AND(E1118="",not(iserror(find("linkedin",H1118)))),H1118,E1118))</f>
        <v/>
      </c>
      <c r="J1118" s="1" t="str">
        <f t="shared" si="2"/>
        <v>MIEIC </v>
      </c>
      <c r="K1118" s="1" t="str">
        <f>IFERROR(VLOOKUP($A1118&amp;"-"&amp;K$1,'Conclusões cursos SIGARRA'!$E:$H,2,0),"")</f>
        <v/>
      </c>
      <c r="L1118" s="1" t="str">
        <f>IFERROR(VLOOKUP($A1118&amp;"-"&amp;K$1,'Conclusões cursos SIGARRA'!$E:$H,4,0),"")</f>
        <v/>
      </c>
      <c r="M1118" s="1" t="str">
        <f>IFERROR(VLOOKUP($A1118&amp;"-"&amp;M$1,'Conclusões cursos SIGARRA'!$E:$H,2,0),"")</f>
        <v/>
      </c>
      <c r="N1118" s="1" t="str">
        <f>IFERROR(VLOOKUP($A1118&amp;"-"&amp;M$1,'Conclusões cursos SIGARRA'!$E:$H,4,0),"")</f>
        <v/>
      </c>
      <c r="O1118" s="1" t="str">
        <f>IFERROR(VLOOKUP($A1118&amp;"-"&amp;O$1,'Conclusões cursos SIGARRA'!$E:$H,2,0),"")</f>
        <v>2012/2013</v>
      </c>
      <c r="P1118" s="1" t="str">
        <f>IFERROR(VLOOKUP($A1118&amp;"-"&amp;O$1,'Conclusões cursos SIGARRA'!$E:$H,4,0),"")</f>
        <v>2016/2017</v>
      </c>
      <c r="Q1118" s="1" t="str">
        <f>IFERROR(VLOOKUP($A1118&amp;"-"&amp;Q$1,'Conclusões cursos SIGARRA'!$E:$H,2,0),"")</f>
        <v/>
      </c>
      <c r="R1118" s="1" t="str">
        <f>IFERROR(VLOOKUP($A1118&amp;"-"&amp;Q$1,'Conclusões cursos SIGARRA'!$E:$H,4,0),"")</f>
        <v/>
      </c>
      <c r="S1118" s="1" t="str">
        <f>IFERROR(VLOOKUP($A1118&amp;"-"&amp;S$1,'Conclusões cursos SIGARRA'!$E:$H,2,0),"")</f>
        <v/>
      </c>
      <c r="T1118" s="1" t="str">
        <f>IFERROR(VLOOKUP($A1118&amp;"-"&amp;S$1,'Conclusões cursos SIGARRA'!$E:$H,4,0),"")</f>
        <v/>
      </c>
      <c r="U1118" s="1" t="str">
        <f t="shared" si="3"/>
        <v> MIEIC 2016/2017</v>
      </c>
      <c r="V1118" s="1" t="str">
        <f t="shared" si="4"/>
        <v>João Miguel Dias Ferreira Gouveia</v>
      </c>
    </row>
    <row r="1119" ht="14.25" customHeight="1">
      <c r="A1119" s="1">
        <v>2.0170558E8</v>
      </c>
      <c r="B1119" s="1" t="s">
        <v>3370</v>
      </c>
      <c r="C1119" s="1" t="s">
        <v>3371</v>
      </c>
      <c r="D1119" s="1" t="s">
        <v>26</v>
      </c>
      <c r="E1119" s="1" t="s">
        <v>21</v>
      </c>
      <c r="F1119" s="1" t="str">
        <f t="shared" si="1"/>
        <v>João Miguel dos Santos de Lima Monteiro - L.EIC 2021/2022 M.EIC 2021/2022</v>
      </c>
      <c r="I1119" s="1" t="str">
        <f>IFERROR(VLOOKUP(B1119,'Inquérito'!M:N,2,0),if(AND(E1119="",not(iserror(find("linkedin",H1119)))),H1119,E1119))</f>
        <v/>
      </c>
      <c r="J1119" s="1" t="str">
        <f t="shared" si="2"/>
        <v>L.EIC M.EIC</v>
      </c>
      <c r="K1119" s="1" t="str">
        <f>IFERROR(VLOOKUP($A1119&amp;"-"&amp;K$1,'Conclusões cursos SIGARRA'!$E:$H,2,0),"")</f>
        <v/>
      </c>
      <c r="L1119" s="1" t="str">
        <f>IFERROR(VLOOKUP($A1119&amp;"-"&amp;K$1,'Conclusões cursos SIGARRA'!$E:$H,4,0),"")</f>
        <v/>
      </c>
      <c r="M1119" s="1" t="str">
        <f>IFERROR(VLOOKUP($A1119&amp;"-"&amp;M$1,'Conclusões cursos SIGARRA'!$E:$H,2,0),"")</f>
        <v/>
      </c>
      <c r="N1119" s="1" t="str">
        <f>IFERROR(VLOOKUP($A1119&amp;"-"&amp;M$1,'Conclusões cursos SIGARRA'!$E:$H,4,0),"")</f>
        <v/>
      </c>
      <c r="O1119" s="1" t="str">
        <f>IFERROR(VLOOKUP($A1119&amp;"-"&amp;O$1,'Conclusões cursos SIGARRA'!$E:$H,2,0),"")</f>
        <v/>
      </c>
      <c r="P1119" s="1" t="str">
        <f>IFERROR(VLOOKUP($A1119&amp;"-"&amp;O$1,'Conclusões cursos SIGARRA'!$E:$H,4,0),"")</f>
        <v/>
      </c>
      <c r="Q1119" s="1" t="str">
        <f>IFERROR(VLOOKUP($A1119&amp;"-"&amp;Q$1,'Conclusões cursos SIGARRA'!$E:$H,2,0),"")</f>
        <v>2021/2022</v>
      </c>
      <c r="R1119" s="1" t="str">
        <f>IFERROR(VLOOKUP($A1119&amp;"-"&amp;Q$1,'Conclusões cursos SIGARRA'!$E:$H,4,0),"")</f>
        <v>2021/2022</v>
      </c>
      <c r="S1119" s="1" t="str">
        <f>IFERROR(VLOOKUP($A1119&amp;"-"&amp;S$1,'Conclusões cursos SIGARRA'!$E:$H,2,0),"")</f>
        <v>2021/2022</v>
      </c>
      <c r="T1119" s="1" t="str">
        <f>IFERROR(VLOOKUP($A1119&amp;"-"&amp;S$1,'Conclusões cursos SIGARRA'!$E:$H,4,0),"")</f>
        <v>2021/2022</v>
      </c>
      <c r="U1119" s="1" t="str">
        <f t="shared" si="3"/>
        <v> L.EIC 2021/2022 M.EIC 2021/2022</v>
      </c>
      <c r="V1119" s="1" t="str">
        <f t="shared" si="4"/>
        <v>João Miguel dos Santos de Lima Monteiro</v>
      </c>
    </row>
    <row r="1120" ht="14.25" customHeight="1">
      <c r="A1120" s="1">
        <v>2.0120392E8</v>
      </c>
      <c r="B1120" s="1" t="s">
        <v>3372</v>
      </c>
      <c r="C1120" s="1" t="s">
        <v>3373</v>
      </c>
      <c r="D1120" s="1" t="s">
        <v>20</v>
      </c>
      <c r="E1120" s="1" t="s">
        <v>3374</v>
      </c>
      <c r="F1120" s="1" t="str">
        <f t="shared" si="1"/>
        <v>João Miguel Falcão Morgado - MIEIC 2016/2017</v>
      </c>
      <c r="G1120" s="1" t="s">
        <v>3375</v>
      </c>
      <c r="I1120" s="9" t="str">
        <f>IFERROR(VLOOKUP(B1120,'Inquérito'!M:N,2,0),if(AND(E1120="",not(iserror(find("linkedin",H1120)))),H1120,E1120))</f>
        <v>https://www.linkedin.com/in/joaomorgado94/</v>
      </c>
      <c r="J1120" s="1" t="str">
        <f t="shared" si="2"/>
        <v>MIEIC </v>
      </c>
      <c r="K1120" s="1" t="str">
        <f>IFERROR(VLOOKUP($A1120&amp;"-"&amp;K$1,'Conclusões cursos SIGARRA'!$E:$H,2,0),"")</f>
        <v/>
      </c>
      <c r="L1120" s="1" t="str">
        <f>IFERROR(VLOOKUP($A1120&amp;"-"&amp;K$1,'Conclusões cursos SIGARRA'!$E:$H,4,0),"")</f>
        <v/>
      </c>
      <c r="M1120" s="1" t="str">
        <f>IFERROR(VLOOKUP($A1120&amp;"-"&amp;M$1,'Conclusões cursos SIGARRA'!$E:$H,2,0),"")</f>
        <v/>
      </c>
      <c r="N1120" s="1" t="str">
        <f>IFERROR(VLOOKUP($A1120&amp;"-"&amp;M$1,'Conclusões cursos SIGARRA'!$E:$H,4,0),"")</f>
        <v/>
      </c>
      <c r="O1120" s="1" t="str">
        <f>IFERROR(VLOOKUP($A1120&amp;"-"&amp;O$1,'Conclusões cursos SIGARRA'!$E:$H,2,0),"")</f>
        <v>2012/2013</v>
      </c>
      <c r="P1120" s="1" t="str">
        <f>IFERROR(VLOOKUP($A1120&amp;"-"&amp;O$1,'Conclusões cursos SIGARRA'!$E:$H,4,0),"")</f>
        <v>2016/2017</v>
      </c>
      <c r="Q1120" s="1" t="str">
        <f>IFERROR(VLOOKUP($A1120&amp;"-"&amp;Q$1,'Conclusões cursos SIGARRA'!$E:$H,2,0),"")</f>
        <v/>
      </c>
      <c r="R1120" s="1" t="str">
        <f>IFERROR(VLOOKUP($A1120&amp;"-"&amp;Q$1,'Conclusões cursos SIGARRA'!$E:$H,4,0),"")</f>
        <v/>
      </c>
      <c r="S1120" s="1" t="str">
        <f>IFERROR(VLOOKUP($A1120&amp;"-"&amp;S$1,'Conclusões cursos SIGARRA'!$E:$H,2,0),"")</f>
        <v/>
      </c>
      <c r="T1120" s="1" t="str">
        <f>IFERROR(VLOOKUP($A1120&amp;"-"&amp;S$1,'Conclusões cursos SIGARRA'!$E:$H,4,0),"")</f>
        <v/>
      </c>
      <c r="U1120" s="1" t="str">
        <f t="shared" si="3"/>
        <v> MIEIC 2016/2017</v>
      </c>
      <c r="V1120" s="1" t="str">
        <f t="shared" si="4"/>
        <v>João Miguel Falcão Morgado</v>
      </c>
    </row>
    <row r="1121" ht="14.25" customHeight="1">
      <c r="A1121" s="1">
        <v>2.01303882E8</v>
      </c>
      <c r="B1121" s="1" t="s">
        <v>3376</v>
      </c>
      <c r="C1121" s="1" t="s">
        <v>3377</v>
      </c>
      <c r="D1121" s="1" t="s">
        <v>20</v>
      </c>
      <c r="E1121" s="1" t="s">
        <v>3378</v>
      </c>
      <c r="F1121" s="1" t="str">
        <f t="shared" si="1"/>
        <v>João Miguel Fidalgo Esteves Nogueira - MIEIC 2017/2018</v>
      </c>
      <c r="I1121" s="9" t="str">
        <f>IFERROR(VLOOKUP(B1121,'Inquérito'!M:N,2,0),if(AND(E1121="",not(iserror(find("linkedin",H1121)))),H1121,E1121))</f>
        <v>https://www.linkedin.com/in/joaomnogueira/</v>
      </c>
      <c r="J1121" s="1" t="str">
        <f t="shared" si="2"/>
        <v>MIEIC </v>
      </c>
      <c r="K1121" s="1" t="str">
        <f>IFERROR(VLOOKUP($A1121&amp;"-"&amp;K$1,'Conclusões cursos SIGARRA'!$E:$H,2,0),"")</f>
        <v/>
      </c>
      <c r="L1121" s="1" t="str">
        <f>IFERROR(VLOOKUP($A1121&amp;"-"&amp;K$1,'Conclusões cursos SIGARRA'!$E:$H,4,0),"")</f>
        <v/>
      </c>
      <c r="M1121" s="1" t="str">
        <f>IFERROR(VLOOKUP($A1121&amp;"-"&amp;M$1,'Conclusões cursos SIGARRA'!$E:$H,2,0),"")</f>
        <v/>
      </c>
      <c r="N1121" s="1" t="str">
        <f>IFERROR(VLOOKUP($A1121&amp;"-"&amp;M$1,'Conclusões cursos SIGARRA'!$E:$H,4,0),"")</f>
        <v/>
      </c>
      <c r="O1121" s="1" t="str">
        <f>IFERROR(VLOOKUP($A1121&amp;"-"&amp;O$1,'Conclusões cursos SIGARRA'!$E:$H,2,0),"")</f>
        <v>2013/2014</v>
      </c>
      <c r="P1121" s="1" t="str">
        <f>IFERROR(VLOOKUP($A1121&amp;"-"&amp;O$1,'Conclusões cursos SIGARRA'!$E:$H,4,0),"")</f>
        <v>2017/2018</v>
      </c>
      <c r="Q1121" s="1" t="str">
        <f>IFERROR(VLOOKUP($A1121&amp;"-"&amp;Q$1,'Conclusões cursos SIGARRA'!$E:$H,2,0),"")</f>
        <v/>
      </c>
      <c r="R1121" s="1" t="str">
        <f>IFERROR(VLOOKUP($A1121&amp;"-"&amp;Q$1,'Conclusões cursos SIGARRA'!$E:$H,4,0),"")</f>
        <v/>
      </c>
      <c r="S1121" s="1" t="str">
        <f>IFERROR(VLOOKUP($A1121&amp;"-"&amp;S$1,'Conclusões cursos SIGARRA'!$E:$H,2,0),"")</f>
        <v/>
      </c>
      <c r="T1121" s="1" t="str">
        <f>IFERROR(VLOOKUP($A1121&amp;"-"&amp;S$1,'Conclusões cursos SIGARRA'!$E:$H,4,0),"")</f>
        <v/>
      </c>
      <c r="U1121" s="1" t="str">
        <f t="shared" si="3"/>
        <v> MIEIC 2017/2018</v>
      </c>
      <c r="V1121" s="1" t="str">
        <f t="shared" si="4"/>
        <v>João Miguel Fidalgo Esteves Nogueira</v>
      </c>
    </row>
    <row r="1122" ht="14.25" customHeight="1">
      <c r="A1122" s="1">
        <v>2.01806796E8</v>
      </c>
      <c r="B1122" s="1" t="s">
        <v>3379</v>
      </c>
      <c r="C1122" s="1" t="s">
        <v>3380</v>
      </c>
      <c r="D1122" s="1" t="s">
        <v>26</v>
      </c>
      <c r="E1122" s="1" t="s">
        <v>21</v>
      </c>
      <c r="F1122" s="1" t="str">
        <f t="shared" si="1"/>
        <v>João Miguel Gomes Gonçalves - M.EIC 2022/2023</v>
      </c>
      <c r="I1122" s="1" t="str">
        <f>IFERROR(VLOOKUP(B1122,'Inquérito'!M:N,2,0),if(AND(E1122="",not(iserror(find("linkedin",H1122)))),H1122,E1122))</f>
        <v/>
      </c>
      <c r="J1122" s="1" t="str">
        <f t="shared" si="2"/>
        <v>M.EIC</v>
      </c>
      <c r="K1122" s="1" t="str">
        <f>IFERROR(VLOOKUP($A1122&amp;"-"&amp;K$1,'Conclusões cursos SIGARRA'!$E:$H,2,0),"")</f>
        <v/>
      </c>
      <c r="L1122" s="1" t="str">
        <f>IFERROR(VLOOKUP($A1122&amp;"-"&amp;K$1,'Conclusões cursos SIGARRA'!$E:$H,4,0),"")</f>
        <v/>
      </c>
      <c r="M1122" s="1" t="str">
        <f>IFERROR(VLOOKUP($A1122&amp;"-"&amp;M$1,'Conclusões cursos SIGARRA'!$E:$H,2,0),"")</f>
        <v/>
      </c>
      <c r="N1122" s="1" t="str">
        <f>IFERROR(VLOOKUP($A1122&amp;"-"&amp;M$1,'Conclusões cursos SIGARRA'!$E:$H,4,0),"")</f>
        <v/>
      </c>
      <c r="O1122" s="1" t="str">
        <f>IFERROR(VLOOKUP($A1122&amp;"-"&amp;O$1,'Conclusões cursos SIGARRA'!$E:$H,2,0),"")</f>
        <v/>
      </c>
      <c r="P1122" s="1" t="str">
        <f>IFERROR(VLOOKUP($A1122&amp;"-"&amp;O$1,'Conclusões cursos SIGARRA'!$E:$H,4,0),"")</f>
        <v/>
      </c>
      <c r="Q1122" s="1" t="str">
        <f>IFERROR(VLOOKUP($A1122&amp;"-"&amp;Q$1,'Conclusões cursos SIGARRA'!$E:$H,2,0),"")</f>
        <v/>
      </c>
      <c r="R1122" s="1" t="str">
        <f>IFERROR(VLOOKUP($A1122&amp;"-"&amp;Q$1,'Conclusões cursos SIGARRA'!$E:$H,4,0),"")</f>
        <v/>
      </c>
      <c r="S1122" s="1" t="str">
        <f>IFERROR(VLOOKUP($A1122&amp;"-"&amp;S$1,'Conclusões cursos SIGARRA'!$E:$H,2,0),"")</f>
        <v>2021/2022</v>
      </c>
      <c r="T1122" s="1" t="str">
        <f>IFERROR(VLOOKUP($A1122&amp;"-"&amp;S$1,'Conclusões cursos SIGARRA'!$E:$H,4,0),"")</f>
        <v>2022/2023</v>
      </c>
      <c r="U1122" s="1" t="str">
        <f t="shared" si="3"/>
        <v> M.EIC 2022/2023</v>
      </c>
      <c r="V1122" s="1" t="str">
        <f t="shared" si="4"/>
        <v>João Miguel Gomes Gonçalves</v>
      </c>
    </row>
    <row r="1123" ht="14.25" customHeight="1">
      <c r="A1123" s="1">
        <v>2.00700624E8</v>
      </c>
      <c r="B1123" s="1" t="s">
        <v>3381</v>
      </c>
      <c r="C1123" s="1" t="s">
        <v>3382</v>
      </c>
      <c r="D1123" s="1" t="s">
        <v>20</v>
      </c>
      <c r="E1123" s="1" t="s">
        <v>21</v>
      </c>
      <c r="F1123" s="1" t="str">
        <f t="shared" si="1"/>
        <v>João Miguel Guerra Vieira - MIEIC 2011/2012</v>
      </c>
      <c r="G1123" s="1" t="s">
        <v>21</v>
      </c>
      <c r="I1123" s="1" t="str">
        <f>IFERROR(VLOOKUP(B1123,'Inquérito'!M:N,2,0),if(AND(E1123="",not(iserror(find("linkedin",H1123)))),H1123,E1123))</f>
        <v/>
      </c>
      <c r="J1123" s="1" t="str">
        <f t="shared" si="2"/>
        <v>MIEIC </v>
      </c>
      <c r="K1123" s="1" t="str">
        <f>IFERROR(VLOOKUP($A1123&amp;"-"&amp;K$1,'Conclusões cursos SIGARRA'!$E:$H,2,0),"")</f>
        <v/>
      </c>
      <c r="L1123" s="1" t="str">
        <f>IFERROR(VLOOKUP($A1123&amp;"-"&amp;K$1,'Conclusões cursos SIGARRA'!$E:$H,4,0),"")</f>
        <v/>
      </c>
      <c r="M1123" s="1" t="str">
        <f>IFERROR(VLOOKUP($A1123&amp;"-"&amp;M$1,'Conclusões cursos SIGARRA'!$E:$H,2,0),"")</f>
        <v/>
      </c>
      <c r="N1123" s="1" t="str">
        <f>IFERROR(VLOOKUP($A1123&amp;"-"&amp;M$1,'Conclusões cursos SIGARRA'!$E:$H,4,0),"")</f>
        <v/>
      </c>
      <c r="O1123" s="1" t="str">
        <f>IFERROR(VLOOKUP($A1123&amp;"-"&amp;O$1,'Conclusões cursos SIGARRA'!$E:$H,2,0),"")</f>
        <v>2007/2008</v>
      </c>
      <c r="P1123" s="1" t="str">
        <f>IFERROR(VLOOKUP($A1123&amp;"-"&amp;O$1,'Conclusões cursos SIGARRA'!$E:$H,4,0),"")</f>
        <v>2011/2012</v>
      </c>
      <c r="Q1123" s="1" t="str">
        <f>IFERROR(VLOOKUP($A1123&amp;"-"&amp;Q$1,'Conclusões cursos SIGARRA'!$E:$H,2,0),"")</f>
        <v/>
      </c>
      <c r="R1123" s="1" t="str">
        <f>IFERROR(VLOOKUP($A1123&amp;"-"&amp;Q$1,'Conclusões cursos SIGARRA'!$E:$H,4,0),"")</f>
        <v/>
      </c>
      <c r="S1123" s="1" t="str">
        <f>IFERROR(VLOOKUP($A1123&amp;"-"&amp;S$1,'Conclusões cursos SIGARRA'!$E:$H,2,0),"")</f>
        <v/>
      </c>
      <c r="T1123" s="1" t="str">
        <f>IFERROR(VLOOKUP($A1123&amp;"-"&amp;S$1,'Conclusões cursos SIGARRA'!$E:$H,4,0),"")</f>
        <v/>
      </c>
      <c r="U1123" s="1" t="str">
        <f t="shared" si="3"/>
        <v> MIEIC 2011/2012</v>
      </c>
      <c r="V1123" s="1" t="str">
        <f t="shared" si="4"/>
        <v>João Miguel Guerra Vieira</v>
      </c>
    </row>
    <row r="1124" ht="14.25" customHeight="1">
      <c r="A1124" s="1">
        <v>2.01104369E8</v>
      </c>
      <c r="B1124" s="1" t="s">
        <v>3383</v>
      </c>
      <c r="C1124" s="1" t="s">
        <v>3384</v>
      </c>
      <c r="D1124" s="1" t="s">
        <v>20</v>
      </c>
      <c r="E1124" s="1" t="s">
        <v>21</v>
      </c>
      <c r="F1124" s="1" t="str">
        <f t="shared" si="1"/>
        <v>João Miguel Lopes Vale Cardoso Monteiro - MIEIC 2016/2017</v>
      </c>
      <c r="G1124" s="1" t="s">
        <v>3385</v>
      </c>
      <c r="H1124" s="1" t="s">
        <v>3386</v>
      </c>
      <c r="I1124" s="1" t="str">
        <f>IFERROR(VLOOKUP(B1124,'Inquérito'!M:N,2,0),if(AND(E1124="",not(iserror(find("linkedin",H1124)))),H1124,E1124))</f>
        <v/>
      </c>
      <c r="J1124" s="1" t="str">
        <f t="shared" si="2"/>
        <v>MIEIC </v>
      </c>
      <c r="K1124" s="1" t="str">
        <f>IFERROR(VLOOKUP($A1124&amp;"-"&amp;K$1,'Conclusões cursos SIGARRA'!$E:$H,2,0),"")</f>
        <v/>
      </c>
      <c r="L1124" s="1" t="str">
        <f>IFERROR(VLOOKUP($A1124&amp;"-"&amp;K$1,'Conclusões cursos SIGARRA'!$E:$H,4,0),"")</f>
        <v/>
      </c>
      <c r="M1124" s="1" t="str">
        <f>IFERROR(VLOOKUP($A1124&amp;"-"&amp;M$1,'Conclusões cursos SIGARRA'!$E:$H,2,0),"")</f>
        <v/>
      </c>
      <c r="N1124" s="1" t="str">
        <f>IFERROR(VLOOKUP($A1124&amp;"-"&amp;M$1,'Conclusões cursos SIGARRA'!$E:$H,4,0),"")</f>
        <v/>
      </c>
      <c r="O1124" s="1" t="str">
        <f>IFERROR(VLOOKUP($A1124&amp;"-"&amp;O$1,'Conclusões cursos SIGARRA'!$E:$H,2,0),"")</f>
        <v>2011/2012</v>
      </c>
      <c r="P1124" s="1" t="str">
        <f>IFERROR(VLOOKUP($A1124&amp;"-"&amp;O$1,'Conclusões cursos SIGARRA'!$E:$H,4,0),"")</f>
        <v>2016/2017</v>
      </c>
      <c r="Q1124" s="1" t="str">
        <f>IFERROR(VLOOKUP($A1124&amp;"-"&amp;Q$1,'Conclusões cursos SIGARRA'!$E:$H,2,0),"")</f>
        <v/>
      </c>
      <c r="R1124" s="1" t="str">
        <f>IFERROR(VLOOKUP($A1124&amp;"-"&amp;Q$1,'Conclusões cursos SIGARRA'!$E:$H,4,0),"")</f>
        <v/>
      </c>
      <c r="S1124" s="1" t="str">
        <f>IFERROR(VLOOKUP($A1124&amp;"-"&amp;S$1,'Conclusões cursos SIGARRA'!$E:$H,2,0),"")</f>
        <v/>
      </c>
      <c r="T1124" s="1" t="str">
        <f>IFERROR(VLOOKUP($A1124&amp;"-"&amp;S$1,'Conclusões cursos SIGARRA'!$E:$H,4,0),"")</f>
        <v/>
      </c>
      <c r="U1124" s="1" t="str">
        <f t="shared" si="3"/>
        <v> MIEIC 2016/2017</v>
      </c>
      <c r="V1124" s="1" t="str">
        <f t="shared" si="4"/>
        <v>João Miguel Lopes Vale Cardoso Monteiro</v>
      </c>
    </row>
    <row r="1125" ht="14.25" customHeight="1">
      <c r="A1125" s="1">
        <v>2.0160793E8</v>
      </c>
      <c r="B1125" s="1" t="s">
        <v>3387</v>
      </c>
      <c r="C1125" s="1" t="s">
        <v>3388</v>
      </c>
      <c r="D1125" s="1" t="s">
        <v>20</v>
      </c>
      <c r="E1125" s="1" t="s">
        <v>21</v>
      </c>
      <c r="F1125" s="1" t="str">
        <f t="shared" si="1"/>
        <v>João Miguel Mendes Ribeiro Agulha - MIEIC 2020/2021</v>
      </c>
      <c r="I1125" s="1" t="str">
        <f>IFERROR(VLOOKUP(B1125,'Inquérito'!M:N,2,0),if(AND(E1125="",not(iserror(find("linkedin",H1125)))),H1125,E1125))</f>
        <v/>
      </c>
      <c r="J1125" s="1" t="str">
        <f t="shared" si="2"/>
        <v>MIEIC </v>
      </c>
      <c r="K1125" s="1" t="str">
        <f>IFERROR(VLOOKUP($A1125&amp;"-"&amp;K$1,'Conclusões cursos SIGARRA'!$E:$H,2,0),"")</f>
        <v/>
      </c>
      <c r="L1125" s="1" t="str">
        <f>IFERROR(VLOOKUP($A1125&amp;"-"&amp;K$1,'Conclusões cursos SIGARRA'!$E:$H,4,0),"")</f>
        <v/>
      </c>
      <c r="M1125" s="1" t="str">
        <f>IFERROR(VLOOKUP($A1125&amp;"-"&amp;M$1,'Conclusões cursos SIGARRA'!$E:$H,2,0),"")</f>
        <v/>
      </c>
      <c r="N1125" s="1" t="str">
        <f>IFERROR(VLOOKUP($A1125&amp;"-"&amp;M$1,'Conclusões cursos SIGARRA'!$E:$H,4,0),"")</f>
        <v/>
      </c>
      <c r="O1125" s="1" t="str">
        <f>IFERROR(VLOOKUP($A1125&amp;"-"&amp;O$1,'Conclusões cursos SIGARRA'!$E:$H,2,0),"")</f>
        <v>2016/2017</v>
      </c>
      <c r="P1125" s="1" t="str">
        <f>IFERROR(VLOOKUP($A1125&amp;"-"&amp;O$1,'Conclusões cursos SIGARRA'!$E:$H,4,0),"")</f>
        <v>2020/2021</v>
      </c>
      <c r="Q1125" s="1" t="str">
        <f>IFERROR(VLOOKUP($A1125&amp;"-"&amp;Q$1,'Conclusões cursos SIGARRA'!$E:$H,2,0),"")</f>
        <v/>
      </c>
      <c r="R1125" s="1" t="str">
        <f>IFERROR(VLOOKUP($A1125&amp;"-"&amp;Q$1,'Conclusões cursos SIGARRA'!$E:$H,4,0),"")</f>
        <v/>
      </c>
      <c r="S1125" s="1" t="str">
        <f>IFERROR(VLOOKUP($A1125&amp;"-"&amp;S$1,'Conclusões cursos SIGARRA'!$E:$H,2,0),"")</f>
        <v/>
      </c>
      <c r="T1125" s="1" t="str">
        <f>IFERROR(VLOOKUP($A1125&amp;"-"&amp;S$1,'Conclusões cursos SIGARRA'!$E:$H,4,0),"")</f>
        <v/>
      </c>
      <c r="U1125" s="1" t="str">
        <f t="shared" si="3"/>
        <v> MIEIC 2020/2021</v>
      </c>
      <c r="V1125" s="1" t="str">
        <f t="shared" si="4"/>
        <v>João Miguel Mendes Ribeiro Agulha</v>
      </c>
    </row>
    <row r="1126" ht="14.25" customHeight="1">
      <c r="A1126" s="1">
        <v>2.00301045E8</v>
      </c>
      <c r="B1126" s="1" t="s">
        <v>3389</v>
      </c>
      <c r="C1126" s="1" t="s">
        <v>3390</v>
      </c>
      <c r="D1126" s="1" t="s">
        <v>20</v>
      </c>
      <c r="E1126" s="1" t="s">
        <v>21</v>
      </c>
      <c r="F1126" s="1" t="str">
        <f t="shared" si="1"/>
        <v>João Miguel Monteiro Pinto - MIEIC 2007/2008</v>
      </c>
      <c r="G1126" s="1" t="s">
        <v>21</v>
      </c>
      <c r="H1126" s="1" t="s">
        <v>3391</v>
      </c>
      <c r="I1126" s="9" t="str">
        <f>IFERROR(VLOOKUP(B1126,'Inquérito'!M:N,2,0),if(AND(E1126="",not(iserror(find("linkedin",H1126)))),H1126,E1126))</f>
        <v>https://www.linkedin.com/in/joaomiguel13</v>
      </c>
      <c r="J1126" s="1" t="str">
        <f t="shared" si="2"/>
        <v>MIEIC </v>
      </c>
      <c r="K1126" s="1" t="str">
        <f>IFERROR(VLOOKUP($A1126&amp;"-"&amp;K$1,'Conclusões cursos SIGARRA'!$E:$H,2,0),"")</f>
        <v/>
      </c>
      <c r="L1126" s="1" t="str">
        <f>IFERROR(VLOOKUP($A1126&amp;"-"&amp;K$1,'Conclusões cursos SIGARRA'!$E:$H,4,0),"")</f>
        <v/>
      </c>
      <c r="M1126" s="1" t="str">
        <f>IFERROR(VLOOKUP($A1126&amp;"-"&amp;M$1,'Conclusões cursos SIGARRA'!$E:$H,2,0),"")</f>
        <v/>
      </c>
      <c r="N1126" s="1" t="str">
        <f>IFERROR(VLOOKUP($A1126&amp;"-"&amp;M$1,'Conclusões cursos SIGARRA'!$E:$H,4,0),"")</f>
        <v/>
      </c>
      <c r="O1126" s="1" t="str">
        <f>IFERROR(VLOOKUP($A1126&amp;"-"&amp;O$1,'Conclusões cursos SIGARRA'!$E:$H,2,0),"")</f>
        <v>2003/2004</v>
      </c>
      <c r="P1126" s="1" t="str">
        <f>IFERROR(VLOOKUP($A1126&amp;"-"&amp;O$1,'Conclusões cursos SIGARRA'!$E:$H,4,0),"")</f>
        <v>2007/2008</v>
      </c>
      <c r="Q1126" s="1" t="str">
        <f>IFERROR(VLOOKUP($A1126&amp;"-"&amp;Q$1,'Conclusões cursos SIGARRA'!$E:$H,2,0),"")</f>
        <v/>
      </c>
      <c r="R1126" s="1" t="str">
        <f>IFERROR(VLOOKUP($A1126&amp;"-"&amp;Q$1,'Conclusões cursos SIGARRA'!$E:$H,4,0),"")</f>
        <v/>
      </c>
      <c r="S1126" s="1" t="str">
        <f>IFERROR(VLOOKUP($A1126&amp;"-"&amp;S$1,'Conclusões cursos SIGARRA'!$E:$H,2,0),"")</f>
        <v/>
      </c>
      <c r="T1126" s="1" t="str">
        <f>IFERROR(VLOOKUP($A1126&amp;"-"&amp;S$1,'Conclusões cursos SIGARRA'!$E:$H,4,0),"")</f>
        <v/>
      </c>
      <c r="U1126" s="1" t="str">
        <f t="shared" si="3"/>
        <v> MIEIC 2007/2008</v>
      </c>
      <c r="V1126" s="1" t="str">
        <f t="shared" si="4"/>
        <v>João Miguel Monteiro Pinto</v>
      </c>
    </row>
    <row r="1127" ht="14.25" customHeight="1">
      <c r="A1127" s="1">
        <v>2.01305868E8</v>
      </c>
      <c r="B1127" s="1" t="s">
        <v>3392</v>
      </c>
      <c r="C1127" s="1" t="s">
        <v>3393</v>
      </c>
      <c r="D1127" s="1" t="s">
        <v>20</v>
      </c>
      <c r="E1127" s="1" t="s">
        <v>21</v>
      </c>
      <c r="F1127" s="1" t="str">
        <f t="shared" si="1"/>
        <v>João Miguel Neves Bernardino - MIEIC 2017/2018</v>
      </c>
      <c r="G1127" s="1" t="s">
        <v>3394</v>
      </c>
      <c r="I1127" s="1" t="str">
        <f>IFERROR(VLOOKUP(B1127,'Inquérito'!M:N,2,0),if(AND(E1127="",not(iserror(find("linkedin",H1127)))),H1127,E1127))</f>
        <v/>
      </c>
      <c r="J1127" s="1" t="str">
        <f t="shared" si="2"/>
        <v>MIEIC </v>
      </c>
      <c r="K1127" s="1" t="str">
        <f>IFERROR(VLOOKUP($A1127&amp;"-"&amp;K$1,'Conclusões cursos SIGARRA'!$E:$H,2,0),"")</f>
        <v/>
      </c>
      <c r="L1127" s="1" t="str">
        <f>IFERROR(VLOOKUP($A1127&amp;"-"&amp;K$1,'Conclusões cursos SIGARRA'!$E:$H,4,0),"")</f>
        <v/>
      </c>
      <c r="M1127" s="1" t="str">
        <f>IFERROR(VLOOKUP($A1127&amp;"-"&amp;M$1,'Conclusões cursos SIGARRA'!$E:$H,2,0),"")</f>
        <v/>
      </c>
      <c r="N1127" s="1" t="str">
        <f>IFERROR(VLOOKUP($A1127&amp;"-"&amp;M$1,'Conclusões cursos SIGARRA'!$E:$H,4,0),"")</f>
        <v/>
      </c>
      <c r="O1127" s="1" t="str">
        <f>IFERROR(VLOOKUP($A1127&amp;"-"&amp;O$1,'Conclusões cursos SIGARRA'!$E:$H,2,0),"")</f>
        <v>2013/2014</v>
      </c>
      <c r="P1127" s="1" t="str">
        <f>IFERROR(VLOOKUP($A1127&amp;"-"&amp;O$1,'Conclusões cursos SIGARRA'!$E:$H,4,0),"")</f>
        <v>2017/2018</v>
      </c>
      <c r="Q1127" s="1" t="str">
        <f>IFERROR(VLOOKUP($A1127&amp;"-"&amp;Q$1,'Conclusões cursos SIGARRA'!$E:$H,2,0),"")</f>
        <v/>
      </c>
      <c r="R1127" s="1" t="str">
        <f>IFERROR(VLOOKUP($A1127&amp;"-"&amp;Q$1,'Conclusões cursos SIGARRA'!$E:$H,4,0),"")</f>
        <v/>
      </c>
      <c r="S1127" s="1" t="str">
        <f>IFERROR(VLOOKUP($A1127&amp;"-"&amp;S$1,'Conclusões cursos SIGARRA'!$E:$H,2,0),"")</f>
        <v/>
      </c>
      <c r="T1127" s="1" t="str">
        <f>IFERROR(VLOOKUP($A1127&amp;"-"&amp;S$1,'Conclusões cursos SIGARRA'!$E:$H,4,0),"")</f>
        <v/>
      </c>
      <c r="U1127" s="1" t="str">
        <f t="shared" si="3"/>
        <v> MIEIC 2017/2018</v>
      </c>
      <c r="V1127" s="1" t="str">
        <f t="shared" si="4"/>
        <v>João Miguel Neves Bernardino</v>
      </c>
    </row>
    <row r="1128" ht="14.25" customHeight="1">
      <c r="A1128" s="1">
        <v>2.00808028E8</v>
      </c>
      <c r="B1128" s="1" t="s">
        <v>3395</v>
      </c>
      <c r="C1128" s="1" t="s">
        <v>3396</v>
      </c>
      <c r="D1128" s="1" t="s">
        <v>20</v>
      </c>
      <c r="E1128" s="1" t="s">
        <v>3397</v>
      </c>
      <c r="F1128" s="1" t="str">
        <f t="shared" si="1"/>
        <v>João Miguel Pinto Ferreira - MIEIC 2012/2013</v>
      </c>
      <c r="G1128" s="1" t="s">
        <v>21</v>
      </c>
      <c r="I1128" s="9" t="str">
        <f>IFERROR(VLOOKUP(B1128,'Inquérito'!M:N,2,0),if(AND(E1128="",not(iserror(find("linkedin",H1128)))),H1128,E1128))</f>
        <v>https://www.linkedin.com/in/joaoferreira1990/</v>
      </c>
      <c r="J1128" s="1" t="str">
        <f t="shared" si="2"/>
        <v>MIEIC </v>
      </c>
      <c r="K1128" s="1" t="str">
        <f>IFERROR(VLOOKUP($A1128&amp;"-"&amp;K$1,'Conclusões cursos SIGARRA'!$E:$H,2,0),"")</f>
        <v/>
      </c>
      <c r="L1128" s="1" t="str">
        <f>IFERROR(VLOOKUP($A1128&amp;"-"&amp;K$1,'Conclusões cursos SIGARRA'!$E:$H,4,0),"")</f>
        <v/>
      </c>
      <c r="M1128" s="1" t="str">
        <f>IFERROR(VLOOKUP($A1128&amp;"-"&amp;M$1,'Conclusões cursos SIGARRA'!$E:$H,2,0),"")</f>
        <v/>
      </c>
      <c r="N1128" s="1" t="str">
        <f>IFERROR(VLOOKUP($A1128&amp;"-"&amp;M$1,'Conclusões cursos SIGARRA'!$E:$H,4,0),"")</f>
        <v/>
      </c>
      <c r="O1128" s="1" t="str">
        <f>IFERROR(VLOOKUP($A1128&amp;"-"&amp;O$1,'Conclusões cursos SIGARRA'!$E:$H,2,0),"")</f>
        <v>2008/2009</v>
      </c>
      <c r="P1128" s="1" t="str">
        <f>IFERROR(VLOOKUP($A1128&amp;"-"&amp;O$1,'Conclusões cursos SIGARRA'!$E:$H,4,0),"")</f>
        <v>2012/2013</v>
      </c>
      <c r="Q1128" s="1" t="str">
        <f>IFERROR(VLOOKUP($A1128&amp;"-"&amp;Q$1,'Conclusões cursos SIGARRA'!$E:$H,2,0),"")</f>
        <v/>
      </c>
      <c r="R1128" s="1" t="str">
        <f>IFERROR(VLOOKUP($A1128&amp;"-"&amp;Q$1,'Conclusões cursos SIGARRA'!$E:$H,4,0),"")</f>
        <v/>
      </c>
      <c r="S1128" s="1" t="str">
        <f>IFERROR(VLOOKUP($A1128&amp;"-"&amp;S$1,'Conclusões cursos SIGARRA'!$E:$H,2,0),"")</f>
        <v/>
      </c>
      <c r="T1128" s="1" t="str">
        <f>IFERROR(VLOOKUP($A1128&amp;"-"&amp;S$1,'Conclusões cursos SIGARRA'!$E:$H,4,0),"")</f>
        <v/>
      </c>
      <c r="U1128" s="1" t="str">
        <f t="shared" si="3"/>
        <v> MIEIC 2012/2013</v>
      </c>
      <c r="V1128" s="1" t="str">
        <f t="shared" si="4"/>
        <v>João Miguel Pinto Ferreira</v>
      </c>
    </row>
    <row r="1129" ht="14.25" customHeight="1">
      <c r="A1129" s="1">
        <v>2.01106849E8</v>
      </c>
      <c r="B1129" s="1" t="s">
        <v>3398</v>
      </c>
      <c r="C1129" s="1" t="s">
        <v>3399</v>
      </c>
      <c r="D1129" s="1" t="s">
        <v>20</v>
      </c>
      <c r="E1129" s="1" t="s">
        <v>21</v>
      </c>
      <c r="F1129" s="1" t="str">
        <f t="shared" si="1"/>
        <v>João Miguel Polónia Pascoal Faria - MIEIC 2016/2017</v>
      </c>
      <c r="I1129" s="1" t="str">
        <f>IFERROR(VLOOKUP(B1129,'Inquérito'!M:N,2,0),if(AND(E1129="",not(iserror(find("linkedin",H1129)))),H1129,E1129))</f>
        <v/>
      </c>
      <c r="J1129" s="1" t="str">
        <f t="shared" si="2"/>
        <v>MIEIC </v>
      </c>
      <c r="K1129" s="1" t="str">
        <f>IFERROR(VLOOKUP($A1129&amp;"-"&amp;K$1,'Conclusões cursos SIGARRA'!$E:$H,2,0),"")</f>
        <v/>
      </c>
      <c r="L1129" s="1" t="str">
        <f>IFERROR(VLOOKUP($A1129&amp;"-"&amp;K$1,'Conclusões cursos SIGARRA'!$E:$H,4,0),"")</f>
        <v/>
      </c>
      <c r="M1129" s="1" t="str">
        <f>IFERROR(VLOOKUP($A1129&amp;"-"&amp;M$1,'Conclusões cursos SIGARRA'!$E:$H,2,0),"")</f>
        <v/>
      </c>
      <c r="N1129" s="1" t="str">
        <f>IFERROR(VLOOKUP($A1129&amp;"-"&amp;M$1,'Conclusões cursos SIGARRA'!$E:$H,4,0),"")</f>
        <v/>
      </c>
      <c r="O1129" s="1" t="str">
        <f>IFERROR(VLOOKUP($A1129&amp;"-"&amp;O$1,'Conclusões cursos SIGARRA'!$E:$H,2,0),"")</f>
        <v>2011/2012</v>
      </c>
      <c r="P1129" s="1" t="str">
        <f>IFERROR(VLOOKUP($A1129&amp;"-"&amp;O$1,'Conclusões cursos SIGARRA'!$E:$H,4,0),"")</f>
        <v>2016/2017</v>
      </c>
      <c r="Q1129" s="1" t="str">
        <f>IFERROR(VLOOKUP($A1129&amp;"-"&amp;Q$1,'Conclusões cursos SIGARRA'!$E:$H,2,0),"")</f>
        <v/>
      </c>
      <c r="R1129" s="1" t="str">
        <f>IFERROR(VLOOKUP($A1129&amp;"-"&amp;Q$1,'Conclusões cursos SIGARRA'!$E:$H,4,0),"")</f>
        <v/>
      </c>
      <c r="S1129" s="1" t="str">
        <f>IFERROR(VLOOKUP($A1129&amp;"-"&amp;S$1,'Conclusões cursos SIGARRA'!$E:$H,2,0),"")</f>
        <v/>
      </c>
      <c r="T1129" s="1" t="str">
        <f>IFERROR(VLOOKUP($A1129&amp;"-"&amp;S$1,'Conclusões cursos SIGARRA'!$E:$H,4,0),"")</f>
        <v/>
      </c>
      <c r="U1129" s="1" t="str">
        <f t="shared" si="3"/>
        <v> MIEIC 2016/2017</v>
      </c>
      <c r="V1129" s="1" t="str">
        <f t="shared" si="4"/>
        <v>João Miguel Polónia Pascoal Faria</v>
      </c>
    </row>
    <row r="1130" ht="14.25" customHeight="1">
      <c r="A1130" s="1">
        <v>2.01707311E8</v>
      </c>
      <c r="B1130" s="1" t="s">
        <v>3400</v>
      </c>
      <c r="C1130" s="1" t="s">
        <v>3401</v>
      </c>
      <c r="D1130" s="1" t="s">
        <v>26</v>
      </c>
      <c r="E1130" s="1" t="s">
        <v>21</v>
      </c>
      <c r="F1130" s="1" t="str">
        <f t="shared" si="1"/>
        <v>João Miguel Ribeiro de Castro Silva Martins - M.EIC 2021/2022</v>
      </c>
      <c r="I1130" s="1" t="str">
        <f>IFERROR(VLOOKUP(B1130,'Inquérito'!M:N,2,0),if(AND(E1130="",not(iserror(find("linkedin",H1130)))),H1130,E1130))</f>
        <v/>
      </c>
      <c r="J1130" s="1" t="str">
        <f t="shared" si="2"/>
        <v>M.EIC</v>
      </c>
      <c r="K1130" s="1" t="str">
        <f>IFERROR(VLOOKUP($A1130&amp;"-"&amp;K$1,'Conclusões cursos SIGARRA'!$E:$H,2,0),"")</f>
        <v/>
      </c>
      <c r="L1130" s="1" t="str">
        <f>IFERROR(VLOOKUP($A1130&amp;"-"&amp;K$1,'Conclusões cursos SIGARRA'!$E:$H,4,0),"")</f>
        <v/>
      </c>
      <c r="M1130" s="1" t="str">
        <f>IFERROR(VLOOKUP($A1130&amp;"-"&amp;M$1,'Conclusões cursos SIGARRA'!$E:$H,2,0),"")</f>
        <v/>
      </c>
      <c r="N1130" s="1" t="str">
        <f>IFERROR(VLOOKUP($A1130&amp;"-"&amp;M$1,'Conclusões cursos SIGARRA'!$E:$H,4,0),"")</f>
        <v/>
      </c>
      <c r="O1130" s="1" t="str">
        <f>IFERROR(VLOOKUP($A1130&amp;"-"&amp;O$1,'Conclusões cursos SIGARRA'!$E:$H,2,0),"")</f>
        <v/>
      </c>
      <c r="P1130" s="1" t="str">
        <f>IFERROR(VLOOKUP($A1130&amp;"-"&amp;O$1,'Conclusões cursos SIGARRA'!$E:$H,4,0),"")</f>
        <v/>
      </c>
      <c r="Q1130" s="1" t="str">
        <f>IFERROR(VLOOKUP($A1130&amp;"-"&amp;Q$1,'Conclusões cursos SIGARRA'!$E:$H,2,0),"")</f>
        <v/>
      </c>
      <c r="R1130" s="1" t="str">
        <f>IFERROR(VLOOKUP($A1130&amp;"-"&amp;Q$1,'Conclusões cursos SIGARRA'!$E:$H,4,0),"")</f>
        <v/>
      </c>
      <c r="S1130" s="1" t="str">
        <f>IFERROR(VLOOKUP($A1130&amp;"-"&amp;S$1,'Conclusões cursos SIGARRA'!$E:$H,2,0),"")</f>
        <v>2021/2022</v>
      </c>
      <c r="T1130" s="1" t="str">
        <f>IFERROR(VLOOKUP($A1130&amp;"-"&amp;S$1,'Conclusões cursos SIGARRA'!$E:$H,4,0),"")</f>
        <v>2021/2022</v>
      </c>
      <c r="U1130" s="1" t="str">
        <f t="shared" si="3"/>
        <v> M.EIC 2021/2022</v>
      </c>
      <c r="V1130" s="1" t="str">
        <f t="shared" si="4"/>
        <v>João Miguel Ribeiro de Castro Silva Martins</v>
      </c>
    </row>
    <row r="1131" ht="14.25" customHeight="1">
      <c r="A1131" s="1">
        <v>2.00405299E8</v>
      </c>
      <c r="B1131" s="1" t="s">
        <v>3402</v>
      </c>
      <c r="C1131" s="1" t="s">
        <v>3403</v>
      </c>
      <c r="D1131" s="1" t="s">
        <v>20</v>
      </c>
      <c r="E1131" s="1" t="s">
        <v>3404</v>
      </c>
      <c r="F1131" s="1" t="str">
        <f t="shared" si="1"/>
        <v>João Miguel Rocha da Silva - MIEIC 2008/2009</v>
      </c>
      <c r="H1131" s="1" t="s">
        <v>3405</v>
      </c>
      <c r="I1131" s="9" t="str">
        <f>IFERROR(VLOOKUP(B1131,'Inquérito'!M:N,2,0),if(AND(E1131="",not(iserror(find("linkedin",H1131)))),H1131,E1131))</f>
        <v>https://www.linkedin.com/in/joaomiguelsilva/</v>
      </c>
      <c r="J1131" s="1" t="str">
        <f t="shared" si="2"/>
        <v>MIEIC </v>
      </c>
      <c r="K1131" s="1" t="str">
        <f>IFERROR(VLOOKUP($A1131&amp;"-"&amp;K$1,'Conclusões cursos SIGARRA'!$E:$H,2,0),"")</f>
        <v/>
      </c>
      <c r="L1131" s="1" t="str">
        <f>IFERROR(VLOOKUP($A1131&amp;"-"&amp;K$1,'Conclusões cursos SIGARRA'!$E:$H,4,0),"")</f>
        <v/>
      </c>
      <c r="M1131" s="1" t="str">
        <f>IFERROR(VLOOKUP($A1131&amp;"-"&amp;M$1,'Conclusões cursos SIGARRA'!$E:$H,2,0),"")</f>
        <v/>
      </c>
      <c r="N1131" s="1" t="str">
        <f>IFERROR(VLOOKUP($A1131&amp;"-"&amp;M$1,'Conclusões cursos SIGARRA'!$E:$H,4,0),"")</f>
        <v/>
      </c>
      <c r="O1131" s="1" t="str">
        <f>IFERROR(VLOOKUP($A1131&amp;"-"&amp;O$1,'Conclusões cursos SIGARRA'!$E:$H,2,0),"")</f>
        <v>2004/2005</v>
      </c>
      <c r="P1131" s="1" t="str">
        <f>IFERROR(VLOOKUP($A1131&amp;"-"&amp;O$1,'Conclusões cursos SIGARRA'!$E:$H,4,0),"")</f>
        <v>2008/2009</v>
      </c>
      <c r="Q1131" s="1" t="str">
        <f>IFERROR(VLOOKUP($A1131&amp;"-"&amp;Q$1,'Conclusões cursos SIGARRA'!$E:$H,2,0),"")</f>
        <v/>
      </c>
      <c r="R1131" s="1" t="str">
        <f>IFERROR(VLOOKUP($A1131&amp;"-"&amp;Q$1,'Conclusões cursos SIGARRA'!$E:$H,4,0),"")</f>
        <v/>
      </c>
      <c r="S1131" s="1" t="str">
        <f>IFERROR(VLOOKUP($A1131&amp;"-"&amp;S$1,'Conclusões cursos SIGARRA'!$E:$H,2,0),"")</f>
        <v/>
      </c>
      <c r="T1131" s="1" t="str">
        <f>IFERROR(VLOOKUP($A1131&amp;"-"&amp;S$1,'Conclusões cursos SIGARRA'!$E:$H,4,0),"")</f>
        <v/>
      </c>
      <c r="U1131" s="1" t="str">
        <f t="shared" si="3"/>
        <v> MIEIC 2008/2009</v>
      </c>
      <c r="V1131" s="1" t="str">
        <f t="shared" si="4"/>
        <v>João Miguel Rocha da Silva</v>
      </c>
    </row>
    <row r="1132" ht="14.25" customHeight="1">
      <c r="A1132" s="1">
        <v>2.00606958E8</v>
      </c>
      <c r="B1132" s="1" t="s">
        <v>3406</v>
      </c>
      <c r="C1132" s="1" t="s">
        <v>3407</v>
      </c>
      <c r="D1132" s="1" t="s">
        <v>20</v>
      </c>
      <c r="E1132" s="1" t="s">
        <v>3408</v>
      </c>
      <c r="F1132" s="1" t="str">
        <f t="shared" si="1"/>
        <v>João Miguel Trigo Soares - MIEIC 2010/2011</v>
      </c>
      <c r="G1132" s="1" t="s">
        <v>3409</v>
      </c>
      <c r="H1132" s="1" t="s">
        <v>3410</v>
      </c>
      <c r="I1132" s="9" t="str">
        <f>IFERROR(VLOOKUP(B1132,'Inquérito'!M:N,2,0),if(AND(E1132="",not(iserror(find("linkedin",H1132)))),H1132,E1132))</f>
        <v>https://www.linkedin.com/in/joaotrigosoares/</v>
      </c>
      <c r="J1132" s="1" t="str">
        <f t="shared" si="2"/>
        <v>MIEIC </v>
      </c>
      <c r="K1132" s="1" t="str">
        <f>IFERROR(VLOOKUP($A1132&amp;"-"&amp;K$1,'Conclusões cursos SIGARRA'!$E:$H,2,0),"")</f>
        <v/>
      </c>
      <c r="L1132" s="1" t="str">
        <f>IFERROR(VLOOKUP($A1132&amp;"-"&amp;K$1,'Conclusões cursos SIGARRA'!$E:$H,4,0),"")</f>
        <v/>
      </c>
      <c r="M1132" s="1" t="str">
        <f>IFERROR(VLOOKUP($A1132&amp;"-"&amp;M$1,'Conclusões cursos SIGARRA'!$E:$H,2,0),"")</f>
        <v/>
      </c>
      <c r="N1132" s="1" t="str">
        <f>IFERROR(VLOOKUP($A1132&amp;"-"&amp;M$1,'Conclusões cursos SIGARRA'!$E:$H,4,0),"")</f>
        <v/>
      </c>
      <c r="O1132" s="1" t="str">
        <f>IFERROR(VLOOKUP($A1132&amp;"-"&amp;O$1,'Conclusões cursos SIGARRA'!$E:$H,2,0),"")</f>
        <v>2006/2007</v>
      </c>
      <c r="P1132" s="1" t="str">
        <f>IFERROR(VLOOKUP($A1132&amp;"-"&amp;O$1,'Conclusões cursos SIGARRA'!$E:$H,4,0),"")</f>
        <v>2010/2011</v>
      </c>
      <c r="Q1132" s="1" t="str">
        <f>IFERROR(VLOOKUP($A1132&amp;"-"&amp;Q$1,'Conclusões cursos SIGARRA'!$E:$H,2,0),"")</f>
        <v/>
      </c>
      <c r="R1132" s="1" t="str">
        <f>IFERROR(VLOOKUP($A1132&amp;"-"&amp;Q$1,'Conclusões cursos SIGARRA'!$E:$H,4,0),"")</f>
        <v/>
      </c>
      <c r="S1132" s="1" t="str">
        <f>IFERROR(VLOOKUP($A1132&amp;"-"&amp;S$1,'Conclusões cursos SIGARRA'!$E:$H,2,0),"")</f>
        <v/>
      </c>
      <c r="T1132" s="1" t="str">
        <f>IFERROR(VLOOKUP($A1132&amp;"-"&amp;S$1,'Conclusões cursos SIGARRA'!$E:$H,4,0),"")</f>
        <v/>
      </c>
      <c r="U1132" s="1" t="str">
        <f t="shared" si="3"/>
        <v> MIEIC 2010/2011</v>
      </c>
      <c r="V1132" s="1" t="str">
        <f t="shared" si="4"/>
        <v>João Miguel Trigo Soares</v>
      </c>
    </row>
    <row r="1133" ht="14.25" customHeight="1">
      <c r="A1133" s="1">
        <v>2.01708805E8</v>
      </c>
      <c r="B1133" s="1" t="s">
        <v>3411</v>
      </c>
      <c r="C1133" s="1" t="s">
        <v>3412</v>
      </c>
      <c r="D1133" s="1" t="s">
        <v>20</v>
      </c>
      <c r="E1133" s="1" t="s">
        <v>21</v>
      </c>
      <c r="F1133" s="1" t="str">
        <f t="shared" si="1"/>
        <v>João Miguel Vaz Tello da Gama Amaral - MIEIC 2020/2021</v>
      </c>
      <c r="I1133" s="1" t="str">
        <f>IFERROR(VLOOKUP(B1133,'Inquérito'!M:N,2,0),if(AND(E1133="",not(iserror(find("linkedin",H1133)))),H1133,E1133))</f>
        <v/>
      </c>
      <c r="J1133" s="1" t="str">
        <f t="shared" si="2"/>
        <v>MIEIC </v>
      </c>
      <c r="K1133" s="1" t="str">
        <f>IFERROR(VLOOKUP($A1133&amp;"-"&amp;K$1,'Conclusões cursos SIGARRA'!$E:$H,2,0),"")</f>
        <v/>
      </c>
      <c r="L1133" s="1" t="str">
        <f>IFERROR(VLOOKUP($A1133&amp;"-"&amp;K$1,'Conclusões cursos SIGARRA'!$E:$H,4,0),"")</f>
        <v/>
      </c>
      <c r="M1133" s="1" t="str">
        <f>IFERROR(VLOOKUP($A1133&amp;"-"&amp;M$1,'Conclusões cursos SIGARRA'!$E:$H,2,0),"")</f>
        <v/>
      </c>
      <c r="N1133" s="1" t="str">
        <f>IFERROR(VLOOKUP($A1133&amp;"-"&amp;M$1,'Conclusões cursos SIGARRA'!$E:$H,4,0),"")</f>
        <v/>
      </c>
      <c r="O1133" s="1" t="str">
        <f>IFERROR(VLOOKUP($A1133&amp;"-"&amp;O$1,'Conclusões cursos SIGARRA'!$E:$H,2,0),"")</f>
        <v>2017/2018</v>
      </c>
      <c r="P1133" s="1" t="str">
        <f>IFERROR(VLOOKUP($A1133&amp;"-"&amp;O$1,'Conclusões cursos SIGARRA'!$E:$H,4,0),"")</f>
        <v>2020/2021</v>
      </c>
      <c r="Q1133" s="1" t="str">
        <f>IFERROR(VLOOKUP($A1133&amp;"-"&amp;Q$1,'Conclusões cursos SIGARRA'!$E:$H,2,0),"")</f>
        <v/>
      </c>
      <c r="R1133" s="1" t="str">
        <f>IFERROR(VLOOKUP($A1133&amp;"-"&amp;Q$1,'Conclusões cursos SIGARRA'!$E:$H,4,0),"")</f>
        <v/>
      </c>
      <c r="S1133" s="1" t="str">
        <f>IFERROR(VLOOKUP($A1133&amp;"-"&amp;S$1,'Conclusões cursos SIGARRA'!$E:$H,2,0),"")</f>
        <v/>
      </c>
      <c r="T1133" s="1" t="str">
        <f>IFERROR(VLOOKUP($A1133&amp;"-"&amp;S$1,'Conclusões cursos SIGARRA'!$E:$H,4,0),"")</f>
        <v/>
      </c>
      <c r="U1133" s="1" t="str">
        <f t="shared" si="3"/>
        <v> MIEIC 2020/2021</v>
      </c>
      <c r="V1133" s="1" t="str">
        <f t="shared" si="4"/>
        <v>João Miguel Vaz Tello da Gama Amaral</v>
      </c>
    </row>
    <row r="1134" ht="14.25" customHeight="1">
      <c r="A1134" s="1">
        <v>2.01405197E8</v>
      </c>
      <c r="B1134" s="1" t="s">
        <v>3413</v>
      </c>
      <c r="C1134" s="1" t="s">
        <v>3414</v>
      </c>
      <c r="D1134" s="1" t="s">
        <v>20</v>
      </c>
      <c r="E1134" s="1" t="s">
        <v>21</v>
      </c>
      <c r="F1134" s="1" t="str">
        <f t="shared" si="1"/>
        <v>João Moranguinho Bastardo Moura - MIEIC 2020/2021</v>
      </c>
      <c r="I1134" s="1" t="str">
        <f>IFERROR(VLOOKUP(B1134,'Inquérito'!M:N,2,0),if(AND(E1134="",not(iserror(find("linkedin",H1134)))),H1134,E1134))</f>
        <v/>
      </c>
      <c r="J1134" s="1" t="str">
        <f t="shared" si="2"/>
        <v>MIEIC </v>
      </c>
      <c r="K1134" s="1" t="str">
        <f>IFERROR(VLOOKUP($A1134&amp;"-"&amp;K$1,'Conclusões cursos SIGARRA'!$E:$H,2,0),"")</f>
        <v/>
      </c>
      <c r="L1134" s="1" t="str">
        <f>IFERROR(VLOOKUP($A1134&amp;"-"&amp;K$1,'Conclusões cursos SIGARRA'!$E:$H,4,0),"")</f>
        <v/>
      </c>
      <c r="M1134" s="1" t="str">
        <f>IFERROR(VLOOKUP($A1134&amp;"-"&amp;M$1,'Conclusões cursos SIGARRA'!$E:$H,2,0),"")</f>
        <v/>
      </c>
      <c r="N1134" s="1" t="str">
        <f>IFERROR(VLOOKUP($A1134&amp;"-"&amp;M$1,'Conclusões cursos SIGARRA'!$E:$H,4,0),"")</f>
        <v/>
      </c>
      <c r="O1134" s="1" t="str">
        <f>IFERROR(VLOOKUP($A1134&amp;"-"&amp;O$1,'Conclusões cursos SIGARRA'!$E:$H,2,0),"")</f>
        <v>2014/2015</v>
      </c>
      <c r="P1134" s="1" t="str">
        <f>IFERROR(VLOOKUP($A1134&amp;"-"&amp;O$1,'Conclusões cursos SIGARRA'!$E:$H,4,0),"")</f>
        <v>2020/2021</v>
      </c>
      <c r="Q1134" s="1" t="str">
        <f>IFERROR(VLOOKUP($A1134&amp;"-"&amp;Q$1,'Conclusões cursos SIGARRA'!$E:$H,2,0),"")</f>
        <v/>
      </c>
      <c r="R1134" s="1" t="str">
        <f>IFERROR(VLOOKUP($A1134&amp;"-"&amp;Q$1,'Conclusões cursos SIGARRA'!$E:$H,4,0),"")</f>
        <v/>
      </c>
      <c r="S1134" s="1" t="str">
        <f>IFERROR(VLOOKUP($A1134&amp;"-"&amp;S$1,'Conclusões cursos SIGARRA'!$E:$H,2,0),"")</f>
        <v/>
      </c>
      <c r="T1134" s="1" t="str">
        <f>IFERROR(VLOOKUP($A1134&amp;"-"&amp;S$1,'Conclusões cursos SIGARRA'!$E:$H,4,0),"")</f>
        <v/>
      </c>
      <c r="U1134" s="1" t="str">
        <f t="shared" si="3"/>
        <v> MIEIC 2020/2021</v>
      </c>
      <c r="V1134" s="1" t="str">
        <f t="shared" si="4"/>
        <v>João Moranguinho Bastardo Moura</v>
      </c>
    </row>
    <row r="1135" ht="14.25" customHeight="1">
      <c r="A1135" s="1">
        <v>2.00400361E8</v>
      </c>
      <c r="B1135" s="1" t="s">
        <v>3415</v>
      </c>
      <c r="C1135" s="1" t="s">
        <v>3416</v>
      </c>
      <c r="D1135" s="1" t="s">
        <v>20</v>
      </c>
      <c r="E1135" s="1" t="s">
        <v>21</v>
      </c>
      <c r="F1135" s="1" t="str">
        <f t="shared" si="1"/>
        <v>João Norberto Fernandes da Costa Lima - MIEIC 2008/2009</v>
      </c>
      <c r="G1135" s="1" t="s">
        <v>3417</v>
      </c>
      <c r="H1135" s="1" t="s">
        <v>3418</v>
      </c>
      <c r="I1135" s="1" t="str">
        <f>IFERROR(VLOOKUP(B1135,'Inquérito'!M:N,2,0),if(AND(E1135="",not(iserror(find("linkedin",H1135)))),H1135,E1135))</f>
        <v/>
      </c>
      <c r="J1135" s="1" t="str">
        <f t="shared" si="2"/>
        <v>MIEIC </v>
      </c>
      <c r="K1135" s="1" t="str">
        <f>IFERROR(VLOOKUP($A1135&amp;"-"&amp;K$1,'Conclusões cursos SIGARRA'!$E:$H,2,0),"")</f>
        <v/>
      </c>
      <c r="L1135" s="1" t="str">
        <f>IFERROR(VLOOKUP($A1135&amp;"-"&amp;K$1,'Conclusões cursos SIGARRA'!$E:$H,4,0),"")</f>
        <v/>
      </c>
      <c r="M1135" s="1" t="str">
        <f>IFERROR(VLOOKUP($A1135&amp;"-"&amp;M$1,'Conclusões cursos SIGARRA'!$E:$H,2,0),"")</f>
        <v/>
      </c>
      <c r="N1135" s="1" t="str">
        <f>IFERROR(VLOOKUP($A1135&amp;"-"&amp;M$1,'Conclusões cursos SIGARRA'!$E:$H,4,0),"")</f>
        <v/>
      </c>
      <c r="O1135" s="1" t="str">
        <f>IFERROR(VLOOKUP($A1135&amp;"-"&amp;O$1,'Conclusões cursos SIGARRA'!$E:$H,2,0),"")</f>
        <v>2004/2005</v>
      </c>
      <c r="P1135" s="1" t="str">
        <f>IFERROR(VLOOKUP($A1135&amp;"-"&amp;O$1,'Conclusões cursos SIGARRA'!$E:$H,4,0),"")</f>
        <v>2008/2009</v>
      </c>
      <c r="Q1135" s="1" t="str">
        <f>IFERROR(VLOOKUP($A1135&amp;"-"&amp;Q$1,'Conclusões cursos SIGARRA'!$E:$H,2,0),"")</f>
        <v/>
      </c>
      <c r="R1135" s="1" t="str">
        <f>IFERROR(VLOOKUP($A1135&amp;"-"&amp;Q$1,'Conclusões cursos SIGARRA'!$E:$H,4,0),"")</f>
        <v/>
      </c>
      <c r="S1135" s="1" t="str">
        <f>IFERROR(VLOOKUP($A1135&amp;"-"&amp;S$1,'Conclusões cursos SIGARRA'!$E:$H,2,0),"")</f>
        <v/>
      </c>
      <c r="T1135" s="1" t="str">
        <f>IFERROR(VLOOKUP($A1135&amp;"-"&amp;S$1,'Conclusões cursos SIGARRA'!$E:$H,4,0),"")</f>
        <v/>
      </c>
      <c r="U1135" s="1" t="str">
        <f t="shared" si="3"/>
        <v> MIEIC 2008/2009</v>
      </c>
      <c r="V1135" s="1" t="str">
        <f t="shared" si="4"/>
        <v>João Norberto Fernandes da Costa Lima</v>
      </c>
    </row>
    <row r="1136" ht="14.25" customHeight="1">
      <c r="A1136" s="1">
        <v>2.0020449E8</v>
      </c>
      <c r="B1136" s="1" t="s">
        <v>3419</v>
      </c>
      <c r="C1136" s="1" t="s">
        <v>3420</v>
      </c>
      <c r="D1136" s="1" t="s">
        <v>20</v>
      </c>
      <c r="E1136" s="1" t="s">
        <v>3421</v>
      </c>
      <c r="F1136" s="1" t="str">
        <f t="shared" si="1"/>
        <v>João Nuno Boavista Taborda - MIEIC 2007/2008</v>
      </c>
      <c r="G1136" s="1" t="s">
        <v>21</v>
      </c>
      <c r="H1136" s="1" t="s">
        <v>3422</v>
      </c>
      <c r="I1136" s="9" t="str">
        <f>IFERROR(VLOOKUP(B1136,'Inquérito'!M:N,2,0),if(AND(E1136="",not(iserror(find("linkedin",H1136)))),H1136,E1136))</f>
        <v>https://www.linkedin.com/in/taborda/</v>
      </c>
      <c r="J1136" s="1" t="str">
        <f t="shared" si="2"/>
        <v>MIEIC </v>
      </c>
      <c r="K1136" s="1" t="str">
        <f>IFERROR(VLOOKUP($A1136&amp;"-"&amp;K$1,'Conclusões cursos SIGARRA'!$E:$H,2,0),"")</f>
        <v/>
      </c>
      <c r="L1136" s="1" t="str">
        <f>IFERROR(VLOOKUP($A1136&amp;"-"&amp;K$1,'Conclusões cursos SIGARRA'!$E:$H,4,0),"")</f>
        <v/>
      </c>
      <c r="M1136" s="1" t="str">
        <f>IFERROR(VLOOKUP($A1136&amp;"-"&amp;M$1,'Conclusões cursos SIGARRA'!$E:$H,2,0),"")</f>
        <v/>
      </c>
      <c r="N1136" s="1" t="str">
        <f>IFERROR(VLOOKUP($A1136&amp;"-"&amp;M$1,'Conclusões cursos SIGARRA'!$E:$H,4,0),"")</f>
        <v/>
      </c>
      <c r="O1136" s="1" t="str">
        <f>IFERROR(VLOOKUP($A1136&amp;"-"&amp;O$1,'Conclusões cursos SIGARRA'!$E:$H,2,0),"")</f>
        <v>2002/2003</v>
      </c>
      <c r="P1136" s="1" t="str">
        <f>IFERROR(VLOOKUP($A1136&amp;"-"&amp;O$1,'Conclusões cursos SIGARRA'!$E:$H,4,0),"")</f>
        <v>2007/2008</v>
      </c>
      <c r="Q1136" s="1" t="str">
        <f>IFERROR(VLOOKUP($A1136&amp;"-"&amp;Q$1,'Conclusões cursos SIGARRA'!$E:$H,2,0),"")</f>
        <v/>
      </c>
      <c r="R1136" s="1" t="str">
        <f>IFERROR(VLOOKUP($A1136&amp;"-"&amp;Q$1,'Conclusões cursos SIGARRA'!$E:$H,4,0),"")</f>
        <v/>
      </c>
      <c r="S1136" s="1" t="str">
        <f>IFERROR(VLOOKUP($A1136&amp;"-"&amp;S$1,'Conclusões cursos SIGARRA'!$E:$H,2,0),"")</f>
        <v/>
      </c>
      <c r="T1136" s="1" t="str">
        <f>IFERROR(VLOOKUP($A1136&amp;"-"&amp;S$1,'Conclusões cursos SIGARRA'!$E:$H,4,0),"")</f>
        <v/>
      </c>
      <c r="U1136" s="1" t="str">
        <f t="shared" si="3"/>
        <v> MIEIC 2007/2008</v>
      </c>
      <c r="V1136" s="1" t="str">
        <f t="shared" si="4"/>
        <v>João Nuno Boavista Taborda</v>
      </c>
    </row>
    <row r="1137" ht="14.25" customHeight="1">
      <c r="A1137" s="1">
        <v>2.01705471E8</v>
      </c>
      <c r="B1137" s="1" t="s">
        <v>3423</v>
      </c>
      <c r="C1137" s="1" t="s">
        <v>3424</v>
      </c>
      <c r="D1137" s="1" t="s">
        <v>26</v>
      </c>
      <c r="E1137" s="1" t="s">
        <v>21</v>
      </c>
      <c r="F1137" s="1" t="str">
        <f t="shared" si="1"/>
        <v>João Nuno Carvalho de Matos - M.EIC 2021/2022</v>
      </c>
      <c r="G1137" s="1" t="s">
        <v>3425</v>
      </c>
      <c r="I1137" s="1" t="str">
        <f>IFERROR(VLOOKUP(B1137,'Inquérito'!M:N,2,0),if(AND(E1137="",not(iserror(find("linkedin",H1137)))),H1137,E1137))</f>
        <v/>
      </c>
      <c r="J1137" s="1" t="str">
        <f t="shared" si="2"/>
        <v>M.EIC</v>
      </c>
      <c r="K1137" s="1" t="str">
        <f>IFERROR(VLOOKUP($A1137&amp;"-"&amp;K$1,'Conclusões cursos SIGARRA'!$E:$H,2,0),"")</f>
        <v/>
      </c>
      <c r="L1137" s="1" t="str">
        <f>IFERROR(VLOOKUP($A1137&amp;"-"&amp;K$1,'Conclusões cursos SIGARRA'!$E:$H,4,0),"")</f>
        <v/>
      </c>
      <c r="M1137" s="1" t="str">
        <f>IFERROR(VLOOKUP($A1137&amp;"-"&amp;M$1,'Conclusões cursos SIGARRA'!$E:$H,2,0),"")</f>
        <v/>
      </c>
      <c r="N1137" s="1" t="str">
        <f>IFERROR(VLOOKUP($A1137&amp;"-"&amp;M$1,'Conclusões cursos SIGARRA'!$E:$H,4,0),"")</f>
        <v/>
      </c>
      <c r="O1137" s="1" t="str">
        <f>IFERROR(VLOOKUP($A1137&amp;"-"&amp;O$1,'Conclusões cursos SIGARRA'!$E:$H,2,0),"")</f>
        <v/>
      </c>
      <c r="P1137" s="1" t="str">
        <f>IFERROR(VLOOKUP($A1137&amp;"-"&amp;O$1,'Conclusões cursos SIGARRA'!$E:$H,4,0),"")</f>
        <v/>
      </c>
      <c r="Q1137" s="1" t="str">
        <f>IFERROR(VLOOKUP($A1137&amp;"-"&amp;Q$1,'Conclusões cursos SIGARRA'!$E:$H,2,0),"")</f>
        <v/>
      </c>
      <c r="R1137" s="1" t="str">
        <f>IFERROR(VLOOKUP($A1137&amp;"-"&amp;Q$1,'Conclusões cursos SIGARRA'!$E:$H,4,0),"")</f>
        <v/>
      </c>
      <c r="S1137" s="1" t="str">
        <f>IFERROR(VLOOKUP($A1137&amp;"-"&amp;S$1,'Conclusões cursos SIGARRA'!$E:$H,2,0),"")</f>
        <v>2021/2022</v>
      </c>
      <c r="T1137" s="1" t="str">
        <f>IFERROR(VLOOKUP($A1137&amp;"-"&amp;S$1,'Conclusões cursos SIGARRA'!$E:$H,4,0),"")</f>
        <v>2021/2022</v>
      </c>
      <c r="U1137" s="1" t="str">
        <f t="shared" si="3"/>
        <v> M.EIC 2021/2022</v>
      </c>
      <c r="V1137" s="1" t="str">
        <f t="shared" si="4"/>
        <v>João Nuno Carvalho de Matos</v>
      </c>
    </row>
    <row r="1138" ht="14.25" customHeight="1">
      <c r="A1138" s="1">
        <v>2.01504397E8</v>
      </c>
      <c r="B1138" s="1" t="s">
        <v>3426</v>
      </c>
      <c r="C1138" s="1" t="s">
        <v>3427</v>
      </c>
      <c r="D1138" s="1" t="s">
        <v>26</v>
      </c>
      <c r="E1138" s="1" t="s">
        <v>21</v>
      </c>
      <c r="F1138" s="1" t="str">
        <f t="shared" si="1"/>
        <v>João Nuno Diegues Vasconcelos - L.EIC 2022/2023</v>
      </c>
      <c r="G1138" s="1" t="s">
        <v>3428</v>
      </c>
      <c r="I1138" s="1" t="str">
        <f>IFERROR(VLOOKUP(B1138,'Inquérito'!M:N,2,0),if(AND(E1138="",not(iserror(find("linkedin",H1138)))),H1138,E1138))</f>
        <v/>
      </c>
      <c r="J1138" s="1" t="str">
        <f t="shared" si="2"/>
        <v>L.EIC </v>
      </c>
      <c r="K1138" s="1" t="str">
        <f>IFERROR(VLOOKUP($A1138&amp;"-"&amp;K$1,'Conclusões cursos SIGARRA'!$E:$H,2,0),"")</f>
        <v/>
      </c>
      <c r="L1138" s="1" t="str">
        <f>IFERROR(VLOOKUP($A1138&amp;"-"&amp;K$1,'Conclusões cursos SIGARRA'!$E:$H,4,0),"")</f>
        <v/>
      </c>
      <c r="M1138" s="1" t="str">
        <f>IFERROR(VLOOKUP($A1138&amp;"-"&amp;M$1,'Conclusões cursos SIGARRA'!$E:$H,2,0),"")</f>
        <v/>
      </c>
      <c r="N1138" s="1" t="str">
        <f>IFERROR(VLOOKUP($A1138&amp;"-"&amp;M$1,'Conclusões cursos SIGARRA'!$E:$H,4,0),"")</f>
        <v/>
      </c>
      <c r="O1138" s="1" t="str">
        <f>IFERROR(VLOOKUP($A1138&amp;"-"&amp;O$1,'Conclusões cursos SIGARRA'!$E:$H,2,0),"")</f>
        <v/>
      </c>
      <c r="P1138" s="1" t="str">
        <f>IFERROR(VLOOKUP($A1138&amp;"-"&amp;O$1,'Conclusões cursos SIGARRA'!$E:$H,4,0),"")</f>
        <v/>
      </c>
      <c r="Q1138" s="1" t="str">
        <f>IFERROR(VLOOKUP($A1138&amp;"-"&amp;Q$1,'Conclusões cursos SIGARRA'!$E:$H,2,0),"")</f>
        <v>2021/2022</v>
      </c>
      <c r="R1138" s="1" t="str">
        <f>IFERROR(VLOOKUP($A1138&amp;"-"&amp;Q$1,'Conclusões cursos SIGARRA'!$E:$H,4,0),"")</f>
        <v>2022/2023</v>
      </c>
      <c r="S1138" s="1" t="str">
        <f>IFERROR(VLOOKUP($A1138&amp;"-"&amp;S$1,'Conclusões cursos SIGARRA'!$E:$H,2,0),"")</f>
        <v/>
      </c>
      <c r="T1138" s="1" t="str">
        <f>IFERROR(VLOOKUP($A1138&amp;"-"&amp;S$1,'Conclusões cursos SIGARRA'!$E:$H,4,0),"")</f>
        <v/>
      </c>
      <c r="U1138" s="1" t="str">
        <f t="shared" si="3"/>
        <v> L.EIC 2022/2023</v>
      </c>
      <c r="V1138" s="1" t="str">
        <f t="shared" si="4"/>
        <v>João Nuno Diegues Vasconcelos</v>
      </c>
    </row>
    <row r="1139" ht="14.25" customHeight="1">
      <c r="A1139" s="1">
        <v>2.00304765E8</v>
      </c>
      <c r="B1139" s="1" t="s">
        <v>3429</v>
      </c>
      <c r="C1139" s="1" t="s">
        <v>3430</v>
      </c>
      <c r="D1139" s="1" t="s">
        <v>20</v>
      </c>
      <c r="E1139" s="1" t="s">
        <v>3431</v>
      </c>
      <c r="F1139" s="1" t="str">
        <f t="shared" si="1"/>
        <v>João Nuno Ferreira Batista - MIEIC 2011/2012</v>
      </c>
      <c r="G1139" s="1" t="s">
        <v>21</v>
      </c>
      <c r="H1139" s="1" t="s">
        <v>3432</v>
      </c>
      <c r="I1139" s="9" t="str">
        <f>IFERROR(VLOOKUP(B1139,'Inquérito'!M:N,2,0),if(AND(E1139="",not(iserror(find("linkedin",H1139)))),H1139,E1139))</f>
        <v>https://www.linkedin.com/in/jnfbatista/</v>
      </c>
      <c r="J1139" s="1" t="str">
        <f t="shared" si="2"/>
        <v>MIEIC </v>
      </c>
      <c r="K1139" s="1" t="str">
        <f>IFERROR(VLOOKUP($A1139&amp;"-"&amp;K$1,'Conclusões cursos SIGARRA'!$E:$H,2,0),"")</f>
        <v/>
      </c>
      <c r="L1139" s="1" t="str">
        <f>IFERROR(VLOOKUP($A1139&amp;"-"&amp;K$1,'Conclusões cursos SIGARRA'!$E:$H,4,0),"")</f>
        <v/>
      </c>
      <c r="M1139" s="1" t="str">
        <f>IFERROR(VLOOKUP($A1139&amp;"-"&amp;M$1,'Conclusões cursos SIGARRA'!$E:$H,2,0),"")</f>
        <v/>
      </c>
      <c r="N1139" s="1" t="str">
        <f>IFERROR(VLOOKUP($A1139&amp;"-"&amp;M$1,'Conclusões cursos SIGARRA'!$E:$H,4,0),"")</f>
        <v/>
      </c>
      <c r="O1139" s="1" t="str">
        <f>IFERROR(VLOOKUP($A1139&amp;"-"&amp;O$1,'Conclusões cursos SIGARRA'!$E:$H,2,0),"")</f>
        <v>2005/2006</v>
      </c>
      <c r="P1139" s="1" t="str">
        <f>IFERROR(VLOOKUP($A1139&amp;"-"&amp;O$1,'Conclusões cursos SIGARRA'!$E:$H,4,0),"")</f>
        <v>2011/2012</v>
      </c>
      <c r="Q1139" s="1" t="str">
        <f>IFERROR(VLOOKUP($A1139&amp;"-"&amp;Q$1,'Conclusões cursos SIGARRA'!$E:$H,2,0),"")</f>
        <v/>
      </c>
      <c r="R1139" s="1" t="str">
        <f>IFERROR(VLOOKUP($A1139&amp;"-"&amp;Q$1,'Conclusões cursos SIGARRA'!$E:$H,4,0),"")</f>
        <v/>
      </c>
      <c r="S1139" s="1" t="str">
        <f>IFERROR(VLOOKUP($A1139&amp;"-"&amp;S$1,'Conclusões cursos SIGARRA'!$E:$H,2,0),"")</f>
        <v/>
      </c>
      <c r="T1139" s="1" t="str">
        <f>IFERROR(VLOOKUP($A1139&amp;"-"&amp;S$1,'Conclusões cursos SIGARRA'!$E:$H,4,0),"")</f>
        <v/>
      </c>
      <c r="U1139" s="1" t="str">
        <f t="shared" si="3"/>
        <v> MIEIC 2011/2012</v>
      </c>
      <c r="V1139" s="1" t="str">
        <f t="shared" si="4"/>
        <v>João Nuno Ferreira Batista</v>
      </c>
    </row>
    <row r="1140" ht="14.25" customHeight="1">
      <c r="A1140" s="1">
        <v>2.01505648E8</v>
      </c>
      <c r="B1140" s="1" t="s">
        <v>3433</v>
      </c>
      <c r="C1140" s="1" t="s">
        <v>3434</v>
      </c>
      <c r="D1140" s="1" t="s">
        <v>20</v>
      </c>
      <c r="E1140" s="1" t="s">
        <v>21</v>
      </c>
      <c r="F1140" s="1" t="str">
        <f t="shared" si="1"/>
        <v>João Nuno Fonseca Seixas - MIEIC 2019/2020</v>
      </c>
      <c r="I1140" s="1" t="str">
        <f>IFERROR(VLOOKUP(B1140,'Inquérito'!M:N,2,0),if(AND(E1140="",not(iserror(find("linkedin",H1140)))),H1140,E1140))</f>
        <v/>
      </c>
      <c r="J1140" s="1" t="str">
        <f t="shared" si="2"/>
        <v>MIEIC </v>
      </c>
      <c r="K1140" s="1" t="str">
        <f>IFERROR(VLOOKUP($A1140&amp;"-"&amp;K$1,'Conclusões cursos SIGARRA'!$E:$H,2,0),"")</f>
        <v/>
      </c>
      <c r="L1140" s="1" t="str">
        <f>IFERROR(VLOOKUP($A1140&amp;"-"&amp;K$1,'Conclusões cursos SIGARRA'!$E:$H,4,0),"")</f>
        <v/>
      </c>
      <c r="M1140" s="1" t="str">
        <f>IFERROR(VLOOKUP($A1140&amp;"-"&amp;M$1,'Conclusões cursos SIGARRA'!$E:$H,2,0),"")</f>
        <v/>
      </c>
      <c r="N1140" s="1" t="str">
        <f>IFERROR(VLOOKUP($A1140&amp;"-"&amp;M$1,'Conclusões cursos SIGARRA'!$E:$H,4,0),"")</f>
        <v/>
      </c>
      <c r="O1140" s="1" t="str">
        <f>IFERROR(VLOOKUP($A1140&amp;"-"&amp;O$1,'Conclusões cursos SIGARRA'!$E:$H,2,0),"")</f>
        <v>2015/2016</v>
      </c>
      <c r="P1140" s="1" t="str">
        <f>IFERROR(VLOOKUP($A1140&amp;"-"&amp;O$1,'Conclusões cursos SIGARRA'!$E:$H,4,0),"")</f>
        <v>2019/2020</v>
      </c>
      <c r="Q1140" s="1" t="str">
        <f>IFERROR(VLOOKUP($A1140&amp;"-"&amp;Q$1,'Conclusões cursos SIGARRA'!$E:$H,2,0),"")</f>
        <v/>
      </c>
      <c r="R1140" s="1" t="str">
        <f>IFERROR(VLOOKUP($A1140&amp;"-"&amp;Q$1,'Conclusões cursos SIGARRA'!$E:$H,4,0),"")</f>
        <v/>
      </c>
      <c r="S1140" s="1" t="str">
        <f>IFERROR(VLOOKUP($A1140&amp;"-"&amp;S$1,'Conclusões cursos SIGARRA'!$E:$H,2,0),"")</f>
        <v/>
      </c>
      <c r="T1140" s="1" t="str">
        <f>IFERROR(VLOOKUP($A1140&amp;"-"&amp;S$1,'Conclusões cursos SIGARRA'!$E:$H,4,0),"")</f>
        <v/>
      </c>
      <c r="U1140" s="1" t="str">
        <f t="shared" si="3"/>
        <v> MIEIC 2019/2020</v>
      </c>
      <c r="V1140" s="1" t="str">
        <f t="shared" si="4"/>
        <v>João Nuno Fonseca Seixas</v>
      </c>
    </row>
    <row r="1141" ht="14.25" customHeight="1">
      <c r="A1141" s="1">
        <v>2.0160533E8</v>
      </c>
      <c r="B1141" s="1" t="s">
        <v>3435</v>
      </c>
      <c r="C1141" s="1" t="s">
        <v>3436</v>
      </c>
      <c r="D1141" s="1" t="s">
        <v>20</v>
      </c>
      <c r="E1141" s="1" t="s">
        <v>21</v>
      </c>
      <c r="F1141" s="1" t="str">
        <f t="shared" si="1"/>
        <v>João Nuno Rodrigues Ferreira - MIEIC 2020/2021</v>
      </c>
      <c r="I1141" s="1" t="str">
        <f>IFERROR(VLOOKUP(B1141,'Inquérito'!M:N,2,0),if(AND(E1141="",not(iserror(find("linkedin",H1141)))),H1141,E1141))</f>
        <v>https://www.linkedin.com/in/joão-ferreira-10173520b/</v>
      </c>
      <c r="J1141" s="1" t="str">
        <f t="shared" si="2"/>
        <v>MIEIC </v>
      </c>
      <c r="K1141" s="1" t="str">
        <f>IFERROR(VLOOKUP($A1141&amp;"-"&amp;K$1,'Conclusões cursos SIGARRA'!$E:$H,2,0),"")</f>
        <v/>
      </c>
      <c r="L1141" s="1" t="str">
        <f>IFERROR(VLOOKUP($A1141&amp;"-"&amp;K$1,'Conclusões cursos SIGARRA'!$E:$H,4,0),"")</f>
        <v/>
      </c>
      <c r="M1141" s="1" t="str">
        <f>IFERROR(VLOOKUP($A1141&amp;"-"&amp;M$1,'Conclusões cursos SIGARRA'!$E:$H,2,0),"")</f>
        <v/>
      </c>
      <c r="N1141" s="1" t="str">
        <f>IFERROR(VLOOKUP($A1141&amp;"-"&amp;M$1,'Conclusões cursos SIGARRA'!$E:$H,4,0),"")</f>
        <v/>
      </c>
      <c r="O1141" s="1" t="str">
        <f>IFERROR(VLOOKUP($A1141&amp;"-"&amp;O$1,'Conclusões cursos SIGARRA'!$E:$H,2,0),"")</f>
        <v>2016/2017</v>
      </c>
      <c r="P1141" s="1" t="str">
        <f>IFERROR(VLOOKUP($A1141&amp;"-"&amp;O$1,'Conclusões cursos SIGARRA'!$E:$H,4,0),"")</f>
        <v>2020/2021</v>
      </c>
      <c r="Q1141" s="1" t="str">
        <f>IFERROR(VLOOKUP($A1141&amp;"-"&amp;Q$1,'Conclusões cursos SIGARRA'!$E:$H,2,0),"")</f>
        <v/>
      </c>
      <c r="R1141" s="1" t="str">
        <f>IFERROR(VLOOKUP($A1141&amp;"-"&amp;Q$1,'Conclusões cursos SIGARRA'!$E:$H,4,0),"")</f>
        <v/>
      </c>
      <c r="S1141" s="1" t="str">
        <f>IFERROR(VLOOKUP($A1141&amp;"-"&amp;S$1,'Conclusões cursos SIGARRA'!$E:$H,2,0),"")</f>
        <v/>
      </c>
      <c r="T1141" s="1" t="str">
        <f>IFERROR(VLOOKUP($A1141&amp;"-"&amp;S$1,'Conclusões cursos SIGARRA'!$E:$H,4,0),"")</f>
        <v/>
      </c>
      <c r="U1141" s="1" t="str">
        <f t="shared" si="3"/>
        <v> MIEIC 2020/2021</v>
      </c>
      <c r="V1141" s="1" t="str">
        <f t="shared" si="4"/>
        <v>João Nuno Rodrigues Ferreira</v>
      </c>
    </row>
    <row r="1142" ht="14.25" customHeight="1">
      <c r="A1142" s="1">
        <v>2.00506433E8</v>
      </c>
      <c r="B1142" s="1" t="s">
        <v>3437</v>
      </c>
      <c r="C1142" s="1" t="s">
        <v>3438</v>
      </c>
      <c r="D1142" s="1" t="s">
        <v>20</v>
      </c>
      <c r="E1142" s="1" t="s">
        <v>21</v>
      </c>
      <c r="F1142" s="1" t="str">
        <f t="shared" si="1"/>
        <v>João Nuno Santos Gusmão Guedes - MIEIC 2013/2014</v>
      </c>
      <c r="G1142" s="1" t="s">
        <v>3439</v>
      </c>
      <c r="I1142" s="9" t="str">
        <f>IFERROR(VLOOKUP(B1142,'Inquérito'!M:N,2,0),if(AND(E1142="",not(iserror(find("linkedin",H1142)))),H1142,E1142))</f>
        <v>https://www.linkedin.com/in/joaoguedes87</v>
      </c>
      <c r="J1142" s="1" t="str">
        <f t="shared" si="2"/>
        <v>MIEIC </v>
      </c>
      <c r="K1142" s="1" t="str">
        <f>IFERROR(VLOOKUP($A1142&amp;"-"&amp;K$1,'Conclusões cursos SIGARRA'!$E:$H,2,0),"")</f>
        <v/>
      </c>
      <c r="L1142" s="1" t="str">
        <f>IFERROR(VLOOKUP($A1142&amp;"-"&amp;K$1,'Conclusões cursos SIGARRA'!$E:$H,4,0),"")</f>
        <v/>
      </c>
      <c r="M1142" s="1" t="str">
        <f>IFERROR(VLOOKUP($A1142&amp;"-"&amp;M$1,'Conclusões cursos SIGARRA'!$E:$H,2,0),"")</f>
        <v/>
      </c>
      <c r="N1142" s="1" t="str">
        <f>IFERROR(VLOOKUP($A1142&amp;"-"&amp;M$1,'Conclusões cursos SIGARRA'!$E:$H,4,0),"")</f>
        <v/>
      </c>
      <c r="O1142" s="1" t="str">
        <f>IFERROR(VLOOKUP($A1142&amp;"-"&amp;O$1,'Conclusões cursos SIGARRA'!$E:$H,2,0),"")</f>
        <v>2007/2008</v>
      </c>
      <c r="P1142" s="1" t="str">
        <f>IFERROR(VLOOKUP($A1142&amp;"-"&amp;O$1,'Conclusões cursos SIGARRA'!$E:$H,4,0),"")</f>
        <v>2013/2014</v>
      </c>
      <c r="Q1142" s="1" t="str">
        <f>IFERROR(VLOOKUP($A1142&amp;"-"&amp;Q$1,'Conclusões cursos SIGARRA'!$E:$H,2,0),"")</f>
        <v/>
      </c>
      <c r="R1142" s="1" t="str">
        <f>IFERROR(VLOOKUP($A1142&amp;"-"&amp;Q$1,'Conclusões cursos SIGARRA'!$E:$H,4,0),"")</f>
        <v/>
      </c>
      <c r="S1142" s="1" t="str">
        <f>IFERROR(VLOOKUP($A1142&amp;"-"&amp;S$1,'Conclusões cursos SIGARRA'!$E:$H,2,0),"")</f>
        <v/>
      </c>
      <c r="T1142" s="1" t="str">
        <f>IFERROR(VLOOKUP($A1142&amp;"-"&amp;S$1,'Conclusões cursos SIGARRA'!$E:$H,4,0),"")</f>
        <v/>
      </c>
      <c r="U1142" s="1" t="str">
        <f t="shared" si="3"/>
        <v> MIEIC 2013/2014</v>
      </c>
      <c r="V1142" s="1" t="str">
        <f t="shared" si="4"/>
        <v>João Nuno Santos Gusmão Guedes</v>
      </c>
    </row>
    <row r="1143" ht="14.25" customHeight="1">
      <c r="A1143" s="1">
        <v>1.9960082E8</v>
      </c>
      <c r="B1143" s="1" t="s">
        <v>3440</v>
      </c>
      <c r="C1143" s="1" t="s">
        <v>3441</v>
      </c>
      <c r="D1143" s="1" t="s">
        <v>20</v>
      </c>
      <c r="E1143" s="1" t="s">
        <v>3442</v>
      </c>
      <c r="F1143" s="1" t="str">
        <f t="shared" si="1"/>
        <v>João Orlando Costa Vilhena de Bessa Campos - LEIC 2000/2001</v>
      </c>
      <c r="G1143" s="1" t="s">
        <v>21</v>
      </c>
      <c r="H1143" s="1" t="s">
        <v>3443</v>
      </c>
      <c r="I1143" s="9" t="str">
        <f>IFERROR(VLOOKUP(B1143,'Inquérito'!M:N,2,0),if(AND(E1143="",not(iserror(find("linkedin",H1143)))),H1143,E1143))</f>
        <v>https://www.linkedin.com/in/joaovilhenacampos/</v>
      </c>
      <c r="J1143" s="1" t="str">
        <f t="shared" si="2"/>
        <v>LEIC </v>
      </c>
      <c r="K1143" s="1" t="str">
        <f>IFERROR(VLOOKUP($A1143&amp;"-"&amp;K$1,'Conclusões cursos SIGARRA'!$E:$H,2,0),"")</f>
        <v>1996/1997</v>
      </c>
      <c r="L1143" s="1" t="str">
        <f>IFERROR(VLOOKUP($A1143&amp;"-"&amp;K$1,'Conclusões cursos SIGARRA'!$E:$H,4,0),"")</f>
        <v>2000/2001</v>
      </c>
      <c r="M1143" s="1" t="str">
        <f>IFERROR(VLOOKUP($A1143&amp;"-"&amp;M$1,'Conclusões cursos SIGARRA'!$E:$H,2,0),"")</f>
        <v/>
      </c>
      <c r="N1143" s="1" t="str">
        <f>IFERROR(VLOOKUP($A1143&amp;"-"&amp;M$1,'Conclusões cursos SIGARRA'!$E:$H,4,0),"")</f>
        <v/>
      </c>
      <c r="O1143" s="1" t="str">
        <f>IFERROR(VLOOKUP($A1143&amp;"-"&amp;O$1,'Conclusões cursos SIGARRA'!$E:$H,2,0),"")</f>
        <v/>
      </c>
      <c r="P1143" s="1" t="str">
        <f>IFERROR(VLOOKUP($A1143&amp;"-"&amp;O$1,'Conclusões cursos SIGARRA'!$E:$H,4,0),"")</f>
        <v/>
      </c>
      <c r="Q1143" s="1" t="str">
        <f>IFERROR(VLOOKUP($A1143&amp;"-"&amp;Q$1,'Conclusões cursos SIGARRA'!$E:$H,2,0),"")</f>
        <v/>
      </c>
      <c r="R1143" s="1" t="str">
        <f>IFERROR(VLOOKUP($A1143&amp;"-"&amp;Q$1,'Conclusões cursos SIGARRA'!$E:$H,4,0),"")</f>
        <v/>
      </c>
      <c r="S1143" s="1" t="str">
        <f>IFERROR(VLOOKUP($A1143&amp;"-"&amp;S$1,'Conclusões cursos SIGARRA'!$E:$H,2,0),"")</f>
        <v/>
      </c>
      <c r="T1143" s="1" t="str">
        <f>IFERROR(VLOOKUP($A1143&amp;"-"&amp;S$1,'Conclusões cursos SIGARRA'!$E:$H,4,0),"")</f>
        <v/>
      </c>
      <c r="U1143" s="1" t="str">
        <f t="shared" si="3"/>
        <v> LEIC 2000/2001</v>
      </c>
      <c r="V1143" s="1" t="str">
        <f t="shared" si="4"/>
        <v>João Orlando Costa Vilhena de Bessa Campos</v>
      </c>
    </row>
    <row r="1144" ht="14.25" customHeight="1">
      <c r="A1144" s="1">
        <v>2.00806025E8</v>
      </c>
      <c r="B1144" s="1" t="s">
        <v>3444</v>
      </c>
      <c r="C1144" s="1" t="s">
        <v>3445</v>
      </c>
      <c r="D1144" s="1" t="s">
        <v>20</v>
      </c>
      <c r="E1144" s="1" t="s">
        <v>21</v>
      </c>
      <c r="F1144" s="1" t="str">
        <f t="shared" si="1"/>
        <v>João Paulo Abreu Nogueiro Estevinho - MIEIC 2012/2013</v>
      </c>
      <c r="G1144" s="1" t="s">
        <v>3446</v>
      </c>
      <c r="I1144" s="1" t="str">
        <f>IFERROR(VLOOKUP(B1144,'Inquérito'!M:N,2,0),if(AND(E1144="",not(iserror(find("linkedin",H1144)))),H1144,E1144))</f>
        <v/>
      </c>
      <c r="J1144" s="1" t="str">
        <f t="shared" si="2"/>
        <v>MIEIC </v>
      </c>
      <c r="K1144" s="1" t="str">
        <f>IFERROR(VLOOKUP($A1144&amp;"-"&amp;K$1,'Conclusões cursos SIGARRA'!$E:$H,2,0),"")</f>
        <v/>
      </c>
      <c r="L1144" s="1" t="str">
        <f>IFERROR(VLOOKUP($A1144&amp;"-"&amp;K$1,'Conclusões cursos SIGARRA'!$E:$H,4,0),"")</f>
        <v/>
      </c>
      <c r="M1144" s="1" t="str">
        <f>IFERROR(VLOOKUP($A1144&amp;"-"&amp;M$1,'Conclusões cursos SIGARRA'!$E:$H,2,0),"")</f>
        <v/>
      </c>
      <c r="N1144" s="1" t="str">
        <f>IFERROR(VLOOKUP($A1144&amp;"-"&amp;M$1,'Conclusões cursos SIGARRA'!$E:$H,4,0),"")</f>
        <v/>
      </c>
      <c r="O1144" s="1" t="str">
        <f>IFERROR(VLOOKUP($A1144&amp;"-"&amp;O$1,'Conclusões cursos SIGARRA'!$E:$H,2,0),"")</f>
        <v>2008/2009</v>
      </c>
      <c r="P1144" s="1" t="str">
        <f>IFERROR(VLOOKUP($A1144&amp;"-"&amp;O$1,'Conclusões cursos SIGARRA'!$E:$H,4,0),"")</f>
        <v>2012/2013</v>
      </c>
      <c r="Q1144" s="1" t="str">
        <f>IFERROR(VLOOKUP($A1144&amp;"-"&amp;Q$1,'Conclusões cursos SIGARRA'!$E:$H,2,0),"")</f>
        <v/>
      </c>
      <c r="R1144" s="1" t="str">
        <f>IFERROR(VLOOKUP($A1144&amp;"-"&amp;Q$1,'Conclusões cursos SIGARRA'!$E:$H,4,0),"")</f>
        <v/>
      </c>
      <c r="S1144" s="1" t="str">
        <f>IFERROR(VLOOKUP($A1144&amp;"-"&amp;S$1,'Conclusões cursos SIGARRA'!$E:$H,2,0),"")</f>
        <v/>
      </c>
      <c r="T1144" s="1" t="str">
        <f>IFERROR(VLOOKUP($A1144&amp;"-"&amp;S$1,'Conclusões cursos SIGARRA'!$E:$H,4,0),"")</f>
        <v/>
      </c>
      <c r="U1144" s="1" t="str">
        <f t="shared" si="3"/>
        <v> MIEIC 2012/2013</v>
      </c>
      <c r="V1144" s="1" t="str">
        <f t="shared" si="4"/>
        <v>João Paulo Abreu Nogueiro Estevinho</v>
      </c>
    </row>
    <row r="1145" ht="14.25" customHeight="1">
      <c r="A1145" s="1">
        <v>2.01805032E8</v>
      </c>
      <c r="B1145" s="1" t="s">
        <v>3447</v>
      </c>
      <c r="C1145" s="1" t="s">
        <v>3448</v>
      </c>
      <c r="D1145" s="1" t="s">
        <v>26</v>
      </c>
      <c r="E1145" s="1" t="s">
        <v>21</v>
      </c>
      <c r="F1145" s="1" t="str">
        <f t="shared" si="1"/>
        <v>João Paulo Afonso Gomes Luís - L.EIC 2022/2023</v>
      </c>
      <c r="I1145" s="1" t="str">
        <f>IFERROR(VLOOKUP(B1145,'Inquérito'!M:N,2,0),if(AND(E1145="",not(iserror(find("linkedin",H1145)))),H1145,E1145))</f>
        <v/>
      </c>
      <c r="J1145" s="1" t="str">
        <f t="shared" si="2"/>
        <v>L.EIC </v>
      </c>
      <c r="K1145" s="1" t="str">
        <f>IFERROR(VLOOKUP($A1145&amp;"-"&amp;K$1,'Conclusões cursos SIGARRA'!$E:$H,2,0),"")</f>
        <v/>
      </c>
      <c r="L1145" s="1" t="str">
        <f>IFERROR(VLOOKUP($A1145&amp;"-"&amp;K$1,'Conclusões cursos SIGARRA'!$E:$H,4,0),"")</f>
        <v/>
      </c>
      <c r="M1145" s="1" t="str">
        <f>IFERROR(VLOOKUP($A1145&amp;"-"&amp;M$1,'Conclusões cursos SIGARRA'!$E:$H,2,0),"")</f>
        <v/>
      </c>
      <c r="N1145" s="1" t="str">
        <f>IFERROR(VLOOKUP($A1145&amp;"-"&amp;M$1,'Conclusões cursos SIGARRA'!$E:$H,4,0),"")</f>
        <v/>
      </c>
      <c r="O1145" s="1" t="str">
        <f>IFERROR(VLOOKUP($A1145&amp;"-"&amp;O$1,'Conclusões cursos SIGARRA'!$E:$H,2,0),"")</f>
        <v/>
      </c>
      <c r="P1145" s="1" t="str">
        <f>IFERROR(VLOOKUP($A1145&amp;"-"&amp;O$1,'Conclusões cursos SIGARRA'!$E:$H,4,0),"")</f>
        <v/>
      </c>
      <c r="Q1145" s="1" t="str">
        <f>IFERROR(VLOOKUP($A1145&amp;"-"&amp;Q$1,'Conclusões cursos SIGARRA'!$E:$H,2,0),"")</f>
        <v>2021/2022</v>
      </c>
      <c r="R1145" s="1" t="str">
        <f>IFERROR(VLOOKUP($A1145&amp;"-"&amp;Q$1,'Conclusões cursos SIGARRA'!$E:$H,4,0),"")</f>
        <v>2022/2023</v>
      </c>
      <c r="S1145" s="1" t="str">
        <f>IFERROR(VLOOKUP($A1145&amp;"-"&amp;S$1,'Conclusões cursos SIGARRA'!$E:$H,2,0),"")</f>
        <v/>
      </c>
      <c r="T1145" s="1" t="str">
        <f>IFERROR(VLOOKUP($A1145&amp;"-"&amp;S$1,'Conclusões cursos SIGARRA'!$E:$H,4,0),"")</f>
        <v/>
      </c>
      <c r="U1145" s="1" t="str">
        <f t="shared" si="3"/>
        <v> L.EIC 2022/2023</v>
      </c>
      <c r="V1145" s="1" t="str">
        <f t="shared" si="4"/>
        <v>João Paulo Afonso Gomes Luís</v>
      </c>
    </row>
    <row r="1146" ht="14.25" customHeight="1">
      <c r="A1146" s="1">
        <v>1.99700231E8</v>
      </c>
      <c r="B1146" s="1" t="s">
        <v>3449</v>
      </c>
      <c r="C1146" s="1" t="s">
        <v>3450</v>
      </c>
      <c r="D1146" s="1" t="s">
        <v>20</v>
      </c>
      <c r="E1146" s="1" t="s">
        <v>3451</v>
      </c>
      <c r="F1146" s="1" t="str">
        <f t="shared" si="1"/>
        <v>João Paulo Cardoso dos Santos - LEIC 2002/2003</v>
      </c>
      <c r="G1146" s="1" t="s">
        <v>3452</v>
      </c>
      <c r="I1146" s="1" t="str">
        <f>IFERROR(VLOOKUP(B1146,'Inquérito'!M:N,2,0),if(AND(E1146="",not(iserror(find("linkedin",H1146)))),H1146,E1146))</f>
        <v>https://www.linkedin.com/in/joão-santos-6a7909/</v>
      </c>
      <c r="J1146" s="1" t="str">
        <f t="shared" si="2"/>
        <v>LEIC </v>
      </c>
      <c r="K1146" s="1" t="str">
        <f>IFERROR(VLOOKUP($A1146&amp;"-"&amp;K$1,'Conclusões cursos SIGARRA'!$E:$H,2,0),"")</f>
        <v>1997/1998</v>
      </c>
      <c r="L1146" s="1" t="str">
        <f>IFERROR(VLOOKUP($A1146&amp;"-"&amp;K$1,'Conclusões cursos SIGARRA'!$E:$H,4,0),"")</f>
        <v>2002/2003</v>
      </c>
      <c r="M1146" s="1" t="str">
        <f>IFERROR(VLOOKUP($A1146&amp;"-"&amp;M$1,'Conclusões cursos SIGARRA'!$E:$H,2,0),"")</f>
        <v/>
      </c>
      <c r="N1146" s="1" t="str">
        <f>IFERROR(VLOOKUP($A1146&amp;"-"&amp;M$1,'Conclusões cursos SIGARRA'!$E:$H,4,0),"")</f>
        <v/>
      </c>
      <c r="O1146" s="1" t="str">
        <f>IFERROR(VLOOKUP($A1146&amp;"-"&amp;O$1,'Conclusões cursos SIGARRA'!$E:$H,2,0),"")</f>
        <v/>
      </c>
      <c r="P1146" s="1" t="str">
        <f>IFERROR(VLOOKUP($A1146&amp;"-"&amp;O$1,'Conclusões cursos SIGARRA'!$E:$H,4,0),"")</f>
        <v/>
      </c>
      <c r="Q1146" s="1" t="str">
        <f>IFERROR(VLOOKUP($A1146&amp;"-"&amp;Q$1,'Conclusões cursos SIGARRA'!$E:$H,2,0),"")</f>
        <v/>
      </c>
      <c r="R1146" s="1" t="str">
        <f>IFERROR(VLOOKUP($A1146&amp;"-"&amp;Q$1,'Conclusões cursos SIGARRA'!$E:$H,4,0),"")</f>
        <v/>
      </c>
      <c r="S1146" s="1" t="str">
        <f>IFERROR(VLOOKUP($A1146&amp;"-"&amp;S$1,'Conclusões cursos SIGARRA'!$E:$H,2,0),"")</f>
        <v/>
      </c>
      <c r="T1146" s="1" t="str">
        <f>IFERROR(VLOOKUP($A1146&amp;"-"&amp;S$1,'Conclusões cursos SIGARRA'!$E:$H,4,0),"")</f>
        <v/>
      </c>
      <c r="U1146" s="1" t="str">
        <f t="shared" si="3"/>
        <v> LEIC 2002/2003</v>
      </c>
      <c r="V1146" s="1" t="str">
        <f t="shared" si="4"/>
        <v>João Paulo Cardoso dos Santos</v>
      </c>
    </row>
    <row r="1147" ht="14.25" customHeight="1">
      <c r="A1147" s="1">
        <v>2.00005182E8</v>
      </c>
      <c r="B1147" s="1" t="s">
        <v>3453</v>
      </c>
      <c r="C1147" s="1" t="s">
        <v>3454</v>
      </c>
      <c r="D1147" s="1" t="s">
        <v>20</v>
      </c>
      <c r="E1147" s="1" t="s">
        <v>21</v>
      </c>
      <c r="F1147" s="1" t="str">
        <f t="shared" si="1"/>
        <v>João Paulo Castro Mendes - LEIC 2005/2006</v>
      </c>
      <c r="G1147" s="1" t="s">
        <v>21</v>
      </c>
      <c r="I1147" s="1" t="str">
        <f>IFERROR(VLOOKUP(B1147,'Inquérito'!M:N,2,0),if(AND(E1147="",not(iserror(find("linkedin",H1147)))),H1147,E1147))</f>
        <v/>
      </c>
      <c r="J1147" s="1" t="str">
        <f t="shared" si="2"/>
        <v>LEIC </v>
      </c>
      <c r="K1147" s="1" t="str">
        <f>IFERROR(VLOOKUP($A1147&amp;"-"&amp;K$1,'Conclusões cursos SIGARRA'!$E:$H,2,0),"")</f>
        <v>2000/2001</v>
      </c>
      <c r="L1147" s="1" t="str">
        <f>IFERROR(VLOOKUP($A1147&amp;"-"&amp;K$1,'Conclusões cursos SIGARRA'!$E:$H,4,0),"")</f>
        <v>2005/2006</v>
      </c>
      <c r="M1147" s="1" t="str">
        <f>IFERROR(VLOOKUP($A1147&amp;"-"&amp;M$1,'Conclusões cursos SIGARRA'!$E:$H,2,0),"")</f>
        <v/>
      </c>
      <c r="N1147" s="1" t="str">
        <f>IFERROR(VLOOKUP($A1147&amp;"-"&amp;M$1,'Conclusões cursos SIGARRA'!$E:$H,4,0),"")</f>
        <v/>
      </c>
      <c r="O1147" s="1" t="str">
        <f>IFERROR(VLOOKUP($A1147&amp;"-"&amp;O$1,'Conclusões cursos SIGARRA'!$E:$H,2,0),"")</f>
        <v/>
      </c>
      <c r="P1147" s="1" t="str">
        <f>IFERROR(VLOOKUP($A1147&amp;"-"&amp;O$1,'Conclusões cursos SIGARRA'!$E:$H,4,0),"")</f>
        <v/>
      </c>
      <c r="Q1147" s="1" t="str">
        <f>IFERROR(VLOOKUP($A1147&amp;"-"&amp;Q$1,'Conclusões cursos SIGARRA'!$E:$H,2,0),"")</f>
        <v/>
      </c>
      <c r="R1147" s="1" t="str">
        <f>IFERROR(VLOOKUP($A1147&amp;"-"&amp;Q$1,'Conclusões cursos SIGARRA'!$E:$H,4,0),"")</f>
        <v/>
      </c>
      <c r="S1147" s="1" t="str">
        <f>IFERROR(VLOOKUP($A1147&amp;"-"&amp;S$1,'Conclusões cursos SIGARRA'!$E:$H,2,0),"")</f>
        <v/>
      </c>
      <c r="T1147" s="1" t="str">
        <f>IFERROR(VLOOKUP($A1147&amp;"-"&amp;S$1,'Conclusões cursos SIGARRA'!$E:$H,4,0),"")</f>
        <v/>
      </c>
      <c r="U1147" s="1" t="str">
        <f t="shared" si="3"/>
        <v> LEIC 2005/2006</v>
      </c>
      <c r="V1147" s="1" t="str">
        <f t="shared" si="4"/>
        <v>João Paulo Castro Mendes</v>
      </c>
    </row>
    <row r="1148" ht="14.25" customHeight="1">
      <c r="A1148" s="1">
        <v>1.99801513E8</v>
      </c>
      <c r="B1148" s="1" t="s">
        <v>3455</v>
      </c>
      <c r="C1148" s="1" t="s">
        <v>3456</v>
      </c>
      <c r="D1148" s="1" t="s">
        <v>20</v>
      </c>
      <c r="E1148" s="1" t="s">
        <v>3457</v>
      </c>
      <c r="F1148" s="1" t="str">
        <f t="shared" si="1"/>
        <v>João Paulo da Cunha Peixoto - LEIC 2002/2003</v>
      </c>
      <c r="G1148" s="1" t="s">
        <v>21</v>
      </c>
      <c r="H1148" s="1" t="s">
        <v>3458</v>
      </c>
      <c r="I1148" s="9" t="str">
        <f>IFERROR(VLOOKUP(B1148,'Inquérito'!M:N,2,0),if(AND(E1148="",not(iserror(find("linkedin",H1148)))),H1148,E1148))</f>
        <v>https://www.linkedin.com/in/peixotojoao/</v>
      </c>
      <c r="J1148" s="1" t="str">
        <f t="shared" si="2"/>
        <v>LEIC </v>
      </c>
      <c r="K1148" s="1" t="str">
        <f>IFERROR(VLOOKUP($A1148&amp;"-"&amp;K$1,'Conclusões cursos SIGARRA'!$E:$H,2,0),"")</f>
        <v>1998/1999</v>
      </c>
      <c r="L1148" s="1" t="str">
        <f>IFERROR(VLOOKUP($A1148&amp;"-"&amp;K$1,'Conclusões cursos SIGARRA'!$E:$H,4,0),"")</f>
        <v>2002/2003</v>
      </c>
      <c r="M1148" s="1" t="str">
        <f>IFERROR(VLOOKUP($A1148&amp;"-"&amp;M$1,'Conclusões cursos SIGARRA'!$E:$H,2,0),"")</f>
        <v/>
      </c>
      <c r="N1148" s="1" t="str">
        <f>IFERROR(VLOOKUP($A1148&amp;"-"&amp;M$1,'Conclusões cursos SIGARRA'!$E:$H,4,0),"")</f>
        <v/>
      </c>
      <c r="O1148" s="1" t="str">
        <f>IFERROR(VLOOKUP($A1148&amp;"-"&amp;O$1,'Conclusões cursos SIGARRA'!$E:$H,2,0),"")</f>
        <v/>
      </c>
      <c r="P1148" s="1" t="str">
        <f>IFERROR(VLOOKUP($A1148&amp;"-"&amp;O$1,'Conclusões cursos SIGARRA'!$E:$H,4,0),"")</f>
        <v/>
      </c>
      <c r="Q1148" s="1" t="str">
        <f>IFERROR(VLOOKUP($A1148&amp;"-"&amp;Q$1,'Conclusões cursos SIGARRA'!$E:$H,2,0),"")</f>
        <v/>
      </c>
      <c r="R1148" s="1" t="str">
        <f>IFERROR(VLOOKUP($A1148&amp;"-"&amp;Q$1,'Conclusões cursos SIGARRA'!$E:$H,4,0),"")</f>
        <v/>
      </c>
      <c r="S1148" s="1" t="str">
        <f>IFERROR(VLOOKUP($A1148&amp;"-"&amp;S$1,'Conclusões cursos SIGARRA'!$E:$H,2,0),"")</f>
        <v/>
      </c>
      <c r="T1148" s="1" t="str">
        <f>IFERROR(VLOOKUP($A1148&amp;"-"&amp;S$1,'Conclusões cursos SIGARRA'!$E:$H,4,0),"")</f>
        <v/>
      </c>
      <c r="U1148" s="1" t="str">
        <f t="shared" si="3"/>
        <v> LEIC 2002/2003</v>
      </c>
      <c r="V1148" s="1" t="str">
        <f t="shared" si="4"/>
        <v>João Paulo da Cunha Peixoto</v>
      </c>
    </row>
    <row r="1149" ht="14.25" customHeight="1">
      <c r="A1149" s="1">
        <v>1.99804373E8</v>
      </c>
      <c r="B1149" s="1" t="s">
        <v>3459</v>
      </c>
      <c r="C1149" s="1" t="s">
        <v>3460</v>
      </c>
      <c r="D1149" s="1" t="s">
        <v>20</v>
      </c>
      <c r="E1149" s="1" t="s">
        <v>3461</v>
      </c>
      <c r="F1149" s="1" t="str">
        <f t="shared" si="1"/>
        <v>João Paulo da Silva Moreira - LEIC 2003/2004</v>
      </c>
      <c r="G1149" s="1" t="s">
        <v>3462</v>
      </c>
      <c r="H1149" s="1" t="s">
        <v>3463</v>
      </c>
      <c r="I1149" s="9" t="str">
        <f>IFERROR(VLOOKUP(B1149,'Inquérito'!M:N,2,0),if(AND(E1149="",not(iserror(find("linkedin",H1149)))),H1149,E1149))</f>
        <v>https://www.linkedin.com/in/moreirajoao</v>
      </c>
      <c r="J1149" s="1" t="str">
        <f t="shared" si="2"/>
        <v>LEIC </v>
      </c>
      <c r="K1149" s="1" t="str">
        <f>IFERROR(VLOOKUP($A1149&amp;"-"&amp;K$1,'Conclusões cursos SIGARRA'!$E:$H,2,0),"")</f>
        <v>1998/1999</v>
      </c>
      <c r="L1149" s="1" t="str">
        <f>IFERROR(VLOOKUP($A1149&amp;"-"&amp;K$1,'Conclusões cursos SIGARRA'!$E:$H,4,0),"")</f>
        <v>2003/2004</v>
      </c>
      <c r="M1149" s="1" t="str">
        <f>IFERROR(VLOOKUP($A1149&amp;"-"&amp;M$1,'Conclusões cursos SIGARRA'!$E:$H,2,0),"")</f>
        <v/>
      </c>
      <c r="N1149" s="1" t="str">
        <f>IFERROR(VLOOKUP($A1149&amp;"-"&amp;M$1,'Conclusões cursos SIGARRA'!$E:$H,4,0),"")</f>
        <v/>
      </c>
      <c r="O1149" s="1" t="str">
        <f>IFERROR(VLOOKUP($A1149&amp;"-"&amp;O$1,'Conclusões cursos SIGARRA'!$E:$H,2,0),"")</f>
        <v/>
      </c>
      <c r="P1149" s="1" t="str">
        <f>IFERROR(VLOOKUP($A1149&amp;"-"&amp;O$1,'Conclusões cursos SIGARRA'!$E:$H,4,0),"")</f>
        <v/>
      </c>
      <c r="Q1149" s="1" t="str">
        <f>IFERROR(VLOOKUP($A1149&amp;"-"&amp;Q$1,'Conclusões cursos SIGARRA'!$E:$H,2,0),"")</f>
        <v/>
      </c>
      <c r="R1149" s="1" t="str">
        <f>IFERROR(VLOOKUP($A1149&amp;"-"&amp;Q$1,'Conclusões cursos SIGARRA'!$E:$H,4,0),"")</f>
        <v/>
      </c>
      <c r="S1149" s="1" t="str">
        <f>IFERROR(VLOOKUP($A1149&amp;"-"&amp;S$1,'Conclusões cursos SIGARRA'!$E:$H,2,0),"")</f>
        <v/>
      </c>
      <c r="T1149" s="1" t="str">
        <f>IFERROR(VLOOKUP($A1149&amp;"-"&amp;S$1,'Conclusões cursos SIGARRA'!$E:$H,4,0),"")</f>
        <v/>
      </c>
      <c r="U1149" s="1" t="str">
        <f t="shared" si="3"/>
        <v> LEIC 2003/2004</v>
      </c>
      <c r="V1149" s="1" t="str">
        <f t="shared" si="4"/>
        <v>João Paulo da Silva Moreira</v>
      </c>
    </row>
    <row r="1150" ht="14.25" customHeight="1">
      <c r="A1150" s="1">
        <v>2.00100881E8</v>
      </c>
      <c r="B1150" s="1" t="s">
        <v>3464</v>
      </c>
      <c r="C1150" s="1" t="s">
        <v>3465</v>
      </c>
      <c r="D1150" s="1" t="s">
        <v>20</v>
      </c>
      <c r="E1150" s="1" t="s">
        <v>3466</v>
      </c>
      <c r="F1150" s="1" t="str">
        <f t="shared" si="1"/>
        <v>João Paulo de Oliveira Sampaio Pinto - LEIC 2006/2007 MIEIC 2011/2012</v>
      </c>
      <c r="G1150" s="1" t="s">
        <v>3467</v>
      </c>
      <c r="H1150" s="1" t="s">
        <v>3468</v>
      </c>
      <c r="I1150" s="9" t="str">
        <f>IFERROR(VLOOKUP(B1150,'Inquérito'!M:N,2,0),if(AND(E1150="",not(iserror(find("linkedin",H1150)))),H1150,E1150))</f>
        <v>https://www.linkedin.com/in/jo%C3%A3o-pinto-340a6747/</v>
      </c>
      <c r="J1150" s="1" t="str">
        <f t="shared" si="2"/>
        <v>LEIC MIEIC </v>
      </c>
      <c r="K1150" s="1" t="str">
        <f>IFERROR(VLOOKUP($A1150&amp;"-"&amp;K$1,'Conclusões cursos SIGARRA'!$E:$H,2,0),"")</f>
        <v>2001/2002</v>
      </c>
      <c r="L1150" s="1" t="str">
        <f>IFERROR(VLOOKUP($A1150&amp;"-"&amp;K$1,'Conclusões cursos SIGARRA'!$E:$H,4,0),"")</f>
        <v>2006/2007</v>
      </c>
      <c r="M1150" s="1" t="str">
        <f>IFERROR(VLOOKUP($A1150&amp;"-"&amp;M$1,'Conclusões cursos SIGARRA'!$E:$H,2,0),"")</f>
        <v/>
      </c>
      <c r="N1150" s="1" t="str">
        <f>IFERROR(VLOOKUP($A1150&amp;"-"&amp;M$1,'Conclusões cursos SIGARRA'!$E:$H,4,0),"")</f>
        <v/>
      </c>
      <c r="O1150" s="1" t="str">
        <f>IFERROR(VLOOKUP($A1150&amp;"-"&amp;O$1,'Conclusões cursos SIGARRA'!$E:$H,2,0),"")</f>
        <v>2007/2008</v>
      </c>
      <c r="P1150" s="1" t="str">
        <f>IFERROR(VLOOKUP($A1150&amp;"-"&amp;O$1,'Conclusões cursos SIGARRA'!$E:$H,4,0),"")</f>
        <v>2011/2012</v>
      </c>
      <c r="Q1150" s="1" t="str">
        <f>IFERROR(VLOOKUP($A1150&amp;"-"&amp;Q$1,'Conclusões cursos SIGARRA'!$E:$H,2,0),"")</f>
        <v/>
      </c>
      <c r="R1150" s="1" t="str">
        <f>IFERROR(VLOOKUP($A1150&amp;"-"&amp;Q$1,'Conclusões cursos SIGARRA'!$E:$H,4,0),"")</f>
        <v/>
      </c>
      <c r="S1150" s="1" t="str">
        <f>IFERROR(VLOOKUP($A1150&amp;"-"&amp;S$1,'Conclusões cursos SIGARRA'!$E:$H,2,0),"")</f>
        <v/>
      </c>
      <c r="T1150" s="1" t="str">
        <f>IFERROR(VLOOKUP($A1150&amp;"-"&amp;S$1,'Conclusões cursos SIGARRA'!$E:$H,4,0),"")</f>
        <v/>
      </c>
      <c r="U1150" s="1" t="str">
        <f t="shared" si="3"/>
        <v> LEIC 2006/2007 MIEIC 2011/2012</v>
      </c>
      <c r="V1150" s="1" t="str">
        <f t="shared" si="4"/>
        <v>João Paulo de Oliveira Sampaio Pinto</v>
      </c>
    </row>
    <row r="1151" ht="14.25" customHeight="1">
      <c r="A1151" s="1">
        <v>2.01706412E8</v>
      </c>
      <c r="B1151" s="1" t="s">
        <v>3469</v>
      </c>
      <c r="C1151" s="1" t="s">
        <v>3470</v>
      </c>
      <c r="D1151" s="1" t="s">
        <v>26</v>
      </c>
      <c r="E1151" s="1" t="s">
        <v>21</v>
      </c>
      <c r="F1151" s="1" t="str">
        <f t="shared" si="1"/>
        <v>João Paulo Gomes Torres Abelha - M.EIC 2021/2022</v>
      </c>
      <c r="G1151" s="1" t="s">
        <v>3471</v>
      </c>
      <c r="I1151" s="1" t="str">
        <f>IFERROR(VLOOKUP(B1151,'Inquérito'!M:N,2,0),if(AND(E1151="",not(iserror(find("linkedin",H1151)))),H1151,E1151))</f>
        <v/>
      </c>
      <c r="J1151" s="1" t="str">
        <f t="shared" si="2"/>
        <v>M.EIC</v>
      </c>
      <c r="K1151" s="1" t="str">
        <f>IFERROR(VLOOKUP($A1151&amp;"-"&amp;K$1,'Conclusões cursos SIGARRA'!$E:$H,2,0),"")</f>
        <v/>
      </c>
      <c r="L1151" s="1" t="str">
        <f>IFERROR(VLOOKUP($A1151&amp;"-"&amp;K$1,'Conclusões cursos SIGARRA'!$E:$H,4,0),"")</f>
        <v/>
      </c>
      <c r="M1151" s="1" t="str">
        <f>IFERROR(VLOOKUP($A1151&amp;"-"&amp;M$1,'Conclusões cursos SIGARRA'!$E:$H,2,0),"")</f>
        <v/>
      </c>
      <c r="N1151" s="1" t="str">
        <f>IFERROR(VLOOKUP($A1151&amp;"-"&amp;M$1,'Conclusões cursos SIGARRA'!$E:$H,4,0),"")</f>
        <v/>
      </c>
      <c r="O1151" s="1" t="str">
        <f>IFERROR(VLOOKUP($A1151&amp;"-"&amp;O$1,'Conclusões cursos SIGARRA'!$E:$H,2,0),"")</f>
        <v/>
      </c>
      <c r="P1151" s="1" t="str">
        <f>IFERROR(VLOOKUP($A1151&amp;"-"&amp;O$1,'Conclusões cursos SIGARRA'!$E:$H,4,0),"")</f>
        <v/>
      </c>
      <c r="Q1151" s="1" t="str">
        <f>IFERROR(VLOOKUP($A1151&amp;"-"&amp;Q$1,'Conclusões cursos SIGARRA'!$E:$H,2,0),"")</f>
        <v/>
      </c>
      <c r="R1151" s="1" t="str">
        <f>IFERROR(VLOOKUP($A1151&amp;"-"&amp;Q$1,'Conclusões cursos SIGARRA'!$E:$H,4,0),"")</f>
        <v/>
      </c>
      <c r="S1151" s="1" t="str">
        <f>IFERROR(VLOOKUP($A1151&amp;"-"&amp;S$1,'Conclusões cursos SIGARRA'!$E:$H,2,0),"")</f>
        <v>2021/2022</v>
      </c>
      <c r="T1151" s="1" t="str">
        <f>IFERROR(VLOOKUP($A1151&amp;"-"&amp;S$1,'Conclusões cursos SIGARRA'!$E:$H,4,0),"")</f>
        <v>2021/2022</v>
      </c>
      <c r="U1151" s="1" t="str">
        <f t="shared" si="3"/>
        <v> M.EIC 2021/2022</v>
      </c>
      <c r="V1151" s="1" t="str">
        <f t="shared" si="4"/>
        <v>João Paulo Gomes Torres Abelha</v>
      </c>
    </row>
    <row r="1152" ht="14.25" customHeight="1">
      <c r="A1152" s="1">
        <v>2.01504088E8</v>
      </c>
      <c r="B1152" s="1" t="s">
        <v>3472</v>
      </c>
      <c r="C1152" s="1" t="s">
        <v>3473</v>
      </c>
      <c r="D1152" s="1" t="s">
        <v>20</v>
      </c>
      <c r="E1152" s="1" t="s">
        <v>21</v>
      </c>
      <c r="F1152" s="1" t="str">
        <f t="shared" si="1"/>
        <v>João Paulo Madureira Damas - MIEIC 2019/2020</v>
      </c>
      <c r="I1152" s="9" t="str">
        <f>IFERROR(VLOOKUP(B1152,'Inquérito'!M:N,2,0),if(AND(E1152="",not(iserror(find("linkedin",H1152)))),H1152,E1152))</f>
        <v>https://www.linkedin.com/in/jpdamas/</v>
      </c>
      <c r="J1152" s="1" t="str">
        <f t="shared" si="2"/>
        <v>MIEIC </v>
      </c>
      <c r="K1152" s="1" t="str">
        <f>IFERROR(VLOOKUP($A1152&amp;"-"&amp;K$1,'Conclusões cursos SIGARRA'!$E:$H,2,0),"")</f>
        <v/>
      </c>
      <c r="L1152" s="1" t="str">
        <f>IFERROR(VLOOKUP($A1152&amp;"-"&amp;K$1,'Conclusões cursos SIGARRA'!$E:$H,4,0),"")</f>
        <v/>
      </c>
      <c r="M1152" s="1" t="str">
        <f>IFERROR(VLOOKUP($A1152&amp;"-"&amp;M$1,'Conclusões cursos SIGARRA'!$E:$H,2,0),"")</f>
        <v/>
      </c>
      <c r="N1152" s="1" t="str">
        <f>IFERROR(VLOOKUP($A1152&amp;"-"&amp;M$1,'Conclusões cursos SIGARRA'!$E:$H,4,0),"")</f>
        <v/>
      </c>
      <c r="O1152" s="1" t="str">
        <f>IFERROR(VLOOKUP($A1152&amp;"-"&amp;O$1,'Conclusões cursos SIGARRA'!$E:$H,2,0),"")</f>
        <v>2015/2016</v>
      </c>
      <c r="P1152" s="1" t="str">
        <f>IFERROR(VLOOKUP($A1152&amp;"-"&amp;O$1,'Conclusões cursos SIGARRA'!$E:$H,4,0),"")</f>
        <v>2019/2020</v>
      </c>
      <c r="Q1152" s="1" t="str">
        <f>IFERROR(VLOOKUP($A1152&amp;"-"&amp;Q$1,'Conclusões cursos SIGARRA'!$E:$H,2,0),"")</f>
        <v/>
      </c>
      <c r="R1152" s="1" t="str">
        <f>IFERROR(VLOOKUP($A1152&amp;"-"&amp;Q$1,'Conclusões cursos SIGARRA'!$E:$H,4,0),"")</f>
        <v/>
      </c>
      <c r="S1152" s="1" t="str">
        <f>IFERROR(VLOOKUP($A1152&amp;"-"&amp;S$1,'Conclusões cursos SIGARRA'!$E:$H,2,0),"")</f>
        <v/>
      </c>
      <c r="T1152" s="1" t="str">
        <f>IFERROR(VLOOKUP($A1152&amp;"-"&amp;S$1,'Conclusões cursos SIGARRA'!$E:$H,4,0),"")</f>
        <v/>
      </c>
      <c r="U1152" s="1" t="str">
        <f t="shared" si="3"/>
        <v> MIEIC 2019/2020</v>
      </c>
      <c r="V1152" s="1" t="str">
        <f t="shared" si="4"/>
        <v>João Paulo Madureira Damas</v>
      </c>
    </row>
    <row r="1153" ht="14.25" customHeight="1">
      <c r="A1153" s="1">
        <v>2.00202374E8</v>
      </c>
      <c r="B1153" s="1" t="s">
        <v>3474</v>
      </c>
      <c r="C1153" s="1" t="s">
        <v>3475</v>
      </c>
      <c r="D1153" s="1" t="s">
        <v>20</v>
      </c>
      <c r="E1153" s="1" t="s">
        <v>21</v>
      </c>
      <c r="F1153" s="1" t="str">
        <f t="shared" si="1"/>
        <v>João Paulo Martins da Rocha - MIEIC 2007/2008</v>
      </c>
      <c r="G1153" s="1" t="s">
        <v>21</v>
      </c>
      <c r="H1153" s="1" t="s">
        <v>3476</v>
      </c>
      <c r="I1153" s="1" t="str">
        <f>IFERROR(VLOOKUP(B1153,'Inquérito'!M:N,2,0),if(AND(E1153="",not(iserror(find("linkedin",H1153)))),H1153,E1153))</f>
        <v/>
      </c>
      <c r="J1153" s="1" t="str">
        <f t="shared" si="2"/>
        <v>MIEIC </v>
      </c>
      <c r="K1153" s="1" t="str">
        <f>IFERROR(VLOOKUP($A1153&amp;"-"&amp;K$1,'Conclusões cursos SIGARRA'!$E:$H,2,0),"")</f>
        <v/>
      </c>
      <c r="L1153" s="1" t="str">
        <f>IFERROR(VLOOKUP($A1153&amp;"-"&amp;K$1,'Conclusões cursos SIGARRA'!$E:$H,4,0),"")</f>
        <v/>
      </c>
      <c r="M1153" s="1" t="str">
        <f>IFERROR(VLOOKUP($A1153&amp;"-"&amp;M$1,'Conclusões cursos SIGARRA'!$E:$H,2,0),"")</f>
        <v/>
      </c>
      <c r="N1153" s="1" t="str">
        <f>IFERROR(VLOOKUP($A1153&amp;"-"&amp;M$1,'Conclusões cursos SIGARRA'!$E:$H,4,0),"")</f>
        <v/>
      </c>
      <c r="O1153" s="1" t="str">
        <f>IFERROR(VLOOKUP($A1153&amp;"-"&amp;O$1,'Conclusões cursos SIGARRA'!$E:$H,2,0),"")</f>
        <v>2002/2003</v>
      </c>
      <c r="P1153" s="1" t="str">
        <f>IFERROR(VLOOKUP($A1153&amp;"-"&amp;O$1,'Conclusões cursos SIGARRA'!$E:$H,4,0),"")</f>
        <v>2007/2008</v>
      </c>
      <c r="Q1153" s="1" t="str">
        <f>IFERROR(VLOOKUP($A1153&amp;"-"&amp;Q$1,'Conclusões cursos SIGARRA'!$E:$H,2,0),"")</f>
        <v/>
      </c>
      <c r="R1153" s="1" t="str">
        <f>IFERROR(VLOOKUP($A1153&amp;"-"&amp;Q$1,'Conclusões cursos SIGARRA'!$E:$H,4,0),"")</f>
        <v/>
      </c>
      <c r="S1153" s="1" t="str">
        <f>IFERROR(VLOOKUP($A1153&amp;"-"&amp;S$1,'Conclusões cursos SIGARRA'!$E:$H,2,0),"")</f>
        <v/>
      </c>
      <c r="T1153" s="1" t="str">
        <f>IFERROR(VLOOKUP($A1153&amp;"-"&amp;S$1,'Conclusões cursos SIGARRA'!$E:$H,4,0),"")</f>
        <v/>
      </c>
      <c r="U1153" s="1" t="str">
        <f t="shared" si="3"/>
        <v> MIEIC 2007/2008</v>
      </c>
      <c r="V1153" s="1" t="str">
        <f t="shared" si="4"/>
        <v>João Paulo Martins da Rocha</v>
      </c>
    </row>
    <row r="1154" ht="14.25" customHeight="1">
      <c r="A1154" s="1">
        <v>2.01505439E8</v>
      </c>
      <c r="B1154" s="1" t="s">
        <v>3477</v>
      </c>
      <c r="C1154" s="1" t="s">
        <v>3478</v>
      </c>
      <c r="D1154" s="1" t="s">
        <v>20</v>
      </c>
      <c r="E1154" s="1" t="s">
        <v>21</v>
      </c>
      <c r="F1154" s="1" t="str">
        <f t="shared" si="1"/>
        <v>João Paulo Martins Mendes - MIEIC 2020/2021</v>
      </c>
      <c r="G1154" s="1" t="s">
        <v>3479</v>
      </c>
      <c r="I1154" s="9" t="str">
        <f>IFERROR(VLOOKUP(B1154,'Inquérito'!M:N,2,0),if(AND(E1154="",not(iserror(find("linkedin",H1154)))),H1154,E1154))</f>
        <v>https://www.linkedin.com/in/vosferatu</v>
      </c>
      <c r="J1154" s="1" t="str">
        <f t="shared" si="2"/>
        <v>MIEIC </v>
      </c>
      <c r="K1154" s="1" t="str">
        <f>IFERROR(VLOOKUP($A1154&amp;"-"&amp;K$1,'Conclusões cursos SIGARRA'!$E:$H,2,0),"")</f>
        <v/>
      </c>
      <c r="L1154" s="1" t="str">
        <f>IFERROR(VLOOKUP($A1154&amp;"-"&amp;K$1,'Conclusões cursos SIGARRA'!$E:$H,4,0),"")</f>
        <v/>
      </c>
      <c r="M1154" s="1" t="str">
        <f>IFERROR(VLOOKUP($A1154&amp;"-"&amp;M$1,'Conclusões cursos SIGARRA'!$E:$H,2,0),"")</f>
        <v/>
      </c>
      <c r="N1154" s="1" t="str">
        <f>IFERROR(VLOOKUP($A1154&amp;"-"&amp;M$1,'Conclusões cursos SIGARRA'!$E:$H,4,0),"")</f>
        <v/>
      </c>
      <c r="O1154" s="1" t="str">
        <f>IFERROR(VLOOKUP($A1154&amp;"-"&amp;O$1,'Conclusões cursos SIGARRA'!$E:$H,2,0),"")</f>
        <v>2015/2016</v>
      </c>
      <c r="P1154" s="1" t="str">
        <f>IFERROR(VLOOKUP($A1154&amp;"-"&amp;O$1,'Conclusões cursos SIGARRA'!$E:$H,4,0),"")</f>
        <v>2020/2021</v>
      </c>
      <c r="Q1154" s="1" t="str">
        <f>IFERROR(VLOOKUP($A1154&amp;"-"&amp;Q$1,'Conclusões cursos SIGARRA'!$E:$H,2,0),"")</f>
        <v/>
      </c>
      <c r="R1154" s="1" t="str">
        <f>IFERROR(VLOOKUP($A1154&amp;"-"&amp;Q$1,'Conclusões cursos SIGARRA'!$E:$H,4,0),"")</f>
        <v/>
      </c>
      <c r="S1154" s="1" t="str">
        <f>IFERROR(VLOOKUP($A1154&amp;"-"&amp;S$1,'Conclusões cursos SIGARRA'!$E:$H,2,0),"")</f>
        <v/>
      </c>
      <c r="T1154" s="1" t="str">
        <f>IFERROR(VLOOKUP($A1154&amp;"-"&amp;S$1,'Conclusões cursos SIGARRA'!$E:$H,4,0),"")</f>
        <v/>
      </c>
      <c r="U1154" s="1" t="str">
        <f t="shared" si="3"/>
        <v> MIEIC 2020/2021</v>
      </c>
      <c r="V1154" s="1" t="str">
        <f t="shared" si="4"/>
        <v>João Paulo Martins Mendes</v>
      </c>
    </row>
    <row r="1155" ht="14.25" customHeight="1">
      <c r="A1155" s="1">
        <v>2.01705312E8</v>
      </c>
      <c r="B1155" s="1" t="s">
        <v>3480</v>
      </c>
      <c r="C1155" s="1" t="s">
        <v>3481</v>
      </c>
      <c r="D1155" s="1" t="s">
        <v>26</v>
      </c>
      <c r="E1155" s="1" t="s">
        <v>21</v>
      </c>
      <c r="F1155" s="1" t="str">
        <f t="shared" si="1"/>
        <v>João Paulo Monteiro Leite - M.EIC 2021/2022</v>
      </c>
      <c r="I1155" s="1" t="str">
        <f>IFERROR(VLOOKUP(B1155,'Inquérito'!M:N,2,0),if(AND(E1155="",not(iserror(find("linkedin",H1155)))),H1155,E1155))</f>
        <v/>
      </c>
      <c r="J1155" s="1" t="str">
        <f t="shared" si="2"/>
        <v>M.EIC</v>
      </c>
      <c r="K1155" s="1" t="str">
        <f>IFERROR(VLOOKUP($A1155&amp;"-"&amp;K$1,'Conclusões cursos SIGARRA'!$E:$H,2,0),"")</f>
        <v/>
      </c>
      <c r="L1155" s="1" t="str">
        <f>IFERROR(VLOOKUP($A1155&amp;"-"&amp;K$1,'Conclusões cursos SIGARRA'!$E:$H,4,0),"")</f>
        <v/>
      </c>
      <c r="M1155" s="1" t="str">
        <f>IFERROR(VLOOKUP($A1155&amp;"-"&amp;M$1,'Conclusões cursos SIGARRA'!$E:$H,2,0),"")</f>
        <v/>
      </c>
      <c r="N1155" s="1" t="str">
        <f>IFERROR(VLOOKUP($A1155&amp;"-"&amp;M$1,'Conclusões cursos SIGARRA'!$E:$H,4,0),"")</f>
        <v/>
      </c>
      <c r="O1155" s="1" t="str">
        <f>IFERROR(VLOOKUP($A1155&amp;"-"&amp;O$1,'Conclusões cursos SIGARRA'!$E:$H,2,0),"")</f>
        <v/>
      </c>
      <c r="P1155" s="1" t="str">
        <f>IFERROR(VLOOKUP($A1155&amp;"-"&amp;O$1,'Conclusões cursos SIGARRA'!$E:$H,4,0),"")</f>
        <v/>
      </c>
      <c r="Q1155" s="1" t="str">
        <f>IFERROR(VLOOKUP($A1155&amp;"-"&amp;Q$1,'Conclusões cursos SIGARRA'!$E:$H,2,0),"")</f>
        <v/>
      </c>
      <c r="R1155" s="1" t="str">
        <f>IFERROR(VLOOKUP($A1155&amp;"-"&amp;Q$1,'Conclusões cursos SIGARRA'!$E:$H,4,0),"")</f>
        <v/>
      </c>
      <c r="S1155" s="1" t="str">
        <f>IFERROR(VLOOKUP($A1155&amp;"-"&amp;S$1,'Conclusões cursos SIGARRA'!$E:$H,2,0),"")</f>
        <v>2021/2022</v>
      </c>
      <c r="T1155" s="1" t="str">
        <f>IFERROR(VLOOKUP($A1155&amp;"-"&amp;S$1,'Conclusões cursos SIGARRA'!$E:$H,4,0),"")</f>
        <v>2021/2022</v>
      </c>
      <c r="U1155" s="1" t="str">
        <f t="shared" si="3"/>
        <v> M.EIC 2021/2022</v>
      </c>
      <c r="V1155" s="1" t="str">
        <f t="shared" si="4"/>
        <v>João Paulo Monteiro Leite</v>
      </c>
    </row>
    <row r="1156" ht="14.25" customHeight="1">
      <c r="A1156" s="1">
        <v>2.02004293E8</v>
      </c>
      <c r="B1156" s="1" t="s">
        <v>3482</v>
      </c>
      <c r="C1156" s="1" t="s">
        <v>3483</v>
      </c>
      <c r="D1156" s="1" t="s">
        <v>26</v>
      </c>
      <c r="E1156" s="1" t="s">
        <v>21</v>
      </c>
      <c r="F1156" s="1" t="str">
        <f t="shared" si="1"/>
        <v>João Paulo Moreira Araújo - L.EIC 2022/2023</v>
      </c>
      <c r="I1156" s="9" t="str">
        <f>IFERROR(VLOOKUP(B1156,'Inquérito'!M:N,2,0),if(AND(E1156="",not(iserror(find("linkedin",H1156)))),H1156,E1156))</f>
        <v>https://www.linkedin.com/in/ptozin/</v>
      </c>
      <c r="J1156" s="1" t="str">
        <f t="shared" si="2"/>
        <v>L.EIC </v>
      </c>
      <c r="K1156" s="1" t="str">
        <f>IFERROR(VLOOKUP($A1156&amp;"-"&amp;K$1,'Conclusões cursos SIGARRA'!$E:$H,2,0),"")</f>
        <v/>
      </c>
      <c r="L1156" s="1" t="str">
        <f>IFERROR(VLOOKUP($A1156&amp;"-"&amp;K$1,'Conclusões cursos SIGARRA'!$E:$H,4,0),"")</f>
        <v/>
      </c>
      <c r="M1156" s="1" t="str">
        <f>IFERROR(VLOOKUP($A1156&amp;"-"&amp;M$1,'Conclusões cursos SIGARRA'!$E:$H,2,0),"")</f>
        <v/>
      </c>
      <c r="N1156" s="1" t="str">
        <f>IFERROR(VLOOKUP($A1156&amp;"-"&amp;M$1,'Conclusões cursos SIGARRA'!$E:$H,4,0),"")</f>
        <v/>
      </c>
      <c r="O1156" s="1" t="str">
        <f>IFERROR(VLOOKUP($A1156&amp;"-"&amp;O$1,'Conclusões cursos SIGARRA'!$E:$H,2,0),"")</f>
        <v/>
      </c>
      <c r="P1156" s="1" t="str">
        <f>IFERROR(VLOOKUP($A1156&amp;"-"&amp;O$1,'Conclusões cursos SIGARRA'!$E:$H,4,0),"")</f>
        <v/>
      </c>
      <c r="Q1156" s="1" t="str">
        <f>IFERROR(VLOOKUP($A1156&amp;"-"&amp;Q$1,'Conclusões cursos SIGARRA'!$E:$H,2,0),"")</f>
        <v>2021/2022</v>
      </c>
      <c r="R1156" s="1" t="str">
        <f>IFERROR(VLOOKUP($A1156&amp;"-"&amp;Q$1,'Conclusões cursos SIGARRA'!$E:$H,4,0),"")</f>
        <v>2022/2023</v>
      </c>
      <c r="S1156" s="1" t="str">
        <f>IFERROR(VLOOKUP($A1156&amp;"-"&amp;S$1,'Conclusões cursos SIGARRA'!$E:$H,2,0),"")</f>
        <v/>
      </c>
      <c r="T1156" s="1" t="str">
        <f>IFERROR(VLOOKUP($A1156&amp;"-"&amp;S$1,'Conclusões cursos SIGARRA'!$E:$H,4,0),"")</f>
        <v/>
      </c>
      <c r="U1156" s="1" t="str">
        <f t="shared" si="3"/>
        <v> L.EIC 2022/2023</v>
      </c>
      <c r="V1156" s="1" t="str">
        <f t="shared" si="4"/>
        <v>João Paulo Moreira Araújo</v>
      </c>
    </row>
    <row r="1157" ht="14.25" customHeight="1">
      <c r="A1157" s="1">
        <v>2.01406241E8</v>
      </c>
      <c r="B1157" s="1" t="s">
        <v>3484</v>
      </c>
      <c r="C1157" s="1" t="s">
        <v>3485</v>
      </c>
      <c r="D1157" s="1" t="s">
        <v>26</v>
      </c>
      <c r="E1157" s="1" t="s">
        <v>21</v>
      </c>
      <c r="F1157" s="1" t="str">
        <f t="shared" si="1"/>
        <v>João Paulo Moreira Barbosa - MIEIC 2019/2020</v>
      </c>
      <c r="G1157" s="1" t="s">
        <v>3486</v>
      </c>
      <c r="I1157" s="1" t="str">
        <f>IFERROR(VLOOKUP(B1157,'Inquérito'!M:N,2,0),if(AND(E1157="",not(iserror(find("linkedin",H1157)))),H1157,E1157))</f>
        <v/>
      </c>
      <c r="J1157" s="1" t="str">
        <f t="shared" si="2"/>
        <v>MIEIC </v>
      </c>
      <c r="K1157" s="1" t="str">
        <f>IFERROR(VLOOKUP($A1157&amp;"-"&amp;K$1,'Conclusões cursos SIGARRA'!$E:$H,2,0),"")</f>
        <v/>
      </c>
      <c r="L1157" s="1" t="str">
        <f>IFERROR(VLOOKUP($A1157&amp;"-"&amp;K$1,'Conclusões cursos SIGARRA'!$E:$H,4,0),"")</f>
        <v/>
      </c>
      <c r="M1157" s="1" t="str">
        <f>IFERROR(VLOOKUP($A1157&amp;"-"&amp;M$1,'Conclusões cursos SIGARRA'!$E:$H,2,0),"")</f>
        <v/>
      </c>
      <c r="N1157" s="1" t="str">
        <f>IFERROR(VLOOKUP($A1157&amp;"-"&amp;M$1,'Conclusões cursos SIGARRA'!$E:$H,4,0),"")</f>
        <v/>
      </c>
      <c r="O1157" s="1" t="str">
        <f>IFERROR(VLOOKUP($A1157&amp;"-"&amp;O$1,'Conclusões cursos SIGARRA'!$E:$H,2,0),"")</f>
        <v>2014/2015</v>
      </c>
      <c r="P1157" s="1" t="str">
        <f>IFERROR(VLOOKUP($A1157&amp;"-"&amp;O$1,'Conclusões cursos SIGARRA'!$E:$H,4,0),"")</f>
        <v>2019/2020</v>
      </c>
      <c r="Q1157" s="1" t="str">
        <f>IFERROR(VLOOKUP($A1157&amp;"-"&amp;Q$1,'Conclusões cursos SIGARRA'!$E:$H,2,0),"")</f>
        <v/>
      </c>
      <c r="R1157" s="1" t="str">
        <f>IFERROR(VLOOKUP($A1157&amp;"-"&amp;Q$1,'Conclusões cursos SIGARRA'!$E:$H,4,0),"")</f>
        <v/>
      </c>
      <c r="S1157" s="1" t="str">
        <f>IFERROR(VLOOKUP($A1157&amp;"-"&amp;S$1,'Conclusões cursos SIGARRA'!$E:$H,2,0),"")</f>
        <v/>
      </c>
      <c r="T1157" s="1" t="str">
        <f>IFERROR(VLOOKUP($A1157&amp;"-"&amp;S$1,'Conclusões cursos SIGARRA'!$E:$H,4,0),"")</f>
        <v/>
      </c>
      <c r="U1157" s="1" t="str">
        <f t="shared" si="3"/>
        <v> MIEIC 2019/2020</v>
      </c>
      <c r="V1157" s="1" t="str">
        <f t="shared" si="4"/>
        <v>João Paulo Moreira Barbosa</v>
      </c>
    </row>
    <row r="1158" ht="14.25" customHeight="1">
      <c r="A1158" s="1">
        <v>2.00104272E8</v>
      </c>
      <c r="B1158" s="1" t="s">
        <v>3487</v>
      </c>
      <c r="C1158" s="1" t="s">
        <v>3488</v>
      </c>
      <c r="D1158" s="1" t="s">
        <v>20</v>
      </c>
      <c r="E1158" s="1" t="s">
        <v>3489</v>
      </c>
      <c r="F1158" s="1" t="str">
        <f t="shared" si="1"/>
        <v>João Paulo Pinto Soares Madureira - LEIC 2005/2006</v>
      </c>
      <c r="G1158" s="1" t="s">
        <v>21</v>
      </c>
      <c r="H1158" s="1" t="s">
        <v>3490</v>
      </c>
      <c r="I1158" s="9" t="str">
        <f>IFERROR(VLOOKUP(B1158,'Inquérito'!M:N,2,0),if(AND(E1158="",not(iserror(find("linkedin",H1158)))),H1158,E1158))</f>
        <v>https://www.linkedin.com/in/jpmadureira/</v>
      </c>
      <c r="J1158" s="1" t="str">
        <f t="shared" si="2"/>
        <v>LEIC </v>
      </c>
      <c r="K1158" s="1" t="str">
        <f>IFERROR(VLOOKUP($A1158&amp;"-"&amp;K$1,'Conclusões cursos SIGARRA'!$E:$H,2,0),"")</f>
        <v>2001/2002</v>
      </c>
      <c r="L1158" s="1" t="str">
        <f>IFERROR(VLOOKUP($A1158&amp;"-"&amp;K$1,'Conclusões cursos SIGARRA'!$E:$H,4,0),"")</f>
        <v>2005/2006</v>
      </c>
      <c r="M1158" s="1" t="str">
        <f>IFERROR(VLOOKUP($A1158&amp;"-"&amp;M$1,'Conclusões cursos SIGARRA'!$E:$H,2,0),"")</f>
        <v/>
      </c>
      <c r="N1158" s="1" t="str">
        <f>IFERROR(VLOOKUP($A1158&amp;"-"&amp;M$1,'Conclusões cursos SIGARRA'!$E:$H,4,0),"")</f>
        <v/>
      </c>
      <c r="O1158" s="1" t="str">
        <f>IFERROR(VLOOKUP($A1158&amp;"-"&amp;O$1,'Conclusões cursos SIGARRA'!$E:$H,2,0),"")</f>
        <v/>
      </c>
      <c r="P1158" s="1" t="str">
        <f>IFERROR(VLOOKUP($A1158&amp;"-"&amp;O$1,'Conclusões cursos SIGARRA'!$E:$H,4,0),"")</f>
        <v/>
      </c>
      <c r="Q1158" s="1" t="str">
        <f>IFERROR(VLOOKUP($A1158&amp;"-"&amp;Q$1,'Conclusões cursos SIGARRA'!$E:$H,2,0),"")</f>
        <v/>
      </c>
      <c r="R1158" s="1" t="str">
        <f>IFERROR(VLOOKUP($A1158&amp;"-"&amp;Q$1,'Conclusões cursos SIGARRA'!$E:$H,4,0),"")</f>
        <v/>
      </c>
      <c r="S1158" s="1" t="str">
        <f>IFERROR(VLOOKUP($A1158&amp;"-"&amp;S$1,'Conclusões cursos SIGARRA'!$E:$H,2,0),"")</f>
        <v/>
      </c>
      <c r="T1158" s="1" t="str">
        <f>IFERROR(VLOOKUP($A1158&amp;"-"&amp;S$1,'Conclusões cursos SIGARRA'!$E:$H,4,0),"")</f>
        <v/>
      </c>
      <c r="U1158" s="1" t="str">
        <f t="shared" si="3"/>
        <v> LEIC 2005/2006</v>
      </c>
      <c r="V1158" s="1" t="str">
        <f t="shared" si="4"/>
        <v>João Paulo Pinto Soares Madureira</v>
      </c>
    </row>
    <row r="1159" ht="14.25" customHeight="1">
      <c r="A1159" s="1">
        <v>2.01705457E8</v>
      </c>
      <c r="B1159" s="1" t="s">
        <v>3491</v>
      </c>
      <c r="C1159" s="1" t="s">
        <v>3492</v>
      </c>
      <c r="D1159" s="1" t="s">
        <v>20</v>
      </c>
      <c r="E1159" s="1" t="s">
        <v>21</v>
      </c>
      <c r="F1159" s="1" t="str">
        <f t="shared" si="1"/>
        <v>João Paulo Ribeiro Nunes - M.EIC 2021/2022</v>
      </c>
      <c r="I1159" s="1" t="str">
        <f>IFERROR(VLOOKUP(B1159,'Inquérito'!M:N,2,0),if(AND(E1159="",not(iserror(find("linkedin",H1159)))),H1159,E1159))</f>
        <v/>
      </c>
      <c r="J1159" s="1" t="str">
        <f t="shared" si="2"/>
        <v>M.EIC</v>
      </c>
      <c r="K1159" s="1" t="str">
        <f>IFERROR(VLOOKUP($A1159&amp;"-"&amp;K$1,'Conclusões cursos SIGARRA'!$E:$H,2,0),"")</f>
        <v/>
      </c>
      <c r="L1159" s="1" t="str">
        <f>IFERROR(VLOOKUP($A1159&amp;"-"&amp;K$1,'Conclusões cursos SIGARRA'!$E:$H,4,0),"")</f>
        <v/>
      </c>
      <c r="M1159" s="1" t="str">
        <f>IFERROR(VLOOKUP($A1159&amp;"-"&amp;M$1,'Conclusões cursos SIGARRA'!$E:$H,2,0),"")</f>
        <v/>
      </c>
      <c r="N1159" s="1" t="str">
        <f>IFERROR(VLOOKUP($A1159&amp;"-"&amp;M$1,'Conclusões cursos SIGARRA'!$E:$H,4,0),"")</f>
        <v/>
      </c>
      <c r="O1159" s="1" t="str">
        <f>IFERROR(VLOOKUP($A1159&amp;"-"&amp;O$1,'Conclusões cursos SIGARRA'!$E:$H,2,0),"")</f>
        <v/>
      </c>
      <c r="P1159" s="1" t="str">
        <f>IFERROR(VLOOKUP($A1159&amp;"-"&amp;O$1,'Conclusões cursos SIGARRA'!$E:$H,4,0),"")</f>
        <v/>
      </c>
      <c r="Q1159" s="1" t="str">
        <f>IFERROR(VLOOKUP($A1159&amp;"-"&amp;Q$1,'Conclusões cursos SIGARRA'!$E:$H,2,0),"")</f>
        <v/>
      </c>
      <c r="R1159" s="1" t="str">
        <f>IFERROR(VLOOKUP($A1159&amp;"-"&amp;Q$1,'Conclusões cursos SIGARRA'!$E:$H,4,0),"")</f>
        <v/>
      </c>
      <c r="S1159" s="1" t="str">
        <f>IFERROR(VLOOKUP($A1159&amp;"-"&amp;S$1,'Conclusões cursos SIGARRA'!$E:$H,2,0),"")</f>
        <v>2021/2022</v>
      </c>
      <c r="T1159" s="1" t="str">
        <f>IFERROR(VLOOKUP($A1159&amp;"-"&amp;S$1,'Conclusões cursos SIGARRA'!$E:$H,4,0),"")</f>
        <v>2021/2022</v>
      </c>
      <c r="U1159" s="1" t="str">
        <f t="shared" si="3"/>
        <v> M.EIC 2021/2022</v>
      </c>
      <c r="V1159" s="1" t="str">
        <f t="shared" si="4"/>
        <v>João Paulo Ribeiro Nunes</v>
      </c>
    </row>
    <row r="1160" ht="14.25" customHeight="1">
      <c r="A1160" s="1">
        <v>2.005021E8</v>
      </c>
      <c r="B1160" s="1" t="s">
        <v>3493</v>
      </c>
      <c r="C1160" s="1" t="s">
        <v>3494</v>
      </c>
      <c r="D1160" s="1" t="s">
        <v>20</v>
      </c>
      <c r="E1160" s="1" t="s">
        <v>3495</v>
      </c>
      <c r="F1160" s="1" t="str">
        <f t="shared" si="1"/>
        <v>João Paulo Ribeiro Portasio - MIEIC 2009/2010</v>
      </c>
      <c r="G1160" s="1" t="s">
        <v>3496</v>
      </c>
      <c r="H1160" s="1" t="s">
        <v>3497</v>
      </c>
      <c r="I1160" s="9" t="str">
        <f>IFERROR(VLOOKUP(B1160,'Inquérito'!M:N,2,0),if(AND(E1160="",not(iserror(find("linkedin",H1160)))),H1160,E1160))</f>
        <v>https://www.linkedin.com/in/portasio/</v>
      </c>
      <c r="J1160" s="1" t="str">
        <f t="shared" si="2"/>
        <v>MIEIC </v>
      </c>
      <c r="K1160" s="1" t="str">
        <f>IFERROR(VLOOKUP($A1160&amp;"-"&amp;K$1,'Conclusões cursos SIGARRA'!$E:$H,2,0),"")</f>
        <v/>
      </c>
      <c r="L1160" s="1" t="str">
        <f>IFERROR(VLOOKUP($A1160&amp;"-"&amp;K$1,'Conclusões cursos SIGARRA'!$E:$H,4,0),"")</f>
        <v/>
      </c>
      <c r="M1160" s="1" t="str">
        <f>IFERROR(VLOOKUP($A1160&amp;"-"&amp;M$1,'Conclusões cursos SIGARRA'!$E:$H,2,0),"")</f>
        <v/>
      </c>
      <c r="N1160" s="1" t="str">
        <f>IFERROR(VLOOKUP($A1160&amp;"-"&amp;M$1,'Conclusões cursos SIGARRA'!$E:$H,4,0),"")</f>
        <v/>
      </c>
      <c r="O1160" s="1" t="str">
        <f>IFERROR(VLOOKUP($A1160&amp;"-"&amp;O$1,'Conclusões cursos SIGARRA'!$E:$H,2,0),"")</f>
        <v>2005/2006</v>
      </c>
      <c r="P1160" s="1" t="str">
        <f>IFERROR(VLOOKUP($A1160&amp;"-"&amp;O$1,'Conclusões cursos SIGARRA'!$E:$H,4,0),"")</f>
        <v>2009/2010</v>
      </c>
      <c r="Q1160" s="1" t="str">
        <f>IFERROR(VLOOKUP($A1160&amp;"-"&amp;Q$1,'Conclusões cursos SIGARRA'!$E:$H,2,0),"")</f>
        <v/>
      </c>
      <c r="R1160" s="1" t="str">
        <f>IFERROR(VLOOKUP($A1160&amp;"-"&amp;Q$1,'Conclusões cursos SIGARRA'!$E:$H,4,0),"")</f>
        <v/>
      </c>
      <c r="S1160" s="1" t="str">
        <f>IFERROR(VLOOKUP($A1160&amp;"-"&amp;S$1,'Conclusões cursos SIGARRA'!$E:$H,2,0),"")</f>
        <v/>
      </c>
      <c r="T1160" s="1" t="str">
        <f>IFERROR(VLOOKUP($A1160&amp;"-"&amp;S$1,'Conclusões cursos SIGARRA'!$E:$H,4,0),"")</f>
        <v/>
      </c>
      <c r="U1160" s="1" t="str">
        <f t="shared" si="3"/>
        <v> MIEIC 2009/2010</v>
      </c>
      <c r="V1160" s="1" t="str">
        <f t="shared" si="4"/>
        <v>João Paulo Ribeiro Portasio</v>
      </c>
    </row>
    <row r="1161" ht="14.25" customHeight="1">
      <c r="A1161" s="1">
        <v>1.99702037E8</v>
      </c>
      <c r="B1161" s="1" t="s">
        <v>3498</v>
      </c>
      <c r="C1161" s="1" t="s">
        <v>3499</v>
      </c>
      <c r="D1161" s="1" t="s">
        <v>20</v>
      </c>
      <c r="E1161" s="1" t="s">
        <v>3500</v>
      </c>
      <c r="F1161" s="1" t="str">
        <f t="shared" si="1"/>
        <v>João Paulo Rodrigues de Sousa Almeida - LEIC 2003/2004</v>
      </c>
      <c r="G1161" s="1" t="s">
        <v>21</v>
      </c>
      <c r="H1161" s="1" t="s">
        <v>3501</v>
      </c>
      <c r="I1161" s="9" t="str">
        <f>IFERROR(VLOOKUP(B1161,'Inquérito'!M:N,2,0),if(AND(E1161="",not(iserror(find("linkedin",H1161)))),H1161,E1161))</f>
        <v>https://www.linkedin.com/in/joao-almeida-634aa574/</v>
      </c>
      <c r="J1161" s="1" t="str">
        <f t="shared" si="2"/>
        <v>LEIC </v>
      </c>
      <c r="K1161" s="1" t="str">
        <f>IFERROR(VLOOKUP($A1161&amp;"-"&amp;K$1,'Conclusões cursos SIGARRA'!$E:$H,2,0),"")</f>
        <v>1997/1998</v>
      </c>
      <c r="L1161" s="1" t="str">
        <f>IFERROR(VLOOKUP($A1161&amp;"-"&amp;K$1,'Conclusões cursos SIGARRA'!$E:$H,4,0),"")</f>
        <v>2003/2004</v>
      </c>
      <c r="M1161" s="1" t="str">
        <f>IFERROR(VLOOKUP($A1161&amp;"-"&amp;M$1,'Conclusões cursos SIGARRA'!$E:$H,2,0),"")</f>
        <v/>
      </c>
      <c r="N1161" s="1" t="str">
        <f>IFERROR(VLOOKUP($A1161&amp;"-"&amp;M$1,'Conclusões cursos SIGARRA'!$E:$H,4,0),"")</f>
        <v/>
      </c>
      <c r="O1161" s="1" t="str">
        <f>IFERROR(VLOOKUP($A1161&amp;"-"&amp;O$1,'Conclusões cursos SIGARRA'!$E:$H,2,0),"")</f>
        <v/>
      </c>
      <c r="P1161" s="1" t="str">
        <f>IFERROR(VLOOKUP($A1161&amp;"-"&amp;O$1,'Conclusões cursos SIGARRA'!$E:$H,4,0),"")</f>
        <v/>
      </c>
      <c r="Q1161" s="1" t="str">
        <f>IFERROR(VLOOKUP($A1161&amp;"-"&amp;Q$1,'Conclusões cursos SIGARRA'!$E:$H,2,0),"")</f>
        <v/>
      </c>
      <c r="R1161" s="1" t="str">
        <f>IFERROR(VLOOKUP($A1161&amp;"-"&amp;Q$1,'Conclusões cursos SIGARRA'!$E:$H,4,0),"")</f>
        <v/>
      </c>
      <c r="S1161" s="1" t="str">
        <f>IFERROR(VLOOKUP($A1161&amp;"-"&amp;S$1,'Conclusões cursos SIGARRA'!$E:$H,2,0),"")</f>
        <v/>
      </c>
      <c r="T1161" s="1" t="str">
        <f>IFERROR(VLOOKUP($A1161&amp;"-"&amp;S$1,'Conclusões cursos SIGARRA'!$E:$H,4,0),"")</f>
        <v/>
      </c>
      <c r="U1161" s="1" t="str">
        <f t="shared" si="3"/>
        <v> LEIC 2003/2004</v>
      </c>
      <c r="V1161" s="1" t="str">
        <f t="shared" si="4"/>
        <v>João Paulo Rodrigues de Sousa Almeida</v>
      </c>
    </row>
    <row r="1162" ht="14.25" customHeight="1">
      <c r="A1162" s="1">
        <v>2.00403654E8</v>
      </c>
      <c r="B1162" s="1" t="s">
        <v>3502</v>
      </c>
      <c r="C1162" s="1" t="s">
        <v>3503</v>
      </c>
      <c r="D1162" s="1" t="s">
        <v>20</v>
      </c>
      <c r="E1162" s="1" t="s">
        <v>21</v>
      </c>
      <c r="F1162" s="1" t="str">
        <f t="shared" si="1"/>
        <v>João Paulo Santos Portela - MIEIC 2009/2010</v>
      </c>
      <c r="G1162" s="1" t="s">
        <v>3504</v>
      </c>
      <c r="H1162" s="1" t="s">
        <v>3505</v>
      </c>
      <c r="I1162" s="1" t="str">
        <f>IFERROR(VLOOKUP(B1162,'Inquérito'!M:N,2,0),if(AND(E1162="",not(iserror(find("linkedin",H1162)))),H1162,E1162))</f>
        <v/>
      </c>
      <c r="J1162" s="1" t="str">
        <f t="shared" si="2"/>
        <v>MIEIC </v>
      </c>
      <c r="K1162" s="1" t="str">
        <f>IFERROR(VLOOKUP($A1162&amp;"-"&amp;K$1,'Conclusões cursos SIGARRA'!$E:$H,2,0),"")</f>
        <v/>
      </c>
      <c r="L1162" s="1" t="str">
        <f>IFERROR(VLOOKUP($A1162&amp;"-"&amp;K$1,'Conclusões cursos SIGARRA'!$E:$H,4,0),"")</f>
        <v/>
      </c>
      <c r="M1162" s="1" t="str">
        <f>IFERROR(VLOOKUP($A1162&amp;"-"&amp;M$1,'Conclusões cursos SIGARRA'!$E:$H,2,0),"")</f>
        <v/>
      </c>
      <c r="N1162" s="1" t="str">
        <f>IFERROR(VLOOKUP($A1162&amp;"-"&amp;M$1,'Conclusões cursos SIGARRA'!$E:$H,4,0),"")</f>
        <v/>
      </c>
      <c r="O1162" s="1" t="str">
        <f>IFERROR(VLOOKUP($A1162&amp;"-"&amp;O$1,'Conclusões cursos SIGARRA'!$E:$H,2,0),"")</f>
        <v>2004/2005</v>
      </c>
      <c r="P1162" s="1" t="str">
        <f>IFERROR(VLOOKUP($A1162&amp;"-"&amp;O$1,'Conclusões cursos SIGARRA'!$E:$H,4,0),"")</f>
        <v>2009/2010</v>
      </c>
      <c r="Q1162" s="1" t="str">
        <f>IFERROR(VLOOKUP($A1162&amp;"-"&amp;Q$1,'Conclusões cursos SIGARRA'!$E:$H,2,0),"")</f>
        <v/>
      </c>
      <c r="R1162" s="1" t="str">
        <f>IFERROR(VLOOKUP($A1162&amp;"-"&amp;Q$1,'Conclusões cursos SIGARRA'!$E:$H,4,0),"")</f>
        <v/>
      </c>
      <c r="S1162" s="1" t="str">
        <f>IFERROR(VLOOKUP($A1162&amp;"-"&amp;S$1,'Conclusões cursos SIGARRA'!$E:$H,2,0),"")</f>
        <v/>
      </c>
      <c r="T1162" s="1" t="str">
        <f>IFERROR(VLOOKUP($A1162&amp;"-"&amp;S$1,'Conclusões cursos SIGARRA'!$E:$H,4,0),"")</f>
        <v/>
      </c>
      <c r="U1162" s="1" t="str">
        <f t="shared" si="3"/>
        <v> MIEIC 2009/2010</v>
      </c>
      <c r="V1162" s="1" t="str">
        <f t="shared" si="4"/>
        <v>João Paulo Santos Portela</v>
      </c>
    </row>
    <row r="1163" ht="14.25" customHeight="1">
      <c r="A1163" s="1">
        <v>2.01806261E8</v>
      </c>
      <c r="B1163" s="1" t="s">
        <v>3506</v>
      </c>
      <c r="C1163" s="1" t="s">
        <v>3507</v>
      </c>
      <c r="D1163" s="1" t="s">
        <v>26</v>
      </c>
      <c r="E1163" s="1" t="s">
        <v>21</v>
      </c>
      <c r="F1163" s="1" t="str">
        <f t="shared" si="1"/>
        <v>João Paulo Silva da Rocha - L.EIC 2021/2022 M.EIC 2022/2023</v>
      </c>
      <c r="G1163" s="1" t="s">
        <v>3508</v>
      </c>
      <c r="I1163" s="1" t="str">
        <f>IFERROR(VLOOKUP(B1163,'Inquérito'!M:N,2,0),if(AND(E1163="",not(iserror(find("linkedin",H1163)))),H1163,E1163))</f>
        <v/>
      </c>
      <c r="J1163" s="1" t="str">
        <f t="shared" si="2"/>
        <v>L.EIC M.EIC</v>
      </c>
      <c r="K1163" s="1" t="str">
        <f>IFERROR(VLOOKUP($A1163&amp;"-"&amp;K$1,'Conclusões cursos SIGARRA'!$E:$H,2,0),"")</f>
        <v/>
      </c>
      <c r="L1163" s="1" t="str">
        <f>IFERROR(VLOOKUP($A1163&amp;"-"&amp;K$1,'Conclusões cursos SIGARRA'!$E:$H,4,0),"")</f>
        <v/>
      </c>
      <c r="M1163" s="1" t="str">
        <f>IFERROR(VLOOKUP($A1163&amp;"-"&amp;M$1,'Conclusões cursos SIGARRA'!$E:$H,2,0),"")</f>
        <v/>
      </c>
      <c r="N1163" s="1" t="str">
        <f>IFERROR(VLOOKUP($A1163&amp;"-"&amp;M$1,'Conclusões cursos SIGARRA'!$E:$H,4,0),"")</f>
        <v/>
      </c>
      <c r="O1163" s="1" t="str">
        <f>IFERROR(VLOOKUP($A1163&amp;"-"&amp;O$1,'Conclusões cursos SIGARRA'!$E:$H,2,0),"")</f>
        <v/>
      </c>
      <c r="P1163" s="1" t="str">
        <f>IFERROR(VLOOKUP($A1163&amp;"-"&amp;O$1,'Conclusões cursos SIGARRA'!$E:$H,4,0),"")</f>
        <v/>
      </c>
      <c r="Q1163" s="1" t="str">
        <f>IFERROR(VLOOKUP($A1163&amp;"-"&amp;Q$1,'Conclusões cursos SIGARRA'!$E:$H,2,0),"")</f>
        <v>2021/2022</v>
      </c>
      <c r="R1163" s="1" t="str">
        <f>IFERROR(VLOOKUP($A1163&amp;"-"&amp;Q$1,'Conclusões cursos SIGARRA'!$E:$H,4,0),"")</f>
        <v>2021/2022</v>
      </c>
      <c r="S1163" s="1" t="str">
        <f>IFERROR(VLOOKUP($A1163&amp;"-"&amp;S$1,'Conclusões cursos SIGARRA'!$E:$H,2,0),"")</f>
        <v>2021/2022</v>
      </c>
      <c r="T1163" s="1" t="str">
        <f>IFERROR(VLOOKUP($A1163&amp;"-"&amp;S$1,'Conclusões cursos SIGARRA'!$E:$H,4,0),"")</f>
        <v>2022/2023</v>
      </c>
      <c r="U1163" s="1" t="str">
        <f t="shared" si="3"/>
        <v> L.EIC 2021/2022 M.EIC 2022/2023</v>
      </c>
      <c r="V1163" s="1" t="str">
        <f t="shared" si="4"/>
        <v>João Paulo Silva da Rocha</v>
      </c>
    </row>
    <row r="1164" ht="14.25" customHeight="1">
      <c r="A1164" s="1">
        <v>2.00705613E8</v>
      </c>
      <c r="B1164" s="1" t="s">
        <v>3509</v>
      </c>
      <c r="C1164" s="1" t="s">
        <v>3510</v>
      </c>
      <c r="D1164" s="1" t="s">
        <v>20</v>
      </c>
      <c r="E1164" s="1" t="s">
        <v>21</v>
      </c>
      <c r="F1164" s="1" t="str">
        <f t="shared" si="1"/>
        <v>João Pedro Alexandre Coelho - MIEIC 2011/2012</v>
      </c>
      <c r="G1164" s="1" t="s">
        <v>21</v>
      </c>
      <c r="I1164" s="9" t="str">
        <f>IFERROR(VLOOKUP(B1164,'Inquérito'!M:N,2,0),if(AND(E1164="",not(iserror(find("linkedin",H1164)))),H1164,E1164))</f>
        <v>https://www.linkedin.com/in/jotacoelho</v>
      </c>
      <c r="J1164" s="1" t="str">
        <f t="shared" si="2"/>
        <v>MIEIC </v>
      </c>
      <c r="K1164" s="1" t="str">
        <f>IFERROR(VLOOKUP($A1164&amp;"-"&amp;K$1,'Conclusões cursos SIGARRA'!$E:$H,2,0),"")</f>
        <v/>
      </c>
      <c r="L1164" s="1" t="str">
        <f>IFERROR(VLOOKUP($A1164&amp;"-"&amp;K$1,'Conclusões cursos SIGARRA'!$E:$H,4,0),"")</f>
        <v/>
      </c>
      <c r="M1164" s="1" t="str">
        <f>IFERROR(VLOOKUP($A1164&amp;"-"&amp;M$1,'Conclusões cursos SIGARRA'!$E:$H,2,0),"")</f>
        <v/>
      </c>
      <c r="N1164" s="1" t="str">
        <f>IFERROR(VLOOKUP($A1164&amp;"-"&amp;M$1,'Conclusões cursos SIGARRA'!$E:$H,4,0),"")</f>
        <v/>
      </c>
      <c r="O1164" s="1" t="str">
        <f>IFERROR(VLOOKUP($A1164&amp;"-"&amp;O$1,'Conclusões cursos SIGARRA'!$E:$H,2,0),"")</f>
        <v>2007/2008</v>
      </c>
      <c r="P1164" s="1" t="str">
        <f>IFERROR(VLOOKUP($A1164&amp;"-"&amp;O$1,'Conclusões cursos SIGARRA'!$E:$H,4,0),"")</f>
        <v>2011/2012</v>
      </c>
      <c r="Q1164" s="1" t="str">
        <f>IFERROR(VLOOKUP($A1164&amp;"-"&amp;Q$1,'Conclusões cursos SIGARRA'!$E:$H,2,0),"")</f>
        <v/>
      </c>
      <c r="R1164" s="1" t="str">
        <f>IFERROR(VLOOKUP($A1164&amp;"-"&amp;Q$1,'Conclusões cursos SIGARRA'!$E:$H,4,0),"")</f>
        <v/>
      </c>
      <c r="S1164" s="1" t="str">
        <f>IFERROR(VLOOKUP($A1164&amp;"-"&amp;S$1,'Conclusões cursos SIGARRA'!$E:$H,2,0),"")</f>
        <v/>
      </c>
      <c r="T1164" s="1" t="str">
        <f>IFERROR(VLOOKUP($A1164&amp;"-"&amp;S$1,'Conclusões cursos SIGARRA'!$E:$H,4,0),"")</f>
        <v/>
      </c>
      <c r="U1164" s="1" t="str">
        <f t="shared" si="3"/>
        <v> MIEIC 2011/2012</v>
      </c>
      <c r="V1164" s="1" t="str">
        <f t="shared" si="4"/>
        <v>João Pedro Alexandre Coelho</v>
      </c>
    </row>
    <row r="1165" ht="14.25" customHeight="1">
      <c r="A1165" s="1">
        <v>2.00505471E8</v>
      </c>
      <c r="B1165" s="1" t="s">
        <v>3511</v>
      </c>
      <c r="C1165" s="1" t="s">
        <v>3512</v>
      </c>
      <c r="D1165" s="1" t="s">
        <v>20</v>
      </c>
      <c r="E1165" s="1" t="s">
        <v>21</v>
      </c>
      <c r="F1165" s="1" t="str">
        <f t="shared" si="1"/>
        <v>João Pedro Almeida Campos - MIEIC 2012/2013</v>
      </c>
      <c r="G1165" s="1" t="s">
        <v>21</v>
      </c>
      <c r="I1165" s="1" t="str">
        <f>IFERROR(VLOOKUP(B1165,'Inquérito'!M:N,2,0),if(AND(E1165="",not(iserror(find("linkedin",H1165)))),H1165,E1165))</f>
        <v/>
      </c>
      <c r="J1165" s="1" t="str">
        <f t="shared" si="2"/>
        <v>MIEIC </v>
      </c>
      <c r="K1165" s="1" t="str">
        <f>IFERROR(VLOOKUP($A1165&amp;"-"&amp;K$1,'Conclusões cursos SIGARRA'!$E:$H,2,0),"")</f>
        <v/>
      </c>
      <c r="L1165" s="1" t="str">
        <f>IFERROR(VLOOKUP($A1165&amp;"-"&amp;K$1,'Conclusões cursos SIGARRA'!$E:$H,4,0),"")</f>
        <v/>
      </c>
      <c r="M1165" s="1" t="str">
        <f>IFERROR(VLOOKUP($A1165&amp;"-"&amp;M$1,'Conclusões cursos SIGARRA'!$E:$H,2,0),"")</f>
        <v/>
      </c>
      <c r="N1165" s="1" t="str">
        <f>IFERROR(VLOOKUP($A1165&amp;"-"&amp;M$1,'Conclusões cursos SIGARRA'!$E:$H,4,0),"")</f>
        <v/>
      </c>
      <c r="O1165" s="1" t="str">
        <f>IFERROR(VLOOKUP($A1165&amp;"-"&amp;O$1,'Conclusões cursos SIGARRA'!$E:$H,2,0),"")</f>
        <v>2007/2008</v>
      </c>
      <c r="P1165" s="1" t="str">
        <f>IFERROR(VLOOKUP($A1165&amp;"-"&amp;O$1,'Conclusões cursos SIGARRA'!$E:$H,4,0),"")</f>
        <v>2012/2013</v>
      </c>
      <c r="Q1165" s="1" t="str">
        <f>IFERROR(VLOOKUP($A1165&amp;"-"&amp;Q$1,'Conclusões cursos SIGARRA'!$E:$H,2,0),"")</f>
        <v/>
      </c>
      <c r="R1165" s="1" t="str">
        <f>IFERROR(VLOOKUP($A1165&amp;"-"&amp;Q$1,'Conclusões cursos SIGARRA'!$E:$H,4,0),"")</f>
        <v/>
      </c>
      <c r="S1165" s="1" t="str">
        <f>IFERROR(VLOOKUP($A1165&amp;"-"&amp;S$1,'Conclusões cursos SIGARRA'!$E:$H,2,0),"")</f>
        <v/>
      </c>
      <c r="T1165" s="1" t="str">
        <f>IFERROR(VLOOKUP($A1165&amp;"-"&amp;S$1,'Conclusões cursos SIGARRA'!$E:$H,4,0),"")</f>
        <v/>
      </c>
      <c r="U1165" s="1" t="str">
        <f t="shared" si="3"/>
        <v> MIEIC 2012/2013</v>
      </c>
      <c r="V1165" s="1" t="str">
        <f t="shared" si="4"/>
        <v>João Pedro Almeida Campos</v>
      </c>
    </row>
    <row r="1166" ht="14.25" customHeight="1">
      <c r="A1166" s="1">
        <v>2.00405149E8</v>
      </c>
      <c r="B1166" s="1" t="s">
        <v>3513</v>
      </c>
      <c r="C1166" s="1" t="s">
        <v>3514</v>
      </c>
      <c r="D1166" s="1" t="s">
        <v>20</v>
      </c>
      <c r="E1166" s="1" t="s">
        <v>3515</v>
      </c>
      <c r="F1166" s="1" t="str">
        <f t="shared" si="1"/>
        <v>João Pedro Alves Lago da Costa - MIEIC 2009/2010</v>
      </c>
      <c r="G1166" s="1" t="s">
        <v>3516</v>
      </c>
      <c r="H1166" s="1" t="s">
        <v>3517</v>
      </c>
      <c r="I1166" s="9" t="str">
        <f>IFERROR(VLOOKUP(B1166,'Inquérito'!M:N,2,0),if(AND(E1166="",not(iserror(find("linkedin",H1166)))),H1166,E1166))</f>
        <v>https://www.linkedin.com/in/jolago/</v>
      </c>
      <c r="J1166" s="1" t="str">
        <f t="shared" si="2"/>
        <v>MIEIC </v>
      </c>
      <c r="K1166" s="1" t="str">
        <f>IFERROR(VLOOKUP($A1166&amp;"-"&amp;K$1,'Conclusões cursos SIGARRA'!$E:$H,2,0),"")</f>
        <v/>
      </c>
      <c r="L1166" s="1" t="str">
        <f>IFERROR(VLOOKUP($A1166&amp;"-"&amp;K$1,'Conclusões cursos SIGARRA'!$E:$H,4,0),"")</f>
        <v/>
      </c>
      <c r="M1166" s="1" t="str">
        <f>IFERROR(VLOOKUP($A1166&amp;"-"&amp;M$1,'Conclusões cursos SIGARRA'!$E:$H,2,0),"")</f>
        <v/>
      </c>
      <c r="N1166" s="1" t="str">
        <f>IFERROR(VLOOKUP($A1166&amp;"-"&amp;M$1,'Conclusões cursos SIGARRA'!$E:$H,4,0),"")</f>
        <v/>
      </c>
      <c r="O1166" s="1" t="str">
        <f>IFERROR(VLOOKUP($A1166&amp;"-"&amp;O$1,'Conclusões cursos SIGARRA'!$E:$H,2,0),"")</f>
        <v>2004/2005</v>
      </c>
      <c r="P1166" s="1" t="str">
        <f>IFERROR(VLOOKUP($A1166&amp;"-"&amp;O$1,'Conclusões cursos SIGARRA'!$E:$H,4,0),"")</f>
        <v>2009/2010</v>
      </c>
      <c r="Q1166" s="1" t="str">
        <f>IFERROR(VLOOKUP($A1166&amp;"-"&amp;Q$1,'Conclusões cursos SIGARRA'!$E:$H,2,0),"")</f>
        <v/>
      </c>
      <c r="R1166" s="1" t="str">
        <f>IFERROR(VLOOKUP($A1166&amp;"-"&amp;Q$1,'Conclusões cursos SIGARRA'!$E:$H,4,0),"")</f>
        <v/>
      </c>
      <c r="S1166" s="1" t="str">
        <f>IFERROR(VLOOKUP($A1166&amp;"-"&amp;S$1,'Conclusões cursos SIGARRA'!$E:$H,2,0),"")</f>
        <v/>
      </c>
      <c r="T1166" s="1" t="str">
        <f>IFERROR(VLOOKUP($A1166&amp;"-"&amp;S$1,'Conclusões cursos SIGARRA'!$E:$H,4,0),"")</f>
        <v/>
      </c>
      <c r="U1166" s="1" t="str">
        <f t="shared" si="3"/>
        <v> MIEIC 2009/2010</v>
      </c>
      <c r="V1166" s="1" t="str">
        <f t="shared" si="4"/>
        <v>João Pedro Alves Lago da Costa</v>
      </c>
    </row>
    <row r="1167" ht="14.25" customHeight="1">
      <c r="A1167" s="1">
        <v>2.00905229E8</v>
      </c>
      <c r="B1167" s="1" t="s">
        <v>3518</v>
      </c>
      <c r="C1167" s="1" t="s">
        <v>3519</v>
      </c>
      <c r="D1167" s="1" t="s">
        <v>20</v>
      </c>
      <c r="E1167" s="1" t="s">
        <v>21</v>
      </c>
      <c r="F1167" s="1" t="str">
        <f t="shared" si="1"/>
        <v>João Pedro Araújo Santos - MIEIC 2013/2014</v>
      </c>
      <c r="G1167" s="1" t="s">
        <v>3520</v>
      </c>
      <c r="I1167" s="1" t="str">
        <f>IFERROR(VLOOKUP(B1167,'Inquérito'!M:N,2,0),if(AND(E1167="",not(iserror(find("linkedin",H1167)))),H1167,E1167))</f>
        <v/>
      </c>
      <c r="J1167" s="1" t="str">
        <f t="shared" si="2"/>
        <v>MIEIC </v>
      </c>
      <c r="K1167" s="1" t="str">
        <f>IFERROR(VLOOKUP($A1167&amp;"-"&amp;K$1,'Conclusões cursos SIGARRA'!$E:$H,2,0),"")</f>
        <v/>
      </c>
      <c r="L1167" s="1" t="str">
        <f>IFERROR(VLOOKUP($A1167&amp;"-"&amp;K$1,'Conclusões cursos SIGARRA'!$E:$H,4,0),"")</f>
        <v/>
      </c>
      <c r="M1167" s="1" t="str">
        <f>IFERROR(VLOOKUP($A1167&amp;"-"&amp;M$1,'Conclusões cursos SIGARRA'!$E:$H,2,0),"")</f>
        <v/>
      </c>
      <c r="N1167" s="1" t="str">
        <f>IFERROR(VLOOKUP($A1167&amp;"-"&amp;M$1,'Conclusões cursos SIGARRA'!$E:$H,4,0),"")</f>
        <v/>
      </c>
      <c r="O1167" s="1" t="str">
        <f>IFERROR(VLOOKUP($A1167&amp;"-"&amp;O$1,'Conclusões cursos SIGARRA'!$E:$H,2,0),"")</f>
        <v>2009/2010</v>
      </c>
      <c r="P1167" s="1" t="str">
        <f>IFERROR(VLOOKUP($A1167&amp;"-"&amp;O$1,'Conclusões cursos SIGARRA'!$E:$H,4,0),"")</f>
        <v>2013/2014</v>
      </c>
      <c r="Q1167" s="1" t="str">
        <f>IFERROR(VLOOKUP($A1167&amp;"-"&amp;Q$1,'Conclusões cursos SIGARRA'!$E:$H,2,0),"")</f>
        <v/>
      </c>
      <c r="R1167" s="1" t="str">
        <f>IFERROR(VLOOKUP($A1167&amp;"-"&amp;Q$1,'Conclusões cursos SIGARRA'!$E:$H,4,0),"")</f>
        <v/>
      </c>
      <c r="S1167" s="1" t="str">
        <f>IFERROR(VLOOKUP($A1167&amp;"-"&amp;S$1,'Conclusões cursos SIGARRA'!$E:$H,2,0),"")</f>
        <v/>
      </c>
      <c r="T1167" s="1" t="str">
        <f>IFERROR(VLOOKUP($A1167&amp;"-"&amp;S$1,'Conclusões cursos SIGARRA'!$E:$H,4,0),"")</f>
        <v/>
      </c>
      <c r="U1167" s="1" t="str">
        <f t="shared" si="3"/>
        <v> MIEIC 2013/2014</v>
      </c>
      <c r="V1167" s="1" t="str">
        <f t="shared" si="4"/>
        <v>João Pedro Araújo Santos</v>
      </c>
    </row>
    <row r="1168" ht="14.25" customHeight="1">
      <c r="A1168" s="1">
        <v>2.02004558E8</v>
      </c>
      <c r="B1168" s="1" t="s">
        <v>3521</v>
      </c>
      <c r="C1168" s="1" t="s">
        <v>3522</v>
      </c>
      <c r="D1168" s="1" t="s">
        <v>26</v>
      </c>
      <c r="E1168" s="1" t="s">
        <v>21</v>
      </c>
      <c r="F1168" s="1" t="str">
        <f t="shared" si="1"/>
        <v>João Pedro Azevedo Carvalho - L.EIC 2022/2023</v>
      </c>
      <c r="G1168" s="1" t="s">
        <v>3523</v>
      </c>
      <c r="I1168" s="1" t="str">
        <f>IFERROR(VLOOKUP(B1168,'Inquérito'!M:N,2,0),if(AND(E1168="",not(iserror(find("linkedin",H1168)))),H1168,E1168))</f>
        <v/>
      </c>
      <c r="J1168" s="1" t="str">
        <f t="shared" si="2"/>
        <v>L.EIC </v>
      </c>
      <c r="K1168" s="1" t="str">
        <f>IFERROR(VLOOKUP($A1168&amp;"-"&amp;K$1,'Conclusões cursos SIGARRA'!$E:$H,2,0),"")</f>
        <v/>
      </c>
      <c r="L1168" s="1" t="str">
        <f>IFERROR(VLOOKUP($A1168&amp;"-"&amp;K$1,'Conclusões cursos SIGARRA'!$E:$H,4,0),"")</f>
        <v/>
      </c>
      <c r="M1168" s="1" t="str">
        <f>IFERROR(VLOOKUP($A1168&amp;"-"&amp;M$1,'Conclusões cursos SIGARRA'!$E:$H,2,0),"")</f>
        <v/>
      </c>
      <c r="N1168" s="1" t="str">
        <f>IFERROR(VLOOKUP($A1168&amp;"-"&amp;M$1,'Conclusões cursos SIGARRA'!$E:$H,4,0),"")</f>
        <v/>
      </c>
      <c r="O1168" s="1" t="str">
        <f>IFERROR(VLOOKUP($A1168&amp;"-"&amp;O$1,'Conclusões cursos SIGARRA'!$E:$H,2,0),"")</f>
        <v/>
      </c>
      <c r="P1168" s="1" t="str">
        <f>IFERROR(VLOOKUP($A1168&amp;"-"&amp;O$1,'Conclusões cursos SIGARRA'!$E:$H,4,0),"")</f>
        <v/>
      </c>
      <c r="Q1168" s="1" t="str">
        <f>IFERROR(VLOOKUP($A1168&amp;"-"&amp;Q$1,'Conclusões cursos SIGARRA'!$E:$H,2,0),"")</f>
        <v>2021/2022</v>
      </c>
      <c r="R1168" s="1" t="str">
        <f>IFERROR(VLOOKUP($A1168&amp;"-"&amp;Q$1,'Conclusões cursos SIGARRA'!$E:$H,4,0),"")</f>
        <v>2022/2023</v>
      </c>
      <c r="S1168" s="1" t="str">
        <f>IFERROR(VLOOKUP($A1168&amp;"-"&amp;S$1,'Conclusões cursos SIGARRA'!$E:$H,2,0),"")</f>
        <v/>
      </c>
      <c r="T1168" s="1" t="str">
        <f>IFERROR(VLOOKUP($A1168&amp;"-"&amp;S$1,'Conclusões cursos SIGARRA'!$E:$H,4,0),"")</f>
        <v/>
      </c>
      <c r="U1168" s="1" t="str">
        <f t="shared" si="3"/>
        <v> L.EIC 2022/2023</v>
      </c>
      <c r="V1168" s="1" t="str">
        <f t="shared" si="4"/>
        <v>João Pedro Azevedo Carvalho</v>
      </c>
    </row>
    <row r="1169" ht="14.25" customHeight="1">
      <c r="A1169" s="1">
        <v>2.01605237E8</v>
      </c>
      <c r="B1169" s="1" t="s">
        <v>3524</v>
      </c>
      <c r="C1169" s="1" t="s">
        <v>3525</v>
      </c>
      <c r="D1169" s="1" t="s">
        <v>20</v>
      </c>
      <c r="E1169" s="1" t="s">
        <v>21</v>
      </c>
      <c r="F1169" s="1" t="str">
        <f t="shared" si="1"/>
        <v>João Pedro Bandeira Fidalgo - MIEIC 2020/2021</v>
      </c>
      <c r="G1169" s="1" t="s">
        <v>3526</v>
      </c>
      <c r="I1169" s="9" t="str">
        <f>IFERROR(VLOOKUP(B1169,'Inquérito'!M:N,2,0),if(AND(E1169="",not(iserror(find("linkedin",H1169)))),H1169,E1169))</f>
        <v>https://www.linkedin.com/in/joaonorimbandeira/</v>
      </c>
      <c r="J1169" s="1" t="str">
        <f t="shared" si="2"/>
        <v>MIEIC </v>
      </c>
      <c r="K1169" s="1" t="str">
        <f>IFERROR(VLOOKUP($A1169&amp;"-"&amp;K$1,'Conclusões cursos SIGARRA'!$E:$H,2,0),"")</f>
        <v/>
      </c>
      <c r="L1169" s="1" t="str">
        <f>IFERROR(VLOOKUP($A1169&amp;"-"&amp;K$1,'Conclusões cursos SIGARRA'!$E:$H,4,0),"")</f>
        <v/>
      </c>
      <c r="M1169" s="1" t="str">
        <f>IFERROR(VLOOKUP($A1169&amp;"-"&amp;M$1,'Conclusões cursos SIGARRA'!$E:$H,2,0),"")</f>
        <v/>
      </c>
      <c r="N1169" s="1" t="str">
        <f>IFERROR(VLOOKUP($A1169&amp;"-"&amp;M$1,'Conclusões cursos SIGARRA'!$E:$H,4,0),"")</f>
        <v/>
      </c>
      <c r="O1169" s="1" t="str">
        <f>IFERROR(VLOOKUP($A1169&amp;"-"&amp;O$1,'Conclusões cursos SIGARRA'!$E:$H,2,0),"")</f>
        <v>2016/2017</v>
      </c>
      <c r="P1169" s="1" t="str">
        <f>IFERROR(VLOOKUP($A1169&amp;"-"&amp;O$1,'Conclusões cursos SIGARRA'!$E:$H,4,0),"")</f>
        <v>2020/2021</v>
      </c>
      <c r="Q1169" s="1" t="str">
        <f>IFERROR(VLOOKUP($A1169&amp;"-"&amp;Q$1,'Conclusões cursos SIGARRA'!$E:$H,2,0),"")</f>
        <v/>
      </c>
      <c r="R1169" s="1" t="str">
        <f>IFERROR(VLOOKUP($A1169&amp;"-"&amp;Q$1,'Conclusões cursos SIGARRA'!$E:$H,4,0),"")</f>
        <v/>
      </c>
      <c r="S1169" s="1" t="str">
        <f>IFERROR(VLOOKUP($A1169&amp;"-"&amp;S$1,'Conclusões cursos SIGARRA'!$E:$H,2,0),"")</f>
        <v/>
      </c>
      <c r="T1169" s="1" t="str">
        <f>IFERROR(VLOOKUP($A1169&amp;"-"&amp;S$1,'Conclusões cursos SIGARRA'!$E:$H,4,0),"")</f>
        <v/>
      </c>
      <c r="U1169" s="1" t="str">
        <f t="shared" si="3"/>
        <v> MIEIC 2020/2021</v>
      </c>
      <c r="V1169" s="1" t="str">
        <f t="shared" si="4"/>
        <v>João Pedro Bandeira Fidalgo</v>
      </c>
    </row>
    <row r="1170" ht="14.25" customHeight="1">
      <c r="A1170" s="1">
        <v>2.01304605E8</v>
      </c>
      <c r="B1170" s="1" t="s">
        <v>3527</v>
      </c>
      <c r="C1170" s="1" t="s">
        <v>3528</v>
      </c>
      <c r="D1170" s="1" t="s">
        <v>20</v>
      </c>
      <c r="E1170" s="1" t="s">
        <v>21</v>
      </c>
      <c r="F1170" s="1" t="str">
        <f t="shared" si="1"/>
        <v>João Pedro Bernardes Mendonça - MIEIC 2018/2019</v>
      </c>
      <c r="I1170" s="1" t="str">
        <f>IFERROR(VLOOKUP(B1170,'Inquérito'!M:N,2,0),if(AND(E1170="",not(iserror(find("linkedin",H1170)))),H1170,E1170))</f>
        <v/>
      </c>
      <c r="J1170" s="1" t="str">
        <f t="shared" si="2"/>
        <v>MIEIC </v>
      </c>
      <c r="K1170" s="1" t="str">
        <f>IFERROR(VLOOKUP($A1170&amp;"-"&amp;K$1,'Conclusões cursos SIGARRA'!$E:$H,2,0),"")</f>
        <v/>
      </c>
      <c r="L1170" s="1" t="str">
        <f>IFERROR(VLOOKUP($A1170&amp;"-"&amp;K$1,'Conclusões cursos SIGARRA'!$E:$H,4,0),"")</f>
        <v/>
      </c>
      <c r="M1170" s="1" t="str">
        <f>IFERROR(VLOOKUP($A1170&amp;"-"&amp;M$1,'Conclusões cursos SIGARRA'!$E:$H,2,0),"")</f>
        <v/>
      </c>
      <c r="N1170" s="1" t="str">
        <f>IFERROR(VLOOKUP($A1170&amp;"-"&amp;M$1,'Conclusões cursos SIGARRA'!$E:$H,4,0),"")</f>
        <v/>
      </c>
      <c r="O1170" s="1" t="str">
        <f>IFERROR(VLOOKUP($A1170&amp;"-"&amp;O$1,'Conclusões cursos SIGARRA'!$E:$H,2,0),"")</f>
        <v>2013/2014</v>
      </c>
      <c r="P1170" s="1" t="str">
        <f>IFERROR(VLOOKUP($A1170&amp;"-"&amp;O$1,'Conclusões cursos SIGARRA'!$E:$H,4,0),"")</f>
        <v>2018/2019</v>
      </c>
      <c r="Q1170" s="1" t="str">
        <f>IFERROR(VLOOKUP($A1170&amp;"-"&amp;Q$1,'Conclusões cursos SIGARRA'!$E:$H,2,0),"")</f>
        <v/>
      </c>
      <c r="R1170" s="1" t="str">
        <f>IFERROR(VLOOKUP($A1170&amp;"-"&amp;Q$1,'Conclusões cursos SIGARRA'!$E:$H,4,0),"")</f>
        <v/>
      </c>
      <c r="S1170" s="1" t="str">
        <f>IFERROR(VLOOKUP($A1170&amp;"-"&amp;S$1,'Conclusões cursos SIGARRA'!$E:$H,2,0),"")</f>
        <v/>
      </c>
      <c r="T1170" s="1" t="str">
        <f>IFERROR(VLOOKUP($A1170&amp;"-"&amp;S$1,'Conclusões cursos SIGARRA'!$E:$H,4,0),"")</f>
        <v/>
      </c>
      <c r="U1170" s="1" t="str">
        <f t="shared" si="3"/>
        <v> MIEIC 2018/2019</v>
      </c>
      <c r="V1170" s="1" t="str">
        <f t="shared" si="4"/>
        <v>João Pedro Bernardes Mendonça</v>
      </c>
    </row>
    <row r="1171" ht="14.25" customHeight="1">
      <c r="A1171" s="1">
        <v>2.01006444E8</v>
      </c>
      <c r="B1171" s="1" t="s">
        <v>3529</v>
      </c>
      <c r="C1171" s="1" t="s">
        <v>3530</v>
      </c>
      <c r="D1171" s="1" t="s">
        <v>20</v>
      </c>
      <c r="E1171" s="1" t="s">
        <v>21</v>
      </c>
      <c r="F1171" s="1" t="str">
        <f t="shared" si="1"/>
        <v>João Pedro Camacho Lopes - MIEIC 2013/2014</v>
      </c>
      <c r="G1171" s="1" t="s">
        <v>3531</v>
      </c>
      <c r="H1171" s="1" t="s">
        <v>3532</v>
      </c>
      <c r="I1171" s="1" t="str">
        <f>IFERROR(VLOOKUP(B1171,'Inquérito'!M:N,2,0),if(AND(E1171="",not(iserror(find("linkedin",H1171)))),H1171,E1171))</f>
        <v/>
      </c>
      <c r="J1171" s="1" t="str">
        <f t="shared" si="2"/>
        <v>MIEIC </v>
      </c>
      <c r="K1171" s="1" t="str">
        <f>IFERROR(VLOOKUP($A1171&amp;"-"&amp;K$1,'Conclusões cursos SIGARRA'!$E:$H,2,0),"")</f>
        <v/>
      </c>
      <c r="L1171" s="1" t="str">
        <f>IFERROR(VLOOKUP($A1171&amp;"-"&amp;K$1,'Conclusões cursos SIGARRA'!$E:$H,4,0),"")</f>
        <v/>
      </c>
      <c r="M1171" s="1" t="str">
        <f>IFERROR(VLOOKUP($A1171&amp;"-"&amp;M$1,'Conclusões cursos SIGARRA'!$E:$H,2,0),"")</f>
        <v/>
      </c>
      <c r="N1171" s="1" t="str">
        <f>IFERROR(VLOOKUP($A1171&amp;"-"&amp;M$1,'Conclusões cursos SIGARRA'!$E:$H,4,0),"")</f>
        <v/>
      </c>
      <c r="O1171" s="1" t="str">
        <f>IFERROR(VLOOKUP($A1171&amp;"-"&amp;O$1,'Conclusões cursos SIGARRA'!$E:$H,2,0),"")</f>
        <v>2010/2011</v>
      </c>
      <c r="P1171" s="1" t="str">
        <f>IFERROR(VLOOKUP($A1171&amp;"-"&amp;O$1,'Conclusões cursos SIGARRA'!$E:$H,4,0),"")</f>
        <v>2013/2014</v>
      </c>
      <c r="Q1171" s="1" t="str">
        <f>IFERROR(VLOOKUP($A1171&amp;"-"&amp;Q$1,'Conclusões cursos SIGARRA'!$E:$H,2,0),"")</f>
        <v/>
      </c>
      <c r="R1171" s="1" t="str">
        <f>IFERROR(VLOOKUP($A1171&amp;"-"&amp;Q$1,'Conclusões cursos SIGARRA'!$E:$H,4,0),"")</f>
        <v/>
      </c>
      <c r="S1171" s="1" t="str">
        <f>IFERROR(VLOOKUP($A1171&amp;"-"&amp;S$1,'Conclusões cursos SIGARRA'!$E:$H,2,0),"")</f>
        <v/>
      </c>
      <c r="T1171" s="1" t="str">
        <f>IFERROR(VLOOKUP($A1171&amp;"-"&amp;S$1,'Conclusões cursos SIGARRA'!$E:$H,4,0),"")</f>
        <v/>
      </c>
      <c r="U1171" s="1" t="str">
        <f t="shared" si="3"/>
        <v> MIEIC 2013/2014</v>
      </c>
      <c r="V1171" s="1" t="str">
        <f t="shared" si="4"/>
        <v>João Pedro Camacho Lopes</v>
      </c>
    </row>
    <row r="1172" ht="14.25" customHeight="1">
      <c r="A1172" s="1">
        <v>2.0090069E8</v>
      </c>
      <c r="B1172" s="1" t="s">
        <v>3533</v>
      </c>
      <c r="C1172" s="1" t="s">
        <v>3534</v>
      </c>
      <c r="D1172" s="1" t="s">
        <v>20</v>
      </c>
      <c r="E1172" s="1" t="s">
        <v>21</v>
      </c>
      <c r="F1172" s="1" t="str">
        <f t="shared" si="1"/>
        <v>João Pedro Carvalho da Ponte - MIEIC 2013/2014</v>
      </c>
      <c r="G1172" s="1" t="s">
        <v>21</v>
      </c>
      <c r="H1172" s="1" t="s">
        <v>3535</v>
      </c>
      <c r="I1172" s="1" t="str">
        <f>IFERROR(VLOOKUP(B1172,'Inquérito'!M:N,2,0),if(AND(E1172="",not(iserror(find("linkedin",H1172)))),H1172,E1172))</f>
        <v/>
      </c>
      <c r="J1172" s="1" t="str">
        <f t="shared" si="2"/>
        <v>MIEIC </v>
      </c>
      <c r="K1172" s="1" t="str">
        <f>IFERROR(VLOOKUP($A1172&amp;"-"&amp;K$1,'Conclusões cursos SIGARRA'!$E:$H,2,0),"")</f>
        <v/>
      </c>
      <c r="L1172" s="1" t="str">
        <f>IFERROR(VLOOKUP($A1172&amp;"-"&amp;K$1,'Conclusões cursos SIGARRA'!$E:$H,4,0),"")</f>
        <v/>
      </c>
      <c r="M1172" s="1" t="str">
        <f>IFERROR(VLOOKUP($A1172&amp;"-"&amp;M$1,'Conclusões cursos SIGARRA'!$E:$H,2,0),"")</f>
        <v/>
      </c>
      <c r="N1172" s="1" t="str">
        <f>IFERROR(VLOOKUP($A1172&amp;"-"&amp;M$1,'Conclusões cursos SIGARRA'!$E:$H,4,0),"")</f>
        <v/>
      </c>
      <c r="O1172" s="1" t="str">
        <f>IFERROR(VLOOKUP($A1172&amp;"-"&amp;O$1,'Conclusões cursos SIGARRA'!$E:$H,2,0),"")</f>
        <v>2009/2010</v>
      </c>
      <c r="P1172" s="1" t="str">
        <f>IFERROR(VLOOKUP($A1172&amp;"-"&amp;O$1,'Conclusões cursos SIGARRA'!$E:$H,4,0),"")</f>
        <v>2013/2014</v>
      </c>
      <c r="Q1172" s="1" t="str">
        <f>IFERROR(VLOOKUP($A1172&amp;"-"&amp;Q$1,'Conclusões cursos SIGARRA'!$E:$H,2,0),"")</f>
        <v/>
      </c>
      <c r="R1172" s="1" t="str">
        <f>IFERROR(VLOOKUP($A1172&amp;"-"&amp;Q$1,'Conclusões cursos SIGARRA'!$E:$H,4,0),"")</f>
        <v/>
      </c>
      <c r="S1172" s="1" t="str">
        <f>IFERROR(VLOOKUP($A1172&amp;"-"&amp;S$1,'Conclusões cursos SIGARRA'!$E:$H,2,0),"")</f>
        <v/>
      </c>
      <c r="T1172" s="1" t="str">
        <f>IFERROR(VLOOKUP($A1172&amp;"-"&amp;S$1,'Conclusões cursos SIGARRA'!$E:$H,4,0),"")</f>
        <v/>
      </c>
      <c r="U1172" s="1" t="str">
        <f t="shared" si="3"/>
        <v> MIEIC 2013/2014</v>
      </c>
      <c r="V1172" s="1" t="str">
        <f t="shared" si="4"/>
        <v>João Pedro Carvalho da Ponte</v>
      </c>
    </row>
    <row r="1173" ht="14.25" customHeight="1">
      <c r="A1173" s="1">
        <v>2.02005035E8</v>
      </c>
      <c r="B1173" s="1" t="s">
        <v>3536</v>
      </c>
      <c r="C1173" s="1" t="s">
        <v>3537</v>
      </c>
      <c r="D1173" s="1" t="s">
        <v>26</v>
      </c>
      <c r="E1173" s="1" t="s">
        <v>21</v>
      </c>
      <c r="F1173" s="1" t="str">
        <f t="shared" si="1"/>
        <v>João Pedro Carvalho Moreira - L.EIC 2022/2023</v>
      </c>
      <c r="I1173" s="1" t="str">
        <f>IFERROR(VLOOKUP(B1173,'Inquérito'!M:N,2,0),if(AND(E1173="",not(iserror(find("linkedin",H1173)))),H1173,E1173))</f>
        <v/>
      </c>
      <c r="J1173" s="1" t="str">
        <f t="shared" si="2"/>
        <v>L.EIC </v>
      </c>
      <c r="K1173" s="1" t="str">
        <f>IFERROR(VLOOKUP($A1173&amp;"-"&amp;K$1,'Conclusões cursos SIGARRA'!$E:$H,2,0),"")</f>
        <v/>
      </c>
      <c r="L1173" s="1" t="str">
        <f>IFERROR(VLOOKUP($A1173&amp;"-"&amp;K$1,'Conclusões cursos SIGARRA'!$E:$H,4,0),"")</f>
        <v/>
      </c>
      <c r="M1173" s="1" t="str">
        <f>IFERROR(VLOOKUP($A1173&amp;"-"&amp;M$1,'Conclusões cursos SIGARRA'!$E:$H,2,0),"")</f>
        <v/>
      </c>
      <c r="N1173" s="1" t="str">
        <f>IFERROR(VLOOKUP($A1173&amp;"-"&amp;M$1,'Conclusões cursos SIGARRA'!$E:$H,4,0),"")</f>
        <v/>
      </c>
      <c r="O1173" s="1" t="str">
        <f>IFERROR(VLOOKUP($A1173&amp;"-"&amp;O$1,'Conclusões cursos SIGARRA'!$E:$H,2,0),"")</f>
        <v/>
      </c>
      <c r="P1173" s="1" t="str">
        <f>IFERROR(VLOOKUP($A1173&amp;"-"&amp;O$1,'Conclusões cursos SIGARRA'!$E:$H,4,0),"")</f>
        <v/>
      </c>
      <c r="Q1173" s="1" t="str">
        <f>IFERROR(VLOOKUP($A1173&amp;"-"&amp;Q$1,'Conclusões cursos SIGARRA'!$E:$H,2,0),"")</f>
        <v>2021/2022</v>
      </c>
      <c r="R1173" s="1" t="str">
        <f>IFERROR(VLOOKUP($A1173&amp;"-"&amp;Q$1,'Conclusões cursos SIGARRA'!$E:$H,4,0),"")</f>
        <v>2022/2023</v>
      </c>
      <c r="S1173" s="1" t="str">
        <f>IFERROR(VLOOKUP($A1173&amp;"-"&amp;S$1,'Conclusões cursos SIGARRA'!$E:$H,2,0),"")</f>
        <v/>
      </c>
      <c r="T1173" s="1" t="str">
        <f>IFERROR(VLOOKUP($A1173&amp;"-"&amp;S$1,'Conclusões cursos SIGARRA'!$E:$H,4,0),"")</f>
        <v/>
      </c>
      <c r="U1173" s="1" t="str">
        <f t="shared" si="3"/>
        <v> L.EIC 2022/2023</v>
      </c>
      <c r="V1173" s="1" t="str">
        <f t="shared" si="4"/>
        <v>João Pedro Carvalho Moreira</v>
      </c>
    </row>
    <row r="1174" ht="14.25" customHeight="1">
      <c r="A1174" s="1">
        <v>2.00806026E8</v>
      </c>
      <c r="B1174" s="1" t="s">
        <v>3538</v>
      </c>
      <c r="C1174" s="1" t="s">
        <v>3539</v>
      </c>
      <c r="D1174" s="1" t="s">
        <v>20</v>
      </c>
      <c r="E1174" s="1" t="s">
        <v>21</v>
      </c>
      <c r="F1174" s="1" t="str">
        <f t="shared" si="1"/>
        <v>João Pedro Castro Correia - MIEIC 2012/2013</v>
      </c>
      <c r="G1174" s="1" t="s">
        <v>3540</v>
      </c>
      <c r="I1174" s="1" t="str">
        <f>IFERROR(VLOOKUP(B1174,'Inquérito'!M:N,2,0),if(AND(E1174="",not(iserror(find("linkedin",H1174)))),H1174,E1174))</f>
        <v/>
      </c>
      <c r="J1174" s="1" t="str">
        <f t="shared" si="2"/>
        <v>MIEIC </v>
      </c>
      <c r="K1174" s="1" t="str">
        <f>IFERROR(VLOOKUP($A1174&amp;"-"&amp;K$1,'Conclusões cursos SIGARRA'!$E:$H,2,0),"")</f>
        <v/>
      </c>
      <c r="L1174" s="1" t="str">
        <f>IFERROR(VLOOKUP($A1174&amp;"-"&amp;K$1,'Conclusões cursos SIGARRA'!$E:$H,4,0),"")</f>
        <v/>
      </c>
      <c r="M1174" s="1" t="str">
        <f>IFERROR(VLOOKUP($A1174&amp;"-"&amp;M$1,'Conclusões cursos SIGARRA'!$E:$H,2,0),"")</f>
        <v/>
      </c>
      <c r="N1174" s="1" t="str">
        <f>IFERROR(VLOOKUP($A1174&amp;"-"&amp;M$1,'Conclusões cursos SIGARRA'!$E:$H,4,0),"")</f>
        <v/>
      </c>
      <c r="O1174" s="1" t="str">
        <f>IFERROR(VLOOKUP($A1174&amp;"-"&amp;O$1,'Conclusões cursos SIGARRA'!$E:$H,2,0),"")</f>
        <v>2008/2009</v>
      </c>
      <c r="P1174" s="1" t="str">
        <f>IFERROR(VLOOKUP($A1174&amp;"-"&amp;O$1,'Conclusões cursos SIGARRA'!$E:$H,4,0),"")</f>
        <v>2012/2013</v>
      </c>
      <c r="Q1174" s="1" t="str">
        <f>IFERROR(VLOOKUP($A1174&amp;"-"&amp;Q$1,'Conclusões cursos SIGARRA'!$E:$H,2,0),"")</f>
        <v/>
      </c>
      <c r="R1174" s="1" t="str">
        <f>IFERROR(VLOOKUP($A1174&amp;"-"&amp;Q$1,'Conclusões cursos SIGARRA'!$E:$H,4,0),"")</f>
        <v/>
      </c>
      <c r="S1174" s="1" t="str">
        <f>IFERROR(VLOOKUP($A1174&amp;"-"&amp;S$1,'Conclusões cursos SIGARRA'!$E:$H,2,0),"")</f>
        <v/>
      </c>
      <c r="T1174" s="1" t="str">
        <f>IFERROR(VLOOKUP($A1174&amp;"-"&amp;S$1,'Conclusões cursos SIGARRA'!$E:$H,4,0),"")</f>
        <v/>
      </c>
      <c r="U1174" s="1" t="str">
        <f t="shared" si="3"/>
        <v> MIEIC 2012/2013</v>
      </c>
      <c r="V1174" s="1" t="str">
        <f t="shared" si="4"/>
        <v>João Pedro Castro Correia</v>
      </c>
    </row>
    <row r="1175" ht="14.25" customHeight="1">
      <c r="A1175" s="1">
        <v>2.01303098E8</v>
      </c>
      <c r="B1175" s="1" t="s">
        <v>3541</v>
      </c>
      <c r="C1175" s="1" t="s">
        <v>3542</v>
      </c>
      <c r="D1175" s="1" t="s">
        <v>20</v>
      </c>
      <c r="E1175" s="1" t="s">
        <v>21</v>
      </c>
      <c r="F1175" s="1" t="str">
        <f t="shared" si="1"/>
        <v>João Pedro Castro Fidalgo - MIEIC 2019/2020</v>
      </c>
      <c r="I1175" s="1" t="str">
        <f>IFERROR(VLOOKUP(B1175,'Inquérito'!M:N,2,0),if(AND(E1175="",not(iserror(find("linkedin",H1175)))),H1175,E1175))</f>
        <v/>
      </c>
      <c r="J1175" s="1" t="str">
        <f t="shared" si="2"/>
        <v>MIEIC </v>
      </c>
      <c r="K1175" s="1" t="str">
        <f>IFERROR(VLOOKUP($A1175&amp;"-"&amp;K$1,'Conclusões cursos SIGARRA'!$E:$H,2,0),"")</f>
        <v/>
      </c>
      <c r="L1175" s="1" t="str">
        <f>IFERROR(VLOOKUP($A1175&amp;"-"&amp;K$1,'Conclusões cursos SIGARRA'!$E:$H,4,0),"")</f>
        <v/>
      </c>
      <c r="M1175" s="1" t="str">
        <f>IFERROR(VLOOKUP($A1175&amp;"-"&amp;M$1,'Conclusões cursos SIGARRA'!$E:$H,2,0),"")</f>
        <v/>
      </c>
      <c r="N1175" s="1" t="str">
        <f>IFERROR(VLOOKUP($A1175&amp;"-"&amp;M$1,'Conclusões cursos SIGARRA'!$E:$H,4,0),"")</f>
        <v/>
      </c>
      <c r="O1175" s="1" t="str">
        <f>IFERROR(VLOOKUP($A1175&amp;"-"&amp;O$1,'Conclusões cursos SIGARRA'!$E:$H,2,0),"")</f>
        <v>2013/2014</v>
      </c>
      <c r="P1175" s="1" t="str">
        <f>IFERROR(VLOOKUP($A1175&amp;"-"&amp;O$1,'Conclusões cursos SIGARRA'!$E:$H,4,0),"")</f>
        <v>2019/2020</v>
      </c>
      <c r="Q1175" s="1" t="str">
        <f>IFERROR(VLOOKUP($A1175&amp;"-"&amp;Q$1,'Conclusões cursos SIGARRA'!$E:$H,2,0),"")</f>
        <v/>
      </c>
      <c r="R1175" s="1" t="str">
        <f>IFERROR(VLOOKUP($A1175&amp;"-"&amp;Q$1,'Conclusões cursos SIGARRA'!$E:$H,4,0),"")</f>
        <v/>
      </c>
      <c r="S1175" s="1" t="str">
        <f>IFERROR(VLOOKUP($A1175&amp;"-"&amp;S$1,'Conclusões cursos SIGARRA'!$E:$H,2,0),"")</f>
        <v/>
      </c>
      <c r="T1175" s="1" t="str">
        <f>IFERROR(VLOOKUP($A1175&amp;"-"&amp;S$1,'Conclusões cursos SIGARRA'!$E:$H,4,0),"")</f>
        <v/>
      </c>
      <c r="U1175" s="1" t="str">
        <f t="shared" si="3"/>
        <v> MIEIC 2019/2020</v>
      </c>
      <c r="V1175" s="1" t="str">
        <f t="shared" si="4"/>
        <v>João Pedro Castro Fidalgo</v>
      </c>
    </row>
    <row r="1176" ht="14.25" customHeight="1">
      <c r="A1176" s="1">
        <v>2.00706622E8</v>
      </c>
      <c r="B1176" s="1" t="s">
        <v>3543</v>
      </c>
      <c r="C1176" s="1" t="s">
        <v>3544</v>
      </c>
      <c r="D1176" s="1" t="s">
        <v>20</v>
      </c>
      <c r="E1176" s="1" t="s">
        <v>3545</v>
      </c>
      <c r="F1176" s="1" t="str">
        <f t="shared" si="1"/>
        <v>João Pedro Correia dos Reis - MIEIC 2011/2012</v>
      </c>
      <c r="G1176" s="1" t="s">
        <v>3546</v>
      </c>
      <c r="I1176" s="9" t="str">
        <f>IFERROR(VLOOKUP(B1176,'Inquérito'!M:N,2,0),if(AND(E1176="",not(iserror(find("linkedin",H1176)))),H1176,E1176))</f>
        <v>https://www.linkedin.com/in/joaoreiscorreia/</v>
      </c>
      <c r="J1176" s="1" t="str">
        <f t="shared" si="2"/>
        <v>MIEIC </v>
      </c>
      <c r="K1176" s="1" t="str">
        <f>IFERROR(VLOOKUP($A1176&amp;"-"&amp;K$1,'Conclusões cursos SIGARRA'!$E:$H,2,0),"")</f>
        <v/>
      </c>
      <c r="L1176" s="1" t="str">
        <f>IFERROR(VLOOKUP($A1176&amp;"-"&amp;K$1,'Conclusões cursos SIGARRA'!$E:$H,4,0),"")</f>
        <v/>
      </c>
      <c r="M1176" s="1" t="str">
        <f>IFERROR(VLOOKUP($A1176&amp;"-"&amp;M$1,'Conclusões cursos SIGARRA'!$E:$H,2,0),"")</f>
        <v/>
      </c>
      <c r="N1176" s="1" t="str">
        <f>IFERROR(VLOOKUP($A1176&amp;"-"&amp;M$1,'Conclusões cursos SIGARRA'!$E:$H,4,0),"")</f>
        <v/>
      </c>
      <c r="O1176" s="1" t="str">
        <f>IFERROR(VLOOKUP($A1176&amp;"-"&amp;O$1,'Conclusões cursos SIGARRA'!$E:$H,2,0),"")</f>
        <v>2007/2008</v>
      </c>
      <c r="P1176" s="1" t="str">
        <f>IFERROR(VLOOKUP($A1176&amp;"-"&amp;O$1,'Conclusões cursos SIGARRA'!$E:$H,4,0),"")</f>
        <v>2011/2012</v>
      </c>
      <c r="Q1176" s="1" t="str">
        <f>IFERROR(VLOOKUP($A1176&amp;"-"&amp;Q$1,'Conclusões cursos SIGARRA'!$E:$H,2,0),"")</f>
        <v/>
      </c>
      <c r="R1176" s="1" t="str">
        <f>IFERROR(VLOOKUP($A1176&amp;"-"&amp;Q$1,'Conclusões cursos SIGARRA'!$E:$H,4,0),"")</f>
        <v/>
      </c>
      <c r="S1176" s="1" t="str">
        <f>IFERROR(VLOOKUP($A1176&amp;"-"&amp;S$1,'Conclusões cursos SIGARRA'!$E:$H,2,0),"")</f>
        <v/>
      </c>
      <c r="T1176" s="1" t="str">
        <f>IFERROR(VLOOKUP($A1176&amp;"-"&amp;S$1,'Conclusões cursos SIGARRA'!$E:$H,4,0),"")</f>
        <v/>
      </c>
      <c r="U1176" s="1" t="str">
        <f t="shared" si="3"/>
        <v> MIEIC 2011/2012</v>
      </c>
      <c r="V1176" s="1" t="str">
        <f t="shared" si="4"/>
        <v>João Pedro Correia dos Reis</v>
      </c>
    </row>
    <row r="1177" ht="14.25" customHeight="1">
      <c r="A1177" s="1">
        <v>2.00305407E8</v>
      </c>
      <c r="B1177" s="1" t="s">
        <v>3547</v>
      </c>
      <c r="C1177" s="1" t="s">
        <v>3548</v>
      </c>
      <c r="D1177" s="1" t="s">
        <v>20</v>
      </c>
      <c r="E1177" s="1" t="s">
        <v>3549</v>
      </c>
      <c r="F1177" s="1" t="str">
        <f t="shared" si="1"/>
        <v>João Pedro Correia Gomes - MIEIC 2007/2008</v>
      </c>
      <c r="G1177" s="1" t="s">
        <v>3550</v>
      </c>
      <c r="I1177" s="9" t="str">
        <f>IFERROR(VLOOKUP(B1177,'Inquérito'!M:N,2,0),if(AND(E1177="",not(iserror(find("linkedin",H1177)))),H1177,E1177))</f>
        <v>https://www.linkedin.com/in/joaopcgomes/</v>
      </c>
      <c r="J1177" s="1" t="str">
        <f t="shared" si="2"/>
        <v>MIEIC </v>
      </c>
      <c r="K1177" s="1" t="str">
        <f>IFERROR(VLOOKUP($A1177&amp;"-"&amp;K$1,'Conclusões cursos SIGARRA'!$E:$H,2,0),"")</f>
        <v/>
      </c>
      <c r="L1177" s="1" t="str">
        <f>IFERROR(VLOOKUP($A1177&amp;"-"&amp;K$1,'Conclusões cursos SIGARRA'!$E:$H,4,0),"")</f>
        <v/>
      </c>
      <c r="M1177" s="1" t="str">
        <f>IFERROR(VLOOKUP($A1177&amp;"-"&amp;M$1,'Conclusões cursos SIGARRA'!$E:$H,2,0),"")</f>
        <v/>
      </c>
      <c r="N1177" s="1" t="str">
        <f>IFERROR(VLOOKUP($A1177&amp;"-"&amp;M$1,'Conclusões cursos SIGARRA'!$E:$H,4,0),"")</f>
        <v/>
      </c>
      <c r="O1177" s="1" t="str">
        <f>IFERROR(VLOOKUP($A1177&amp;"-"&amp;O$1,'Conclusões cursos SIGARRA'!$E:$H,2,0),"")</f>
        <v>2003/2004</v>
      </c>
      <c r="P1177" s="1" t="str">
        <f>IFERROR(VLOOKUP($A1177&amp;"-"&amp;O$1,'Conclusões cursos SIGARRA'!$E:$H,4,0),"")</f>
        <v>2007/2008</v>
      </c>
      <c r="Q1177" s="1" t="str">
        <f>IFERROR(VLOOKUP($A1177&amp;"-"&amp;Q$1,'Conclusões cursos SIGARRA'!$E:$H,2,0),"")</f>
        <v/>
      </c>
      <c r="R1177" s="1" t="str">
        <f>IFERROR(VLOOKUP($A1177&amp;"-"&amp;Q$1,'Conclusões cursos SIGARRA'!$E:$H,4,0),"")</f>
        <v/>
      </c>
      <c r="S1177" s="1" t="str">
        <f>IFERROR(VLOOKUP($A1177&amp;"-"&amp;S$1,'Conclusões cursos SIGARRA'!$E:$H,2,0),"")</f>
        <v/>
      </c>
      <c r="T1177" s="1" t="str">
        <f>IFERROR(VLOOKUP($A1177&amp;"-"&amp;S$1,'Conclusões cursos SIGARRA'!$E:$H,4,0),"")</f>
        <v/>
      </c>
      <c r="U1177" s="1" t="str">
        <f t="shared" si="3"/>
        <v> MIEIC 2007/2008</v>
      </c>
      <c r="V1177" s="1" t="str">
        <f t="shared" si="4"/>
        <v>João Pedro Correia Gomes</v>
      </c>
    </row>
    <row r="1178" ht="14.25" customHeight="1">
      <c r="A1178" s="1">
        <v>2.00102897E8</v>
      </c>
      <c r="B1178" s="1" t="s">
        <v>3551</v>
      </c>
      <c r="C1178" s="1" t="s">
        <v>3552</v>
      </c>
      <c r="D1178" s="1" t="s">
        <v>20</v>
      </c>
      <c r="E1178" s="1" t="s">
        <v>3553</v>
      </c>
      <c r="F1178" s="1" t="str">
        <f t="shared" si="1"/>
        <v>João Pedro Couto Soares Gonçalves da Costa - MIEIC 2007/2008</v>
      </c>
      <c r="G1178" s="1" t="s">
        <v>21</v>
      </c>
      <c r="H1178" s="1" t="s">
        <v>3554</v>
      </c>
      <c r="I1178" s="9" t="str">
        <f>IFERROR(VLOOKUP(B1178,'Inquérito'!M:N,2,0),if(AND(E1178="",not(iserror(find("linkedin",H1178)))),H1178,E1178))</f>
        <v>https://www.linkedin.com/in/jpcosta/</v>
      </c>
      <c r="J1178" s="1" t="str">
        <f t="shared" si="2"/>
        <v>MIEIC </v>
      </c>
      <c r="K1178" s="1" t="str">
        <f>IFERROR(VLOOKUP($A1178&amp;"-"&amp;K$1,'Conclusões cursos SIGARRA'!$E:$H,2,0),"")</f>
        <v/>
      </c>
      <c r="L1178" s="1" t="str">
        <f>IFERROR(VLOOKUP($A1178&amp;"-"&amp;K$1,'Conclusões cursos SIGARRA'!$E:$H,4,0),"")</f>
        <v/>
      </c>
      <c r="M1178" s="1" t="str">
        <f>IFERROR(VLOOKUP($A1178&amp;"-"&amp;M$1,'Conclusões cursos SIGARRA'!$E:$H,2,0),"")</f>
        <v/>
      </c>
      <c r="N1178" s="1" t="str">
        <f>IFERROR(VLOOKUP($A1178&amp;"-"&amp;M$1,'Conclusões cursos SIGARRA'!$E:$H,4,0),"")</f>
        <v/>
      </c>
      <c r="O1178" s="1" t="str">
        <f>IFERROR(VLOOKUP($A1178&amp;"-"&amp;O$1,'Conclusões cursos SIGARRA'!$E:$H,2,0),"")</f>
        <v>2003/2004</v>
      </c>
      <c r="P1178" s="1" t="str">
        <f>IFERROR(VLOOKUP($A1178&amp;"-"&amp;O$1,'Conclusões cursos SIGARRA'!$E:$H,4,0),"")</f>
        <v>2007/2008</v>
      </c>
      <c r="Q1178" s="1" t="str">
        <f>IFERROR(VLOOKUP($A1178&amp;"-"&amp;Q$1,'Conclusões cursos SIGARRA'!$E:$H,2,0),"")</f>
        <v/>
      </c>
      <c r="R1178" s="1" t="str">
        <f>IFERROR(VLOOKUP($A1178&amp;"-"&amp;Q$1,'Conclusões cursos SIGARRA'!$E:$H,4,0),"")</f>
        <v/>
      </c>
      <c r="S1178" s="1" t="str">
        <f>IFERROR(VLOOKUP($A1178&amp;"-"&amp;S$1,'Conclusões cursos SIGARRA'!$E:$H,2,0),"")</f>
        <v/>
      </c>
      <c r="T1178" s="1" t="str">
        <f>IFERROR(VLOOKUP($A1178&amp;"-"&amp;S$1,'Conclusões cursos SIGARRA'!$E:$H,4,0),"")</f>
        <v/>
      </c>
      <c r="U1178" s="1" t="str">
        <f t="shared" si="3"/>
        <v> MIEIC 2007/2008</v>
      </c>
      <c r="V1178" s="1" t="str">
        <f t="shared" si="4"/>
        <v>João Pedro Couto Soares Gonçalves da Costa</v>
      </c>
    </row>
    <row r="1179" ht="14.25" customHeight="1">
      <c r="A1179" s="1">
        <v>2.01704851E8</v>
      </c>
      <c r="B1179" s="1" t="s">
        <v>3555</v>
      </c>
      <c r="C1179" s="1" t="s">
        <v>3556</v>
      </c>
      <c r="D1179" s="1" t="s">
        <v>26</v>
      </c>
      <c r="E1179" s="1" t="s">
        <v>21</v>
      </c>
      <c r="F1179" s="1" t="str">
        <f t="shared" si="1"/>
        <v>João Pedro da Costa Ribeiro - L.EIC 2021/2022 M.EIC 2022/2023</v>
      </c>
      <c r="I1179" s="1" t="str">
        <f>IFERROR(VLOOKUP(B1179,'Inquérito'!M:N,2,0),if(AND(E1179="",not(iserror(find("linkedin",H1179)))),H1179,E1179))</f>
        <v/>
      </c>
      <c r="J1179" s="1" t="str">
        <f t="shared" si="2"/>
        <v>L.EIC M.EIC</v>
      </c>
      <c r="K1179" s="1" t="str">
        <f>IFERROR(VLOOKUP($A1179&amp;"-"&amp;K$1,'Conclusões cursos SIGARRA'!$E:$H,2,0),"")</f>
        <v/>
      </c>
      <c r="L1179" s="1" t="str">
        <f>IFERROR(VLOOKUP($A1179&amp;"-"&amp;K$1,'Conclusões cursos SIGARRA'!$E:$H,4,0),"")</f>
        <v/>
      </c>
      <c r="M1179" s="1" t="str">
        <f>IFERROR(VLOOKUP($A1179&amp;"-"&amp;M$1,'Conclusões cursos SIGARRA'!$E:$H,2,0),"")</f>
        <v/>
      </c>
      <c r="N1179" s="1" t="str">
        <f>IFERROR(VLOOKUP($A1179&amp;"-"&amp;M$1,'Conclusões cursos SIGARRA'!$E:$H,4,0),"")</f>
        <v/>
      </c>
      <c r="O1179" s="1" t="str">
        <f>IFERROR(VLOOKUP($A1179&amp;"-"&amp;O$1,'Conclusões cursos SIGARRA'!$E:$H,2,0),"")</f>
        <v/>
      </c>
      <c r="P1179" s="1" t="str">
        <f>IFERROR(VLOOKUP($A1179&amp;"-"&amp;O$1,'Conclusões cursos SIGARRA'!$E:$H,4,0),"")</f>
        <v/>
      </c>
      <c r="Q1179" s="1" t="str">
        <f>IFERROR(VLOOKUP($A1179&amp;"-"&amp;Q$1,'Conclusões cursos SIGARRA'!$E:$H,2,0),"")</f>
        <v>2021/2022</v>
      </c>
      <c r="R1179" s="1" t="str">
        <f>IFERROR(VLOOKUP($A1179&amp;"-"&amp;Q$1,'Conclusões cursos SIGARRA'!$E:$H,4,0),"")</f>
        <v>2021/2022</v>
      </c>
      <c r="S1179" s="1" t="str">
        <f>IFERROR(VLOOKUP($A1179&amp;"-"&amp;S$1,'Conclusões cursos SIGARRA'!$E:$H,2,0),"")</f>
        <v>2021/2022</v>
      </c>
      <c r="T1179" s="1" t="str">
        <f>IFERROR(VLOOKUP($A1179&amp;"-"&amp;S$1,'Conclusões cursos SIGARRA'!$E:$H,4,0),"")</f>
        <v>2022/2023</v>
      </c>
      <c r="U1179" s="1" t="str">
        <f t="shared" si="3"/>
        <v> L.EIC 2021/2022 M.EIC 2022/2023</v>
      </c>
      <c r="V1179" s="1" t="str">
        <f t="shared" si="4"/>
        <v>João Pedro da Costa Ribeiro</v>
      </c>
    </row>
    <row r="1180" ht="14.25" customHeight="1">
      <c r="A1180" s="1">
        <v>2.00500454E8</v>
      </c>
      <c r="B1180" s="1" t="s">
        <v>3557</v>
      </c>
      <c r="C1180" s="1" t="s">
        <v>3558</v>
      </c>
      <c r="D1180" s="1" t="s">
        <v>20</v>
      </c>
      <c r="E1180" s="1" t="s">
        <v>21</v>
      </c>
      <c r="F1180" s="1" t="str">
        <f t="shared" si="1"/>
        <v>João Pedro da Cunha e Silva Martins Costa - MIEIC 2009/2010</v>
      </c>
      <c r="G1180" s="1" t="s">
        <v>3559</v>
      </c>
      <c r="H1180" s="1" t="s">
        <v>3560</v>
      </c>
      <c r="I1180" s="1" t="str">
        <f>IFERROR(VLOOKUP(B1180,'Inquérito'!M:N,2,0),if(AND(E1180="",not(iserror(find("linkedin",H1180)))),H1180,E1180))</f>
        <v/>
      </c>
      <c r="J1180" s="1" t="str">
        <f t="shared" si="2"/>
        <v>MIEIC </v>
      </c>
      <c r="K1180" s="1" t="str">
        <f>IFERROR(VLOOKUP($A1180&amp;"-"&amp;K$1,'Conclusões cursos SIGARRA'!$E:$H,2,0),"")</f>
        <v/>
      </c>
      <c r="L1180" s="1" t="str">
        <f>IFERROR(VLOOKUP($A1180&amp;"-"&amp;K$1,'Conclusões cursos SIGARRA'!$E:$H,4,0),"")</f>
        <v/>
      </c>
      <c r="M1180" s="1" t="str">
        <f>IFERROR(VLOOKUP($A1180&amp;"-"&amp;M$1,'Conclusões cursos SIGARRA'!$E:$H,2,0),"")</f>
        <v/>
      </c>
      <c r="N1180" s="1" t="str">
        <f>IFERROR(VLOOKUP($A1180&amp;"-"&amp;M$1,'Conclusões cursos SIGARRA'!$E:$H,4,0),"")</f>
        <v/>
      </c>
      <c r="O1180" s="1" t="str">
        <f>IFERROR(VLOOKUP($A1180&amp;"-"&amp;O$1,'Conclusões cursos SIGARRA'!$E:$H,2,0),"")</f>
        <v>2005/2006</v>
      </c>
      <c r="P1180" s="1" t="str">
        <f>IFERROR(VLOOKUP($A1180&amp;"-"&amp;O$1,'Conclusões cursos SIGARRA'!$E:$H,4,0),"")</f>
        <v>2009/2010</v>
      </c>
      <c r="Q1180" s="1" t="str">
        <f>IFERROR(VLOOKUP($A1180&amp;"-"&amp;Q$1,'Conclusões cursos SIGARRA'!$E:$H,2,0),"")</f>
        <v/>
      </c>
      <c r="R1180" s="1" t="str">
        <f>IFERROR(VLOOKUP($A1180&amp;"-"&amp;Q$1,'Conclusões cursos SIGARRA'!$E:$H,4,0),"")</f>
        <v/>
      </c>
      <c r="S1180" s="1" t="str">
        <f>IFERROR(VLOOKUP($A1180&amp;"-"&amp;S$1,'Conclusões cursos SIGARRA'!$E:$H,2,0),"")</f>
        <v/>
      </c>
      <c r="T1180" s="1" t="str">
        <f>IFERROR(VLOOKUP($A1180&amp;"-"&amp;S$1,'Conclusões cursos SIGARRA'!$E:$H,4,0),"")</f>
        <v/>
      </c>
      <c r="U1180" s="1" t="str">
        <f t="shared" si="3"/>
        <v> MIEIC 2009/2010</v>
      </c>
      <c r="V1180" s="1" t="str">
        <f t="shared" si="4"/>
        <v>João Pedro da Cunha e Silva Martins Costa</v>
      </c>
    </row>
    <row r="1181" ht="14.25" customHeight="1">
      <c r="A1181" s="1">
        <v>2.0000245E8</v>
      </c>
      <c r="B1181" s="1" t="s">
        <v>3561</v>
      </c>
      <c r="C1181" s="1" t="s">
        <v>3562</v>
      </c>
      <c r="D1181" s="1" t="s">
        <v>20</v>
      </c>
      <c r="E1181" s="1" t="s">
        <v>3563</v>
      </c>
      <c r="F1181" s="1" t="str">
        <f t="shared" si="1"/>
        <v>João Pedro da Encarnação Carvalho - LEIC 2004/2005</v>
      </c>
      <c r="G1181" s="1" t="s">
        <v>3564</v>
      </c>
      <c r="I1181" s="9" t="str">
        <f>IFERROR(VLOOKUP(B1181,'Inquérito'!M:N,2,0),if(AND(E1181="",not(iserror(find("linkedin",H1181)))),H1181,E1181))</f>
        <v>https://www.linkedin.com/in/joaopedrocarvalho/</v>
      </c>
      <c r="J1181" s="1" t="str">
        <f t="shared" si="2"/>
        <v>LEIC </v>
      </c>
      <c r="K1181" s="1" t="str">
        <f>IFERROR(VLOOKUP($A1181&amp;"-"&amp;K$1,'Conclusões cursos SIGARRA'!$E:$H,2,0),"")</f>
        <v>2000/2001</v>
      </c>
      <c r="L1181" s="1" t="str">
        <f>IFERROR(VLOOKUP($A1181&amp;"-"&amp;K$1,'Conclusões cursos SIGARRA'!$E:$H,4,0),"")</f>
        <v>2004/2005</v>
      </c>
      <c r="M1181" s="1" t="str">
        <f>IFERROR(VLOOKUP($A1181&amp;"-"&amp;M$1,'Conclusões cursos SIGARRA'!$E:$H,2,0),"")</f>
        <v/>
      </c>
      <c r="N1181" s="1" t="str">
        <f>IFERROR(VLOOKUP($A1181&amp;"-"&amp;M$1,'Conclusões cursos SIGARRA'!$E:$H,4,0),"")</f>
        <v/>
      </c>
      <c r="O1181" s="1" t="str">
        <f>IFERROR(VLOOKUP($A1181&amp;"-"&amp;O$1,'Conclusões cursos SIGARRA'!$E:$H,2,0),"")</f>
        <v/>
      </c>
      <c r="P1181" s="1" t="str">
        <f>IFERROR(VLOOKUP($A1181&amp;"-"&amp;O$1,'Conclusões cursos SIGARRA'!$E:$H,4,0),"")</f>
        <v/>
      </c>
      <c r="Q1181" s="1" t="str">
        <f>IFERROR(VLOOKUP($A1181&amp;"-"&amp;Q$1,'Conclusões cursos SIGARRA'!$E:$H,2,0),"")</f>
        <v/>
      </c>
      <c r="R1181" s="1" t="str">
        <f>IFERROR(VLOOKUP($A1181&amp;"-"&amp;Q$1,'Conclusões cursos SIGARRA'!$E:$H,4,0),"")</f>
        <v/>
      </c>
      <c r="S1181" s="1" t="str">
        <f>IFERROR(VLOOKUP($A1181&amp;"-"&amp;S$1,'Conclusões cursos SIGARRA'!$E:$H,2,0),"")</f>
        <v/>
      </c>
      <c r="T1181" s="1" t="str">
        <f>IFERROR(VLOOKUP($A1181&amp;"-"&amp;S$1,'Conclusões cursos SIGARRA'!$E:$H,4,0),"")</f>
        <v/>
      </c>
      <c r="U1181" s="1" t="str">
        <f t="shared" si="3"/>
        <v> LEIC 2004/2005</v>
      </c>
      <c r="V1181" s="1" t="str">
        <f t="shared" si="4"/>
        <v>João Pedro da Encarnação Carvalho</v>
      </c>
    </row>
    <row r="1182" ht="14.25" customHeight="1">
      <c r="A1182" s="1">
        <v>2.0060223E8</v>
      </c>
      <c r="B1182" s="1" t="s">
        <v>3565</v>
      </c>
      <c r="C1182" s="1" t="s">
        <v>3566</v>
      </c>
      <c r="D1182" s="1" t="s">
        <v>20</v>
      </c>
      <c r="E1182" s="1" t="s">
        <v>3567</v>
      </c>
      <c r="F1182" s="1" t="str">
        <f t="shared" si="1"/>
        <v>João Pedro da Silva de Oliveira Correia - MIEIC 2011/2012</v>
      </c>
      <c r="G1182" s="1" t="s">
        <v>3568</v>
      </c>
      <c r="H1182" s="1" t="s">
        <v>3569</v>
      </c>
      <c r="I1182" s="9" t="str">
        <f>IFERROR(VLOOKUP(B1182,'Inquérito'!M:N,2,0),if(AND(E1182="",not(iserror(find("linkedin",H1182)))),H1182,E1182))</f>
        <v>https://www.linkedin.com/in/joaoocorreia/</v>
      </c>
      <c r="J1182" s="1" t="str">
        <f t="shared" si="2"/>
        <v>MIEIC </v>
      </c>
      <c r="K1182" s="1" t="str">
        <f>IFERROR(VLOOKUP($A1182&amp;"-"&amp;K$1,'Conclusões cursos SIGARRA'!$E:$H,2,0),"")</f>
        <v/>
      </c>
      <c r="L1182" s="1" t="str">
        <f>IFERROR(VLOOKUP($A1182&amp;"-"&amp;K$1,'Conclusões cursos SIGARRA'!$E:$H,4,0),"")</f>
        <v/>
      </c>
      <c r="M1182" s="1" t="str">
        <f>IFERROR(VLOOKUP($A1182&amp;"-"&amp;M$1,'Conclusões cursos SIGARRA'!$E:$H,2,0),"")</f>
        <v/>
      </c>
      <c r="N1182" s="1" t="str">
        <f>IFERROR(VLOOKUP($A1182&amp;"-"&amp;M$1,'Conclusões cursos SIGARRA'!$E:$H,4,0),"")</f>
        <v/>
      </c>
      <c r="O1182" s="1" t="str">
        <f>IFERROR(VLOOKUP($A1182&amp;"-"&amp;O$1,'Conclusões cursos SIGARRA'!$E:$H,2,0),"")</f>
        <v>2007/2008</v>
      </c>
      <c r="P1182" s="1" t="str">
        <f>IFERROR(VLOOKUP($A1182&amp;"-"&amp;O$1,'Conclusões cursos SIGARRA'!$E:$H,4,0),"")</f>
        <v>2011/2012</v>
      </c>
      <c r="Q1182" s="1" t="str">
        <f>IFERROR(VLOOKUP($A1182&amp;"-"&amp;Q$1,'Conclusões cursos SIGARRA'!$E:$H,2,0),"")</f>
        <v/>
      </c>
      <c r="R1182" s="1" t="str">
        <f>IFERROR(VLOOKUP($A1182&amp;"-"&amp;Q$1,'Conclusões cursos SIGARRA'!$E:$H,4,0),"")</f>
        <v/>
      </c>
      <c r="S1182" s="1" t="str">
        <f>IFERROR(VLOOKUP($A1182&amp;"-"&amp;S$1,'Conclusões cursos SIGARRA'!$E:$H,2,0),"")</f>
        <v/>
      </c>
      <c r="T1182" s="1" t="str">
        <f>IFERROR(VLOOKUP($A1182&amp;"-"&amp;S$1,'Conclusões cursos SIGARRA'!$E:$H,4,0),"")</f>
        <v/>
      </c>
      <c r="U1182" s="1" t="str">
        <f t="shared" si="3"/>
        <v> MIEIC 2011/2012</v>
      </c>
      <c r="V1182" s="1" t="str">
        <f t="shared" si="4"/>
        <v>João Pedro da Silva de Oliveira Correia</v>
      </c>
    </row>
    <row r="1183" ht="14.25" customHeight="1">
      <c r="A1183" s="1">
        <v>2.00900689E8</v>
      </c>
      <c r="B1183" s="1" t="s">
        <v>3570</v>
      </c>
      <c r="C1183" s="1" t="s">
        <v>3571</v>
      </c>
      <c r="D1183" s="1" t="s">
        <v>20</v>
      </c>
      <c r="E1183" s="1" t="s">
        <v>21</v>
      </c>
      <c r="F1183" s="1" t="str">
        <f t="shared" si="1"/>
        <v>João Pedro de Jesus Barbosa Pinto - MIEIC 2013/2014</v>
      </c>
      <c r="G1183" s="1" t="s">
        <v>21</v>
      </c>
      <c r="I1183" s="1" t="str">
        <f>IFERROR(VLOOKUP(B1183,'Inquérito'!M:N,2,0),if(AND(E1183="",not(iserror(find("linkedin",H1183)))),H1183,E1183))</f>
        <v/>
      </c>
      <c r="J1183" s="1" t="str">
        <f t="shared" si="2"/>
        <v>MIEIC </v>
      </c>
      <c r="K1183" s="1" t="str">
        <f>IFERROR(VLOOKUP($A1183&amp;"-"&amp;K$1,'Conclusões cursos SIGARRA'!$E:$H,2,0),"")</f>
        <v/>
      </c>
      <c r="L1183" s="1" t="str">
        <f>IFERROR(VLOOKUP($A1183&amp;"-"&amp;K$1,'Conclusões cursos SIGARRA'!$E:$H,4,0),"")</f>
        <v/>
      </c>
      <c r="M1183" s="1" t="str">
        <f>IFERROR(VLOOKUP($A1183&amp;"-"&amp;M$1,'Conclusões cursos SIGARRA'!$E:$H,2,0),"")</f>
        <v/>
      </c>
      <c r="N1183" s="1" t="str">
        <f>IFERROR(VLOOKUP($A1183&amp;"-"&amp;M$1,'Conclusões cursos SIGARRA'!$E:$H,4,0),"")</f>
        <v/>
      </c>
      <c r="O1183" s="1" t="str">
        <f>IFERROR(VLOOKUP($A1183&amp;"-"&amp;O$1,'Conclusões cursos SIGARRA'!$E:$H,2,0),"")</f>
        <v>2009/2010</v>
      </c>
      <c r="P1183" s="1" t="str">
        <f>IFERROR(VLOOKUP($A1183&amp;"-"&amp;O$1,'Conclusões cursos SIGARRA'!$E:$H,4,0),"")</f>
        <v>2013/2014</v>
      </c>
      <c r="Q1183" s="1" t="str">
        <f>IFERROR(VLOOKUP($A1183&amp;"-"&amp;Q$1,'Conclusões cursos SIGARRA'!$E:$H,2,0),"")</f>
        <v/>
      </c>
      <c r="R1183" s="1" t="str">
        <f>IFERROR(VLOOKUP($A1183&amp;"-"&amp;Q$1,'Conclusões cursos SIGARRA'!$E:$H,4,0),"")</f>
        <v/>
      </c>
      <c r="S1183" s="1" t="str">
        <f>IFERROR(VLOOKUP($A1183&amp;"-"&amp;S$1,'Conclusões cursos SIGARRA'!$E:$H,2,0),"")</f>
        <v/>
      </c>
      <c r="T1183" s="1" t="str">
        <f>IFERROR(VLOOKUP($A1183&amp;"-"&amp;S$1,'Conclusões cursos SIGARRA'!$E:$H,4,0),"")</f>
        <v/>
      </c>
      <c r="U1183" s="1" t="str">
        <f t="shared" si="3"/>
        <v> MIEIC 2013/2014</v>
      </c>
      <c r="V1183" s="1" t="str">
        <f t="shared" si="4"/>
        <v>João Pedro de Jesus Barbosa Pinto</v>
      </c>
    </row>
    <row r="1184" ht="14.25" customHeight="1">
      <c r="A1184" s="1">
        <v>2.00604239E8</v>
      </c>
      <c r="B1184" s="1" t="s">
        <v>3572</v>
      </c>
      <c r="C1184" s="1" t="s">
        <v>3573</v>
      </c>
      <c r="D1184" s="1" t="s">
        <v>20</v>
      </c>
      <c r="E1184" s="1" t="s">
        <v>3574</v>
      </c>
      <c r="F1184" s="1" t="str">
        <f t="shared" si="1"/>
        <v>João Pedro de Macedo Marques - MIEIC 2012/2013</v>
      </c>
      <c r="G1184" s="1" t="s">
        <v>3575</v>
      </c>
      <c r="I1184" s="9" t="str">
        <f>IFERROR(VLOOKUP(B1184,'Inquérito'!M:N,2,0),if(AND(E1184="",not(iserror(find("linkedin",H1184)))),H1184,E1184))</f>
        <v>https://www.linkedin.com/in/joaopmmarques/</v>
      </c>
      <c r="J1184" s="1" t="str">
        <f t="shared" si="2"/>
        <v>MIEIC </v>
      </c>
      <c r="K1184" s="1" t="str">
        <f>IFERROR(VLOOKUP($A1184&amp;"-"&amp;K$1,'Conclusões cursos SIGARRA'!$E:$H,2,0),"")</f>
        <v/>
      </c>
      <c r="L1184" s="1" t="str">
        <f>IFERROR(VLOOKUP($A1184&amp;"-"&amp;K$1,'Conclusões cursos SIGARRA'!$E:$H,4,0),"")</f>
        <v/>
      </c>
      <c r="M1184" s="1" t="str">
        <f>IFERROR(VLOOKUP($A1184&amp;"-"&amp;M$1,'Conclusões cursos SIGARRA'!$E:$H,2,0),"")</f>
        <v/>
      </c>
      <c r="N1184" s="1" t="str">
        <f>IFERROR(VLOOKUP($A1184&amp;"-"&amp;M$1,'Conclusões cursos SIGARRA'!$E:$H,4,0),"")</f>
        <v/>
      </c>
      <c r="O1184" s="1" t="str">
        <f>IFERROR(VLOOKUP($A1184&amp;"-"&amp;O$1,'Conclusões cursos SIGARRA'!$E:$H,2,0),"")</f>
        <v>2006/2007</v>
      </c>
      <c r="P1184" s="1" t="str">
        <f>IFERROR(VLOOKUP($A1184&amp;"-"&amp;O$1,'Conclusões cursos SIGARRA'!$E:$H,4,0),"")</f>
        <v>2012/2013</v>
      </c>
      <c r="Q1184" s="1" t="str">
        <f>IFERROR(VLOOKUP($A1184&amp;"-"&amp;Q$1,'Conclusões cursos SIGARRA'!$E:$H,2,0),"")</f>
        <v/>
      </c>
      <c r="R1184" s="1" t="str">
        <f>IFERROR(VLOOKUP($A1184&amp;"-"&amp;Q$1,'Conclusões cursos SIGARRA'!$E:$H,4,0),"")</f>
        <v/>
      </c>
      <c r="S1184" s="1" t="str">
        <f>IFERROR(VLOOKUP($A1184&amp;"-"&amp;S$1,'Conclusões cursos SIGARRA'!$E:$H,2,0),"")</f>
        <v/>
      </c>
      <c r="T1184" s="1" t="str">
        <f>IFERROR(VLOOKUP($A1184&amp;"-"&amp;S$1,'Conclusões cursos SIGARRA'!$E:$H,4,0),"")</f>
        <v/>
      </c>
      <c r="U1184" s="1" t="str">
        <f t="shared" si="3"/>
        <v> MIEIC 2012/2013</v>
      </c>
      <c r="V1184" s="1" t="str">
        <f t="shared" si="4"/>
        <v>João Pedro de Macedo Marques</v>
      </c>
    </row>
    <row r="1185" ht="14.25" customHeight="1">
      <c r="A1185" s="1">
        <v>2.01101774E8</v>
      </c>
      <c r="B1185" s="1" t="s">
        <v>3576</v>
      </c>
      <c r="C1185" s="1" t="s">
        <v>3577</v>
      </c>
      <c r="D1185" s="1" t="s">
        <v>20</v>
      </c>
      <c r="E1185" s="1" t="s">
        <v>21</v>
      </c>
      <c r="F1185" s="1" t="str">
        <f t="shared" si="1"/>
        <v>João Pedro Domingues da Rocha Marinheiro - MIEIC 2015/2016</v>
      </c>
      <c r="I1185" s="1" t="str">
        <f>IFERROR(VLOOKUP(B1185,'Inquérito'!M:N,2,0),if(AND(E1185="",not(iserror(find("linkedin",H1185)))),H1185,E1185))</f>
        <v/>
      </c>
      <c r="J1185" s="1" t="str">
        <f t="shared" si="2"/>
        <v>MIEIC </v>
      </c>
      <c r="K1185" s="1" t="str">
        <f>IFERROR(VLOOKUP($A1185&amp;"-"&amp;K$1,'Conclusões cursos SIGARRA'!$E:$H,2,0),"")</f>
        <v/>
      </c>
      <c r="L1185" s="1" t="str">
        <f>IFERROR(VLOOKUP($A1185&amp;"-"&amp;K$1,'Conclusões cursos SIGARRA'!$E:$H,4,0),"")</f>
        <v/>
      </c>
      <c r="M1185" s="1" t="str">
        <f>IFERROR(VLOOKUP($A1185&amp;"-"&amp;M$1,'Conclusões cursos SIGARRA'!$E:$H,2,0),"")</f>
        <v/>
      </c>
      <c r="N1185" s="1" t="str">
        <f>IFERROR(VLOOKUP($A1185&amp;"-"&amp;M$1,'Conclusões cursos SIGARRA'!$E:$H,4,0),"")</f>
        <v/>
      </c>
      <c r="O1185" s="1" t="str">
        <f>IFERROR(VLOOKUP($A1185&amp;"-"&amp;O$1,'Conclusões cursos SIGARRA'!$E:$H,2,0),"")</f>
        <v>2011/2012</v>
      </c>
      <c r="P1185" s="1" t="str">
        <f>IFERROR(VLOOKUP($A1185&amp;"-"&amp;O$1,'Conclusões cursos SIGARRA'!$E:$H,4,0),"")</f>
        <v>2015/2016</v>
      </c>
      <c r="Q1185" s="1" t="str">
        <f>IFERROR(VLOOKUP($A1185&amp;"-"&amp;Q$1,'Conclusões cursos SIGARRA'!$E:$H,2,0),"")</f>
        <v/>
      </c>
      <c r="R1185" s="1" t="str">
        <f>IFERROR(VLOOKUP($A1185&amp;"-"&amp;Q$1,'Conclusões cursos SIGARRA'!$E:$H,4,0),"")</f>
        <v/>
      </c>
      <c r="S1185" s="1" t="str">
        <f>IFERROR(VLOOKUP($A1185&amp;"-"&amp;S$1,'Conclusões cursos SIGARRA'!$E:$H,2,0),"")</f>
        <v/>
      </c>
      <c r="T1185" s="1" t="str">
        <f>IFERROR(VLOOKUP($A1185&amp;"-"&amp;S$1,'Conclusões cursos SIGARRA'!$E:$H,4,0),"")</f>
        <v/>
      </c>
      <c r="U1185" s="1" t="str">
        <f t="shared" si="3"/>
        <v> MIEIC 2015/2016</v>
      </c>
      <c r="V1185" s="1" t="str">
        <f t="shared" si="4"/>
        <v>João Pedro Domingues da Rocha Marinheiro</v>
      </c>
    </row>
    <row r="1186" ht="14.25" customHeight="1">
      <c r="A1186" s="1">
        <v>2.00702647E8</v>
      </c>
      <c r="B1186" s="1" t="s">
        <v>3578</v>
      </c>
      <c r="C1186" s="1" t="s">
        <v>3579</v>
      </c>
      <c r="D1186" s="1" t="s">
        <v>20</v>
      </c>
      <c r="E1186" s="1" t="s">
        <v>21</v>
      </c>
      <c r="F1186" s="1" t="str">
        <f t="shared" si="1"/>
        <v>João Pedro dos Santos Bernardes - MIEIC 2008/2009</v>
      </c>
      <c r="G1186" s="1" t="s">
        <v>21</v>
      </c>
      <c r="H1186" s="1" t="s">
        <v>3580</v>
      </c>
      <c r="I1186" s="1" t="str">
        <f>IFERROR(VLOOKUP(B1186,'Inquérito'!M:N,2,0),if(AND(E1186="",not(iserror(find("linkedin",H1186)))),H1186,E1186))</f>
        <v/>
      </c>
      <c r="J1186" s="1" t="str">
        <f t="shared" si="2"/>
        <v>MIEIC </v>
      </c>
      <c r="K1186" s="1" t="str">
        <f>IFERROR(VLOOKUP($A1186&amp;"-"&amp;K$1,'Conclusões cursos SIGARRA'!$E:$H,2,0),"")</f>
        <v/>
      </c>
      <c r="L1186" s="1" t="str">
        <f>IFERROR(VLOOKUP($A1186&amp;"-"&amp;K$1,'Conclusões cursos SIGARRA'!$E:$H,4,0),"")</f>
        <v/>
      </c>
      <c r="M1186" s="1" t="str">
        <f>IFERROR(VLOOKUP($A1186&amp;"-"&amp;M$1,'Conclusões cursos SIGARRA'!$E:$H,2,0),"")</f>
        <v/>
      </c>
      <c r="N1186" s="1" t="str">
        <f>IFERROR(VLOOKUP($A1186&amp;"-"&amp;M$1,'Conclusões cursos SIGARRA'!$E:$H,4,0),"")</f>
        <v/>
      </c>
      <c r="O1186" s="1" t="str">
        <f>IFERROR(VLOOKUP($A1186&amp;"-"&amp;O$1,'Conclusões cursos SIGARRA'!$E:$H,2,0),"")</f>
        <v>2007/2008</v>
      </c>
      <c r="P1186" s="1" t="str">
        <f>IFERROR(VLOOKUP($A1186&amp;"-"&amp;O$1,'Conclusões cursos SIGARRA'!$E:$H,4,0),"")</f>
        <v>2008/2009</v>
      </c>
      <c r="Q1186" s="1" t="str">
        <f>IFERROR(VLOOKUP($A1186&amp;"-"&amp;Q$1,'Conclusões cursos SIGARRA'!$E:$H,2,0),"")</f>
        <v/>
      </c>
      <c r="R1186" s="1" t="str">
        <f>IFERROR(VLOOKUP($A1186&amp;"-"&amp;Q$1,'Conclusões cursos SIGARRA'!$E:$H,4,0),"")</f>
        <v/>
      </c>
      <c r="S1186" s="1" t="str">
        <f>IFERROR(VLOOKUP($A1186&amp;"-"&amp;S$1,'Conclusões cursos SIGARRA'!$E:$H,2,0),"")</f>
        <v/>
      </c>
      <c r="T1186" s="1" t="str">
        <f>IFERROR(VLOOKUP($A1186&amp;"-"&amp;S$1,'Conclusões cursos SIGARRA'!$E:$H,4,0),"")</f>
        <v/>
      </c>
      <c r="U1186" s="1" t="str">
        <f t="shared" si="3"/>
        <v> MIEIC 2008/2009</v>
      </c>
      <c r="V1186" s="1" t="str">
        <f t="shared" si="4"/>
        <v>João Pedro dos Santos Bernardes</v>
      </c>
    </row>
    <row r="1187" ht="14.25" customHeight="1">
      <c r="A1187" s="1">
        <v>2.01806389E8</v>
      </c>
      <c r="B1187" s="1" t="s">
        <v>3581</v>
      </c>
      <c r="C1187" s="1" t="s">
        <v>3582</v>
      </c>
      <c r="D1187" s="1" t="s">
        <v>26</v>
      </c>
      <c r="E1187" s="1" t="s">
        <v>21</v>
      </c>
      <c r="F1187" s="1" t="str">
        <f t="shared" si="1"/>
        <v>João Pedro Fontes Vilhena e Mascarenhas - L.EIC 2021/2022</v>
      </c>
      <c r="G1187" s="1" t="s">
        <v>3583</v>
      </c>
      <c r="I1187" s="1" t="str">
        <f>IFERROR(VLOOKUP(B1187,'Inquérito'!M:N,2,0),if(AND(E1187="",not(iserror(find("linkedin",H1187)))),H1187,E1187))</f>
        <v/>
      </c>
      <c r="J1187" s="1" t="str">
        <f t="shared" si="2"/>
        <v>L.EIC </v>
      </c>
      <c r="K1187" s="1" t="str">
        <f>IFERROR(VLOOKUP($A1187&amp;"-"&amp;K$1,'Conclusões cursos SIGARRA'!$E:$H,2,0),"")</f>
        <v/>
      </c>
      <c r="L1187" s="1" t="str">
        <f>IFERROR(VLOOKUP($A1187&amp;"-"&amp;K$1,'Conclusões cursos SIGARRA'!$E:$H,4,0),"")</f>
        <v/>
      </c>
      <c r="M1187" s="1" t="str">
        <f>IFERROR(VLOOKUP($A1187&amp;"-"&amp;M$1,'Conclusões cursos SIGARRA'!$E:$H,2,0),"")</f>
        <v/>
      </c>
      <c r="N1187" s="1" t="str">
        <f>IFERROR(VLOOKUP($A1187&amp;"-"&amp;M$1,'Conclusões cursos SIGARRA'!$E:$H,4,0),"")</f>
        <v/>
      </c>
      <c r="O1187" s="1" t="str">
        <f>IFERROR(VLOOKUP($A1187&amp;"-"&amp;O$1,'Conclusões cursos SIGARRA'!$E:$H,2,0),"")</f>
        <v/>
      </c>
      <c r="P1187" s="1" t="str">
        <f>IFERROR(VLOOKUP($A1187&amp;"-"&amp;O$1,'Conclusões cursos SIGARRA'!$E:$H,4,0),"")</f>
        <v/>
      </c>
      <c r="Q1187" s="1" t="str">
        <f>IFERROR(VLOOKUP($A1187&amp;"-"&amp;Q$1,'Conclusões cursos SIGARRA'!$E:$H,2,0),"")</f>
        <v>2021/2022</v>
      </c>
      <c r="R1187" s="1" t="str">
        <f>IFERROR(VLOOKUP($A1187&amp;"-"&amp;Q$1,'Conclusões cursos SIGARRA'!$E:$H,4,0),"")</f>
        <v>2021/2022</v>
      </c>
      <c r="S1187" s="1" t="str">
        <f>IFERROR(VLOOKUP($A1187&amp;"-"&amp;S$1,'Conclusões cursos SIGARRA'!$E:$H,2,0),"")</f>
        <v/>
      </c>
      <c r="T1187" s="1" t="str">
        <f>IFERROR(VLOOKUP($A1187&amp;"-"&amp;S$1,'Conclusões cursos SIGARRA'!$E:$H,4,0),"")</f>
        <v/>
      </c>
      <c r="U1187" s="1" t="str">
        <f t="shared" si="3"/>
        <v> L.EIC 2021/2022</v>
      </c>
      <c r="V1187" s="1" t="str">
        <f t="shared" si="4"/>
        <v>João Pedro Fontes Vilhena e Mascarenhas</v>
      </c>
    </row>
    <row r="1188" ht="14.25" customHeight="1">
      <c r="A1188" s="1">
        <v>2.01104913E8</v>
      </c>
      <c r="B1188" s="1" t="s">
        <v>3584</v>
      </c>
      <c r="C1188" s="1" t="s">
        <v>3585</v>
      </c>
      <c r="D1188" s="1" t="s">
        <v>20</v>
      </c>
      <c r="E1188" s="1" t="s">
        <v>21</v>
      </c>
      <c r="F1188" s="1" t="str">
        <f t="shared" si="1"/>
        <v>João Pedro Furriel de Moura Pinheiro - MIEIC 2019/2020</v>
      </c>
      <c r="G1188" s="1" t="s">
        <v>3586</v>
      </c>
      <c r="I1188" s="1" t="str">
        <f>IFERROR(VLOOKUP(B1188,'Inquérito'!M:N,2,0),if(AND(E1188="",not(iserror(find("linkedin",H1188)))),H1188,E1188))</f>
        <v>https://www.linkedin.com/in/joão-pedro-furriel/</v>
      </c>
      <c r="J1188" s="1" t="str">
        <f t="shared" si="2"/>
        <v>MIEIC </v>
      </c>
      <c r="K1188" s="1" t="str">
        <f>IFERROR(VLOOKUP($A1188&amp;"-"&amp;K$1,'Conclusões cursos SIGARRA'!$E:$H,2,0),"")</f>
        <v/>
      </c>
      <c r="L1188" s="1" t="str">
        <f>IFERROR(VLOOKUP($A1188&amp;"-"&amp;K$1,'Conclusões cursos SIGARRA'!$E:$H,4,0),"")</f>
        <v/>
      </c>
      <c r="M1188" s="1" t="str">
        <f>IFERROR(VLOOKUP($A1188&amp;"-"&amp;M$1,'Conclusões cursos SIGARRA'!$E:$H,2,0),"")</f>
        <v/>
      </c>
      <c r="N1188" s="1" t="str">
        <f>IFERROR(VLOOKUP($A1188&amp;"-"&amp;M$1,'Conclusões cursos SIGARRA'!$E:$H,4,0),"")</f>
        <v/>
      </c>
      <c r="O1188" s="1" t="str">
        <f>IFERROR(VLOOKUP($A1188&amp;"-"&amp;O$1,'Conclusões cursos SIGARRA'!$E:$H,2,0),"")</f>
        <v>2015/2016</v>
      </c>
      <c r="P1188" s="1" t="str">
        <f>IFERROR(VLOOKUP($A1188&amp;"-"&amp;O$1,'Conclusões cursos SIGARRA'!$E:$H,4,0),"")</f>
        <v>2019/2020</v>
      </c>
      <c r="Q1188" s="1" t="str">
        <f>IFERROR(VLOOKUP($A1188&amp;"-"&amp;Q$1,'Conclusões cursos SIGARRA'!$E:$H,2,0),"")</f>
        <v/>
      </c>
      <c r="R1188" s="1" t="str">
        <f>IFERROR(VLOOKUP($A1188&amp;"-"&amp;Q$1,'Conclusões cursos SIGARRA'!$E:$H,4,0),"")</f>
        <v/>
      </c>
      <c r="S1188" s="1" t="str">
        <f>IFERROR(VLOOKUP($A1188&amp;"-"&amp;S$1,'Conclusões cursos SIGARRA'!$E:$H,2,0),"")</f>
        <v/>
      </c>
      <c r="T1188" s="1" t="str">
        <f>IFERROR(VLOOKUP($A1188&amp;"-"&amp;S$1,'Conclusões cursos SIGARRA'!$E:$H,4,0),"")</f>
        <v/>
      </c>
      <c r="U1188" s="1" t="str">
        <f t="shared" si="3"/>
        <v> MIEIC 2019/2020</v>
      </c>
      <c r="V1188" s="1" t="str">
        <f t="shared" si="4"/>
        <v>João Pedro Furriel de Moura Pinheiro</v>
      </c>
    </row>
    <row r="1189" ht="14.25" customHeight="1">
      <c r="A1189" s="1">
        <v>2.0140549E8</v>
      </c>
      <c r="B1189" s="1" t="s">
        <v>3587</v>
      </c>
      <c r="C1189" s="1" t="s">
        <v>3588</v>
      </c>
      <c r="D1189" s="1" t="s">
        <v>20</v>
      </c>
      <c r="E1189" s="1" t="s">
        <v>21</v>
      </c>
      <c r="F1189" s="1" t="str">
        <f t="shared" si="1"/>
        <v>João Pedro Gomes Silva - MIEIC 2018/2019</v>
      </c>
      <c r="I1189" s="9" t="str">
        <f>IFERROR(VLOOKUP(B1189,'Inquérito'!M:N,2,0),if(AND(E1189="",not(iserror(find("linkedin",H1189)))),H1189,E1189))</f>
        <v>https://www.linkedin.com/in/joaosilva22</v>
      </c>
      <c r="J1189" s="1" t="str">
        <f t="shared" si="2"/>
        <v>MIEIC </v>
      </c>
      <c r="K1189" s="1" t="str">
        <f>IFERROR(VLOOKUP($A1189&amp;"-"&amp;K$1,'Conclusões cursos SIGARRA'!$E:$H,2,0),"")</f>
        <v/>
      </c>
      <c r="L1189" s="1" t="str">
        <f>IFERROR(VLOOKUP($A1189&amp;"-"&amp;K$1,'Conclusões cursos SIGARRA'!$E:$H,4,0),"")</f>
        <v/>
      </c>
      <c r="M1189" s="1" t="str">
        <f>IFERROR(VLOOKUP($A1189&amp;"-"&amp;M$1,'Conclusões cursos SIGARRA'!$E:$H,2,0),"")</f>
        <v/>
      </c>
      <c r="N1189" s="1" t="str">
        <f>IFERROR(VLOOKUP($A1189&amp;"-"&amp;M$1,'Conclusões cursos SIGARRA'!$E:$H,4,0),"")</f>
        <v/>
      </c>
      <c r="O1189" s="1" t="str">
        <f>IFERROR(VLOOKUP($A1189&amp;"-"&amp;O$1,'Conclusões cursos SIGARRA'!$E:$H,2,0),"")</f>
        <v>2014/2015</v>
      </c>
      <c r="P1189" s="1" t="str">
        <f>IFERROR(VLOOKUP($A1189&amp;"-"&amp;O$1,'Conclusões cursos SIGARRA'!$E:$H,4,0),"")</f>
        <v>2018/2019</v>
      </c>
      <c r="Q1189" s="1" t="str">
        <f>IFERROR(VLOOKUP($A1189&amp;"-"&amp;Q$1,'Conclusões cursos SIGARRA'!$E:$H,2,0),"")</f>
        <v/>
      </c>
      <c r="R1189" s="1" t="str">
        <f>IFERROR(VLOOKUP($A1189&amp;"-"&amp;Q$1,'Conclusões cursos SIGARRA'!$E:$H,4,0),"")</f>
        <v/>
      </c>
      <c r="S1189" s="1" t="str">
        <f>IFERROR(VLOOKUP($A1189&amp;"-"&amp;S$1,'Conclusões cursos SIGARRA'!$E:$H,2,0),"")</f>
        <v/>
      </c>
      <c r="T1189" s="1" t="str">
        <f>IFERROR(VLOOKUP($A1189&amp;"-"&amp;S$1,'Conclusões cursos SIGARRA'!$E:$H,4,0),"")</f>
        <v/>
      </c>
      <c r="U1189" s="1" t="str">
        <f t="shared" si="3"/>
        <v> MIEIC 2018/2019</v>
      </c>
      <c r="V1189" s="1" t="str">
        <f t="shared" si="4"/>
        <v>João Pedro Gomes Silva</v>
      </c>
    </row>
    <row r="1190" ht="14.25" customHeight="1">
      <c r="A1190" s="1">
        <v>1.99804401E8</v>
      </c>
      <c r="B1190" s="1" t="s">
        <v>3589</v>
      </c>
      <c r="C1190" s="1" t="s">
        <v>3590</v>
      </c>
      <c r="D1190" s="1" t="s">
        <v>20</v>
      </c>
      <c r="E1190" s="1" t="s">
        <v>3591</v>
      </c>
      <c r="F1190" s="1" t="str">
        <f t="shared" si="1"/>
        <v>João Pedro Lemos Santos Costa - LEIC 2006/2007</v>
      </c>
      <c r="G1190" s="1" t="s">
        <v>21</v>
      </c>
      <c r="I1190" s="9" t="str">
        <f>IFERROR(VLOOKUP(B1190,'Inquérito'!M:N,2,0),if(AND(E1190="",not(iserror(find("linkedin",H1190)))),H1190,E1190))</f>
        <v>https://www.linkedin.com/in/joaolemoscosta/</v>
      </c>
      <c r="J1190" s="1" t="str">
        <f t="shared" si="2"/>
        <v>LEIC </v>
      </c>
      <c r="K1190" s="1" t="str">
        <f>IFERROR(VLOOKUP($A1190&amp;"-"&amp;K$1,'Conclusões cursos SIGARRA'!$E:$H,2,0),"")</f>
        <v>1998/1999</v>
      </c>
      <c r="L1190" s="1" t="str">
        <f>IFERROR(VLOOKUP($A1190&amp;"-"&amp;K$1,'Conclusões cursos SIGARRA'!$E:$H,4,0),"")</f>
        <v>2006/2007</v>
      </c>
      <c r="M1190" s="1" t="str">
        <f>IFERROR(VLOOKUP($A1190&amp;"-"&amp;M$1,'Conclusões cursos SIGARRA'!$E:$H,2,0),"")</f>
        <v/>
      </c>
      <c r="N1190" s="1" t="str">
        <f>IFERROR(VLOOKUP($A1190&amp;"-"&amp;M$1,'Conclusões cursos SIGARRA'!$E:$H,4,0),"")</f>
        <v/>
      </c>
      <c r="O1190" s="1" t="str">
        <f>IFERROR(VLOOKUP($A1190&amp;"-"&amp;O$1,'Conclusões cursos SIGARRA'!$E:$H,2,0),"")</f>
        <v/>
      </c>
      <c r="P1190" s="1" t="str">
        <f>IFERROR(VLOOKUP($A1190&amp;"-"&amp;O$1,'Conclusões cursos SIGARRA'!$E:$H,4,0),"")</f>
        <v/>
      </c>
      <c r="Q1190" s="1" t="str">
        <f>IFERROR(VLOOKUP($A1190&amp;"-"&amp;Q$1,'Conclusões cursos SIGARRA'!$E:$H,2,0),"")</f>
        <v/>
      </c>
      <c r="R1190" s="1" t="str">
        <f>IFERROR(VLOOKUP($A1190&amp;"-"&amp;Q$1,'Conclusões cursos SIGARRA'!$E:$H,4,0),"")</f>
        <v/>
      </c>
      <c r="S1190" s="1" t="str">
        <f>IFERROR(VLOOKUP($A1190&amp;"-"&amp;S$1,'Conclusões cursos SIGARRA'!$E:$H,2,0),"")</f>
        <v/>
      </c>
      <c r="T1190" s="1" t="str">
        <f>IFERROR(VLOOKUP($A1190&amp;"-"&amp;S$1,'Conclusões cursos SIGARRA'!$E:$H,4,0),"")</f>
        <v/>
      </c>
      <c r="U1190" s="1" t="str">
        <f t="shared" si="3"/>
        <v> LEIC 2006/2007</v>
      </c>
      <c r="V1190" s="1" t="str">
        <f t="shared" si="4"/>
        <v>João Pedro Lemos Santos Costa</v>
      </c>
    </row>
    <row r="1191" ht="14.25" customHeight="1">
      <c r="A1191" s="1">
        <v>2.00200975E8</v>
      </c>
      <c r="B1191" s="1" t="s">
        <v>3592</v>
      </c>
      <c r="C1191" s="1" t="s">
        <v>3593</v>
      </c>
      <c r="D1191" s="1" t="s">
        <v>20</v>
      </c>
      <c r="E1191" s="1" t="s">
        <v>3594</v>
      </c>
      <c r="F1191" s="1" t="str">
        <f t="shared" si="1"/>
        <v>João Pedro Magalhães do Vale - MIEIC 2007/2008</v>
      </c>
      <c r="G1191" s="1" t="s">
        <v>21</v>
      </c>
      <c r="H1191" s="1" t="s">
        <v>3595</v>
      </c>
      <c r="I1191" s="9" t="str">
        <f>IFERROR(VLOOKUP(B1191,'Inquérito'!M:N,2,0),if(AND(E1191="",not(iserror(find("linkedin",H1191)))),H1191,E1191))</f>
        <v>https://www.linkedin.com/in/jvale/</v>
      </c>
      <c r="J1191" s="1" t="str">
        <f t="shared" si="2"/>
        <v>MIEIC </v>
      </c>
      <c r="K1191" s="1" t="str">
        <f>IFERROR(VLOOKUP($A1191&amp;"-"&amp;K$1,'Conclusões cursos SIGARRA'!$E:$H,2,0),"")</f>
        <v/>
      </c>
      <c r="L1191" s="1" t="str">
        <f>IFERROR(VLOOKUP($A1191&amp;"-"&amp;K$1,'Conclusões cursos SIGARRA'!$E:$H,4,0),"")</f>
        <v/>
      </c>
      <c r="M1191" s="1" t="str">
        <f>IFERROR(VLOOKUP($A1191&amp;"-"&amp;M$1,'Conclusões cursos SIGARRA'!$E:$H,2,0),"")</f>
        <v/>
      </c>
      <c r="N1191" s="1" t="str">
        <f>IFERROR(VLOOKUP($A1191&amp;"-"&amp;M$1,'Conclusões cursos SIGARRA'!$E:$H,4,0),"")</f>
        <v/>
      </c>
      <c r="O1191" s="1" t="str">
        <f>IFERROR(VLOOKUP($A1191&amp;"-"&amp;O$1,'Conclusões cursos SIGARRA'!$E:$H,2,0),"")</f>
        <v>2002/2003</v>
      </c>
      <c r="P1191" s="1" t="str">
        <f>IFERROR(VLOOKUP($A1191&amp;"-"&amp;O$1,'Conclusões cursos SIGARRA'!$E:$H,4,0),"")</f>
        <v>2007/2008</v>
      </c>
      <c r="Q1191" s="1" t="str">
        <f>IFERROR(VLOOKUP($A1191&amp;"-"&amp;Q$1,'Conclusões cursos SIGARRA'!$E:$H,2,0),"")</f>
        <v/>
      </c>
      <c r="R1191" s="1" t="str">
        <f>IFERROR(VLOOKUP($A1191&amp;"-"&amp;Q$1,'Conclusões cursos SIGARRA'!$E:$H,4,0),"")</f>
        <v/>
      </c>
      <c r="S1191" s="1" t="str">
        <f>IFERROR(VLOOKUP($A1191&amp;"-"&amp;S$1,'Conclusões cursos SIGARRA'!$E:$H,2,0),"")</f>
        <v/>
      </c>
      <c r="T1191" s="1" t="str">
        <f>IFERROR(VLOOKUP($A1191&amp;"-"&amp;S$1,'Conclusões cursos SIGARRA'!$E:$H,4,0),"")</f>
        <v/>
      </c>
      <c r="U1191" s="1" t="str">
        <f t="shared" si="3"/>
        <v> MIEIC 2007/2008</v>
      </c>
      <c r="V1191" s="1" t="str">
        <f t="shared" si="4"/>
        <v>João Pedro Magalhães do Vale</v>
      </c>
    </row>
    <row r="1192" ht="14.25" customHeight="1">
      <c r="A1192" s="1">
        <v>2.00406096E8</v>
      </c>
      <c r="B1192" s="1" t="s">
        <v>3596</v>
      </c>
      <c r="C1192" s="1" t="s">
        <v>3597</v>
      </c>
      <c r="D1192" s="1" t="s">
        <v>20</v>
      </c>
      <c r="E1192" s="1" t="s">
        <v>3598</v>
      </c>
      <c r="F1192" s="1" t="str">
        <f t="shared" si="1"/>
        <v>João Pedro Martins dos Santos de Carvalho Aradas - MIEIC 2008/2009</v>
      </c>
      <c r="G1192" s="1" t="s">
        <v>21</v>
      </c>
      <c r="H1192" s="1" t="s">
        <v>3599</v>
      </c>
      <c r="I1192" s="9" t="str">
        <f>IFERROR(VLOOKUP(B1192,'Inquérito'!M:N,2,0),if(AND(E1192="",not(iserror(find("linkedin",H1192)))),H1192,E1192))</f>
        <v>https://www.linkedin.com/in/jaradas/</v>
      </c>
      <c r="J1192" s="1" t="str">
        <f t="shared" si="2"/>
        <v>MIEIC </v>
      </c>
      <c r="K1192" s="1" t="str">
        <f>IFERROR(VLOOKUP($A1192&amp;"-"&amp;K$1,'Conclusões cursos SIGARRA'!$E:$H,2,0),"")</f>
        <v/>
      </c>
      <c r="L1192" s="1" t="str">
        <f>IFERROR(VLOOKUP($A1192&amp;"-"&amp;K$1,'Conclusões cursos SIGARRA'!$E:$H,4,0),"")</f>
        <v/>
      </c>
      <c r="M1192" s="1" t="str">
        <f>IFERROR(VLOOKUP($A1192&amp;"-"&amp;M$1,'Conclusões cursos SIGARRA'!$E:$H,2,0),"")</f>
        <v/>
      </c>
      <c r="N1192" s="1" t="str">
        <f>IFERROR(VLOOKUP($A1192&amp;"-"&amp;M$1,'Conclusões cursos SIGARRA'!$E:$H,4,0),"")</f>
        <v/>
      </c>
      <c r="O1192" s="1" t="str">
        <f>IFERROR(VLOOKUP($A1192&amp;"-"&amp;O$1,'Conclusões cursos SIGARRA'!$E:$H,2,0),"")</f>
        <v>2004/2005</v>
      </c>
      <c r="P1192" s="1" t="str">
        <f>IFERROR(VLOOKUP($A1192&amp;"-"&amp;O$1,'Conclusões cursos SIGARRA'!$E:$H,4,0),"")</f>
        <v>2008/2009</v>
      </c>
      <c r="Q1192" s="1" t="str">
        <f>IFERROR(VLOOKUP($A1192&amp;"-"&amp;Q$1,'Conclusões cursos SIGARRA'!$E:$H,2,0),"")</f>
        <v/>
      </c>
      <c r="R1192" s="1" t="str">
        <f>IFERROR(VLOOKUP($A1192&amp;"-"&amp;Q$1,'Conclusões cursos SIGARRA'!$E:$H,4,0),"")</f>
        <v/>
      </c>
      <c r="S1192" s="1" t="str">
        <f>IFERROR(VLOOKUP($A1192&amp;"-"&amp;S$1,'Conclusões cursos SIGARRA'!$E:$H,2,0),"")</f>
        <v/>
      </c>
      <c r="T1192" s="1" t="str">
        <f>IFERROR(VLOOKUP($A1192&amp;"-"&amp;S$1,'Conclusões cursos SIGARRA'!$E:$H,4,0),"")</f>
        <v/>
      </c>
      <c r="U1192" s="1" t="str">
        <f t="shared" si="3"/>
        <v> MIEIC 2008/2009</v>
      </c>
      <c r="V1192" s="1" t="str">
        <f t="shared" si="4"/>
        <v>João Pedro Martins dos Santos de Carvalho Aradas</v>
      </c>
    </row>
    <row r="1193" ht="14.25" customHeight="1">
      <c r="A1193" s="1">
        <v>2.01405163E8</v>
      </c>
      <c r="B1193" s="1" t="s">
        <v>3600</v>
      </c>
      <c r="C1193" s="1" t="s">
        <v>3601</v>
      </c>
      <c r="D1193" s="1" t="s">
        <v>20</v>
      </c>
      <c r="E1193" s="1" t="s">
        <v>21</v>
      </c>
      <c r="F1193" s="1" t="str">
        <f t="shared" si="1"/>
        <v>João Pedro Martins Ferreira - MIEIC 2019/2020</v>
      </c>
      <c r="G1193" s="1" t="s">
        <v>3602</v>
      </c>
      <c r="I1193" s="1" t="str">
        <f>IFERROR(VLOOKUP(B1193,'Inquérito'!M:N,2,0),if(AND(E1193="",not(iserror(find("linkedin",H1193)))),H1193,E1193))</f>
        <v/>
      </c>
      <c r="J1193" s="1" t="str">
        <f t="shared" si="2"/>
        <v>MIEIC </v>
      </c>
      <c r="K1193" s="1" t="str">
        <f>IFERROR(VLOOKUP($A1193&amp;"-"&amp;K$1,'Conclusões cursos SIGARRA'!$E:$H,2,0),"")</f>
        <v/>
      </c>
      <c r="L1193" s="1" t="str">
        <f>IFERROR(VLOOKUP($A1193&amp;"-"&amp;K$1,'Conclusões cursos SIGARRA'!$E:$H,4,0),"")</f>
        <v/>
      </c>
      <c r="M1193" s="1" t="str">
        <f>IFERROR(VLOOKUP($A1193&amp;"-"&amp;M$1,'Conclusões cursos SIGARRA'!$E:$H,2,0),"")</f>
        <v/>
      </c>
      <c r="N1193" s="1" t="str">
        <f>IFERROR(VLOOKUP($A1193&amp;"-"&amp;M$1,'Conclusões cursos SIGARRA'!$E:$H,4,0),"")</f>
        <v/>
      </c>
      <c r="O1193" s="1" t="str">
        <f>IFERROR(VLOOKUP($A1193&amp;"-"&amp;O$1,'Conclusões cursos SIGARRA'!$E:$H,2,0),"")</f>
        <v>2014/2015</v>
      </c>
      <c r="P1193" s="1" t="str">
        <f>IFERROR(VLOOKUP($A1193&amp;"-"&amp;O$1,'Conclusões cursos SIGARRA'!$E:$H,4,0),"")</f>
        <v>2019/2020</v>
      </c>
      <c r="Q1193" s="1" t="str">
        <f>IFERROR(VLOOKUP($A1193&amp;"-"&amp;Q$1,'Conclusões cursos SIGARRA'!$E:$H,2,0),"")</f>
        <v/>
      </c>
      <c r="R1193" s="1" t="str">
        <f>IFERROR(VLOOKUP($A1193&amp;"-"&amp;Q$1,'Conclusões cursos SIGARRA'!$E:$H,4,0),"")</f>
        <v/>
      </c>
      <c r="S1193" s="1" t="str">
        <f>IFERROR(VLOOKUP($A1193&amp;"-"&amp;S$1,'Conclusões cursos SIGARRA'!$E:$H,2,0),"")</f>
        <v/>
      </c>
      <c r="T1193" s="1" t="str">
        <f>IFERROR(VLOOKUP($A1193&amp;"-"&amp;S$1,'Conclusões cursos SIGARRA'!$E:$H,4,0),"")</f>
        <v/>
      </c>
      <c r="U1193" s="1" t="str">
        <f t="shared" si="3"/>
        <v> MIEIC 2019/2020</v>
      </c>
      <c r="V1193" s="1" t="str">
        <f t="shared" si="4"/>
        <v>João Pedro Martins Ferreira</v>
      </c>
    </row>
    <row r="1194" ht="14.25" customHeight="1">
      <c r="A1194" s="1">
        <v>2.01805199E8</v>
      </c>
      <c r="B1194" s="1" t="s">
        <v>3603</v>
      </c>
      <c r="C1194" s="1" t="s">
        <v>3604</v>
      </c>
      <c r="D1194" s="1" t="s">
        <v>26</v>
      </c>
      <c r="E1194" s="1" t="s">
        <v>21</v>
      </c>
      <c r="F1194" s="1" t="str">
        <f t="shared" si="1"/>
        <v>João Pedro Martins Rocha - L.EIC 2021/2022</v>
      </c>
      <c r="I1194" s="9" t="str">
        <f>IFERROR(VLOOKUP(B1194,'Inquérito'!M:N,2,0),if(AND(E1194="",not(iserror(find("linkedin",H1194)))),H1194,E1194))</f>
        <v>https://www.linkedin.com/in/joao-rocha123/</v>
      </c>
      <c r="J1194" s="1" t="str">
        <f t="shared" si="2"/>
        <v>L.EIC </v>
      </c>
      <c r="K1194" s="1" t="str">
        <f>IFERROR(VLOOKUP($A1194&amp;"-"&amp;K$1,'Conclusões cursos SIGARRA'!$E:$H,2,0),"")</f>
        <v/>
      </c>
      <c r="L1194" s="1" t="str">
        <f>IFERROR(VLOOKUP($A1194&amp;"-"&amp;K$1,'Conclusões cursos SIGARRA'!$E:$H,4,0),"")</f>
        <v/>
      </c>
      <c r="M1194" s="1" t="str">
        <f>IFERROR(VLOOKUP($A1194&amp;"-"&amp;M$1,'Conclusões cursos SIGARRA'!$E:$H,2,0),"")</f>
        <v/>
      </c>
      <c r="N1194" s="1" t="str">
        <f>IFERROR(VLOOKUP($A1194&amp;"-"&amp;M$1,'Conclusões cursos SIGARRA'!$E:$H,4,0),"")</f>
        <v/>
      </c>
      <c r="O1194" s="1" t="str">
        <f>IFERROR(VLOOKUP($A1194&amp;"-"&amp;O$1,'Conclusões cursos SIGARRA'!$E:$H,2,0),"")</f>
        <v/>
      </c>
      <c r="P1194" s="1" t="str">
        <f>IFERROR(VLOOKUP($A1194&amp;"-"&amp;O$1,'Conclusões cursos SIGARRA'!$E:$H,4,0),"")</f>
        <v/>
      </c>
      <c r="Q1194" s="1" t="str">
        <f>IFERROR(VLOOKUP($A1194&amp;"-"&amp;Q$1,'Conclusões cursos SIGARRA'!$E:$H,2,0),"")</f>
        <v>2021/2022</v>
      </c>
      <c r="R1194" s="1" t="str">
        <f>IFERROR(VLOOKUP($A1194&amp;"-"&amp;Q$1,'Conclusões cursos SIGARRA'!$E:$H,4,0),"")</f>
        <v>2021/2022</v>
      </c>
      <c r="S1194" s="1" t="str">
        <f>IFERROR(VLOOKUP($A1194&amp;"-"&amp;S$1,'Conclusões cursos SIGARRA'!$E:$H,2,0),"")</f>
        <v/>
      </c>
      <c r="T1194" s="1" t="str">
        <f>IFERROR(VLOOKUP($A1194&amp;"-"&amp;S$1,'Conclusões cursos SIGARRA'!$E:$H,4,0),"")</f>
        <v/>
      </c>
      <c r="U1194" s="1" t="str">
        <f t="shared" si="3"/>
        <v> L.EIC 2021/2022</v>
      </c>
      <c r="V1194" s="1" t="str">
        <f t="shared" si="4"/>
        <v>João Pedro Martins Rocha</v>
      </c>
    </row>
    <row r="1195" ht="14.25" customHeight="1">
      <c r="A1195" s="1">
        <v>2.02007855E8</v>
      </c>
      <c r="B1195" s="1" t="s">
        <v>3605</v>
      </c>
      <c r="C1195" s="1" t="s">
        <v>3606</v>
      </c>
      <c r="D1195" s="1" t="s">
        <v>26</v>
      </c>
      <c r="E1195" s="1" t="s">
        <v>21</v>
      </c>
      <c r="F1195" s="1" t="str">
        <f t="shared" si="1"/>
        <v>João Pedro Matos de Araújo - L.EIC 2023/2024</v>
      </c>
      <c r="G1195" s="1" t="s">
        <v>3607</v>
      </c>
      <c r="I1195" s="1" t="str">
        <f>IFERROR(VLOOKUP(B1195,'Inquérito'!M:N,2,0),if(AND(E1195="",not(iserror(find("linkedin",H1195)))),H1195,E1195))</f>
        <v/>
      </c>
      <c r="J1195" s="1" t="str">
        <f t="shared" si="2"/>
        <v>L.EIC </v>
      </c>
      <c r="K1195" s="1" t="str">
        <f>IFERROR(VLOOKUP($A1195&amp;"-"&amp;K$1,'Conclusões cursos SIGARRA'!$E:$H,2,0),"")</f>
        <v/>
      </c>
      <c r="L1195" s="1" t="str">
        <f>IFERROR(VLOOKUP($A1195&amp;"-"&amp;K$1,'Conclusões cursos SIGARRA'!$E:$H,4,0),"")</f>
        <v/>
      </c>
      <c r="M1195" s="1" t="str">
        <f>IFERROR(VLOOKUP($A1195&amp;"-"&amp;M$1,'Conclusões cursos SIGARRA'!$E:$H,2,0),"")</f>
        <v/>
      </c>
      <c r="N1195" s="1" t="str">
        <f>IFERROR(VLOOKUP($A1195&amp;"-"&amp;M$1,'Conclusões cursos SIGARRA'!$E:$H,4,0),"")</f>
        <v/>
      </c>
      <c r="O1195" s="1" t="str">
        <f>IFERROR(VLOOKUP($A1195&amp;"-"&amp;O$1,'Conclusões cursos SIGARRA'!$E:$H,2,0),"")</f>
        <v/>
      </c>
      <c r="P1195" s="1" t="str">
        <f>IFERROR(VLOOKUP($A1195&amp;"-"&amp;O$1,'Conclusões cursos SIGARRA'!$E:$H,4,0),"")</f>
        <v/>
      </c>
      <c r="Q1195" s="1" t="str">
        <f>IFERROR(VLOOKUP($A1195&amp;"-"&amp;Q$1,'Conclusões cursos SIGARRA'!$E:$H,2,0),"")</f>
        <v>2021/2022</v>
      </c>
      <c r="R1195" s="1" t="str">
        <f>IFERROR(VLOOKUP($A1195&amp;"-"&amp;Q$1,'Conclusões cursos SIGARRA'!$E:$H,4,0),"")</f>
        <v>2023/2024</v>
      </c>
      <c r="S1195" s="1" t="str">
        <f>IFERROR(VLOOKUP($A1195&amp;"-"&amp;S$1,'Conclusões cursos SIGARRA'!$E:$H,2,0),"")</f>
        <v/>
      </c>
      <c r="T1195" s="1" t="str">
        <f>IFERROR(VLOOKUP($A1195&amp;"-"&amp;S$1,'Conclusões cursos SIGARRA'!$E:$H,4,0),"")</f>
        <v/>
      </c>
      <c r="U1195" s="1" t="str">
        <f t="shared" si="3"/>
        <v> L.EIC 2023/2024</v>
      </c>
      <c r="V1195" s="1" t="str">
        <f t="shared" si="4"/>
        <v>João Pedro Matos de Araújo</v>
      </c>
    </row>
    <row r="1196" ht="14.25" customHeight="1">
      <c r="A1196" s="1">
        <v>2.00605186E8</v>
      </c>
      <c r="B1196" s="1" t="s">
        <v>3608</v>
      </c>
      <c r="C1196" s="1" t="s">
        <v>3609</v>
      </c>
      <c r="D1196" s="1" t="s">
        <v>20</v>
      </c>
      <c r="E1196" s="1" t="s">
        <v>3610</v>
      </c>
      <c r="F1196" s="1" t="str">
        <f t="shared" si="1"/>
        <v>João Pedro Matos Ribeiro - MIEIC 2011/2012</v>
      </c>
      <c r="G1196" s="1" t="s">
        <v>3611</v>
      </c>
      <c r="H1196" s="1" t="s">
        <v>3612</v>
      </c>
      <c r="I1196" s="9" t="str">
        <f>IFERROR(VLOOKUP(B1196,'Inquérito'!M:N,2,0),if(AND(E1196="",not(iserror(find("linkedin",H1196)))),H1196,E1196))</f>
        <v>https://www.linkedin.com/in/joaoprib/</v>
      </c>
      <c r="J1196" s="1" t="str">
        <f t="shared" si="2"/>
        <v>MIEIC </v>
      </c>
      <c r="K1196" s="1" t="str">
        <f>IFERROR(VLOOKUP($A1196&amp;"-"&amp;K$1,'Conclusões cursos SIGARRA'!$E:$H,2,0),"")</f>
        <v/>
      </c>
      <c r="L1196" s="1" t="str">
        <f>IFERROR(VLOOKUP($A1196&amp;"-"&amp;K$1,'Conclusões cursos SIGARRA'!$E:$H,4,0),"")</f>
        <v/>
      </c>
      <c r="M1196" s="1" t="str">
        <f>IFERROR(VLOOKUP($A1196&amp;"-"&amp;M$1,'Conclusões cursos SIGARRA'!$E:$H,2,0),"")</f>
        <v/>
      </c>
      <c r="N1196" s="1" t="str">
        <f>IFERROR(VLOOKUP($A1196&amp;"-"&amp;M$1,'Conclusões cursos SIGARRA'!$E:$H,4,0),"")</f>
        <v/>
      </c>
      <c r="O1196" s="1" t="str">
        <f>IFERROR(VLOOKUP($A1196&amp;"-"&amp;O$1,'Conclusões cursos SIGARRA'!$E:$H,2,0),"")</f>
        <v>2006/2007</v>
      </c>
      <c r="P1196" s="1" t="str">
        <f>IFERROR(VLOOKUP($A1196&amp;"-"&amp;O$1,'Conclusões cursos SIGARRA'!$E:$H,4,0),"")</f>
        <v>2011/2012</v>
      </c>
      <c r="Q1196" s="1" t="str">
        <f>IFERROR(VLOOKUP($A1196&amp;"-"&amp;Q$1,'Conclusões cursos SIGARRA'!$E:$H,2,0),"")</f>
        <v/>
      </c>
      <c r="R1196" s="1" t="str">
        <f>IFERROR(VLOOKUP($A1196&amp;"-"&amp;Q$1,'Conclusões cursos SIGARRA'!$E:$H,4,0),"")</f>
        <v/>
      </c>
      <c r="S1196" s="1" t="str">
        <f>IFERROR(VLOOKUP($A1196&amp;"-"&amp;S$1,'Conclusões cursos SIGARRA'!$E:$H,2,0),"")</f>
        <v/>
      </c>
      <c r="T1196" s="1" t="str">
        <f>IFERROR(VLOOKUP($A1196&amp;"-"&amp;S$1,'Conclusões cursos SIGARRA'!$E:$H,4,0),"")</f>
        <v/>
      </c>
      <c r="U1196" s="1" t="str">
        <f t="shared" si="3"/>
        <v> MIEIC 2011/2012</v>
      </c>
      <c r="V1196" s="1" t="str">
        <f t="shared" si="4"/>
        <v>João Pedro Matos Ribeiro</v>
      </c>
    </row>
    <row r="1197" ht="14.25" customHeight="1">
      <c r="A1197" s="1">
        <v>2.01106781E8</v>
      </c>
      <c r="B1197" s="1" t="s">
        <v>3613</v>
      </c>
      <c r="C1197" s="1" t="s">
        <v>3614</v>
      </c>
      <c r="D1197" s="1" t="s">
        <v>20</v>
      </c>
      <c r="E1197" s="1"/>
      <c r="F1197" s="1" t="str">
        <f t="shared" si="1"/>
        <v>João Pedro Matos Teixeira Dias - MIEIC 2015/2016</v>
      </c>
      <c r="G1197" s="1" t="s">
        <v>3615</v>
      </c>
      <c r="H1197" s="1" t="s">
        <v>3616</v>
      </c>
      <c r="I1197" s="9" t="str">
        <f>IFERROR(VLOOKUP(B1197,'Inquérito'!M:N,2,0),if(AND(E1197="",not(iserror(find("linkedin",H1197)))),H1197,E1197))</f>
        <v>https://www.linkedin.com/in/joaopdias</v>
      </c>
      <c r="J1197" s="1" t="str">
        <f t="shared" si="2"/>
        <v>MIEIC </v>
      </c>
      <c r="K1197" s="1" t="str">
        <f>IFERROR(VLOOKUP($A1197&amp;"-"&amp;K$1,'Conclusões cursos SIGARRA'!$E:$H,2,0),"")</f>
        <v/>
      </c>
      <c r="L1197" s="1" t="str">
        <f>IFERROR(VLOOKUP($A1197&amp;"-"&amp;K$1,'Conclusões cursos SIGARRA'!$E:$H,4,0),"")</f>
        <v/>
      </c>
      <c r="M1197" s="1" t="str">
        <f>IFERROR(VLOOKUP($A1197&amp;"-"&amp;M$1,'Conclusões cursos SIGARRA'!$E:$H,2,0),"")</f>
        <v/>
      </c>
      <c r="N1197" s="1" t="str">
        <f>IFERROR(VLOOKUP($A1197&amp;"-"&amp;M$1,'Conclusões cursos SIGARRA'!$E:$H,4,0),"")</f>
        <v/>
      </c>
      <c r="O1197" s="1" t="str">
        <f>IFERROR(VLOOKUP($A1197&amp;"-"&amp;O$1,'Conclusões cursos SIGARRA'!$E:$H,2,0),"")</f>
        <v>2011/2012</v>
      </c>
      <c r="P1197" s="1" t="str">
        <f>IFERROR(VLOOKUP($A1197&amp;"-"&amp;O$1,'Conclusões cursos SIGARRA'!$E:$H,4,0),"")</f>
        <v>2015/2016</v>
      </c>
      <c r="Q1197" s="1" t="str">
        <f>IFERROR(VLOOKUP($A1197&amp;"-"&amp;Q$1,'Conclusões cursos SIGARRA'!$E:$H,2,0),"")</f>
        <v/>
      </c>
      <c r="R1197" s="1" t="str">
        <f>IFERROR(VLOOKUP($A1197&amp;"-"&amp;Q$1,'Conclusões cursos SIGARRA'!$E:$H,4,0),"")</f>
        <v/>
      </c>
      <c r="S1197" s="1" t="str">
        <f>IFERROR(VLOOKUP($A1197&amp;"-"&amp;S$1,'Conclusões cursos SIGARRA'!$E:$H,2,0),"")</f>
        <v/>
      </c>
      <c r="T1197" s="1" t="str">
        <f>IFERROR(VLOOKUP($A1197&amp;"-"&amp;S$1,'Conclusões cursos SIGARRA'!$E:$H,4,0),"")</f>
        <v/>
      </c>
      <c r="U1197" s="1" t="str">
        <f t="shared" si="3"/>
        <v> MIEIC 2015/2016</v>
      </c>
      <c r="V1197" s="1" t="str">
        <f t="shared" si="4"/>
        <v>João Pedro Matos Teixeira Dias</v>
      </c>
    </row>
    <row r="1198" ht="14.25" customHeight="1">
      <c r="A1198" s="1">
        <v>2.00900579E8</v>
      </c>
      <c r="B1198" s="1" t="s">
        <v>3617</v>
      </c>
      <c r="C1198" s="1" t="s">
        <v>3618</v>
      </c>
      <c r="D1198" s="1" t="s">
        <v>20</v>
      </c>
      <c r="E1198" s="1" t="s">
        <v>21</v>
      </c>
      <c r="F1198" s="1" t="str">
        <f t="shared" si="1"/>
        <v>João Pedro Milano da Silva Cardoso - MIEIC 2017/2018</v>
      </c>
      <c r="G1198" s="1" t="s">
        <v>21</v>
      </c>
      <c r="I1198" s="1" t="str">
        <f>IFERROR(VLOOKUP(B1198,'Inquérito'!M:N,2,0),if(AND(E1198="",not(iserror(find("linkedin",H1198)))),H1198,E1198))</f>
        <v/>
      </c>
      <c r="J1198" s="1" t="str">
        <f t="shared" si="2"/>
        <v>MIEIC </v>
      </c>
      <c r="K1198" s="1" t="str">
        <f>IFERROR(VLOOKUP($A1198&amp;"-"&amp;K$1,'Conclusões cursos SIGARRA'!$E:$H,2,0),"")</f>
        <v/>
      </c>
      <c r="L1198" s="1" t="str">
        <f>IFERROR(VLOOKUP($A1198&amp;"-"&amp;K$1,'Conclusões cursos SIGARRA'!$E:$H,4,0),"")</f>
        <v/>
      </c>
      <c r="M1198" s="1" t="str">
        <f>IFERROR(VLOOKUP($A1198&amp;"-"&amp;M$1,'Conclusões cursos SIGARRA'!$E:$H,2,0),"")</f>
        <v/>
      </c>
      <c r="N1198" s="1" t="str">
        <f>IFERROR(VLOOKUP($A1198&amp;"-"&amp;M$1,'Conclusões cursos SIGARRA'!$E:$H,4,0),"")</f>
        <v/>
      </c>
      <c r="O1198" s="1" t="str">
        <f>IFERROR(VLOOKUP($A1198&amp;"-"&amp;O$1,'Conclusões cursos SIGARRA'!$E:$H,2,0),"")</f>
        <v>2013/2014</v>
      </c>
      <c r="P1198" s="1" t="str">
        <f>IFERROR(VLOOKUP($A1198&amp;"-"&amp;O$1,'Conclusões cursos SIGARRA'!$E:$H,4,0),"")</f>
        <v>2017/2018</v>
      </c>
      <c r="Q1198" s="1" t="str">
        <f>IFERROR(VLOOKUP($A1198&amp;"-"&amp;Q$1,'Conclusões cursos SIGARRA'!$E:$H,2,0),"")</f>
        <v/>
      </c>
      <c r="R1198" s="1" t="str">
        <f>IFERROR(VLOOKUP($A1198&amp;"-"&amp;Q$1,'Conclusões cursos SIGARRA'!$E:$H,4,0),"")</f>
        <v/>
      </c>
      <c r="S1198" s="1" t="str">
        <f>IFERROR(VLOOKUP($A1198&amp;"-"&amp;S$1,'Conclusões cursos SIGARRA'!$E:$H,2,0),"")</f>
        <v/>
      </c>
      <c r="T1198" s="1" t="str">
        <f>IFERROR(VLOOKUP($A1198&amp;"-"&amp;S$1,'Conclusões cursos SIGARRA'!$E:$H,4,0),"")</f>
        <v/>
      </c>
      <c r="U1198" s="1" t="str">
        <f t="shared" si="3"/>
        <v> MIEIC 2017/2018</v>
      </c>
      <c r="V1198" s="1" t="str">
        <f t="shared" si="4"/>
        <v>João Pedro Milano da Silva Cardoso</v>
      </c>
    </row>
    <row r="1199" ht="14.25" customHeight="1">
      <c r="A1199" s="1">
        <v>2.01206047E8</v>
      </c>
      <c r="B1199" s="1" t="s">
        <v>3619</v>
      </c>
      <c r="C1199" s="1" t="s">
        <v>3620</v>
      </c>
      <c r="D1199" s="1" t="s">
        <v>20</v>
      </c>
      <c r="E1199" s="1" t="s">
        <v>3621</v>
      </c>
      <c r="F1199" s="1" t="str">
        <f t="shared" si="1"/>
        <v>João Pedro Miranda Maia - MIEIC 2016/2017</v>
      </c>
      <c r="G1199" s="1" t="s">
        <v>3622</v>
      </c>
      <c r="I1199" s="9" t="str">
        <f>IFERROR(VLOOKUP(B1199,'Inquérito'!M:N,2,0),if(AND(E1199="",not(iserror(find("linkedin",H1199)))),H1199,E1199))</f>
        <v>https://www.linkedin.com/in/jpmmaia</v>
      </c>
      <c r="J1199" s="1" t="str">
        <f t="shared" si="2"/>
        <v>MIEIC </v>
      </c>
      <c r="K1199" s="1" t="str">
        <f>IFERROR(VLOOKUP($A1199&amp;"-"&amp;K$1,'Conclusões cursos SIGARRA'!$E:$H,2,0),"")</f>
        <v/>
      </c>
      <c r="L1199" s="1" t="str">
        <f>IFERROR(VLOOKUP($A1199&amp;"-"&amp;K$1,'Conclusões cursos SIGARRA'!$E:$H,4,0),"")</f>
        <v/>
      </c>
      <c r="M1199" s="1" t="str">
        <f>IFERROR(VLOOKUP($A1199&amp;"-"&amp;M$1,'Conclusões cursos SIGARRA'!$E:$H,2,0),"")</f>
        <v/>
      </c>
      <c r="N1199" s="1" t="str">
        <f>IFERROR(VLOOKUP($A1199&amp;"-"&amp;M$1,'Conclusões cursos SIGARRA'!$E:$H,4,0),"")</f>
        <v/>
      </c>
      <c r="O1199" s="1" t="str">
        <f>IFERROR(VLOOKUP($A1199&amp;"-"&amp;O$1,'Conclusões cursos SIGARRA'!$E:$H,2,0),"")</f>
        <v>2012/2013</v>
      </c>
      <c r="P1199" s="1" t="str">
        <f>IFERROR(VLOOKUP($A1199&amp;"-"&amp;O$1,'Conclusões cursos SIGARRA'!$E:$H,4,0),"")</f>
        <v>2016/2017</v>
      </c>
      <c r="Q1199" s="1" t="str">
        <f>IFERROR(VLOOKUP($A1199&amp;"-"&amp;Q$1,'Conclusões cursos SIGARRA'!$E:$H,2,0),"")</f>
        <v/>
      </c>
      <c r="R1199" s="1" t="str">
        <f>IFERROR(VLOOKUP($A1199&amp;"-"&amp;Q$1,'Conclusões cursos SIGARRA'!$E:$H,4,0),"")</f>
        <v/>
      </c>
      <c r="S1199" s="1" t="str">
        <f>IFERROR(VLOOKUP($A1199&amp;"-"&amp;S$1,'Conclusões cursos SIGARRA'!$E:$H,2,0),"")</f>
        <v/>
      </c>
      <c r="T1199" s="1" t="str">
        <f>IFERROR(VLOOKUP($A1199&amp;"-"&amp;S$1,'Conclusões cursos SIGARRA'!$E:$H,4,0),"")</f>
        <v/>
      </c>
      <c r="U1199" s="1" t="str">
        <f t="shared" si="3"/>
        <v> MIEIC 2016/2017</v>
      </c>
      <c r="V1199" s="1" t="str">
        <f t="shared" si="4"/>
        <v>João Pedro Miranda Maia</v>
      </c>
    </row>
    <row r="1200" ht="14.25" customHeight="1">
      <c r="A1200" s="1">
        <v>1.99703264E8</v>
      </c>
      <c r="B1200" s="1" t="s">
        <v>3623</v>
      </c>
      <c r="C1200" s="1" t="s">
        <v>3624</v>
      </c>
      <c r="D1200" s="1" t="s">
        <v>20</v>
      </c>
      <c r="E1200" s="1" t="s">
        <v>3625</v>
      </c>
      <c r="F1200" s="1" t="str">
        <f t="shared" si="1"/>
        <v>João Pedro Moreira Silva - LEIC 2004/2005</v>
      </c>
      <c r="G1200" s="1" t="s">
        <v>21</v>
      </c>
      <c r="I1200" s="9" t="str">
        <f>IFERROR(VLOOKUP(B1200,'Inquérito'!M:N,2,0),if(AND(E1200="",not(iserror(find("linkedin",H1200)))),H1200,E1200))</f>
        <v>https://www.linkedin.com/in/joaosilva00/</v>
      </c>
      <c r="J1200" s="1" t="str">
        <f t="shared" si="2"/>
        <v>LEIC </v>
      </c>
      <c r="K1200" s="1" t="str">
        <f>IFERROR(VLOOKUP($A1200&amp;"-"&amp;K$1,'Conclusões cursos SIGARRA'!$E:$H,2,0),"")</f>
        <v>1997/1998</v>
      </c>
      <c r="L1200" s="1" t="str">
        <f>IFERROR(VLOOKUP($A1200&amp;"-"&amp;K$1,'Conclusões cursos SIGARRA'!$E:$H,4,0),"")</f>
        <v>2004/2005</v>
      </c>
      <c r="M1200" s="1" t="str">
        <f>IFERROR(VLOOKUP($A1200&amp;"-"&amp;M$1,'Conclusões cursos SIGARRA'!$E:$H,2,0),"")</f>
        <v/>
      </c>
      <c r="N1200" s="1" t="str">
        <f>IFERROR(VLOOKUP($A1200&amp;"-"&amp;M$1,'Conclusões cursos SIGARRA'!$E:$H,4,0),"")</f>
        <v/>
      </c>
      <c r="O1200" s="1" t="str">
        <f>IFERROR(VLOOKUP($A1200&amp;"-"&amp;O$1,'Conclusões cursos SIGARRA'!$E:$H,2,0),"")</f>
        <v/>
      </c>
      <c r="P1200" s="1" t="str">
        <f>IFERROR(VLOOKUP($A1200&amp;"-"&amp;O$1,'Conclusões cursos SIGARRA'!$E:$H,4,0),"")</f>
        <v/>
      </c>
      <c r="Q1200" s="1" t="str">
        <f>IFERROR(VLOOKUP($A1200&amp;"-"&amp;Q$1,'Conclusões cursos SIGARRA'!$E:$H,2,0),"")</f>
        <v/>
      </c>
      <c r="R1200" s="1" t="str">
        <f>IFERROR(VLOOKUP($A1200&amp;"-"&amp;Q$1,'Conclusões cursos SIGARRA'!$E:$H,4,0),"")</f>
        <v/>
      </c>
      <c r="S1200" s="1" t="str">
        <f>IFERROR(VLOOKUP($A1200&amp;"-"&amp;S$1,'Conclusões cursos SIGARRA'!$E:$H,2,0),"")</f>
        <v/>
      </c>
      <c r="T1200" s="1" t="str">
        <f>IFERROR(VLOOKUP($A1200&amp;"-"&amp;S$1,'Conclusões cursos SIGARRA'!$E:$H,4,0),"")</f>
        <v/>
      </c>
      <c r="U1200" s="1" t="str">
        <f t="shared" si="3"/>
        <v> LEIC 2004/2005</v>
      </c>
      <c r="V1200" s="1" t="str">
        <f t="shared" si="4"/>
        <v>João Pedro Moreira Silva</v>
      </c>
    </row>
    <row r="1201" ht="14.25" customHeight="1">
      <c r="A1201" s="1">
        <v>2.01200615E8</v>
      </c>
      <c r="B1201" s="1" t="s">
        <v>3626</v>
      </c>
      <c r="C1201" s="1" t="s">
        <v>3627</v>
      </c>
      <c r="D1201" s="1" t="s">
        <v>20</v>
      </c>
      <c r="E1201" s="1" t="s">
        <v>3628</v>
      </c>
      <c r="F1201" s="1" t="str">
        <f t="shared" si="1"/>
        <v>João Pedro Norim Marques Bandeira - MIEIC 2016/2017</v>
      </c>
      <c r="G1201" s="1" t="s">
        <v>3629</v>
      </c>
      <c r="I1201" s="9" t="str">
        <f>IFERROR(VLOOKUP(B1201,'Inquérito'!M:N,2,0),if(AND(E1201="",not(iserror(find("linkedin",H1201)))),H1201,E1201))</f>
        <v>https://www.linkedin.com/in/joaonorimbandeira/</v>
      </c>
      <c r="J1201" s="1" t="str">
        <f t="shared" si="2"/>
        <v>MIEIC </v>
      </c>
      <c r="K1201" s="1" t="str">
        <f>IFERROR(VLOOKUP($A1201&amp;"-"&amp;K$1,'Conclusões cursos SIGARRA'!$E:$H,2,0),"")</f>
        <v/>
      </c>
      <c r="L1201" s="1" t="str">
        <f>IFERROR(VLOOKUP($A1201&amp;"-"&amp;K$1,'Conclusões cursos SIGARRA'!$E:$H,4,0),"")</f>
        <v/>
      </c>
      <c r="M1201" s="1" t="str">
        <f>IFERROR(VLOOKUP($A1201&amp;"-"&amp;M$1,'Conclusões cursos SIGARRA'!$E:$H,2,0),"")</f>
        <v/>
      </c>
      <c r="N1201" s="1" t="str">
        <f>IFERROR(VLOOKUP($A1201&amp;"-"&amp;M$1,'Conclusões cursos SIGARRA'!$E:$H,4,0),"")</f>
        <v/>
      </c>
      <c r="O1201" s="1" t="str">
        <f>IFERROR(VLOOKUP($A1201&amp;"-"&amp;O$1,'Conclusões cursos SIGARRA'!$E:$H,2,0),"")</f>
        <v>2012/2013</v>
      </c>
      <c r="P1201" s="1" t="str">
        <f>IFERROR(VLOOKUP($A1201&amp;"-"&amp;O$1,'Conclusões cursos SIGARRA'!$E:$H,4,0),"")</f>
        <v>2016/2017</v>
      </c>
      <c r="Q1201" s="1" t="str">
        <f>IFERROR(VLOOKUP($A1201&amp;"-"&amp;Q$1,'Conclusões cursos SIGARRA'!$E:$H,2,0),"")</f>
        <v/>
      </c>
      <c r="R1201" s="1" t="str">
        <f>IFERROR(VLOOKUP($A1201&amp;"-"&amp;Q$1,'Conclusões cursos SIGARRA'!$E:$H,4,0),"")</f>
        <v/>
      </c>
      <c r="S1201" s="1" t="str">
        <f>IFERROR(VLOOKUP($A1201&amp;"-"&amp;S$1,'Conclusões cursos SIGARRA'!$E:$H,2,0),"")</f>
        <v/>
      </c>
      <c r="T1201" s="1" t="str">
        <f>IFERROR(VLOOKUP($A1201&amp;"-"&amp;S$1,'Conclusões cursos SIGARRA'!$E:$H,4,0),"")</f>
        <v/>
      </c>
      <c r="U1201" s="1" t="str">
        <f t="shared" si="3"/>
        <v> MIEIC 2016/2017</v>
      </c>
      <c r="V1201" s="1" t="str">
        <f t="shared" si="4"/>
        <v>João Pedro Norim Marques Bandeira</v>
      </c>
    </row>
    <row r="1202" ht="14.25" customHeight="1">
      <c r="A1202" s="1">
        <v>2.01705254E8</v>
      </c>
      <c r="B1202" s="1" t="s">
        <v>3630</v>
      </c>
      <c r="C1202" s="1" t="s">
        <v>3631</v>
      </c>
      <c r="D1202" s="1" t="s">
        <v>26</v>
      </c>
      <c r="E1202" s="1" t="s">
        <v>21</v>
      </c>
      <c r="F1202" s="1" t="str">
        <f t="shared" si="1"/>
        <v>João Pedro Oliveira Lírio - L.EIC 2022/2023 M.EIC 2022/2023</v>
      </c>
      <c r="I1202" s="1" t="str">
        <f>IFERROR(VLOOKUP(B1202,'Inquérito'!M:N,2,0),if(AND(E1202="",not(iserror(find("linkedin",H1202)))),H1202,E1202))</f>
        <v/>
      </c>
      <c r="J1202" s="1" t="str">
        <f t="shared" si="2"/>
        <v>L.EIC M.EIC</v>
      </c>
      <c r="K1202" s="1" t="str">
        <f>IFERROR(VLOOKUP($A1202&amp;"-"&amp;K$1,'Conclusões cursos SIGARRA'!$E:$H,2,0),"")</f>
        <v/>
      </c>
      <c r="L1202" s="1" t="str">
        <f>IFERROR(VLOOKUP($A1202&amp;"-"&amp;K$1,'Conclusões cursos SIGARRA'!$E:$H,4,0),"")</f>
        <v/>
      </c>
      <c r="M1202" s="1" t="str">
        <f>IFERROR(VLOOKUP($A1202&amp;"-"&amp;M$1,'Conclusões cursos SIGARRA'!$E:$H,2,0),"")</f>
        <v/>
      </c>
      <c r="N1202" s="1" t="str">
        <f>IFERROR(VLOOKUP($A1202&amp;"-"&amp;M$1,'Conclusões cursos SIGARRA'!$E:$H,4,0),"")</f>
        <v/>
      </c>
      <c r="O1202" s="1" t="str">
        <f>IFERROR(VLOOKUP($A1202&amp;"-"&amp;O$1,'Conclusões cursos SIGARRA'!$E:$H,2,0),"")</f>
        <v/>
      </c>
      <c r="P1202" s="1" t="str">
        <f>IFERROR(VLOOKUP($A1202&amp;"-"&amp;O$1,'Conclusões cursos SIGARRA'!$E:$H,4,0),"")</f>
        <v/>
      </c>
      <c r="Q1202" s="1" t="str">
        <f>IFERROR(VLOOKUP($A1202&amp;"-"&amp;Q$1,'Conclusões cursos SIGARRA'!$E:$H,2,0),"")</f>
        <v>2021/2022</v>
      </c>
      <c r="R1202" s="1" t="str">
        <f>IFERROR(VLOOKUP($A1202&amp;"-"&amp;Q$1,'Conclusões cursos SIGARRA'!$E:$H,4,0),"")</f>
        <v>2022/2023</v>
      </c>
      <c r="S1202" s="1" t="str">
        <f>IFERROR(VLOOKUP($A1202&amp;"-"&amp;S$1,'Conclusões cursos SIGARRA'!$E:$H,2,0),"")</f>
        <v>2021/2022</v>
      </c>
      <c r="T1202" s="1" t="str">
        <f>IFERROR(VLOOKUP($A1202&amp;"-"&amp;S$1,'Conclusões cursos SIGARRA'!$E:$H,4,0),"")</f>
        <v>2022/2023</v>
      </c>
      <c r="U1202" s="1" t="str">
        <f t="shared" si="3"/>
        <v> L.EIC 2022/2023 M.EIC 2022/2023</v>
      </c>
      <c r="V1202" s="1" t="str">
        <f t="shared" si="4"/>
        <v>João Pedro Oliveira Lírio</v>
      </c>
    </row>
    <row r="1203" ht="14.25" customHeight="1">
      <c r="A1203" s="1">
        <v>2.01206044E8</v>
      </c>
      <c r="B1203" s="1" t="s">
        <v>3632</v>
      </c>
      <c r="C1203" s="1" t="s">
        <v>3633</v>
      </c>
      <c r="D1203" s="1" t="s">
        <v>20</v>
      </c>
      <c r="E1203" s="1" t="s">
        <v>21</v>
      </c>
      <c r="F1203" s="1" t="str">
        <f t="shared" si="1"/>
        <v>João Pedro Pacheco de Figueiredo - MIEIC 2017/2018</v>
      </c>
      <c r="I1203" s="1" t="str">
        <f>IFERROR(VLOOKUP(B1203,'Inquérito'!M:N,2,0),if(AND(E1203="",not(iserror(find("linkedin",H1203)))),H1203,E1203))</f>
        <v/>
      </c>
      <c r="J1203" s="1" t="str">
        <f t="shared" si="2"/>
        <v>MIEIC </v>
      </c>
      <c r="K1203" s="1" t="str">
        <f>IFERROR(VLOOKUP($A1203&amp;"-"&amp;K$1,'Conclusões cursos SIGARRA'!$E:$H,2,0),"")</f>
        <v/>
      </c>
      <c r="L1203" s="1" t="str">
        <f>IFERROR(VLOOKUP($A1203&amp;"-"&amp;K$1,'Conclusões cursos SIGARRA'!$E:$H,4,0),"")</f>
        <v/>
      </c>
      <c r="M1203" s="1" t="str">
        <f>IFERROR(VLOOKUP($A1203&amp;"-"&amp;M$1,'Conclusões cursos SIGARRA'!$E:$H,2,0),"")</f>
        <v/>
      </c>
      <c r="N1203" s="1" t="str">
        <f>IFERROR(VLOOKUP($A1203&amp;"-"&amp;M$1,'Conclusões cursos SIGARRA'!$E:$H,4,0),"")</f>
        <v/>
      </c>
      <c r="O1203" s="1" t="str">
        <f>IFERROR(VLOOKUP($A1203&amp;"-"&amp;O$1,'Conclusões cursos SIGARRA'!$E:$H,2,0),"")</f>
        <v>2012/2013</v>
      </c>
      <c r="P1203" s="1" t="str">
        <f>IFERROR(VLOOKUP($A1203&amp;"-"&amp;O$1,'Conclusões cursos SIGARRA'!$E:$H,4,0),"")</f>
        <v>2017/2018</v>
      </c>
      <c r="Q1203" s="1" t="str">
        <f>IFERROR(VLOOKUP($A1203&amp;"-"&amp;Q$1,'Conclusões cursos SIGARRA'!$E:$H,2,0),"")</f>
        <v/>
      </c>
      <c r="R1203" s="1" t="str">
        <f>IFERROR(VLOOKUP($A1203&amp;"-"&amp;Q$1,'Conclusões cursos SIGARRA'!$E:$H,4,0),"")</f>
        <v/>
      </c>
      <c r="S1203" s="1" t="str">
        <f>IFERROR(VLOOKUP($A1203&amp;"-"&amp;S$1,'Conclusões cursos SIGARRA'!$E:$H,2,0),"")</f>
        <v/>
      </c>
      <c r="T1203" s="1" t="str">
        <f>IFERROR(VLOOKUP($A1203&amp;"-"&amp;S$1,'Conclusões cursos SIGARRA'!$E:$H,4,0),"")</f>
        <v/>
      </c>
      <c r="U1203" s="1" t="str">
        <f t="shared" si="3"/>
        <v> MIEIC 2017/2018</v>
      </c>
      <c r="V1203" s="1" t="str">
        <f t="shared" si="4"/>
        <v>João Pedro Pacheco de Figueiredo</v>
      </c>
    </row>
    <row r="1204" ht="14.25" customHeight="1">
      <c r="A1204" s="1">
        <v>2.01109247E8</v>
      </c>
      <c r="B1204" s="1" t="s">
        <v>3634</v>
      </c>
      <c r="C1204" s="1" t="s">
        <v>3635</v>
      </c>
      <c r="D1204" s="1" t="s">
        <v>20</v>
      </c>
      <c r="E1204" s="1" t="s">
        <v>21</v>
      </c>
      <c r="F1204" s="1" t="str">
        <f t="shared" si="1"/>
        <v>João Pedro Pascoal Pinheiro da Silva - MIEIC 2015/2016</v>
      </c>
      <c r="G1204" s="1" t="s">
        <v>3636</v>
      </c>
      <c r="I1204" s="9" t="str">
        <f>IFERROR(VLOOKUP(B1204,'Inquérito'!M:N,2,0),if(AND(E1204="",not(iserror(find("linkedin",H1204)))),H1204,E1204))</f>
        <v>https://www.linkedin.com/in/jppinheiro/</v>
      </c>
      <c r="J1204" s="1" t="str">
        <f t="shared" si="2"/>
        <v>MIEIC </v>
      </c>
      <c r="K1204" s="1" t="str">
        <f>IFERROR(VLOOKUP($A1204&amp;"-"&amp;K$1,'Conclusões cursos SIGARRA'!$E:$H,2,0),"")</f>
        <v/>
      </c>
      <c r="L1204" s="1" t="str">
        <f>IFERROR(VLOOKUP($A1204&amp;"-"&amp;K$1,'Conclusões cursos SIGARRA'!$E:$H,4,0),"")</f>
        <v/>
      </c>
      <c r="M1204" s="1" t="str">
        <f>IFERROR(VLOOKUP($A1204&amp;"-"&amp;M$1,'Conclusões cursos SIGARRA'!$E:$H,2,0),"")</f>
        <v/>
      </c>
      <c r="N1204" s="1" t="str">
        <f>IFERROR(VLOOKUP($A1204&amp;"-"&amp;M$1,'Conclusões cursos SIGARRA'!$E:$H,4,0),"")</f>
        <v/>
      </c>
      <c r="O1204" s="1" t="str">
        <f>IFERROR(VLOOKUP($A1204&amp;"-"&amp;O$1,'Conclusões cursos SIGARRA'!$E:$H,2,0),"")</f>
        <v>2011/2012</v>
      </c>
      <c r="P1204" s="1" t="str">
        <f>IFERROR(VLOOKUP($A1204&amp;"-"&amp;O$1,'Conclusões cursos SIGARRA'!$E:$H,4,0),"")</f>
        <v>2015/2016</v>
      </c>
      <c r="Q1204" s="1" t="str">
        <f>IFERROR(VLOOKUP($A1204&amp;"-"&amp;Q$1,'Conclusões cursos SIGARRA'!$E:$H,2,0),"")</f>
        <v/>
      </c>
      <c r="R1204" s="1" t="str">
        <f>IFERROR(VLOOKUP($A1204&amp;"-"&amp;Q$1,'Conclusões cursos SIGARRA'!$E:$H,4,0),"")</f>
        <v/>
      </c>
      <c r="S1204" s="1" t="str">
        <f>IFERROR(VLOOKUP($A1204&amp;"-"&amp;S$1,'Conclusões cursos SIGARRA'!$E:$H,2,0),"")</f>
        <v/>
      </c>
      <c r="T1204" s="1" t="str">
        <f>IFERROR(VLOOKUP($A1204&amp;"-"&amp;S$1,'Conclusões cursos SIGARRA'!$E:$H,4,0),"")</f>
        <v/>
      </c>
      <c r="U1204" s="1" t="str">
        <f t="shared" si="3"/>
        <v> MIEIC 2015/2016</v>
      </c>
      <c r="V1204" s="1" t="str">
        <f t="shared" si="4"/>
        <v>João Pedro Pascoal Pinheiro da Silva</v>
      </c>
    </row>
    <row r="1205" ht="14.25" customHeight="1">
      <c r="A1205" s="1">
        <v>2.00701969E8</v>
      </c>
      <c r="B1205" s="1" t="s">
        <v>3637</v>
      </c>
      <c r="C1205" s="1" t="s">
        <v>3638</v>
      </c>
      <c r="D1205" s="1" t="s">
        <v>20</v>
      </c>
      <c r="E1205" s="1" t="s">
        <v>3639</v>
      </c>
      <c r="F1205" s="1" t="str">
        <f t="shared" si="1"/>
        <v>João Pedro Pereira da Costa Portela - MIEIC 2011/2012</v>
      </c>
      <c r="G1205" s="1" t="s">
        <v>3640</v>
      </c>
      <c r="H1205" s="1" t="s">
        <v>3641</v>
      </c>
      <c r="I1205" s="9" t="str">
        <f>IFERROR(VLOOKUP(B1205,'Inquérito'!M:N,2,0),if(AND(E1205="",not(iserror(find("linkedin",H1205)))),H1205,E1205))</f>
        <v>https://www.linkedin.com/in/joaoportela/</v>
      </c>
      <c r="J1205" s="1" t="str">
        <f t="shared" si="2"/>
        <v>MIEIC </v>
      </c>
      <c r="K1205" s="1" t="str">
        <f>IFERROR(VLOOKUP($A1205&amp;"-"&amp;K$1,'Conclusões cursos SIGARRA'!$E:$H,2,0),"")</f>
        <v/>
      </c>
      <c r="L1205" s="1" t="str">
        <f>IFERROR(VLOOKUP($A1205&amp;"-"&amp;K$1,'Conclusões cursos SIGARRA'!$E:$H,4,0),"")</f>
        <v/>
      </c>
      <c r="M1205" s="1" t="str">
        <f>IFERROR(VLOOKUP($A1205&amp;"-"&amp;M$1,'Conclusões cursos SIGARRA'!$E:$H,2,0),"")</f>
        <v/>
      </c>
      <c r="N1205" s="1" t="str">
        <f>IFERROR(VLOOKUP($A1205&amp;"-"&amp;M$1,'Conclusões cursos SIGARRA'!$E:$H,4,0),"")</f>
        <v/>
      </c>
      <c r="O1205" s="1" t="str">
        <f>IFERROR(VLOOKUP($A1205&amp;"-"&amp;O$1,'Conclusões cursos SIGARRA'!$E:$H,2,0),"")</f>
        <v>2007/2008</v>
      </c>
      <c r="P1205" s="1" t="str">
        <f>IFERROR(VLOOKUP($A1205&amp;"-"&amp;O$1,'Conclusões cursos SIGARRA'!$E:$H,4,0),"")</f>
        <v>2011/2012</v>
      </c>
      <c r="Q1205" s="1" t="str">
        <f>IFERROR(VLOOKUP($A1205&amp;"-"&amp;Q$1,'Conclusões cursos SIGARRA'!$E:$H,2,0),"")</f>
        <v/>
      </c>
      <c r="R1205" s="1" t="str">
        <f>IFERROR(VLOOKUP($A1205&amp;"-"&amp;Q$1,'Conclusões cursos SIGARRA'!$E:$H,4,0),"")</f>
        <v/>
      </c>
      <c r="S1205" s="1" t="str">
        <f>IFERROR(VLOOKUP($A1205&amp;"-"&amp;S$1,'Conclusões cursos SIGARRA'!$E:$H,2,0),"")</f>
        <v/>
      </c>
      <c r="T1205" s="1" t="str">
        <f>IFERROR(VLOOKUP($A1205&amp;"-"&amp;S$1,'Conclusões cursos SIGARRA'!$E:$H,4,0),"")</f>
        <v/>
      </c>
      <c r="U1205" s="1" t="str">
        <f t="shared" si="3"/>
        <v> MIEIC 2011/2012</v>
      </c>
      <c r="V1205" s="1" t="str">
        <f t="shared" si="4"/>
        <v>João Pedro Pereira da Costa Portela</v>
      </c>
    </row>
    <row r="1206" ht="14.25" customHeight="1">
      <c r="A1206" s="1">
        <v>2.00003051E8</v>
      </c>
      <c r="B1206" s="1" t="s">
        <v>3642</v>
      </c>
      <c r="C1206" s="1" t="s">
        <v>3643</v>
      </c>
      <c r="D1206" s="1" t="s">
        <v>20</v>
      </c>
      <c r="E1206" s="1" t="s">
        <v>21</v>
      </c>
      <c r="F1206" s="1" t="str">
        <f t="shared" si="1"/>
        <v>João Pedro Pereira Madureira - LEIC 2004/2005</v>
      </c>
      <c r="G1206" s="1" t="s">
        <v>21</v>
      </c>
      <c r="I1206" s="1" t="str">
        <f>IFERROR(VLOOKUP(B1206,'Inquérito'!M:N,2,0),if(AND(E1206="",not(iserror(find("linkedin",H1206)))),H1206,E1206))</f>
        <v/>
      </c>
      <c r="J1206" s="1" t="str">
        <f t="shared" si="2"/>
        <v>LEIC </v>
      </c>
      <c r="K1206" s="1" t="str">
        <f>IFERROR(VLOOKUP($A1206&amp;"-"&amp;K$1,'Conclusões cursos SIGARRA'!$E:$H,2,0),"")</f>
        <v>2000/2001</v>
      </c>
      <c r="L1206" s="1" t="str">
        <f>IFERROR(VLOOKUP($A1206&amp;"-"&amp;K$1,'Conclusões cursos SIGARRA'!$E:$H,4,0),"")</f>
        <v>2004/2005</v>
      </c>
      <c r="M1206" s="1" t="str">
        <f>IFERROR(VLOOKUP($A1206&amp;"-"&amp;M$1,'Conclusões cursos SIGARRA'!$E:$H,2,0),"")</f>
        <v/>
      </c>
      <c r="N1206" s="1" t="str">
        <f>IFERROR(VLOOKUP($A1206&amp;"-"&amp;M$1,'Conclusões cursos SIGARRA'!$E:$H,4,0),"")</f>
        <v/>
      </c>
      <c r="O1206" s="1" t="str">
        <f>IFERROR(VLOOKUP($A1206&amp;"-"&amp;O$1,'Conclusões cursos SIGARRA'!$E:$H,2,0),"")</f>
        <v/>
      </c>
      <c r="P1206" s="1" t="str">
        <f>IFERROR(VLOOKUP($A1206&amp;"-"&amp;O$1,'Conclusões cursos SIGARRA'!$E:$H,4,0),"")</f>
        <v/>
      </c>
      <c r="Q1206" s="1" t="str">
        <f>IFERROR(VLOOKUP($A1206&amp;"-"&amp;Q$1,'Conclusões cursos SIGARRA'!$E:$H,2,0),"")</f>
        <v/>
      </c>
      <c r="R1206" s="1" t="str">
        <f>IFERROR(VLOOKUP($A1206&amp;"-"&amp;Q$1,'Conclusões cursos SIGARRA'!$E:$H,4,0),"")</f>
        <v/>
      </c>
      <c r="S1206" s="1" t="str">
        <f>IFERROR(VLOOKUP($A1206&amp;"-"&amp;S$1,'Conclusões cursos SIGARRA'!$E:$H,2,0),"")</f>
        <v/>
      </c>
      <c r="T1206" s="1" t="str">
        <f>IFERROR(VLOOKUP($A1206&amp;"-"&amp;S$1,'Conclusões cursos SIGARRA'!$E:$H,4,0),"")</f>
        <v/>
      </c>
      <c r="U1206" s="1" t="str">
        <f t="shared" si="3"/>
        <v> LEIC 2004/2005</v>
      </c>
      <c r="V1206" s="1" t="str">
        <f t="shared" si="4"/>
        <v>João Pedro Pereira Madureira</v>
      </c>
    </row>
    <row r="1207" ht="14.25" customHeight="1">
      <c r="A1207" s="1">
        <v>2.01704982E8</v>
      </c>
      <c r="B1207" s="1" t="s">
        <v>3644</v>
      </c>
      <c r="C1207" s="1" t="s">
        <v>3645</v>
      </c>
      <c r="D1207" s="1" t="s">
        <v>26</v>
      </c>
      <c r="E1207" s="1" t="s">
        <v>21</v>
      </c>
      <c r="F1207" s="1" t="str">
        <f t="shared" si="1"/>
        <v>João Pedro Pinheiro de Lacerda Campos - M.EIC 2021/2022</v>
      </c>
      <c r="G1207" s="1" t="s">
        <v>3646</v>
      </c>
      <c r="I1207" s="1" t="str">
        <f>IFERROR(VLOOKUP(B1207,'Inquérito'!M:N,2,0),if(AND(E1207="",not(iserror(find("linkedin",H1207)))),H1207,E1207))</f>
        <v/>
      </c>
      <c r="J1207" s="1" t="str">
        <f t="shared" si="2"/>
        <v>M.EIC</v>
      </c>
      <c r="K1207" s="1" t="str">
        <f>IFERROR(VLOOKUP($A1207&amp;"-"&amp;K$1,'Conclusões cursos SIGARRA'!$E:$H,2,0),"")</f>
        <v/>
      </c>
      <c r="L1207" s="1" t="str">
        <f>IFERROR(VLOOKUP($A1207&amp;"-"&amp;K$1,'Conclusões cursos SIGARRA'!$E:$H,4,0),"")</f>
        <v/>
      </c>
      <c r="M1207" s="1" t="str">
        <f>IFERROR(VLOOKUP($A1207&amp;"-"&amp;M$1,'Conclusões cursos SIGARRA'!$E:$H,2,0),"")</f>
        <v/>
      </c>
      <c r="N1207" s="1" t="str">
        <f>IFERROR(VLOOKUP($A1207&amp;"-"&amp;M$1,'Conclusões cursos SIGARRA'!$E:$H,4,0),"")</f>
        <v/>
      </c>
      <c r="O1207" s="1" t="str">
        <f>IFERROR(VLOOKUP($A1207&amp;"-"&amp;O$1,'Conclusões cursos SIGARRA'!$E:$H,2,0),"")</f>
        <v/>
      </c>
      <c r="P1207" s="1" t="str">
        <f>IFERROR(VLOOKUP($A1207&amp;"-"&amp;O$1,'Conclusões cursos SIGARRA'!$E:$H,4,0),"")</f>
        <v/>
      </c>
      <c r="Q1207" s="1" t="str">
        <f>IFERROR(VLOOKUP($A1207&amp;"-"&amp;Q$1,'Conclusões cursos SIGARRA'!$E:$H,2,0),"")</f>
        <v/>
      </c>
      <c r="R1207" s="1" t="str">
        <f>IFERROR(VLOOKUP($A1207&amp;"-"&amp;Q$1,'Conclusões cursos SIGARRA'!$E:$H,4,0),"")</f>
        <v/>
      </c>
      <c r="S1207" s="1" t="str">
        <f>IFERROR(VLOOKUP($A1207&amp;"-"&amp;S$1,'Conclusões cursos SIGARRA'!$E:$H,2,0),"")</f>
        <v>2021/2022</v>
      </c>
      <c r="T1207" s="1" t="str">
        <f>IFERROR(VLOOKUP($A1207&amp;"-"&amp;S$1,'Conclusões cursos SIGARRA'!$E:$H,4,0),"")</f>
        <v>2021/2022</v>
      </c>
      <c r="U1207" s="1" t="str">
        <f t="shared" si="3"/>
        <v> M.EIC 2021/2022</v>
      </c>
      <c r="V1207" s="1" t="str">
        <f t="shared" si="4"/>
        <v>João Pedro Pinheiro de Lacerda Campos</v>
      </c>
    </row>
    <row r="1208" ht="14.25" customHeight="1">
      <c r="A1208" s="1">
        <v>2.01704567E8</v>
      </c>
      <c r="B1208" s="1" t="s">
        <v>3647</v>
      </c>
      <c r="C1208" s="1" t="s">
        <v>3648</v>
      </c>
      <c r="D1208" s="1" t="s">
        <v>26</v>
      </c>
      <c r="E1208" s="1" t="s">
        <v>21</v>
      </c>
      <c r="F1208" s="1" t="str">
        <f t="shared" si="1"/>
        <v>João Pedro Pinto Mota - M.EIC 2021/2022</v>
      </c>
      <c r="I1208" s="1" t="str">
        <f>IFERROR(VLOOKUP(B1208,'Inquérito'!M:N,2,0),if(AND(E1208="",not(iserror(find("linkedin",H1208)))),H1208,E1208))</f>
        <v/>
      </c>
      <c r="J1208" s="1" t="str">
        <f t="shared" si="2"/>
        <v>M.EIC</v>
      </c>
      <c r="K1208" s="1" t="str">
        <f>IFERROR(VLOOKUP($A1208&amp;"-"&amp;K$1,'Conclusões cursos SIGARRA'!$E:$H,2,0),"")</f>
        <v/>
      </c>
      <c r="L1208" s="1" t="str">
        <f>IFERROR(VLOOKUP($A1208&amp;"-"&amp;K$1,'Conclusões cursos SIGARRA'!$E:$H,4,0),"")</f>
        <v/>
      </c>
      <c r="M1208" s="1" t="str">
        <f>IFERROR(VLOOKUP($A1208&amp;"-"&amp;M$1,'Conclusões cursos SIGARRA'!$E:$H,2,0),"")</f>
        <v/>
      </c>
      <c r="N1208" s="1" t="str">
        <f>IFERROR(VLOOKUP($A1208&amp;"-"&amp;M$1,'Conclusões cursos SIGARRA'!$E:$H,4,0),"")</f>
        <v/>
      </c>
      <c r="O1208" s="1" t="str">
        <f>IFERROR(VLOOKUP($A1208&amp;"-"&amp;O$1,'Conclusões cursos SIGARRA'!$E:$H,2,0),"")</f>
        <v/>
      </c>
      <c r="P1208" s="1" t="str">
        <f>IFERROR(VLOOKUP($A1208&amp;"-"&amp;O$1,'Conclusões cursos SIGARRA'!$E:$H,4,0),"")</f>
        <v/>
      </c>
      <c r="Q1208" s="1" t="str">
        <f>IFERROR(VLOOKUP($A1208&amp;"-"&amp;Q$1,'Conclusões cursos SIGARRA'!$E:$H,2,0),"")</f>
        <v/>
      </c>
      <c r="R1208" s="1" t="str">
        <f>IFERROR(VLOOKUP($A1208&amp;"-"&amp;Q$1,'Conclusões cursos SIGARRA'!$E:$H,4,0),"")</f>
        <v/>
      </c>
      <c r="S1208" s="1" t="str">
        <f>IFERROR(VLOOKUP($A1208&amp;"-"&amp;S$1,'Conclusões cursos SIGARRA'!$E:$H,2,0),"")</f>
        <v>2021/2022</v>
      </c>
      <c r="T1208" s="1" t="str">
        <f>IFERROR(VLOOKUP($A1208&amp;"-"&amp;S$1,'Conclusões cursos SIGARRA'!$E:$H,4,0),"")</f>
        <v>2021/2022</v>
      </c>
      <c r="U1208" s="1" t="str">
        <f t="shared" si="3"/>
        <v> M.EIC 2021/2022</v>
      </c>
      <c r="V1208" s="1" t="str">
        <f t="shared" si="4"/>
        <v>João Pedro Pinto Mota</v>
      </c>
    </row>
    <row r="1209" ht="14.25" customHeight="1">
      <c r="A1209" s="1">
        <v>1.99504018E8</v>
      </c>
      <c r="B1209" s="1" t="s">
        <v>3649</v>
      </c>
      <c r="C1209" s="1" t="s">
        <v>3650</v>
      </c>
      <c r="D1209" s="1" t="s">
        <v>20</v>
      </c>
      <c r="E1209" s="1" t="s">
        <v>3651</v>
      </c>
      <c r="F1209" s="1" t="str">
        <f t="shared" si="1"/>
        <v>João Pedro Ramos Lopes - LEIC 1999/2000</v>
      </c>
      <c r="G1209" s="1" t="s">
        <v>21</v>
      </c>
      <c r="I1209" s="9" t="str">
        <f>IFERROR(VLOOKUP(B1209,'Inquérito'!M:N,2,0),if(AND(E1209="",not(iserror(find("linkedin",H1209)))),H1209,E1209))</f>
        <v>https://www.linkedin.com/in/jprlopes/</v>
      </c>
      <c r="J1209" s="1" t="str">
        <f t="shared" si="2"/>
        <v>LEIC </v>
      </c>
      <c r="K1209" s="1" t="str">
        <f>IFERROR(VLOOKUP($A1209&amp;"-"&amp;K$1,'Conclusões cursos SIGARRA'!$E:$H,2,0),"")</f>
        <v>1995/1996</v>
      </c>
      <c r="L1209" s="1" t="str">
        <f>IFERROR(VLOOKUP($A1209&amp;"-"&amp;K$1,'Conclusões cursos SIGARRA'!$E:$H,4,0),"")</f>
        <v>1999/2000</v>
      </c>
      <c r="M1209" s="1" t="str">
        <f>IFERROR(VLOOKUP($A1209&amp;"-"&amp;M$1,'Conclusões cursos SIGARRA'!$E:$H,2,0),"")</f>
        <v/>
      </c>
      <c r="N1209" s="1" t="str">
        <f>IFERROR(VLOOKUP($A1209&amp;"-"&amp;M$1,'Conclusões cursos SIGARRA'!$E:$H,4,0),"")</f>
        <v/>
      </c>
      <c r="O1209" s="1" t="str">
        <f>IFERROR(VLOOKUP($A1209&amp;"-"&amp;O$1,'Conclusões cursos SIGARRA'!$E:$H,2,0),"")</f>
        <v/>
      </c>
      <c r="P1209" s="1" t="str">
        <f>IFERROR(VLOOKUP($A1209&amp;"-"&amp;O$1,'Conclusões cursos SIGARRA'!$E:$H,4,0),"")</f>
        <v/>
      </c>
      <c r="Q1209" s="1" t="str">
        <f>IFERROR(VLOOKUP($A1209&amp;"-"&amp;Q$1,'Conclusões cursos SIGARRA'!$E:$H,2,0),"")</f>
        <v/>
      </c>
      <c r="R1209" s="1" t="str">
        <f>IFERROR(VLOOKUP($A1209&amp;"-"&amp;Q$1,'Conclusões cursos SIGARRA'!$E:$H,4,0),"")</f>
        <v/>
      </c>
      <c r="S1209" s="1" t="str">
        <f>IFERROR(VLOOKUP($A1209&amp;"-"&amp;S$1,'Conclusões cursos SIGARRA'!$E:$H,2,0),"")</f>
        <v/>
      </c>
      <c r="T1209" s="1" t="str">
        <f>IFERROR(VLOOKUP($A1209&amp;"-"&amp;S$1,'Conclusões cursos SIGARRA'!$E:$H,4,0),"")</f>
        <v/>
      </c>
      <c r="U1209" s="1" t="str">
        <f t="shared" si="3"/>
        <v> LEIC 1999/2000</v>
      </c>
      <c r="V1209" s="1" t="str">
        <f t="shared" si="4"/>
        <v>João Pedro Ramos Lopes</v>
      </c>
    </row>
    <row r="1210" ht="14.25" customHeight="1">
      <c r="A1210" s="1">
        <v>2.02005437E8</v>
      </c>
      <c r="B1210" s="1" t="s">
        <v>3652</v>
      </c>
      <c r="C1210" s="1" t="s">
        <v>3653</v>
      </c>
      <c r="D1210" s="1" t="s">
        <v>26</v>
      </c>
      <c r="E1210" s="1" t="s">
        <v>21</v>
      </c>
      <c r="F1210" s="1" t="str">
        <f t="shared" si="1"/>
        <v>João Pedro Reis Teixeira - L.EIC 2022/2023</v>
      </c>
      <c r="G1210" s="1" t="s">
        <v>3654</v>
      </c>
      <c r="I1210" s="1" t="str">
        <f>IFERROR(VLOOKUP(B1210,'Inquérito'!M:N,2,0),if(AND(E1210="",not(iserror(find("linkedin",H1210)))),H1210,E1210))</f>
        <v/>
      </c>
      <c r="J1210" s="1" t="str">
        <f t="shared" si="2"/>
        <v>L.EIC </v>
      </c>
      <c r="K1210" s="1" t="str">
        <f>IFERROR(VLOOKUP($A1210&amp;"-"&amp;K$1,'Conclusões cursos SIGARRA'!$E:$H,2,0),"")</f>
        <v/>
      </c>
      <c r="L1210" s="1" t="str">
        <f>IFERROR(VLOOKUP($A1210&amp;"-"&amp;K$1,'Conclusões cursos SIGARRA'!$E:$H,4,0),"")</f>
        <v/>
      </c>
      <c r="M1210" s="1" t="str">
        <f>IFERROR(VLOOKUP($A1210&amp;"-"&amp;M$1,'Conclusões cursos SIGARRA'!$E:$H,2,0),"")</f>
        <v/>
      </c>
      <c r="N1210" s="1" t="str">
        <f>IFERROR(VLOOKUP($A1210&amp;"-"&amp;M$1,'Conclusões cursos SIGARRA'!$E:$H,4,0),"")</f>
        <v/>
      </c>
      <c r="O1210" s="1" t="str">
        <f>IFERROR(VLOOKUP($A1210&amp;"-"&amp;O$1,'Conclusões cursos SIGARRA'!$E:$H,2,0),"")</f>
        <v/>
      </c>
      <c r="P1210" s="1" t="str">
        <f>IFERROR(VLOOKUP($A1210&amp;"-"&amp;O$1,'Conclusões cursos SIGARRA'!$E:$H,4,0),"")</f>
        <v/>
      </c>
      <c r="Q1210" s="1" t="str">
        <f>IFERROR(VLOOKUP($A1210&amp;"-"&amp;Q$1,'Conclusões cursos SIGARRA'!$E:$H,2,0),"")</f>
        <v>2021/2022</v>
      </c>
      <c r="R1210" s="1" t="str">
        <f>IFERROR(VLOOKUP($A1210&amp;"-"&amp;Q$1,'Conclusões cursos SIGARRA'!$E:$H,4,0),"")</f>
        <v>2022/2023</v>
      </c>
      <c r="S1210" s="1" t="str">
        <f>IFERROR(VLOOKUP($A1210&amp;"-"&amp;S$1,'Conclusões cursos SIGARRA'!$E:$H,2,0),"")</f>
        <v/>
      </c>
      <c r="T1210" s="1" t="str">
        <f>IFERROR(VLOOKUP($A1210&amp;"-"&amp;S$1,'Conclusões cursos SIGARRA'!$E:$H,4,0),"")</f>
        <v/>
      </c>
      <c r="U1210" s="1" t="str">
        <f t="shared" si="3"/>
        <v> L.EIC 2022/2023</v>
      </c>
      <c r="V1210" s="1" t="str">
        <f t="shared" si="4"/>
        <v>João Pedro Reis Teixeira</v>
      </c>
    </row>
    <row r="1211" ht="14.25" customHeight="1">
      <c r="A1211" s="1">
        <v>2.00604067E8</v>
      </c>
      <c r="B1211" s="1" t="s">
        <v>3655</v>
      </c>
      <c r="C1211" s="1" t="s">
        <v>3656</v>
      </c>
      <c r="D1211" s="1" t="s">
        <v>20</v>
      </c>
      <c r="E1211" s="1" t="s">
        <v>21</v>
      </c>
      <c r="F1211" s="1" t="str">
        <f t="shared" si="1"/>
        <v>João Pedro Rocha Brito Martinho Antunes - MIEIC 2011/2012</v>
      </c>
      <c r="G1211" s="1" t="s">
        <v>21</v>
      </c>
      <c r="H1211" s="1" t="s">
        <v>3657</v>
      </c>
      <c r="I1211" s="1" t="str">
        <f>IFERROR(VLOOKUP(B1211,'Inquérito'!M:N,2,0),if(AND(E1211="",not(iserror(find("linkedin",H1211)))),H1211,E1211))</f>
        <v/>
      </c>
      <c r="J1211" s="1" t="str">
        <f t="shared" si="2"/>
        <v>MIEIC </v>
      </c>
      <c r="K1211" s="1" t="str">
        <f>IFERROR(VLOOKUP($A1211&amp;"-"&amp;K$1,'Conclusões cursos SIGARRA'!$E:$H,2,0),"")</f>
        <v/>
      </c>
      <c r="L1211" s="1" t="str">
        <f>IFERROR(VLOOKUP($A1211&amp;"-"&amp;K$1,'Conclusões cursos SIGARRA'!$E:$H,4,0),"")</f>
        <v/>
      </c>
      <c r="M1211" s="1" t="str">
        <f>IFERROR(VLOOKUP($A1211&amp;"-"&amp;M$1,'Conclusões cursos SIGARRA'!$E:$H,2,0),"")</f>
        <v/>
      </c>
      <c r="N1211" s="1" t="str">
        <f>IFERROR(VLOOKUP($A1211&amp;"-"&amp;M$1,'Conclusões cursos SIGARRA'!$E:$H,4,0),"")</f>
        <v/>
      </c>
      <c r="O1211" s="1" t="str">
        <f>IFERROR(VLOOKUP($A1211&amp;"-"&amp;O$1,'Conclusões cursos SIGARRA'!$E:$H,2,0),"")</f>
        <v>2006/2007</v>
      </c>
      <c r="P1211" s="1" t="str">
        <f>IFERROR(VLOOKUP($A1211&amp;"-"&amp;O$1,'Conclusões cursos SIGARRA'!$E:$H,4,0),"")</f>
        <v>2011/2012</v>
      </c>
      <c r="Q1211" s="1" t="str">
        <f>IFERROR(VLOOKUP($A1211&amp;"-"&amp;Q$1,'Conclusões cursos SIGARRA'!$E:$H,2,0),"")</f>
        <v/>
      </c>
      <c r="R1211" s="1" t="str">
        <f>IFERROR(VLOOKUP($A1211&amp;"-"&amp;Q$1,'Conclusões cursos SIGARRA'!$E:$H,4,0),"")</f>
        <v/>
      </c>
      <c r="S1211" s="1" t="str">
        <f>IFERROR(VLOOKUP($A1211&amp;"-"&amp;S$1,'Conclusões cursos SIGARRA'!$E:$H,2,0),"")</f>
        <v/>
      </c>
      <c r="T1211" s="1" t="str">
        <f>IFERROR(VLOOKUP($A1211&amp;"-"&amp;S$1,'Conclusões cursos SIGARRA'!$E:$H,4,0),"")</f>
        <v/>
      </c>
      <c r="U1211" s="1" t="str">
        <f t="shared" si="3"/>
        <v> MIEIC 2011/2012</v>
      </c>
      <c r="V1211" s="1" t="str">
        <f t="shared" si="4"/>
        <v>João Pedro Rocha Brito Martinho Antunes</v>
      </c>
    </row>
    <row r="1212" ht="14.25" customHeight="1">
      <c r="A1212" s="1">
        <v>2.01906478E8</v>
      </c>
      <c r="B1212" s="1" t="s">
        <v>3658</v>
      </c>
      <c r="C1212" s="1" t="s">
        <v>3659</v>
      </c>
      <c r="D1212" s="1" t="s">
        <v>26</v>
      </c>
      <c r="E1212" s="1" t="s">
        <v>21</v>
      </c>
      <c r="F1212" s="1" t="str">
        <f t="shared" si="1"/>
        <v>João Pedro Rodrigues da Silva - L.EIC 2022/2023</v>
      </c>
      <c r="I1212" s="1" t="str">
        <f>IFERROR(VLOOKUP(B1212,'Inquérito'!M:N,2,0),if(AND(E1212="",not(iserror(find("linkedin",H1212)))),H1212,E1212))</f>
        <v/>
      </c>
      <c r="J1212" s="1" t="str">
        <f t="shared" si="2"/>
        <v>L.EIC </v>
      </c>
      <c r="K1212" s="1" t="str">
        <f>IFERROR(VLOOKUP($A1212&amp;"-"&amp;K$1,'Conclusões cursos SIGARRA'!$E:$H,2,0),"")</f>
        <v/>
      </c>
      <c r="L1212" s="1" t="str">
        <f>IFERROR(VLOOKUP($A1212&amp;"-"&amp;K$1,'Conclusões cursos SIGARRA'!$E:$H,4,0),"")</f>
        <v/>
      </c>
      <c r="M1212" s="1" t="str">
        <f>IFERROR(VLOOKUP($A1212&amp;"-"&amp;M$1,'Conclusões cursos SIGARRA'!$E:$H,2,0),"")</f>
        <v/>
      </c>
      <c r="N1212" s="1" t="str">
        <f>IFERROR(VLOOKUP($A1212&amp;"-"&amp;M$1,'Conclusões cursos SIGARRA'!$E:$H,4,0),"")</f>
        <v/>
      </c>
      <c r="O1212" s="1" t="str">
        <f>IFERROR(VLOOKUP($A1212&amp;"-"&amp;O$1,'Conclusões cursos SIGARRA'!$E:$H,2,0),"")</f>
        <v/>
      </c>
      <c r="P1212" s="1" t="str">
        <f>IFERROR(VLOOKUP($A1212&amp;"-"&amp;O$1,'Conclusões cursos SIGARRA'!$E:$H,4,0),"")</f>
        <v/>
      </c>
      <c r="Q1212" s="1" t="str">
        <f>IFERROR(VLOOKUP($A1212&amp;"-"&amp;Q$1,'Conclusões cursos SIGARRA'!$E:$H,2,0),"")</f>
        <v>2021/2022</v>
      </c>
      <c r="R1212" s="1" t="str">
        <f>IFERROR(VLOOKUP($A1212&amp;"-"&amp;Q$1,'Conclusões cursos SIGARRA'!$E:$H,4,0),"")</f>
        <v>2022/2023</v>
      </c>
      <c r="S1212" s="1" t="str">
        <f>IFERROR(VLOOKUP($A1212&amp;"-"&amp;S$1,'Conclusões cursos SIGARRA'!$E:$H,2,0),"")</f>
        <v/>
      </c>
      <c r="T1212" s="1" t="str">
        <f>IFERROR(VLOOKUP($A1212&amp;"-"&amp;S$1,'Conclusões cursos SIGARRA'!$E:$H,4,0),"")</f>
        <v/>
      </c>
      <c r="U1212" s="1" t="str">
        <f t="shared" si="3"/>
        <v> L.EIC 2022/2023</v>
      </c>
      <c r="V1212" s="1" t="str">
        <f t="shared" si="4"/>
        <v>João Pedro Rodrigues da Silva</v>
      </c>
    </row>
    <row r="1213" ht="14.25" customHeight="1">
      <c r="A1213" s="1">
        <v>2.0070664E8</v>
      </c>
      <c r="B1213" s="1" t="s">
        <v>3660</v>
      </c>
      <c r="C1213" s="1" t="s">
        <v>3661</v>
      </c>
      <c r="D1213" s="1" t="s">
        <v>20</v>
      </c>
      <c r="E1213" s="1" t="s">
        <v>21</v>
      </c>
      <c r="F1213" s="1" t="str">
        <f t="shared" si="1"/>
        <v>João Pedro Rodrigues de Almeida - MIEIC 2011/2012</v>
      </c>
      <c r="G1213" s="1" t="s">
        <v>21</v>
      </c>
      <c r="I1213" s="1" t="str">
        <f>IFERROR(VLOOKUP(B1213,'Inquérito'!M:N,2,0),if(AND(E1213="",not(iserror(find("linkedin",H1213)))),H1213,E1213))</f>
        <v/>
      </c>
      <c r="J1213" s="1" t="str">
        <f t="shared" si="2"/>
        <v>MIEIC </v>
      </c>
      <c r="K1213" s="1" t="str">
        <f>IFERROR(VLOOKUP($A1213&amp;"-"&amp;K$1,'Conclusões cursos SIGARRA'!$E:$H,2,0),"")</f>
        <v/>
      </c>
      <c r="L1213" s="1" t="str">
        <f>IFERROR(VLOOKUP($A1213&amp;"-"&amp;K$1,'Conclusões cursos SIGARRA'!$E:$H,4,0),"")</f>
        <v/>
      </c>
      <c r="M1213" s="1" t="str">
        <f>IFERROR(VLOOKUP($A1213&amp;"-"&amp;M$1,'Conclusões cursos SIGARRA'!$E:$H,2,0),"")</f>
        <v/>
      </c>
      <c r="N1213" s="1" t="str">
        <f>IFERROR(VLOOKUP($A1213&amp;"-"&amp;M$1,'Conclusões cursos SIGARRA'!$E:$H,4,0),"")</f>
        <v/>
      </c>
      <c r="O1213" s="1" t="str">
        <f>IFERROR(VLOOKUP($A1213&amp;"-"&amp;O$1,'Conclusões cursos SIGARRA'!$E:$H,2,0),"")</f>
        <v>2007/2008</v>
      </c>
      <c r="P1213" s="1" t="str">
        <f>IFERROR(VLOOKUP($A1213&amp;"-"&amp;O$1,'Conclusões cursos SIGARRA'!$E:$H,4,0),"")</f>
        <v>2011/2012</v>
      </c>
      <c r="Q1213" s="1" t="str">
        <f>IFERROR(VLOOKUP($A1213&amp;"-"&amp;Q$1,'Conclusões cursos SIGARRA'!$E:$H,2,0),"")</f>
        <v/>
      </c>
      <c r="R1213" s="1" t="str">
        <f>IFERROR(VLOOKUP($A1213&amp;"-"&amp;Q$1,'Conclusões cursos SIGARRA'!$E:$H,4,0),"")</f>
        <v/>
      </c>
      <c r="S1213" s="1" t="str">
        <f>IFERROR(VLOOKUP($A1213&amp;"-"&amp;S$1,'Conclusões cursos SIGARRA'!$E:$H,2,0),"")</f>
        <v/>
      </c>
      <c r="T1213" s="1" t="str">
        <f>IFERROR(VLOOKUP($A1213&amp;"-"&amp;S$1,'Conclusões cursos SIGARRA'!$E:$H,4,0),"")</f>
        <v/>
      </c>
      <c r="U1213" s="1" t="str">
        <f t="shared" si="3"/>
        <v> MIEIC 2011/2012</v>
      </c>
      <c r="V1213" s="1" t="str">
        <f t="shared" si="4"/>
        <v>João Pedro Rodrigues de Almeida</v>
      </c>
    </row>
    <row r="1214" ht="14.25" customHeight="1">
      <c r="A1214" s="1">
        <v>2.01004121E8</v>
      </c>
      <c r="B1214" s="1" t="s">
        <v>3662</v>
      </c>
      <c r="C1214" s="1" t="s">
        <v>3663</v>
      </c>
      <c r="D1214" s="1" t="s">
        <v>20</v>
      </c>
      <c r="E1214" s="1" t="s">
        <v>21</v>
      </c>
      <c r="F1214" s="1" t="str">
        <f t="shared" si="1"/>
        <v>João Pedro Santos Reis Leal - MIEIC 2014/2015</v>
      </c>
      <c r="I1214" s="1" t="str">
        <f>IFERROR(VLOOKUP(B1214,'Inquérito'!M:N,2,0),if(AND(E1214="",not(iserror(find("linkedin",H1214)))),H1214,E1214))</f>
        <v/>
      </c>
      <c r="J1214" s="1" t="str">
        <f t="shared" si="2"/>
        <v>MIEIC </v>
      </c>
      <c r="K1214" s="1" t="str">
        <f>IFERROR(VLOOKUP($A1214&amp;"-"&amp;K$1,'Conclusões cursos SIGARRA'!$E:$H,2,0),"")</f>
        <v/>
      </c>
      <c r="L1214" s="1" t="str">
        <f>IFERROR(VLOOKUP($A1214&amp;"-"&amp;K$1,'Conclusões cursos SIGARRA'!$E:$H,4,0),"")</f>
        <v/>
      </c>
      <c r="M1214" s="1" t="str">
        <f>IFERROR(VLOOKUP($A1214&amp;"-"&amp;M$1,'Conclusões cursos SIGARRA'!$E:$H,2,0),"")</f>
        <v/>
      </c>
      <c r="N1214" s="1" t="str">
        <f>IFERROR(VLOOKUP($A1214&amp;"-"&amp;M$1,'Conclusões cursos SIGARRA'!$E:$H,4,0),"")</f>
        <v/>
      </c>
      <c r="O1214" s="1" t="str">
        <f>IFERROR(VLOOKUP($A1214&amp;"-"&amp;O$1,'Conclusões cursos SIGARRA'!$E:$H,2,0),"")</f>
        <v>2010/2011</v>
      </c>
      <c r="P1214" s="1" t="str">
        <f>IFERROR(VLOOKUP($A1214&amp;"-"&amp;O$1,'Conclusões cursos SIGARRA'!$E:$H,4,0),"")</f>
        <v>2014/2015</v>
      </c>
      <c r="Q1214" s="1" t="str">
        <f>IFERROR(VLOOKUP($A1214&amp;"-"&amp;Q$1,'Conclusões cursos SIGARRA'!$E:$H,2,0),"")</f>
        <v/>
      </c>
      <c r="R1214" s="1" t="str">
        <f>IFERROR(VLOOKUP($A1214&amp;"-"&amp;Q$1,'Conclusões cursos SIGARRA'!$E:$H,4,0),"")</f>
        <v/>
      </c>
      <c r="S1214" s="1" t="str">
        <f>IFERROR(VLOOKUP($A1214&amp;"-"&amp;S$1,'Conclusões cursos SIGARRA'!$E:$H,2,0),"")</f>
        <v/>
      </c>
      <c r="T1214" s="1" t="str">
        <f>IFERROR(VLOOKUP($A1214&amp;"-"&amp;S$1,'Conclusões cursos SIGARRA'!$E:$H,4,0),"")</f>
        <v/>
      </c>
      <c r="U1214" s="1" t="str">
        <f t="shared" si="3"/>
        <v> MIEIC 2014/2015</v>
      </c>
      <c r="V1214" s="1" t="str">
        <f t="shared" si="4"/>
        <v>João Pedro Santos Reis Leal</v>
      </c>
    </row>
    <row r="1215" ht="14.25" customHeight="1">
      <c r="A1215" s="1">
        <v>2.01506252E8</v>
      </c>
      <c r="B1215" s="1" t="s">
        <v>3664</v>
      </c>
      <c r="C1215" s="1" t="s">
        <v>3665</v>
      </c>
      <c r="D1215" s="1" t="s">
        <v>26</v>
      </c>
      <c r="E1215" s="1" t="s">
        <v>21</v>
      </c>
      <c r="F1215" s="1" t="str">
        <f t="shared" si="1"/>
        <v>João Pedro Teixeira Pereira de Sá - M.EIC 2021/2022</v>
      </c>
      <c r="G1215" s="1" t="s">
        <v>3666</v>
      </c>
      <c r="I1215" s="9" t="str">
        <f>IFERROR(VLOOKUP(B1215,'Inquérito'!M:N,2,0),if(AND(E1215="",not(iserror(find("linkedin",H1215)))),H1215,E1215))</f>
        <v>https://www.linkedin.com/in/jotapsa/</v>
      </c>
      <c r="J1215" s="1" t="str">
        <f t="shared" si="2"/>
        <v>M.EIC</v>
      </c>
      <c r="K1215" s="1" t="str">
        <f>IFERROR(VLOOKUP($A1215&amp;"-"&amp;K$1,'Conclusões cursos SIGARRA'!$E:$H,2,0),"")</f>
        <v/>
      </c>
      <c r="L1215" s="1" t="str">
        <f>IFERROR(VLOOKUP($A1215&amp;"-"&amp;K$1,'Conclusões cursos SIGARRA'!$E:$H,4,0),"")</f>
        <v/>
      </c>
      <c r="M1215" s="1" t="str">
        <f>IFERROR(VLOOKUP($A1215&amp;"-"&amp;M$1,'Conclusões cursos SIGARRA'!$E:$H,2,0),"")</f>
        <v/>
      </c>
      <c r="N1215" s="1" t="str">
        <f>IFERROR(VLOOKUP($A1215&amp;"-"&amp;M$1,'Conclusões cursos SIGARRA'!$E:$H,4,0),"")</f>
        <v/>
      </c>
      <c r="O1215" s="1" t="str">
        <f>IFERROR(VLOOKUP($A1215&amp;"-"&amp;O$1,'Conclusões cursos SIGARRA'!$E:$H,2,0),"")</f>
        <v/>
      </c>
      <c r="P1215" s="1" t="str">
        <f>IFERROR(VLOOKUP($A1215&amp;"-"&amp;O$1,'Conclusões cursos SIGARRA'!$E:$H,4,0),"")</f>
        <v/>
      </c>
      <c r="Q1215" s="1" t="str">
        <f>IFERROR(VLOOKUP($A1215&amp;"-"&amp;Q$1,'Conclusões cursos SIGARRA'!$E:$H,2,0),"")</f>
        <v/>
      </c>
      <c r="R1215" s="1" t="str">
        <f>IFERROR(VLOOKUP($A1215&amp;"-"&amp;Q$1,'Conclusões cursos SIGARRA'!$E:$H,4,0),"")</f>
        <v/>
      </c>
      <c r="S1215" s="1" t="str">
        <f>IFERROR(VLOOKUP($A1215&amp;"-"&amp;S$1,'Conclusões cursos SIGARRA'!$E:$H,2,0),"")</f>
        <v>2021/2022</v>
      </c>
      <c r="T1215" s="1" t="str">
        <f>IFERROR(VLOOKUP($A1215&amp;"-"&amp;S$1,'Conclusões cursos SIGARRA'!$E:$H,4,0),"")</f>
        <v>2021/2022</v>
      </c>
      <c r="U1215" s="1" t="str">
        <f t="shared" si="3"/>
        <v> M.EIC 2021/2022</v>
      </c>
      <c r="V1215" s="1" t="str">
        <f t="shared" si="4"/>
        <v>João Pedro Teixeira Pereira de Sá</v>
      </c>
    </row>
    <row r="1216" ht="14.25" customHeight="1">
      <c r="A1216" s="1">
        <v>2.01604828E8</v>
      </c>
      <c r="B1216" s="1" t="s">
        <v>3667</v>
      </c>
      <c r="C1216" s="1" t="s">
        <v>3668</v>
      </c>
      <c r="D1216" s="1" t="s">
        <v>20</v>
      </c>
      <c r="E1216" s="1" t="s">
        <v>21</v>
      </c>
      <c r="F1216" s="1" t="str">
        <f t="shared" si="1"/>
        <v>João Pedro Viveiros Franco - MIEIC 2020/2021</v>
      </c>
      <c r="I1216" s="1" t="str">
        <f>IFERROR(VLOOKUP(B1216,'Inquérito'!M:N,2,0),if(AND(E1216="",not(iserror(find("linkedin",H1216)))),H1216,E1216))</f>
        <v/>
      </c>
      <c r="J1216" s="1" t="str">
        <f t="shared" si="2"/>
        <v>MIEIC </v>
      </c>
      <c r="K1216" s="1" t="str">
        <f>IFERROR(VLOOKUP($A1216&amp;"-"&amp;K$1,'Conclusões cursos SIGARRA'!$E:$H,2,0),"")</f>
        <v/>
      </c>
      <c r="L1216" s="1" t="str">
        <f>IFERROR(VLOOKUP($A1216&amp;"-"&amp;K$1,'Conclusões cursos SIGARRA'!$E:$H,4,0),"")</f>
        <v/>
      </c>
      <c r="M1216" s="1" t="str">
        <f>IFERROR(VLOOKUP($A1216&amp;"-"&amp;M$1,'Conclusões cursos SIGARRA'!$E:$H,2,0),"")</f>
        <v/>
      </c>
      <c r="N1216" s="1" t="str">
        <f>IFERROR(VLOOKUP($A1216&amp;"-"&amp;M$1,'Conclusões cursos SIGARRA'!$E:$H,4,0),"")</f>
        <v/>
      </c>
      <c r="O1216" s="1" t="str">
        <f>IFERROR(VLOOKUP($A1216&amp;"-"&amp;O$1,'Conclusões cursos SIGARRA'!$E:$H,2,0),"")</f>
        <v>2016/2017</v>
      </c>
      <c r="P1216" s="1" t="str">
        <f>IFERROR(VLOOKUP($A1216&amp;"-"&amp;O$1,'Conclusões cursos SIGARRA'!$E:$H,4,0),"")</f>
        <v>2020/2021</v>
      </c>
      <c r="Q1216" s="1" t="str">
        <f>IFERROR(VLOOKUP($A1216&amp;"-"&amp;Q$1,'Conclusões cursos SIGARRA'!$E:$H,2,0),"")</f>
        <v/>
      </c>
      <c r="R1216" s="1" t="str">
        <f>IFERROR(VLOOKUP($A1216&amp;"-"&amp;Q$1,'Conclusões cursos SIGARRA'!$E:$H,4,0),"")</f>
        <v/>
      </c>
      <c r="S1216" s="1" t="str">
        <f>IFERROR(VLOOKUP($A1216&amp;"-"&amp;S$1,'Conclusões cursos SIGARRA'!$E:$H,2,0),"")</f>
        <v/>
      </c>
      <c r="T1216" s="1" t="str">
        <f>IFERROR(VLOOKUP($A1216&amp;"-"&amp;S$1,'Conclusões cursos SIGARRA'!$E:$H,4,0),"")</f>
        <v/>
      </c>
      <c r="U1216" s="1" t="str">
        <f t="shared" si="3"/>
        <v> MIEIC 2020/2021</v>
      </c>
      <c r="V1216" s="1" t="str">
        <f t="shared" si="4"/>
        <v>João Pedro Viveiros Franco</v>
      </c>
    </row>
    <row r="1217" ht="14.25" customHeight="1">
      <c r="A1217" s="1">
        <v>2.01703884E8</v>
      </c>
      <c r="B1217" s="1" t="s">
        <v>3669</v>
      </c>
      <c r="C1217" s="1" t="s">
        <v>3670</v>
      </c>
      <c r="D1217" s="1" t="s">
        <v>26</v>
      </c>
      <c r="E1217" s="1" t="s">
        <v>21</v>
      </c>
      <c r="F1217" s="1" t="str">
        <f t="shared" si="1"/>
        <v>João Pereira da Silva Matos - M.EIC 2022/2023</v>
      </c>
      <c r="G1217" s="1" t="s">
        <v>3671</v>
      </c>
      <c r="I1217" s="1" t="str">
        <f>IFERROR(VLOOKUP(B1217,'Inquérito'!M:N,2,0),if(AND(E1217="",not(iserror(find("linkedin",H1217)))),H1217,E1217))</f>
        <v/>
      </c>
      <c r="J1217" s="1" t="str">
        <f t="shared" si="2"/>
        <v>M.EIC</v>
      </c>
      <c r="K1217" s="1" t="str">
        <f>IFERROR(VLOOKUP($A1217&amp;"-"&amp;K$1,'Conclusões cursos SIGARRA'!$E:$H,2,0),"")</f>
        <v/>
      </c>
      <c r="L1217" s="1" t="str">
        <f>IFERROR(VLOOKUP($A1217&amp;"-"&amp;K$1,'Conclusões cursos SIGARRA'!$E:$H,4,0),"")</f>
        <v/>
      </c>
      <c r="M1217" s="1" t="str">
        <f>IFERROR(VLOOKUP($A1217&amp;"-"&amp;M$1,'Conclusões cursos SIGARRA'!$E:$H,2,0),"")</f>
        <v/>
      </c>
      <c r="N1217" s="1" t="str">
        <f>IFERROR(VLOOKUP($A1217&amp;"-"&amp;M$1,'Conclusões cursos SIGARRA'!$E:$H,4,0),"")</f>
        <v/>
      </c>
      <c r="O1217" s="1" t="str">
        <f>IFERROR(VLOOKUP($A1217&amp;"-"&amp;O$1,'Conclusões cursos SIGARRA'!$E:$H,2,0),"")</f>
        <v/>
      </c>
      <c r="P1217" s="1" t="str">
        <f>IFERROR(VLOOKUP($A1217&amp;"-"&amp;O$1,'Conclusões cursos SIGARRA'!$E:$H,4,0),"")</f>
        <v/>
      </c>
      <c r="Q1217" s="1" t="str">
        <f>IFERROR(VLOOKUP($A1217&amp;"-"&amp;Q$1,'Conclusões cursos SIGARRA'!$E:$H,2,0),"")</f>
        <v/>
      </c>
      <c r="R1217" s="1" t="str">
        <f>IFERROR(VLOOKUP($A1217&amp;"-"&amp;Q$1,'Conclusões cursos SIGARRA'!$E:$H,4,0),"")</f>
        <v/>
      </c>
      <c r="S1217" s="1" t="str">
        <f>IFERROR(VLOOKUP($A1217&amp;"-"&amp;S$1,'Conclusões cursos SIGARRA'!$E:$H,2,0),"")</f>
        <v>2021/2022</v>
      </c>
      <c r="T1217" s="1" t="str">
        <f>IFERROR(VLOOKUP($A1217&amp;"-"&amp;S$1,'Conclusões cursos SIGARRA'!$E:$H,4,0),"")</f>
        <v>2022/2023</v>
      </c>
      <c r="U1217" s="1" t="str">
        <f t="shared" si="3"/>
        <v> M.EIC 2022/2023</v>
      </c>
      <c r="V1217" s="1" t="str">
        <f t="shared" si="4"/>
        <v>João Pereira da Silva Matos</v>
      </c>
    </row>
    <row r="1218" ht="14.25" customHeight="1">
      <c r="A1218" s="1">
        <v>2.01706978E8</v>
      </c>
      <c r="B1218" s="1" t="s">
        <v>3672</v>
      </c>
      <c r="C1218" s="1" t="s">
        <v>3673</v>
      </c>
      <c r="D1218" s="1" t="s">
        <v>26</v>
      </c>
      <c r="E1218" s="1" t="s">
        <v>21</v>
      </c>
      <c r="F1218" s="1" t="str">
        <f t="shared" si="1"/>
        <v>João Pinto Ferreira Martins - L.EIC 2021/2022</v>
      </c>
      <c r="I1218" s="1" t="str">
        <f>IFERROR(VLOOKUP(B1218,'Inquérito'!M:N,2,0),if(AND(E1218="",not(iserror(find("linkedin",H1218)))),H1218,E1218))</f>
        <v/>
      </c>
      <c r="J1218" s="1" t="str">
        <f t="shared" si="2"/>
        <v>L.EIC </v>
      </c>
      <c r="K1218" s="1" t="str">
        <f>IFERROR(VLOOKUP($A1218&amp;"-"&amp;K$1,'Conclusões cursos SIGARRA'!$E:$H,2,0),"")</f>
        <v/>
      </c>
      <c r="L1218" s="1" t="str">
        <f>IFERROR(VLOOKUP($A1218&amp;"-"&amp;K$1,'Conclusões cursos SIGARRA'!$E:$H,4,0),"")</f>
        <v/>
      </c>
      <c r="M1218" s="1" t="str">
        <f>IFERROR(VLOOKUP($A1218&amp;"-"&amp;M$1,'Conclusões cursos SIGARRA'!$E:$H,2,0),"")</f>
        <v/>
      </c>
      <c r="N1218" s="1" t="str">
        <f>IFERROR(VLOOKUP($A1218&amp;"-"&amp;M$1,'Conclusões cursos SIGARRA'!$E:$H,4,0),"")</f>
        <v/>
      </c>
      <c r="O1218" s="1" t="str">
        <f>IFERROR(VLOOKUP($A1218&amp;"-"&amp;O$1,'Conclusões cursos SIGARRA'!$E:$H,2,0),"")</f>
        <v/>
      </c>
      <c r="P1218" s="1" t="str">
        <f>IFERROR(VLOOKUP($A1218&amp;"-"&amp;O$1,'Conclusões cursos SIGARRA'!$E:$H,4,0),"")</f>
        <v/>
      </c>
      <c r="Q1218" s="1" t="str">
        <f>IFERROR(VLOOKUP($A1218&amp;"-"&amp;Q$1,'Conclusões cursos SIGARRA'!$E:$H,2,0),"")</f>
        <v>2021/2022</v>
      </c>
      <c r="R1218" s="1" t="str">
        <f>IFERROR(VLOOKUP($A1218&amp;"-"&amp;Q$1,'Conclusões cursos SIGARRA'!$E:$H,4,0),"")</f>
        <v>2021/2022</v>
      </c>
      <c r="S1218" s="1" t="str">
        <f>IFERROR(VLOOKUP($A1218&amp;"-"&amp;S$1,'Conclusões cursos SIGARRA'!$E:$H,2,0),"")</f>
        <v/>
      </c>
      <c r="T1218" s="1" t="str">
        <f>IFERROR(VLOOKUP($A1218&amp;"-"&amp;S$1,'Conclusões cursos SIGARRA'!$E:$H,4,0),"")</f>
        <v/>
      </c>
      <c r="U1218" s="1" t="str">
        <f t="shared" si="3"/>
        <v> L.EIC 2021/2022</v>
      </c>
      <c r="V1218" s="1" t="str">
        <f t="shared" si="4"/>
        <v>João Pinto Ferreira Martins</v>
      </c>
    </row>
    <row r="1219" ht="14.25" customHeight="1">
      <c r="A1219" s="1">
        <v>2.01304395E8</v>
      </c>
      <c r="B1219" s="1" t="s">
        <v>3674</v>
      </c>
      <c r="C1219" s="1" t="s">
        <v>3675</v>
      </c>
      <c r="D1219" s="1" t="s">
        <v>20</v>
      </c>
      <c r="E1219" s="1" t="s">
        <v>21</v>
      </c>
      <c r="F1219" s="1" t="str">
        <f t="shared" si="1"/>
        <v>João Rafael de Figueiredo Cabral - MIEIC 2018/2019</v>
      </c>
      <c r="I1219" s="1" t="str">
        <f>IFERROR(VLOOKUP(B1219,'Inquérito'!M:N,2,0),if(AND(E1219="",not(iserror(find("linkedin",H1219)))),H1219,E1219))</f>
        <v/>
      </c>
      <c r="J1219" s="1" t="str">
        <f t="shared" si="2"/>
        <v>MIEIC </v>
      </c>
      <c r="K1219" s="1" t="str">
        <f>IFERROR(VLOOKUP($A1219&amp;"-"&amp;K$1,'Conclusões cursos SIGARRA'!$E:$H,2,0),"")</f>
        <v/>
      </c>
      <c r="L1219" s="1" t="str">
        <f>IFERROR(VLOOKUP($A1219&amp;"-"&amp;K$1,'Conclusões cursos SIGARRA'!$E:$H,4,0),"")</f>
        <v/>
      </c>
      <c r="M1219" s="1" t="str">
        <f>IFERROR(VLOOKUP($A1219&amp;"-"&amp;M$1,'Conclusões cursos SIGARRA'!$E:$H,2,0),"")</f>
        <v/>
      </c>
      <c r="N1219" s="1" t="str">
        <f>IFERROR(VLOOKUP($A1219&amp;"-"&amp;M$1,'Conclusões cursos SIGARRA'!$E:$H,4,0),"")</f>
        <v/>
      </c>
      <c r="O1219" s="1" t="str">
        <f>IFERROR(VLOOKUP($A1219&amp;"-"&amp;O$1,'Conclusões cursos SIGARRA'!$E:$H,2,0),"")</f>
        <v>2013/2014</v>
      </c>
      <c r="P1219" s="1" t="str">
        <f>IFERROR(VLOOKUP($A1219&amp;"-"&amp;O$1,'Conclusões cursos SIGARRA'!$E:$H,4,0),"")</f>
        <v>2018/2019</v>
      </c>
      <c r="Q1219" s="1" t="str">
        <f>IFERROR(VLOOKUP($A1219&amp;"-"&amp;Q$1,'Conclusões cursos SIGARRA'!$E:$H,2,0),"")</f>
        <v/>
      </c>
      <c r="R1219" s="1" t="str">
        <f>IFERROR(VLOOKUP($A1219&amp;"-"&amp;Q$1,'Conclusões cursos SIGARRA'!$E:$H,4,0),"")</f>
        <v/>
      </c>
      <c r="S1219" s="1" t="str">
        <f>IFERROR(VLOOKUP($A1219&amp;"-"&amp;S$1,'Conclusões cursos SIGARRA'!$E:$H,2,0),"")</f>
        <v/>
      </c>
      <c r="T1219" s="1" t="str">
        <f>IFERROR(VLOOKUP($A1219&amp;"-"&amp;S$1,'Conclusões cursos SIGARRA'!$E:$H,4,0),"")</f>
        <v/>
      </c>
      <c r="U1219" s="1" t="str">
        <f t="shared" si="3"/>
        <v> MIEIC 2018/2019</v>
      </c>
      <c r="V1219" s="1" t="str">
        <f t="shared" si="4"/>
        <v>João Rafael de Figueiredo Cabral</v>
      </c>
    </row>
    <row r="1220" ht="14.25" customHeight="1">
      <c r="A1220" s="1">
        <v>2.01706072E8</v>
      </c>
      <c r="B1220" s="1" t="s">
        <v>3676</v>
      </c>
      <c r="C1220" s="1" t="s">
        <v>3677</v>
      </c>
      <c r="D1220" s="1" t="s">
        <v>20</v>
      </c>
      <c r="E1220" s="1" t="s">
        <v>21</v>
      </c>
      <c r="F1220" s="1" t="str">
        <f t="shared" si="1"/>
        <v>João Rafael Gomes Varela - M.EIC 2021/2022</v>
      </c>
      <c r="I1220" s="1" t="str">
        <f>IFERROR(VLOOKUP(B1220,'Inquérito'!M:N,2,0),if(AND(E1220="",not(iserror(find("linkedin",H1220)))),H1220,E1220))</f>
        <v/>
      </c>
      <c r="J1220" s="1" t="str">
        <f t="shared" si="2"/>
        <v>M.EIC</v>
      </c>
      <c r="K1220" s="1" t="str">
        <f>IFERROR(VLOOKUP($A1220&amp;"-"&amp;K$1,'Conclusões cursos SIGARRA'!$E:$H,2,0),"")</f>
        <v/>
      </c>
      <c r="L1220" s="1" t="str">
        <f>IFERROR(VLOOKUP($A1220&amp;"-"&amp;K$1,'Conclusões cursos SIGARRA'!$E:$H,4,0),"")</f>
        <v/>
      </c>
      <c r="M1220" s="1" t="str">
        <f>IFERROR(VLOOKUP($A1220&amp;"-"&amp;M$1,'Conclusões cursos SIGARRA'!$E:$H,2,0),"")</f>
        <v/>
      </c>
      <c r="N1220" s="1" t="str">
        <f>IFERROR(VLOOKUP($A1220&amp;"-"&amp;M$1,'Conclusões cursos SIGARRA'!$E:$H,4,0),"")</f>
        <v/>
      </c>
      <c r="O1220" s="1" t="str">
        <f>IFERROR(VLOOKUP($A1220&amp;"-"&amp;O$1,'Conclusões cursos SIGARRA'!$E:$H,2,0),"")</f>
        <v/>
      </c>
      <c r="P1220" s="1" t="str">
        <f>IFERROR(VLOOKUP($A1220&amp;"-"&amp;O$1,'Conclusões cursos SIGARRA'!$E:$H,4,0),"")</f>
        <v/>
      </c>
      <c r="Q1220" s="1" t="str">
        <f>IFERROR(VLOOKUP($A1220&amp;"-"&amp;Q$1,'Conclusões cursos SIGARRA'!$E:$H,2,0),"")</f>
        <v/>
      </c>
      <c r="R1220" s="1" t="str">
        <f>IFERROR(VLOOKUP($A1220&amp;"-"&amp;Q$1,'Conclusões cursos SIGARRA'!$E:$H,4,0),"")</f>
        <v/>
      </c>
      <c r="S1220" s="1" t="str">
        <f>IFERROR(VLOOKUP($A1220&amp;"-"&amp;S$1,'Conclusões cursos SIGARRA'!$E:$H,2,0),"")</f>
        <v>2021/2022</v>
      </c>
      <c r="T1220" s="1" t="str">
        <f>IFERROR(VLOOKUP($A1220&amp;"-"&amp;S$1,'Conclusões cursos SIGARRA'!$E:$H,4,0),"")</f>
        <v>2021/2022</v>
      </c>
      <c r="U1220" s="1" t="str">
        <f t="shared" si="3"/>
        <v> M.EIC 2021/2022</v>
      </c>
      <c r="V1220" s="1" t="str">
        <f t="shared" si="4"/>
        <v>João Rafael Gomes Varela</v>
      </c>
    </row>
    <row r="1221" ht="14.25" customHeight="1">
      <c r="A1221" s="1">
        <v>2.01705547E8</v>
      </c>
      <c r="B1221" s="1" t="s">
        <v>3678</v>
      </c>
      <c r="C1221" s="1" t="s">
        <v>3679</v>
      </c>
      <c r="D1221" s="1" t="s">
        <v>26</v>
      </c>
      <c r="E1221" s="1" t="s">
        <v>21</v>
      </c>
      <c r="F1221" s="1" t="str">
        <f t="shared" si="1"/>
        <v>João Renato da Costa Pinto - L.EIC 2021/2022 M.EIC 2022/2023</v>
      </c>
      <c r="G1221" s="1" t="s">
        <v>3680</v>
      </c>
      <c r="I1221" s="1" t="str">
        <f>IFERROR(VLOOKUP(B1221,'Inquérito'!M:N,2,0),if(AND(E1221="",not(iserror(find("linkedin",H1221)))),H1221,E1221))</f>
        <v/>
      </c>
      <c r="J1221" s="1" t="str">
        <f t="shared" si="2"/>
        <v>L.EIC M.EIC</v>
      </c>
      <c r="K1221" s="1" t="str">
        <f>IFERROR(VLOOKUP($A1221&amp;"-"&amp;K$1,'Conclusões cursos SIGARRA'!$E:$H,2,0),"")</f>
        <v/>
      </c>
      <c r="L1221" s="1" t="str">
        <f>IFERROR(VLOOKUP($A1221&amp;"-"&amp;K$1,'Conclusões cursos SIGARRA'!$E:$H,4,0),"")</f>
        <v/>
      </c>
      <c r="M1221" s="1" t="str">
        <f>IFERROR(VLOOKUP($A1221&amp;"-"&amp;M$1,'Conclusões cursos SIGARRA'!$E:$H,2,0),"")</f>
        <v/>
      </c>
      <c r="N1221" s="1" t="str">
        <f>IFERROR(VLOOKUP($A1221&amp;"-"&amp;M$1,'Conclusões cursos SIGARRA'!$E:$H,4,0),"")</f>
        <v/>
      </c>
      <c r="O1221" s="1" t="str">
        <f>IFERROR(VLOOKUP($A1221&amp;"-"&amp;O$1,'Conclusões cursos SIGARRA'!$E:$H,2,0),"")</f>
        <v/>
      </c>
      <c r="P1221" s="1" t="str">
        <f>IFERROR(VLOOKUP($A1221&amp;"-"&amp;O$1,'Conclusões cursos SIGARRA'!$E:$H,4,0),"")</f>
        <v/>
      </c>
      <c r="Q1221" s="1" t="str">
        <f>IFERROR(VLOOKUP($A1221&amp;"-"&amp;Q$1,'Conclusões cursos SIGARRA'!$E:$H,2,0),"")</f>
        <v>2021/2022</v>
      </c>
      <c r="R1221" s="1" t="str">
        <f>IFERROR(VLOOKUP($A1221&amp;"-"&amp;Q$1,'Conclusões cursos SIGARRA'!$E:$H,4,0),"")</f>
        <v>2021/2022</v>
      </c>
      <c r="S1221" s="1" t="str">
        <f>IFERROR(VLOOKUP($A1221&amp;"-"&amp;S$1,'Conclusões cursos SIGARRA'!$E:$H,2,0),"")</f>
        <v>2021/2022</v>
      </c>
      <c r="T1221" s="1" t="str">
        <f>IFERROR(VLOOKUP($A1221&amp;"-"&amp;S$1,'Conclusões cursos SIGARRA'!$E:$H,4,0),"")</f>
        <v>2022/2023</v>
      </c>
      <c r="U1221" s="1" t="str">
        <f t="shared" si="3"/>
        <v> L.EIC 2021/2022 M.EIC 2022/2023</v>
      </c>
      <c r="V1221" s="1" t="str">
        <f t="shared" si="4"/>
        <v>João Renato da Costa Pinto</v>
      </c>
    </row>
    <row r="1222" ht="14.25" customHeight="1">
      <c r="A1222" s="1">
        <v>2.00103611E8</v>
      </c>
      <c r="B1222" s="1" t="s">
        <v>3681</v>
      </c>
      <c r="C1222" s="1" t="s">
        <v>3682</v>
      </c>
      <c r="D1222" s="1" t="s">
        <v>20</v>
      </c>
      <c r="E1222" s="1" t="s">
        <v>3683</v>
      </c>
      <c r="F1222" s="1" t="str">
        <f t="shared" si="1"/>
        <v>João Ricardo Azevedo Maia Romão - LEIC 2005/2006</v>
      </c>
      <c r="G1222" s="1" t="s">
        <v>21</v>
      </c>
      <c r="I1222" s="9" t="str">
        <f>IFERROR(VLOOKUP(B1222,'Inquérito'!M:N,2,0),if(AND(E1222="",not(iserror(find("linkedin",H1222)))),H1222,E1222))</f>
        <v>https://www.linkedin.com/in/jrromao/</v>
      </c>
      <c r="J1222" s="1" t="str">
        <f t="shared" si="2"/>
        <v>LEIC </v>
      </c>
      <c r="K1222" s="1" t="str">
        <f>IFERROR(VLOOKUP($A1222&amp;"-"&amp;K$1,'Conclusões cursos SIGARRA'!$E:$H,2,0),"")</f>
        <v>2001/2002</v>
      </c>
      <c r="L1222" s="1" t="str">
        <f>IFERROR(VLOOKUP($A1222&amp;"-"&amp;K$1,'Conclusões cursos SIGARRA'!$E:$H,4,0),"")</f>
        <v>2005/2006</v>
      </c>
      <c r="M1222" s="1" t="str">
        <f>IFERROR(VLOOKUP($A1222&amp;"-"&amp;M$1,'Conclusões cursos SIGARRA'!$E:$H,2,0),"")</f>
        <v/>
      </c>
      <c r="N1222" s="1" t="str">
        <f>IFERROR(VLOOKUP($A1222&amp;"-"&amp;M$1,'Conclusões cursos SIGARRA'!$E:$H,4,0),"")</f>
        <v/>
      </c>
      <c r="O1222" s="1" t="str">
        <f>IFERROR(VLOOKUP($A1222&amp;"-"&amp;O$1,'Conclusões cursos SIGARRA'!$E:$H,2,0),"")</f>
        <v/>
      </c>
      <c r="P1222" s="1" t="str">
        <f>IFERROR(VLOOKUP($A1222&amp;"-"&amp;O$1,'Conclusões cursos SIGARRA'!$E:$H,4,0),"")</f>
        <v/>
      </c>
      <c r="Q1222" s="1" t="str">
        <f>IFERROR(VLOOKUP($A1222&amp;"-"&amp;Q$1,'Conclusões cursos SIGARRA'!$E:$H,2,0),"")</f>
        <v/>
      </c>
      <c r="R1222" s="1" t="str">
        <f>IFERROR(VLOOKUP($A1222&amp;"-"&amp;Q$1,'Conclusões cursos SIGARRA'!$E:$H,4,0),"")</f>
        <v/>
      </c>
      <c r="S1222" s="1" t="str">
        <f>IFERROR(VLOOKUP($A1222&amp;"-"&amp;S$1,'Conclusões cursos SIGARRA'!$E:$H,2,0),"")</f>
        <v/>
      </c>
      <c r="T1222" s="1" t="str">
        <f>IFERROR(VLOOKUP($A1222&amp;"-"&amp;S$1,'Conclusões cursos SIGARRA'!$E:$H,4,0),"")</f>
        <v/>
      </c>
      <c r="U1222" s="1" t="str">
        <f t="shared" si="3"/>
        <v> LEIC 2005/2006</v>
      </c>
      <c r="V1222" s="1" t="str">
        <f t="shared" si="4"/>
        <v>João Ricardo Azevedo Maia Romão</v>
      </c>
    </row>
    <row r="1223" ht="14.25" customHeight="1">
      <c r="A1223" s="1">
        <v>2.01203562E8</v>
      </c>
      <c r="B1223" s="1" t="s">
        <v>3684</v>
      </c>
      <c r="C1223" s="1" t="s">
        <v>3685</v>
      </c>
      <c r="D1223" s="1" t="s">
        <v>20</v>
      </c>
      <c r="E1223" s="1" t="s">
        <v>21</v>
      </c>
      <c r="F1223" s="1" t="str">
        <f t="shared" si="1"/>
        <v>João Ricardo Faria Mendes Almeida Reis - MIEIC 2020/2021</v>
      </c>
      <c r="G1223" s="1" t="s">
        <v>3686</v>
      </c>
      <c r="I1223" s="9" t="str">
        <f>IFERROR(VLOOKUP(B1223,'Inquérito'!M:N,2,0),if(AND(E1223="",not(iserror(find("linkedin",H1223)))),H1223,E1223))</f>
        <v>https://www.linkedin.com/in/joaorreiss/</v>
      </c>
      <c r="J1223" s="1" t="str">
        <f t="shared" si="2"/>
        <v>MIEIC </v>
      </c>
      <c r="K1223" s="1" t="str">
        <f>IFERROR(VLOOKUP($A1223&amp;"-"&amp;K$1,'Conclusões cursos SIGARRA'!$E:$H,2,0),"")</f>
        <v/>
      </c>
      <c r="L1223" s="1" t="str">
        <f>IFERROR(VLOOKUP($A1223&amp;"-"&amp;K$1,'Conclusões cursos SIGARRA'!$E:$H,4,0),"")</f>
        <v/>
      </c>
      <c r="M1223" s="1" t="str">
        <f>IFERROR(VLOOKUP($A1223&amp;"-"&amp;M$1,'Conclusões cursos SIGARRA'!$E:$H,2,0),"")</f>
        <v/>
      </c>
      <c r="N1223" s="1" t="str">
        <f>IFERROR(VLOOKUP($A1223&amp;"-"&amp;M$1,'Conclusões cursos SIGARRA'!$E:$H,4,0),"")</f>
        <v/>
      </c>
      <c r="O1223" s="1" t="str">
        <f>IFERROR(VLOOKUP($A1223&amp;"-"&amp;O$1,'Conclusões cursos SIGARRA'!$E:$H,2,0),"")</f>
        <v>2014/2015</v>
      </c>
      <c r="P1223" s="1" t="str">
        <f>IFERROR(VLOOKUP($A1223&amp;"-"&amp;O$1,'Conclusões cursos SIGARRA'!$E:$H,4,0),"")</f>
        <v>2020/2021</v>
      </c>
      <c r="Q1223" s="1" t="str">
        <f>IFERROR(VLOOKUP($A1223&amp;"-"&amp;Q$1,'Conclusões cursos SIGARRA'!$E:$H,2,0),"")</f>
        <v/>
      </c>
      <c r="R1223" s="1" t="str">
        <f>IFERROR(VLOOKUP($A1223&amp;"-"&amp;Q$1,'Conclusões cursos SIGARRA'!$E:$H,4,0),"")</f>
        <v/>
      </c>
      <c r="S1223" s="1" t="str">
        <f>IFERROR(VLOOKUP($A1223&amp;"-"&amp;S$1,'Conclusões cursos SIGARRA'!$E:$H,2,0),"")</f>
        <v/>
      </c>
      <c r="T1223" s="1" t="str">
        <f>IFERROR(VLOOKUP($A1223&amp;"-"&amp;S$1,'Conclusões cursos SIGARRA'!$E:$H,4,0),"")</f>
        <v/>
      </c>
      <c r="U1223" s="1" t="str">
        <f t="shared" si="3"/>
        <v> MIEIC 2020/2021</v>
      </c>
      <c r="V1223" s="1" t="str">
        <f t="shared" si="4"/>
        <v>João Ricardo Faria Mendes Almeida Reis</v>
      </c>
    </row>
    <row r="1224" ht="14.25" customHeight="1">
      <c r="A1224" s="1">
        <v>2.0120074E8</v>
      </c>
      <c r="B1224" s="1" t="s">
        <v>3687</v>
      </c>
      <c r="C1224" s="1" t="s">
        <v>3688</v>
      </c>
      <c r="D1224" s="1" t="s">
        <v>20</v>
      </c>
      <c r="E1224" s="1" t="s">
        <v>21</v>
      </c>
      <c r="F1224" s="1" t="str">
        <f t="shared" si="1"/>
        <v>João Ricardo Pintas Soares - MIEIC 2016/2017</v>
      </c>
      <c r="G1224" s="1" t="s">
        <v>3689</v>
      </c>
      <c r="I1224" s="9" t="str">
        <f>IFERROR(VLOOKUP(B1224,'Inquérito'!M:N,2,0),if(AND(E1224="",not(iserror(find("linkedin",H1224)))),H1224,E1224))</f>
        <v>https://www.linkedin.com/in/joaorpsoares</v>
      </c>
      <c r="J1224" s="1" t="str">
        <f t="shared" si="2"/>
        <v>MIEIC </v>
      </c>
      <c r="K1224" s="1" t="str">
        <f>IFERROR(VLOOKUP($A1224&amp;"-"&amp;K$1,'Conclusões cursos SIGARRA'!$E:$H,2,0),"")</f>
        <v/>
      </c>
      <c r="L1224" s="1" t="str">
        <f>IFERROR(VLOOKUP($A1224&amp;"-"&amp;K$1,'Conclusões cursos SIGARRA'!$E:$H,4,0),"")</f>
        <v/>
      </c>
      <c r="M1224" s="1" t="str">
        <f>IFERROR(VLOOKUP($A1224&amp;"-"&amp;M$1,'Conclusões cursos SIGARRA'!$E:$H,2,0),"")</f>
        <v/>
      </c>
      <c r="N1224" s="1" t="str">
        <f>IFERROR(VLOOKUP($A1224&amp;"-"&amp;M$1,'Conclusões cursos SIGARRA'!$E:$H,4,0),"")</f>
        <v/>
      </c>
      <c r="O1224" s="1" t="str">
        <f>IFERROR(VLOOKUP($A1224&amp;"-"&amp;O$1,'Conclusões cursos SIGARRA'!$E:$H,2,0),"")</f>
        <v>2012/2013</v>
      </c>
      <c r="P1224" s="1" t="str">
        <f>IFERROR(VLOOKUP($A1224&amp;"-"&amp;O$1,'Conclusões cursos SIGARRA'!$E:$H,4,0),"")</f>
        <v>2016/2017</v>
      </c>
      <c r="Q1224" s="1" t="str">
        <f>IFERROR(VLOOKUP($A1224&amp;"-"&amp;Q$1,'Conclusões cursos SIGARRA'!$E:$H,2,0),"")</f>
        <v/>
      </c>
      <c r="R1224" s="1" t="str">
        <f>IFERROR(VLOOKUP($A1224&amp;"-"&amp;Q$1,'Conclusões cursos SIGARRA'!$E:$H,4,0),"")</f>
        <v/>
      </c>
      <c r="S1224" s="1" t="str">
        <f>IFERROR(VLOOKUP($A1224&amp;"-"&amp;S$1,'Conclusões cursos SIGARRA'!$E:$H,2,0),"")</f>
        <v/>
      </c>
      <c r="T1224" s="1" t="str">
        <f>IFERROR(VLOOKUP($A1224&amp;"-"&amp;S$1,'Conclusões cursos SIGARRA'!$E:$H,4,0),"")</f>
        <v/>
      </c>
      <c r="U1224" s="1" t="str">
        <f t="shared" si="3"/>
        <v> MIEIC 2016/2017</v>
      </c>
      <c r="V1224" s="1" t="str">
        <f t="shared" si="4"/>
        <v>João Ricardo Pintas Soares</v>
      </c>
    </row>
    <row r="1225" ht="14.25" customHeight="1">
      <c r="A1225" s="1">
        <v>2.02007614E8</v>
      </c>
      <c r="B1225" s="1" t="s">
        <v>3690</v>
      </c>
      <c r="C1225" s="1" t="s">
        <v>3691</v>
      </c>
      <c r="D1225" s="1" t="s">
        <v>26</v>
      </c>
      <c r="E1225" s="1" t="s">
        <v>21</v>
      </c>
      <c r="F1225" s="1" t="str">
        <f t="shared" si="1"/>
        <v>João Ricardo Ramos Alves - L.EIC 2022/2023</v>
      </c>
      <c r="I1225" s="1" t="str">
        <f>IFERROR(VLOOKUP(B1225,'Inquérito'!M:N,2,0),if(AND(E1225="",not(iserror(find("linkedin",H1225)))),H1225,E1225))</f>
        <v/>
      </c>
      <c r="J1225" s="1" t="str">
        <f t="shared" si="2"/>
        <v>L.EIC </v>
      </c>
      <c r="K1225" s="1" t="str">
        <f>IFERROR(VLOOKUP($A1225&amp;"-"&amp;K$1,'Conclusões cursos SIGARRA'!$E:$H,2,0),"")</f>
        <v/>
      </c>
      <c r="L1225" s="1" t="str">
        <f>IFERROR(VLOOKUP($A1225&amp;"-"&amp;K$1,'Conclusões cursos SIGARRA'!$E:$H,4,0),"")</f>
        <v/>
      </c>
      <c r="M1225" s="1" t="str">
        <f>IFERROR(VLOOKUP($A1225&amp;"-"&amp;M$1,'Conclusões cursos SIGARRA'!$E:$H,2,0),"")</f>
        <v/>
      </c>
      <c r="N1225" s="1" t="str">
        <f>IFERROR(VLOOKUP($A1225&amp;"-"&amp;M$1,'Conclusões cursos SIGARRA'!$E:$H,4,0),"")</f>
        <v/>
      </c>
      <c r="O1225" s="1" t="str">
        <f>IFERROR(VLOOKUP($A1225&amp;"-"&amp;O$1,'Conclusões cursos SIGARRA'!$E:$H,2,0),"")</f>
        <v/>
      </c>
      <c r="P1225" s="1" t="str">
        <f>IFERROR(VLOOKUP($A1225&amp;"-"&amp;O$1,'Conclusões cursos SIGARRA'!$E:$H,4,0),"")</f>
        <v/>
      </c>
      <c r="Q1225" s="1" t="str">
        <f>IFERROR(VLOOKUP($A1225&amp;"-"&amp;Q$1,'Conclusões cursos SIGARRA'!$E:$H,2,0),"")</f>
        <v>2021/2022</v>
      </c>
      <c r="R1225" s="1" t="str">
        <f>IFERROR(VLOOKUP($A1225&amp;"-"&amp;Q$1,'Conclusões cursos SIGARRA'!$E:$H,4,0),"")</f>
        <v>2022/2023</v>
      </c>
      <c r="S1225" s="1" t="str">
        <f>IFERROR(VLOOKUP($A1225&amp;"-"&amp;S$1,'Conclusões cursos SIGARRA'!$E:$H,2,0),"")</f>
        <v/>
      </c>
      <c r="T1225" s="1" t="str">
        <f>IFERROR(VLOOKUP($A1225&amp;"-"&amp;S$1,'Conclusões cursos SIGARRA'!$E:$H,4,0),"")</f>
        <v/>
      </c>
      <c r="U1225" s="1" t="str">
        <f t="shared" si="3"/>
        <v> L.EIC 2022/2023</v>
      </c>
      <c r="V1225" s="1" t="str">
        <f t="shared" si="4"/>
        <v>João Ricardo Ramos Alves</v>
      </c>
    </row>
    <row r="1226" ht="14.25" customHeight="1">
      <c r="A1226" s="1">
        <v>2.01705149E8</v>
      </c>
      <c r="B1226" s="1" t="s">
        <v>3692</v>
      </c>
      <c r="C1226" s="1" t="s">
        <v>3693</v>
      </c>
      <c r="D1226" s="1" t="s">
        <v>20</v>
      </c>
      <c r="E1226" s="1" t="s">
        <v>21</v>
      </c>
      <c r="F1226" s="1" t="str">
        <f t="shared" si="1"/>
        <v>João Ricardo Ribeiro Cardoso - M.EIC 2021/2022</v>
      </c>
      <c r="G1226" s="1" t="s">
        <v>3694</v>
      </c>
      <c r="I1226" s="1" t="str">
        <f>IFERROR(VLOOKUP(B1226,'Inquérito'!M:N,2,0),if(AND(E1226="",not(iserror(find("linkedin",H1226)))),H1226,E1226))</f>
        <v/>
      </c>
      <c r="J1226" s="1" t="str">
        <f t="shared" si="2"/>
        <v>M.EIC</v>
      </c>
      <c r="K1226" s="1" t="str">
        <f>IFERROR(VLOOKUP($A1226&amp;"-"&amp;K$1,'Conclusões cursos SIGARRA'!$E:$H,2,0),"")</f>
        <v/>
      </c>
      <c r="L1226" s="1" t="str">
        <f>IFERROR(VLOOKUP($A1226&amp;"-"&amp;K$1,'Conclusões cursos SIGARRA'!$E:$H,4,0),"")</f>
        <v/>
      </c>
      <c r="M1226" s="1" t="str">
        <f>IFERROR(VLOOKUP($A1226&amp;"-"&amp;M$1,'Conclusões cursos SIGARRA'!$E:$H,2,0),"")</f>
        <v/>
      </c>
      <c r="N1226" s="1" t="str">
        <f>IFERROR(VLOOKUP($A1226&amp;"-"&amp;M$1,'Conclusões cursos SIGARRA'!$E:$H,4,0),"")</f>
        <v/>
      </c>
      <c r="O1226" s="1" t="str">
        <f>IFERROR(VLOOKUP($A1226&amp;"-"&amp;O$1,'Conclusões cursos SIGARRA'!$E:$H,2,0),"")</f>
        <v/>
      </c>
      <c r="P1226" s="1" t="str">
        <f>IFERROR(VLOOKUP($A1226&amp;"-"&amp;O$1,'Conclusões cursos SIGARRA'!$E:$H,4,0),"")</f>
        <v/>
      </c>
      <c r="Q1226" s="1" t="str">
        <f>IFERROR(VLOOKUP($A1226&amp;"-"&amp;Q$1,'Conclusões cursos SIGARRA'!$E:$H,2,0),"")</f>
        <v/>
      </c>
      <c r="R1226" s="1" t="str">
        <f>IFERROR(VLOOKUP($A1226&amp;"-"&amp;Q$1,'Conclusões cursos SIGARRA'!$E:$H,4,0),"")</f>
        <v/>
      </c>
      <c r="S1226" s="1" t="str">
        <f>IFERROR(VLOOKUP($A1226&amp;"-"&amp;S$1,'Conclusões cursos SIGARRA'!$E:$H,2,0),"")</f>
        <v>2021/2022</v>
      </c>
      <c r="T1226" s="1" t="str">
        <f>IFERROR(VLOOKUP($A1226&amp;"-"&amp;S$1,'Conclusões cursos SIGARRA'!$E:$H,4,0),"")</f>
        <v>2021/2022</v>
      </c>
      <c r="U1226" s="1" t="str">
        <f t="shared" si="3"/>
        <v> M.EIC 2021/2022</v>
      </c>
      <c r="V1226" s="1" t="str">
        <f t="shared" si="4"/>
        <v>João Ricardo Ribeiro Cardoso</v>
      </c>
    </row>
    <row r="1227" ht="14.25" customHeight="1">
      <c r="A1227" s="1">
        <v>2.02007227E8</v>
      </c>
      <c r="B1227" s="1" t="s">
        <v>3695</v>
      </c>
      <c r="C1227" s="1" t="s">
        <v>3696</v>
      </c>
      <c r="D1227" s="1" t="s">
        <v>26</v>
      </c>
      <c r="E1227" s="1" t="s">
        <v>21</v>
      </c>
      <c r="F1227" s="1" t="str">
        <f t="shared" si="1"/>
        <v>João Rola Reis - L.EIC 2022/2023</v>
      </c>
      <c r="I1227" s="1" t="str">
        <f>IFERROR(VLOOKUP(B1227,'Inquérito'!M:N,2,0),if(AND(E1227="",not(iserror(find("linkedin",H1227)))),H1227,E1227))</f>
        <v/>
      </c>
      <c r="J1227" s="1" t="str">
        <f t="shared" si="2"/>
        <v>L.EIC </v>
      </c>
      <c r="K1227" s="1" t="str">
        <f>IFERROR(VLOOKUP($A1227&amp;"-"&amp;K$1,'Conclusões cursos SIGARRA'!$E:$H,2,0),"")</f>
        <v/>
      </c>
      <c r="L1227" s="1" t="str">
        <f>IFERROR(VLOOKUP($A1227&amp;"-"&amp;K$1,'Conclusões cursos SIGARRA'!$E:$H,4,0),"")</f>
        <v/>
      </c>
      <c r="M1227" s="1" t="str">
        <f>IFERROR(VLOOKUP($A1227&amp;"-"&amp;M$1,'Conclusões cursos SIGARRA'!$E:$H,2,0),"")</f>
        <v/>
      </c>
      <c r="N1227" s="1" t="str">
        <f>IFERROR(VLOOKUP($A1227&amp;"-"&amp;M$1,'Conclusões cursos SIGARRA'!$E:$H,4,0),"")</f>
        <v/>
      </c>
      <c r="O1227" s="1" t="str">
        <f>IFERROR(VLOOKUP($A1227&amp;"-"&amp;O$1,'Conclusões cursos SIGARRA'!$E:$H,2,0),"")</f>
        <v/>
      </c>
      <c r="P1227" s="1" t="str">
        <f>IFERROR(VLOOKUP($A1227&amp;"-"&amp;O$1,'Conclusões cursos SIGARRA'!$E:$H,4,0),"")</f>
        <v/>
      </c>
      <c r="Q1227" s="1" t="str">
        <f>IFERROR(VLOOKUP($A1227&amp;"-"&amp;Q$1,'Conclusões cursos SIGARRA'!$E:$H,2,0),"")</f>
        <v>2021/2022</v>
      </c>
      <c r="R1227" s="1" t="str">
        <f>IFERROR(VLOOKUP($A1227&amp;"-"&amp;Q$1,'Conclusões cursos SIGARRA'!$E:$H,4,0),"")</f>
        <v>2022/2023</v>
      </c>
      <c r="S1227" s="1" t="str">
        <f>IFERROR(VLOOKUP($A1227&amp;"-"&amp;S$1,'Conclusões cursos SIGARRA'!$E:$H,2,0),"")</f>
        <v/>
      </c>
      <c r="T1227" s="1" t="str">
        <f>IFERROR(VLOOKUP($A1227&amp;"-"&amp;S$1,'Conclusões cursos SIGARRA'!$E:$H,4,0),"")</f>
        <v/>
      </c>
      <c r="U1227" s="1" t="str">
        <f t="shared" si="3"/>
        <v> L.EIC 2022/2023</v>
      </c>
      <c r="V1227" s="1" t="str">
        <f t="shared" si="4"/>
        <v>João Rola Reis</v>
      </c>
    </row>
    <row r="1228" ht="14.25" customHeight="1">
      <c r="A1228" s="1">
        <v>2.01704464E8</v>
      </c>
      <c r="B1228" s="1" t="s">
        <v>3697</v>
      </c>
      <c r="C1228" s="1" t="s">
        <v>3698</v>
      </c>
      <c r="D1228" s="1" t="s">
        <v>26</v>
      </c>
      <c r="E1228" s="1" t="s">
        <v>21</v>
      </c>
      <c r="F1228" s="1" t="str">
        <f t="shared" si="1"/>
        <v>João Ruano Neto Veiga de Macedo - M.EIC 2021/2022</v>
      </c>
      <c r="I1228" s="1" t="str">
        <f>IFERROR(VLOOKUP(B1228,'Inquérito'!M:N,2,0),if(AND(E1228="",not(iserror(find("linkedin",H1228)))),H1228,E1228))</f>
        <v/>
      </c>
      <c r="J1228" s="1" t="str">
        <f t="shared" si="2"/>
        <v>M.EIC</v>
      </c>
      <c r="K1228" s="1" t="str">
        <f>IFERROR(VLOOKUP($A1228&amp;"-"&amp;K$1,'Conclusões cursos SIGARRA'!$E:$H,2,0),"")</f>
        <v/>
      </c>
      <c r="L1228" s="1" t="str">
        <f>IFERROR(VLOOKUP($A1228&amp;"-"&amp;K$1,'Conclusões cursos SIGARRA'!$E:$H,4,0),"")</f>
        <v/>
      </c>
      <c r="M1228" s="1" t="str">
        <f>IFERROR(VLOOKUP($A1228&amp;"-"&amp;M$1,'Conclusões cursos SIGARRA'!$E:$H,2,0),"")</f>
        <v/>
      </c>
      <c r="N1228" s="1" t="str">
        <f>IFERROR(VLOOKUP($A1228&amp;"-"&amp;M$1,'Conclusões cursos SIGARRA'!$E:$H,4,0),"")</f>
        <v/>
      </c>
      <c r="O1228" s="1" t="str">
        <f>IFERROR(VLOOKUP($A1228&amp;"-"&amp;O$1,'Conclusões cursos SIGARRA'!$E:$H,2,0),"")</f>
        <v/>
      </c>
      <c r="P1228" s="1" t="str">
        <f>IFERROR(VLOOKUP($A1228&amp;"-"&amp;O$1,'Conclusões cursos SIGARRA'!$E:$H,4,0),"")</f>
        <v/>
      </c>
      <c r="Q1228" s="1" t="str">
        <f>IFERROR(VLOOKUP($A1228&amp;"-"&amp;Q$1,'Conclusões cursos SIGARRA'!$E:$H,2,0),"")</f>
        <v/>
      </c>
      <c r="R1228" s="1" t="str">
        <f>IFERROR(VLOOKUP($A1228&amp;"-"&amp;Q$1,'Conclusões cursos SIGARRA'!$E:$H,4,0),"")</f>
        <v/>
      </c>
      <c r="S1228" s="1" t="str">
        <f>IFERROR(VLOOKUP($A1228&amp;"-"&amp;S$1,'Conclusões cursos SIGARRA'!$E:$H,2,0),"")</f>
        <v>2021/2022</v>
      </c>
      <c r="T1228" s="1" t="str">
        <f>IFERROR(VLOOKUP($A1228&amp;"-"&amp;S$1,'Conclusões cursos SIGARRA'!$E:$H,4,0),"")</f>
        <v>2021/2022</v>
      </c>
      <c r="U1228" s="1" t="str">
        <f t="shared" si="3"/>
        <v> M.EIC 2021/2022</v>
      </c>
      <c r="V1228" s="1" t="str">
        <f t="shared" si="4"/>
        <v>João Ruano Neto Veiga de Macedo</v>
      </c>
    </row>
    <row r="1229" ht="14.25" customHeight="1">
      <c r="A1229" s="1">
        <v>2.00700613E8</v>
      </c>
      <c r="B1229" s="1" t="s">
        <v>3699</v>
      </c>
      <c r="C1229" s="1" t="s">
        <v>3700</v>
      </c>
      <c r="D1229" s="1" t="s">
        <v>20</v>
      </c>
      <c r="E1229" s="1" t="s">
        <v>3701</v>
      </c>
      <c r="F1229" s="1" t="str">
        <f t="shared" si="1"/>
        <v>João Sá Vinhas Gonçalves - MIEIC 2014/2015</v>
      </c>
      <c r="G1229" s="1" t="s">
        <v>3702</v>
      </c>
      <c r="I1229" s="9" t="str">
        <f>IFERROR(VLOOKUP(B1229,'Inquérito'!M:N,2,0),if(AND(E1229="",not(iserror(find("linkedin",H1229)))),H1229,E1229))</f>
        <v>https://www.linkedin.com/in/jsvgoncalves/</v>
      </c>
      <c r="J1229" s="1" t="str">
        <f t="shared" si="2"/>
        <v>MIEIC </v>
      </c>
      <c r="K1229" s="1" t="str">
        <f>IFERROR(VLOOKUP($A1229&amp;"-"&amp;K$1,'Conclusões cursos SIGARRA'!$E:$H,2,0),"")</f>
        <v/>
      </c>
      <c r="L1229" s="1" t="str">
        <f>IFERROR(VLOOKUP($A1229&amp;"-"&amp;K$1,'Conclusões cursos SIGARRA'!$E:$H,4,0),"")</f>
        <v/>
      </c>
      <c r="M1229" s="1" t="str">
        <f>IFERROR(VLOOKUP($A1229&amp;"-"&amp;M$1,'Conclusões cursos SIGARRA'!$E:$H,2,0),"")</f>
        <v/>
      </c>
      <c r="N1229" s="1" t="str">
        <f>IFERROR(VLOOKUP($A1229&amp;"-"&amp;M$1,'Conclusões cursos SIGARRA'!$E:$H,4,0),"")</f>
        <v/>
      </c>
      <c r="O1229" s="1" t="str">
        <f>IFERROR(VLOOKUP($A1229&amp;"-"&amp;O$1,'Conclusões cursos SIGARRA'!$E:$H,2,0),"")</f>
        <v>2009/2010</v>
      </c>
      <c r="P1229" s="1" t="str">
        <f>IFERROR(VLOOKUP($A1229&amp;"-"&amp;O$1,'Conclusões cursos SIGARRA'!$E:$H,4,0),"")</f>
        <v>2014/2015</v>
      </c>
      <c r="Q1229" s="1" t="str">
        <f>IFERROR(VLOOKUP($A1229&amp;"-"&amp;Q$1,'Conclusões cursos SIGARRA'!$E:$H,2,0),"")</f>
        <v/>
      </c>
      <c r="R1229" s="1" t="str">
        <f>IFERROR(VLOOKUP($A1229&amp;"-"&amp;Q$1,'Conclusões cursos SIGARRA'!$E:$H,4,0),"")</f>
        <v/>
      </c>
      <c r="S1229" s="1" t="str">
        <f>IFERROR(VLOOKUP($A1229&amp;"-"&amp;S$1,'Conclusões cursos SIGARRA'!$E:$H,2,0),"")</f>
        <v/>
      </c>
      <c r="T1229" s="1" t="str">
        <f>IFERROR(VLOOKUP($A1229&amp;"-"&amp;S$1,'Conclusões cursos SIGARRA'!$E:$H,4,0),"")</f>
        <v/>
      </c>
      <c r="U1229" s="1" t="str">
        <f t="shared" si="3"/>
        <v> MIEIC 2014/2015</v>
      </c>
      <c r="V1229" s="1" t="str">
        <f t="shared" si="4"/>
        <v>João Sá Vinhas Gonçalves</v>
      </c>
    </row>
    <row r="1230" ht="14.25" customHeight="1">
      <c r="A1230" s="1">
        <v>1.99804358E8</v>
      </c>
      <c r="B1230" s="1" t="s">
        <v>3703</v>
      </c>
      <c r="C1230" s="1" t="s">
        <v>3704</v>
      </c>
      <c r="D1230" s="1" t="s">
        <v>20</v>
      </c>
      <c r="E1230" s="1" t="s">
        <v>3705</v>
      </c>
      <c r="F1230" s="1" t="str">
        <f t="shared" si="1"/>
        <v>João Tiago Azevedo Belo - LEIC 2002/2003</v>
      </c>
      <c r="G1230" s="1" t="s">
        <v>21</v>
      </c>
      <c r="H1230" s="1" t="s">
        <v>3706</v>
      </c>
      <c r="I1230" s="9" t="str">
        <f>IFERROR(VLOOKUP(B1230,'Inquérito'!M:N,2,0),if(AND(E1230="",not(iserror(find("linkedin",H1230)))),H1230,E1230))</f>
        <v>https://www.linkedin.com/in/johnbelo</v>
      </c>
      <c r="J1230" s="1" t="str">
        <f t="shared" si="2"/>
        <v>LEIC </v>
      </c>
      <c r="K1230" s="1" t="str">
        <f>IFERROR(VLOOKUP($A1230&amp;"-"&amp;K$1,'Conclusões cursos SIGARRA'!$E:$H,2,0),"")</f>
        <v>1998/1999</v>
      </c>
      <c r="L1230" s="1" t="str">
        <f>IFERROR(VLOOKUP($A1230&amp;"-"&amp;K$1,'Conclusões cursos SIGARRA'!$E:$H,4,0),"")</f>
        <v>2002/2003</v>
      </c>
      <c r="M1230" s="1" t="str">
        <f>IFERROR(VLOOKUP($A1230&amp;"-"&amp;M$1,'Conclusões cursos SIGARRA'!$E:$H,2,0),"")</f>
        <v/>
      </c>
      <c r="N1230" s="1" t="str">
        <f>IFERROR(VLOOKUP($A1230&amp;"-"&amp;M$1,'Conclusões cursos SIGARRA'!$E:$H,4,0),"")</f>
        <v/>
      </c>
      <c r="O1230" s="1" t="str">
        <f>IFERROR(VLOOKUP($A1230&amp;"-"&amp;O$1,'Conclusões cursos SIGARRA'!$E:$H,2,0),"")</f>
        <v/>
      </c>
      <c r="P1230" s="1" t="str">
        <f>IFERROR(VLOOKUP($A1230&amp;"-"&amp;O$1,'Conclusões cursos SIGARRA'!$E:$H,4,0),"")</f>
        <v/>
      </c>
      <c r="Q1230" s="1" t="str">
        <f>IFERROR(VLOOKUP($A1230&amp;"-"&amp;Q$1,'Conclusões cursos SIGARRA'!$E:$H,2,0),"")</f>
        <v/>
      </c>
      <c r="R1230" s="1" t="str">
        <f>IFERROR(VLOOKUP($A1230&amp;"-"&amp;Q$1,'Conclusões cursos SIGARRA'!$E:$H,4,0),"")</f>
        <v/>
      </c>
      <c r="S1230" s="1" t="str">
        <f>IFERROR(VLOOKUP($A1230&amp;"-"&amp;S$1,'Conclusões cursos SIGARRA'!$E:$H,2,0),"")</f>
        <v/>
      </c>
      <c r="T1230" s="1" t="str">
        <f>IFERROR(VLOOKUP($A1230&amp;"-"&amp;S$1,'Conclusões cursos SIGARRA'!$E:$H,4,0),"")</f>
        <v/>
      </c>
      <c r="U1230" s="1" t="str">
        <f t="shared" si="3"/>
        <v> LEIC 2002/2003</v>
      </c>
      <c r="V1230" s="1" t="str">
        <f t="shared" si="4"/>
        <v>João Tiago Azevedo Belo</v>
      </c>
    </row>
    <row r="1231" ht="14.25" customHeight="1">
      <c r="A1231" s="1">
        <v>2.00804984E8</v>
      </c>
      <c r="B1231" s="1" t="s">
        <v>3707</v>
      </c>
      <c r="C1231" s="1" t="s">
        <v>3708</v>
      </c>
      <c r="D1231" s="1" t="s">
        <v>20</v>
      </c>
      <c r="E1231" s="1" t="s">
        <v>3709</v>
      </c>
      <c r="F1231" s="1" t="str">
        <f t="shared" si="1"/>
        <v>João Tiago Barbosa Pinto - MIEIC 2009/2010</v>
      </c>
      <c r="G1231" s="1" t="s">
        <v>3710</v>
      </c>
      <c r="H1231" s="1" t="s">
        <v>3711</v>
      </c>
      <c r="I1231" s="9" t="str">
        <f>IFERROR(VLOOKUP(B1231,'Inquérito'!M:N,2,0),if(AND(E1231="",not(iserror(find("linkedin",H1231)))),H1231,E1231))</f>
        <v>https://www.linkedin.com/in/joao-tiago-pinto-mba-299a2735/</v>
      </c>
      <c r="J1231" s="1" t="str">
        <f t="shared" si="2"/>
        <v>MIEIC </v>
      </c>
      <c r="K1231" s="1" t="str">
        <f>IFERROR(VLOOKUP($A1231&amp;"-"&amp;K$1,'Conclusões cursos SIGARRA'!$E:$H,2,0),"")</f>
        <v/>
      </c>
      <c r="L1231" s="1" t="str">
        <f>IFERROR(VLOOKUP($A1231&amp;"-"&amp;K$1,'Conclusões cursos SIGARRA'!$E:$H,4,0),"")</f>
        <v/>
      </c>
      <c r="M1231" s="1" t="str">
        <f>IFERROR(VLOOKUP($A1231&amp;"-"&amp;M$1,'Conclusões cursos SIGARRA'!$E:$H,2,0),"")</f>
        <v/>
      </c>
      <c r="N1231" s="1" t="str">
        <f>IFERROR(VLOOKUP($A1231&amp;"-"&amp;M$1,'Conclusões cursos SIGARRA'!$E:$H,4,0),"")</f>
        <v/>
      </c>
      <c r="O1231" s="1" t="str">
        <f>IFERROR(VLOOKUP($A1231&amp;"-"&amp;O$1,'Conclusões cursos SIGARRA'!$E:$H,2,0),"")</f>
        <v>2008/2009</v>
      </c>
      <c r="P1231" s="1" t="str">
        <f>IFERROR(VLOOKUP($A1231&amp;"-"&amp;O$1,'Conclusões cursos SIGARRA'!$E:$H,4,0),"")</f>
        <v>2009/2010</v>
      </c>
      <c r="Q1231" s="1" t="str">
        <f>IFERROR(VLOOKUP($A1231&amp;"-"&amp;Q$1,'Conclusões cursos SIGARRA'!$E:$H,2,0),"")</f>
        <v/>
      </c>
      <c r="R1231" s="1" t="str">
        <f>IFERROR(VLOOKUP($A1231&amp;"-"&amp;Q$1,'Conclusões cursos SIGARRA'!$E:$H,4,0),"")</f>
        <v/>
      </c>
      <c r="S1231" s="1" t="str">
        <f>IFERROR(VLOOKUP($A1231&amp;"-"&amp;S$1,'Conclusões cursos SIGARRA'!$E:$H,2,0),"")</f>
        <v/>
      </c>
      <c r="T1231" s="1" t="str">
        <f>IFERROR(VLOOKUP($A1231&amp;"-"&amp;S$1,'Conclusões cursos SIGARRA'!$E:$H,4,0),"")</f>
        <v/>
      </c>
      <c r="U1231" s="1" t="str">
        <f t="shared" si="3"/>
        <v> MIEIC 2009/2010</v>
      </c>
      <c r="V1231" s="1" t="str">
        <f t="shared" si="4"/>
        <v>João Tiago Barbosa Pinto</v>
      </c>
    </row>
    <row r="1232" ht="14.25" customHeight="1">
      <c r="A1232" s="1">
        <v>2.00506285E8</v>
      </c>
      <c r="B1232" s="1" t="s">
        <v>3712</v>
      </c>
      <c r="C1232" s="1" t="s">
        <v>3713</v>
      </c>
      <c r="D1232" s="1" t="s">
        <v>20</v>
      </c>
      <c r="E1232" s="1" t="s">
        <v>21</v>
      </c>
      <c r="F1232" s="1" t="str">
        <f t="shared" si="1"/>
        <v>João Tiago Chaves Miranda Ladeiras - MIEIC 2014/2015</v>
      </c>
      <c r="G1232" s="1" t="s">
        <v>3714</v>
      </c>
      <c r="I1232" s="1" t="str">
        <f>IFERROR(VLOOKUP(B1232,'Inquérito'!M:N,2,0),if(AND(E1232="",not(iserror(find("linkedin",H1232)))),H1232,E1232))</f>
        <v/>
      </c>
      <c r="J1232" s="1" t="str">
        <f t="shared" si="2"/>
        <v>MIEIC </v>
      </c>
      <c r="K1232" s="1" t="str">
        <f>IFERROR(VLOOKUP($A1232&amp;"-"&amp;K$1,'Conclusões cursos SIGARRA'!$E:$H,2,0),"")</f>
        <v/>
      </c>
      <c r="L1232" s="1" t="str">
        <f>IFERROR(VLOOKUP($A1232&amp;"-"&amp;K$1,'Conclusões cursos SIGARRA'!$E:$H,4,0),"")</f>
        <v/>
      </c>
      <c r="M1232" s="1" t="str">
        <f>IFERROR(VLOOKUP($A1232&amp;"-"&amp;M$1,'Conclusões cursos SIGARRA'!$E:$H,2,0),"")</f>
        <v/>
      </c>
      <c r="N1232" s="1" t="str">
        <f>IFERROR(VLOOKUP($A1232&amp;"-"&amp;M$1,'Conclusões cursos SIGARRA'!$E:$H,4,0),"")</f>
        <v/>
      </c>
      <c r="O1232" s="1" t="str">
        <f>IFERROR(VLOOKUP($A1232&amp;"-"&amp;O$1,'Conclusões cursos SIGARRA'!$E:$H,2,0),"")</f>
        <v>2005/2006</v>
      </c>
      <c r="P1232" s="1" t="str">
        <f>IFERROR(VLOOKUP($A1232&amp;"-"&amp;O$1,'Conclusões cursos SIGARRA'!$E:$H,4,0),"")</f>
        <v>2014/2015</v>
      </c>
      <c r="Q1232" s="1" t="str">
        <f>IFERROR(VLOOKUP($A1232&amp;"-"&amp;Q$1,'Conclusões cursos SIGARRA'!$E:$H,2,0),"")</f>
        <v/>
      </c>
      <c r="R1232" s="1" t="str">
        <f>IFERROR(VLOOKUP($A1232&amp;"-"&amp;Q$1,'Conclusões cursos SIGARRA'!$E:$H,4,0),"")</f>
        <v/>
      </c>
      <c r="S1232" s="1" t="str">
        <f>IFERROR(VLOOKUP($A1232&amp;"-"&amp;S$1,'Conclusões cursos SIGARRA'!$E:$H,2,0),"")</f>
        <v/>
      </c>
      <c r="T1232" s="1" t="str">
        <f>IFERROR(VLOOKUP($A1232&amp;"-"&amp;S$1,'Conclusões cursos SIGARRA'!$E:$H,4,0),"")</f>
        <v/>
      </c>
      <c r="U1232" s="1" t="str">
        <f t="shared" si="3"/>
        <v> MIEIC 2014/2015</v>
      </c>
      <c r="V1232" s="1" t="str">
        <f t="shared" si="4"/>
        <v>João Tiago Chaves Miranda Ladeiras</v>
      </c>
    </row>
    <row r="1233" ht="14.25" customHeight="1">
      <c r="A1233" s="1">
        <v>2.00502916E8</v>
      </c>
      <c r="B1233" s="1" t="s">
        <v>3715</v>
      </c>
      <c r="C1233" s="1" t="s">
        <v>3716</v>
      </c>
      <c r="D1233" s="1" t="s">
        <v>20</v>
      </c>
      <c r="E1233" s="1" t="s">
        <v>21</v>
      </c>
      <c r="F1233" s="1" t="str">
        <f t="shared" si="1"/>
        <v>João Tiago Pinheiro Neto Jacob - MIEIC 2009/2010</v>
      </c>
      <c r="G1233" s="1" t="s">
        <v>3717</v>
      </c>
      <c r="H1233" s="1" t="s">
        <v>3718</v>
      </c>
      <c r="I1233" s="1" t="str">
        <f>IFERROR(VLOOKUP(B1233,'Inquérito'!M:N,2,0),if(AND(E1233="",not(iserror(find("linkedin",H1233)))),H1233,E1233))</f>
        <v/>
      </c>
      <c r="J1233" s="1" t="str">
        <f t="shared" si="2"/>
        <v>MIEIC </v>
      </c>
      <c r="K1233" s="1" t="str">
        <f>IFERROR(VLOOKUP($A1233&amp;"-"&amp;K$1,'Conclusões cursos SIGARRA'!$E:$H,2,0),"")</f>
        <v/>
      </c>
      <c r="L1233" s="1" t="str">
        <f>IFERROR(VLOOKUP($A1233&amp;"-"&amp;K$1,'Conclusões cursos SIGARRA'!$E:$H,4,0),"")</f>
        <v/>
      </c>
      <c r="M1233" s="1" t="str">
        <f>IFERROR(VLOOKUP($A1233&amp;"-"&amp;M$1,'Conclusões cursos SIGARRA'!$E:$H,2,0),"")</f>
        <v/>
      </c>
      <c r="N1233" s="1" t="str">
        <f>IFERROR(VLOOKUP($A1233&amp;"-"&amp;M$1,'Conclusões cursos SIGARRA'!$E:$H,4,0),"")</f>
        <v/>
      </c>
      <c r="O1233" s="1" t="str">
        <f>IFERROR(VLOOKUP($A1233&amp;"-"&amp;O$1,'Conclusões cursos SIGARRA'!$E:$H,2,0),"")</f>
        <v>2005/2006</v>
      </c>
      <c r="P1233" s="1" t="str">
        <f>IFERROR(VLOOKUP($A1233&amp;"-"&amp;O$1,'Conclusões cursos SIGARRA'!$E:$H,4,0),"")</f>
        <v>2009/2010</v>
      </c>
      <c r="Q1233" s="1" t="str">
        <f>IFERROR(VLOOKUP($A1233&amp;"-"&amp;Q$1,'Conclusões cursos SIGARRA'!$E:$H,2,0),"")</f>
        <v/>
      </c>
      <c r="R1233" s="1" t="str">
        <f>IFERROR(VLOOKUP($A1233&amp;"-"&amp;Q$1,'Conclusões cursos SIGARRA'!$E:$H,4,0),"")</f>
        <v/>
      </c>
      <c r="S1233" s="1" t="str">
        <f>IFERROR(VLOOKUP($A1233&amp;"-"&amp;S$1,'Conclusões cursos SIGARRA'!$E:$H,2,0),"")</f>
        <v/>
      </c>
      <c r="T1233" s="1" t="str">
        <f>IFERROR(VLOOKUP($A1233&amp;"-"&amp;S$1,'Conclusões cursos SIGARRA'!$E:$H,4,0),"")</f>
        <v/>
      </c>
      <c r="U1233" s="1" t="str">
        <f t="shared" si="3"/>
        <v> MIEIC 2009/2010</v>
      </c>
      <c r="V1233" s="1" t="str">
        <f t="shared" si="4"/>
        <v>João Tiago Pinheiro Neto Jacob</v>
      </c>
    </row>
    <row r="1234" ht="14.25" customHeight="1">
      <c r="A1234" s="1">
        <v>2.02008867E8</v>
      </c>
      <c r="B1234" s="1" t="s">
        <v>3719</v>
      </c>
      <c r="C1234" s="1" t="s">
        <v>3720</v>
      </c>
      <c r="D1234" s="1" t="s">
        <v>26</v>
      </c>
      <c r="E1234" s="1" t="s">
        <v>21</v>
      </c>
      <c r="F1234" s="1" t="str">
        <f t="shared" si="1"/>
        <v>João Tomás Marques Félix - L.EIC 2023/2024</v>
      </c>
      <c r="I1234" s="1" t="str">
        <f>IFERROR(VLOOKUP(B1234,'Inquérito'!M:N,2,0),if(AND(E1234="",not(iserror(find("linkedin",H1234)))),H1234,E1234))</f>
        <v/>
      </c>
      <c r="J1234" s="1" t="str">
        <f t="shared" si="2"/>
        <v>L.EIC </v>
      </c>
      <c r="K1234" s="1" t="str">
        <f>IFERROR(VLOOKUP($A1234&amp;"-"&amp;K$1,'Conclusões cursos SIGARRA'!$E:$H,2,0),"")</f>
        <v/>
      </c>
      <c r="L1234" s="1" t="str">
        <f>IFERROR(VLOOKUP($A1234&amp;"-"&amp;K$1,'Conclusões cursos SIGARRA'!$E:$H,4,0),"")</f>
        <v/>
      </c>
      <c r="M1234" s="1" t="str">
        <f>IFERROR(VLOOKUP($A1234&amp;"-"&amp;M$1,'Conclusões cursos SIGARRA'!$E:$H,2,0),"")</f>
        <v/>
      </c>
      <c r="N1234" s="1" t="str">
        <f>IFERROR(VLOOKUP($A1234&amp;"-"&amp;M$1,'Conclusões cursos SIGARRA'!$E:$H,4,0),"")</f>
        <v/>
      </c>
      <c r="O1234" s="1" t="str">
        <f>IFERROR(VLOOKUP($A1234&amp;"-"&amp;O$1,'Conclusões cursos SIGARRA'!$E:$H,2,0),"")</f>
        <v/>
      </c>
      <c r="P1234" s="1" t="str">
        <f>IFERROR(VLOOKUP($A1234&amp;"-"&amp;O$1,'Conclusões cursos SIGARRA'!$E:$H,4,0),"")</f>
        <v/>
      </c>
      <c r="Q1234" s="1" t="str">
        <f>IFERROR(VLOOKUP($A1234&amp;"-"&amp;Q$1,'Conclusões cursos SIGARRA'!$E:$H,2,0),"")</f>
        <v>2021/2022</v>
      </c>
      <c r="R1234" s="1" t="str">
        <f>IFERROR(VLOOKUP($A1234&amp;"-"&amp;Q$1,'Conclusões cursos SIGARRA'!$E:$H,4,0),"")</f>
        <v>2023/2024</v>
      </c>
      <c r="S1234" s="1" t="str">
        <f>IFERROR(VLOOKUP($A1234&amp;"-"&amp;S$1,'Conclusões cursos SIGARRA'!$E:$H,2,0),"")</f>
        <v/>
      </c>
      <c r="T1234" s="1" t="str">
        <f>IFERROR(VLOOKUP($A1234&amp;"-"&amp;S$1,'Conclusões cursos SIGARRA'!$E:$H,4,0),"")</f>
        <v/>
      </c>
      <c r="U1234" s="1" t="str">
        <f t="shared" si="3"/>
        <v> L.EIC 2023/2024</v>
      </c>
      <c r="V1234" s="1" t="str">
        <f t="shared" si="4"/>
        <v>João Tomás Marques Félix</v>
      </c>
    </row>
    <row r="1235" ht="14.25" customHeight="1">
      <c r="A1235" s="1">
        <v>1.99602645E8</v>
      </c>
      <c r="B1235" s="1" t="s">
        <v>3721</v>
      </c>
      <c r="C1235" s="1" t="s">
        <v>3722</v>
      </c>
      <c r="D1235" s="1" t="s">
        <v>20</v>
      </c>
      <c r="E1235" s="1" t="s">
        <v>3723</v>
      </c>
      <c r="F1235" s="1" t="str">
        <f t="shared" si="1"/>
        <v>João Vasco Lencastre da Mota Marques Gomes - LEIC 2000/2001</v>
      </c>
      <c r="G1235" s="1" t="s">
        <v>21</v>
      </c>
      <c r="I1235" s="9" t="str">
        <f>IFERROR(VLOOKUP(B1235,'Inquérito'!M:N,2,0),if(AND(E1235="",not(iserror(find("linkedin",H1235)))),H1235,E1235))</f>
        <v>https://www.linkedin.com/in/joaomg/</v>
      </c>
      <c r="J1235" s="1" t="str">
        <f t="shared" si="2"/>
        <v>LEIC </v>
      </c>
      <c r="K1235" s="1" t="str">
        <f>IFERROR(VLOOKUP($A1235&amp;"-"&amp;K$1,'Conclusões cursos SIGARRA'!$E:$H,2,0),"")</f>
        <v>1996/1997</v>
      </c>
      <c r="L1235" s="1" t="str">
        <f>IFERROR(VLOOKUP($A1235&amp;"-"&amp;K$1,'Conclusões cursos SIGARRA'!$E:$H,4,0),"")</f>
        <v>2000/2001</v>
      </c>
      <c r="M1235" s="1" t="str">
        <f>IFERROR(VLOOKUP($A1235&amp;"-"&amp;M$1,'Conclusões cursos SIGARRA'!$E:$H,2,0),"")</f>
        <v/>
      </c>
      <c r="N1235" s="1" t="str">
        <f>IFERROR(VLOOKUP($A1235&amp;"-"&amp;M$1,'Conclusões cursos SIGARRA'!$E:$H,4,0),"")</f>
        <v/>
      </c>
      <c r="O1235" s="1" t="str">
        <f>IFERROR(VLOOKUP($A1235&amp;"-"&amp;O$1,'Conclusões cursos SIGARRA'!$E:$H,2,0),"")</f>
        <v/>
      </c>
      <c r="P1235" s="1" t="str">
        <f>IFERROR(VLOOKUP($A1235&amp;"-"&amp;O$1,'Conclusões cursos SIGARRA'!$E:$H,4,0),"")</f>
        <v/>
      </c>
      <c r="Q1235" s="1" t="str">
        <f>IFERROR(VLOOKUP($A1235&amp;"-"&amp;Q$1,'Conclusões cursos SIGARRA'!$E:$H,2,0),"")</f>
        <v/>
      </c>
      <c r="R1235" s="1" t="str">
        <f>IFERROR(VLOOKUP($A1235&amp;"-"&amp;Q$1,'Conclusões cursos SIGARRA'!$E:$H,4,0),"")</f>
        <v/>
      </c>
      <c r="S1235" s="1" t="str">
        <f>IFERROR(VLOOKUP($A1235&amp;"-"&amp;S$1,'Conclusões cursos SIGARRA'!$E:$H,2,0),"")</f>
        <v/>
      </c>
      <c r="T1235" s="1" t="str">
        <f>IFERROR(VLOOKUP($A1235&amp;"-"&amp;S$1,'Conclusões cursos SIGARRA'!$E:$H,4,0),"")</f>
        <v/>
      </c>
      <c r="U1235" s="1" t="str">
        <f t="shared" si="3"/>
        <v> LEIC 2000/2001</v>
      </c>
      <c r="V1235" s="1" t="str">
        <f t="shared" si="4"/>
        <v>João Vasco Lencastre da Mota Marques Gomes</v>
      </c>
    </row>
    <row r="1236" ht="14.25" customHeight="1">
      <c r="A1236" s="1">
        <v>2.00001165E8</v>
      </c>
      <c r="B1236" s="1" t="s">
        <v>3724</v>
      </c>
      <c r="C1236" s="1" t="s">
        <v>3725</v>
      </c>
      <c r="D1236" s="1" t="s">
        <v>20</v>
      </c>
      <c r="E1236" s="1" t="s">
        <v>21</v>
      </c>
      <c r="F1236" s="1" t="str">
        <f t="shared" si="1"/>
        <v>João Vide Barbosa - LEIC 2005/2006</v>
      </c>
      <c r="G1236" s="1" t="s">
        <v>21</v>
      </c>
      <c r="H1236" s="1" t="s">
        <v>3726</v>
      </c>
      <c r="I1236" s="1" t="str">
        <f>IFERROR(VLOOKUP(B1236,'Inquérito'!M:N,2,0),if(AND(E1236="",not(iserror(find("linkedin",H1236)))),H1236,E1236))</f>
        <v/>
      </c>
      <c r="J1236" s="1" t="str">
        <f t="shared" si="2"/>
        <v>LEIC </v>
      </c>
      <c r="K1236" s="1" t="str">
        <f>IFERROR(VLOOKUP($A1236&amp;"-"&amp;K$1,'Conclusões cursos SIGARRA'!$E:$H,2,0),"")</f>
        <v>2000/2001</v>
      </c>
      <c r="L1236" s="1" t="str">
        <f>IFERROR(VLOOKUP($A1236&amp;"-"&amp;K$1,'Conclusões cursos SIGARRA'!$E:$H,4,0),"")</f>
        <v>2005/2006</v>
      </c>
      <c r="M1236" s="1" t="str">
        <f>IFERROR(VLOOKUP($A1236&amp;"-"&amp;M$1,'Conclusões cursos SIGARRA'!$E:$H,2,0),"")</f>
        <v/>
      </c>
      <c r="N1236" s="1" t="str">
        <f>IFERROR(VLOOKUP($A1236&amp;"-"&amp;M$1,'Conclusões cursos SIGARRA'!$E:$H,4,0),"")</f>
        <v/>
      </c>
      <c r="O1236" s="1" t="str">
        <f>IFERROR(VLOOKUP($A1236&amp;"-"&amp;O$1,'Conclusões cursos SIGARRA'!$E:$H,2,0),"")</f>
        <v/>
      </c>
      <c r="P1236" s="1" t="str">
        <f>IFERROR(VLOOKUP($A1236&amp;"-"&amp;O$1,'Conclusões cursos SIGARRA'!$E:$H,4,0),"")</f>
        <v/>
      </c>
      <c r="Q1236" s="1" t="str">
        <f>IFERROR(VLOOKUP($A1236&amp;"-"&amp;Q$1,'Conclusões cursos SIGARRA'!$E:$H,2,0),"")</f>
        <v/>
      </c>
      <c r="R1236" s="1" t="str">
        <f>IFERROR(VLOOKUP($A1236&amp;"-"&amp;Q$1,'Conclusões cursos SIGARRA'!$E:$H,4,0),"")</f>
        <v/>
      </c>
      <c r="S1236" s="1" t="str">
        <f>IFERROR(VLOOKUP($A1236&amp;"-"&amp;S$1,'Conclusões cursos SIGARRA'!$E:$H,2,0),"")</f>
        <v/>
      </c>
      <c r="T1236" s="1" t="str">
        <f>IFERROR(VLOOKUP($A1236&amp;"-"&amp;S$1,'Conclusões cursos SIGARRA'!$E:$H,4,0),"")</f>
        <v/>
      </c>
      <c r="U1236" s="1" t="str">
        <f t="shared" si="3"/>
        <v> LEIC 2005/2006</v>
      </c>
      <c r="V1236" s="1" t="str">
        <f t="shared" si="4"/>
        <v>João Vide Barbosa</v>
      </c>
    </row>
    <row r="1237" ht="14.25" customHeight="1">
      <c r="A1237" s="1">
        <v>2.01005302E8</v>
      </c>
      <c r="B1237" s="1" t="s">
        <v>3727</v>
      </c>
      <c r="C1237" s="1" t="s">
        <v>3728</v>
      </c>
      <c r="D1237" s="1" t="s">
        <v>20</v>
      </c>
      <c r="E1237" s="1" t="s">
        <v>21</v>
      </c>
      <c r="F1237" s="1" t="str">
        <f t="shared" si="1"/>
        <v>João Vilas Lages Anhas - MIEIC 2013/2014</v>
      </c>
      <c r="I1237" s="1" t="str">
        <f>IFERROR(VLOOKUP(B1237,'Inquérito'!M:N,2,0),if(AND(E1237="",not(iserror(find("linkedin",H1237)))),H1237,E1237))</f>
        <v/>
      </c>
      <c r="J1237" s="1" t="str">
        <f t="shared" si="2"/>
        <v>MIEIC </v>
      </c>
      <c r="K1237" s="1" t="str">
        <f>IFERROR(VLOOKUP($A1237&amp;"-"&amp;K$1,'Conclusões cursos SIGARRA'!$E:$H,2,0),"")</f>
        <v/>
      </c>
      <c r="L1237" s="1" t="str">
        <f>IFERROR(VLOOKUP($A1237&amp;"-"&amp;K$1,'Conclusões cursos SIGARRA'!$E:$H,4,0),"")</f>
        <v/>
      </c>
      <c r="M1237" s="1" t="str">
        <f>IFERROR(VLOOKUP($A1237&amp;"-"&amp;M$1,'Conclusões cursos SIGARRA'!$E:$H,2,0),"")</f>
        <v/>
      </c>
      <c r="N1237" s="1" t="str">
        <f>IFERROR(VLOOKUP($A1237&amp;"-"&amp;M$1,'Conclusões cursos SIGARRA'!$E:$H,4,0),"")</f>
        <v/>
      </c>
      <c r="O1237" s="1" t="str">
        <f>IFERROR(VLOOKUP($A1237&amp;"-"&amp;O$1,'Conclusões cursos SIGARRA'!$E:$H,2,0),"")</f>
        <v>2010/2011</v>
      </c>
      <c r="P1237" s="1" t="str">
        <f>IFERROR(VLOOKUP($A1237&amp;"-"&amp;O$1,'Conclusões cursos SIGARRA'!$E:$H,4,0),"")</f>
        <v>2013/2014</v>
      </c>
      <c r="Q1237" s="1" t="str">
        <f>IFERROR(VLOOKUP($A1237&amp;"-"&amp;Q$1,'Conclusões cursos SIGARRA'!$E:$H,2,0),"")</f>
        <v/>
      </c>
      <c r="R1237" s="1" t="str">
        <f>IFERROR(VLOOKUP($A1237&amp;"-"&amp;Q$1,'Conclusões cursos SIGARRA'!$E:$H,4,0),"")</f>
        <v/>
      </c>
      <c r="S1237" s="1" t="str">
        <f>IFERROR(VLOOKUP($A1237&amp;"-"&amp;S$1,'Conclusões cursos SIGARRA'!$E:$H,2,0),"")</f>
        <v/>
      </c>
      <c r="T1237" s="1" t="str">
        <f>IFERROR(VLOOKUP($A1237&amp;"-"&amp;S$1,'Conclusões cursos SIGARRA'!$E:$H,4,0),"")</f>
        <v/>
      </c>
      <c r="U1237" s="1" t="str">
        <f t="shared" si="3"/>
        <v> MIEIC 2013/2014</v>
      </c>
      <c r="V1237" s="1" t="str">
        <f t="shared" si="4"/>
        <v>João Vilas Lages Anhas</v>
      </c>
    </row>
    <row r="1238" ht="14.25" customHeight="1">
      <c r="A1238" s="1">
        <v>2.00502917E8</v>
      </c>
      <c r="B1238" s="1" t="s">
        <v>3729</v>
      </c>
      <c r="C1238" s="1" t="s">
        <v>3730</v>
      </c>
      <c r="D1238" s="1" t="s">
        <v>20</v>
      </c>
      <c r="E1238" s="1" t="s">
        <v>3731</v>
      </c>
      <c r="F1238" s="1" t="str">
        <f t="shared" si="1"/>
        <v>João Vitor Barros Monteiro Dias - MIEIC 2009/2010</v>
      </c>
      <c r="G1238" s="1" t="s">
        <v>21</v>
      </c>
      <c r="H1238" s="1" t="s">
        <v>3732</v>
      </c>
      <c r="I1238" s="9" t="str">
        <f>IFERROR(VLOOKUP(B1238,'Inquérito'!M:N,2,0),if(AND(E1238="",not(iserror(find("linkedin",H1238)))),H1238,E1238))</f>
        <v>https://www.linkedin.com/in/gettoknowjdias/</v>
      </c>
      <c r="J1238" s="1" t="str">
        <f t="shared" si="2"/>
        <v>MIEIC </v>
      </c>
      <c r="K1238" s="1" t="str">
        <f>IFERROR(VLOOKUP($A1238&amp;"-"&amp;K$1,'Conclusões cursos SIGARRA'!$E:$H,2,0),"")</f>
        <v/>
      </c>
      <c r="L1238" s="1" t="str">
        <f>IFERROR(VLOOKUP($A1238&amp;"-"&amp;K$1,'Conclusões cursos SIGARRA'!$E:$H,4,0),"")</f>
        <v/>
      </c>
      <c r="M1238" s="1" t="str">
        <f>IFERROR(VLOOKUP($A1238&amp;"-"&amp;M$1,'Conclusões cursos SIGARRA'!$E:$H,2,0),"")</f>
        <v/>
      </c>
      <c r="N1238" s="1" t="str">
        <f>IFERROR(VLOOKUP($A1238&amp;"-"&amp;M$1,'Conclusões cursos SIGARRA'!$E:$H,4,0),"")</f>
        <v/>
      </c>
      <c r="O1238" s="1" t="str">
        <f>IFERROR(VLOOKUP($A1238&amp;"-"&amp;O$1,'Conclusões cursos SIGARRA'!$E:$H,2,0),"")</f>
        <v>2005/2006</v>
      </c>
      <c r="P1238" s="1" t="str">
        <f>IFERROR(VLOOKUP($A1238&amp;"-"&amp;O$1,'Conclusões cursos SIGARRA'!$E:$H,4,0),"")</f>
        <v>2009/2010</v>
      </c>
      <c r="Q1238" s="1" t="str">
        <f>IFERROR(VLOOKUP($A1238&amp;"-"&amp;Q$1,'Conclusões cursos SIGARRA'!$E:$H,2,0),"")</f>
        <v/>
      </c>
      <c r="R1238" s="1" t="str">
        <f>IFERROR(VLOOKUP($A1238&amp;"-"&amp;Q$1,'Conclusões cursos SIGARRA'!$E:$H,4,0),"")</f>
        <v/>
      </c>
      <c r="S1238" s="1" t="str">
        <f>IFERROR(VLOOKUP($A1238&amp;"-"&amp;S$1,'Conclusões cursos SIGARRA'!$E:$H,2,0),"")</f>
        <v/>
      </c>
      <c r="T1238" s="1" t="str">
        <f>IFERROR(VLOOKUP($A1238&amp;"-"&amp;S$1,'Conclusões cursos SIGARRA'!$E:$H,4,0),"")</f>
        <v/>
      </c>
      <c r="U1238" s="1" t="str">
        <f t="shared" si="3"/>
        <v> MIEIC 2009/2010</v>
      </c>
      <c r="V1238" s="1" t="str">
        <f t="shared" si="4"/>
        <v>João Vitor Barros Monteiro Dias</v>
      </c>
    </row>
    <row r="1239" ht="14.25" customHeight="1">
      <c r="A1239" s="1">
        <v>2.01806724E8</v>
      </c>
      <c r="B1239" s="1" t="s">
        <v>3733</v>
      </c>
      <c r="C1239" s="1" t="s">
        <v>3734</v>
      </c>
      <c r="D1239" s="1" t="s">
        <v>26</v>
      </c>
      <c r="E1239" s="1" t="s">
        <v>21</v>
      </c>
      <c r="F1239" s="1" t="str">
        <f t="shared" si="1"/>
        <v>João Vitor Freitas Fernandes - M.EIC 2022/2023</v>
      </c>
      <c r="I1239" s="1" t="str">
        <f>IFERROR(VLOOKUP(B1239,'Inquérito'!M:N,2,0),if(AND(E1239="",not(iserror(find("linkedin",H1239)))),H1239,E1239))</f>
        <v/>
      </c>
      <c r="J1239" s="1" t="str">
        <f t="shared" si="2"/>
        <v>M.EIC</v>
      </c>
      <c r="K1239" s="1" t="str">
        <f>IFERROR(VLOOKUP($A1239&amp;"-"&amp;K$1,'Conclusões cursos SIGARRA'!$E:$H,2,0),"")</f>
        <v/>
      </c>
      <c r="L1239" s="1" t="str">
        <f>IFERROR(VLOOKUP($A1239&amp;"-"&amp;K$1,'Conclusões cursos SIGARRA'!$E:$H,4,0),"")</f>
        <v/>
      </c>
      <c r="M1239" s="1" t="str">
        <f>IFERROR(VLOOKUP($A1239&amp;"-"&amp;M$1,'Conclusões cursos SIGARRA'!$E:$H,2,0),"")</f>
        <v/>
      </c>
      <c r="N1239" s="1" t="str">
        <f>IFERROR(VLOOKUP($A1239&amp;"-"&amp;M$1,'Conclusões cursos SIGARRA'!$E:$H,4,0),"")</f>
        <v/>
      </c>
      <c r="O1239" s="1" t="str">
        <f>IFERROR(VLOOKUP($A1239&amp;"-"&amp;O$1,'Conclusões cursos SIGARRA'!$E:$H,2,0),"")</f>
        <v/>
      </c>
      <c r="P1239" s="1" t="str">
        <f>IFERROR(VLOOKUP($A1239&amp;"-"&amp;O$1,'Conclusões cursos SIGARRA'!$E:$H,4,0),"")</f>
        <v/>
      </c>
      <c r="Q1239" s="1" t="str">
        <f>IFERROR(VLOOKUP($A1239&amp;"-"&amp;Q$1,'Conclusões cursos SIGARRA'!$E:$H,2,0),"")</f>
        <v/>
      </c>
      <c r="R1239" s="1" t="str">
        <f>IFERROR(VLOOKUP($A1239&amp;"-"&amp;Q$1,'Conclusões cursos SIGARRA'!$E:$H,4,0),"")</f>
        <v/>
      </c>
      <c r="S1239" s="1" t="str">
        <f>IFERROR(VLOOKUP($A1239&amp;"-"&amp;S$1,'Conclusões cursos SIGARRA'!$E:$H,2,0),"")</f>
        <v>2021/2022</v>
      </c>
      <c r="T1239" s="1" t="str">
        <f>IFERROR(VLOOKUP($A1239&amp;"-"&amp;S$1,'Conclusões cursos SIGARRA'!$E:$H,4,0),"")</f>
        <v>2022/2023</v>
      </c>
      <c r="U1239" s="1" t="str">
        <f t="shared" si="3"/>
        <v> M.EIC 2022/2023</v>
      </c>
      <c r="V1239" s="1" t="str">
        <f t="shared" si="4"/>
        <v>João Vitor Freitas Fernandes</v>
      </c>
    </row>
    <row r="1240" ht="14.25" customHeight="1">
      <c r="A1240" s="1">
        <v>2.01406225E8</v>
      </c>
      <c r="B1240" s="1" t="s">
        <v>3735</v>
      </c>
      <c r="C1240" s="1" t="s">
        <v>3736</v>
      </c>
      <c r="D1240" s="1" t="s">
        <v>20</v>
      </c>
      <c r="E1240" s="1" t="s">
        <v>21</v>
      </c>
      <c r="F1240" s="1" t="str">
        <f t="shared" si="1"/>
        <v>João Vítor Meireles Chaves - MIEIC 2018/2019</v>
      </c>
      <c r="I1240" s="1" t="str">
        <f>IFERROR(VLOOKUP(B1240,'Inquérito'!M:N,2,0),if(AND(E1240="",not(iserror(find("linkedin",H1240)))),H1240,E1240))</f>
        <v/>
      </c>
      <c r="J1240" s="1" t="str">
        <f t="shared" si="2"/>
        <v>MIEIC </v>
      </c>
      <c r="K1240" s="1" t="str">
        <f>IFERROR(VLOOKUP($A1240&amp;"-"&amp;K$1,'Conclusões cursos SIGARRA'!$E:$H,2,0),"")</f>
        <v/>
      </c>
      <c r="L1240" s="1" t="str">
        <f>IFERROR(VLOOKUP($A1240&amp;"-"&amp;K$1,'Conclusões cursos SIGARRA'!$E:$H,4,0),"")</f>
        <v/>
      </c>
      <c r="M1240" s="1" t="str">
        <f>IFERROR(VLOOKUP($A1240&amp;"-"&amp;M$1,'Conclusões cursos SIGARRA'!$E:$H,2,0),"")</f>
        <v/>
      </c>
      <c r="N1240" s="1" t="str">
        <f>IFERROR(VLOOKUP($A1240&amp;"-"&amp;M$1,'Conclusões cursos SIGARRA'!$E:$H,4,0),"")</f>
        <v/>
      </c>
      <c r="O1240" s="1" t="str">
        <f>IFERROR(VLOOKUP($A1240&amp;"-"&amp;O$1,'Conclusões cursos SIGARRA'!$E:$H,2,0),"")</f>
        <v>2014/2015</v>
      </c>
      <c r="P1240" s="1" t="str">
        <f>IFERROR(VLOOKUP($A1240&amp;"-"&amp;O$1,'Conclusões cursos SIGARRA'!$E:$H,4,0),"")</f>
        <v>2018/2019</v>
      </c>
      <c r="Q1240" s="1" t="str">
        <f>IFERROR(VLOOKUP($A1240&amp;"-"&amp;Q$1,'Conclusões cursos SIGARRA'!$E:$H,2,0),"")</f>
        <v/>
      </c>
      <c r="R1240" s="1" t="str">
        <f>IFERROR(VLOOKUP($A1240&amp;"-"&amp;Q$1,'Conclusões cursos SIGARRA'!$E:$H,4,0),"")</f>
        <v/>
      </c>
      <c r="S1240" s="1" t="str">
        <f>IFERROR(VLOOKUP($A1240&amp;"-"&amp;S$1,'Conclusões cursos SIGARRA'!$E:$H,2,0),"")</f>
        <v/>
      </c>
      <c r="T1240" s="1" t="str">
        <f>IFERROR(VLOOKUP($A1240&amp;"-"&amp;S$1,'Conclusões cursos SIGARRA'!$E:$H,4,0),"")</f>
        <v/>
      </c>
      <c r="U1240" s="1" t="str">
        <f t="shared" si="3"/>
        <v> MIEIC 2018/2019</v>
      </c>
      <c r="V1240" s="1" t="str">
        <f t="shared" si="4"/>
        <v>João Vítor Meireles Chaves</v>
      </c>
    </row>
    <row r="1241" ht="14.25" customHeight="1">
      <c r="A1241" s="1">
        <v>2.01604602E8</v>
      </c>
      <c r="B1241" s="1" t="s">
        <v>3737</v>
      </c>
      <c r="C1241" s="1" t="s">
        <v>3738</v>
      </c>
      <c r="D1241" s="1" t="s">
        <v>20</v>
      </c>
      <c r="E1241" s="1" t="s">
        <v>21</v>
      </c>
      <c r="F1241" s="1" t="str">
        <f t="shared" si="1"/>
        <v>Joaquim Antero Pavão dos Santos - MIEIC 2020/2021</v>
      </c>
      <c r="I1241" s="1" t="str">
        <f>IFERROR(VLOOKUP(B1241,'Inquérito'!M:N,2,0),if(AND(E1241="",not(iserror(find("linkedin",H1241)))),H1241,E1241))</f>
        <v/>
      </c>
      <c r="J1241" s="1" t="str">
        <f t="shared" si="2"/>
        <v>MIEIC </v>
      </c>
      <c r="K1241" s="1" t="str">
        <f>IFERROR(VLOOKUP($A1241&amp;"-"&amp;K$1,'Conclusões cursos SIGARRA'!$E:$H,2,0),"")</f>
        <v/>
      </c>
      <c r="L1241" s="1" t="str">
        <f>IFERROR(VLOOKUP($A1241&amp;"-"&amp;K$1,'Conclusões cursos SIGARRA'!$E:$H,4,0),"")</f>
        <v/>
      </c>
      <c r="M1241" s="1" t="str">
        <f>IFERROR(VLOOKUP($A1241&amp;"-"&amp;M$1,'Conclusões cursos SIGARRA'!$E:$H,2,0),"")</f>
        <v/>
      </c>
      <c r="N1241" s="1" t="str">
        <f>IFERROR(VLOOKUP($A1241&amp;"-"&amp;M$1,'Conclusões cursos SIGARRA'!$E:$H,4,0),"")</f>
        <v/>
      </c>
      <c r="O1241" s="1" t="str">
        <f>IFERROR(VLOOKUP($A1241&amp;"-"&amp;O$1,'Conclusões cursos SIGARRA'!$E:$H,2,0),"")</f>
        <v>2016/2017</v>
      </c>
      <c r="P1241" s="1" t="str">
        <f>IFERROR(VLOOKUP($A1241&amp;"-"&amp;O$1,'Conclusões cursos SIGARRA'!$E:$H,4,0),"")</f>
        <v>2020/2021</v>
      </c>
      <c r="Q1241" s="1" t="str">
        <f>IFERROR(VLOOKUP($A1241&amp;"-"&amp;Q$1,'Conclusões cursos SIGARRA'!$E:$H,2,0),"")</f>
        <v/>
      </c>
      <c r="R1241" s="1" t="str">
        <f>IFERROR(VLOOKUP($A1241&amp;"-"&amp;Q$1,'Conclusões cursos SIGARRA'!$E:$H,4,0),"")</f>
        <v/>
      </c>
      <c r="S1241" s="1" t="str">
        <f>IFERROR(VLOOKUP($A1241&amp;"-"&amp;S$1,'Conclusões cursos SIGARRA'!$E:$H,2,0),"")</f>
        <v/>
      </c>
      <c r="T1241" s="1" t="str">
        <f>IFERROR(VLOOKUP($A1241&amp;"-"&amp;S$1,'Conclusões cursos SIGARRA'!$E:$H,4,0),"")</f>
        <v/>
      </c>
      <c r="U1241" s="1" t="str">
        <f t="shared" si="3"/>
        <v> MIEIC 2020/2021</v>
      </c>
      <c r="V1241" s="1" t="str">
        <f t="shared" si="4"/>
        <v>Joaquim Antero Pavão dos Santos</v>
      </c>
    </row>
    <row r="1242" ht="14.25" customHeight="1">
      <c r="A1242" s="1">
        <v>2.00304788E8</v>
      </c>
      <c r="B1242" s="1" t="s">
        <v>3739</v>
      </c>
      <c r="C1242" s="1" t="s">
        <v>3740</v>
      </c>
      <c r="D1242" s="1" t="s">
        <v>20</v>
      </c>
      <c r="E1242" s="1" t="s">
        <v>3741</v>
      </c>
      <c r="F1242" s="1" t="str">
        <f t="shared" si="1"/>
        <v>Joaquim Carlos Figueiredo Rendeiro - MIEIC 2007/2008</v>
      </c>
      <c r="G1242" s="1" t="s">
        <v>21</v>
      </c>
      <c r="H1242" s="1" t="s">
        <v>3742</v>
      </c>
      <c r="I1242" s="9" t="str">
        <f>IFERROR(VLOOKUP(B1242,'Inquérito'!M:N,2,0),if(AND(E1242="",not(iserror(find("linkedin",H1242)))),H1242,E1242))</f>
        <v>https://www.linkedin.com/in/jrendeiro/</v>
      </c>
      <c r="J1242" s="1" t="str">
        <f t="shared" si="2"/>
        <v>MIEIC </v>
      </c>
      <c r="K1242" s="1" t="str">
        <f>IFERROR(VLOOKUP($A1242&amp;"-"&amp;K$1,'Conclusões cursos SIGARRA'!$E:$H,2,0),"")</f>
        <v/>
      </c>
      <c r="L1242" s="1" t="str">
        <f>IFERROR(VLOOKUP($A1242&amp;"-"&amp;K$1,'Conclusões cursos SIGARRA'!$E:$H,4,0),"")</f>
        <v/>
      </c>
      <c r="M1242" s="1" t="str">
        <f>IFERROR(VLOOKUP($A1242&amp;"-"&amp;M$1,'Conclusões cursos SIGARRA'!$E:$H,2,0),"")</f>
        <v/>
      </c>
      <c r="N1242" s="1" t="str">
        <f>IFERROR(VLOOKUP($A1242&amp;"-"&amp;M$1,'Conclusões cursos SIGARRA'!$E:$H,4,0),"")</f>
        <v/>
      </c>
      <c r="O1242" s="1" t="str">
        <f>IFERROR(VLOOKUP($A1242&amp;"-"&amp;O$1,'Conclusões cursos SIGARRA'!$E:$H,2,0),"")</f>
        <v>2003/2004</v>
      </c>
      <c r="P1242" s="1" t="str">
        <f>IFERROR(VLOOKUP($A1242&amp;"-"&amp;O$1,'Conclusões cursos SIGARRA'!$E:$H,4,0),"")</f>
        <v>2007/2008</v>
      </c>
      <c r="Q1242" s="1" t="str">
        <f>IFERROR(VLOOKUP($A1242&amp;"-"&amp;Q$1,'Conclusões cursos SIGARRA'!$E:$H,2,0),"")</f>
        <v/>
      </c>
      <c r="R1242" s="1" t="str">
        <f>IFERROR(VLOOKUP($A1242&amp;"-"&amp;Q$1,'Conclusões cursos SIGARRA'!$E:$H,4,0),"")</f>
        <v/>
      </c>
      <c r="S1242" s="1" t="str">
        <f>IFERROR(VLOOKUP($A1242&amp;"-"&amp;S$1,'Conclusões cursos SIGARRA'!$E:$H,2,0),"")</f>
        <v/>
      </c>
      <c r="T1242" s="1" t="str">
        <f>IFERROR(VLOOKUP($A1242&amp;"-"&amp;S$1,'Conclusões cursos SIGARRA'!$E:$H,4,0),"")</f>
        <v/>
      </c>
      <c r="U1242" s="1" t="str">
        <f t="shared" si="3"/>
        <v> MIEIC 2007/2008</v>
      </c>
      <c r="V1242" s="1" t="str">
        <f t="shared" si="4"/>
        <v>Joaquim Carlos Figueiredo Rendeiro</v>
      </c>
    </row>
    <row r="1243" ht="14.25" customHeight="1">
      <c r="A1243" s="1">
        <v>2.0090195E8</v>
      </c>
      <c r="B1243" s="1" t="s">
        <v>3743</v>
      </c>
      <c r="C1243" s="1" t="s">
        <v>3744</v>
      </c>
      <c r="D1243" s="1" t="s">
        <v>20</v>
      </c>
      <c r="E1243" s="1" t="s">
        <v>21</v>
      </c>
      <c r="F1243" s="1" t="str">
        <f t="shared" si="1"/>
        <v>Joaquim José Silva Faria Oliveira - MIEIC 2013/2014</v>
      </c>
      <c r="G1243" s="1" t="s">
        <v>3745</v>
      </c>
      <c r="I1243" s="1" t="str">
        <f>IFERROR(VLOOKUP(B1243,'Inquérito'!M:N,2,0),if(AND(E1243="",not(iserror(find("linkedin",H1243)))),H1243,E1243))</f>
        <v/>
      </c>
      <c r="J1243" s="1" t="str">
        <f t="shared" si="2"/>
        <v>MIEIC </v>
      </c>
      <c r="K1243" s="1" t="str">
        <f>IFERROR(VLOOKUP($A1243&amp;"-"&amp;K$1,'Conclusões cursos SIGARRA'!$E:$H,2,0),"")</f>
        <v/>
      </c>
      <c r="L1243" s="1" t="str">
        <f>IFERROR(VLOOKUP($A1243&amp;"-"&amp;K$1,'Conclusões cursos SIGARRA'!$E:$H,4,0),"")</f>
        <v/>
      </c>
      <c r="M1243" s="1" t="str">
        <f>IFERROR(VLOOKUP($A1243&amp;"-"&amp;M$1,'Conclusões cursos SIGARRA'!$E:$H,2,0),"")</f>
        <v/>
      </c>
      <c r="N1243" s="1" t="str">
        <f>IFERROR(VLOOKUP($A1243&amp;"-"&amp;M$1,'Conclusões cursos SIGARRA'!$E:$H,4,0),"")</f>
        <v/>
      </c>
      <c r="O1243" s="1" t="str">
        <f>IFERROR(VLOOKUP($A1243&amp;"-"&amp;O$1,'Conclusões cursos SIGARRA'!$E:$H,2,0),"")</f>
        <v>2009/2010</v>
      </c>
      <c r="P1243" s="1" t="str">
        <f>IFERROR(VLOOKUP($A1243&amp;"-"&amp;O$1,'Conclusões cursos SIGARRA'!$E:$H,4,0),"")</f>
        <v>2013/2014</v>
      </c>
      <c r="Q1243" s="1" t="str">
        <f>IFERROR(VLOOKUP($A1243&amp;"-"&amp;Q$1,'Conclusões cursos SIGARRA'!$E:$H,2,0),"")</f>
        <v/>
      </c>
      <c r="R1243" s="1" t="str">
        <f>IFERROR(VLOOKUP($A1243&amp;"-"&amp;Q$1,'Conclusões cursos SIGARRA'!$E:$H,4,0),"")</f>
        <v/>
      </c>
      <c r="S1243" s="1" t="str">
        <f>IFERROR(VLOOKUP($A1243&amp;"-"&amp;S$1,'Conclusões cursos SIGARRA'!$E:$H,2,0),"")</f>
        <v/>
      </c>
      <c r="T1243" s="1" t="str">
        <f>IFERROR(VLOOKUP($A1243&amp;"-"&amp;S$1,'Conclusões cursos SIGARRA'!$E:$H,4,0),"")</f>
        <v/>
      </c>
      <c r="U1243" s="1" t="str">
        <f t="shared" si="3"/>
        <v> MIEIC 2013/2014</v>
      </c>
      <c r="V1243" s="1" t="str">
        <f t="shared" si="4"/>
        <v>Joaquim José Silva Faria Oliveira</v>
      </c>
    </row>
    <row r="1244" ht="14.25" customHeight="1">
      <c r="A1244" s="1">
        <v>2.00203159E8</v>
      </c>
      <c r="B1244" s="1" t="s">
        <v>3746</v>
      </c>
      <c r="C1244" s="1" t="s">
        <v>3747</v>
      </c>
      <c r="D1244" s="1" t="s">
        <v>26</v>
      </c>
      <c r="E1244" s="1" t="s">
        <v>21</v>
      </c>
      <c r="F1244" s="1" t="str">
        <f t="shared" si="1"/>
        <v>Joaquim Manuel Gomes Carneiro - LEIC 2006/2007</v>
      </c>
      <c r="G1244" s="1" t="s">
        <v>3748</v>
      </c>
      <c r="I1244" s="1" t="str">
        <f>IFERROR(VLOOKUP(B1244,'Inquérito'!M:N,2,0),if(AND(E1244="",not(iserror(find("linkedin",H1244)))),H1244,E1244))</f>
        <v/>
      </c>
      <c r="J1244" s="1" t="str">
        <f t="shared" si="2"/>
        <v>LEIC </v>
      </c>
      <c r="K1244" s="1" t="str">
        <f>IFERROR(VLOOKUP($A1244&amp;"-"&amp;K$1,'Conclusões cursos SIGARRA'!$E:$H,2,0),"")</f>
        <v>2002/2003</v>
      </c>
      <c r="L1244" s="1" t="str">
        <f>IFERROR(VLOOKUP($A1244&amp;"-"&amp;K$1,'Conclusões cursos SIGARRA'!$E:$H,4,0),"")</f>
        <v>2006/2007</v>
      </c>
      <c r="M1244" s="1" t="str">
        <f>IFERROR(VLOOKUP($A1244&amp;"-"&amp;M$1,'Conclusões cursos SIGARRA'!$E:$H,2,0),"")</f>
        <v/>
      </c>
      <c r="N1244" s="1" t="str">
        <f>IFERROR(VLOOKUP($A1244&amp;"-"&amp;M$1,'Conclusões cursos SIGARRA'!$E:$H,4,0),"")</f>
        <v/>
      </c>
      <c r="O1244" s="1" t="str">
        <f>IFERROR(VLOOKUP($A1244&amp;"-"&amp;O$1,'Conclusões cursos SIGARRA'!$E:$H,2,0),"")</f>
        <v/>
      </c>
      <c r="P1244" s="1" t="str">
        <f>IFERROR(VLOOKUP($A1244&amp;"-"&amp;O$1,'Conclusões cursos SIGARRA'!$E:$H,4,0),"")</f>
        <v/>
      </c>
      <c r="Q1244" s="1" t="str">
        <f>IFERROR(VLOOKUP($A1244&amp;"-"&amp;Q$1,'Conclusões cursos SIGARRA'!$E:$H,2,0),"")</f>
        <v/>
      </c>
      <c r="R1244" s="1" t="str">
        <f>IFERROR(VLOOKUP($A1244&amp;"-"&amp;Q$1,'Conclusões cursos SIGARRA'!$E:$H,4,0),"")</f>
        <v/>
      </c>
      <c r="S1244" s="1" t="str">
        <f>IFERROR(VLOOKUP($A1244&amp;"-"&amp;S$1,'Conclusões cursos SIGARRA'!$E:$H,2,0),"")</f>
        <v/>
      </c>
      <c r="T1244" s="1" t="str">
        <f>IFERROR(VLOOKUP($A1244&amp;"-"&amp;S$1,'Conclusões cursos SIGARRA'!$E:$H,4,0),"")</f>
        <v/>
      </c>
      <c r="U1244" s="1" t="str">
        <f t="shared" si="3"/>
        <v> LEIC 2006/2007</v>
      </c>
      <c r="V1244" s="1" t="str">
        <f t="shared" si="4"/>
        <v>Joaquim Manuel Gomes Carneiro</v>
      </c>
    </row>
    <row r="1245" ht="14.25" customHeight="1">
      <c r="A1245" s="1">
        <v>2.01704844E8</v>
      </c>
      <c r="B1245" s="1" t="s">
        <v>3749</v>
      </c>
      <c r="C1245" s="1" t="s">
        <v>3750</v>
      </c>
      <c r="D1245" s="1" t="s">
        <v>26</v>
      </c>
      <c r="E1245" s="1" t="s">
        <v>21</v>
      </c>
      <c r="F1245" s="1" t="str">
        <f t="shared" si="1"/>
        <v>Joaquim Manuel Silva Cardoso Rodrigues - M.EIC 2021/2022</v>
      </c>
      <c r="I1245" s="9" t="str">
        <f>IFERROR(VLOOKUP(B1245,'Inquérito'!M:N,2,0),if(AND(E1245="",not(iserror(find("linkedin",H1245)))),H1245,E1245))</f>
        <v>https://www.linkedin.com/in/jmscrodrigues</v>
      </c>
      <c r="J1245" s="1" t="str">
        <f t="shared" si="2"/>
        <v>M.EIC</v>
      </c>
      <c r="K1245" s="1" t="str">
        <f>IFERROR(VLOOKUP($A1245&amp;"-"&amp;K$1,'Conclusões cursos SIGARRA'!$E:$H,2,0),"")</f>
        <v/>
      </c>
      <c r="L1245" s="1" t="str">
        <f>IFERROR(VLOOKUP($A1245&amp;"-"&amp;K$1,'Conclusões cursos SIGARRA'!$E:$H,4,0),"")</f>
        <v/>
      </c>
      <c r="M1245" s="1" t="str">
        <f>IFERROR(VLOOKUP($A1245&amp;"-"&amp;M$1,'Conclusões cursos SIGARRA'!$E:$H,2,0),"")</f>
        <v/>
      </c>
      <c r="N1245" s="1" t="str">
        <f>IFERROR(VLOOKUP($A1245&amp;"-"&amp;M$1,'Conclusões cursos SIGARRA'!$E:$H,4,0),"")</f>
        <v/>
      </c>
      <c r="O1245" s="1" t="str">
        <f>IFERROR(VLOOKUP($A1245&amp;"-"&amp;O$1,'Conclusões cursos SIGARRA'!$E:$H,2,0),"")</f>
        <v/>
      </c>
      <c r="P1245" s="1" t="str">
        <f>IFERROR(VLOOKUP($A1245&amp;"-"&amp;O$1,'Conclusões cursos SIGARRA'!$E:$H,4,0),"")</f>
        <v/>
      </c>
      <c r="Q1245" s="1" t="str">
        <f>IFERROR(VLOOKUP($A1245&amp;"-"&amp;Q$1,'Conclusões cursos SIGARRA'!$E:$H,2,0),"")</f>
        <v/>
      </c>
      <c r="R1245" s="1" t="str">
        <f>IFERROR(VLOOKUP($A1245&amp;"-"&amp;Q$1,'Conclusões cursos SIGARRA'!$E:$H,4,0),"")</f>
        <v/>
      </c>
      <c r="S1245" s="1" t="str">
        <f>IFERROR(VLOOKUP($A1245&amp;"-"&amp;S$1,'Conclusões cursos SIGARRA'!$E:$H,2,0),"")</f>
        <v>2021/2022</v>
      </c>
      <c r="T1245" s="1" t="str">
        <f>IFERROR(VLOOKUP($A1245&amp;"-"&amp;S$1,'Conclusões cursos SIGARRA'!$E:$H,4,0),"")</f>
        <v>2021/2022</v>
      </c>
      <c r="U1245" s="1" t="str">
        <f t="shared" si="3"/>
        <v> M.EIC 2021/2022</v>
      </c>
      <c r="V1245" s="1" t="str">
        <f t="shared" si="4"/>
        <v>Joaquim Manuel Silva Cardoso Rodrigues</v>
      </c>
    </row>
    <row r="1246" ht="14.25" customHeight="1">
      <c r="A1246" s="1">
        <v>2.00405969E8</v>
      </c>
      <c r="B1246" s="1" t="s">
        <v>3751</v>
      </c>
      <c r="C1246" s="1" t="s">
        <v>3752</v>
      </c>
      <c r="D1246" s="1" t="s">
        <v>20</v>
      </c>
      <c r="E1246" s="1" t="s">
        <v>3753</v>
      </c>
      <c r="F1246" s="1" t="str">
        <f t="shared" si="1"/>
        <v>Joaquim Pedro de Almeida Santos - MIEIC 2009/2010</v>
      </c>
      <c r="G1246" s="1" t="s">
        <v>3754</v>
      </c>
      <c r="I1246" s="9" t="str">
        <f>IFERROR(VLOOKUP(B1246,'Inquérito'!M:N,2,0),if(AND(E1246="",not(iserror(find("linkedin",H1246)))),H1246,E1246))</f>
        <v>https://www.linkedin.com/in/joaquimsantos/</v>
      </c>
      <c r="J1246" s="1" t="str">
        <f t="shared" si="2"/>
        <v>MIEIC </v>
      </c>
      <c r="K1246" s="1" t="str">
        <f>IFERROR(VLOOKUP($A1246&amp;"-"&amp;K$1,'Conclusões cursos SIGARRA'!$E:$H,2,0),"")</f>
        <v/>
      </c>
      <c r="L1246" s="1" t="str">
        <f>IFERROR(VLOOKUP($A1246&amp;"-"&amp;K$1,'Conclusões cursos SIGARRA'!$E:$H,4,0),"")</f>
        <v/>
      </c>
      <c r="M1246" s="1" t="str">
        <f>IFERROR(VLOOKUP($A1246&amp;"-"&amp;M$1,'Conclusões cursos SIGARRA'!$E:$H,2,0),"")</f>
        <v/>
      </c>
      <c r="N1246" s="1" t="str">
        <f>IFERROR(VLOOKUP($A1246&amp;"-"&amp;M$1,'Conclusões cursos SIGARRA'!$E:$H,4,0),"")</f>
        <v/>
      </c>
      <c r="O1246" s="1" t="str">
        <f>IFERROR(VLOOKUP($A1246&amp;"-"&amp;O$1,'Conclusões cursos SIGARRA'!$E:$H,2,0),"")</f>
        <v>2004/2005</v>
      </c>
      <c r="P1246" s="1" t="str">
        <f>IFERROR(VLOOKUP($A1246&amp;"-"&amp;O$1,'Conclusões cursos SIGARRA'!$E:$H,4,0),"")</f>
        <v>2009/2010</v>
      </c>
      <c r="Q1246" s="1" t="str">
        <f>IFERROR(VLOOKUP($A1246&amp;"-"&amp;Q$1,'Conclusões cursos SIGARRA'!$E:$H,2,0),"")</f>
        <v/>
      </c>
      <c r="R1246" s="1" t="str">
        <f>IFERROR(VLOOKUP($A1246&amp;"-"&amp;Q$1,'Conclusões cursos SIGARRA'!$E:$H,4,0),"")</f>
        <v/>
      </c>
      <c r="S1246" s="1" t="str">
        <f>IFERROR(VLOOKUP($A1246&amp;"-"&amp;S$1,'Conclusões cursos SIGARRA'!$E:$H,2,0),"")</f>
        <v/>
      </c>
      <c r="T1246" s="1" t="str">
        <f>IFERROR(VLOOKUP($A1246&amp;"-"&amp;S$1,'Conclusões cursos SIGARRA'!$E:$H,4,0),"")</f>
        <v/>
      </c>
      <c r="U1246" s="1" t="str">
        <f t="shared" si="3"/>
        <v> MIEIC 2009/2010</v>
      </c>
      <c r="V1246" s="1" t="str">
        <f t="shared" si="4"/>
        <v>Joaquim Pedro de Almeida Santos</v>
      </c>
    </row>
    <row r="1247" ht="14.25" customHeight="1">
      <c r="A1247" s="1">
        <v>2.01007724E8</v>
      </c>
      <c r="B1247" s="1" t="s">
        <v>3755</v>
      </c>
      <c r="C1247" s="1" t="s">
        <v>3756</v>
      </c>
      <c r="D1247" s="1" t="s">
        <v>20</v>
      </c>
      <c r="E1247" s="1" t="s">
        <v>21</v>
      </c>
      <c r="F1247" s="1" t="str">
        <f t="shared" si="1"/>
        <v>Joaquim Pedro Ribeiro Guimarães - MIEIC 2015/2016</v>
      </c>
      <c r="G1247" s="1" t="s">
        <v>3757</v>
      </c>
      <c r="I1247" s="1" t="str">
        <f>IFERROR(VLOOKUP(B1247,'Inquérito'!M:N,2,0),if(AND(E1247="",not(iserror(find("linkedin",H1247)))),H1247,E1247))</f>
        <v/>
      </c>
      <c r="J1247" s="1" t="str">
        <f t="shared" si="2"/>
        <v>MIEIC </v>
      </c>
      <c r="K1247" s="1" t="str">
        <f>IFERROR(VLOOKUP($A1247&amp;"-"&amp;K$1,'Conclusões cursos SIGARRA'!$E:$H,2,0),"")</f>
        <v/>
      </c>
      <c r="L1247" s="1" t="str">
        <f>IFERROR(VLOOKUP($A1247&amp;"-"&amp;K$1,'Conclusões cursos SIGARRA'!$E:$H,4,0),"")</f>
        <v/>
      </c>
      <c r="M1247" s="1" t="str">
        <f>IFERROR(VLOOKUP($A1247&amp;"-"&amp;M$1,'Conclusões cursos SIGARRA'!$E:$H,2,0),"")</f>
        <v/>
      </c>
      <c r="N1247" s="1" t="str">
        <f>IFERROR(VLOOKUP($A1247&amp;"-"&amp;M$1,'Conclusões cursos SIGARRA'!$E:$H,4,0),"")</f>
        <v/>
      </c>
      <c r="O1247" s="1" t="str">
        <f>IFERROR(VLOOKUP($A1247&amp;"-"&amp;O$1,'Conclusões cursos SIGARRA'!$E:$H,2,0),"")</f>
        <v>2010/2011</v>
      </c>
      <c r="P1247" s="1" t="str">
        <f>IFERROR(VLOOKUP($A1247&amp;"-"&amp;O$1,'Conclusões cursos SIGARRA'!$E:$H,4,0),"")</f>
        <v>2015/2016</v>
      </c>
      <c r="Q1247" s="1" t="str">
        <f>IFERROR(VLOOKUP($A1247&amp;"-"&amp;Q$1,'Conclusões cursos SIGARRA'!$E:$H,2,0),"")</f>
        <v/>
      </c>
      <c r="R1247" s="1" t="str">
        <f>IFERROR(VLOOKUP($A1247&amp;"-"&amp;Q$1,'Conclusões cursos SIGARRA'!$E:$H,4,0),"")</f>
        <v/>
      </c>
      <c r="S1247" s="1" t="str">
        <f>IFERROR(VLOOKUP($A1247&amp;"-"&amp;S$1,'Conclusões cursos SIGARRA'!$E:$H,2,0),"")</f>
        <v/>
      </c>
      <c r="T1247" s="1" t="str">
        <f>IFERROR(VLOOKUP($A1247&amp;"-"&amp;S$1,'Conclusões cursos SIGARRA'!$E:$H,4,0),"")</f>
        <v/>
      </c>
      <c r="U1247" s="1" t="str">
        <f t="shared" si="3"/>
        <v> MIEIC 2015/2016</v>
      </c>
      <c r="V1247" s="1" t="str">
        <f t="shared" si="4"/>
        <v>Joaquim Pedro Ribeiro Guimarães</v>
      </c>
    </row>
    <row r="1248" ht="14.25" customHeight="1">
      <c r="A1248" s="1">
        <v>2.01000608E8</v>
      </c>
      <c r="B1248" s="1" t="s">
        <v>3758</v>
      </c>
      <c r="C1248" s="1" t="s">
        <v>3759</v>
      </c>
      <c r="D1248" s="1" t="s">
        <v>20</v>
      </c>
      <c r="E1248" s="1" t="s">
        <v>3760</v>
      </c>
      <c r="F1248" s="1" t="str">
        <f t="shared" si="1"/>
        <v>Joaquim Rui Rocha Barros - MIEIC 2014/2015</v>
      </c>
      <c r="G1248" s="1" t="s">
        <v>3761</v>
      </c>
      <c r="H1248" s="1" t="s">
        <v>3762</v>
      </c>
      <c r="I1248" s="9" t="str">
        <f>IFERROR(VLOOKUP(B1248,'Inquérito'!M:N,2,0),if(AND(E1248="",not(iserror(find("linkedin",H1248)))),H1248,E1248))</f>
        <v>https://www.linkedin.com/in/jrrbarros/</v>
      </c>
      <c r="J1248" s="1" t="str">
        <f t="shared" si="2"/>
        <v>MIEIC </v>
      </c>
      <c r="K1248" s="1" t="str">
        <f>IFERROR(VLOOKUP($A1248&amp;"-"&amp;K$1,'Conclusões cursos SIGARRA'!$E:$H,2,0),"")</f>
        <v/>
      </c>
      <c r="L1248" s="1" t="str">
        <f>IFERROR(VLOOKUP($A1248&amp;"-"&amp;K$1,'Conclusões cursos SIGARRA'!$E:$H,4,0),"")</f>
        <v/>
      </c>
      <c r="M1248" s="1" t="str">
        <f>IFERROR(VLOOKUP($A1248&amp;"-"&amp;M$1,'Conclusões cursos SIGARRA'!$E:$H,2,0),"")</f>
        <v/>
      </c>
      <c r="N1248" s="1" t="str">
        <f>IFERROR(VLOOKUP($A1248&amp;"-"&amp;M$1,'Conclusões cursos SIGARRA'!$E:$H,4,0),"")</f>
        <v/>
      </c>
      <c r="O1248" s="1" t="str">
        <f>IFERROR(VLOOKUP($A1248&amp;"-"&amp;O$1,'Conclusões cursos SIGARRA'!$E:$H,2,0),"")</f>
        <v>2010/2011</v>
      </c>
      <c r="P1248" s="1" t="str">
        <f>IFERROR(VLOOKUP($A1248&amp;"-"&amp;O$1,'Conclusões cursos SIGARRA'!$E:$H,4,0),"")</f>
        <v>2014/2015</v>
      </c>
      <c r="Q1248" s="1" t="str">
        <f>IFERROR(VLOOKUP($A1248&amp;"-"&amp;Q$1,'Conclusões cursos SIGARRA'!$E:$H,2,0),"")</f>
        <v/>
      </c>
      <c r="R1248" s="1" t="str">
        <f>IFERROR(VLOOKUP($A1248&amp;"-"&amp;Q$1,'Conclusões cursos SIGARRA'!$E:$H,4,0),"")</f>
        <v/>
      </c>
      <c r="S1248" s="1" t="str">
        <f>IFERROR(VLOOKUP($A1248&amp;"-"&amp;S$1,'Conclusões cursos SIGARRA'!$E:$H,2,0),"")</f>
        <v/>
      </c>
      <c r="T1248" s="1" t="str">
        <f>IFERROR(VLOOKUP($A1248&amp;"-"&amp;S$1,'Conclusões cursos SIGARRA'!$E:$H,4,0),"")</f>
        <v/>
      </c>
      <c r="U1248" s="1" t="str">
        <f t="shared" si="3"/>
        <v> MIEIC 2014/2015</v>
      </c>
      <c r="V1248" s="1" t="str">
        <f t="shared" si="4"/>
        <v>Joaquim Rui Rocha Barros</v>
      </c>
    </row>
    <row r="1249" ht="14.25" customHeight="1">
      <c r="A1249" s="1">
        <v>2.01206017E8</v>
      </c>
      <c r="B1249" s="1" t="s">
        <v>3763</v>
      </c>
      <c r="C1249" s="1" t="s">
        <v>3764</v>
      </c>
      <c r="D1249" s="1" t="s">
        <v>20</v>
      </c>
      <c r="E1249" s="10" t="s">
        <v>3765</v>
      </c>
      <c r="F1249" s="1" t="str">
        <f t="shared" si="1"/>
        <v>Joel Alexandre Ezequiel Dinis - MIEIC 2017/2018</v>
      </c>
      <c r="I1249" s="9" t="str">
        <f>IFERROR(VLOOKUP(B1249,'Inquérito'!M:N,2,0),if(AND(E1249="",not(iserror(find("linkedin",H1249)))),H1249,E1249))</f>
        <v>https://www.linkedin.com/in/joel-dinis-3a2a85106/</v>
      </c>
      <c r="J1249" s="1" t="str">
        <f t="shared" si="2"/>
        <v>MIEIC </v>
      </c>
      <c r="K1249" s="1" t="str">
        <f>IFERROR(VLOOKUP($A1249&amp;"-"&amp;K$1,'Conclusões cursos SIGARRA'!$E:$H,2,0),"")</f>
        <v/>
      </c>
      <c r="L1249" s="1" t="str">
        <f>IFERROR(VLOOKUP($A1249&amp;"-"&amp;K$1,'Conclusões cursos SIGARRA'!$E:$H,4,0),"")</f>
        <v/>
      </c>
      <c r="M1249" s="1" t="str">
        <f>IFERROR(VLOOKUP($A1249&amp;"-"&amp;M$1,'Conclusões cursos SIGARRA'!$E:$H,2,0),"")</f>
        <v/>
      </c>
      <c r="N1249" s="1" t="str">
        <f>IFERROR(VLOOKUP($A1249&amp;"-"&amp;M$1,'Conclusões cursos SIGARRA'!$E:$H,4,0),"")</f>
        <v/>
      </c>
      <c r="O1249" s="1" t="str">
        <f>IFERROR(VLOOKUP($A1249&amp;"-"&amp;O$1,'Conclusões cursos SIGARRA'!$E:$H,2,0),"")</f>
        <v>2012/2013</v>
      </c>
      <c r="P1249" s="1" t="str">
        <f>IFERROR(VLOOKUP($A1249&amp;"-"&amp;O$1,'Conclusões cursos SIGARRA'!$E:$H,4,0),"")</f>
        <v>2017/2018</v>
      </c>
      <c r="Q1249" s="1" t="str">
        <f>IFERROR(VLOOKUP($A1249&amp;"-"&amp;Q$1,'Conclusões cursos SIGARRA'!$E:$H,2,0),"")</f>
        <v/>
      </c>
      <c r="R1249" s="1" t="str">
        <f>IFERROR(VLOOKUP($A1249&amp;"-"&amp;Q$1,'Conclusões cursos SIGARRA'!$E:$H,4,0),"")</f>
        <v/>
      </c>
      <c r="S1249" s="1" t="str">
        <f>IFERROR(VLOOKUP($A1249&amp;"-"&amp;S$1,'Conclusões cursos SIGARRA'!$E:$H,2,0),"")</f>
        <v/>
      </c>
      <c r="T1249" s="1" t="str">
        <f>IFERROR(VLOOKUP($A1249&amp;"-"&amp;S$1,'Conclusões cursos SIGARRA'!$E:$H,4,0),"")</f>
        <v/>
      </c>
      <c r="U1249" s="1" t="str">
        <f t="shared" si="3"/>
        <v> MIEIC 2017/2018</v>
      </c>
      <c r="V1249" s="1" t="str">
        <f t="shared" si="4"/>
        <v>Joel Alexandre Ezequiel Dinis</v>
      </c>
    </row>
    <row r="1250" ht="14.25" customHeight="1">
      <c r="A1250" s="1">
        <v>2.01904977E8</v>
      </c>
      <c r="B1250" s="1" t="s">
        <v>3766</v>
      </c>
      <c r="C1250" s="1" t="s">
        <v>3767</v>
      </c>
      <c r="D1250" s="1" t="s">
        <v>26</v>
      </c>
      <c r="E1250" s="1" t="s">
        <v>21</v>
      </c>
      <c r="F1250" s="1" t="str">
        <f t="shared" si="1"/>
        <v>Joel Alexandre Vieira Fernandes - L.EIC 2021/2022</v>
      </c>
      <c r="I1250" s="1" t="str">
        <f>IFERROR(VLOOKUP(B1250,'Inquérito'!M:N,2,0),if(AND(E1250="",not(iserror(find("linkedin",H1250)))),H1250,E1250))</f>
        <v/>
      </c>
      <c r="J1250" s="1" t="str">
        <f t="shared" si="2"/>
        <v>L.EIC </v>
      </c>
      <c r="K1250" s="1" t="str">
        <f>IFERROR(VLOOKUP($A1250&amp;"-"&amp;K$1,'Conclusões cursos SIGARRA'!$E:$H,2,0),"")</f>
        <v/>
      </c>
      <c r="L1250" s="1" t="str">
        <f>IFERROR(VLOOKUP($A1250&amp;"-"&amp;K$1,'Conclusões cursos SIGARRA'!$E:$H,4,0),"")</f>
        <v/>
      </c>
      <c r="M1250" s="1" t="str">
        <f>IFERROR(VLOOKUP($A1250&amp;"-"&amp;M$1,'Conclusões cursos SIGARRA'!$E:$H,2,0),"")</f>
        <v/>
      </c>
      <c r="N1250" s="1" t="str">
        <f>IFERROR(VLOOKUP($A1250&amp;"-"&amp;M$1,'Conclusões cursos SIGARRA'!$E:$H,4,0),"")</f>
        <v/>
      </c>
      <c r="O1250" s="1" t="str">
        <f>IFERROR(VLOOKUP($A1250&amp;"-"&amp;O$1,'Conclusões cursos SIGARRA'!$E:$H,2,0),"")</f>
        <v/>
      </c>
      <c r="P1250" s="1" t="str">
        <f>IFERROR(VLOOKUP($A1250&amp;"-"&amp;O$1,'Conclusões cursos SIGARRA'!$E:$H,4,0),"")</f>
        <v/>
      </c>
      <c r="Q1250" s="1" t="str">
        <f>IFERROR(VLOOKUP($A1250&amp;"-"&amp;Q$1,'Conclusões cursos SIGARRA'!$E:$H,2,0),"")</f>
        <v>2021/2022</v>
      </c>
      <c r="R1250" s="1" t="str">
        <f>IFERROR(VLOOKUP($A1250&amp;"-"&amp;Q$1,'Conclusões cursos SIGARRA'!$E:$H,4,0),"")</f>
        <v>2021/2022</v>
      </c>
      <c r="S1250" s="1" t="str">
        <f>IFERROR(VLOOKUP($A1250&amp;"-"&amp;S$1,'Conclusões cursos SIGARRA'!$E:$H,2,0),"")</f>
        <v/>
      </c>
      <c r="T1250" s="1" t="str">
        <f>IFERROR(VLOOKUP($A1250&amp;"-"&amp;S$1,'Conclusões cursos SIGARRA'!$E:$H,4,0),"")</f>
        <v/>
      </c>
      <c r="U1250" s="1" t="str">
        <f t="shared" si="3"/>
        <v> L.EIC 2021/2022</v>
      </c>
      <c r="V1250" s="1" t="str">
        <f t="shared" si="4"/>
        <v>Joel Alexandre Vieira Fernandes</v>
      </c>
    </row>
    <row r="1251" ht="14.25" customHeight="1">
      <c r="A1251" s="1">
        <v>2.01909577E8</v>
      </c>
      <c r="B1251" s="1" t="s">
        <v>3768</v>
      </c>
      <c r="C1251" s="1" t="s">
        <v>3769</v>
      </c>
      <c r="D1251" s="1" t="s">
        <v>26</v>
      </c>
      <c r="E1251" s="1" t="s">
        <v>21</v>
      </c>
      <c r="F1251" s="1" t="str">
        <f t="shared" si="1"/>
        <v>Joel Fernando da Costa Silva Coelho - M.EIC 2021/2022</v>
      </c>
      <c r="I1251" s="1" t="str">
        <f>IFERROR(VLOOKUP(B1251,'Inquérito'!M:N,2,0),if(AND(E1251="",not(iserror(find("linkedin",H1251)))),H1251,E1251))</f>
        <v/>
      </c>
      <c r="J1251" s="1" t="str">
        <f t="shared" si="2"/>
        <v>M.EIC</v>
      </c>
      <c r="K1251" s="1" t="str">
        <f>IFERROR(VLOOKUP($A1251&amp;"-"&amp;K$1,'Conclusões cursos SIGARRA'!$E:$H,2,0),"")</f>
        <v/>
      </c>
      <c r="L1251" s="1" t="str">
        <f>IFERROR(VLOOKUP($A1251&amp;"-"&amp;K$1,'Conclusões cursos SIGARRA'!$E:$H,4,0),"")</f>
        <v/>
      </c>
      <c r="M1251" s="1" t="str">
        <f>IFERROR(VLOOKUP($A1251&amp;"-"&amp;M$1,'Conclusões cursos SIGARRA'!$E:$H,2,0),"")</f>
        <v/>
      </c>
      <c r="N1251" s="1" t="str">
        <f>IFERROR(VLOOKUP($A1251&amp;"-"&amp;M$1,'Conclusões cursos SIGARRA'!$E:$H,4,0),"")</f>
        <v/>
      </c>
      <c r="O1251" s="1" t="str">
        <f>IFERROR(VLOOKUP($A1251&amp;"-"&amp;O$1,'Conclusões cursos SIGARRA'!$E:$H,2,0),"")</f>
        <v/>
      </c>
      <c r="P1251" s="1" t="str">
        <f>IFERROR(VLOOKUP($A1251&amp;"-"&amp;O$1,'Conclusões cursos SIGARRA'!$E:$H,4,0),"")</f>
        <v/>
      </c>
      <c r="Q1251" s="1" t="str">
        <f>IFERROR(VLOOKUP($A1251&amp;"-"&amp;Q$1,'Conclusões cursos SIGARRA'!$E:$H,2,0),"")</f>
        <v/>
      </c>
      <c r="R1251" s="1" t="str">
        <f>IFERROR(VLOOKUP($A1251&amp;"-"&amp;Q$1,'Conclusões cursos SIGARRA'!$E:$H,4,0),"")</f>
        <v/>
      </c>
      <c r="S1251" s="1" t="str">
        <f>IFERROR(VLOOKUP($A1251&amp;"-"&amp;S$1,'Conclusões cursos SIGARRA'!$E:$H,2,0),"")</f>
        <v>2021/2022</v>
      </c>
      <c r="T1251" s="1" t="str">
        <f>IFERROR(VLOOKUP($A1251&amp;"-"&amp;S$1,'Conclusões cursos SIGARRA'!$E:$H,4,0),"")</f>
        <v>2021/2022</v>
      </c>
      <c r="U1251" s="1" t="str">
        <f t="shared" si="3"/>
        <v> M.EIC 2021/2022</v>
      </c>
      <c r="V1251" s="1" t="str">
        <f t="shared" si="4"/>
        <v>Joel Fernando da Costa Silva Coelho</v>
      </c>
    </row>
    <row r="1252" ht="14.25" customHeight="1">
      <c r="A1252" s="1">
        <v>2.00805997E8</v>
      </c>
      <c r="B1252" s="1" t="s">
        <v>3770</v>
      </c>
      <c r="C1252" s="1" t="s">
        <v>3771</v>
      </c>
      <c r="D1252" s="1" t="s">
        <v>20</v>
      </c>
      <c r="E1252" s="1" t="s">
        <v>3772</v>
      </c>
      <c r="F1252" s="1" t="str">
        <f t="shared" si="1"/>
        <v>Joel Filipe Rodrigues Ferreira - MIEIC 2012/2013</v>
      </c>
      <c r="G1252" s="1" t="s">
        <v>21</v>
      </c>
      <c r="I1252" s="9" t="str">
        <f>IFERROR(VLOOKUP(B1252,'Inquérito'!M:N,2,0),if(AND(E1252="",not(iserror(find("linkedin",H1252)))),H1252,E1252))</f>
        <v>https://www.linkedin.com/in/joelfilipeferreira/</v>
      </c>
      <c r="J1252" s="1" t="str">
        <f t="shared" si="2"/>
        <v>MIEIC </v>
      </c>
      <c r="K1252" s="1" t="str">
        <f>IFERROR(VLOOKUP($A1252&amp;"-"&amp;K$1,'Conclusões cursos SIGARRA'!$E:$H,2,0),"")</f>
        <v/>
      </c>
      <c r="L1252" s="1" t="str">
        <f>IFERROR(VLOOKUP($A1252&amp;"-"&amp;K$1,'Conclusões cursos SIGARRA'!$E:$H,4,0),"")</f>
        <v/>
      </c>
      <c r="M1252" s="1" t="str">
        <f>IFERROR(VLOOKUP($A1252&amp;"-"&amp;M$1,'Conclusões cursos SIGARRA'!$E:$H,2,0),"")</f>
        <v/>
      </c>
      <c r="N1252" s="1" t="str">
        <f>IFERROR(VLOOKUP($A1252&amp;"-"&amp;M$1,'Conclusões cursos SIGARRA'!$E:$H,4,0),"")</f>
        <v/>
      </c>
      <c r="O1252" s="1" t="str">
        <f>IFERROR(VLOOKUP($A1252&amp;"-"&amp;O$1,'Conclusões cursos SIGARRA'!$E:$H,2,0),"")</f>
        <v>2008/2009</v>
      </c>
      <c r="P1252" s="1" t="str">
        <f>IFERROR(VLOOKUP($A1252&amp;"-"&amp;O$1,'Conclusões cursos SIGARRA'!$E:$H,4,0),"")</f>
        <v>2012/2013</v>
      </c>
      <c r="Q1252" s="1" t="str">
        <f>IFERROR(VLOOKUP($A1252&amp;"-"&amp;Q$1,'Conclusões cursos SIGARRA'!$E:$H,2,0),"")</f>
        <v/>
      </c>
      <c r="R1252" s="1" t="str">
        <f>IFERROR(VLOOKUP($A1252&amp;"-"&amp;Q$1,'Conclusões cursos SIGARRA'!$E:$H,4,0),"")</f>
        <v/>
      </c>
      <c r="S1252" s="1" t="str">
        <f>IFERROR(VLOOKUP($A1252&amp;"-"&amp;S$1,'Conclusões cursos SIGARRA'!$E:$H,2,0),"")</f>
        <v/>
      </c>
      <c r="T1252" s="1" t="str">
        <f>IFERROR(VLOOKUP($A1252&amp;"-"&amp;S$1,'Conclusões cursos SIGARRA'!$E:$H,4,0),"")</f>
        <v/>
      </c>
      <c r="U1252" s="1" t="str">
        <f t="shared" si="3"/>
        <v> MIEIC 2012/2013</v>
      </c>
      <c r="V1252" s="1" t="str">
        <f t="shared" si="4"/>
        <v>Joel Filipe Rodrigues Ferreira</v>
      </c>
    </row>
    <row r="1253" ht="14.25" customHeight="1">
      <c r="A1253" s="1">
        <v>2.01100775E8</v>
      </c>
      <c r="B1253" s="1" t="s">
        <v>3773</v>
      </c>
      <c r="C1253" s="1" t="s">
        <v>3774</v>
      </c>
      <c r="D1253" s="1" t="s">
        <v>20</v>
      </c>
      <c r="E1253" s="1" t="s">
        <v>21</v>
      </c>
      <c r="F1253" s="1" t="str">
        <f t="shared" si="1"/>
        <v>Joel Márcio Torres Carneiro - MIEIC 2017/2018</v>
      </c>
      <c r="I1253" s="1" t="str">
        <f>IFERROR(VLOOKUP(B1253,'Inquérito'!M:N,2,0),if(AND(E1253="",not(iserror(find("linkedin",H1253)))),H1253,E1253))</f>
        <v/>
      </c>
      <c r="J1253" s="1" t="str">
        <f t="shared" si="2"/>
        <v>MIEIC </v>
      </c>
      <c r="K1253" s="1" t="str">
        <f>IFERROR(VLOOKUP($A1253&amp;"-"&amp;K$1,'Conclusões cursos SIGARRA'!$E:$H,2,0),"")</f>
        <v/>
      </c>
      <c r="L1253" s="1" t="str">
        <f>IFERROR(VLOOKUP($A1253&amp;"-"&amp;K$1,'Conclusões cursos SIGARRA'!$E:$H,4,0),"")</f>
        <v/>
      </c>
      <c r="M1253" s="1" t="str">
        <f>IFERROR(VLOOKUP($A1253&amp;"-"&amp;M$1,'Conclusões cursos SIGARRA'!$E:$H,2,0),"")</f>
        <v/>
      </c>
      <c r="N1253" s="1" t="str">
        <f>IFERROR(VLOOKUP($A1253&amp;"-"&amp;M$1,'Conclusões cursos SIGARRA'!$E:$H,4,0),"")</f>
        <v/>
      </c>
      <c r="O1253" s="1" t="str">
        <f>IFERROR(VLOOKUP($A1253&amp;"-"&amp;O$1,'Conclusões cursos SIGARRA'!$E:$H,2,0),"")</f>
        <v>2011/2012</v>
      </c>
      <c r="P1253" s="1" t="str">
        <f>IFERROR(VLOOKUP($A1253&amp;"-"&amp;O$1,'Conclusões cursos SIGARRA'!$E:$H,4,0),"")</f>
        <v>2017/2018</v>
      </c>
      <c r="Q1253" s="1" t="str">
        <f>IFERROR(VLOOKUP($A1253&amp;"-"&amp;Q$1,'Conclusões cursos SIGARRA'!$E:$H,2,0),"")</f>
        <v/>
      </c>
      <c r="R1253" s="1" t="str">
        <f>IFERROR(VLOOKUP($A1253&amp;"-"&amp;Q$1,'Conclusões cursos SIGARRA'!$E:$H,4,0),"")</f>
        <v/>
      </c>
      <c r="S1253" s="1" t="str">
        <f>IFERROR(VLOOKUP($A1253&amp;"-"&amp;S$1,'Conclusões cursos SIGARRA'!$E:$H,2,0),"")</f>
        <v/>
      </c>
      <c r="T1253" s="1" t="str">
        <f>IFERROR(VLOOKUP($A1253&amp;"-"&amp;S$1,'Conclusões cursos SIGARRA'!$E:$H,4,0),"")</f>
        <v/>
      </c>
      <c r="U1253" s="1" t="str">
        <f t="shared" si="3"/>
        <v> MIEIC 2017/2018</v>
      </c>
      <c r="V1253" s="1" t="str">
        <f t="shared" si="4"/>
        <v>Joel Márcio Torres Carneiro</v>
      </c>
    </row>
    <row r="1254" ht="14.25" customHeight="1">
      <c r="A1254" s="1">
        <v>2.00908708E8</v>
      </c>
      <c r="B1254" s="1" t="s">
        <v>3775</v>
      </c>
      <c r="C1254" s="1" t="s">
        <v>3776</v>
      </c>
      <c r="D1254" s="1" t="s">
        <v>20</v>
      </c>
      <c r="E1254" s="1" t="s">
        <v>21</v>
      </c>
      <c r="F1254" s="1" t="str">
        <f t="shared" si="1"/>
        <v>Joel Paraíso Ramos - MIEIC 2013/2014</v>
      </c>
      <c r="G1254" s="1" t="s">
        <v>3777</v>
      </c>
      <c r="I1254" s="9" t="str">
        <f>IFERROR(VLOOKUP(B1254,'Inquérito'!M:N,2,0),IF(AND(E1254="",NOT(ISERROR(FIND("linkedin",H1254)))),H1254,E1254))</f>
        <v>https://www.linkedin.com/in/joelpramos</v>
      </c>
      <c r="J1254" s="1" t="str">
        <f t="shared" si="2"/>
        <v>MIEIC </v>
      </c>
      <c r="K1254" s="1" t="str">
        <f>IFERROR(VLOOKUP($A1254&amp;"-"&amp;K$1,'Conclusões cursos SIGARRA'!$E:$H,2,0),"")</f>
        <v/>
      </c>
      <c r="L1254" s="1" t="str">
        <f>IFERROR(VLOOKUP($A1254&amp;"-"&amp;K$1,'Conclusões cursos SIGARRA'!$E:$H,4,0),"")</f>
        <v/>
      </c>
      <c r="M1254" s="1" t="str">
        <f>IFERROR(VLOOKUP($A1254&amp;"-"&amp;M$1,'Conclusões cursos SIGARRA'!$E:$H,2,0),"")</f>
        <v/>
      </c>
      <c r="N1254" s="1" t="str">
        <f>IFERROR(VLOOKUP($A1254&amp;"-"&amp;M$1,'Conclusões cursos SIGARRA'!$E:$H,4,0),"")</f>
        <v/>
      </c>
      <c r="O1254" s="1" t="str">
        <f>IFERROR(VLOOKUP($A1254&amp;"-"&amp;O$1,'Conclusões cursos SIGARRA'!$E:$H,2,0),"")</f>
        <v>2009/2010</v>
      </c>
      <c r="P1254" s="1" t="str">
        <f>IFERROR(VLOOKUP($A1254&amp;"-"&amp;O$1,'Conclusões cursos SIGARRA'!$E:$H,4,0),"")</f>
        <v>2013/2014</v>
      </c>
      <c r="Q1254" s="1" t="str">
        <f>IFERROR(VLOOKUP($A1254&amp;"-"&amp;Q$1,'Conclusões cursos SIGARRA'!$E:$H,2,0),"")</f>
        <v/>
      </c>
      <c r="R1254" s="1" t="str">
        <f>IFERROR(VLOOKUP($A1254&amp;"-"&amp;Q$1,'Conclusões cursos SIGARRA'!$E:$H,4,0),"")</f>
        <v/>
      </c>
      <c r="S1254" s="1" t="str">
        <f>IFERROR(VLOOKUP($A1254&amp;"-"&amp;S$1,'Conclusões cursos SIGARRA'!$E:$H,2,0),"")</f>
        <v/>
      </c>
      <c r="T1254" s="1" t="str">
        <f>IFERROR(VLOOKUP($A1254&amp;"-"&amp;S$1,'Conclusões cursos SIGARRA'!$E:$H,4,0),"")</f>
        <v/>
      </c>
      <c r="U1254" s="1" t="str">
        <f t="shared" si="3"/>
        <v> MIEIC 2013/2014</v>
      </c>
      <c r="V1254" s="1" t="str">
        <f t="shared" si="4"/>
        <v>Joel Paraíso Ramos</v>
      </c>
    </row>
    <row r="1255" ht="14.25" customHeight="1">
      <c r="A1255" s="1">
        <v>1.99703209E8</v>
      </c>
      <c r="B1255" s="1" t="s">
        <v>3778</v>
      </c>
      <c r="C1255" s="1" t="s">
        <v>3779</v>
      </c>
      <c r="D1255" s="1" t="s">
        <v>20</v>
      </c>
      <c r="E1255" s="1" t="s">
        <v>3780</v>
      </c>
      <c r="F1255" s="1" t="str">
        <f t="shared" si="1"/>
        <v>Joel Rebelo de Castro Alvim - LEIC 2002/2003</v>
      </c>
      <c r="G1255" s="1" t="s">
        <v>21</v>
      </c>
      <c r="H1255" s="1" t="s">
        <v>3781</v>
      </c>
      <c r="I1255" s="9" t="str">
        <f>IFERROR(VLOOKUP(B1255,'Inquérito'!M:N,2,0),if(AND(E1255="",not(iserror(find("linkedin",H1255)))),H1255,E1255))</f>
        <v>https://www.linkedin.com/in/joel-alvim-0b4b51/</v>
      </c>
      <c r="J1255" s="1" t="str">
        <f t="shared" si="2"/>
        <v>LEIC </v>
      </c>
      <c r="K1255" s="1" t="str">
        <f>IFERROR(VLOOKUP($A1255&amp;"-"&amp;K$1,'Conclusões cursos SIGARRA'!$E:$H,2,0),"")</f>
        <v>1997/1998</v>
      </c>
      <c r="L1255" s="1" t="str">
        <f>IFERROR(VLOOKUP($A1255&amp;"-"&amp;K$1,'Conclusões cursos SIGARRA'!$E:$H,4,0),"")</f>
        <v>2002/2003</v>
      </c>
      <c r="M1255" s="1" t="str">
        <f>IFERROR(VLOOKUP($A1255&amp;"-"&amp;M$1,'Conclusões cursos SIGARRA'!$E:$H,2,0),"")</f>
        <v/>
      </c>
      <c r="N1255" s="1" t="str">
        <f>IFERROR(VLOOKUP($A1255&amp;"-"&amp;M$1,'Conclusões cursos SIGARRA'!$E:$H,4,0),"")</f>
        <v/>
      </c>
      <c r="O1255" s="1" t="str">
        <f>IFERROR(VLOOKUP($A1255&amp;"-"&amp;O$1,'Conclusões cursos SIGARRA'!$E:$H,2,0),"")</f>
        <v/>
      </c>
      <c r="P1255" s="1" t="str">
        <f>IFERROR(VLOOKUP($A1255&amp;"-"&amp;O$1,'Conclusões cursos SIGARRA'!$E:$H,4,0),"")</f>
        <v/>
      </c>
      <c r="Q1255" s="1" t="str">
        <f>IFERROR(VLOOKUP($A1255&amp;"-"&amp;Q$1,'Conclusões cursos SIGARRA'!$E:$H,2,0),"")</f>
        <v/>
      </c>
      <c r="R1255" s="1" t="str">
        <f>IFERROR(VLOOKUP($A1255&amp;"-"&amp;Q$1,'Conclusões cursos SIGARRA'!$E:$H,4,0),"")</f>
        <v/>
      </c>
      <c r="S1255" s="1" t="str">
        <f>IFERROR(VLOOKUP($A1255&amp;"-"&amp;S$1,'Conclusões cursos SIGARRA'!$E:$H,2,0),"")</f>
        <v/>
      </c>
      <c r="T1255" s="1" t="str">
        <f>IFERROR(VLOOKUP($A1255&amp;"-"&amp;S$1,'Conclusões cursos SIGARRA'!$E:$H,4,0),"")</f>
        <v/>
      </c>
      <c r="U1255" s="1" t="str">
        <f t="shared" si="3"/>
        <v> LEIC 2002/2003</v>
      </c>
      <c r="V1255" s="1" t="str">
        <f t="shared" si="4"/>
        <v>Joel Rebelo de Castro Alvim</v>
      </c>
    </row>
    <row r="1256" ht="14.25" customHeight="1">
      <c r="A1256" s="1">
        <v>2.00304789E8</v>
      </c>
      <c r="B1256" s="1" t="s">
        <v>3782</v>
      </c>
      <c r="C1256" s="1" t="s">
        <v>3783</v>
      </c>
      <c r="D1256" s="1" t="s">
        <v>20</v>
      </c>
      <c r="E1256" s="1" t="s">
        <v>3784</v>
      </c>
      <c r="F1256" s="1" t="str">
        <f t="shared" si="1"/>
        <v>Joel Tiago Moreira Campos - MIEIC 2007/2008</v>
      </c>
      <c r="G1256" s="1" t="s">
        <v>21</v>
      </c>
      <c r="H1256" s="1" t="s">
        <v>3785</v>
      </c>
      <c r="I1256" s="9" t="str">
        <f>IFERROR(VLOOKUP(B1256,'Inquérito'!M:N,2,0),if(AND(E1256="",not(iserror(find("linkedin",H1256)))),H1256,E1256))</f>
        <v>https://www.linkedin.com/in/joelcampos/</v>
      </c>
      <c r="J1256" s="1" t="str">
        <f t="shared" si="2"/>
        <v>MIEIC </v>
      </c>
      <c r="K1256" s="1" t="str">
        <f>IFERROR(VLOOKUP($A1256&amp;"-"&amp;K$1,'Conclusões cursos SIGARRA'!$E:$H,2,0),"")</f>
        <v/>
      </c>
      <c r="L1256" s="1" t="str">
        <f>IFERROR(VLOOKUP($A1256&amp;"-"&amp;K$1,'Conclusões cursos SIGARRA'!$E:$H,4,0),"")</f>
        <v/>
      </c>
      <c r="M1256" s="1" t="str">
        <f>IFERROR(VLOOKUP($A1256&amp;"-"&amp;M$1,'Conclusões cursos SIGARRA'!$E:$H,2,0),"")</f>
        <v/>
      </c>
      <c r="N1256" s="1" t="str">
        <f>IFERROR(VLOOKUP($A1256&amp;"-"&amp;M$1,'Conclusões cursos SIGARRA'!$E:$H,4,0),"")</f>
        <v/>
      </c>
      <c r="O1256" s="1" t="str">
        <f>IFERROR(VLOOKUP($A1256&amp;"-"&amp;O$1,'Conclusões cursos SIGARRA'!$E:$H,2,0),"")</f>
        <v>2003/2004</v>
      </c>
      <c r="P1256" s="1" t="str">
        <f>IFERROR(VLOOKUP($A1256&amp;"-"&amp;O$1,'Conclusões cursos SIGARRA'!$E:$H,4,0),"")</f>
        <v>2007/2008</v>
      </c>
      <c r="Q1256" s="1" t="str">
        <f>IFERROR(VLOOKUP($A1256&amp;"-"&amp;Q$1,'Conclusões cursos SIGARRA'!$E:$H,2,0),"")</f>
        <v/>
      </c>
      <c r="R1256" s="1" t="str">
        <f>IFERROR(VLOOKUP($A1256&amp;"-"&amp;Q$1,'Conclusões cursos SIGARRA'!$E:$H,4,0),"")</f>
        <v/>
      </c>
      <c r="S1256" s="1" t="str">
        <f>IFERROR(VLOOKUP($A1256&amp;"-"&amp;S$1,'Conclusões cursos SIGARRA'!$E:$H,2,0),"")</f>
        <v/>
      </c>
      <c r="T1256" s="1" t="str">
        <f>IFERROR(VLOOKUP($A1256&amp;"-"&amp;S$1,'Conclusões cursos SIGARRA'!$E:$H,4,0),"")</f>
        <v/>
      </c>
      <c r="U1256" s="1" t="str">
        <f t="shared" si="3"/>
        <v> MIEIC 2007/2008</v>
      </c>
      <c r="V1256" s="1" t="str">
        <f t="shared" si="4"/>
        <v>Joel Tiago Moreira Campos</v>
      </c>
    </row>
    <row r="1257" ht="14.25" customHeight="1">
      <c r="A1257" s="1">
        <v>2.00805901E8</v>
      </c>
      <c r="B1257" s="1" t="s">
        <v>3786</v>
      </c>
      <c r="C1257" s="1" t="s">
        <v>3787</v>
      </c>
      <c r="D1257" s="1" t="s">
        <v>20</v>
      </c>
      <c r="E1257" s="1" t="s">
        <v>21</v>
      </c>
      <c r="F1257" s="1" t="str">
        <f t="shared" si="1"/>
        <v>Johny Emanuel de Jesus Gueirez - MIEIC 2013/2014</v>
      </c>
      <c r="G1257" s="1" t="s">
        <v>21</v>
      </c>
      <c r="I1257" s="1" t="str">
        <f>IFERROR(VLOOKUP(B1257,'Inquérito'!M:N,2,0),if(AND(E1257="",not(iserror(find("linkedin",H1257)))),H1257,E1257))</f>
        <v/>
      </c>
      <c r="J1257" s="1" t="str">
        <f t="shared" si="2"/>
        <v>MIEIC </v>
      </c>
      <c r="K1257" s="1" t="str">
        <f>IFERROR(VLOOKUP($A1257&amp;"-"&amp;K$1,'Conclusões cursos SIGARRA'!$E:$H,2,0),"")</f>
        <v/>
      </c>
      <c r="L1257" s="1" t="str">
        <f>IFERROR(VLOOKUP($A1257&amp;"-"&amp;K$1,'Conclusões cursos SIGARRA'!$E:$H,4,0),"")</f>
        <v/>
      </c>
      <c r="M1257" s="1" t="str">
        <f>IFERROR(VLOOKUP($A1257&amp;"-"&amp;M$1,'Conclusões cursos SIGARRA'!$E:$H,2,0),"")</f>
        <v/>
      </c>
      <c r="N1257" s="1" t="str">
        <f>IFERROR(VLOOKUP($A1257&amp;"-"&amp;M$1,'Conclusões cursos SIGARRA'!$E:$H,4,0),"")</f>
        <v/>
      </c>
      <c r="O1257" s="1" t="str">
        <f>IFERROR(VLOOKUP($A1257&amp;"-"&amp;O$1,'Conclusões cursos SIGARRA'!$E:$H,2,0),"")</f>
        <v>2008/2009</v>
      </c>
      <c r="P1257" s="1" t="str">
        <f>IFERROR(VLOOKUP($A1257&amp;"-"&amp;O$1,'Conclusões cursos SIGARRA'!$E:$H,4,0),"")</f>
        <v>2013/2014</v>
      </c>
      <c r="Q1257" s="1" t="str">
        <f>IFERROR(VLOOKUP($A1257&amp;"-"&amp;Q$1,'Conclusões cursos SIGARRA'!$E:$H,2,0),"")</f>
        <v/>
      </c>
      <c r="R1257" s="1" t="str">
        <f>IFERROR(VLOOKUP($A1257&amp;"-"&amp;Q$1,'Conclusões cursos SIGARRA'!$E:$H,4,0),"")</f>
        <v/>
      </c>
      <c r="S1257" s="1" t="str">
        <f>IFERROR(VLOOKUP($A1257&amp;"-"&amp;S$1,'Conclusões cursos SIGARRA'!$E:$H,2,0),"")</f>
        <v/>
      </c>
      <c r="T1257" s="1" t="str">
        <f>IFERROR(VLOOKUP($A1257&amp;"-"&amp;S$1,'Conclusões cursos SIGARRA'!$E:$H,4,0),"")</f>
        <v/>
      </c>
      <c r="U1257" s="1" t="str">
        <f t="shared" si="3"/>
        <v> MIEIC 2013/2014</v>
      </c>
      <c r="V1257" s="1" t="str">
        <f t="shared" si="4"/>
        <v>Johny Emanuel de Jesus Gueirez</v>
      </c>
    </row>
    <row r="1258" ht="14.25" customHeight="1">
      <c r="A1258" s="1">
        <v>1.99600819E8</v>
      </c>
      <c r="B1258" s="1" t="s">
        <v>3788</v>
      </c>
      <c r="C1258" s="1" t="s">
        <v>3789</v>
      </c>
      <c r="D1258" s="1" t="s">
        <v>20</v>
      </c>
      <c r="E1258" s="1" t="s">
        <v>3790</v>
      </c>
      <c r="F1258" s="1" t="str">
        <f t="shared" si="1"/>
        <v>Jorge André Pardal de Castro - LEIC 2002/2003</v>
      </c>
      <c r="G1258" s="1" t="s">
        <v>21</v>
      </c>
      <c r="H1258" s="1" t="s">
        <v>3791</v>
      </c>
      <c r="I1258" s="9" t="str">
        <f>IFERROR(VLOOKUP(B1258,'Inquérito'!M:N,2,0),if(AND(E1258="",not(iserror(find("linkedin",H1258)))),H1258,E1258))</f>
        <v>https://www.linkedin.com/in/jorgeapcastro/</v>
      </c>
      <c r="J1258" s="1" t="str">
        <f t="shared" si="2"/>
        <v>LEIC </v>
      </c>
      <c r="K1258" s="1" t="str">
        <f>IFERROR(VLOOKUP($A1258&amp;"-"&amp;K$1,'Conclusões cursos SIGARRA'!$E:$H,2,0),"")</f>
        <v>1996/1997</v>
      </c>
      <c r="L1258" s="1" t="str">
        <f>IFERROR(VLOOKUP($A1258&amp;"-"&amp;K$1,'Conclusões cursos SIGARRA'!$E:$H,4,0),"")</f>
        <v>2002/2003</v>
      </c>
      <c r="M1258" s="1" t="str">
        <f>IFERROR(VLOOKUP($A1258&amp;"-"&amp;M$1,'Conclusões cursos SIGARRA'!$E:$H,2,0),"")</f>
        <v/>
      </c>
      <c r="N1258" s="1" t="str">
        <f>IFERROR(VLOOKUP($A1258&amp;"-"&amp;M$1,'Conclusões cursos SIGARRA'!$E:$H,4,0),"")</f>
        <v/>
      </c>
      <c r="O1258" s="1" t="str">
        <f>IFERROR(VLOOKUP($A1258&amp;"-"&amp;O$1,'Conclusões cursos SIGARRA'!$E:$H,2,0),"")</f>
        <v/>
      </c>
      <c r="P1258" s="1" t="str">
        <f>IFERROR(VLOOKUP($A1258&amp;"-"&amp;O$1,'Conclusões cursos SIGARRA'!$E:$H,4,0),"")</f>
        <v/>
      </c>
      <c r="Q1258" s="1" t="str">
        <f>IFERROR(VLOOKUP($A1258&amp;"-"&amp;Q$1,'Conclusões cursos SIGARRA'!$E:$H,2,0),"")</f>
        <v/>
      </c>
      <c r="R1258" s="1" t="str">
        <f>IFERROR(VLOOKUP($A1258&amp;"-"&amp;Q$1,'Conclusões cursos SIGARRA'!$E:$H,4,0),"")</f>
        <v/>
      </c>
      <c r="S1258" s="1" t="str">
        <f>IFERROR(VLOOKUP($A1258&amp;"-"&amp;S$1,'Conclusões cursos SIGARRA'!$E:$H,2,0),"")</f>
        <v/>
      </c>
      <c r="T1258" s="1" t="str">
        <f>IFERROR(VLOOKUP($A1258&amp;"-"&amp;S$1,'Conclusões cursos SIGARRA'!$E:$H,4,0),"")</f>
        <v/>
      </c>
      <c r="U1258" s="1" t="str">
        <f t="shared" si="3"/>
        <v> LEIC 2002/2003</v>
      </c>
      <c r="V1258" s="1" t="str">
        <f t="shared" si="4"/>
        <v>Jorge André Pardal de Castro</v>
      </c>
    </row>
    <row r="1259" ht="14.25" customHeight="1">
      <c r="A1259" s="1">
        <v>1.99401835E8</v>
      </c>
      <c r="B1259" s="1" t="s">
        <v>3792</v>
      </c>
      <c r="C1259" s="1" t="s">
        <v>3793</v>
      </c>
      <c r="D1259" s="1" t="s">
        <v>20</v>
      </c>
      <c r="E1259" s="10" t="s">
        <v>3794</v>
      </c>
      <c r="F1259" s="1" t="str">
        <f t="shared" si="1"/>
        <v>Jorge Bruno Silva Fernandes - LEIC 2000/2001</v>
      </c>
      <c r="G1259" s="1" t="s">
        <v>21</v>
      </c>
      <c r="I1259" s="9" t="str">
        <f>IFERROR(VLOOKUP(B1259,'Inquérito'!M:N,2,0),if(AND(E1259="",not(iserror(find("linkedin",H1259)))),H1259,E1259))</f>
        <v>https://www.linkedin.com/in/bruno-fernandes-it/</v>
      </c>
      <c r="J1259" s="1" t="str">
        <f t="shared" si="2"/>
        <v>LEIC </v>
      </c>
      <c r="K1259" s="1" t="str">
        <f>IFERROR(VLOOKUP($A1259&amp;"-"&amp;K$1,'Conclusões cursos SIGARRA'!$E:$H,2,0),"")</f>
        <v>1994/1995</v>
      </c>
      <c r="L1259" s="1" t="str">
        <f>IFERROR(VLOOKUP($A1259&amp;"-"&amp;K$1,'Conclusões cursos SIGARRA'!$E:$H,4,0),"")</f>
        <v>2000/2001</v>
      </c>
      <c r="M1259" s="1" t="str">
        <f>IFERROR(VLOOKUP($A1259&amp;"-"&amp;M$1,'Conclusões cursos SIGARRA'!$E:$H,2,0),"")</f>
        <v/>
      </c>
      <c r="N1259" s="1" t="str">
        <f>IFERROR(VLOOKUP($A1259&amp;"-"&amp;M$1,'Conclusões cursos SIGARRA'!$E:$H,4,0),"")</f>
        <v/>
      </c>
      <c r="O1259" s="1" t="str">
        <f>IFERROR(VLOOKUP($A1259&amp;"-"&amp;O$1,'Conclusões cursos SIGARRA'!$E:$H,2,0),"")</f>
        <v/>
      </c>
      <c r="P1259" s="1" t="str">
        <f>IFERROR(VLOOKUP($A1259&amp;"-"&amp;O$1,'Conclusões cursos SIGARRA'!$E:$H,4,0),"")</f>
        <v/>
      </c>
      <c r="Q1259" s="1" t="str">
        <f>IFERROR(VLOOKUP($A1259&amp;"-"&amp;Q$1,'Conclusões cursos SIGARRA'!$E:$H,2,0),"")</f>
        <v/>
      </c>
      <c r="R1259" s="1" t="str">
        <f>IFERROR(VLOOKUP($A1259&amp;"-"&amp;Q$1,'Conclusões cursos SIGARRA'!$E:$H,4,0),"")</f>
        <v/>
      </c>
      <c r="S1259" s="1" t="str">
        <f>IFERROR(VLOOKUP($A1259&amp;"-"&amp;S$1,'Conclusões cursos SIGARRA'!$E:$H,2,0),"")</f>
        <v/>
      </c>
      <c r="T1259" s="1" t="str">
        <f>IFERROR(VLOOKUP($A1259&amp;"-"&amp;S$1,'Conclusões cursos SIGARRA'!$E:$H,4,0),"")</f>
        <v/>
      </c>
      <c r="U1259" s="1" t="str">
        <f t="shared" si="3"/>
        <v> LEIC 2000/2001</v>
      </c>
      <c r="V1259" s="1" t="str">
        <f t="shared" si="4"/>
        <v>Jorge Bruno Silva Fernandes</v>
      </c>
    </row>
    <row r="1260" ht="14.25" customHeight="1">
      <c r="A1260" s="1">
        <v>1.99800868E8</v>
      </c>
      <c r="B1260" s="1" t="s">
        <v>3795</v>
      </c>
      <c r="C1260" s="1" t="s">
        <v>3796</v>
      </c>
      <c r="D1260" s="1" t="s">
        <v>20</v>
      </c>
      <c r="E1260" s="1" t="s">
        <v>3797</v>
      </c>
      <c r="F1260" s="1" t="str">
        <f t="shared" si="1"/>
        <v>Jorge Carlos dos Santos Cardoso - LEIC 2002/2003</v>
      </c>
      <c r="G1260" s="1" t="s">
        <v>3798</v>
      </c>
      <c r="H1260" s="1" t="s">
        <v>3799</v>
      </c>
      <c r="I1260" s="9" t="str">
        <f>IFERROR(VLOOKUP(B1260,'Inquérito'!M:N,2,0),if(AND(E1260="",not(iserror(find("linkedin",H1260)))),H1260,E1260))</f>
        <v>https://www.linkedin.com/in/jorgecardoso/</v>
      </c>
      <c r="J1260" s="1" t="str">
        <f t="shared" si="2"/>
        <v>LEIC </v>
      </c>
      <c r="K1260" s="1" t="str">
        <f>IFERROR(VLOOKUP($A1260&amp;"-"&amp;K$1,'Conclusões cursos SIGARRA'!$E:$H,2,0),"")</f>
        <v>1998/1999</v>
      </c>
      <c r="L1260" s="1" t="str">
        <f>IFERROR(VLOOKUP($A1260&amp;"-"&amp;K$1,'Conclusões cursos SIGARRA'!$E:$H,4,0),"")</f>
        <v>2002/2003</v>
      </c>
      <c r="M1260" s="1" t="str">
        <f>IFERROR(VLOOKUP($A1260&amp;"-"&amp;M$1,'Conclusões cursos SIGARRA'!$E:$H,2,0),"")</f>
        <v/>
      </c>
      <c r="N1260" s="1" t="str">
        <f>IFERROR(VLOOKUP($A1260&amp;"-"&amp;M$1,'Conclusões cursos SIGARRA'!$E:$H,4,0),"")</f>
        <v/>
      </c>
      <c r="O1260" s="1" t="str">
        <f>IFERROR(VLOOKUP($A1260&amp;"-"&amp;O$1,'Conclusões cursos SIGARRA'!$E:$H,2,0),"")</f>
        <v/>
      </c>
      <c r="P1260" s="1" t="str">
        <f>IFERROR(VLOOKUP($A1260&amp;"-"&amp;O$1,'Conclusões cursos SIGARRA'!$E:$H,4,0),"")</f>
        <v/>
      </c>
      <c r="Q1260" s="1" t="str">
        <f>IFERROR(VLOOKUP($A1260&amp;"-"&amp;Q$1,'Conclusões cursos SIGARRA'!$E:$H,2,0),"")</f>
        <v/>
      </c>
      <c r="R1260" s="1" t="str">
        <f>IFERROR(VLOOKUP($A1260&amp;"-"&amp;Q$1,'Conclusões cursos SIGARRA'!$E:$H,4,0),"")</f>
        <v/>
      </c>
      <c r="S1260" s="1" t="str">
        <f>IFERROR(VLOOKUP($A1260&amp;"-"&amp;S$1,'Conclusões cursos SIGARRA'!$E:$H,2,0),"")</f>
        <v/>
      </c>
      <c r="T1260" s="1" t="str">
        <f>IFERROR(VLOOKUP($A1260&amp;"-"&amp;S$1,'Conclusões cursos SIGARRA'!$E:$H,4,0),"")</f>
        <v/>
      </c>
      <c r="U1260" s="1" t="str">
        <f t="shared" si="3"/>
        <v> LEIC 2002/2003</v>
      </c>
      <c r="V1260" s="1" t="str">
        <f t="shared" si="4"/>
        <v>Jorge Carlos dos Santos Cardoso</v>
      </c>
    </row>
    <row r="1261" ht="14.25" customHeight="1">
      <c r="A1261" s="1">
        <v>1.99302155E8</v>
      </c>
      <c r="B1261" s="1" t="s">
        <v>3800</v>
      </c>
      <c r="C1261" s="1" t="s">
        <v>3801</v>
      </c>
      <c r="D1261" s="1" t="s">
        <v>20</v>
      </c>
      <c r="E1261" s="10" t="s">
        <v>3802</v>
      </c>
      <c r="F1261" s="1" t="str">
        <f t="shared" si="1"/>
        <v>Jorge Cunha de Sequeira Amaral - MEI 2005/2006</v>
      </c>
      <c r="G1261" s="1" t="s">
        <v>21</v>
      </c>
      <c r="H1261" s="1" t="s">
        <v>21</v>
      </c>
      <c r="I1261" s="9" t="str">
        <f>IFERROR(VLOOKUP(B1261,'Inquérito'!M:N,2,0),if(AND(E1261="",not(iserror(find("linkedin",H1261)))),H1261,E1261))</f>
        <v>https://www.linkedin.com/in/jorge-amaral-pt/</v>
      </c>
      <c r="J1261" s="1" t="str">
        <f t="shared" si="2"/>
        <v>MEI </v>
      </c>
      <c r="K1261" s="1" t="str">
        <f>IFERROR(VLOOKUP($A1261&amp;"-"&amp;K$1,'Conclusões cursos SIGARRA'!$E:$H,2,0),"")</f>
        <v/>
      </c>
      <c r="L1261" s="1" t="str">
        <f>IFERROR(VLOOKUP($A1261&amp;"-"&amp;K$1,'Conclusões cursos SIGARRA'!$E:$H,4,0),"")</f>
        <v/>
      </c>
      <c r="M1261" s="1" t="str">
        <f>IFERROR(VLOOKUP($A1261&amp;"-"&amp;M$1,'Conclusões cursos SIGARRA'!$E:$H,2,0),"")</f>
        <v>2003/2004</v>
      </c>
      <c r="N1261" s="1" t="str">
        <f>IFERROR(VLOOKUP($A1261&amp;"-"&amp;M$1,'Conclusões cursos SIGARRA'!$E:$H,4,0),"")</f>
        <v>2005/2006</v>
      </c>
      <c r="O1261" s="1" t="str">
        <f>IFERROR(VLOOKUP($A1261&amp;"-"&amp;O$1,'Conclusões cursos SIGARRA'!$E:$H,2,0),"")</f>
        <v/>
      </c>
      <c r="P1261" s="1" t="str">
        <f>IFERROR(VLOOKUP($A1261&amp;"-"&amp;O$1,'Conclusões cursos SIGARRA'!$E:$H,4,0),"")</f>
        <v/>
      </c>
      <c r="Q1261" s="1" t="str">
        <f>IFERROR(VLOOKUP($A1261&amp;"-"&amp;Q$1,'Conclusões cursos SIGARRA'!$E:$H,2,0),"")</f>
        <v/>
      </c>
      <c r="R1261" s="1" t="str">
        <f>IFERROR(VLOOKUP($A1261&amp;"-"&amp;Q$1,'Conclusões cursos SIGARRA'!$E:$H,4,0),"")</f>
        <v/>
      </c>
      <c r="S1261" s="1" t="str">
        <f>IFERROR(VLOOKUP($A1261&amp;"-"&amp;S$1,'Conclusões cursos SIGARRA'!$E:$H,2,0),"")</f>
        <v/>
      </c>
      <c r="T1261" s="1" t="str">
        <f>IFERROR(VLOOKUP($A1261&amp;"-"&amp;S$1,'Conclusões cursos SIGARRA'!$E:$H,4,0),"")</f>
        <v/>
      </c>
      <c r="U1261" s="1" t="str">
        <f t="shared" si="3"/>
        <v> MEI 2005/2006</v>
      </c>
      <c r="V1261" s="1" t="str">
        <f t="shared" si="4"/>
        <v>Jorge Cunha de Sequeira Amaral</v>
      </c>
    </row>
    <row r="1262" ht="14.25" customHeight="1">
      <c r="A1262" s="1">
        <v>2.0200614E8</v>
      </c>
      <c r="B1262" s="1" t="s">
        <v>3803</v>
      </c>
      <c r="C1262" s="1" t="s">
        <v>3804</v>
      </c>
      <c r="D1262" s="1" t="s">
        <v>26</v>
      </c>
      <c r="E1262" s="1" t="s">
        <v>21</v>
      </c>
      <c r="F1262" s="1" t="str">
        <f t="shared" si="1"/>
        <v>Jorge Daniel de Almeida Sousa - L.EIC 2022/2023</v>
      </c>
      <c r="G1262" s="1" t="s">
        <v>3805</v>
      </c>
      <c r="I1262" s="9" t="str">
        <f>IFERROR(VLOOKUP(B1262,'Inquérito'!M:N,2,0),if(AND(E1262="",not(iserror(find("linkedin",H1262)))),H1262,E1262))</f>
        <v>https://www.linkedin.com/in/jorge-sousa-036761208</v>
      </c>
      <c r="J1262" s="1" t="str">
        <f t="shared" si="2"/>
        <v>L.EIC </v>
      </c>
      <c r="K1262" s="1" t="str">
        <f>IFERROR(VLOOKUP($A1262&amp;"-"&amp;K$1,'Conclusões cursos SIGARRA'!$E:$H,2,0),"")</f>
        <v/>
      </c>
      <c r="L1262" s="1" t="str">
        <f>IFERROR(VLOOKUP($A1262&amp;"-"&amp;K$1,'Conclusões cursos SIGARRA'!$E:$H,4,0),"")</f>
        <v/>
      </c>
      <c r="M1262" s="1" t="str">
        <f>IFERROR(VLOOKUP($A1262&amp;"-"&amp;M$1,'Conclusões cursos SIGARRA'!$E:$H,2,0),"")</f>
        <v/>
      </c>
      <c r="N1262" s="1" t="str">
        <f>IFERROR(VLOOKUP($A1262&amp;"-"&amp;M$1,'Conclusões cursos SIGARRA'!$E:$H,4,0),"")</f>
        <v/>
      </c>
      <c r="O1262" s="1" t="str">
        <f>IFERROR(VLOOKUP($A1262&amp;"-"&amp;O$1,'Conclusões cursos SIGARRA'!$E:$H,2,0),"")</f>
        <v/>
      </c>
      <c r="P1262" s="1" t="str">
        <f>IFERROR(VLOOKUP($A1262&amp;"-"&amp;O$1,'Conclusões cursos SIGARRA'!$E:$H,4,0),"")</f>
        <v/>
      </c>
      <c r="Q1262" s="1" t="str">
        <f>IFERROR(VLOOKUP($A1262&amp;"-"&amp;Q$1,'Conclusões cursos SIGARRA'!$E:$H,2,0),"")</f>
        <v>2021/2022</v>
      </c>
      <c r="R1262" s="1" t="str">
        <f>IFERROR(VLOOKUP($A1262&amp;"-"&amp;Q$1,'Conclusões cursos SIGARRA'!$E:$H,4,0),"")</f>
        <v>2022/2023</v>
      </c>
      <c r="S1262" s="1" t="str">
        <f>IFERROR(VLOOKUP($A1262&amp;"-"&amp;S$1,'Conclusões cursos SIGARRA'!$E:$H,2,0),"")</f>
        <v/>
      </c>
      <c r="T1262" s="1" t="str">
        <f>IFERROR(VLOOKUP($A1262&amp;"-"&amp;S$1,'Conclusões cursos SIGARRA'!$E:$H,4,0),"")</f>
        <v/>
      </c>
      <c r="U1262" s="1" t="str">
        <f t="shared" si="3"/>
        <v> L.EIC 2022/2023</v>
      </c>
      <c r="V1262" s="1" t="str">
        <f t="shared" si="4"/>
        <v>Jorge Daniel de Almeida Sousa</v>
      </c>
    </row>
    <row r="1263" ht="14.25" customHeight="1">
      <c r="A1263" s="1">
        <v>2.01705754E8</v>
      </c>
      <c r="B1263" s="1" t="s">
        <v>3806</v>
      </c>
      <c r="C1263" s="1" t="s">
        <v>3807</v>
      </c>
      <c r="D1263" s="1" t="s">
        <v>26</v>
      </c>
      <c r="E1263" s="1" t="s">
        <v>21</v>
      </c>
      <c r="F1263" s="1" t="str">
        <f t="shared" si="1"/>
        <v>Jorge David Monteiro Pacheco - M.EIC 2021/2022</v>
      </c>
      <c r="I1263" s="9" t="str">
        <f>IFERROR(VLOOKUP(B1263,'Inquérito'!M:N,2,0),if(AND(E1263="",not(iserror(find("linkedin",H1263)))),H1263,E1263))</f>
        <v>https://www.linkedin.com/in/jorgepacheco99</v>
      </c>
      <c r="J1263" s="1" t="str">
        <f t="shared" si="2"/>
        <v>M.EIC</v>
      </c>
      <c r="K1263" s="1" t="str">
        <f>IFERROR(VLOOKUP($A1263&amp;"-"&amp;K$1,'Conclusões cursos SIGARRA'!$E:$H,2,0),"")</f>
        <v/>
      </c>
      <c r="L1263" s="1" t="str">
        <f>IFERROR(VLOOKUP($A1263&amp;"-"&amp;K$1,'Conclusões cursos SIGARRA'!$E:$H,4,0),"")</f>
        <v/>
      </c>
      <c r="M1263" s="1" t="str">
        <f>IFERROR(VLOOKUP($A1263&amp;"-"&amp;M$1,'Conclusões cursos SIGARRA'!$E:$H,2,0),"")</f>
        <v/>
      </c>
      <c r="N1263" s="1" t="str">
        <f>IFERROR(VLOOKUP($A1263&amp;"-"&amp;M$1,'Conclusões cursos SIGARRA'!$E:$H,4,0),"")</f>
        <v/>
      </c>
      <c r="O1263" s="1" t="str">
        <f>IFERROR(VLOOKUP($A1263&amp;"-"&amp;O$1,'Conclusões cursos SIGARRA'!$E:$H,2,0),"")</f>
        <v/>
      </c>
      <c r="P1263" s="1" t="str">
        <f>IFERROR(VLOOKUP($A1263&amp;"-"&amp;O$1,'Conclusões cursos SIGARRA'!$E:$H,4,0),"")</f>
        <v/>
      </c>
      <c r="Q1263" s="1" t="str">
        <f>IFERROR(VLOOKUP($A1263&amp;"-"&amp;Q$1,'Conclusões cursos SIGARRA'!$E:$H,2,0),"")</f>
        <v/>
      </c>
      <c r="R1263" s="1" t="str">
        <f>IFERROR(VLOOKUP($A1263&amp;"-"&amp;Q$1,'Conclusões cursos SIGARRA'!$E:$H,4,0),"")</f>
        <v/>
      </c>
      <c r="S1263" s="1" t="str">
        <f>IFERROR(VLOOKUP($A1263&amp;"-"&amp;S$1,'Conclusões cursos SIGARRA'!$E:$H,2,0),"")</f>
        <v>2021/2022</v>
      </c>
      <c r="T1263" s="1" t="str">
        <f>IFERROR(VLOOKUP($A1263&amp;"-"&amp;S$1,'Conclusões cursos SIGARRA'!$E:$H,4,0),"")</f>
        <v>2021/2022</v>
      </c>
      <c r="U1263" s="1" t="str">
        <f t="shared" si="3"/>
        <v> M.EIC 2021/2022</v>
      </c>
      <c r="V1263" s="1" t="str">
        <f t="shared" si="4"/>
        <v>Jorge David Monteiro Pacheco</v>
      </c>
    </row>
    <row r="1264" ht="14.25" customHeight="1">
      <c r="A1264" s="1">
        <v>2.00701548E8</v>
      </c>
      <c r="B1264" s="1" t="s">
        <v>3808</v>
      </c>
      <c r="C1264" s="1" t="s">
        <v>3809</v>
      </c>
      <c r="D1264" s="1" t="s">
        <v>20</v>
      </c>
      <c r="E1264" s="1" t="s">
        <v>3810</v>
      </c>
      <c r="F1264" s="1" t="str">
        <f t="shared" si="1"/>
        <v>Jorge Emanuel Almeida Mateus - MIEIC 2011/2012</v>
      </c>
      <c r="G1264" s="1" t="s">
        <v>3811</v>
      </c>
      <c r="H1264" s="1" t="s">
        <v>3812</v>
      </c>
      <c r="I1264" s="9" t="str">
        <f>IFERROR(VLOOKUP(B1264,'Inquérito'!M:N,2,0),if(AND(E1264="",not(iserror(find("linkedin",H1264)))),H1264,E1264))</f>
        <v>https://www.linkedin.com/in/jorgeeamateus</v>
      </c>
      <c r="J1264" s="1" t="str">
        <f t="shared" si="2"/>
        <v>MIEIC </v>
      </c>
      <c r="K1264" s="1" t="str">
        <f>IFERROR(VLOOKUP($A1264&amp;"-"&amp;K$1,'Conclusões cursos SIGARRA'!$E:$H,2,0),"")</f>
        <v/>
      </c>
      <c r="L1264" s="1" t="str">
        <f>IFERROR(VLOOKUP($A1264&amp;"-"&amp;K$1,'Conclusões cursos SIGARRA'!$E:$H,4,0),"")</f>
        <v/>
      </c>
      <c r="M1264" s="1" t="str">
        <f>IFERROR(VLOOKUP($A1264&amp;"-"&amp;M$1,'Conclusões cursos SIGARRA'!$E:$H,2,0),"")</f>
        <v/>
      </c>
      <c r="N1264" s="1" t="str">
        <f>IFERROR(VLOOKUP($A1264&amp;"-"&amp;M$1,'Conclusões cursos SIGARRA'!$E:$H,4,0),"")</f>
        <v/>
      </c>
      <c r="O1264" s="1" t="str">
        <f>IFERROR(VLOOKUP($A1264&amp;"-"&amp;O$1,'Conclusões cursos SIGARRA'!$E:$H,2,0),"")</f>
        <v>2007/2008</v>
      </c>
      <c r="P1264" s="1" t="str">
        <f>IFERROR(VLOOKUP($A1264&amp;"-"&amp;O$1,'Conclusões cursos SIGARRA'!$E:$H,4,0),"")</f>
        <v>2011/2012</v>
      </c>
      <c r="Q1264" s="1" t="str">
        <f>IFERROR(VLOOKUP($A1264&amp;"-"&amp;Q$1,'Conclusões cursos SIGARRA'!$E:$H,2,0),"")</f>
        <v/>
      </c>
      <c r="R1264" s="1" t="str">
        <f>IFERROR(VLOOKUP($A1264&amp;"-"&amp;Q$1,'Conclusões cursos SIGARRA'!$E:$H,4,0),"")</f>
        <v/>
      </c>
      <c r="S1264" s="1" t="str">
        <f>IFERROR(VLOOKUP($A1264&amp;"-"&amp;S$1,'Conclusões cursos SIGARRA'!$E:$H,2,0),"")</f>
        <v/>
      </c>
      <c r="T1264" s="1" t="str">
        <f>IFERROR(VLOOKUP($A1264&amp;"-"&amp;S$1,'Conclusões cursos SIGARRA'!$E:$H,4,0),"")</f>
        <v/>
      </c>
      <c r="U1264" s="1" t="str">
        <f t="shared" si="3"/>
        <v> MIEIC 2011/2012</v>
      </c>
      <c r="V1264" s="1" t="str">
        <f t="shared" si="4"/>
        <v>Jorge Emanuel Almeida Mateus</v>
      </c>
    </row>
    <row r="1265" ht="14.25" customHeight="1">
      <c r="A1265" s="1">
        <v>1.99800209E8</v>
      </c>
      <c r="B1265" s="1" t="s">
        <v>3813</v>
      </c>
      <c r="C1265" s="1" t="s">
        <v>3814</v>
      </c>
      <c r="D1265" s="1" t="s">
        <v>20</v>
      </c>
      <c r="E1265" s="1" t="s">
        <v>3815</v>
      </c>
      <c r="F1265" s="1" t="str">
        <f t="shared" si="1"/>
        <v>Jorge Fernando Maciel Rodrigues Ruão Pinheiro - LEIC 2002/2003 MIEIC 2009/2010</v>
      </c>
      <c r="G1265" s="1" t="s">
        <v>3816</v>
      </c>
      <c r="I1265" s="9" t="str">
        <f>IFERROR(VLOOKUP(B1265,'Inquérito'!M:N,2,0),if(AND(E1265="",not(iserror(find("linkedin",H1265)))),H1265,E1265))</f>
        <v>https://www.linkedin.com/in/jruao/</v>
      </c>
      <c r="J1265" s="1" t="str">
        <f t="shared" si="2"/>
        <v>LEIC MIEIC </v>
      </c>
      <c r="K1265" s="1" t="str">
        <f>IFERROR(VLOOKUP($A1265&amp;"-"&amp;K$1,'Conclusões cursos SIGARRA'!$E:$H,2,0),"")</f>
        <v>1998/1999</v>
      </c>
      <c r="L1265" s="1" t="str">
        <f>IFERROR(VLOOKUP($A1265&amp;"-"&amp;K$1,'Conclusões cursos SIGARRA'!$E:$H,4,0),"")</f>
        <v>2002/2003</v>
      </c>
      <c r="M1265" s="1" t="str">
        <f>IFERROR(VLOOKUP($A1265&amp;"-"&amp;M$1,'Conclusões cursos SIGARRA'!$E:$H,2,0),"")</f>
        <v/>
      </c>
      <c r="N1265" s="1" t="str">
        <f>IFERROR(VLOOKUP($A1265&amp;"-"&amp;M$1,'Conclusões cursos SIGARRA'!$E:$H,4,0),"")</f>
        <v/>
      </c>
      <c r="O1265" s="1" t="str">
        <f>IFERROR(VLOOKUP($A1265&amp;"-"&amp;O$1,'Conclusões cursos SIGARRA'!$E:$H,2,0),"")</f>
        <v>2009/2010</v>
      </c>
      <c r="P1265" s="1" t="str">
        <f>IFERROR(VLOOKUP($A1265&amp;"-"&amp;O$1,'Conclusões cursos SIGARRA'!$E:$H,4,0),"")</f>
        <v>2009/2010</v>
      </c>
      <c r="Q1265" s="1" t="str">
        <f>IFERROR(VLOOKUP($A1265&amp;"-"&amp;Q$1,'Conclusões cursos SIGARRA'!$E:$H,2,0),"")</f>
        <v/>
      </c>
      <c r="R1265" s="1" t="str">
        <f>IFERROR(VLOOKUP($A1265&amp;"-"&amp;Q$1,'Conclusões cursos SIGARRA'!$E:$H,4,0),"")</f>
        <v/>
      </c>
      <c r="S1265" s="1" t="str">
        <f>IFERROR(VLOOKUP($A1265&amp;"-"&amp;S$1,'Conclusões cursos SIGARRA'!$E:$H,2,0),"")</f>
        <v/>
      </c>
      <c r="T1265" s="1" t="str">
        <f>IFERROR(VLOOKUP($A1265&amp;"-"&amp;S$1,'Conclusões cursos SIGARRA'!$E:$H,4,0),"")</f>
        <v/>
      </c>
      <c r="U1265" s="1" t="str">
        <f t="shared" si="3"/>
        <v> LEIC 2002/2003 MIEIC 2009/2010</v>
      </c>
      <c r="V1265" s="1" t="str">
        <f t="shared" si="4"/>
        <v>Jorge Fernando Maciel Rodrigues Ruão Pinheiro</v>
      </c>
    </row>
    <row r="1266" ht="14.25" customHeight="1">
      <c r="A1266" s="1">
        <v>2.01005439E8</v>
      </c>
      <c r="B1266" s="1" t="s">
        <v>3817</v>
      </c>
      <c r="C1266" s="1" t="s">
        <v>3818</v>
      </c>
      <c r="D1266" s="1" t="s">
        <v>20</v>
      </c>
      <c r="E1266" s="1" t="s">
        <v>21</v>
      </c>
      <c r="F1266" s="1" t="str">
        <f t="shared" si="1"/>
        <v>Jorge Filipe da Silva Costa - MIEIC 2014/2015</v>
      </c>
      <c r="G1266" s="1" t="s">
        <v>3819</v>
      </c>
      <c r="I1266" s="1" t="str">
        <f>IFERROR(VLOOKUP(B1266,'Inquérito'!M:N,2,0),if(AND(E1266="",not(iserror(find("linkedin",H1266)))),H1266,E1266))</f>
        <v/>
      </c>
      <c r="J1266" s="1" t="str">
        <f t="shared" si="2"/>
        <v>MIEIC </v>
      </c>
      <c r="K1266" s="1" t="str">
        <f>IFERROR(VLOOKUP($A1266&amp;"-"&amp;K$1,'Conclusões cursos SIGARRA'!$E:$H,2,0),"")</f>
        <v/>
      </c>
      <c r="L1266" s="1" t="str">
        <f>IFERROR(VLOOKUP($A1266&amp;"-"&amp;K$1,'Conclusões cursos SIGARRA'!$E:$H,4,0),"")</f>
        <v/>
      </c>
      <c r="M1266" s="1" t="str">
        <f>IFERROR(VLOOKUP($A1266&amp;"-"&amp;M$1,'Conclusões cursos SIGARRA'!$E:$H,2,0),"")</f>
        <v/>
      </c>
      <c r="N1266" s="1" t="str">
        <f>IFERROR(VLOOKUP($A1266&amp;"-"&amp;M$1,'Conclusões cursos SIGARRA'!$E:$H,4,0),"")</f>
        <v/>
      </c>
      <c r="O1266" s="1" t="str">
        <f>IFERROR(VLOOKUP($A1266&amp;"-"&amp;O$1,'Conclusões cursos SIGARRA'!$E:$H,2,0),"")</f>
        <v>2010/2011</v>
      </c>
      <c r="P1266" s="1" t="str">
        <f>IFERROR(VLOOKUP($A1266&amp;"-"&amp;O$1,'Conclusões cursos SIGARRA'!$E:$H,4,0),"")</f>
        <v>2014/2015</v>
      </c>
      <c r="Q1266" s="1" t="str">
        <f>IFERROR(VLOOKUP($A1266&amp;"-"&amp;Q$1,'Conclusões cursos SIGARRA'!$E:$H,2,0),"")</f>
        <v/>
      </c>
      <c r="R1266" s="1" t="str">
        <f>IFERROR(VLOOKUP($A1266&amp;"-"&amp;Q$1,'Conclusões cursos SIGARRA'!$E:$H,4,0),"")</f>
        <v/>
      </c>
      <c r="S1266" s="1" t="str">
        <f>IFERROR(VLOOKUP($A1266&amp;"-"&amp;S$1,'Conclusões cursos SIGARRA'!$E:$H,2,0),"")</f>
        <v/>
      </c>
      <c r="T1266" s="1" t="str">
        <f>IFERROR(VLOOKUP($A1266&amp;"-"&amp;S$1,'Conclusões cursos SIGARRA'!$E:$H,4,0),"")</f>
        <v/>
      </c>
      <c r="U1266" s="1" t="str">
        <f t="shared" si="3"/>
        <v> MIEIC 2014/2015</v>
      </c>
      <c r="V1266" s="1" t="str">
        <f t="shared" si="4"/>
        <v>Jorge Filipe da Silva Costa</v>
      </c>
    </row>
    <row r="1267" ht="14.25" customHeight="1">
      <c r="A1267" s="1">
        <v>2.01000649E8</v>
      </c>
      <c r="B1267" s="1" t="s">
        <v>3820</v>
      </c>
      <c r="C1267" s="1" t="s">
        <v>3821</v>
      </c>
      <c r="D1267" s="1" t="s">
        <v>20</v>
      </c>
      <c r="E1267" s="1" t="s">
        <v>3822</v>
      </c>
      <c r="F1267" s="1" t="str">
        <f t="shared" si="1"/>
        <v>Jorge Filipe Monteiro Lima - MIEIC 2015/2016</v>
      </c>
      <c r="G1267" s="1" t="s">
        <v>3823</v>
      </c>
      <c r="I1267" s="9" t="str">
        <f>IFERROR(VLOOKUP(B1267,'Inquérito'!M:N,2,0),if(AND(E1267="",not(iserror(find("linkedin",H1267)))),H1267,E1267))</f>
        <v>https://www.linkedin.com/in/jorgefilipemlima/</v>
      </c>
      <c r="J1267" s="1" t="str">
        <f t="shared" si="2"/>
        <v>MIEIC </v>
      </c>
      <c r="K1267" s="1" t="str">
        <f>IFERROR(VLOOKUP($A1267&amp;"-"&amp;K$1,'Conclusões cursos SIGARRA'!$E:$H,2,0),"")</f>
        <v/>
      </c>
      <c r="L1267" s="1" t="str">
        <f>IFERROR(VLOOKUP($A1267&amp;"-"&amp;K$1,'Conclusões cursos SIGARRA'!$E:$H,4,0),"")</f>
        <v/>
      </c>
      <c r="M1267" s="1" t="str">
        <f>IFERROR(VLOOKUP($A1267&amp;"-"&amp;M$1,'Conclusões cursos SIGARRA'!$E:$H,2,0),"")</f>
        <v/>
      </c>
      <c r="N1267" s="1" t="str">
        <f>IFERROR(VLOOKUP($A1267&amp;"-"&amp;M$1,'Conclusões cursos SIGARRA'!$E:$H,4,0),"")</f>
        <v/>
      </c>
      <c r="O1267" s="1" t="str">
        <f>IFERROR(VLOOKUP($A1267&amp;"-"&amp;O$1,'Conclusões cursos SIGARRA'!$E:$H,2,0),"")</f>
        <v>2010/2011</v>
      </c>
      <c r="P1267" s="1" t="str">
        <f>IFERROR(VLOOKUP($A1267&amp;"-"&amp;O$1,'Conclusões cursos SIGARRA'!$E:$H,4,0),"")</f>
        <v>2015/2016</v>
      </c>
      <c r="Q1267" s="1" t="str">
        <f>IFERROR(VLOOKUP($A1267&amp;"-"&amp;Q$1,'Conclusões cursos SIGARRA'!$E:$H,2,0),"")</f>
        <v/>
      </c>
      <c r="R1267" s="1" t="str">
        <f>IFERROR(VLOOKUP($A1267&amp;"-"&amp;Q$1,'Conclusões cursos SIGARRA'!$E:$H,4,0),"")</f>
        <v/>
      </c>
      <c r="S1267" s="1" t="str">
        <f>IFERROR(VLOOKUP($A1267&amp;"-"&amp;S$1,'Conclusões cursos SIGARRA'!$E:$H,2,0),"")</f>
        <v/>
      </c>
      <c r="T1267" s="1" t="str">
        <f>IFERROR(VLOOKUP($A1267&amp;"-"&amp;S$1,'Conclusões cursos SIGARRA'!$E:$H,4,0),"")</f>
        <v/>
      </c>
      <c r="U1267" s="1" t="str">
        <f t="shared" si="3"/>
        <v> MIEIC 2015/2016</v>
      </c>
      <c r="V1267" s="1" t="str">
        <f t="shared" si="4"/>
        <v>Jorge Filipe Monteiro Lima</v>
      </c>
    </row>
    <row r="1268" ht="14.25" customHeight="1">
      <c r="A1268" s="1">
        <v>2.01205117E8</v>
      </c>
      <c r="B1268" s="1" t="s">
        <v>3824</v>
      </c>
      <c r="C1268" s="1" t="s">
        <v>3825</v>
      </c>
      <c r="D1268" s="1" t="s">
        <v>20</v>
      </c>
      <c r="E1268" s="1" t="s">
        <v>3826</v>
      </c>
      <c r="F1268" s="1" t="str">
        <f t="shared" si="1"/>
        <v>Jorge Filipe Vieira Barbosa Teixeira - MIEIC 2016/2017</v>
      </c>
      <c r="G1268" s="1" t="s">
        <v>3827</v>
      </c>
      <c r="I1268" s="9" t="str">
        <f>IFERROR(VLOOKUP(B1268,'Inquérito'!M:N,2,0),if(AND(E1268="",not(iserror(find("linkedin",H1268)))),H1268,E1268))</f>
        <v>https://www.linkedin.com/in/jorgefteixeira/</v>
      </c>
      <c r="J1268" s="1" t="str">
        <f t="shared" si="2"/>
        <v>MIEIC </v>
      </c>
      <c r="K1268" s="1" t="str">
        <f>IFERROR(VLOOKUP($A1268&amp;"-"&amp;K$1,'Conclusões cursos SIGARRA'!$E:$H,2,0),"")</f>
        <v/>
      </c>
      <c r="L1268" s="1" t="str">
        <f>IFERROR(VLOOKUP($A1268&amp;"-"&amp;K$1,'Conclusões cursos SIGARRA'!$E:$H,4,0),"")</f>
        <v/>
      </c>
      <c r="M1268" s="1" t="str">
        <f>IFERROR(VLOOKUP($A1268&amp;"-"&amp;M$1,'Conclusões cursos SIGARRA'!$E:$H,2,0),"")</f>
        <v/>
      </c>
      <c r="N1268" s="1" t="str">
        <f>IFERROR(VLOOKUP($A1268&amp;"-"&amp;M$1,'Conclusões cursos SIGARRA'!$E:$H,4,0),"")</f>
        <v/>
      </c>
      <c r="O1268" s="1" t="str">
        <f>IFERROR(VLOOKUP($A1268&amp;"-"&amp;O$1,'Conclusões cursos SIGARRA'!$E:$H,2,0),"")</f>
        <v>2012/2013</v>
      </c>
      <c r="P1268" s="1" t="str">
        <f>IFERROR(VLOOKUP($A1268&amp;"-"&amp;O$1,'Conclusões cursos SIGARRA'!$E:$H,4,0),"")</f>
        <v>2016/2017</v>
      </c>
      <c r="Q1268" s="1" t="str">
        <f>IFERROR(VLOOKUP($A1268&amp;"-"&amp;Q$1,'Conclusões cursos SIGARRA'!$E:$H,2,0),"")</f>
        <v/>
      </c>
      <c r="R1268" s="1" t="str">
        <f>IFERROR(VLOOKUP($A1268&amp;"-"&amp;Q$1,'Conclusões cursos SIGARRA'!$E:$H,4,0),"")</f>
        <v/>
      </c>
      <c r="S1268" s="1" t="str">
        <f>IFERROR(VLOOKUP($A1268&amp;"-"&amp;S$1,'Conclusões cursos SIGARRA'!$E:$H,2,0),"")</f>
        <v/>
      </c>
      <c r="T1268" s="1" t="str">
        <f>IFERROR(VLOOKUP($A1268&amp;"-"&amp;S$1,'Conclusões cursos SIGARRA'!$E:$H,4,0),"")</f>
        <v/>
      </c>
      <c r="U1268" s="1" t="str">
        <f t="shared" si="3"/>
        <v> MIEIC 2016/2017</v>
      </c>
      <c r="V1268" s="1" t="str">
        <f t="shared" si="4"/>
        <v>Jorge Filipe Vieira Barbosa Teixeira</v>
      </c>
    </row>
    <row r="1269" ht="14.25" customHeight="1">
      <c r="A1269" s="1">
        <v>2.01706518E8</v>
      </c>
      <c r="B1269" s="1" t="s">
        <v>3828</v>
      </c>
      <c r="C1269" s="1" t="s">
        <v>3829</v>
      </c>
      <c r="D1269" s="1" t="s">
        <v>26</v>
      </c>
      <c r="E1269" s="1" t="s">
        <v>21</v>
      </c>
      <c r="F1269" s="1" t="str">
        <f t="shared" si="1"/>
        <v>Jorge Levi Perdigoto da Costa - L.EIC 2022/2023</v>
      </c>
      <c r="I1269" s="1" t="str">
        <f>IFERROR(VLOOKUP(B1269,'Inquérito'!M:N,2,0),if(AND(E1269="",not(iserror(find("linkedin",H1269)))),H1269,E1269))</f>
        <v/>
      </c>
      <c r="J1269" s="1" t="str">
        <f t="shared" si="2"/>
        <v>L.EIC </v>
      </c>
      <c r="K1269" s="1" t="str">
        <f>IFERROR(VLOOKUP($A1269&amp;"-"&amp;K$1,'Conclusões cursos SIGARRA'!$E:$H,2,0),"")</f>
        <v/>
      </c>
      <c r="L1269" s="1" t="str">
        <f>IFERROR(VLOOKUP($A1269&amp;"-"&amp;K$1,'Conclusões cursos SIGARRA'!$E:$H,4,0),"")</f>
        <v/>
      </c>
      <c r="M1269" s="1" t="str">
        <f>IFERROR(VLOOKUP($A1269&amp;"-"&amp;M$1,'Conclusões cursos SIGARRA'!$E:$H,2,0),"")</f>
        <v/>
      </c>
      <c r="N1269" s="1" t="str">
        <f>IFERROR(VLOOKUP($A1269&amp;"-"&amp;M$1,'Conclusões cursos SIGARRA'!$E:$H,4,0),"")</f>
        <v/>
      </c>
      <c r="O1269" s="1" t="str">
        <f>IFERROR(VLOOKUP($A1269&amp;"-"&amp;O$1,'Conclusões cursos SIGARRA'!$E:$H,2,0),"")</f>
        <v/>
      </c>
      <c r="P1269" s="1" t="str">
        <f>IFERROR(VLOOKUP($A1269&amp;"-"&amp;O$1,'Conclusões cursos SIGARRA'!$E:$H,4,0),"")</f>
        <v/>
      </c>
      <c r="Q1269" s="1" t="str">
        <f>IFERROR(VLOOKUP($A1269&amp;"-"&amp;Q$1,'Conclusões cursos SIGARRA'!$E:$H,2,0),"")</f>
        <v>2021/2022</v>
      </c>
      <c r="R1269" s="1" t="str">
        <f>IFERROR(VLOOKUP($A1269&amp;"-"&amp;Q$1,'Conclusões cursos SIGARRA'!$E:$H,4,0),"")</f>
        <v>2022/2023</v>
      </c>
      <c r="S1269" s="1" t="str">
        <f>IFERROR(VLOOKUP($A1269&amp;"-"&amp;S$1,'Conclusões cursos SIGARRA'!$E:$H,2,0),"")</f>
        <v/>
      </c>
      <c r="T1269" s="1" t="str">
        <f>IFERROR(VLOOKUP($A1269&amp;"-"&amp;S$1,'Conclusões cursos SIGARRA'!$E:$H,4,0),"")</f>
        <v/>
      </c>
      <c r="U1269" s="1" t="str">
        <f t="shared" si="3"/>
        <v> L.EIC 2022/2023</v>
      </c>
      <c r="V1269" s="1" t="str">
        <f t="shared" si="4"/>
        <v>Jorge Levi Perdigoto da Costa</v>
      </c>
    </row>
    <row r="1270" ht="14.25" customHeight="1">
      <c r="A1270" s="1">
        <v>2.00100295E8</v>
      </c>
      <c r="B1270" s="1" t="s">
        <v>3830</v>
      </c>
      <c r="C1270" s="1" t="s">
        <v>3831</v>
      </c>
      <c r="D1270" s="1" t="s">
        <v>20</v>
      </c>
      <c r="E1270" s="1" t="s">
        <v>3832</v>
      </c>
      <c r="F1270" s="1" t="str">
        <f t="shared" si="1"/>
        <v>Jorge Manuel Calheiros Carneiro - LEIC 2005/2006</v>
      </c>
      <c r="G1270" s="1" t="s">
        <v>21</v>
      </c>
      <c r="H1270" s="1" t="s">
        <v>3833</v>
      </c>
      <c r="I1270" s="9" t="str">
        <f>IFERROR(VLOOKUP(B1270,'Inquérito'!M:N,2,0),if(AND(E1270="",not(iserror(find("linkedin",H1270)))),H1270,E1270))</f>
        <v>https://www.linkedin.com/in/jccarneiro/</v>
      </c>
      <c r="J1270" s="1" t="str">
        <f t="shared" si="2"/>
        <v>LEIC </v>
      </c>
      <c r="K1270" s="1" t="str">
        <f>IFERROR(VLOOKUP($A1270&amp;"-"&amp;K$1,'Conclusões cursos SIGARRA'!$E:$H,2,0),"")</f>
        <v>2001/2002</v>
      </c>
      <c r="L1270" s="1" t="str">
        <f>IFERROR(VLOOKUP($A1270&amp;"-"&amp;K$1,'Conclusões cursos SIGARRA'!$E:$H,4,0),"")</f>
        <v>2005/2006</v>
      </c>
      <c r="M1270" s="1" t="str">
        <f>IFERROR(VLOOKUP($A1270&amp;"-"&amp;M$1,'Conclusões cursos SIGARRA'!$E:$H,2,0),"")</f>
        <v/>
      </c>
      <c r="N1270" s="1" t="str">
        <f>IFERROR(VLOOKUP($A1270&amp;"-"&amp;M$1,'Conclusões cursos SIGARRA'!$E:$H,4,0),"")</f>
        <v/>
      </c>
      <c r="O1270" s="1" t="str">
        <f>IFERROR(VLOOKUP($A1270&amp;"-"&amp;O$1,'Conclusões cursos SIGARRA'!$E:$H,2,0),"")</f>
        <v/>
      </c>
      <c r="P1270" s="1" t="str">
        <f>IFERROR(VLOOKUP($A1270&amp;"-"&amp;O$1,'Conclusões cursos SIGARRA'!$E:$H,4,0),"")</f>
        <v/>
      </c>
      <c r="Q1270" s="1" t="str">
        <f>IFERROR(VLOOKUP($A1270&amp;"-"&amp;Q$1,'Conclusões cursos SIGARRA'!$E:$H,2,0),"")</f>
        <v/>
      </c>
      <c r="R1270" s="1" t="str">
        <f>IFERROR(VLOOKUP($A1270&amp;"-"&amp;Q$1,'Conclusões cursos SIGARRA'!$E:$H,4,0),"")</f>
        <v/>
      </c>
      <c r="S1270" s="1" t="str">
        <f>IFERROR(VLOOKUP($A1270&amp;"-"&amp;S$1,'Conclusões cursos SIGARRA'!$E:$H,2,0),"")</f>
        <v/>
      </c>
      <c r="T1270" s="1" t="str">
        <f>IFERROR(VLOOKUP($A1270&amp;"-"&amp;S$1,'Conclusões cursos SIGARRA'!$E:$H,4,0),"")</f>
        <v/>
      </c>
      <c r="U1270" s="1" t="str">
        <f t="shared" si="3"/>
        <v> LEIC 2005/2006</v>
      </c>
      <c r="V1270" s="1" t="str">
        <f t="shared" si="4"/>
        <v>Jorge Manuel Calheiros Carneiro</v>
      </c>
    </row>
    <row r="1271" ht="14.25" customHeight="1">
      <c r="A1271" s="1">
        <v>1.99801393E8</v>
      </c>
      <c r="B1271" s="1" t="s">
        <v>3834</v>
      </c>
      <c r="C1271" s="1" t="s">
        <v>3835</v>
      </c>
      <c r="D1271" s="1" t="s">
        <v>20</v>
      </c>
      <c r="E1271" s="1" t="s">
        <v>3836</v>
      </c>
      <c r="F1271" s="1" t="str">
        <f t="shared" si="1"/>
        <v>Jorge Manuel Esparteiro Garcia - MEI 2006/2007</v>
      </c>
      <c r="G1271" s="1" t="s">
        <v>21</v>
      </c>
      <c r="H1271" s="1" t="s">
        <v>21</v>
      </c>
      <c r="I1271" s="9" t="str">
        <f>IFERROR(VLOOKUP(B1271,'Inquérito'!M:N,2,0),if(AND(E1271="",not(iserror(find("linkedin",H1271)))),H1271,E1271))</f>
        <v>https://www.linkedin.com/in/jorgeesparteirogarcia/</v>
      </c>
      <c r="J1271" s="1" t="str">
        <f t="shared" si="2"/>
        <v>MEI </v>
      </c>
      <c r="K1271" s="1" t="str">
        <f>IFERROR(VLOOKUP($A1271&amp;"-"&amp;K$1,'Conclusões cursos SIGARRA'!$E:$H,2,0),"")</f>
        <v/>
      </c>
      <c r="L1271" s="1" t="str">
        <f>IFERROR(VLOOKUP($A1271&amp;"-"&amp;K$1,'Conclusões cursos SIGARRA'!$E:$H,4,0),"")</f>
        <v/>
      </c>
      <c r="M1271" s="1" t="str">
        <f>IFERROR(VLOOKUP($A1271&amp;"-"&amp;M$1,'Conclusões cursos SIGARRA'!$E:$H,2,0),"")</f>
        <v>2004/2005</v>
      </c>
      <c r="N1271" s="1" t="str">
        <f>IFERROR(VLOOKUP($A1271&amp;"-"&amp;M$1,'Conclusões cursos SIGARRA'!$E:$H,4,0),"")</f>
        <v>2006/2007</v>
      </c>
      <c r="O1271" s="1" t="str">
        <f>IFERROR(VLOOKUP($A1271&amp;"-"&amp;O$1,'Conclusões cursos SIGARRA'!$E:$H,2,0),"")</f>
        <v/>
      </c>
      <c r="P1271" s="1" t="str">
        <f>IFERROR(VLOOKUP($A1271&amp;"-"&amp;O$1,'Conclusões cursos SIGARRA'!$E:$H,4,0),"")</f>
        <v/>
      </c>
      <c r="Q1271" s="1" t="str">
        <f>IFERROR(VLOOKUP($A1271&amp;"-"&amp;Q$1,'Conclusões cursos SIGARRA'!$E:$H,2,0),"")</f>
        <v/>
      </c>
      <c r="R1271" s="1" t="str">
        <f>IFERROR(VLOOKUP($A1271&amp;"-"&amp;Q$1,'Conclusões cursos SIGARRA'!$E:$H,4,0),"")</f>
        <v/>
      </c>
      <c r="S1271" s="1" t="str">
        <f>IFERROR(VLOOKUP($A1271&amp;"-"&amp;S$1,'Conclusões cursos SIGARRA'!$E:$H,2,0),"")</f>
        <v/>
      </c>
      <c r="T1271" s="1" t="str">
        <f>IFERROR(VLOOKUP($A1271&amp;"-"&amp;S$1,'Conclusões cursos SIGARRA'!$E:$H,4,0),"")</f>
        <v/>
      </c>
      <c r="U1271" s="1" t="str">
        <f t="shared" si="3"/>
        <v> MEI 2006/2007</v>
      </c>
      <c r="V1271" s="1" t="str">
        <f t="shared" si="4"/>
        <v>Jorge Manuel Esparteiro Garcia</v>
      </c>
    </row>
    <row r="1272" ht="14.25" customHeight="1">
      <c r="A1272" s="1">
        <v>1.99900248E8</v>
      </c>
      <c r="B1272" s="1" t="s">
        <v>3837</v>
      </c>
      <c r="C1272" s="1" t="s">
        <v>3838</v>
      </c>
      <c r="D1272" s="1" t="s">
        <v>20</v>
      </c>
      <c r="E1272" s="1" t="s">
        <v>3839</v>
      </c>
      <c r="F1272" s="1" t="str">
        <f t="shared" si="1"/>
        <v>Jorge Manuel Mack Neves - LEIC 2003/2004</v>
      </c>
      <c r="G1272" s="1" t="s">
        <v>21</v>
      </c>
      <c r="H1272" s="1" t="s">
        <v>3840</v>
      </c>
      <c r="I1272" s="9" t="str">
        <f>IFERROR(VLOOKUP(B1272,'Inquérito'!M:N,2,0),if(AND(E1272="",not(iserror(find("linkedin",H1272)))),H1272,E1272))</f>
        <v>https://www.linkedin.com/in/jorge-neves-4b5572/</v>
      </c>
      <c r="J1272" s="1" t="str">
        <f t="shared" si="2"/>
        <v>LEIC </v>
      </c>
      <c r="K1272" s="1" t="str">
        <f>IFERROR(VLOOKUP($A1272&amp;"-"&amp;K$1,'Conclusões cursos SIGARRA'!$E:$H,2,0),"")</f>
        <v>1999/2000</v>
      </c>
      <c r="L1272" s="1" t="str">
        <f>IFERROR(VLOOKUP($A1272&amp;"-"&amp;K$1,'Conclusões cursos SIGARRA'!$E:$H,4,0),"")</f>
        <v>2003/2004</v>
      </c>
      <c r="M1272" s="1" t="str">
        <f>IFERROR(VLOOKUP($A1272&amp;"-"&amp;M$1,'Conclusões cursos SIGARRA'!$E:$H,2,0),"")</f>
        <v/>
      </c>
      <c r="N1272" s="1" t="str">
        <f>IFERROR(VLOOKUP($A1272&amp;"-"&amp;M$1,'Conclusões cursos SIGARRA'!$E:$H,4,0),"")</f>
        <v/>
      </c>
      <c r="O1272" s="1" t="str">
        <f>IFERROR(VLOOKUP($A1272&amp;"-"&amp;O$1,'Conclusões cursos SIGARRA'!$E:$H,2,0),"")</f>
        <v/>
      </c>
      <c r="P1272" s="1" t="str">
        <f>IFERROR(VLOOKUP($A1272&amp;"-"&amp;O$1,'Conclusões cursos SIGARRA'!$E:$H,4,0),"")</f>
        <v/>
      </c>
      <c r="Q1272" s="1" t="str">
        <f>IFERROR(VLOOKUP($A1272&amp;"-"&amp;Q$1,'Conclusões cursos SIGARRA'!$E:$H,2,0),"")</f>
        <v/>
      </c>
      <c r="R1272" s="1" t="str">
        <f>IFERROR(VLOOKUP($A1272&amp;"-"&amp;Q$1,'Conclusões cursos SIGARRA'!$E:$H,4,0),"")</f>
        <v/>
      </c>
      <c r="S1272" s="1" t="str">
        <f>IFERROR(VLOOKUP($A1272&amp;"-"&amp;S$1,'Conclusões cursos SIGARRA'!$E:$H,2,0),"")</f>
        <v/>
      </c>
      <c r="T1272" s="1" t="str">
        <f>IFERROR(VLOOKUP($A1272&amp;"-"&amp;S$1,'Conclusões cursos SIGARRA'!$E:$H,4,0),"")</f>
        <v/>
      </c>
      <c r="U1272" s="1" t="str">
        <f t="shared" si="3"/>
        <v> LEIC 2003/2004</v>
      </c>
      <c r="V1272" s="1" t="str">
        <f t="shared" si="4"/>
        <v>Jorge Manuel Mack Neves</v>
      </c>
    </row>
    <row r="1273" ht="14.25" customHeight="1">
      <c r="A1273" s="1">
        <v>1.98500369E8</v>
      </c>
      <c r="B1273" s="1" t="s">
        <v>3841</v>
      </c>
      <c r="C1273" s="1" t="s">
        <v>3842</v>
      </c>
      <c r="D1273" s="1" t="s">
        <v>20</v>
      </c>
      <c r="E1273" s="1" t="s">
        <v>3843</v>
      </c>
      <c r="F1273" s="1" t="str">
        <f t="shared" si="1"/>
        <v>Jorge Manuel Ribeiro da Costa Alves - LEIC 2004/2005</v>
      </c>
      <c r="G1273" s="1" t="s">
        <v>3844</v>
      </c>
      <c r="I1273" s="9" t="str">
        <f>IFERROR(VLOOKUP(B1273,'Inquérito'!M:N,2,0),if(AND(E1273="",not(iserror(find("linkedin",H1273)))),H1273,E1273))</f>
        <v>https://www.linkedin.com/in/jorge-alves-0055</v>
      </c>
      <c r="J1273" s="1" t="str">
        <f t="shared" si="2"/>
        <v>LEIC </v>
      </c>
      <c r="K1273" s="1" t="str">
        <f>IFERROR(VLOOKUP($A1273&amp;"-"&amp;K$1,'Conclusões cursos SIGARRA'!$E:$H,2,0),"")</f>
        <v>2000/2001</v>
      </c>
      <c r="L1273" s="1" t="str">
        <f>IFERROR(VLOOKUP($A1273&amp;"-"&amp;K$1,'Conclusões cursos SIGARRA'!$E:$H,4,0),"")</f>
        <v>2004/2005</v>
      </c>
      <c r="M1273" s="1" t="str">
        <f>IFERROR(VLOOKUP($A1273&amp;"-"&amp;M$1,'Conclusões cursos SIGARRA'!$E:$H,2,0),"")</f>
        <v/>
      </c>
      <c r="N1273" s="1" t="str">
        <f>IFERROR(VLOOKUP($A1273&amp;"-"&amp;M$1,'Conclusões cursos SIGARRA'!$E:$H,4,0),"")</f>
        <v/>
      </c>
      <c r="O1273" s="1" t="str">
        <f>IFERROR(VLOOKUP($A1273&amp;"-"&amp;O$1,'Conclusões cursos SIGARRA'!$E:$H,2,0),"")</f>
        <v/>
      </c>
      <c r="P1273" s="1" t="str">
        <f>IFERROR(VLOOKUP($A1273&amp;"-"&amp;O$1,'Conclusões cursos SIGARRA'!$E:$H,4,0),"")</f>
        <v/>
      </c>
      <c r="Q1273" s="1" t="str">
        <f>IFERROR(VLOOKUP($A1273&amp;"-"&amp;Q$1,'Conclusões cursos SIGARRA'!$E:$H,2,0),"")</f>
        <v/>
      </c>
      <c r="R1273" s="1" t="str">
        <f>IFERROR(VLOOKUP($A1273&amp;"-"&amp;Q$1,'Conclusões cursos SIGARRA'!$E:$H,4,0),"")</f>
        <v/>
      </c>
      <c r="S1273" s="1" t="str">
        <f>IFERROR(VLOOKUP($A1273&amp;"-"&amp;S$1,'Conclusões cursos SIGARRA'!$E:$H,2,0),"")</f>
        <v/>
      </c>
      <c r="T1273" s="1" t="str">
        <f>IFERROR(VLOOKUP($A1273&amp;"-"&amp;S$1,'Conclusões cursos SIGARRA'!$E:$H,4,0),"")</f>
        <v/>
      </c>
      <c r="U1273" s="1" t="str">
        <f t="shared" si="3"/>
        <v> LEIC 2004/2005</v>
      </c>
      <c r="V1273" s="1" t="str">
        <f t="shared" si="4"/>
        <v>Jorge Manuel Ribeiro da Costa Alves</v>
      </c>
    </row>
    <row r="1274" ht="14.25" customHeight="1">
      <c r="A1274" s="1">
        <v>2.00707636E8</v>
      </c>
      <c r="B1274" s="1" t="s">
        <v>3845</v>
      </c>
      <c r="C1274" s="1" t="s">
        <v>3846</v>
      </c>
      <c r="D1274" s="1" t="s">
        <v>20</v>
      </c>
      <c r="E1274" s="1" t="s">
        <v>21</v>
      </c>
      <c r="F1274" s="1" t="str">
        <f t="shared" si="1"/>
        <v>Jorge Miguel Amado Moreira - MIEIC 2012/2013</v>
      </c>
      <c r="G1274" s="1" t="s">
        <v>21</v>
      </c>
      <c r="H1274" s="1" t="s">
        <v>3847</v>
      </c>
      <c r="I1274" s="1" t="str">
        <f>IFERROR(VLOOKUP(B1274,'Inquérito'!M:N,2,0),if(AND(E1274="",not(iserror(find("linkedin",H1274)))),H1274,E1274))</f>
        <v/>
      </c>
      <c r="J1274" s="1" t="str">
        <f t="shared" si="2"/>
        <v>MIEIC </v>
      </c>
      <c r="K1274" s="1" t="str">
        <f>IFERROR(VLOOKUP($A1274&amp;"-"&amp;K$1,'Conclusões cursos SIGARRA'!$E:$H,2,0),"")</f>
        <v/>
      </c>
      <c r="L1274" s="1" t="str">
        <f>IFERROR(VLOOKUP($A1274&amp;"-"&amp;K$1,'Conclusões cursos SIGARRA'!$E:$H,4,0),"")</f>
        <v/>
      </c>
      <c r="M1274" s="1" t="str">
        <f>IFERROR(VLOOKUP($A1274&amp;"-"&amp;M$1,'Conclusões cursos SIGARRA'!$E:$H,2,0),"")</f>
        <v/>
      </c>
      <c r="N1274" s="1" t="str">
        <f>IFERROR(VLOOKUP($A1274&amp;"-"&amp;M$1,'Conclusões cursos SIGARRA'!$E:$H,4,0),"")</f>
        <v/>
      </c>
      <c r="O1274" s="1" t="str">
        <f>IFERROR(VLOOKUP($A1274&amp;"-"&amp;O$1,'Conclusões cursos SIGARRA'!$E:$H,2,0),"")</f>
        <v>2007/2008</v>
      </c>
      <c r="P1274" s="1" t="str">
        <f>IFERROR(VLOOKUP($A1274&amp;"-"&amp;O$1,'Conclusões cursos SIGARRA'!$E:$H,4,0),"")</f>
        <v>2012/2013</v>
      </c>
      <c r="Q1274" s="1" t="str">
        <f>IFERROR(VLOOKUP($A1274&amp;"-"&amp;Q$1,'Conclusões cursos SIGARRA'!$E:$H,2,0),"")</f>
        <v/>
      </c>
      <c r="R1274" s="1" t="str">
        <f>IFERROR(VLOOKUP($A1274&amp;"-"&amp;Q$1,'Conclusões cursos SIGARRA'!$E:$H,4,0),"")</f>
        <v/>
      </c>
      <c r="S1274" s="1" t="str">
        <f>IFERROR(VLOOKUP($A1274&amp;"-"&amp;S$1,'Conclusões cursos SIGARRA'!$E:$H,2,0),"")</f>
        <v/>
      </c>
      <c r="T1274" s="1" t="str">
        <f>IFERROR(VLOOKUP($A1274&amp;"-"&amp;S$1,'Conclusões cursos SIGARRA'!$E:$H,4,0),"")</f>
        <v/>
      </c>
      <c r="U1274" s="1" t="str">
        <f t="shared" si="3"/>
        <v> MIEIC 2012/2013</v>
      </c>
      <c r="V1274" s="1" t="str">
        <f t="shared" si="4"/>
        <v>Jorge Miguel Amado Moreira</v>
      </c>
    </row>
    <row r="1275" ht="14.25" customHeight="1">
      <c r="A1275" s="1">
        <v>2.00702578E8</v>
      </c>
      <c r="B1275" s="1" t="s">
        <v>3848</v>
      </c>
      <c r="C1275" s="1" t="s">
        <v>3849</v>
      </c>
      <c r="D1275" s="1" t="s">
        <v>20</v>
      </c>
      <c r="E1275" s="1" t="s">
        <v>21</v>
      </c>
      <c r="F1275" s="1" t="str">
        <f t="shared" si="1"/>
        <v>Jorge Miguel Couto Oliveira Machado - MIEIC 2011/2012</v>
      </c>
      <c r="G1275" s="1" t="s">
        <v>21</v>
      </c>
      <c r="I1275" s="1" t="str">
        <f>IFERROR(VLOOKUP(B1275,'Inquérito'!M:N,2,0),if(AND(E1275="",not(iserror(find("linkedin",H1275)))),H1275,E1275))</f>
        <v/>
      </c>
      <c r="J1275" s="1" t="str">
        <f t="shared" si="2"/>
        <v>MIEIC </v>
      </c>
      <c r="K1275" s="1" t="str">
        <f>IFERROR(VLOOKUP($A1275&amp;"-"&amp;K$1,'Conclusões cursos SIGARRA'!$E:$H,2,0),"")</f>
        <v/>
      </c>
      <c r="L1275" s="1" t="str">
        <f>IFERROR(VLOOKUP($A1275&amp;"-"&amp;K$1,'Conclusões cursos SIGARRA'!$E:$H,4,0),"")</f>
        <v/>
      </c>
      <c r="M1275" s="1" t="str">
        <f>IFERROR(VLOOKUP($A1275&amp;"-"&amp;M$1,'Conclusões cursos SIGARRA'!$E:$H,2,0),"")</f>
        <v/>
      </c>
      <c r="N1275" s="1" t="str">
        <f>IFERROR(VLOOKUP($A1275&amp;"-"&amp;M$1,'Conclusões cursos SIGARRA'!$E:$H,4,0),"")</f>
        <v/>
      </c>
      <c r="O1275" s="1" t="str">
        <f>IFERROR(VLOOKUP($A1275&amp;"-"&amp;O$1,'Conclusões cursos SIGARRA'!$E:$H,2,0),"")</f>
        <v>2007/2008</v>
      </c>
      <c r="P1275" s="1" t="str">
        <f>IFERROR(VLOOKUP($A1275&amp;"-"&amp;O$1,'Conclusões cursos SIGARRA'!$E:$H,4,0),"")</f>
        <v>2011/2012</v>
      </c>
      <c r="Q1275" s="1" t="str">
        <f>IFERROR(VLOOKUP($A1275&amp;"-"&amp;Q$1,'Conclusões cursos SIGARRA'!$E:$H,2,0),"")</f>
        <v/>
      </c>
      <c r="R1275" s="1" t="str">
        <f>IFERROR(VLOOKUP($A1275&amp;"-"&amp;Q$1,'Conclusões cursos SIGARRA'!$E:$H,4,0),"")</f>
        <v/>
      </c>
      <c r="S1275" s="1" t="str">
        <f>IFERROR(VLOOKUP($A1275&amp;"-"&amp;S$1,'Conclusões cursos SIGARRA'!$E:$H,2,0),"")</f>
        <v/>
      </c>
      <c r="T1275" s="1" t="str">
        <f>IFERROR(VLOOKUP($A1275&amp;"-"&amp;S$1,'Conclusões cursos SIGARRA'!$E:$H,4,0),"")</f>
        <v/>
      </c>
      <c r="U1275" s="1" t="str">
        <f t="shared" si="3"/>
        <v> MIEIC 2011/2012</v>
      </c>
      <c r="V1275" s="1" t="str">
        <f t="shared" si="4"/>
        <v>Jorge Miguel Couto Oliveira Machado</v>
      </c>
    </row>
    <row r="1276" ht="14.25" customHeight="1">
      <c r="A1276" s="1">
        <v>2.01106922E8</v>
      </c>
      <c r="B1276" s="1" t="s">
        <v>3850</v>
      </c>
      <c r="C1276" s="1" t="s">
        <v>3851</v>
      </c>
      <c r="D1276" s="1" t="s">
        <v>20</v>
      </c>
      <c r="E1276" s="1" t="s">
        <v>21</v>
      </c>
      <c r="F1276" s="1" t="str">
        <f t="shared" si="1"/>
        <v>Jorge Miguel Guerra Santos - MIEIC 2015/2016</v>
      </c>
      <c r="I1276" s="1" t="str">
        <f>IFERROR(VLOOKUP(B1276,'Inquérito'!M:N,2,0),if(AND(E1276="",not(iserror(find("linkedin",H1276)))),H1276,E1276))</f>
        <v/>
      </c>
      <c r="J1276" s="1" t="str">
        <f t="shared" si="2"/>
        <v>MIEIC </v>
      </c>
      <c r="K1276" s="1" t="str">
        <f>IFERROR(VLOOKUP($A1276&amp;"-"&amp;K$1,'Conclusões cursos SIGARRA'!$E:$H,2,0),"")</f>
        <v/>
      </c>
      <c r="L1276" s="1" t="str">
        <f>IFERROR(VLOOKUP($A1276&amp;"-"&amp;K$1,'Conclusões cursos SIGARRA'!$E:$H,4,0),"")</f>
        <v/>
      </c>
      <c r="M1276" s="1" t="str">
        <f>IFERROR(VLOOKUP($A1276&amp;"-"&amp;M$1,'Conclusões cursos SIGARRA'!$E:$H,2,0),"")</f>
        <v/>
      </c>
      <c r="N1276" s="1" t="str">
        <f>IFERROR(VLOOKUP($A1276&amp;"-"&amp;M$1,'Conclusões cursos SIGARRA'!$E:$H,4,0),"")</f>
        <v/>
      </c>
      <c r="O1276" s="1" t="str">
        <f>IFERROR(VLOOKUP($A1276&amp;"-"&amp;O$1,'Conclusões cursos SIGARRA'!$E:$H,2,0),"")</f>
        <v>2011/2012</v>
      </c>
      <c r="P1276" s="1" t="str">
        <f>IFERROR(VLOOKUP($A1276&amp;"-"&amp;O$1,'Conclusões cursos SIGARRA'!$E:$H,4,0),"")</f>
        <v>2015/2016</v>
      </c>
      <c r="Q1276" s="1" t="str">
        <f>IFERROR(VLOOKUP($A1276&amp;"-"&amp;Q$1,'Conclusões cursos SIGARRA'!$E:$H,2,0),"")</f>
        <v/>
      </c>
      <c r="R1276" s="1" t="str">
        <f>IFERROR(VLOOKUP($A1276&amp;"-"&amp;Q$1,'Conclusões cursos SIGARRA'!$E:$H,4,0),"")</f>
        <v/>
      </c>
      <c r="S1276" s="1" t="str">
        <f>IFERROR(VLOOKUP($A1276&amp;"-"&amp;S$1,'Conclusões cursos SIGARRA'!$E:$H,2,0),"")</f>
        <v/>
      </c>
      <c r="T1276" s="1" t="str">
        <f>IFERROR(VLOOKUP($A1276&amp;"-"&amp;S$1,'Conclusões cursos SIGARRA'!$E:$H,4,0),"")</f>
        <v/>
      </c>
      <c r="U1276" s="1" t="str">
        <f t="shared" si="3"/>
        <v> MIEIC 2015/2016</v>
      </c>
      <c r="V1276" s="1" t="str">
        <f t="shared" si="4"/>
        <v>Jorge Miguel Guerra Santos</v>
      </c>
    </row>
    <row r="1277" ht="14.25" customHeight="1">
      <c r="A1277" s="1">
        <v>2.00800544E8</v>
      </c>
      <c r="B1277" s="1" t="s">
        <v>3852</v>
      </c>
      <c r="C1277" s="1" t="s">
        <v>3853</v>
      </c>
      <c r="D1277" s="1" t="s">
        <v>20</v>
      </c>
      <c r="E1277" s="1" t="s">
        <v>3854</v>
      </c>
      <c r="F1277" s="1" t="str">
        <f t="shared" si="1"/>
        <v>Jorge Miguel Marques dos Reis - MIEIC 2015/2016</v>
      </c>
      <c r="G1277" s="1" t="s">
        <v>3855</v>
      </c>
      <c r="H1277" s="1" t="s">
        <v>3856</v>
      </c>
      <c r="I1277" s="9" t="str">
        <f>IFERROR(VLOOKUP(B1277,'Inquérito'!M:N,2,0),if(AND(E1277="",not(iserror(find("linkedin",H1277)))),H1277,E1277))</f>
        <v>https://www.linkedin.com/in/jmmreis/</v>
      </c>
      <c r="J1277" s="1" t="str">
        <f t="shared" si="2"/>
        <v>MIEIC </v>
      </c>
      <c r="K1277" s="1" t="str">
        <f>IFERROR(VLOOKUP($A1277&amp;"-"&amp;K$1,'Conclusões cursos SIGARRA'!$E:$H,2,0),"")</f>
        <v/>
      </c>
      <c r="L1277" s="1" t="str">
        <f>IFERROR(VLOOKUP($A1277&amp;"-"&amp;K$1,'Conclusões cursos SIGARRA'!$E:$H,4,0),"")</f>
        <v/>
      </c>
      <c r="M1277" s="1" t="str">
        <f>IFERROR(VLOOKUP($A1277&amp;"-"&amp;M$1,'Conclusões cursos SIGARRA'!$E:$H,2,0),"")</f>
        <v/>
      </c>
      <c r="N1277" s="1" t="str">
        <f>IFERROR(VLOOKUP($A1277&amp;"-"&amp;M$1,'Conclusões cursos SIGARRA'!$E:$H,4,0),"")</f>
        <v/>
      </c>
      <c r="O1277" s="1" t="str">
        <f>IFERROR(VLOOKUP($A1277&amp;"-"&amp;O$1,'Conclusões cursos SIGARRA'!$E:$H,2,0),"")</f>
        <v>2008/2009</v>
      </c>
      <c r="P1277" s="1" t="str">
        <f>IFERROR(VLOOKUP($A1277&amp;"-"&amp;O$1,'Conclusões cursos SIGARRA'!$E:$H,4,0),"")</f>
        <v>2015/2016</v>
      </c>
      <c r="Q1277" s="1" t="str">
        <f>IFERROR(VLOOKUP($A1277&amp;"-"&amp;Q$1,'Conclusões cursos SIGARRA'!$E:$H,2,0),"")</f>
        <v/>
      </c>
      <c r="R1277" s="1" t="str">
        <f>IFERROR(VLOOKUP($A1277&amp;"-"&amp;Q$1,'Conclusões cursos SIGARRA'!$E:$H,4,0),"")</f>
        <v/>
      </c>
      <c r="S1277" s="1" t="str">
        <f>IFERROR(VLOOKUP($A1277&amp;"-"&amp;S$1,'Conclusões cursos SIGARRA'!$E:$H,2,0),"")</f>
        <v/>
      </c>
      <c r="T1277" s="1" t="str">
        <f>IFERROR(VLOOKUP($A1277&amp;"-"&amp;S$1,'Conclusões cursos SIGARRA'!$E:$H,4,0),"")</f>
        <v/>
      </c>
      <c r="U1277" s="1" t="str">
        <f t="shared" si="3"/>
        <v> MIEIC 2015/2016</v>
      </c>
      <c r="V1277" s="1" t="str">
        <f t="shared" si="4"/>
        <v>Jorge Miguel Marques dos Reis</v>
      </c>
    </row>
    <row r="1278" ht="14.25" customHeight="1">
      <c r="A1278" s="1">
        <v>2.00901939E8</v>
      </c>
      <c r="B1278" s="1" t="s">
        <v>3857</v>
      </c>
      <c r="C1278" s="1" t="s">
        <v>3858</v>
      </c>
      <c r="D1278" s="1" t="s">
        <v>20</v>
      </c>
      <c r="E1278" s="1" t="s">
        <v>21</v>
      </c>
      <c r="F1278" s="1" t="str">
        <f t="shared" si="1"/>
        <v>Jorge Miguel Moreira da Silva - MIEIC 2013/2014</v>
      </c>
      <c r="G1278" s="1" t="s">
        <v>21</v>
      </c>
      <c r="I1278" s="9" t="str">
        <f>IFERROR(VLOOKUP(B1278,'Inquérito'!M:N,2,0),if(AND(E1278="",not(iserror(find("linkedin",H1278)))),H1278,E1278))</f>
        <v>https://www.linkedin.com/in/jorgesilvame/</v>
      </c>
      <c r="J1278" s="1" t="str">
        <f t="shared" si="2"/>
        <v>MIEIC </v>
      </c>
      <c r="K1278" s="1" t="str">
        <f>IFERROR(VLOOKUP($A1278&amp;"-"&amp;K$1,'Conclusões cursos SIGARRA'!$E:$H,2,0),"")</f>
        <v/>
      </c>
      <c r="L1278" s="1" t="str">
        <f>IFERROR(VLOOKUP($A1278&amp;"-"&amp;K$1,'Conclusões cursos SIGARRA'!$E:$H,4,0),"")</f>
        <v/>
      </c>
      <c r="M1278" s="1" t="str">
        <f>IFERROR(VLOOKUP($A1278&amp;"-"&amp;M$1,'Conclusões cursos SIGARRA'!$E:$H,2,0),"")</f>
        <v/>
      </c>
      <c r="N1278" s="1" t="str">
        <f>IFERROR(VLOOKUP($A1278&amp;"-"&amp;M$1,'Conclusões cursos SIGARRA'!$E:$H,4,0),"")</f>
        <v/>
      </c>
      <c r="O1278" s="1" t="str">
        <f>IFERROR(VLOOKUP($A1278&amp;"-"&amp;O$1,'Conclusões cursos SIGARRA'!$E:$H,2,0),"")</f>
        <v>2009/2010</v>
      </c>
      <c r="P1278" s="1" t="str">
        <f>IFERROR(VLOOKUP($A1278&amp;"-"&amp;O$1,'Conclusões cursos SIGARRA'!$E:$H,4,0),"")</f>
        <v>2013/2014</v>
      </c>
      <c r="Q1278" s="1" t="str">
        <f>IFERROR(VLOOKUP($A1278&amp;"-"&amp;Q$1,'Conclusões cursos SIGARRA'!$E:$H,2,0),"")</f>
        <v/>
      </c>
      <c r="R1278" s="1" t="str">
        <f>IFERROR(VLOOKUP($A1278&amp;"-"&amp;Q$1,'Conclusões cursos SIGARRA'!$E:$H,4,0),"")</f>
        <v/>
      </c>
      <c r="S1278" s="1" t="str">
        <f>IFERROR(VLOOKUP($A1278&amp;"-"&amp;S$1,'Conclusões cursos SIGARRA'!$E:$H,2,0),"")</f>
        <v/>
      </c>
      <c r="T1278" s="1" t="str">
        <f>IFERROR(VLOOKUP($A1278&amp;"-"&amp;S$1,'Conclusões cursos SIGARRA'!$E:$H,4,0),"")</f>
        <v/>
      </c>
      <c r="U1278" s="1" t="str">
        <f t="shared" si="3"/>
        <v> MIEIC 2013/2014</v>
      </c>
      <c r="V1278" s="1" t="str">
        <f t="shared" si="4"/>
        <v>Jorge Miguel Moreira da Silva</v>
      </c>
    </row>
    <row r="1279" ht="14.25" customHeight="1">
      <c r="A1279" s="1">
        <v>1.99503393E8</v>
      </c>
      <c r="B1279" s="1" t="s">
        <v>3859</v>
      </c>
      <c r="C1279" s="1" t="s">
        <v>3860</v>
      </c>
      <c r="D1279" s="1" t="s">
        <v>20</v>
      </c>
      <c r="E1279" s="1" t="s">
        <v>21</v>
      </c>
      <c r="F1279" s="1" t="str">
        <f t="shared" si="1"/>
        <v>Jorge Miguel Pinto Barbosa Gonçalves - LEIC 2002/2003</v>
      </c>
      <c r="G1279" s="1" t="s">
        <v>3861</v>
      </c>
      <c r="I1279" s="1" t="str">
        <f>IFERROR(VLOOKUP(B1279,'Inquérito'!M:N,2,0),if(AND(E1279="",not(iserror(find("linkedin",H1279)))),H1279,E1279))</f>
        <v/>
      </c>
      <c r="J1279" s="1" t="str">
        <f t="shared" si="2"/>
        <v>LEIC </v>
      </c>
      <c r="K1279" s="1" t="str">
        <f>IFERROR(VLOOKUP($A1279&amp;"-"&amp;K$1,'Conclusões cursos SIGARRA'!$E:$H,2,0),"")</f>
        <v>1998/1999</v>
      </c>
      <c r="L1279" s="1" t="str">
        <f>IFERROR(VLOOKUP($A1279&amp;"-"&amp;K$1,'Conclusões cursos SIGARRA'!$E:$H,4,0),"")</f>
        <v>2002/2003</v>
      </c>
      <c r="M1279" s="1" t="str">
        <f>IFERROR(VLOOKUP($A1279&amp;"-"&amp;M$1,'Conclusões cursos SIGARRA'!$E:$H,2,0),"")</f>
        <v/>
      </c>
      <c r="N1279" s="1" t="str">
        <f>IFERROR(VLOOKUP($A1279&amp;"-"&amp;M$1,'Conclusões cursos SIGARRA'!$E:$H,4,0),"")</f>
        <v/>
      </c>
      <c r="O1279" s="1" t="str">
        <f>IFERROR(VLOOKUP($A1279&amp;"-"&amp;O$1,'Conclusões cursos SIGARRA'!$E:$H,2,0),"")</f>
        <v/>
      </c>
      <c r="P1279" s="1" t="str">
        <f>IFERROR(VLOOKUP($A1279&amp;"-"&amp;O$1,'Conclusões cursos SIGARRA'!$E:$H,4,0),"")</f>
        <v/>
      </c>
      <c r="Q1279" s="1" t="str">
        <f>IFERROR(VLOOKUP($A1279&amp;"-"&amp;Q$1,'Conclusões cursos SIGARRA'!$E:$H,2,0),"")</f>
        <v/>
      </c>
      <c r="R1279" s="1" t="str">
        <f>IFERROR(VLOOKUP($A1279&amp;"-"&amp;Q$1,'Conclusões cursos SIGARRA'!$E:$H,4,0),"")</f>
        <v/>
      </c>
      <c r="S1279" s="1" t="str">
        <f>IFERROR(VLOOKUP($A1279&amp;"-"&amp;S$1,'Conclusões cursos SIGARRA'!$E:$H,2,0),"")</f>
        <v/>
      </c>
      <c r="T1279" s="1" t="str">
        <f>IFERROR(VLOOKUP($A1279&amp;"-"&amp;S$1,'Conclusões cursos SIGARRA'!$E:$H,4,0),"")</f>
        <v/>
      </c>
      <c r="U1279" s="1" t="str">
        <f t="shared" si="3"/>
        <v> LEIC 2002/2003</v>
      </c>
      <c r="V1279" s="1" t="str">
        <f t="shared" si="4"/>
        <v>Jorge Miguel Pinto Barbosa Gonçalves</v>
      </c>
    </row>
    <row r="1280" ht="14.25" customHeight="1">
      <c r="A1280" s="1">
        <v>2.01207133E8</v>
      </c>
      <c r="B1280" s="1" t="s">
        <v>3862</v>
      </c>
      <c r="C1280" s="1" t="s">
        <v>3863</v>
      </c>
      <c r="D1280" s="1" t="s">
        <v>20</v>
      </c>
      <c r="E1280" s="1" t="s">
        <v>21</v>
      </c>
      <c r="F1280" s="1" t="str">
        <f t="shared" si="1"/>
        <v>Jorge Miguel Rodrigues Ferreira - MIEIC 2018/2019</v>
      </c>
      <c r="G1280" s="1" t="s">
        <v>3864</v>
      </c>
      <c r="I1280" s="1" t="str">
        <f>IFERROR(VLOOKUP(B1280,'Inquérito'!M:N,2,0),if(AND(E1280="",not(iserror(find("linkedin",H1280)))),H1280,E1280))</f>
        <v/>
      </c>
      <c r="J1280" s="1" t="str">
        <f t="shared" si="2"/>
        <v>MIEIC </v>
      </c>
      <c r="K1280" s="1" t="str">
        <f>IFERROR(VLOOKUP($A1280&amp;"-"&amp;K$1,'Conclusões cursos SIGARRA'!$E:$H,2,0),"")</f>
        <v/>
      </c>
      <c r="L1280" s="1" t="str">
        <f>IFERROR(VLOOKUP($A1280&amp;"-"&amp;K$1,'Conclusões cursos SIGARRA'!$E:$H,4,0),"")</f>
        <v/>
      </c>
      <c r="M1280" s="1" t="str">
        <f>IFERROR(VLOOKUP($A1280&amp;"-"&amp;M$1,'Conclusões cursos SIGARRA'!$E:$H,2,0),"")</f>
        <v/>
      </c>
      <c r="N1280" s="1" t="str">
        <f>IFERROR(VLOOKUP($A1280&amp;"-"&amp;M$1,'Conclusões cursos SIGARRA'!$E:$H,4,0),"")</f>
        <v/>
      </c>
      <c r="O1280" s="1" t="str">
        <f>IFERROR(VLOOKUP($A1280&amp;"-"&amp;O$1,'Conclusões cursos SIGARRA'!$E:$H,2,0),"")</f>
        <v>2014/2015</v>
      </c>
      <c r="P1280" s="1" t="str">
        <f>IFERROR(VLOOKUP($A1280&amp;"-"&amp;O$1,'Conclusões cursos SIGARRA'!$E:$H,4,0),"")</f>
        <v>2018/2019</v>
      </c>
      <c r="Q1280" s="1" t="str">
        <f>IFERROR(VLOOKUP($A1280&amp;"-"&amp;Q$1,'Conclusões cursos SIGARRA'!$E:$H,2,0),"")</f>
        <v/>
      </c>
      <c r="R1280" s="1" t="str">
        <f>IFERROR(VLOOKUP($A1280&amp;"-"&amp;Q$1,'Conclusões cursos SIGARRA'!$E:$H,4,0),"")</f>
        <v/>
      </c>
      <c r="S1280" s="1" t="str">
        <f>IFERROR(VLOOKUP($A1280&amp;"-"&amp;S$1,'Conclusões cursos SIGARRA'!$E:$H,2,0),"")</f>
        <v/>
      </c>
      <c r="T1280" s="1" t="str">
        <f>IFERROR(VLOOKUP($A1280&amp;"-"&amp;S$1,'Conclusões cursos SIGARRA'!$E:$H,4,0),"")</f>
        <v/>
      </c>
      <c r="U1280" s="1" t="str">
        <f t="shared" si="3"/>
        <v> MIEIC 2018/2019</v>
      </c>
      <c r="V1280" s="1" t="str">
        <f t="shared" si="4"/>
        <v>Jorge Miguel Rodrigues Ferreira</v>
      </c>
    </row>
    <row r="1281" ht="14.25" customHeight="1">
      <c r="A1281" s="1">
        <v>2.00402788E8</v>
      </c>
      <c r="B1281" s="1" t="s">
        <v>3865</v>
      </c>
      <c r="C1281" s="1" t="s">
        <v>3866</v>
      </c>
      <c r="D1281" s="1" t="s">
        <v>20</v>
      </c>
      <c r="E1281" s="1" t="s">
        <v>21</v>
      </c>
      <c r="F1281" s="1" t="str">
        <f t="shared" si="1"/>
        <v>Jorge Nuno Guimarães Ferreira de Abreu - MIEIC 2009/2010</v>
      </c>
      <c r="G1281" s="1" t="s">
        <v>3867</v>
      </c>
      <c r="I1281" s="1" t="str">
        <f>IFERROR(VLOOKUP(B1281,'Inquérito'!M:N,2,0),if(AND(E1281="",not(iserror(find("linkedin",H1281)))),H1281,E1281))</f>
        <v/>
      </c>
      <c r="J1281" s="1" t="str">
        <f t="shared" si="2"/>
        <v>MIEIC </v>
      </c>
      <c r="K1281" s="1" t="str">
        <f>IFERROR(VLOOKUP($A1281&amp;"-"&amp;K$1,'Conclusões cursos SIGARRA'!$E:$H,2,0),"")</f>
        <v/>
      </c>
      <c r="L1281" s="1" t="str">
        <f>IFERROR(VLOOKUP($A1281&amp;"-"&amp;K$1,'Conclusões cursos SIGARRA'!$E:$H,4,0),"")</f>
        <v/>
      </c>
      <c r="M1281" s="1" t="str">
        <f>IFERROR(VLOOKUP($A1281&amp;"-"&amp;M$1,'Conclusões cursos SIGARRA'!$E:$H,2,0),"")</f>
        <v/>
      </c>
      <c r="N1281" s="1" t="str">
        <f>IFERROR(VLOOKUP($A1281&amp;"-"&amp;M$1,'Conclusões cursos SIGARRA'!$E:$H,4,0),"")</f>
        <v/>
      </c>
      <c r="O1281" s="1" t="str">
        <f>IFERROR(VLOOKUP($A1281&amp;"-"&amp;O$1,'Conclusões cursos SIGARRA'!$E:$H,2,0),"")</f>
        <v>2004/2005</v>
      </c>
      <c r="P1281" s="1" t="str">
        <f>IFERROR(VLOOKUP($A1281&amp;"-"&amp;O$1,'Conclusões cursos SIGARRA'!$E:$H,4,0),"")</f>
        <v>2009/2010</v>
      </c>
      <c r="Q1281" s="1" t="str">
        <f>IFERROR(VLOOKUP($A1281&amp;"-"&amp;Q$1,'Conclusões cursos SIGARRA'!$E:$H,2,0),"")</f>
        <v/>
      </c>
      <c r="R1281" s="1" t="str">
        <f>IFERROR(VLOOKUP($A1281&amp;"-"&amp;Q$1,'Conclusões cursos SIGARRA'!$E:$H,4,0),"")</f>
        <v/>
      </c>
      <c r="S1281" s="1" t="str">
        <f>IFERROR(VLOOKUP($A1281&amp;"-"&amp;S$1,'Conclusões cursos SIGARRA'!$E:$H,2,0),"")</f>
        <v/>
      </c>
      <c r="T1281" s="1" t="str">
        <f>IFERROR(VLOOKUP($A1281&amp;"-"&amp;S$1,'Conclusões cursos SIGARRA'!$E:$H,4,0),"")</f>
        <v/>
      </c>
      <c r="U1281" s="1" t="str">
        <f t="shared" si="3"/>
        <v> MIEIC 2009/2010</v>
      </c>
      <c r="V1281" s="1" t="str">
        <f t="shared" si="4"/>
        <v>Jorge Nuno Guimarães Ferreira de Abreu</v>
      </c>
    </row>
    <row r="1282" ht="14.25" customHeight="1">
      <c r="A1282" s="1">
        <v>2.02008561E8</v>
      </c>
      <c r="B1282" s="1" t="s">
        <v>3868</v>
      </c>
      <c r="C1282" s="1" t="s">
        <v>3869</v>
      </c>
      <c r="D1282" s="1" t="s">
        <v>26</v>
      </c>
      <c r="E1282" s="1" t="s">
        <v>21</v>
      </c>
      <c r="F1282" s="1" t="str">
        <f t="shared" si="1"/>
        <v>José Albano de Almeida Gaspar - L.EIC 2022/2023</v>
      </c>
      <c r="I1282" s="1" t="str">
        <f>IFERROR(VLOOKUP(B1282,'Inquérito'!M:N,2,0),if(AND(E1282="",not(iserror(find("linkedin",H1282)))),H1282,E1282))</f>
        <v/>
      </c>
      <c r="J1282" s="1" t="str">
        <f t="shared" si="2"/>
        <v>L.EIC </v>
      </c>
      <c r="K1282" s="1" t="str">
        <f>IFERROR(VLOOKUP($A1282&amp;"-"&amp;K$1,'Conclusões cursos SIGARRA'!$E:$H,2,0),"")</f>
        <v/>
      </c>
      <c r="L1282" s="1" t="str">
        <f>IFERROR(VLOOKUP($A1282&amp;"-"&amp;K$1,'Conclusões cursos SIGARRA'!$E:$H,4,0),"")</f>
        <v/>
      </c>
      <c r="M1282" s="1" t="str">
        <f>IFERROR(VLOOKUP($A1282&amp;"-"&amp;M$1,'Conclusões cursos SIGARRA'!$E:$H,2,0),"")</f>
        <v/>
      </c>
      <c r="N1282" s="1" t="str">
        <f>IFERROR(VLOOKUP($A1282&amp;"-"&amp;M$1,'Conclusões cursos SIGARRA'!$E:$H,4,0),"")</f>
        <v/>
      </c>
      <c r="O1282" s="1" t="str">
        <f>IFERROR(VLOOKUP($A1282&amp;"-"&amp;O$1,'Conclusões cursos SIGARRA'!$E:$H,2,0),"")</f>
        <v/>
      </c>
      <c r="P1282" s="1" t="str">
        <f>IFERROR(VLOOKUP($A1282&amp;"-"&amp;O$1,'Conclusões cursos SIGARRA'!$E:$H,4,0),"")</f>
        <v/>
      </c>
      <c r="Q1282" s="1" t="str">
        <f>IFERROR(VLOOKUP($A1282&amp;"-"&amp;Q$1,'Conclusões cursos SIGARRA'!$E:$H,2,0),"")</f>
        <v>2021/2022</v>
      </c>
      <c r="R1282" s="1" t="str">
        <f>IFERROR(VLOOKUP($A1282&amp;"-"&amp;Q$1,'Conclusões cursos SIGARRA'!$E:$H,4,0),"")</f>
        <v>2022/2023</v>
      </c>
      <c r="S1282" s="1" t="str">
        <f>IFERROR(VLOOKUP($A1282&amp;"-"&amp;S$1,'Conclusões cursos SIGARRA'!$E:$H,2,0),"")</f>
        <v/>
      </c>
      <c r="T1282" s="1" t="str">
        <f>IFERROR(VLOOKUP($A1282&amp;"-"&amp;S$1,'Conclusões cursos SIGARRA'!$E:$H,4,0),"")</f>
        <v/>
      </c>
      <c r="U1282" s="1" t="str">
        <f t="shared" si="3"/>
        <v> L.EIC 2022/2023</v>
      </c>
      <c r="V1282" s="1" t="str">
        <f t="shared" si="4"/>
        <v>José Albano de Almeida Gaspar</v>
      </c>
    </row>
    <row r="1283" ht="14.25" customHeight="1">
      <c r="A1283" s="1">
        <v>2.01202838E8</v>
      </c>
      <c r="B1283" s="1" t="s">
        <v>3870</v>
      </c>
      <c r="C1283" s="1" t="s">
        <v>3871</v>
      </c>
      <c r="D1283" s="1" t="s">
        <v>20</v>
      </c>
      <c r="E1283" s="1" t="s">
        <v>3872</v>
      </c>
      <c r="F1283" s="1" t="str">
        <f t="shared" si="1"/>
        <v>José Alberto de Carvalho Cardoso - MIEIC 2016/2017</v>
      </c>
      <c r="G1283" s="1" t="s">
        <v>3873</v>
      </c>
      <c r="I1283" s="9" t="str">
        <f>IFERROR(VLOOKUP(B1283,'Inquérito'!M:N,2,0),if(AND(E1283="",not(iserror(find("linkedin",H1283)))),H1283,E1283))</f>
        <v>https://www.linkedin.com/in/joseacardoso/</v>
      </c>
      <c r="J1283" s="1" t="str">
        <f t="shared" si="2"/>
        <v>MIEIC </v>
      </c>
      <c r="K1283" s="1" t="str">
        <f>IFERROR(VLOOKUP($A1283&amp;"-"&amp;K$1,'Conclusões cursos SIGARRA'!$E:$H,2,0),"")</f>
        <v/>
      </c>
      <c r="L1283" s="1" t="str">
        <f>IFERROR(VLOOKUP($A1283&amp;"-"&amp;K$1,'Conclusões cursos SIGARRA'!$E:$H,4,0),"")</f>
        <v/>
      </c>
      <c r="M1283" s="1" t="str">
        <f>IFERROR(VLOOKUP($A1283&amp;"-"&amp;M$1,'Conclusões cursos SIGARRA'!$E:$H,2,0),"")</f>
        <v/>
      </c>
      <c r="N1283" s="1" t="str">
        <f>IFERROR(VLOOKUP($A1283&amp;"-"&amp;M$1,'Conclusões cursos SIGARRA'!$E:$H,4,0),"")</f>
        <v/>
      </c>
      <c r="O1283" s="1" t="str">
        <f>IFERROR(VLOOKUP($A1283&amp;"-"&amp;O$1,'Conclusões cursos SIGARRA'!$E:$H,2,0),"")</f>
        <v>2012/2013</v>
      </c>
      <c r="P1283" s="1" t="str">
        <f>IFERROR(VLOOKUP($A1283&amp;"-"&amp;O$1,'Conclusões cursos SIGARRA'!$E:$H,4,0),"")</f>
        <v>2016/2017</v>
      </c>
      <c r="Q1283" s="1" t="str">
        <f>IFERROR(VLOOKUP($A1283&amp;"-"&amp;Q$1,'Conclusões cursos SIGARRA'!$E:$H,2,0),"")</f>
        <v/>
      </c>
      <c r="R1283" s="1" t="str">
        <f>IFERROR(VLOOKUP($A1283&amp;"-"&amp;Q$1,'Conclusões cursos SIGARRA'!$E:$H,4,0),"")</f>
        <v/>
      </c>
      <c r="S1283" s="1" t="str">
        <f>IFERROR(VLOOKUP($A1283&amp;"-"&amp;S$1,'Conclusões cursos SIGARRA'!$E:$H,2,0),"")</f>
        <v/>
      </c>
      <c r="T1283" s="1" t="str">
        <f>IFERROR(VLOOKUP($A1283&amp;"-"&amp;S$1,'Conclusões cursos SIGARRA'!$E:$H,4,0),"")</f>
        <v/>
      </c>
      <c r="U1283" s="1" t="str">
        <f t="shared" si="3"/>
        <v> MIEIC 2016/2017</v>
      </c>
      <c r="V1283" s="1" t="str">
        <f t="shared" si="4"/>
        <v>José Alberto de Carvalho Cardoso</v>
      </c>
    </row>
    <row r="1284" ht="14.25" customHeight="1">
      <c r="A1284" s="1">
        <v>1.99800754E8</v>
      </c>
      <c r="B1284" s="1" t="s">
        <v>3874</v>
      </c>
      <c r="C1284" s="1" t="s">
        <v>3875</v>
      </c>
      <c r="D1284" s="1" t="s">
        <v>20</v>
      </c>
      <c r="E1284" s="1" t="s">
        <v>21</v>
      </c>
      <c r="F1284" s="1" t="str">
        <f t="shared" si="1"/>
        <v>José Alberto Ferreira da Silva Carneiro - LEIC 2004/2005</v>
      </c>
      <c r="G1284" s="1" t="s">
        <v>21</v>
      </c>
      <c r="H1284" s="1" t="s">
        <v>1270</v>
      </c>
      <c r="I1284" s="1" t="str">
        <f>IFERROR(VLOOKUP(B1284,'Inquérito'!M:N,2,0),if(AND(E1284="",not(iserror(find("linkedin",H1284)))),H1284,E1284))</f>
        <v/>
      </c>
      <c r="J1284" s="1" t="str">
        <f t="shared" si="2"/>
        <v>LEIC </v>
      </c>
      <c r="K1284" s="1" t="str">
        <f>IFERROR(VLOOKUP($A1284&amp;"-"&amp;K$1,'Conclusões cursos SIGARRA'!$E:$H,2,0),"")</f>
        <v>1998/1999</v>
      </c>
      <c r="L1284" s="1" t="str">
        <f>IFERROR(VLOOKUP($A1284&amp;"-"&amp;K$1,'Conclusões cursos SIGARRA'!$E:$H,4,0),"")</f>
        <v>2004/2005</v>
      </c>
      <c r="M1284" s="1" t="str">
        <f>IFERROR(VLOOKUP($A1284&amp;"-"&amp;M$1,'Conclusões cursos SIGARRA'!$E:$H,2,0),"")</f>
        <v/>
      </c>
      <c r="N1284" s="1" t="str">
        <f>IFERROR(VLOOKUP($A1284&amp;"-"&amp;M$1,'Conclusões cursos SIGARRA'!$E:$H,4,0),"")</f>
        <v/>
      </c>
      <c r="O1284" s="1" t="str">
        <f>IFERROR(VLOOKUP($A1284&amp;"-"&amp;O$1,'Conclusões cursos SIGARRA'!$E:$H,2,0),"")</f>
        <v/>
      </c>
      <c r="P1284" s="1" t="str">
        <f>IFERROR(VLOOKUP($A1284&amp;"-"&amp;O$1,'Conclusões cursos SIGARRA'!$E:$H,4,0),"")</f>
        <v/>
      </c>
      <c r="Q1284" s="1" t="str">
        <f>IFERROR(VLOOKUP($A1284&amp;"-"&amp;Q$1,'Conclusões cursos SIGARRA'!$E:$H,2,0),"")</f>
        <v/>
      </c>
      <c r="R1284" s="1" t="str">
        <f>IFERROR(VLOOKUP($A1284&amp;"-"&amp;Q$1,'Conclusões cursos SIGARRA'!$E:$H,4,0),"")</f>
        <v/>
      </c>
      <c r="S1284" s="1" t="str">
        <f>IFERROR(VLOOKUP($A1284&amp;"-"&amp;S$1,'Conclusões cursos SIGARRA'!$E:$H,2,0),"")</f>
        <v/>
      </c>
      <c r="T1284" s="1" t="str">
        <f>IFERROR(VLOOKUP($A1284&amp;"-"&amp;S$1,'Conclusões cursos SIGARRA'!$E:$H,4,0),"")</f>
        <v/>
      </c>
      <c r="U1284" s="1" t="str">
        <f t="shared" si="3"/>
        <v> LEIC 2004/2005</v>
      </c>
      <c r="V1284" s="1" t="str">
        <f t="shared" si="4"/>
        <v>José Alberto Ferreira da Silva Carneiro</v>
      </c>
    </row>
    <row r="1285" ht="14.25" customHeight="1">
      <c r="A1285" s="1">
        <v>2.00201038E8</v>
      </c>
      <c r="B1285" s="1" t="s">
        <v>3876</v>
      </c>
      <c r="C1285" s="1" t="s">
        <v>3877</v>
      </c>
      <c r="D1285" s="1" t="s">
        <v>20</v>
      </c>
      <c r="E1285" s="1" t="s">
        <v>21</v>
      </c>
      <c r="F1285" s="1" t="str">
        <f t="shared" si="1"/>
        <v>José Alberto Ferreira Soares - LEIC 2006/2007</v>
      </c>
      <c r="G1285" s="1" t="s">
        <v>21</v>
      </c>
      <c r="I1285" s="1" t="str">
        <f>IFERROR(VLOOKUP(B1285,'Inquérito'!M:N,2,0),if(AND(E1285="",not(iserror(find("linkedin",H1285)))),H1285,E1285))</f>
        <v/>
      </c>
      <c r="J1285" s="1" t="str">
        <f t="shared" si="2"/>
        <v>LEIC </v>
      </c>
      <c r="K1285" s="1" t="str">
        <f>IFERROR(VLOOKUP($A1285&amp;"-"&amp;K$1,'Conclusões cursos SIGARRA'!$E:$H,2,0),"")</f>
        <v>2002/2003</v>
      </c>
      <c r="L1285" s="1" t="str">
        <f>IFERROR(VLOOKUP($A1285&amp;"-"&amp;K$1,'Conclusões cursos SIGARRA'!$E:$H,4,0),"")</f>
        <v>2006/2007</v>
      </c>
      <c r="M1285" s="1" t="str">
        <f>IFERROR(VLOOKUP($A1285&amp;"-"&amp;M$1,'Conclusões cursos SIGARRA'!$E:$H,2,0),"")</f>
        <v/>
      </c>
      <c r="N1285" s="1" t="str">
        <f>IFERROR(VLOOKUP($A1285&amp;"-"&amp;M$1,'Conclusões cursos SIGARRA'!$E:$H,4,0),"")</f>
        <v/>
      </c>
      <c r="O1285" s="1" t="str">
        <f>IFERROR(VLOOKUP($A1285&amp;"-"&amp;O$1,'Conclusões cursos SIGARRA'!$E:$H,2,0),"")</f>
        <v/>
      </c>
      <c r="P1285" s="1" t="str">
        <f>IFERROR(VLOOKUP($A1285&amp;"-"&amp;O$1,'Conclusões cursos SIGARRA'!$E:$H,4,0),"")</f>
        <v/>
      </c>
      <c r="Q1285" s="1" t="str">
        <f>IFERROR(VLOOKUP($A1285&amp;"-"&amp;Q$1,'Conclusões cursos SIGARRA'!$E:$H,2,0),"")</f>
        <v/>
      </c>
      <c r="R1285" s="1" t="str">
        <f>IFERROR(VLOOKUP($A1285&amp;"-"&amp;Q$1,'Conclusões cursos SIGARRA'!$E:$H,4,0),"")</f>
        <v/>
      </c>
      <c r="S1285" s="1" t="str">
        <f>IFERROR(VLOOKUP($A1285&amp;"-"&amp;S$1,'Conclusões cursos SIGARRA'!$E:$H,2,0),"")</f>
        <v/>
      </c>
      <c r="T1285" s="1" t="str">
        <f>IFERROR(VLOOKUP($A1285&amp;"-"&amp;S$1,'Conclusões cursos SIGARRA'!$E:$H,4,0),"")</f>
        <v/>
      </c>
      <c r="U1285" s="1" t="str">
        <f t="shared" si="3"/>
        <v> LEIC 2006/2007</v>
      </c>
      <c r="V1285" s="1" t="str">
        <f t="shared" si="4"/>
        <v>José Alberto Ferreira Soares</v>
      </c>
    </row>
    <row r="1286" ht="14.25" customHeight="1">
      <c r="A1286" s="1">
        <v>2.01403526E8</v>
      </c>
      <c r="B1286" s="1" t="s">
        <v>3878</v>
      </c>
      <c r="C1286" s="1" t="s">
        <v>3879</v>
      </c>
      <c r="D1286" s="1" t="s">
        <v>20</v>
      </c>
      <c r="E1286" s="1" t="s">
        <v>21</v>
      </c>
      <c r="F1286" s="1" t="str">
        <f t="shared" si="1"/>
        <v>José Aleixo Peralta da Cruz - MIEIC 2018/2019</v>
      </c>
      <c r="I1286" s="9" t="str">
        <f>IFERROR(VLOOKUP(B1286,'Inquérito'!M:N,2,0),if(AND(E1286="",not(iserror(find("linkedin",H1286)))),H1286,E1286))</f>
        <v>https://www.linkedin.com/in/josealeixocruz</v>
      </c>
      <c r="J1286" s="1" t="str">
        <f t="shared" si="2"/>
        <v>MIEIC </v>
      </c>
      <c r="K1286" s="1" t="str">
        <f>IFERROR(VLOOKUP($A1286&amp;"-"&amp;K$1,'Conclusões cursos SIGARRA'!$E:$H,2,0),"")</f>
        <v/>
      </c>
      <c r="L1286" s="1" t="str">
        <f>IFERROR(VLOOKUP($A1286&amp;"-"&amp;K$1,'Conclusões cursos SIGARRA'!$E:$H,4,0),"")</f>
        <v/>
      </c>
      <c r="M1286" s="1" t="str">
        <f>IFERROR(VLOOKUP($A1286&amp;"-"&amp;M$1,'Conclusões cursos SIGARRA'!$E:$H,2,0),"")</f>
        <v/>
      </c>
      <c r="N1286" s="1" t="str">
        <f>IFERROR(VLOOKUP($A1286&amp;"-"&amp;M$1,'Conclusões cursos SIGARRA'!$E:$H,4,0),"")</f>
        <v/>
      </c>
      <c r="O1286" s="1" t="str">
        <f>IFERROR(VLOOKUP($A1286&amp;"-"&amp;O$1,'Conclusões cursos SIGARRA'!$E:$H,2,0),"")</f>
        <v>2014/2015</v>
      </c>
      <c r="P1286" s="1" t="str">
        <f>IFERROR(VLOOKUP($A1286&amp;"-"&amp;O$1,'Conclusões cursos SIGARRA'!$E:$H,4,0),"")</f>
        <v>2018/2019</v>
      </c>
      <c r="Q1286" s="1" t="str">
        <f>IFERROR(VLOOKUP($A1286&amp;"-"&amp;Q$1,'Conclusões cursos SIGARRA'!$E:$H,2,0),"")</f>
        <v/>
      </c>
      <c r="R1286" s="1" t="str">
        <f>IFERROR(VLOOKUP($A1286&amp;"-"&amp;Q$1,'Conclusões cursos SIGARRA'!$E:$H,4,0),"")</f>
        <v/>
      </c>
      <c r="S1286" s="1" t="str">
        <f>IFERROR(VLOOKUP($A1286&amp;"-"&amp;S$1,'Conclusões cursos SIGARRA'!$E:$H,2,0),"")</f>
        <v/>
      </c>
      <c r="T1286" s="1" t="str">
        <f>IFERROR(VLOOKUP($A1286&amp;"-"&amp;S$1,'Conclusões cursos SIGARRA'!$E:$H,4,0),"")</f>
        <v/>
      </c>
      <c r="U1286" s="1" t="str">
        <f t="shared" si="3"/>
        <v> MIEIC 2018/2019</v>
      </c>
      <c r="V1286" s="1" t="str">
        <f t="shared" si="4"/>
        <v>José Aleixo Peralta da Cruz</v>
      </c>
    </row>
    <row r="1287" ht="14.25" customHeight="1">
      <c r="A1287" s="1">
        <v>2.0130393E8</v>
      </c>
      <c r="B1287" s="1" t="s">
        <v>3880</v>
      </c>
      <c r="C1287" s="1" t="s">
        <v>3881</v>
      </c>
      <c r="D1287" s="1" t="s">
        <v>20</v>
      </c>
      <c r="E1287" s="1" t="s">
        <v>21</v>
      </c>
      <c r="F1287" s="1" t="str">
        <f t="shared" si="1"/>
        <v>José Alexandre Barreira Santos Teixeira - MIEIC 2017/2018</v>
      </c>
      <c r="G1287" s="1" t="s">
        <v>3882</v>
      </c>
      <c r="I1287" s="1" t="str">
        <f>IFERROR(VLOOKUP(B1287,'Inquérito'!M:N,2,0),if(AND(E1287="",not(iserror(find("linkedin",H1287)))),H1287,E1287))</f>
        <v/>
      </c>
      <c r="J1287" s="1" t="str">
        <f t="shared" si="2"/>
        <v>MIEIC </v>
      </c>
      <c r="K1287" s="1" t="str">
        <f>IFERROR(VLOOKUP($A1287&amp;"-"&amp;K$1,'Conclusões cursos SIGARRA'!$E:$H,2,0),"")</f>
        <v/>
      </c>
      <c r="L1287" s="1" t="str">
        <f>IFERROR(VLOOKUP($A1287&amp;"-"&amp;K$1,'Conclusões cursos SIGARRA'!$E:$H,4,0),"")</f>
        <v/>
      </c>
      <c r="M1287" s="1" t="str">
        <f>IFERROR(VLOOKUP($A1287&amp;"-"&amp;M$1,'Conclusões cursos SIGARRA'!$E:$H,2,0),"")</f>
        <v/>
      </c>
      <c r="N1287" s="1" t="str">
        <f>IFERROR(VLOOKUP($A1287&amp;"-"&amp;M$1,'Conclusões cursos SIGARRA'!$E:$H,4,0),"")</f>
        <v/>
      </c>
      <c r="O1287" s="1" t="str">
        <f>IFERROR(VLOOKUP($A1287&amp;"-"&amp;O$1,'Conclusões cursos SIGARRA'!$E:$H,2,0),"")</f>
        <v>2013/2014</v>
      </c>
      <c r="P1287" s="1" t="str">
        <f>IFERROR(VLOOKUP($A1287&amp;"-"&amp;O$1,'Conclusões cursos SIGARRA'!$E:$H,4,0),"")</f>
        <v>2017/2018</v>
      </c>
      <c r="Q1287" s="1" t="str">
        <f>IFERROR(VLOOKUP($A1287&amp;"-"&amp;Q$1,'Conclusões cursos SIGARRA'!$E:$H,2,0),"")</f>
        <v/>
      </c>
      <c r="R1287" s="1" t="str">
        <f>IFERROR(VLOOKUP($A1287&amp;"-"&amp;Q$1,'Conclusões cursos SIGARRA'!$E:$H,4,0),"")</f>
        <v/>
      </c>
      <c r="S1287" s="1" t="str">
        <f>IFERROR(VLOOKUP($A1287&amp;"-"&amp;S$1,'Conclusões cursos SIGARRA'!$E:$H,2,0),"")</f>
        <v/>
      </c>
      <c r="T1287" s="1" t="str">
        <f>IFERROR(VLOOKUP($A1287&amp;"-"&amp;S$1,'Conclusões cursos SIGARRA'!$E:$H,4,0),"")</f>
        <v/>
      </c>
      <c r="U1287" s="1" t="str">
        <f t="shared" si="3"/>
        <v> MIEIC 2017/2018</v>
      </c>
      <c r="V1287" s="1" t="str">
        <f t="shared" si="4"/>
        <v>José Alexandre Barreira Santos Teixeira</v>
      </c>
    </row>
    <row r="1288" ht="14.25" customHeight="1">
      <c r="A1288" s="1">
        <v>2.00004454E8</v>
      </c>
      <c r="B1288" s="1" t="s">
        <v>3883</v>
      </c>
      <c r="C1288" s="1" t="s">
        <v>3884</v>
      </c>
      <c r="D1288" s="1" t="s">
        <v>20</v>
      </c>
      <c r="E1288" s="1" t="s">
        <v>21</v>
      </c>
      <c r="F1288" s="1" t="str">
        <f t="shared" si="1"/>
        <v>José Alexandre Koch Ferreira - LEIC 2004/2005 MIEIC 2007/2008</v>
      </c>
      <c r="G1288" s="1" t="s">
        <v>21</v>
      </c>
      <c r="H1288" s="1" t="s">
        <v>3885</v>
      </c>
      <c r="I1288" s="1" t="str">
        <f>IFERROR(VLOOKUP(B1288,'Inquérito'!M:N,2,0),if(AND(E1288="",not(iserror(find("linkedin",H1288)))),H1288,E1288))</f>
        <v/>
      </c>
      <c r="J1288" s="1" t="str">
        <f t="shared" si="2"/>
        <v>LEIC MIEIC </v>
      </c>
      <c r="K1288" s="1" t="str">
        <f>IFERROR(VLOOKUP($A1288&amp;"-"&amp;K$1,'Conclusões cursos SIGARRA'!$E:$H,2,0),"")</f>
        <v>2000/2001</v>
      </c>
      <c r="L1288" s="1" t="str">
        <f>IFERROR(VLOOKUP($A1288&amp;"-"&amp;K$1,'Conclusões cursos SIGARRA'!$E:$H,4,0),"")</f>
        <v>2004/2005</v>
      </c>
      <c r="M1288" s="1" t="str">
        <f>IFERROR(VLOOKUP($A1288&amp;"-"&amp;M$1,'Conclusões cursos SIGARRA'!$E:$H,2,0),"")</f>
        <v/>
      </c>
      <c r="N1288" s="1" t="str">
        <f>IFERROR(VLOOKUP($A1288&amp;"-"&amp;M$1,'Conclusões cursos SIGARRA'!$E:$H,4,0),"")</f>
        <v/>
      </c>
      <c r="O1288" s="1" t="str">
        <f>IFERROR(VLOOKUP($A1288&amp;"-"&amp;O$1,'Conclusões cursos SIGARRA'!$E:$H,2,0),"")</f>
        <v>2007/2008</v>
      </c>
      <c r="P1288" s="1" t="str">
        <f>IFERROR(VLOOKUP($A1288&amp;"-"&amp;O$1,'Conclusões cursos SIGARRA'!$E:$H,4,0),"")</f>
        <v>2007/2008</v>
      </c>
      <c r="Q1288" s="1" t="str">
        <f>IFERROR(VLOOKUP($A1288&amp;"-"&amp;Q$1,'Conclusões cursos SIGARRA'!$E:$H,2,0),"")</f>
        <v/>
      </c>
      <c r="R1288" s="1" t="str">
        <f>IFERROR(VLOOKUP($A1288&amp;"-"&amp;Q$1,'Conclusões cursos SIGARRA'!$E:$H,4,0),"")</f>
        <v/>
      </c>
      <c r="S1288" s="1" t="str">
        <f>IFERROR(VLOOKUP($A1288&amp;"-"&amp;S$1,'Conclusões cursos SIGARRA'!$E:$H,2,0),"")</f>
        <v/>
      </c>
      <c r="T1288" s="1" t="str">
        <f>IFERROR(VLOOKUP($A1288&amp;"-"&amp;S$1,'Conclusões cursos SIGARRA'!$E:$H,4,0),"")</f>
        <v/>
      </c>
      <c r="U1288" s="1" t="str">
        <f t="shared" si="3"/>
        <v> LEIC 2004/2005 MIEIC 2007/2008</v>
      </c>
      <c r="V1288" s="1" t="str">
        <f t="shared" si="4"/>
        <v>José Alexandre Koch Ferreira</v>
      </c>
    </row>
    <row r="1289" ht="14.25" customHeight="1">
      <c r="A1289" s="1">
        <v>2.01706421E8</v>
      </c>
      <c r="B1289" s="1" t="s">
        <v>3886</v>
      </c>
      <c r="C1289" s="1" t="s">
        <v>3887</v>
      </c>
      <c r="D1289" s="1" t="s">
        <v>26</v>
      </c>
      <c r="E1289" s="1" t="s">
        <v>21</v>
      </c>
      <c r="F1289" s="1" t="str">
        <f t="shared" si="1"/>
        <v>José António Barbosa da Fonseca Guerra - M.EIC 2022/2023</v>
      </c>
      <c r="I1289" s="1" t="str">
        <f>IFERROR(VLOOKUP(B1289,'Inquérito'!M:N,2,0),if(AND(E1289="",not(iserror(find("linkedin",H1289)))),H1289,E1289))</f>
        <v/>
      </c>
      <c r="J1289" s="1" t="str">
        <f t="shared" si="2"/>
        <v>M.EIC</v>
      </c>
      <c r="K1289" s="1" t="str">
        <f>IFERROR(VLOOKUP($A1289&amp;"-"&amp;K$1,'Conclusões cursos SIGARRA'!$E:$H,2,0),"")</f>
        <v/>
      </c>
      <c r="L1289" s="1" t="str">
        <f>IFERROR(VLOOKUP($A1289&amp;"-"&amp;K$1,'Conclusões cursos SIGARRA'!$E:$H,4,0),"")</f>
        <v/>
      </c>
      <c r="M1289" s="1" t="str">
        <f>IFERROR(VLOOKUP($A1289&amp;"-"&amp;M$1,'Conclusões cursos SIGARRA'!$E:$H,2,0),"")</f>
        <v/>
      </c>
      <c r="N1289" s="1" t="str">
        <f>IFERROR(VLOOKUP($A1289&amp;"-"&amp;M$1,'Conclusões cursos SIGARRA'!$E:$H,4,0),"")</f>
        <v/>
      </c>
      <c r="O1289" s="1" t="str">
        <f>IFERROR(VLOOKUP($A1289&amp;"-"&amp;O$1,'Conclusões cursos SIGARRA'!$E:$H,2,0),"")</f>
        <v/>
      </c>
      <c r="P1289" s="1" t="str">
        <f>IFERROR(VLOOKUP($A1289&amp;"-"&amp;O$1,'Conclusões cursos SIGARRA'!$E:$H,4,0),"")</f>
        <v/>
      </c>
      <c r="Q1289" s="1" t="str">
        <f>IFERROR(VLOOKUP($A1289&amp;"-"&amp;Q$1,'Conclusões cursos SIGARRA'!$E:$H,2,0),"")</f>
        <v/>
      </c>
      <c r="R1289" s="1" t="str">
        <f>IFERROR(VLOOKUP($A1289&amp;"-"&amp;Q$1,'Conclusões cursos SIGARRA'!$E:$H,4,0),"")</f>
        <v/>
      </c>
      <c r="S1289" s="1" t="str">
        <f>IFERROR(VLOOKUP($A1289&amp;"-"&amp;S$1,'Conclusões cursos SIGARRA'!$E:$H,2,0),"")</f>
        <v>2021/2022</v>
      </c>
      <c r="T1289" s="1" t="str">
        <f>IFERROR(VLOOKUP($A1289&amp;"-"&amp;S$1,'Conclusões cursos SIGARRA'!$E:$H,4,0),"")</f>
        <v>2022/2023</v>
      </c>
      <c r="U1289" s="1" t="str">
        <f t="shared" si="3"/>
        <v> M.EIC 2022/2023</v>
      </c>
      <c r="V1289" s="1" t="str">
        <f t="shared" si="4"/>
        <v>José António Barbosa da Fonseca Guerra</v>
      </c>
    </row>
    <row r="1290" ht="14.25" customHeight="1">
      <c r="A1290" s="1">
        <v>2.01705226E8</v>
      </c>
      <c r="B1290" s="1" t="s">
        <v>3888</v>
      </c>
      <c r="C1290" s="1" t="s">
        <v>3889</v>
      </c>
      <c r="D1290" s="1" t="s">
        <v>26</v>
      </c>
      <c r="E1290" s="1" t="s">
        <v>21</v>
      </c>
      <c r="F1290" s="1" t="str">
        <f t="shared" si="1"/>
        <v>José António Dantas Macedo - L.EIC 2022/2023</v>
      </c>
      <c r="G1290" s="1" t="s">
        <v>3890</v>
      </c>
      <c r="I1290" s="9" t="str">
        <f>IFERROR(VLOOKUP(B1290,'Inquérito'!M:N,2,0),if(AND(E1290="",not(iserror(find("linkedin",H1290)))),H1290,E1290))</f>
        <v>https://www.linkedin.com/in/josemacedo99/</v>
      </c>
      <c r="J1290" s="1" t="str">
        <f t="shared" si="2"/>
        <v>L.EIC </v>
      </c>
      <c r="K1290" s="1" t="str">
        <f>IFERROR(VLOOKUP($A1290&amp;"-"&amp;K$1,'Conclusões cursos SIGARRA'!$E:$H,2,0),"")</f>
        <v/>
      </c>
      <c r="L1290" s="1" t="str">
        <f>IFERROR(VLOOKUP($A1290&amp;"-"&amp;K$1,'Conclusões cursos SIGARRA'!$E:$H,4,0),"")</f>
        <v/>
      </c>
      <c r="M1290" s="1" t="str">
        <f>IFERROR(VLOOKUP($A1290&amp;"-"&amp;M$1,'Conclusões cursos SIGARRA'!$E:$H,2,0),"")</f>
        <v/>
      </c>
      <c r="N1290" s="1" t="str">
        <f>IFERROR(VLOOKUP($A1290&amp;"-"&amp;M$1,'Conclusões cursos SIGARRA'!$E:$H,4,0),"")</f>
        <v/>
      </c>
      <c r="O1290" s="1" t="str">
        <f>IFERROR(VLOOKUP($A1290&amp;"-"&amp;O$1,'Conclusões cursos SIGARRA'!$E:$H,2,0),"")</f>
        <v/>
      </c>
      <c r="P1290" s="1" t="str">
        <f>IFERROR(VLOOKUP($A1290&amp;"-"&amp;O$1,'Conclusões cursos SIGARRA'!$E:$H,4,0),"")</f>
        <v/>
      </c>
      <c r="Q1290" s="1" t="str">
        <f>IFERROR(VLOOKUP($A1290&amp;"-"&amp;Q$1,'Conclusões cursos SIGARRA'!$E:$H,2,0),"")</f>
        <v>2021/2022</v>
      </c>
      <c r="R1290" s="1" t="str">
        <f>IFERROR(VLOOKUP($A1290&amp;"-"&amp;Q$1,'Conclusões cursos SIGARRA'!$E:$H,4,0),"")</f>
        <v>2022/2023</v>
      </c>
      <c r="S1290" s="1" t="str">
        <f>IFERROR(VLOOKUP($A1290&amp;"-"&amp;S$1,'Conclusões cursos SIGARRA'!$E:$H,2,0),"")</f>
        <v/>
      </c>
      <c r="T1290" s="1" t="str">
        <f>IFERROR(VLOOKUP($A1290&amp;"-"&amp;S$1,'Conclusões cursos SIGARRA'!$E:$H,4,0),"")</f>
        <v/>
      </c>
      <c r="U1290" s="1" t="str">
        <f t="shared" si="3"/>
        <v> L.EIC 2022/2023</v>
      </c>
      <c r="V1290" s="1" t="str">
        <f t="shared" si="4"/>
        <v>José António Dantas Macedo</v>
      </c>
    </row>
    <row r="1291" ht="14.25" customHeight="1">
      <c r="A1291" s="1">
        <v>1.99800228E8</v>
      </c>
      <c r="B1291" s="1" t="s">
        <v>3891</v>
      </c>
      <c r="C1291" s="1" t="s">
        <v>3892</v>
      </c>
      <c r="D1291" s="1" t="s">
        <v>20</v>
      </c>
      <c r="E1291" s="1" t="s">
        <v>3893</v>
      </c>
      <c r="F1291" s="1" t="str">
        <f t="shared" si="1"/>
        <v>José António Valente de Azevedo - LEIC 2000/2001</v>
      </c>
      <c r="G1291" s="1" t="s">
        <v>21</v>
      </c>
      <c r="I1291" s="9" t="str">
        <f>IFERROR(VLOOKUP(B1291,'Inquérito'!M:N,2,0),if(AND(E1291="",not(iserror(find("linkedin",H1291)))),H1291,E1291))</f>
        <v>https://www.linkedin.com/in/josevalente/</v>
      </c>
      <c r="J1291" s="1" t="str">
        <f t="shared" si="2"/>
        <v>LEIC </v>
      </c>
      <c r="K1291" s="1" t="str">
        <f>IFERROR(VLOOKUP($A1291&amp;"-"&amp;K$1,'Conclusões cursos SIGARRA'!$E:$H,2,0),"")</f>
        <v>1998/1999</v>
      </c>
      <c r="L1291" s="1" t="str">
        <f>IFERROR(VLOOKUP($A1291&amp;"-"&amp;K$1,'Conclusões cursos SIGARRA'!$E:$H,4,0),"")</f>
        <v>2000/2001</v>
      </c>
      <c r="M1291" s="1" t="str">
        <f>IFERROR(VLOOKUP($A1291&amp;"-"&amp;M$1,'Conclusões cursos SIGARRA'!$E:$H,2,0),"")</f>
        <v/>
      </c>
      <c r="N1291" s="1" t="str">
        <f>IFERROR(VLOOKUP($A1291&amp;"-"&amp;M$1,'Conclusões cursos SIGARRA'!$E:$H,4,0),"")</f>
        <v/>
      </c>
      <c r="O1291" s="1" t="str">
        <f>IFERROR(VLOOKUP($A1291&amp;"-"&amp;O$1,'Conclusões cursos SIGARRA'!$E:$H,2,0),"")</f>
        <v/>
      </c>
      <c r="P1291" s="1" t="str">
        <f>IFERROR(VLOOKUP($A1291&amp;"-"&amp;O$1,'Conclusões cursos SIGARRA'!$E:$H,4,0),"")</f>
        <v/>
      </c>
      <c r="Q1291" s="1" t="str">
        <f>IFERROR(VLOOKUP($A1291&amp;"-"&amp;Q$1,'Conclusões cursos SIGARRA'!$E:$H,2,0),"")</f>
        <v/>
      </c>
      <c r="R1291" s="1" t="str">
        <f>IFERROR(VLOOKUP($A1291&amp;"-"&amp;Q$1,'Conclusões cursos SIGARRA'!$E:$H,4,0),"")</f>
        <v/>
      </c>
      <c r="S1291" s="1" t="str">
        <f>IFERROR(VLOOKUP($A1291&amp;"-"&amp;S$1,'Conclusões cursos SIGARRA'!$E:$H,2,0),"")</f>
        <v/>
      </c>
      <c r="T1291" s="1" t="str">
        <f>IFERROR(VLOOKUP($A1291&amp;"-"&amp;S$1,'Conclusões cursos SIGARRA'!$E:$H,4,0),"")</f>
        <v/>
      </c>
      <c r="U1291" s="1" t="str">
        <f t="shared" si="3"/>
        <v> LEIC 2000/2001</v>
      </c>
      <c r="V1291" s="1" t="str">
        <f t="shared" si="4"/>
        <v>José António Valente de Azevedo</v>
      </c>
    </row>
    <row r="1292" ht="14.25" customHeight="1">
      <c r="A1292" s="1">
        <v>1.99804381E8</v>
      </c>
      <c r="B1292" s="1" t="s">
        <v>3894</v>
      </c>
      <c r="C1292" s="1" t="s">
        <v>3895</v>
      </c>
      <c r="D1292" s="1" t="s">
        <v>20</v>
      </c>
      <c r="E1292" s="1" t="s">
        <v>3896</v>
      </c>
      <c r="F1292" s="1" t="str">
        <f t="shared" si="1"/>
        <v>José Artur da Mota Moreira da Fonseca - LEIC 2007/2008</v>
      </c>
      <c r="G1292" s="1" t="s">
        <v>21</v>
      </c>
      <c r="H1292" s="1" t="s">
        <v>3897</v>
      </c>
      <c r="I1292" s="9" t="str">
        <f>IFERROR(VLOOKUP(B1292,'Inquérito'!M:N,2,0),if(AND(E1292="",not(iserror(find("linkedin",H1292)))),H1292,E1292))</f>
        <v>https://www.linkedin.com/in/arty77/</v>
      </c>
      <c r="J1292" s="1" t="str">
        <f t="shared" si="2"/>
        <v>LEIC </v>
      </c>
      <c r="K1292" s="1" t="str">
        <f>IFERROR(VLOOKUP($A1292&amp;"-"&amp;K$1,'Conclusões cursos SIGARRA'!$E:$H,2,0),"")</f>
        <v>1998/1999</v>
      </c>
      <c r="L1292" s="1" t="str">
        <f>IFERROR(VLOOKUP($A1292&amp;"-"&amp;K$1,'Conclusões cursos SIGARRA'!$E:$H,4,0),"")</f>
        <v>2007/2008</v>
      </c>
      <c r="M1292" s="1" t="str">
        <f>IFERROR(VLOOKUP($A1292&amp;"-"&amp;M$1,'Conclusões cursos SIGARRA'!$E:$H,2,0),"")</f>
        <v/>
      </c>
      <c r="N1292" s="1" t="str">
        <f>IFERROR(VLOOKUP($A1292&amp;"-"&amp;M$1,'Conclusões cursos SIGARRA'!$E:$H,4,0),"")</f>
        <v/>
      </c>
      <c r="O1292" s="1" t="str">
        <f>IFERROR(VLOOKUP($A1292&amp;"-"&amp;O$1,'Conclusões cursos SIGARRA'!$E:$H,2,0),"")</f>
        <v/>
      </c>
      <c r="P1292" s="1" t="str">
        <f>IFERROR(VLOOKUP($A1292&amp;"-"&amp;O$1,'Conclusões cursos SIGARRA'!$E:$H,4,0),"")</f>
        <v/>
      </c>
      <c r="Q1292" s="1" t="str">
        <f>IFERROR(VLOOKUP($A1292&amp;"-"&amp;Q$1,'Conclusões cursos SIGARRA'!$E:$H,2,0),"")</f>
        <v/>
      </c>
      <c r="R1292" s="1" t="str">
        <f>IFERROR(VLOOKUP($A1292&amp;"-"&amp;Q$1,'Conclusões cursos SIGARRA'!$E:$H,4,0),"")</f>
        <v/>
      </c>
      <c r="S1292" s="1" t="str">
        <f>IFERROR(VLOOKUP($A1292&amp;"-"&amp;S$1,'Conclusões cursos SIGARRA'!$E:$H,2,0),"")</f>
        <v/>
      </c>
      <c r="T1292" s="1" t="str">
        <f>IFERROR(VLOOKUP($A1292&amp;"-"&amp;S$1,'Conclusões cursos SIGARRA'!$E:$H,4,0),"")</f>
        <v/>
      </c>
      <c r="U1292" s="1" t="str">
        <f t="shared" si="3"/>
        <v> LEIC 2007/2008</v>
      </c>
      <c r="V1292" s="1" t="str">
        <f t="shared" si="4"/>
        <v>José Artur da Mota Moreira da Fonseca</v>
      </c>
    </row>
    <row r="1293" ht="14.25" customHeight="1">
      <c r="A1293" s="1">
        <v>2.02000163E8</v>
      </c>
      <c r="B1293" s="1" t="s">
        <v>3898</v>
      </c>
      <c r="C1293" s="1" t="s">
        <v>3899</v>
      </c>
      <c r="D1293" s="1" t="s">
        <v>26</v>
      </c>
      <c r="E1293" s="1" t="s">
        <v>21</v>
      </c>
      <c r="F1293" s="1" t="str">
        <f t="shared" si="1"/>
        <v>José Artur Lima Assunção - L.EIC 2022/2023</v>
      </c>
      <c r="G1293" s="1" t="s">
        <v>3900</v>
      </c>
      <c r="I1293" s="1" t="str">
        <f>IFERROR(VLOOKUP(B1293,'Inquérito'!M:N,2,0),if(AND(E1293="",not(iserror(find("linkedin",H1293)))),H1293,E1293))</f>
        <v/>
      </c>
      <c r="J1293" s="1" t="str">
        <f t="shared" si="2"/>
        <v>L.EIC </v>
      </c>
      <c r="K1293" s="1" t="str">
        <f>IFERROR(VLOOKUP($A1293&amp;"-"&amp;K$1,'Conclusões cursos SIGARRA'!$E:$H,2,0),"")</f>
        <v/>
      </c>
      <c r="L1293" s="1" t="str">
        <f>IFERROR(VLOOKUP($A1293&amp;"-"&amp;K$1,'Conclusões cursos SIGARRA'!$E:$H,4,0),"")</f>
        <v/>
      </c>
      <c r="M1293" s="1" t="str">
        <f>IFERROR(VLOOKUP($A1293&amp;"-"&amp;M$1,'Conclusões cursos SIGARRA'!$E:$H,2,0),"")</f>
        <v/>
      </c>
      <c r="N1293" s="1" t="str">
        <f>IFERROR(VLOOKUP($A1293&amp;"-"&amp;M$1,'Conclusões cursos SIGARRA'!$E:$H,4,0),"")</f>
        <v/>
      </c>
      <c r="O1293" s="1" t="str">
        <f>IFERROR(VLOOKUP($A1293&amp;"-"&amp;O$1,'Conclusões cursos SIGARRA'!$E:$H,2,0),"")</f>
        <v/>
      </c>
      <c r="P1293" s="1" t="str">
        <f>IFERROR(VLOOKUP($A1293&amp;"-"&amp;O$1,'Conclusões cursos SIGARRA'!$E:$H,4,0),"")</f>
        <v/>
      </c>
      <c r="Q1293" s="1" t="str">
        <f>IFERROR(VLOOKUP($A1293&amp;"-"&amp;Q$1,'Conclusões cursos SIGARRA'!$E:$H,2,0),"")</f>
        <v>2021/2022</v>
      </c>
      <c r="R1293" s="1" t="str">
        <f>IFERROR(VLOOKUP($A1293&amp;"-"&amp;Q$1,'Conclusões cursos SIGARRA'!$E:$H,4,0),"")</f>
        <v>2022/2023</v>
      </c>
      <c r="S1293" s="1" t="str">
        <f>IFERROR(VLOOKUP($A1293&amp;"-"&amp;S$1,'Conclusões cursos SIGARRA'!$E:$H,2,0),"")</f>
        <v/>
      </c>
      <c r="T1293" s="1" t="str">
        <f>IFERROR(VLOOKUP($A1293&amp;"-"&amp;S$1,'Conclusões cursos SIGARRA'!$E:$H,4,0),"")</f>
        <v/>
      </c>
      <c r="U1293" s="1" t="str">
        <f t="shared" si="3"/>
        <v> L.EIC 2022/2023</v>
      </c>
      <c r="V1293" s="1" t="str">
        <f t="shared" si="4"/>
        <v>José Artur Lima Assunção</v>
      </c>
    </row>
    <row r="1294" ht="14.25" customHeight="1">
      <c r="A1294" s="1">
        <v>2.00606014E8</v>
      </c>
      <c r="B1294" s="1" t="s">
        <v>3901</v>
      </c>
      <c r="C1294" s="1" t="s">
        <v>3902</v>
      </c>
      <c r="D1294" s="1" t="s">
        <v>20</v>
      </c>
      <c r="E1294" s="1" t="s">
        <v>21</v>
      </c>
      <c r="F1294" s="1" t="str">
        <f t="shared" si="1"/>
        <v>José Augusto Cerqueira da Silva - MEI 2008/2009</v>
      </c>
      <c r="G1294" s="1" t="s">
        <v>21</v>
      </c>
      <c r="H1294" s="1" t="s">
        <v>21</v>
      </c>
      <c r="I1294" s="1" t="str">
        <f>IFERROR(VLOOKUP(B1294,'Inquérito'!M:N,2,0),if(AND(E1294="",not(iserror(find("linkedin",H1294)))),H1294,E1294))</f>
        <v/>
      </c>
      <c r="J1294" s="1" t="str">
        <f t="shared" si="2"/>
        <v>MEI </v>
      </c>
      <c r="K1294" s="1" t="str">
        <f>IFERROR(VLOOKUP($A1294&amp;"-"&amp;K$1,'Conclusões cursos SIGARRA'!$E:$H,2,0),"")</f>
        <v/>
      </c>
      <c r="L1294" s="1" t="str">
        <f>IFERROR(VLOOKUP($A1294&amp;"-"&amp;K$1,'Conclusões cursos SIGARRA'!$E:$H,4,0),"")</f>
        <v/>
      </c>
      <c r="M1294" s="1" t="str">
        <f>IFERROR(VLOOKUP($A1294&amp;"-"&amp;M$1,'Conclusões cursos SIGARRA'!$E:$H,2,0),"")</f>
        <v>2006/2007</v>
      </c>
      <c r="N1294" s="1" t="str">
        <f>IFERROR(VLOOKUP($A1294&amp;"-"&amp;M$1,'Conclusões cursos SIGARRA'!$E:$H,4,0),"")</f>
        <v>2008/2009</v>
      </c>
      <c r="O1294" s="1" t="str">
        <f>IFERROR(VLOOKUP($A1294&amp;"-"&amp;O$1,'Conclusões cursos SIGARRA'!$E:$H,2,0),"")</f>
        <v/>
      </c>
      <c r="P1294" s="1" t="str">
        <f>IFERROR(VLOOKUP($A1294&amp;"-"&amp;O$1,'Conclusões cursos SIGARRA'!$E:$H,4,0),"")</f>
        <v/>
      </c>
      <c r="Q1294" s="1" t="str">
        <f>IFERROR(VLOOKUP($A1294&amp;"-"&amp;Q$1,'Conclusões cursos SIGARRA'!$E:$H,2,0),"")</f>
        <v/>
      </c>
      <c r="R1294" s="1" t="str">
        <f>IFERROR(VLOOKUP($A1294&amp;"-"&amp;Q$1,'Conclusões cursos SIGARRA'!$E:$H,4,0),"")</f>
        <v/>
      </c>
      <c r="S1294" s="1" t="str">
        <f>IFERROR(VLOOKUP($A1294&amp;"-"&amp;S$1,'Conclusões cursos SIGARRA'!$E:$H,2,0),"")</f>
        <v/>
      </c>
      <c r="T1294" s="1" t="str">
        <f>IFERROR(VLOOKUP($A1294&amp;"-"&amp;S$1,'Conclusões cursos SIGARRA'!$E:$H,4,0),"")</f>
        <v/>
      </c>
      <c r="U1294" s="1" t="str">
        <f t="shared" si="3"/>
        <v> MEI 2008/2009</v>
      </c>
      <c r="V1294" s="1" t="str">
        <f t="shared" si="4"/>
        <v>José Augusto Cerqueira da Silva</v>
      </c>
    </row>
    <row r="1295" ht="14.25" customHeight="1">
      <c r="A1295" s="1">
        <v>2.00203163E8</v>
      </c>
      <c r="B1295" s="1" t="s">
        <v>3903</v>
      </c>
      <c r="C1295" s="1" t="s">
        <v>3904</v>
      </c>
      <c r="D1295" s="1" t="s">
        <v>20</v>
      </c>
      <c r="E1295" s="1" t="s">
        <v>3905</v>
      </c>
      <c r="F1295" s="1" t="str">
        <f t="shared" si="1"/>
        <v>José Cândido Sousa Pacheco - LEIC 2006/2007</v>
      </c>
      <c r="G1295" s="1" t="s">
        <v>21</v>
      </c>
      <c r="H1295" s="1" t="s">
        <v>3906</v>
      </c>
      <c r="I1295" s="9" t="str">
        <f>IFERROR(VLOOKUP(B1295,'Inquérito'!M:N,2,0),if(AND(E1295="",not(iserror(find("linkedin",H1295)))),H1295,E1295))</f>
        <v>https://www.linkedin.com/in/jpacheco/</v>
      </c>
      <c r="J1295" s="1" t="str">
        <f t="shared" si="2"/>
        <v>LEIC </v>
      </c>
      <c r="K1295" s="1" t="str">
        <f>IFERROR(VLOOKUP($A1295&amp;"-"&amp;K$1,'Conclusões cursos SIGARRA'!$E:$H,2,0),"")</f>
        <v>2002/2003</v>
      </c>
      <c r="L1295" s="1" t="str">
        <f>IFERROR(VLOOKUP($A1295&amp;"-"&amp;K$1,'Conclusões cursos SIGARRA'!$E:$H,4,0),"")</f>
        <v>2006/2007</v>
      </c>
      <c r="M1295" s="1" t="str">
        <f>IFERROR(VLOOKUP($A1295&amp;"-"&amp;M$1,'Conclusões cursos SIGARRA'!$E:$H,2,0),"")</f>
        <v/>
      </c>
      <c r="N1295" s="1" t="str">
        <f>IFERROR(VLOOKUP($A1295&amp;"-"&amp;M$1,'Conclusões cursos SIGARRA'!$E:$H,4,0),"")</f>
        <v/>
      </c>
      <c r="O1295" s="1" t="str">
        <f>IFERROR(VLOOKUP($A1295&amp;"-"&amp;O$1,'Conclusões cursos SIGARRA'!$E:$H,2,0),"")</f>
        <v/>
      </c>
      <c r="P1295" s="1" t="str">
        <f>IFERROR(VLOOKUP($A1295&amp;"-"&amp;O$1,'Conclusões cursos SIGARRA'!$E:$H,4,0),"")</f>
        <v/>
      </c>
      <c r="Q1295" s="1" t="str">
        <f>IFERROR(VLOOKUP($A1295&amp;"-"&amp;Q$1,'Conclusões cursos SIGARRA'!$E:$H,2,0),"")</f>
        <v/>
      </c>
      <c r="R1295" s="1" t="str">
        <f>IFERROR(VLOOKUP($A1295&amp;"-"&amp;Q$1,'Conclusões cursos SIGARRA'!$E:$H,4,0),"")</f>
        <v/>
      </c>
      <c r="S1295" s="1" t="str">
        <f>IFERROR(VLOOKUP($A1295&amp;"-"&amp;S$1,'Conclusões cursos SIGARRA'!$E:$H,2,0),"")</f>
        <v/>
      </c>
      <c r="T1295" s="1" t="str">
        <f>IFERROR(VLOOKUP($A1295&amp;"-"&amp;S$1,'Conclusões cursos SIGARRA'!$E:$H,4,0),"")</f>
        <v/>
      </c>
      <c r="U1295" s="1" t="str">
        <f t="shared" si="3"/>
        <v> LEIC 2006/2007</v>
      </c>
      <c r="V1295" s="1" t="str">
        <f t="shared" si="4"/>
        <v>José Cândido Sousa Pacheco</v>
      </c>
    </row>
    <row r="1296" ht="14.25" customHeight="1">
      <c r="A1296" s="1">
        <v>2.01404446E8</v>
      </c>
      <c r="B1296" s="1" t="s">
        <v>3907</v>
      </c>
      <c r="C1296" s="1" t="s">
        <v>3908</v>
      </c>
      <c r="D1296" s="1" t="s">
        <v>20</v>
      </c>
      <c r="E1296" s="1" t="s">
        <v>21</v>
      </c>
      <c r="F1296" s="1" t="str">
        <f t="shared" si="1"/>
        <v>José Carlos Alves Vieira - MIEIC 2018/2019</v>
      </c>
      <c r="I1296" s="1" t="str">
        <f>IFERROR(VLOOKUP(B1296,'Inquérito'!M:N,2,0),if(AND(E1296="",not(iserror(find("linkedin",H1296)))),H1296,E1296))</f>
        <v/>
      </c>
      <c r="J1296" s="1" t="str">
        <f t="shared" si="2"/>
        <v>MIEIC </v>
      </c>
      <c r="K1296" s="1" t="str">
        <f>IFERROR(VLOOKUP($A1296&amp;"-"&amp;K$1,'Conclusões cursos SIGARRA'!$E:$H,2,0),"")</f>
        <v/>
      </c>
      <c r="L1296" s="1" t="str">
        <f>IFERROR(VLOOKUP($A1296&amp;"-"&amp;K$1,'Conclusões cursos SIGARRA'!$E:$H,4,0),"")</f>
        <v/>
      </c>
      <c r="M1296" s="1" t="str">
        <f>IFERROR(VLOOKUP($A1296&amp;"-"&amp;M$1,'Conclusões cursos SIGARRA'!$E:$H,2,0),"")</f>
        <v/>
      </c>
      <c r="N1296" s="1" t="str">
        <f>IFERROR(VLOOKUP($A1296&amp;"-"&amp;M$1,'Conclusões cursos SIGARRA'!$E:$H,4,0),"")</f>
        <v/>
      </c>
      <c r="O1296" s="1" t="str">
        <f>IFERROR(VLOOKUP($A1296&amp;"-"&amp;O$1,'Conclusões cursos SIGARRA'!$E:$H,2,0),"")</f>
        <v>2014/2015</v>
      </c>
      <c r="P1296" s="1" t="str">
        <f>IFERROR(VLOOKUP($A1296&amp;"-"&amp;O$1,'Conclusões cursos SIGARRA'!$E:$H,4,0),"")</f>
        <v>2018/2019</v>
      </c>
      <c r="Q1296" s="1" t="str">
        <f>IFERROR(VLOOKUP($A1296&amp;"-"&amp;Q$1,'Conclusões cursos SIGARRA'!$E:$H,2,0),"")</f>
        <v/>
      </c>
      <c r="R1296" s="1" t="str">
        <f>IFERROR(VLOOKUP($A1296&amp;"-"&amp;Q$1,'Conclusões cursos SIGARRA'!$E:$H,4,0),"")</f>
        <v/>
      </c>
      <c r="S1296" s="1" t="str">
        <f>IFERROR(VLOOKUP($A1296&amp;"-"&amp;S$1,'Conclusões cursos SIGARRA'!$E:$H,2,0),"")</f>
        <v/>
      </c>
      <c r="T1296" s="1" t="str">
        <f>IFERROR(VLOOKUP($A1296&amp;"-"&amp;S$1,'Conclusões cursos SIGARRA'!$E:$H,4,0),"")</f>
        <v/>
      </c>
      <c r="U1296" s="1" t="str">
        <f t="shared" si="3"/>
        <v> MIEIC 2018/2019</v>
      </c>
      <c r="V1296" s="1" t="str">
        <f t="shared" si="4"/>
        <v>José Carlos Alves Vieira</v>
      </c>
    </row>
    <row r="1297" ht="14.25" customHeight="1">
      <c r="A1297" s="1">
        <v>2.00803904E8</v>
      </c>
      <c r="B1297" s="1" t="s">
        <v>3909</v>
      </c>
      <c r="C1297" s="1" t="s">
        <v>3910</v>
      </c>
      <c r="D1297" s="1" t="s">
        <v>20</v>
      </c>
      <c r="E1297" s="1" t="s">
        <v>21</v>
      </c>
      <c r="F1297" s="1" t="str">
        <f t="shared" si="1"/>
        <v>José Carlos Cadilha Coelho - MIEIC 2012/2013</v>
      </c>
      <c r="G1297" s="1" t="s">
        <v>21</v>
      </c>
      <c r="I1297" s="1" t="str">
        <f>IFERROR(VLOOKUP(B1297,'Inquérito'!M:N,2,0),if(AND(E1297="",not(iserror(find("linkedin",H1297)))),H1297,E1297))</f>
        <v/>
      </c>
      <c r="J1297" s="1" t="str">
        <f t="shared" si="2"/>
        <v>MIEIC </v>
      </c>
      <c r="K1297" s="1" t="str">
        <f>IFERROR(VLOOKUP($A1297&amp;"-"&amp;K$1,'Conclusões cursos SIGARRA'!$E:$H,2,0),"")</f>
        <v/>
      </c>
      <c r="L1297" s="1" t="str">
        <f>IFERROR(VLOOKUP($A1297&amp;"-"&amp;K$1,'Conclusões cursos SIGARRA'!$E:$H,4,0),"")</f>
        <v/>
      </c>
      <c r="M1297" s="1" t="str">
        <f>IFERROR(VLOOKUP($A1297&amp;"-"&amp;M$1,'Conclusões cursos SIGARRA'!$E:$H,2,0),"")</f>
        <v/>
      </c>
      <c r="N1297" s="1" t="str">
        <f>IFERROR(VLOOKUP($A1297&amp;"-"&amp;M$1,'Conclusões cursos SIGARRA'!$E:$H,4,0),"")</f>
        <v/>
      </c>
      <c r="O1297" s="1" t="str">
        <f>IFERROR(VLOOKUP($A1297&amp;"-"&amp;O$1,'Conclusões cursos SIGARRA'!$E:$H,2,0),"")</f>
        <v>2008/2009</v>
      </c>
      <c r="P1297" s="1" t="str">
        <f>IFERROR(VLOOKUP($A1297&amp;"-"&amp;O$1,'Conclusões cursos SIGARRA'!$E:$H,4,0),"")</f>
        <v>2012/2013</v>
      </c>
      <c r="Q1297" s="1" t="str">
        <f>IFERROR(VLOOKUP($A1297&amp;"-"&amp;Q$1,'Conclusões cursos SIGARRA'!$E:$H,2,0),"")</f>
        <v/>
      </c>
      <c r="R1297" s="1" t="str">
        <f>IFERROR(VLOOKUP($A1297&amp;"-"&amp;Q$1,'Conclusões cursos SIGARRA'!$E:$H,4,0),"")</f>
        <v/>
      </c>
      <c r="S1297" s="1" t="str">
        <f>IFERROR(VLOOKUP($A1297&amp;"-"&amp;S$1,'Conclusões cursos SIGARRA'!$E:$H,2,0),"")</f>
        <v/>
      </c>
      <c r="T1297" s="1" t="str">
        <f>IFERROR(VLOOKUP($A1297&amp;"-"&amp;S$1,'Conclusões cursos SIGARRA'!$E:$H,4,0),"")</f>
        <v/>
      </c>
      <c r="U1297" s="1" t="str">
        <f t="shared" si="3"/>
        <v> MIEIC 2012/2013</v>
      </c>
      <c r="V1297" s="1" t="str">
        <f t="shared" si="4"/>
        <v>José Carlos Cadilha Coelho</v>
      </c>
    </row>
    <row r="1298" ht="14.25" customHeight="1">
      <c r="A1298" s="1">
        <v>2.00905344E8</v>
      </c>
      <c r="B1298" s="1" t="s">
        <v>3911</v>
      </c>
      <c r="C1298" s="1" t="s">
        <v>3912</v>
      </c>
      <c r="D1298" s="1" t="s">
        <v>20</v>
      </c>
      <c r="E1298" s="1" t="s">
        <v>21</v>
      </c>
      <c r="F1298" s="1" t="str">
        <f t="shared" si="1"/>
        <v>José Carlos Calhau Pinto - MIEIC 2016/2017</v>
      </c>
      <c r="G1298" s="1" t="s">
        <v>21</v>
      </c>
      <c r="I1298" s="9" t="str">
        <f>IFERROR(VLOOKUP(B1298,'Inquérito'!M:N,2,0),if(AND(E1298="",not(iserror(find("linkedin",H1298)))),H1298,E1298))</f>
        <v>https://www.linkedin.com/in/josepinto91/</v>
      </c>
      <c r="J1298" s="1" t="str">
        <f t="shared" si="2"/>
        <v>MIEIC </v>
      </c>
      <c r="K1298" s="1" t="str">
        <f>IFERROR(VLOOKUP($A1298&amp;"-"&amp;K$1,'Conclusões cursos SIGARRA'!$E:$H,2,0),"")</f>
        <v/>
      </c>
      <c r="L1298" s="1" t="str">
        <f>IFERROR(VLOOKUP($A1298&amp;"-"&amp;K$1,'Conclusões cursos SIGARRA'!$E:$H,4,0),"")</f>
        <v/>
      </c>
      <c r="M1298" s="1" t="str">
        <f>IFERROR(VLOOKUP($A1298&amp;"-"&amp;M$1,'Conclusões cursos SIGARRA'!$E:$H,2,0),"")</f>
        <v/>
      </c>
      <c r="N1298" s="1" t="str">
        <f>IFERROR(VLOOKUP($A1298&amp;"-"&amp;M$1,'Conclusões cursos SIGARRA'!$E:$H,4,0),"")</f>
        <v/>
      </c>
      <c r="O1298" s="1" t="str">
        <f>IFERROR(VLOOKUP($A1298&amp;"-"&amp;O$1,'Conclusões cursos SIGARRA'!$E:$H,2,0),"")</f>
        <v>2009/2010</v>
      </c>
      <c r="P1298" s="1" t="str">
        <f>IFERROR(VLOOKUP($A1298&amp;"-"&amp;O$1,'Conclusões cursos SIGARRA'!$E:$H,4,0),"")</f>
        <v>2016/2017</v>
      </c>
      <c r="Q1298" s="1" t="str">
        <f>IFERROR(VLOOKUP($A1298&amp;"-"&amp;Q$1,'Conclusões cursos SIGARRA'!$E:$H,2,0),"")</f>
        <v/>
      </c>
      <c r="R1298" s="1" t="str">
        <f>IFERROR(VLOOKUP($A1298&amp;"-"&amp;Q$1,'Conclusões cursos SIGARRA'!$E:$H,4,0),"")</f>
        <v/>
      </c>
      <c r="S1298" s="1" t="str">
        <f>IFERROR(VLOOKUP($A1298&amp;"-"&amp;S$1,'Conclusões cursos SIGARRA'!$E:$H,2,0),"")</f>
        <v/>
      </c>
      <c r="T1298" s="1" t="str">
        <f>IFERROR(VLOOKUP($A1298&amp;"-"&amp;S$1,'Conclusões cursos SIGARRA'!$E:$H,4,0),"")</f>
        <v/>
      </c>
      <c r="U1298" s="1" t="str">
        <f t="shared" si="3"/>
        <v> MIEIC 2016/2017</v>
      </c>
      <c r="V1298" s="1" t="str">
        <f t="shared" si="4"/>
        <v>José Carlos Calhau Pinto</v>
      </c>
    </row>
    <row r="1299" ht="14.25" customHeight="1">
      <c r="A1299" s="1">
        <v>2.01008879E8</v>
      </c>
      <c r="B1299" s="1" t="s">
        <v>3913</v>
      </c>
      <c r="C1299" s="1" t="s">
        <v>3914</v>
      </c>
      <c r="D1299" s="1" t="s">
        <v>20</v>
      </c>
      <c r="E1299" s="1" t="s">
        <v>21</v>
      </c>
      <c r="F1299" s="1" t="str">
        <f t="shared" si="1"/>
        <v>José Carlos da Rocha Lima - MIEIC 2017/2018</v>
      </c>
      <c r="G1299" s="1" t="s">
        <v>3915</v>
      </c>
      <c r="I1299" s="1" t="str">
        <f>IFERROR(VLOOKUP(B1299,'Inquérito'!M:N,2,0),if(AND(E1299="",not(iserror(find("linkedin",H1299)))),H1299,E1299))</f>
        <v/>
      </c>
      <c r="J1299" s="1" t="str">
        <f t="shared" si="2"/>
        <v>MIEIC </v>
      </c>
      <c r="K1299" s="1" t="str">
        <f>IFERROR(VLOOKUP($A1299&amp;"-"&amp;K$1,'Conclusões cursos SIGARRA'!$E:$H,2,0),"")</f>
        <v/>
      </c>
      <c r="L1299" s="1" t="str">
        <f>IFERROR(VLOOKUP($A1299&amp;"-"&amp;K$1,'Conclusões cursos SIGARRA'!$E:$H,4,0),"")</f>
        <v/>
      </c>
      <c r="M1299" s="1" t="str">
        <f>IFERROR(VLOOKUP($A1299&amp;"-"&amp;M$1,'Conclusões cursos SIGARRA'!$E:$H,2,0),"")</f>
        <v/>
      </c>
      <c r="N1299" s="1" t="str">
        <f>IFERROR(VLOOKUP($A1299&amp;"-"&amp;M$1,'Conclusões cursos SIGARRA'!$E:$H,4,0),"")</f>
        <v/>
      </c>
      <c r="O1299" s="1" t="str">
        <f>IFERROR(VLOOKUP($A1299&amp;"-"&amp;O$1,'Conclusões cursos SIGARRA'!$E:$H,2,0),"")</f>
        <v>2010/2011</v>
      </c>
      <c r="P1299" s="1" t="str">
        <f>IFERROR(VLOOKUP($A1299&amp;"-"&amp;O$1,'Conclusões cursos SIGARRA'!$E:$H,4,0),"")</f>
        <v>2017/2018</v>
      </c>
      <c r="Q1299" s="1" t="str">
        <f>IFERROR(VLOOKUP($A1299&amp;"-"&amp;Q$1,'Conclusões cursos SIGARRA'!$E:$H,2,0),"")</f>
        <v/>
      </c>
      <c r="R1299" s="1" t="str">
        <f>IFERROR(VLOOKUP($A1299&amp;"-"&amp;Q$1,'Conclusões cursos SIGARRA'!$E:$H,4,0),"")</f>
        <v/>
      </c>
      <c r="S1299" s="1" t="str">
        <f>IFERROR(VLOOKUP($A1299&amp;"-"&amp;S$1,'Conclusões cursos SIGARRA'!$E:$H,2,0),"")</f>
        <v/>
      </c>
      <c r="T1299" s="1" t="str">
        <f>IFERROR(VLOOKUP($A1299&amp;"-"&amp;S$1,'Conclusões cursos SIGARRA'!$E:$H,4,0),"")</f>
        <v/>
      </c>
      <c r="U1299" s="1" t="str">
        <f t="shared" si="3"/>
        <v> MIEIC 2017/2018</v>
      </c>
      <c r="V1299" s="1" t="str">
        <f t="shared" si="4"/>
        <v>José Carlos da Rocha Lima</v>
      </c>
    </row>
    <row r="1300" ht="14.25" customHeight="1">
      <c r="A1300" s="1">
        <v>2.00000431E8</v>
      </c>
      <c r="B1300" s="1" t="s">
        <v>3916</v>
      </c>
      <c r="C1300" s="1" t="s">
        <v>3917</v>
      </c>
      <c r="D1300" s="1" t="s">
        <v>20</v>
      </c>
      <c r="E1300" s="1" t="s">
        <v>21</v>
      </c>
      <c r="F1300" s="1" t="str">
        <f t="shared" si="1"/>
        <v>José Carlos de Queirós Pinto - MIEIC 2016/2017</v>
      </c>
      <c r="H1300" s="1" t="s">
        <v>3918</v>
      </c>
      <c r="I1300" s="1" t="str">
        <f>IFERROR(VLOOKUP(B1300,'Inquérito'!M:N,2,0),if(AND(E1300="",not(iserror(find("linkedin",H1300)))),H1300,E1300))</f>
        <v/>
      </c>
      <c r="J1300" s="1" t="str">
        <f t="shared" si="2"/>
        <v>MIEIC </v>
      </c>
      <c r="K1300" s="1" t="str">
        <f>IFERROR(VLOOKUP($A1300&amp;"-"&amp;K$1,'Conclusões cursos SIGARRA'!$E:$H,2,0),"")</f>
        <v/>
      </c>
      <c r="L1300" s="1" t="str">
        <f>IFERROR(VLOOKUP($A1300&amp;"-"&amp;K$1,'Conclusões cursos SIGARRA'!$E:$H,4,0),"")</f>
        <v/>
      </c>
      <c r="M1300" s="1" t="str">
        <f>IFERROR(VLOOKUP($A1300&amp;"-"&amp;M$1,'Conclusões cursos SIGARRA'!$E:$H,2,0),"")</f>
        <v/>
      </c>
      <c r="N1300" s="1" t="str">
        <f>IFERROR(VLOOKUP($A1300&amp;"-"&amp;M$1,'Conclusões cursos SIGARRA'!$E:$H,4,0),"")</f>
        <v/>
      </c>
      <c r="O1300" s="1" t="str">
        <f>IFERROR(VLOOKUP($A1300&amp;"-"&amp;O$1,'Conclusões cursos SIGARRA'!$E:$H,2,0),"")</f>
        <v>2016/2017</v>
      </c>
      <c r="P1300" s="1" t="str">
        <f>IFERROR(VLOOKUP($A1300&amp;"-"&amp;O$1,'Conclusões cursos SIGARRA'!$E:$H,4,0),"")</f>
        <v>2016/2017</v>
      </c>
      <c r="Q1300" s="1" t="str">
        <f>IFERROR(VLOOKUP($A1300&amp;"-"&amp;Q$1,'Conclusões cursos SIGARRA'!$E:$H,2,0),"")</f>
        <v/>
      </c>
      <c r="R1300" s="1" t="str">
        <f>IFERROR(VLOOKUP($A1300&amp;"-"&amp;Q$1,'Conclusões cursos SIGARRA'!$E:$H,4,0),"")</f>
        <v/>
      </c>
      <c r="S1300" s="1" t="str">
        <f>IFERROR(VLOOKUP($A1300&amp;"-"&amp;S$1,'Conclusões cursos SIGARRA'!$E:$H,2,0),"")</f>
        <v/>
      </c>
      <c r="T1300" s="1" t="str">
        <f>IFERROR(VLOOKUP($A1300&amp;"-"&amp;S$1,'Conclusões cursos SIGARRA'!$E:$H,4,0),"")</f>
        <v/>
      </c>
      <c r="U1300" s="1" t="str">
        <f t="shared" si="3"/>
        <v> MIEIC 2016/2017</v>
      </c>
      <c r="V1300" s="1" t="str">
        <f t="shared" si="4"/>
        <v>José Carlos de Queirós Pinto</v>
      </c>
    </row>
    <row r="1301" ht="14.25" customHeight="1">
      <c r="A1301" s="1">
        <v>2.00201039E8</v>
      </c>
      <c r="B1301" s="1" t="s">
        <v>3919</v>
      </c>
      <c r="C1301" s="1" t="s">
        <v>3920</v>
      </c>
      <c r="D1301" s="1" t="s">
        <v>20</v>
      </c>
      <c r="E1301" s="1" t="s">
        <v>3921</v>
      </c>
      <c r="F1301" s="1" t="str">
        <f t="shared" si="1"/>
        <v>José Carlos Gomes Brito - LEIC 2006/2007</v>
      </c>
      <c r="G1301" s="1" t="s">
        <v>21</v>
      </c>
      <c r="I1301" s="9" t="str">
        <f>IFERROR(VLOOKUP(B1301,'Inquérito'!M:N,2,0),if(AND(E1301="",not(iserror(find("linkedin",H1301)))),H1301,E1301))</f>
        <v>https://www.linkedin.com/in/josebrito/</v>
      </c>
      <c r="J1301" s="1" t="str">
        <f t="shared" si="2"/>
        <v>LEIC </v>
      </c>
      <c r="K1301" s="1" t="str">
        <f>IFERROR(VLOOKUP($A1301&amp;"-"&amp;K$1,'Conclusões cursos SIGARRA'!$E:$H,2,0),"")</f>
        <v>2002/2003</v>
      </c>
      <c r="L1301" s="1" t="str">
        <f>IFERROR(VLOOKUP($A1301&amp;"-"&amp;K$1,'Conclusões cursos SIGARRA'!$E:$H,4,0),"")</f>
        <v>2006/2007</v>
      </c>
      <c r="M1301" s="1" t="str">
        <f>IFERROR(VLOOKUP($A1301&amp;"-"&amp;M$1,'Conclusões cursos SIGARRA'!$E:$H,2,0),"")</f>
        <v/>
      </c>
      <c r="N1301" s="1" t="str">
        <f>IFERROR(VLOOKUP($A1301&amp;"-"&amp;M$1,'Conclusões cursos SIGARRA'!$E:$H,4,0),"")</f>
        <v/>
      </c>
      <c r="O1301" s="1" t="str">
        <f>IFERROR(VLOOKUP($A1301&amp;"-"&amp;O$1,'Conclusões cursos SIGARRA'!$E:$H,2,0),"")</f>
        <v/>
      </c>
      <c r="P1301" s="1" t="str">
        <f>IFERROR(VLOOKUP($A1301&amp;"-"&amp;O$1,'Conclusões cursos SIGARRA'!$E:$H,4,0),"")</f>
        <v/>
      </c>
      <c r="Q1301" s="1" t="str">
        <f>IFERROR(VLOOKUP($A1301&amp;"-"&amp;Q$1,'Conclusões cursos SIGARRA'!$E:$H,2,0),"")</f>
        <v/>
      </c>
      <c r="R1301" s="1" t="str">
        <f>IFERROR(VLOOKUP($A1301&amp;"-"&amp;Q$1,'Conclusões cursos SIGARRA'!$E:$H,4,0),"")</f>
        <v/>
      </c>
      <c r="S1301" s="1" t="str">
        <f>IFERROR(VLOOKUP($A1301&amp;"-"&amp;S$1,'Conclusões cursos SIGARRA'!$E:$H,2,0),"")</f>
        <v/>
      </c>
      <c r="T1301" s="1" t="str">
        <f>IFERROR(VLOOKUP($A1301&amp;"-"&amp;S$1,'Conclusões cursos SIGARRA'!$E:$H,4,0),"")</f>
        <v/>
      </c>
      <c r="U1301" s="1" t="str">
        <f t="shared" si="3"/>
        <v> LEIC 2006/2007</v>
      </c>
      <c r="V1301" s="1" t="str">
        <f t="shared" si="4"/>
        <v>José Carlos Gomes Brito</v>
      </c>
    </row>
    <row r="1302" ht="14.25" customHeight="1">
      <c r="A1302" s="1">
        <v>2.00205256E8</v>
      </c>
      <c r="B1302" s="1" t="s">
        <v>3922</v>
      </c>
      <c r="C1302" s="1" t="s">
        <v>3923</v>
      </c>
      <c r="D1302" s="1" t="s">
        <v>26</v>
      </c>
      <c r="E1302" s="1" t="s">
        <v>21</v>
      </c>
      <c r="F1302" s="1" t="str">
        <f t="shared" si="1"/>
        <v>José Carlos Marques Rodrigues - MIEIC 2007/2008</v>
      </c>
      <c r="G1302" s="1" t="s">
        <v>3924</v>
      </c>
      <c r="I1302" s="1" t="str">
        <f>IFERROR(VLOOKUP(B1302,'Inquérito'!M:N,2,0),if(AND(E1302="",not(iserror(find("linkedin",H1302)))),H1302,E1302))</f>
        <v/>
      </c>
      <c r="J1302" s="1" t="str">
        <f t="shared" si="2"/>
        <v>MIEIC </v>
      </c>
      <c r="K1302" s="1" t="str">
        <f>IFERROR(VLOOKUP($A1302&amp;"-"&amp;K$1,'Conclusões cursos SIGARRA'!$E:$H,2,0),"")</f>
        <v/>
      </c>
      <c r="L1302" s="1" t="str">
        <f>IFERROR(VLOOKUP($A1302&amp;"-"&amp;K$1,'Conclusões cursos SIGARRA'!$E:$H,4,0),"")</f>
        <v/>
      </c>
      <c r="M1302" s="1" t="str">
        <f>IFERROR(VLOOKUP($A1302&amp;"-"&amp;M$1,'Conclusões cursos SIGARRA'!$E:$H,2,0),"")</f>
        <v/>
      </c>
      <c r="N1302" s="1" t="str">
        <f>IFERROR(VLOOKUP($A1302&amp;"-"&amp;M$1,'Conclusões cursos SIGARRA'!$E:$H,4,0),"")</f>
        <v/>
      </c>
      <c r="O1302" s="1" t="str">
        <f>IFERROR(VLOOKUP($A1302&amp;"-"&amp;O$1,'Conclusões cursos SIGARRA'!$E:$H,2,0),"")</f>
        <v>2002/2003</v>
      </c>
      <c r="P1302" s="1" t="str">
        <f>IFERROR(VLOOKUP($A1302&amp;"-"&amp;O$1,'Conclusões cursos SIGARRA'!$E:$H,4,0),"")</f>
        <v>2007/2008</v>
      </c>
      <c r="Q1302" s="1" t="str">
        <f>IFERROR(VLOOKUP($A1302&amp;"-"&amp;Q$1,'Conclusões cursos SIGARRA'!$E:$H,2,0),"")</f>
        <v/>
      </c>
      <c r="R1302" s="1" t="str">
        <f>IFERROR(VLOOKUP($A1302&amp;"-"&amp;Q$1,'Conclusões cursos SIGARRA'!$E:$H,4,0),"")</f>
        <v/>
      </c>
      <c r="S1302" s="1" t="str">
        <f>IFERROR(VLOOKUP($A1302&amp;"-"&amp;S$1,'Conclusões cursos SIGARRA'!$E:$H,2,0),"")</f>
        <v/>
      </c>
      <c r="T1302" s="1" t="str">
        <f>IFERROR(VLOOKUP($A1302&amp;"-"&amp;S$1,'Conclusões cursos SIGARRA'!$E:$H,4,0),"")</f>
        <v/>
      </c>
      <c r="U1302" s="1" t="str">
        <f t="shared" si="3"/>
        <v> MIEIC 2007/2008</v>
      </c>
      <c r="V1302" s="1" t="str">
        <f t="shared" si="4"/>
        <v>José Carlos Marques Rodrigues</v>
      </c>
    </row>
    <row r="1303" ht="14.25" customHeight="1">
      <c r="A1303" s="1">
        <v>2.00501295E8</v>
      </c>
      <c r="B1303" s="1" t="s">
        <v>3925</v>
      </c>
      <c r="C1303" s="1" t="s">
        <v>3926</v>
      </c>
      <c r="D1303" s="1" t="s">
        <v>20</v>
      </c>
      <c r="E1303" s="1" t="s">
        <v>21</v>
      </c>
      <c r="F1303" s="1" t="str">
        <f t="shared" si="1"/>
        <v>José Carlos Medeiros de Campos - MIEIC 2011/2012</v>
      </c>
      <c r="G1303" s="1" t="s">
        <v>3927</v>
      </c>
      <c r="H1303" s="1" t="s">
        <v>3928</v>
      </c>
      <c r="I1303" s="9" t="str">
        <f>IFERROR(VLOOKUP(B1303,'Inquérito'!M:N,2,0),if(AND(E1303="",not(iserror(find("linkedin",H1303)))),H1303,E1303))</f>
        <v>https://www.linkedin.com/in/josecam/</v>
      </c>
      <c r="J1303" s="1" t="str">
        <f t="shared" si="2"/>
        <v>MIEIC </v>
      </c>
      <c r="K1303" s="1" t="str">
        <f>IFERROR(VLOOKUP($A1303&amp;"-"&amp;K$1,'Conclusões cursos SIGARRA'!$E:$H,2,0),"")</f>
        <v/>
      </c>
      <c r="L1303" s="1" t="str">
        <f>IFERROR(VLOOKUP($A1303&amp;"-"&amp;K$1,'Conclusões cursos SIGARRA'!$E:$H,4,0),"")</f>
        <v/>
      </c>
      <c r="M1303" s="1" t="str">
        <f>IFERROR(VLOOKUP($A1303&amp;"-"&amp;M$1,'Conclusões cursos SIGARRA'!$E:$H,2,0),"")</f>
        <v/>
      </c>
      <c r="N1303" s="1" t="str">
        <f>IFERROR(VLOOKUP($A1303&amp;"-"&amp;M$1,'Conclusões cursos SIGARRA'!$E:$H,4,0),"")</f>
        <v/>
      </c>
      <c r="O1303" s="1" t="str">
        <f>IFERROR(VLOOKUP($A1303&amp;"-"&amp;O$1,'Conclusões cursos SIGARRA'!$E:$H,2,0),"")</f>
        <v>2006/2007</v>
      </c>
      <c r="P1303" s="1" t="str">
        <f>IFERROR(VLOOKUP($A1303&amp;"-"&amp;O$1,'Conclusões cursos SIGARRA'!$E:$H,4,0),"")</f>
        <v>2011/2012</v>
      </c>
      <c r="Q1303" s="1" t="str">
        <f>IFERROR(VLOOKUP($A1303&amp;"-"&amp;Q$1,'Conclusões cursos SIGARRA'!$E:$H,2,0),"")</f>
        <v/>
      </c>
      <c r="R1303" s="1" t="str">
        <f>IFERROR(VLOOKUP($A1303&amp;"-"&amp;Q$1,'Conclusões cursos SIGARRA'!$E:$H,4,0),"")</f>
        <v/>
      </c>
      <c r="S1303" s="1" t="str">
        <f>IFERROR(VLOOKUP($A1303&amp;"-"&amp;S$1,'Conclusões cursos SIGARRA'!$E:$H,2,0),"")</f>
        <v/>
      </c>
      <c r="T1303" s="1" t="str">
        <f>IFERROR(VLOOKUP($A1303&amp;"-"&amp;S$1,'Conclusões cursos SIGARRA'!$E:$H,4,0),"")</f>
        <v/>
      </c>
      <c r="U1303" s="1" t="str">
        <f t="shared" si="3"/>
        <v> MIEIC 2011/2012</v>
      </c>
      <c r="V1303" s="1" t="str">
        <f t="shared" si="4"/>
        <v>José Carlos Medeiros de Campos</v>
      </c>
    </row>
    <row r="1304" ht="14.25" customHeight="1">
      <c r="A1304" s="1">
        <v>2.01404293E8</v>
      </c>
      <c r="B1304" s="1" t="s">
        <v>3929</v>
      </c>
      <c r="C1304" s="1" t="s">
        <v>3930</v>
      </c>
      <c r="D1304" s="1" t="s">
        <v>20</v>
      </c>
      <c r="E1304" s="1" t="s">
        <v>3931</v>
      </c>
      <c r="F1304" s="1" t="str">
        <f t="shared" si="1"/>
        <v>José Carlos Milheiro Soares Coutinho - MIEIC 2018/2019</v>
      </c>
      <c r="I1304" s="9" t="str">
        <f>IFERROR(VLOOKUP(B1304,'Inquérito'!M:N,2,0),if(AND(E1304="",not(iserror(find("linkedin",H1304)))),H1304,E1304))</f>
        <v>https://www.linkedin.com/in/jose-carlos-ms-coutinho</v>
      </c>
      <c r="J1304" s="1" t="str">
        <f t="shared" si="2"/>
        <v>MIEIC </v>
      </c>
      <c r="K1304" s="1" t="str">
        <f>IFERROR(VLOOKUP($A1304&amp;"-"&amp;K$1,'Conclusões cursos SIGARRA'!$E:$H,2,0),"")</f>
        <v/>
      </c>
      <c r="L1304" s="1" t="str">
        <f>IFERROR(VLOOKUP($A1304&amp;"-"&amp;K$1,'Conclusões cursos SIGARRA'!$E:$H,4,0),"")</f>
        <v/>
      </c>
      <c r="M1304" s="1" t="str">
        <f>IFERROR(VLOOKUP($A1304&amp;"-"&amp;M$1,'Conclusões cursos SIGARRA'!$E:$H,2,0),"")</f>
        <v/>
      </c>
      <c r="N1304" s="1" t="str">
        <f>IFERROR(VLOOKUP($A1304&amp;"-"&amp;M$1,'Conclusões cursos SIGARRA'!$E:$H,4,0),"")</f>
        <v/>
      </c>
      <c r="O1304" s="1" t="str">
        <f>IFERROR(VLOOKUP($A1304&amp;"-"&amp;O$1,'Conclusões cursos SIGARRA'!$E:$H,2,0),"")</f>
        <v>2014/2015</v>
      </c>
      <c r="P1304" s="1" t="str">
        <f>IFERROR(VLOOKUP($A1304&amp;"-"&amp;O$1,'Conclusões cursos SIGARRA'!$E:$H,4,0),"")</f>
        <v>2018/2019</v>
      </c>
      <c r="Q1304" s="1" t="str">
        <f>IFERROR(VLOOKUP($A1304&amp;"-"&amp;Q$1,'Conclusões cursos SIGARRA'!$E:$H,2,0),"")</f>
        <v/>
      </c>
      <c r="R1304" s="1" t="str">
        <f>IFERROR(VLOOKUP($A1304&amp;"-"&amp;Q$1,'Conclusões cursos SIGARRA'!$E:$H,4,0),"")</f>
        <v/>
      </c>
      <c r="S1304" s="1" t="str">
        <f>IFERROR(VLOOKUP($A1304&amp;"-"&amp;S$1,'Conclusões cursos SIGARRA'!$E:$H,2,0),"")</f>
        <v/>
      </c>
      <c r="T1304" s="1" t="str">
        <f>IFERROR(VLOOKUP($A1304&amp;"-"&amp;S$1,'Conclusões cursos SIGARRA'!$E:$H,4,0),"")</f>
        <v/>
      </c>
      <c r="U1304" s="1" t="str">
        <f t="shared" si="3"/>
        <v> MIEIC 2018/2019</v>
      </c>
      <c r="V1304" s="1" t="str">
        <f t="shared" si="4"/>
        <v>José Carlos Milheiro Soares Coutinho</v>
      </c>
    </row>
    <row r="1305" ht="14.25" customHeight="1">
      <c r="A1305" s="1">
        <v>2.00900804E8</v>
      </c>
      <c r="B1305" s="1" t="s">
        <v>3932</v>
      </c>
      <c r="C1305" s="1" t="s">
        <v>3933</v>
      </c>
      <c r="D1305" s="1" t="s">
        <v>20</v>
      </c>
      <c r="E1305" s="1" t="s">
        <v>3934</v>
      </c>
      <c r="F1305" s="1" t="str">
        <f t="shared" si="1"/>
        <v>José Carlos Portela Pereira - MIEIC 2013/2014</v>
      </c>
      <c r="G1305" s="1" t="s">
        <v>3935</v>
      </c>
      <c r="I1305" s="9" t="str">
        <f>IFERROR(VLOOKUP(B1305,'Inquérito'!M:N,2,0),if(AND(E1305="",not(iserror(find("linkedin",H1305)))),H1305,E1305))</f>
        <v>https://www.linkedin.com/in/jcarlosportelapereira/</v>
      </c>
      <c r="J1305" s="1" t="str">
        <f t="shared" si="2"/>
        <v>MIEIC </v>
      </c>
      <c r="K1305" s="1" t="str">
        <f>IFERROR(VLOOKUP($A1305&amp;"-"&amp;K$1,'Conclusões cursos SIGARRA'!$E:$H,2,0),"")</f>
        <v/>
      </c>
      <c r="L1305" s="1" t="str">
        <f>IFERROR(VLOOKUP($A1305&amp;"-"&amp;K$1,'Conclusões cursos SIGARRA'!$E:$H,4,0),"")</f>
        <v/>
      </c>
      <c r="M1305" s="1" t="str">
        <f>IFERROR(VLOOKUP($A1305&amp;"-"&amp;M$1,'Conclusões cursos SIGARRA'!$E:$H,2,0),"")</f>
        <v/>
      </c>
      <c r="N1305" s="1" t="str">
        <f>IFERROR(VLOOKUP($A1305&amp;"-"&amp;M$1,'Conclusões cursos SIGARRA'!$E:$H,4,0),"")</f>
        <v/>
      </c>
      <c r="O1305" s="1" t="str">
        <f>IFERROR(VLOOKUP($A1305&amp;"-"&amp;O$1,'Conclusões cursos SIGARRA'!$E:$H,2,0),"")</f>
        <v>2009/2010</v>
      </c>
      <c r="P1305" s="1" t="str">
        <f>IFERROR(VLOOKUP($A1305&amp;"-"&amp;O$1,'Conclusões cursos SIGARRA'!$E:$H,4,0),"")</f>
        <v>2013/2014</v>
      </c>
      <c r="Q1305" s="1" t="str">
        <f>IFERROR(VLOOKUP($A1305&amp;"-"&amp;Q$1,'Conclusões cursos SIGARRA'!$E:$H,2,0),"")</f>
        <v/>
      </c>
      <c r="R1305" s="1" t="str">
        <f>IFERROR(VLOOKUP($A1305&amp;"-"&amp;Q$1,'Conclusões cursos SIGARRA'!$E:$H,4,0),"")</f>
        <v/>
      </c>
      <c r="S1305" s="1" t="str">
        <f>IFERROR(VLOOKUP($A1305&amp;"-"&amp;S$1,'Conclusões cursos SIGARRA'!$E:$H,2,0),"")</f>
        <v/>
      </c>
      <c r="T1305" s="1" t="str">
        <f>IFERROR(VLOOKUP($A1305&amp;"-"&amp;S$1,'Conclusões cursos SIGARRA'!$E:$H,4,0),"")</f>
        <v/>
      </c>
      <c r="U1305" s="1" t="str">
        <f t="shared" si="3"/>
        <v> MIEIC 2013/2014</v>
      </c>
      <c r="V1305" s="1" t="str">
        <f t="shared" si="4"/>
        <v>José Carlos Portela Pereira</v>
      </c>
    </row>
    <row r="1306" ht="14.25" customHeight="1">
      <c r="A1306" s="1">
        <v>2.00002576E8</v>
      </c>
      <c r="B1306" s="1" t="s">
        <v>3936</v>
      </c>
      <c r="C1306" s="1" t="s">
        <v>3937</v>
      </c>
      <c r="D1306" s="1" t="s">
        <v>26</v>
      </c>
      <c r="E1306" s="1" t="s">
        <v>3938</v>
      </c>
      <c r="F1306" s="1" t="str">
        <f t="shared" si="1"/>
        <v>José Carlos Reis Duarte - LEIC 2006/2007</v>
      </c>
      <c r="G1306" s="1" t="s">
        <v>3939</v>
      </c>
      <c r="H1306" s="1" t="s">
        <v>3938</v>
      </c>
      <c r="I1306" s="9" t="str">
        <f>IFERROR(VLOOKUP(B1306,'Inquérito'!M:N,2,0),if(AND(E1306="",not(iserror(find("linkedin",H1306)))),H1306,E1306))</f>
        <v>https://www.linkedin.com/in/jcrduarte/</v>
      </c>
      <c r="J1306" s="1" t="str">
        <f t="shared" si="2"/>
        <v>LEIC </v>
      </c>
      <c r="K1306" s="1" t="str">
        <f>IFERROR(VLOOKUP($A1306&amp;"-"&amp;K$1,'Conclusões cursos SIGARRA'!$E:$H,2,0),"")</f>
        <v>2000/2001</v>
      </c>
      <c r="L1306" s="1" t="str">
        <f>IFERROR(VLOOKUP($A1306&amp;"-"&amp;K$1,'Conclusões cursos SIGARRA'!$E:$H,4,0),"")</f>
        <v>2006/2007</v>
      </c>
      <c r="M1306" s="1" t="str">
        <f>IFERROR(VLOOKUP($A1306&amp;"-"&amp;M$1,'Conclusões cursos SIGARRA'!$E:$H,2,0),"")</f>
        <v/>
      </c>
      <c r="N1306" s="1" t="str">
        <f>IFERROR(VLOOKUP($A1306&amp;"-"&amp;M$1,'Conclusões cursos SIGARRA'!$E:$H,4,0),"")</f>
        <v/>
      </c>
      <c r="O1306" s="1" t="str">
        <f>IFERROR(VLOOKUP($A1306&amp;"-"&amp;O$1,'Conclusões cursos SIGARRA'!$E:$H,2,0),"")</f>
        <v/>
      </c>
      <c r="P1306" s="1" t="str">
        <f>IFERROR(VLOOKUP($A1306&amp;"-"&amp;O$1,'Conclusões cursos SIGARRA'!$E:$H,4,0),"")</f>
        <v/>
      </c>
      <c r="Q1306" s="1" t="str">
        <f>IFERROR(VLOOKUP($A1306&amp;"-"&amp;Q$1,'Conclusões cursos SIGARRA'!$E:$H,2,0),"")</f>
        <v/>
      </c>
      <c r="R1306" s="1" t="str">
        <f>IFERROR(VLOOKUP($A1306&amp;"-"&amp;Q$1,'Conclusões cursos SIGARRA'!$E:$H,4,0),"")</f>
        <v/>
      </c>
      <c r="S1306" s="1" t="str">
        <f>IFERROR(VLOOKUP($A1306&amp;"-"&amp;S$1,'Conclusões cursos SIGARRA'!$E:$H,2,0),"")</f>
        <v/>
      </c>
      <c r="T1306" s="1" t="str">
        <f>IFERROR(VLOOKUP($A1306&amp;"-"&amp;S$1,'Conclusões cursos SIGARRA'!$E:$H,4,0),"")</f>
        <v/>
      </c>
      <c r="U1306" s="1" t="str">
        <f t="shared" si="3"/>
        <v> LEIC 2006/2007</v>
      </c>
      <c r="V1306" s="1" t="str">
        <f t="shared" si="4"/>
        <v>José Carlos Reis Duarte</v>
      </c>
    </row>
    <row r="1307" ht="14.25" customHeight="1">
      <c r="A1307" s="1">
        <v>2.01806371E8</v>
      </c>
      <c r="B1307" s="1" t="s">
        <v>3940</v>
      </c>
      <c r="C1307" s="1" t="s">
        <v>3941</v>
      </c>
      <c r="D1307" s="1" t="s">
        <v>20</v>
      </c>
      <c r="E1307" s="1" t="s">
        <v>21</v>
      </c>
      <c r="F1307" s="1" t="str">
        <f t="shared" si="1"/>
        <v>José David Souto Rocha - M.EIC 2022/2023</v>
      </c>
      <c r="I1307" s="1" t="str">
        <f>IFERROR(VLOOKUP(B1307,'Inquérito'!M:N,2,0),if(AND(E1307="",not(iserror(find("linkedin",H1307)))),H1307,E1307))</f>
        <v/>
      </c>
      <c r="J1307" s="1" t="str">
        <f t="shared" si="2"/>
        <v>M.EIC</v>
      </c>
      <c r="K1307" s="1" t="str">
        <f>IFERROR(VLOOKUP($A1307&amp;"-"&amp;K$1,'Conclusões cursos SIGARRA'!$E:$H,2,0),"")</f>
        <v/>
      </c>
      <c r="L1307" s="1" t="str">
        <f>IFERROR(VLOOKUP($A1307&amp;"-"&amp;K$1,'Conclusões cursos SIGARRA'!$E:$H,4,0),"")</f>
        <v/>
      </c>
      <c r="M1307" s="1" t="str">
        <f>IFERROR(VLOOKUP($A1307&amp;"-"&amp;M$1,'Conclusões cursos SIGARRA'!$E:$H,2,0),"")</f>
        <v/>
      </c>
      <c r="N1307" s="1" t="str">
        <f>IFERROR(VLOOKUP($A1307&amp;"-"&amp;M$1,'Conclusões cursos SIGARRA'!$E:$H,4,0),"")</f>
        <v/>
      </c>
      <c r="O1307" s="1" t="str">
        <f>IFERROR(VLOOKUP($A1307&amp;"-"&amp;O$1,'Conclusões cursos SIGARRA'!$E:$H,2,0),"")</f>
        <v/>
      </c>
      <c r="P1307" s="1" t="str">
        <f>IFERROR(VLOOKUP($A1307&amp;"-"&amp;O$1,'Conclusões cursos SIGARRA'!$E:$H,4,0),"")</f>
        <v/>
      </c>
      <c r="Q1307" s="1" t="str">
        <f>IFERROR(VLOOKUP($A1307&amp;"-"&amp;Q$1,'Conclusões cursos SIGARRA'!$E:$H,2,0),"")</f>
        <v/>
      </c>
      <c r="R1307" s="1" t="str">
        <f>IFERROR(VLOOKUP($A1307&amp;"-"&amp;Q$1,'Conclusões cursos SIGARRA'!$E:$H,4,0),"")</f>
        <v/>
      </c>
      <c r="S1307" s="1" t="str">
        <f>IFERROR(VLOOKUP($A1307&amp;"-"&amp;S$1,'Conclusões cursos SIGARRA'!$E:$H,2,0),"")</f>
        <v>2021/2022</v>
      </c>
      <c r="T1307" s="1" t="str">
        <f>IFERROR(VLOOKUP($A1307&amp;"-"&amp;S$1,'Conclusões cursos SIGARRA'!$E:$H,4,0),"")</f>
        <v>2022/2023</v>
      </c>
      <c r="U1307" s="1" t="str">
        <f t="shared" si="3"/>
        <v> M.EIC 2022/2023</v>
      </c>
      <c r="V1307" s="1" t="str">
        <f t="shared" si="4"/>
        <v>José David Souto Rocha</v>
      </c>
    </row>
    <row r="1308" ht="14.25" customHeight="1">
      <c r="A1308" s="1">
        <v>2.02003529E8</v>
      </c>
      <c r="B1308" s="1" t="s">
        <v>3942</v>
      </c>
      <c r="C1308" s="1" t="s">
        <v>3943</v>
      </c>
      <c r="D1308" s="1" t="s">
        <v>26</v>
      </c>
      <c r="E1308" s="1" t="s">
        <v>21</v>
      </c>
      <c r="F1308" s="1" t="str">
        <f t="shared" si="1"/>
        <v>José Diogo Pinto - L.EIC 2022/2023</v>
      </c>
      <c r="G1308" s="1" t="s">
        <v>3944</v>
      </c>
      <c r="I1308" s="1" t="str">
        <f>IFERROR(VLOOKUP(B1308,'Inquérito'!M:N,2,0),if(AND(E1308="",not(iserror(find("linkedin",H1308)))),H1308,E1308))</f>
        <v>www.linkedin.com/in/josédpinto</v>
      </c>
      <c r="J1308" s="1" t="str">
        <f t="shared" si="2"/>
        <v>L.EIC </v>
      </c>
      <c r="K1308" s="1" t="str">
        <f>IFERROR(VLOOKUP($A1308&amp;"-"&amp;K$1,'Conclusões cursos SIGARRA'!$E:$H,2,0),"")</f>
        <v/>
      </c>
      <c r="L1308" s="1" t="str">
        <f>IFERROR(VLOOKUP($A1308&amp;"-"&amp;K$1,'Conclusões cursos SIGARRA'!$E:$H,4,0),"")</f>
        <v/>
      </c>
      <c r="M1308" s="1" t="str">
        <f>IFERROR(VLOOKUP($A1308&amp;"-"&amp;M$1,'Conclusões cursos SIGARRA'!$E:$H,2,0),"")</f>
        <v/>
      </c>
      <c r="N1308" s="1" t="str">
        <f>IFERROR(VLOOKUP($A1308&amp;"-"&amp;M$1,'Conclusões cursos SIGARRA'!$E:$H,4,0),"")</f>
        <v/>
      </c>
      <c r="O1308" s="1" t="str">
        <f>IFERROR(VLOOKUP($A1308&amp;"-"&amp;O$1,'Conclusões cursos SIGARRA'!$E:$H,2,0),"")</f>
        <v/>
      </c>
      <c r="P1308" s="1" t="str">
        <f>IFERROR(VLOOKUP($A1308&amp;"-"&amp;O$1,'Conclusões cursos SIGARRA'!$E:$H,4,0),"")</f>
        <v/>
      </c>
      <c r="Q1308" s="1" t="str">
        <f>IFERROR(VLOOKUP($A1308&amp;"-"&amp;Q$1,'Conclusões cursos SIGARRA'!$E:$H,2,0),"")</f>
        <v>2021/2022</v>
      </c>
      <c r="R1308" s="1" t="str">
        <f>IFERROR(VLOOKUP($A1308&amp;"-"&amp;Q$1,'Conclusões cursos SIGARRA'!$E:$H,4,0),"")</f>
        <v>2022/2023</v>
      </c>
      <c r="S1308" s="1" t="str">
        <f>IFERROR(VLOOKUP($A1308&amp;"-"&amp;S$1,'Conclusões cursos SIGARRA'!$E:$H,2,0),"")</f>
        <v/>
      </c>
      <c r="T1308" s="1" t="str">
        <f>IFERROR(VLOOKUP($A1308&amp;"-"&amp;S$1,'Conclusões cursos SIGARRA'!$E:$H,4,0),"")</f>
        <v/>
      </c>
      <c r="U1308" s="1" t="str">
        <f t="shared" si="3"/>
        <v> L.EIC 2022/2023</v>
      </c>
      <c r="V1308" s="1" t="str">
        <f t="shared" si="4"/>
        <v>José Diogo Pinto</v>
      </c>
    </row>
    <row r="1309" ht="14.25" customHeight="1">
      <c r="A1309" s="1">
        <v>2.01200594E8</v>
      </c>
      <c r="B1309" s="1" t="s">
        <v>3945</v>
      </c>
      <c r="C1309" s="1" t="s">
        <v>3946</v>
      </c>
      <c r="D1309" s="1" t="s">
        <v>20</v>
      </c>
      <c r="E1309" s="1" t="s">
        <v>21</v>
      </c>
      <c r="F1309" s="1" t="str">
        <f t="shared" si="1"/>
        <v>José Diogo Teixeira de Sousa Seca - MIEIC 2018/2019</v>
      </c>
      <c r="G1309" s="1" t="s">
        <v>3947</v>
      </c>
      <c r="I1309" s="1" t="str">
        <f>IFERROR(VLOOKUP(B1309,'Inquérito'!M:N,2,0),if(AND(E1309="",not(iserror(find("linkedin",H1309)))),H1309,E1309))</f>
        <v/>
      </c>
      <c r="J1309" s="1" t="str">
        <f t="shared" si="2"/>
        <v>MIEIC </v>
      </c>
      <c r="K1309" s="1" t="str">
        <f>IFERROR(VLOOKUP($A1309&amp;"-"&amp;K$1,'Conclusões cursos SIGARRA'!$E:$H,2,0),"")</f>
        <v/>
      </c>
      <c r="L1309" s="1" t="str">
        <f>IFERROR(VLOOKUP($A1309&amp;"-"&amp;K$1,'Conclusões cursos SIGARRA'!$E:$H,4,0),"")</f>
        <v/>
      </c>
      <c r="M1309" s="1" t="str">
        <f>IFERROR(VLOOKUP($A1309&amp;"-"&amp;M$1,'Conclusões cursos SIGARRA'!$E:$H,2,0),"")</f>
        <v/>
      </c>
      <c r="N1309" s="1" t="str">
        <f>IFERROR(VLOOKUP($A1309&amp;"-"&amp;M$1,'Conclusões cursos SIGARRA'!$E:$H,4,0),"")</f>
        <v/>
      </c>
      <c r="O1309" s="1" t="str">
        <f>IFERROR(VLOOKUP($A1309&amp;"-"&amp;O$1,'Conclusões cursos SIGARRA'!$E:$H,2,0),"")</f>
        <v>2012/2013</v>
      </c>
      <c r="P1309" s="1" t="str">
        <f>IFERROR(VLOOKUP($A1309&amp;"-"&amp;O$1,'Conclusões cursos SIGARRA'!$E:$H,4,0),"")</f>
        <v>2018/2019</v>
      </c>
      <c r="Q1309" s="1" t="str">
        <f>IFERROR(VLOOKUP($A1309&amp;"-"&amp;Q$1,'Conclusões cursos SIGARRA'!$E:$H,2,0),"")</f>
        <v/>
      </c>
      <c r="R1309" s="1" t="str">
        <f>IFERROR(VLOOKUP($A1309&amp;"-"&amp;Q$1,'Conclusões cursos SIGARRA'!$E:$H,4,0),"")</f>
        <v/>
      </c>
      <c r="S1309" s="1" t="str">
        <f>IFERROR(VLOOKUP($A1309&amp;"-"&amp;S$1,'Conclusões cursos SIGARRA'!$E:$H,2,0),"")</f>
        <v/>
      </c>
      <c r="T1309" s="1" t="str">
        <f>IFERROR(VLOOKUP($A1309&amp;"-"&amp;S$1,'Conclusões cursos SIGARRA'!$E:$H,4,0),"")</f>
        <v/>
      </c>
      <c r="U1309" s="1" t="str">
        <f t="shared" si="3"/>
        <v> MIEIC 2018/2019</v>
      </c>
      <c r="V1309" s="1" t="str">
        <f t="shared" si="4"/>
        <v>José Diogo Teixeira de Sousa Seca</v>
      </c>
    </row>
    <row r="1310" ht="14.25" customHeight="1">
      <c r="A1310" s="1">
        <v>2.01907216E8</v>
      </c>
      <c r="B1310" s="1" t="s">
        <v>3948</v>
      </c>
      <c r="C1310" s="1" t="s">
        <v>3949</v>
      </c>
      <c r="D1310" s="1" t="s">
        <v>26</v>
      </c>
      <c r="E1310" s="1" t="s">
        <v>21</v>
      </c>
      <c r="F1310" s="1" t="str">
        <f t="shared" si="1"/>
        <v>José Eduardo Ferreira da Costa - L.EIC 2021/2022</v>
      </c>
      <c r="G1310" s="1" t="s">
        <v>3950</v>
      </c>
      <c r="I1310" s="1" t="str">
        <f>IFERROR(VLOOKUP(B1310,'Inquérito'!M:N,2,0),if(AND(E1310="",not(iserror(find("linkedin",H1310)))),H1310,E1310))</f>
        <v/>
      </c>
      <c r="J1310" s="1" t="str">
        <f t="shared" si="2"/>
        <v>L.EIC </v>
      </c>
      <c r="K1310" s="1" t="str">
        <f>IFERROR(VLOOKUP($A1310&amp;"-"&amp;K$1,'Conclusões cursos SIGARRA'!$E:$H,2,0),"")</f>
        <v/>
      </c>
      <c r="L1310" s="1" t="str">
        <f>IFERROR(VLOOKUP($A1310&amp;"-"&amp;K$1,'Conclusões cursos SIGARRA'!$E:$H,4,0),"")</f>
        <v/>
      </c>
      <c r="M1310" s="1" t="str">
        <f>IFERROR(VLOOKUP($A1310&amp;"-"&amp;M$1,'Conclusões cursos SIGARRA'!$E:$H,2,0),"")</f>
        <v/>
      </c>
      <c r="N1310" s="1" t="str">
        <f>IFERROR(VLOOKUP($A1310&amp;"-"&amp;M$1,'Conclusões cursos SIGARRA'!$E:$H,4,0),"")</f>
        <v/>
      </c>
      <c r="O1310" s="1" t="str">
        <f>IFERROR(VLOOKUP($A1310&amp;"-"&amp;O$1,'Conclusões cursos SIGARRA'!$E:$H,2,0),"")</f>
        <v/>
      </c>
      <c r="P1310" s="1" t="str">
        <f>IFERROR(VLOOKUP($A1310&amp;"-"&amp;O$1,'Conclusões cursos SIGARRA'!$E:$H,4,0),"")</f>
        <v/>
      </c>
      <c r="Q1310" s="1" t="str">
        <f>IFERROR(VLOOKUP($A1310&amp;"-"&amp;Q$1,'Conclusões cursos SIGARRA'!$E:$H,2,0),"")</f>
        <v>2021/2022</v>
      </c>
      <c r="R1310" s="1" t="str">
        <f>IFERROR(VLOOKUP($A1310&amp;"-"&amp;Q$1,'Conclusões cursos SIGARRA'!$E:$H,4,0),"")</f>
        <v>2021/2022</v>
      </c>
      <c r="S1310" s="1" t="str">
        <f>IFERROR(VLOOKUP($A1310&amp;"-"&amp;S$1,'Conclusões cursos SIGARRA'!$E:$H,2,0),"")</f>
        <v/>
      </c>
      <c r="T1310" s="1" t="str">
        <f>IFERROR(VLOOKUP($A1310&amp;"-"&amp;S$1,'Conclusões cursos SIGARRA'!$E:$H,4,0),"")</f>
        <v/>
      </c>
      <c r="U1310" s="1" t="str">
        <f t="shared" si="3"/>
        <v> L.EIC 2021/2022</v>
      </c>
      <c r="V1310" s="1" t="str">
        <f t="shared" si="4"/>
        <v>José Eduardo Ferreira da Costa</v>
      </c>
    </row>
    <row r="1311" ht="14.25" customHeight="1">
      <c r="A1311" s="1">
        <v>1.99802573E8</v>
      </c>
      <c r="B1311" s="1" t="s">
        <v>3951</v>
      </c>
      <c r="C1311" s="1" t="s">
        <v>3952</v>
      </c>
      <c r="D1311" s="1" t="s">
        <v>20</v>
      </c>
      <c r="E1311" s="1" t="s">
        <v>3953</v>
      </c>
      <c r="F1311" s="1" t="str">
        <f t="shared" si="1"/>
        <v>José Élio da Mota Leite - LEIC 2002/2003</v>
      </c>
      <c r="G1311" s="1" t="s">
        <v>3954</v>
      </c>
      <c r="I1311" s="9" t="str">
        <f>IFERROR(VLOOKUP(B1311,'Inquérito'!M:N,2,0),if(AND(E1311="",not(iserror(find("linkedin",H1311)))),H1311,E1311))</f>
        <v>https://www.linkedin.com/in/eliomota/</v>
      </c>
      <c r="J1311" s="1" t="str">
        <f t="shared" si="2"/>
        <v>LEIC </v>
      </c>
      <c r="K1311" s="1" t="str">
        <f>IFERROR(VLOOKUP($A1311&amp;"-"&amp;K$1,'Conclusões cursos SIGARRA'!$E:$H,2,0),"")</f>
        <v>1998/1999</v>
      </c>
      <c r="L1311" s="1" t="str">
        <f>IFERROR(VLOOKUP($A1311&amp;"-"&amp;K$1,'Conclusões cursos SIGARRA'!$E:$H,4,0),"")</f>
        <v>2002/2003</v>
      </c>
      <c r="M1311" s="1" t="str">
        <f>IFERROR(VLOOKUP($A1311&amp;"-"&amp;M$1,'Conclusões cursos SIGARRA'!$E:$H,2,0),"")</f>
        <v/>
      </c>
      <c r="N1311" s="1" t="str">
        <f>IFERROR(VLOOKUP($A1311&amp;"-"&amp;M$1,'Conclusões cursos SIGARRA'!$E:$H,4,0),"")</f>
        <v/>
      </c>
      <c r="O1311" s="1" t="str">
        <f>IFERROR(VLOOKUP($A1311&amp;"-"&amp;O$1,'Conclusões cursos SIGARRA'!$E:$H,2,0),"")</f>
        <v/>
      </c>
      <c r="P1311" s="1" t="str">
        <f>IFERROR(VLOOKUP($A1311&amp;"-"&amp;O$1,'Conclusões cursos SIGARRA'!$E:$H,4,0),"")</f>
        <v/>
      </c>
      <c r="Q1311" s="1" t="str">
        <f>IFERROR(VLOOKUP($A1311&amp;"-"&amp;Q$1,'Conclusões cursos SIGARRA'!$E:$H,2,0),"")</f>
        <v/>
      </c>
      <c r="R1311" s="1" t="str">
        <f>IFERROR(VLOOKUP($A1311&amp;"-"&amp;Q$1,'Conclusões cursos SIGARRA'!$E:$H,4,0),"")</f>
        <v/>
      </c>
      <c r="S1311" s="1" t="str">
        <f>IFERROR(VLOOKUP($A1311&amp;"-"&amp;S$1,'Conclusões cursos SIGARRA'!$E:$H,2,0),"")</f>
        <v/>
      </c>
      <c r="T1311" s="1" t="str">
        <f>IFERROR(VLOOKUP($A1311&amp;"-"&amp;S$1,'Conclusões cursos SIGARRA'!$E:$H,4,0),"")</f>
        <v/>
      </c>
      <c r="U1311" s="1" t="str">
        <f t="shared" si="3"/>
        <v> LEIC 2002/2003</v>
      </c>
      <c r="V1311" s="1" t="str">
        <f t="shared" si="4"/>
        <v>José Élio da Mota Leite</v>
      </c>
    </row>
    <row r="1312" ht="14.25" customHeight="1">
      <c r="A1312" s="1">
        <v>2.00602249E8</v>
      </c>
      <c r="B1312" s="1" t="s">
        <v>3955</v>
      </c>
      <c r="C1312" s="1" t="s">
        <v>3956</v>
      </c>
      <c r="D1312" s="1" t="s">
        <v>20</v>
      </c>
      <c r="E1312" s="12" t="s">
        <v>3957</v>
      </c>
      <c r="F1312" s="1" t="str">
        <f t="shared" si="1"/>
        <v>José Fernando Moreira da Silva - MIEIC 2012/2013</v>
      </c>
      <c r="G1312" s="1" t="s">
        <v>21</v>
      </c>
      <c r="I1312" s="9" t="str">
        <f>IFERROR(VLOOKUP(B1312,'Inquérito'!M:N,2,0),if(AND(E1312="",not(iserror(find("linkedin",H1312)))),H1312,E1312))</f>
        <v>https://www.linkedin.com/in/nandomoreira/</v>
      </c>
      <c r="J1312" s="1" t="str">
        <f t="shared" si="2"/>
        <v>MIEIC </v>
      </c>
      <c r="K1312" s="1" t="str">
        <f>IFERROR(VLOOKUP($A1312&amp;"-"&amp;K$1,'Conclusões cursos SIGARRA'!$E:$H,2,0),"")</f>
        <v/>
      </c>
      <c r="L1312" s="1" t="str">
        <f>IFERROR(VLOOKUP($A1312&amp;"-"&amp;K$1,'Conclusões cursos SIGARRA'!$E:$H,4,0),"")</f>
        <v/>
      </c>
      <c r="M1312" s="1" t="str">
        <f>IFERROR(VLOOKUP($A1312&amp;"-"&amp;M$1,'Conclusões cursos SIGARRA'!$E:$H,2,0),"")</f>
        <v/>
      </c>
      <c r="N1312" s="1" t="str">
        <f>IFERROR(VLOOKUP($A1312&amp;"-"&amp;M$1,'Conclusões cursos SIGARRA'!$E:$H,4,0),"")</f>
        <v/>
      </c>
      <c r="O1312" s="1" t="str">
        <f>IFERROR(VLOOKUP($A1312&amp;"-"&amp;O$1,'Conclusões cursos SIGARRA'!$E:$H,2,0),"")</f>
        <v>2006/2007</v>
      </c>
      <c r="P1312" s="1" t="str">
        <f>IFERROR(VLOOKUP($A1312&amp;"-"&amp;O$1,'Conclusões cursos SIGARRA'!$E:$H,4,0),"")</f>
        <v>2012/2013</v>
      </c>
      <c r="Q1312" s="1" t="str">
        <f>IFERROR(VLOOKUP($A1312&amp;"-"&amp;Q$1,'Conclusões cursos SIGARRA'!$E:$H,2,0),"")</f>
        <v/>
      </c>
      <c r="R1312" s="1" t="str">
        <f>IFERROR(VLOOKUP($A1312&amp;"-"&amp;Q$1,'Conclusões cursos SIGARRA'!$E:$H,4,0),"")</f>
        <v/>
      </c>
      <c r="S1312" s="1" t="str">
        <f>IFERROR(VLOOKUP($A1312&amp;"-"&amp;S$1,'Conclusões cursos SIGARRA'!$E:$H,2,0),"")</f>
        <v/>
      </c>
      <c r="T1312" s="1" t="str">
        <f>IFERROR(VLOOKUP($A1312&amp;"-"&amp;S$1,'Conclusões cursos SIGARRA'!$E:$H,4,0),"")</f>
        <v/>
      </c>
      <c r="U1312" s="1" t="str">
        <f t="shared" si="3"/>
        <v> MIEIC 2012/2013</v>
      </c>
      <c r="V1312" s="1" t="str">
        <f t="shared" si="4"/>
        <v>José Fernando Moreira da Silva</v>
      </c>
    </row>
    <row r="1313" ht="14.25" customHeight="1">
      <c r="A1313" s="1">
        <v>2.00302595E8</v>
      </c>
      <c r="B1313" s="1" t="s">
        <v>3958</v>
      </c>
      <c r="C1313" s="1" t="s">
        <v>3959</v>
      </c>
      <c r="D1313" s="1" t="s">
        <v>20</v>
      </c>
      <c r="E1313" s="1" t="s">
        <v>3960</v>
      </c>
      <c r="F1313" s="1" t="str">
        <f t="shared" si="1"/>
        <v>José Filipe Barbosa de Carvalho - MIEIC 2007/2008</v>
      </c>
      <c r="G1313" s="1" t="s">
        <v>3961</v>
      </c>
      <c r="H1313" s="1" t="s">
        <v>3962</v>
      </c>
      <c r="I1313" s="9" t="str">
        <f>IFERROR(VLOOKUP(B1313,'Inquérito'!M:N,2,0),if(AND(E1313="",not(iserror(find("linkedin",H1313)))),H1313,E1313))</f>
        <v>https://www.linkedin.com/in/josebarbosacarvalho/</v>
      </c>
      <c r="J1313" s="1" t="str">
        <f t="shared" si="2"/>
        <v>MIEIC </v>
      </c>
      <c r="K1313" s="1" t="str">
        <f>IFERROR(VLOOKUP($A1313&amp;"-"&amp;K$1,'Conclusões cursos SIGARRA'!$E:$H,2,0),"")</f>
        <v/>
      </c>
      <c r="L1313" s="1" t="str">
        <f>IFERROR(VLOOKUP($A1313&amp;"-"&amp;K$1,'Conclusões cursos SIGARRA'!$E:$H,4,0),"")</f>
        <v/>
      </c>
      <c r="M1313" s="1" t="str">
        <f>IFERROR(VLOOKUP($A1313&amp;"-"&amp;M$1,'Conclusões cursos SIGARRA'!$E:$H,2,0),"")</f>
        <v/>
      </c>
      <c r="N1313" s="1" t="str">
        <f>IFERROR(VLOOKUP($A1313&amp;"-"&amp;M$1,'Conclusões cursos SIGARRA'!$E:$H,4,0),"")</f>
        <v/>
      </c>
      <c r="O1313" s="1" t="str">
        <f>IFERROR(VLOOKUP($A1313&amp;"-"&amp;O$1,'Conclusões cursos SIGARRA'!$E:$H,2,0),"")</f>
        <v>2003/2004</v>
      </c>
      <c r="P1313" s="1" t="str">
        <f>IFERROR(VLOOKUP($A1313&amp;"-"&amp;O$1,'Conclusões cursos SIGARRA'!$E:$H,4,0),"")</f>
        <v>2007/2008</v>
      </c>
      <c r="Q1313" s="1" t="str">
        <f>IFERROR(VLOOKUP($A1313&amp;"-"&amp;Q$1,'Conclusões cursos SIGARRA'!$E:$H,2,0),"")</f>
        <v/>
      </c>
      <c r="R1313" s="1" t="str">
        <f>IFERROR(VLOOKUP($A1313&amp;"-"&amp;Q$1,'Conclusões cursos SIGARRA'!$E:$H,4,0),"")</f>
        <v/>
      </c>
      <c r="S1313" s="1" t="str">
        <f>IFERROR(VLOOKUP($A1313&amp;"-"&amp;S$1,'Conclusões cursos SIGARRA'!$E:$H,2,0),"")</f>
        <v/>
      </c>
      <c r="T1313" s="1" t="str">
        <f>IFERROR(VLOOKUP($A1313&amp;"-"&amp;S$1,'Conclusões cursos SIGARRA'!$E:$H,4,0),"")</f>
        <v/>
      </c>
      <c r="U1313" s="1" t="str">
        <f t="shared" si="3"/>
        <v> MIEIC 2007/2008</v>
      </c>
      <c r="V1313" s="1" t="str">
        <f t="shared" si="4"/>
        <v>José Filipe Barbosa de Carvalho</v>
      </c>
    </row>
    <row r="1314" ht="14.25" customHeight="1">
      <c r="A1314" s="1">
        <v>2.00100298E8</v>
      </c>
      <c r="B1314" s="1" t="s">
        <v>3963</v>
      </c>
      <c r="C1314" s="1" t="s">
        <v>3964</v>
      </c>
      <c r="D1314" s="1" t="s">
        <v>20</v>
      </c>
      <c r="E1314" s="1" t="s">
        <v>21</v>
      </c>
      <c r="F1314" s="1" t="str">
        <f t="shared" si="1"/>
        <v>José Filipe da Fonte Domingues - MIEIC 2007/2008</v>
      </c>
      <c r="G1314" s="1" t="s">
        <v>21</v>
      </c>
      <c r="H1314" s="1" t="s">
        <v>3965</v>
      </c>
      <c r="I1314" s="1" t="str">
        <f>IFERROR(VLOOKUP(B1314,'Inquérito'!M:N,2,0),if(AND(E1314="",not(iserror(find("linkedin",H1314)))),H1314,E1314))</f>
        <v/>
      </c>
      <c r="J1314" s="1" t="str">
        <f t="shared" si="2"/>
        <v>MIEIC </v>
      </c>
      <c r="K1314" s="1" t="str">
        <f>IFERROR(VLOOKUP($A1314&amp;"-"&amp;K$1,'Conclusões cursos SIGARRA'!$E:$H,2,0),"")</f>
        <v/>
      </c>
      <c r="L1314" s="1" t="str">
        <f>IFERROR(VLOOKUP($A1314&amp;"-"&amp;K$1,'Conclusões cursos SIGARRA'!$E:$H,4,0),"")</f>
        <v/>
      </c>
      <c r="M1314" s="1" t="str">
        <f>IFERROR(VLOOKUP($A1314&amp;"-"&amp;M$1,'Conclusões cursos SIGARRA'!$E:$H,2,0),"")</f>
        <v/>
      </c>
      <c r="N1314" s="1" t="str">
        <f>IFERROR(VLOOKUP($A1314&amp;"-"&amp;M$1,'Conclusões cursos SIGARRA'!$E:$H,4,0),"")</f>
        <v/>
      </c>
      <c r="O1314" s="1" t="str">
        <f>IFERROR(VLOOKUP($A1314&amp;"-"&amp;O$1,'Conclusões cursos SIGARRA'!$E:$H,2,0),"")</f>
        <v>2001/2002</v>
      </c>
      <c r="P1314" s="1" t="str">
        <f>IFERROR(VLOOKUP($A1314&amp;"-"&amp;O$1,'Conclusões cursos SIGARRA'!$E:$H,4,0),"")</f>
        <v>2007/2008</v>
      </c>
      <c r="Q1314" s="1" t="str">
        <f>IFERROR(VLOOKUP($A1314&amp;"-"&amp;Q$1,'Conclusões cursos SIGARRA'!$E:$H,2,0),"")</f>
        <v/>
      </c>
      <c r="R1314" s="1" t="str">
        <f>IFERROR(VLOOKUP($A1314&amp;"-"&amp;Q$1,'Conclusões cursos SIGARRA'!$E:$H,4,0),"")</f>
        <v/>
      </c>
      <c r="S1314" s="1" t="str">
        <f>IFERROR(VLOOKUP($A1314&amp;"-"&amp;S$1,'Conclusões cursos SIGARRA'!$E:$H,2,0),"")</f>
        <v/>
      </c>
      <c r="T1314" s="1" t="str">
        <f>IFERROR(VLOOKUP($A1314&amp;"-"&amp;S$1,'Conclusões cursos SIGARRA'!$E:$H,4,0),"")</f>
        <v/>
      </c>
      <c r="U1314" s="1" t="str">
        <f t="shared" si="3"/>
        <v> MIEIC 2007/2008</v>
      </c>
      <c r="V1314" s="1" t="str">
        <f t="shared" si="4"/>
        <v>José Filipe da Fonte Domingues</v>
      </c>
    </row>
    <row r="1315" ht="14.25" customHeight="1">
      <c r="A1315" s="1">
        <v>2.01305016E8</v>
      </c>
      <c r="B1315" s="1" t="s">
        <v>3966</v>
      </c>
      <c r="C1315" s="1" t="s">
        <v>3967</v>
      </c>
      <c r="D1315" s="1" t="s">
        <v>20</v>
      </c>
      <c r="E1315" s="1" t="s">
        <v>21</v>
      </c>
      <c r="F1315" s="1" t="str">
        <f t="shared" si="1"/>
        <v>José Francisco Cagigal da Silva Gomes - MIEIC 2018/2019</v>
      </c>
      <c r="I1315" s="1" t="str">
        <f>IFERROR(VLOOKUP(B1315,'Inquérito'!M:N,2,0),if(AND(E1315="",not(iserror(find("linkedin",H1315)))),H1315,E1315))</f>
        <v/>
      </c>
      <c r="J1315" s="1" t="str">
        <f t="shared" si="2"/>
        <v>MIEIC </v>
      </c>
      <c r="K1315" s="1" t="str">
        <f>IFERROR(VLOOKUP($A1315&amp;"-"&amp;K$1,'Conclusões cursos SIGARRA'!$E:$H,2,0),"")</f>
        <v/>
      </c>
      <c r="L1315" s="1" t="str">
        <f>IFERROR(VLOOKUP($A1315&amp;"-"&amp;K$1,'Conclusões cursos SIGARRA'!$E:$H,4,0),"")</f>
        <v/>
      </c>
      <c r="M1315" s="1" t="str">
        <f>IFERROR(VLOOKUP($A1315&amp;"-"&amp;M$1,'Conclusões cursos SIGARRA'!$E:$H,2,0),"")</f>
        <v/>
      </c>
      <c r="N1315" s="1" t="str">
        <f>IFERROR(VLOOKUP($A1315&amp;"-"&amp;M$1,'Conclusões cursos SIGARRA'!$E:$H,4,0),"")</f>
        <v/>
      </c>
      <c r="O1315" s="1" t="str">
        <f>IFERROR(VLOOKUP($A1315&amp;"-"&amp;O$1,'Conclusões cursos SIGARRA'!$E:$H,2,0),"")</f>
        <v>2014/2015</v>
      </c>
      <c r="P1315" s="1" t="str">
        <f>IFERROR(VLOOKUP($A1315&amp;"-"&amp;O$1,'Conclusões cursos SIGARRA'!$E:$H,4,0),"")</f>
        <v>2018/2019</v>
      </c>
      <c r="Q1315" s="1" t="str">
        <f>IFERROR(VLOOKUP($A1315&amp;"-"&amp;Q$1,'Conclusões cursos SIGARRA'!$E:$H,2,0),"")</f>
        <v/>
      </c>
      <c r="R1315" s="1" t="str">
        <f>IFERROR(VLOOKUP($A1315&amp;"-"&amp;Q$1,'Conclusões cursos SIGARRA'!$E:$H,4,0),"")</f>
        <v/>
      </c>
      <c r="S1315" s="1" t="str">
        <f>IFERROR(VLOOKUP($A1315&amp;"-"&amp;S$1,'Conclusões cursos SIGARRA'!$E:$H,2,0),"")</f>
        <v/>
      </c>
      <c r="T1315" s="1" t="str">
        <f>IFERROR(VLOOKUP($A1315&amp;"-"&amp;S$1,'Conclusões cursos SIGARRA'!$E:$H,4,0),"")</f>
        <v/>
      </c>
      <c r="U1315" s="1" t="str">
        <f t="shared" si="3"/>
        <v> MIEIC 2018/2019</v>
      </c>
      <c r="V1315" s="1" t="str">
        <f t="shared" si="4"/>
        <v>José Francisco Cagigal da Silva Gomes</v>
      </c>
    </row>
    <row r="1316" ht="14.25" customHeight="1">
      <c r="A1316" s="1">
        <v>2.01807626E8</v>
      </c>
      <c r="B1316" s="1" t="s">
        <v>3968</v>
      </c>
      <c r="C1316" s="1" t="s">
        <v>3969</v>
      </c>
      <c r="D1316" s="1" t="s">
        <v>26</v>
      </c>
      <c r="E1316" s="1" t="s">
        <v>21</v>
      </c>
      <c r="F1316" s="1" t="str">
        <f t="shared" si="1"/>
        <v>José Frederico Gomes Ferreira Marques Rodrigues - L.EIC 2021/2022</v>
      </c>
      <c r="I1316" s="1" t="str">
        <f>IFERROR(VLOOKUP(B1316,'Inquérito'!M:N,2,0),if(AND(E1316="",not(iserror(find("linkedin",H1316)))),H1316,E1316))</f>
        <v/>
      </c>
      <c r="J1316" s="1" t="str">
        <f t="shared" si="2"/>
        <v>L.EIC </v>
      </c>
      <c r="K1316" s="1" t="str">
        <f>IFERROR(VLOOKUP($A1316&amp;"-"&amp;K$1,'Conclusões cursos SIGARRA'!$E:$H,2,0),"")</f>
        <v/>
      </c>
      <c r="L1316" s="1" t="str">
        <f>IFERROR(VLOOKUP($A1316&amp;"-"&amp;K$1,'Conclusões cursos SIGARRA'!$E:$H,4,0),"")</f>
        <v/>
      </c>
      <c r="M1316" s="1" t="str">
        <f>IFERROR(VLOOKUP($A1316&amp;"-"&amp;M$1,'Conclusões cursos SIGARRA'!$E:$H,2,0),"")</f>
        <v/>
      </c>
      <c r="N1316" s="1" t="str">
        <f>IFERROR(VLOOKUP($A1316&amp;"-"&amp;M$1,'Conclusões cursos SIGARRA'!$E:$H,4,0),"")</f>
        <v/>
      </c>
      <c r="O1316" s="1" t="str">
        <f>IFERROR(VLOOKUP($A1316&amp;"-"&amp;O$1,'Conclusões cursos SIGARRA'!$E:$H,2,0),"")</f>
        <v/>
      </c>
      <c r="P1316" s="1" t="str">
        <f>IFERROR(VLOOKUP($A1316&amp;"-"&amp;O$1,'Conclusões cursos SIGARRA'!$E:$H,4,0),"")</f>
        <v/>
      </c>
      <c r="Q1316" s="1" t="str">
        <f>IFERROR(VLOOKUP($A1316&amp;"-"&amp;Q$1,'Conclusões cursos SIGARRA'!$E:$H,2,0),"")</f>
        <v>2021/2022</v>
      </c>
      <c r="R1316" s="1" t="str">
        <f>IFERROR(VLOOKUP($A1316&amp;"-"&amp;Q$1,'Conclusões cursos SIGARRA'!$E:$H,4,0),"")</f>
        <v>2021/2022</v>
      </c>
      <c r="S1316" s="1" t="str">
        <f>IFERROR(VLOOKUP($A1316&amp;"-"&amp;S$1,'Conclusões cursos SIGARRA'!$E:$H,2,0),"")</f>
        <v/>
      </c>
      <c r="T1316" s="1" t="str">
        <f>IFERROR(VLOOKUP($A1316&amp;"-"&amp;S$1,'Conclusões cursos SIGARRA'!$E:$H,4,0),"")</f>
        <v/>
      </c>
      <c r="U1316" s="1" t="str">
        <f t="shared" si="3"/>
        <v> L.EIC 2021/2022</v>
      </c>
      <c r="V1316" s="1" t="str">
        <f t="shared" si="4"/>
        <v>José Frederico Gomes Ferreira Marques Rodrigues</v>
      </c>
    </row>
    <row r="1317" ht="14.25" customHeight="1">
      <c r="A1317" s="1">
        <v>2.00404471E8</v>
      </c>
      <c r="B1317" s="1" t="s">
        <v>3970</v>
      </c>
      <c r="C1317" s="1" t="s">
        <v>3971</v>
      </c>
      <c r="D1317" s="1" t="s">
        <v>20</v>
      </c>
      <c r="E1317" s="1" t="s">
        <v>21</v>
      </c>
      <c r="F1317" s="1" t="str">
        <f t="shared" si="1"/>
        <v>José Graciano Almeida Ramos - MIEIC 2009/2010</v>
      </c>
      <c r="G1317" s="1" t="s">
        <v>21</v>
      </c>
      <c r="I1317" s="1" t="str">
        <f>IFERROR(VLOOKUP(B1317,'Inquérito'!M:N,2,0),if(AND(E1317="",not(iserror(find("linkedin",H1317)))),H1317,E1317))</f>
        <v/>
      </c>
      <c r="J1317" s="1" t="str">
        <f t="shared" si="2"/>
        <v>MIEIC </v>
      </c>
      <c r="K1317" s="1" t="str">
        <f>IFERROR(VLOOKUP($A1317&amp;"-"&amp;K$1,'Conclusões cursos SIGARRA'!$E:$H,2,0),"")</f>
        <v/>
      </c>
      <c r="L1317" s="1" t="str">
        <f>IFERROR(VLOOKUP($A1317&amp;"-"&amp;K$1,'Conclusões cursos SIGARRA'!$E:$H,4,0),"")</f>
        <v/>
      </c>
      <c r="M1317" s="1" t="str">
        <f>IFERROR(VLOOKUP($A1317&amp;"-"&amp;M$1,'Conclusões cursos SIGARRA'!$E:$H,2,0),"")</f>
        <v/>
      </c>
      <c r="N1317" s="1" t="str">
        <f>IFERROR(VLOOKUP($A1317&amp;"-"&amp;M$1,'Conclusões cursos SIGARRA'!$E:$H,4,0),"")</f>
        <v/>
      </c>
      <c r="O1317" s="1" t="str">
        <f>IFERROR(VLOOKUP($A1317&amp;"-"&amp;O$1,'Conclusões cursos SIGARRA'!$E:$H,2,0),"")</f>
        <v>2004/2005</v>
      </c>
      <c r="P1317" s="1" t="str">
        <f>IFERROR(VLOOKUP($A1317&amp;"-"&amp;O$1,'Conclusões cursos SIGARRA'!$E:$H,4,0),"")</f>
        <v>2009/2010</v>
      </c>
      <c r="Q1317" s="1" t="str">
        <f>IFERROR(VLOOKUP($A1317&amp;"-"&amp;Q$1,'Conclusões cursos SIGARRA'!$E:$H,2,0),"")</f>
        <v/>
      </c>
      <c r="R1317" s="1" t="str">
        <f>IFERROR(VLOOKUP($A1317&amp;"-"&amp;Q$1,'Conclusões cursos SIGARRA'!$E:$H,4,0),"")</f>
        <v/>
      </c>
      <c r="S1317" s="1" t="str">
        <f>IFERROR(VLOOKUP($A1317&amp;"-"&amp;S$1,'Conclusões cursos SIGARRA'!$E:$H,2,0),"")</f>
        <v/>
      </c>
      <c r="T1317" s="1" t="str">
        <f>IFERROR(VLOOKUP($A1317&amp;"-"&amp;S$1,'Conclusões cursos SIGARRA'!$E:$H,4,0),"")</f>
        <v/>
      </c>
      <c r="U1317" s="1" t="str">
        <f t="shared" si="3"/>
        <v> MIEIC 2009/2010</v>
      </c>
      <c r="V1317" s="1" t="str">
        <f t="shared" si="4"/>
        <v>José Graciano Almeida Ramos</v>
      </c>
    </row>
    <row r="1318" ht="14.25" customHeight="1">
      <c r="A1318" s="1">
        <v>2.01406208E8</v>
      </c>
      <c r="B1318" s="1" t="s">
        <v>3972</v>
      </c>
      <c r="C1318" s="1" t="s">
        <v>3973</v>
      </c>
      <c r="D1318" s="1" t="s">
        <v>20</v>
      </c>
      <c r="E1318" s="1" t="s">
        <v>21</v>
      </c>
      <c r="F1318" s="1" t="str">
        <f t="shared" si="1"/>
        <v>José João Pereira Oliveira - MIEIC 2018/2019</v>
      </c>
      <c r="I1318" s="9" t="str">
        <f>IFERROR(VLOOKUP(B1318,'Inquérito'!M:N,2,0),if(AND(E1318="",not(iserror(find("linkedin",H1318)))),H1318,E1318))</f>
        <v>https://www.linkedin.com/in/thejjoliveira</v>
      </c>
      <c r="J1318" s="1" t="str">
        <f t="shared" si="2"/>
        <v>MIEIC </v>
      </c>
      <c r="K1318" s="1" t="str">
        <f>IFERROR(VLOOKUP($A1318&amp;"-"&amp;K$1,'Conclusões cursos SIGARRA'!$E:$H,2,0),"")</f>
        <v/>
      </c>
      <c r="L1318" s="1" t="str">
        <f>IFERROR(VLOOKUP($A1318&amp;"-"&amp;K$1,'Conclusões cursos SIGARRA'!$E:$H,4,0),"")</f>
        <v/>
      </c>
      <c r="M1318" s="1" t="str">
        <f>IFERROR(VLOOKUP($A1318&amp;"-"&amp;M$1,'Conclusões cursos SIGARRA'!$E:$H,2,0),"")</f>
        <v/>
      </c>
      <c r="N1318" s="1" t="str">
        <f>IFERROR(VLOOKUP($A1318&amp;"-"&amp;M$1,'Conclusões cursos SIGARRA'!$E:$H,4,0),"")</f>
        <v/>
      </c>
      <c r="O1318" s="1" t="str">
        <f>IFERROR(VLOOKUP($A1318&amp;"-"&amp;O$1,'Conclusões cursos SIGARRA'!$E:$H,2,0),"")</f>
        <v>2014/2015</v>
      </c>
      <c r="P1318" s="1" t="str">
        <f>IFERROR(VLOOKUP($A1318&amp;"-"&amp;O$1,'Conclusões cursos SIGARRA'!$E:$H,4,0),"")</f>
        <v>2018/2019</v>
      </c>
      <c r="Q1318" s="1" t="str">
        <f>IFERROR(VLOOKUP($A1318&amp;"-"&amp;Q$1,'Conclusões cursos SIGARRA'!$E:$H,2,0),"")</f>
        <v/>
      </c>
      <c r="R1318" s="1" t="str">
        <f>IFERROR(VLOOKUP($A1318&amp;"-"&amp;Q$1,'Conclusões cursos SIGARRA'!$E:$H,4,0),"")</f>
        <v/>
      </c>
      <c r="S1318" s="1" t="str">
        <f>IFERROR(VLOOKUP($A1318&amp;"-"&amp;S$1,'Conclusões cursos SIGARRA'!$E:$H,2,0),"")</f>
        <v/>
      </c>
      <c r="T1318" s="1" t="str">
        <f>IFERROR(VLOOKUP($A1318&amp;"-"&amp;S$1,'Conclusões cursos SIGARRA'!$E:$H,4,0),"")</f>
        <v/>
      </c>
      <c r="U1318" s="1" t="str">
        <f t="shared" si="3"/>
        <v> MIEIC 2018/2019</v>
      </c>
      <c r="V1318" s="1" t="str">
        <f t="shared" si="4"/>
        <v>José João Pereira Oliveira</v>
      </c>
    </row>
    <row r="1319" ht="14.25" customHeight="1">
      <c r="A1319" s="1">
        <v>1.99904152E8</v>
      </c>
      <c r="B1319" s="1" t="s">
        <v>3974</v>
      </c>
      <c r="C1319" s="1" t="s">
        <v>3975</v>
      </c>
      <c r="D1319" s="1" t="s">
        <v>20</v>
      </c>
      <c r="E1319" s="1" t="s">
        <v>21</v>
      </c>
      <c r="F1319" s="1" t="str">
        <f t="shared" si="1"/>
        <v>José Jorge Magalhães Dias Gomes - LEIC 2003/2004</v>
      </c>
      <c r="G1319" s="1" t="s">
        <v>21</v>
      </c>
      <c r="I1319" s="1" t="str">
        <f>IFERROR(VLOOKUP(B1319,'Inquérito'!M:N,2,0),if(AND(E1319="",not(iserror(find("linkedin",H1319)))),H1319,E1319))</f>
        <v/>
      </c>
      <c r="J1319" s="1" t="str">
        <f t="shared" si="2"/>
        <v>LEIC </v>
      </c>
      <c r="K1319" s="1" t="str">
        <f>IFERROR(VLOOKUP($A1319&amp;"-"&amp;K$1,'Conclusões cursos SIGARRA'!$E:$H,2,0),"")</f>
        <v>1999/2000</v>
      </c>
      <c r="L1319" s="1" t="str">
        <f>IFERROR(VLOOKUP($A1319&amp;"-"&amp;K$1,'Conclusões cursos SIGARRA'!$E:$H,4,0),"")</f>
        <v>2003/2004</v>
      </c>
      <c r="M1319" s="1" t="str">
        <f>IFERROR(VLOOKUP($A1319&amp;"-"&amp;M$1,'Conclusões cursos SIGARRA'!$E:$H,2,0),"")</f>
        <v/>
      </c>
      <c r="N1319" s="1" t="str">
        <f>IFERROR(VLOOKUP($A1319&amp;"-"&amp;M$1,'Conclusões cursos SIGARRA'!$E:$H,4,0),"")</f>
        <v/>
      </c>
      <c r="O1319" s="1" t="str">
        <f>IFERROR(VLOOKUP($A1319&amp;"-"&amp;O$1,'Conclusões cursos SIGARRA'!$E:$H,2,0),"")</f>
        <v/>
      </c>
      <c r="P1319" s="1" t="str">
        <f>IFERROR(VLOOKUP($A1319&amp;"-"&amp;O$1,'Conclusões cursos SIGARRA'!$E:$H,4,0),"")</f>
        <v/>
      </c>
      <c r="Q1319" s="1" t="str">
        <f>IFERROR(VLOOKUP($A1319&amp;"-"&amp;Q$1,'Conclusões cursos SIGARRA'!$E:$H,2,0),"")</f>
        <v/>
      </c>
      <c r="R1319" s="1" t="str">
        <f>IFERROR(VLOOKUP($A1319&amp;"-"&amp;Q$1,'Conclusões cursos SIGARRA'!$E:$H,4,0),"")</f>
        <v/>
      </c>
      <c r="S1319" s="1" t="str">
        <f>IFERROR(VLOOKUP($A1319&amp;"-"&amp;S$1,'Conclusões cursos SIGARRA'!$E:$H,2,0),"")</f>
        <v/>
      </c>
      <c r="T1319" s="1" t="str">
        <f>IFERROR(VLOOKUP($A1319&amp;"-"&amp;S$1,'Conclusões cursos SIGARRA'!$E:$H,4,0),"")</f>
        <v/>
      </c>
      <c r="U1319" s="1" t="str">
        <f t="shared" si="3"/>
        <v> LEIC 2003/2004</v>
      </c>
      <c r="V1319" s="1" t="str">
        <f t="shared" si="4"/>
        <v>José Jorge Magalhães Dias Gomes</v>
      </c>
    </row>
    <row r="1320" ht="14.25" customHeight="1">
      <c r="A1320" s="1">
        <v>2.01000575E8</v>
      </c>
      <c r="B1320" s="1" t="s">
        <v>3976</v>
      </c>
      <c r="C1320" s="1" t="s">
        <v>3977</v>
      </c>
      <c r="D1320" s="1" t="s">
        <v>20</v>
      </c>
      <c r="E1320" s="1" t="s">
        <v>21</v>
      </c>
      <c r="F1320" s="1" t="str">
        <f t="shared" si="1"/>
        <v>José Lage Bateira - MIEIC 2013/2014</v>
      </c>
      <c r="G1320" s="1" t="s">
        <v>3978</v>
      </c>
      <c r="I1320" s="1" t="str">
        <f>IFERROR(VLOOKUP(B1320,'Inquérito'!M:N,2,0),if(AND(E1320="",not(iserror(find("linkedin",H1320)))),H1320,E1320))</f>
        <v/>
      </c>
      <c r="J1320" s="1" t="str">
        <f t="shared" si="2"/>
        <v>MIEIC </v>
      </c>
      <c r="K1320" s="1" t="str">
        <f>IFERROR(VLOOKUP($A1320&amp;"-"&amp;K$1,'Conclusões cursos SIGARRA'!$E:$H,2,0),"")</f>
        <v/>
      </c>
      <c r="L1320" s="1" t="str">
        <f>IFERROR(VLOOKUP($A1320&amp;"-"&amp;K$1,'Conclusões cursos SIGARRA'!$E:$H,4,0),"")</f>
        <v/>
      </c>
      <c r="M1320" s="1" t="str">
        <f>IFERROR(VLOOKUP($A1320&amp;"-"&amp;M$1,'Conclusões cursos SIGARRA'!$E:$H,2,0),"")</f>
        <v/>
      </c>
      <c r="N1320" s="1" t="str">
        <f>IFERROR(VLOOKUP($A1320&amp;"-"&amp;M$1,'Conclusões cursos SIGARRA'!$E:$H,4,0),"")</f>
        <v/>
      </c>
      <c r="O1320" s="1" t="str">
        <f>IFERROR(VLOOKUP($A1320&amp;"-"&amp;O$1,'Conclusões cursos SIGARRA'!$E:$H,2,0),"")</f>
        <v>2010/2011</v>
      </c>
      <c r="P1320" s="1" t="str">
        <f>IFERROR(VLOOKUP($A1320&amp;"-"&amp;O$1,'Conclusões cursos SIGARRA'!$E:$H,4,0),"")</f>
        <v>2013/2014</v>
      </c>
      <c r="Q1320" s="1" t="str">
        <f>IFERROR(VLOOKUP($A1320&amp;"-"&amp;Q$1,'Conclusões cursos SIGARRA'!$E:$H,2,0),"")</f>
        <v/>
      </c>
      <c r="R1320" s="1" t="str">
        <f>IFERROR(VLOOKUP($A1320&amp;"-"&amp;Q$1,'Conclusões cursos SIGARRA'!$E:$H,4,0),"")</f>
        <v/>
      </c>
      <c r="S1320" s="1" t="str">
        <f>IFERROR(VLOOKUP($A1320&amp;"-"&amp;S$1,'Conclusões cursos SIGARRA'!$E:$H,2,0),"")</f>
        <v/>
      </c>
      <c r="T1320" s="1" t="str">
        <f>IFERROR(VLOOKUP($A1320&amp;"-"&amp;S$1,'Conclusões cursos SIGARRA'!$E:$H,4,0),"")</f>
        <v/>
      </c>
      <c r="U1320" s="1" t="str">
        <f t="shared" si="3"/>
        <v> MIEIC 2013/2014</v>
      </c>
      <c r="V1320" s="1" t="str">
        <f t="shared" si="4"/>
        <v>José Lage Bateira</v>
      </c>
    </row>
    <row r="1321" ht="14.25" customHeight="1">
      <c r="A1321" s="1">
        <v>2.00003214E8</v>
      </c>
      <c r="B1321" s="1" t="s">
        <v>3979</v>
      </c>
      <c r="C1321" s="1" t="s">
        <v>3980</v>
      </c>
      <c r="D1321" s="1" t="s">
        <v>20</v>
      </c>
      <c r="E1321" s="1" t="s">
        <v>3981</v>
      </c>
      <c r="F1321" s="1" t="str">
        <f t="shared" si="1"/>
        <v>José Leandro Amaro da Veiga - MIEIC 2010/2011</v>
      </c>
      <c r="G1321" s="1" t="s">
        <v>3982</v>
      </c>
      <c r="H1321" s="1" t="s">
        <v>3983</v>
      </c>
      <c r="I1321" s="9" t="str">
        <f>IFERROR(VLOOKUP(B1321,'Inquérito'!M:N,2,0),if(AND(E1321="",not(iserror(find("linkedin",H1321)))),H1321,E1321))</f>
        <v>https://www.linkedin.com/in/joseveiga/</v>
      </c>
      <c r="J1321" s="1" t="str">
        <f t="shared" si="2"/>
        <v>MIEIC </v>
      </c>
      <c r="K1321" s="1" t="str">
        <f>IFERROR(VLOOKUP($A1321&amp;"-"&amp;K$1,'Conclusões cursos SIGARRA'!$E:$H,2,0),"")</f>
        <v/>
      </c>
      <c r="L1321" s="1" t="str">
        <f>IFERROR(VLOOKUP($A1321&amp;"-"&amp;K$1,'Conclusões cursos SIGARRA'!$E:$H,4,0),"")</f>
        <v/>
      </c>
      <c r="M1321" s="1" t="str">
        <f>IFERROR(VLOOKUP($A1321&amp;"-"&amp;M$1,'Conclusões cursos SIGARRA'!$E:$H,2,0),"")</f>
        <v/>
      </c>
      <c r="N1321" s="1" t="str">
        <f>IFERROR(VLOOKUP($A1321&amp;"-"&amp;M$1,'Conclusões cursos SIGARRA'!$E:$H,4,0),"")</f>
        <v/>
      </c>
      <c r="O1321" s="1" t="str">
        <f>IFERROR(VLOOKUP($A1321&amp;"-"&amp;O$1,'Conclusões cursos SIGARRA'!$E:$H,2,0),"")</f>
        <v>2003/2004</v>
      </c>
      <c r="P1321" s="1" t="str">
        <f>IFERROR(VLOOKUP($A1321&amp;"-"&amp;O$1,'Conclusões cursos SIGARRA'!$E:$H,4,0),"")</f>
        <v>2010/2011</v>
      </c>
      <c r="Q1321" s="1" t="str">
        <f>IFERROR(VLOOKUP($A1321&amp;"-"&amp;Q$1,'Conclusões cursos SIGARRA'!$E:$H,2,0),"")</f>
        <v/>
      </c>
      <c r="R1321" s="1" t="str">
        <f>IFERROR(VLOOKUP($A1321&amp;"-"&amp;Q$1,'Conclusões cursos SIGARRA'!$E:$H,4,0),"")</f>
        <v/>
      </c>
      <c r="S1321" s="1" t="str">
        <f>IFERROR(VLOOKUP($A1321&amp;"-"&amp;S$1,'Conclusões cursos SIGARRA'!$E:$H,2,0),"")</f>
        <v/>
      </c>
      <c r="T1321" s="1" t="str">
        <f>IFERROR(VLOOKUP($A1321&amp;"-"&amp;S$1,'Conclusões cursos SIGARRA'!$E:$H,4,0),"")</f>
        <v/>
      </c>
      <c r="U1321" s="1" t="str">
        <f t="shared" si="3"/>
        <v> MIEIC 2010/2011</v>
      </c>
      <c r="V1321" s="1" t="str">
        <f t="shared" si="4"/>
        <v>José Leandro Amaro da Veiga</v>
      </c>
    </row>
    <row r="1322" ht="14.25" customHeight="1">
      <c r="A1322" s="1">
        <v>2.02008061E8</v>
      </c>
      <c r="B1322" s="1" t="s">
        <v>3984</v>
      </c>
      <c r="C1322" s="1" t="s">
        <v>3985</v>
      </c>
      <c r="D1322" s="1" t="s">
        <v>26</v>
      </c>
      <c r="E1322" s="1" t="s">
        <v>21</v>
      </c>
      <c r="F1322" s="1" t="str">
        <f t="shared" si="1"/>
        <v>José Leandro Rodrigues da Silva - L.EIC 2022/2023</v>
      </c>
      <c r="G1322" s="1" t="s">
        <v>3986</v>
      </c>
      <c r="I1322" s="1" t="str">
        <f>IFERROR(VLOOKUP(B1322,'Inquérito'!M:N,2,0),if(AND(E1322="",not(iserror(find("linkedin",H1322)))),H1322,E1322))</f>
        <v/>
      </c>
      <c r="J1322" s="1" t="str">
        <f t="shared" si="2"/>
        <v>L.EIC </v>
      </c>
      <c r="K1322" s="1" t="str">
        <f>IFERROR(VLOOKUP($A1322&amp;"-"&amp;K$1,'Conclusões cursos SIGARRA'!$E:$H,2,0),"")</f>
        <v/>
      </c>
      <c r="L1322" s="1" t="str">
        <f>IFERROR(VLOOKUP($A1322&amp;"-"&amp;K$1,'Conclusões cursos SIGARRA'!$E:$H,4,0),"")</f>
        <v/>
      </c>
      <c r="M1322" s="1" t="str">
        <f>IFERROR(VLOOKUP($A1322&amp;"-"&amp;M$1,'Conclusões cursos SIGARRA'!$E:$H,2,0),"")</f>
        <v/>
      </c>
      <c r="N1322" s="1" t="str">
        <f>IFERROR(VLOOKUP($A1322&amp;"-"&amp;M$1,'Conclusões cursos SIGARRA'!$E:$H,4,0),"")</f>
        <v/>
      </c>
      <c r="O1322" s="1" t="str">
        <f>IFERROR(VLOOKUP($A1322&amp;"-"&amp;O$1,'Conclusões cursos SIGARRA'!$E:$H,2,0),"")</f>
        <v/>
      </c>
      <c r="P1322" s="1" t="str">
        <f>IFERROR(VLOOKUP($A1322&amp;"-"&amp;O$1,'Conclusões cursos SIGARRA'!$E:$H,4,0),"")</f>
        <v/>
      </c>
      <c r="Q1322" s="1" t="str">
        <f>IFERROR(VLOOKUP($A1322&amp;"-"&amp;Q$1,'Conclusões cursos SIGARRA'!$E:$H,2,0),"")</f>
        <v>2021/2022</v>
      </c>
      <c r="R1322" s="1" t="str">
        <f>IFERROR(VLOOKUP($A1322&amp;"-"&amp;Q$1,'Conclusões cursos SIGARRA'!$E:$H,4,0),"")</f>
        <v>2022/2023</v>
      </c>
      <c r="S1322" s="1" t="str">
        <f>IFERROR(VLOOKUP($A1322&amp;"-"&amp;S$1,'Conclusões cursos SIGARRA'!$E:$H,2,0),"")</f>
        <v/>
      </c>
      <c r="T1322" s="1" t="str">
        <f>IFERROR(VLOOKUP($A1322&amp;"-"&amp;S$1,'Conclusões cursos SIGARRA'!$E:$H,4,0),"")</f>
        <v/>
      </c>
      <c r="U1322" s="1" t="str">
        <f t="shared" si="3"/>
        <v> L.EIC 2022/2023</v>
      </c>
      <c r="V1322" s="1" t="str">
        <f t="shared" si="4"/>
        <v>José Leandro Rodrigues da Silva</v>
      </c>
    </row>
    <row r="1323" ht="14.25" customHeight="1">
      <c r="A1323" s="1">
        <v>2.00703527E8</v>
      </c>
      <c r="B1323" s="1" t="s">
        <v>3987</v>
      </c>
      <c r="C1323" s="1" t="s">
        <v>3988</v>
      </c>
      <c r="D1323" s="1" t="s">
        <v>20</v>
      </c>
      <c r="E1323" s="1" t="s">
        <v>3989</v>
      </c>
      <c r="F1323" s="1" t="str">
        <f t="shared" si="1"/>
        <v>José Lucas Coelho Pinto - MIEIC 2011/2012</v>
      </c>
      <c r="G1323" s="1" t="s">
        <v>21</v>
      </c>
      <c r="I1323" s="9" t="str">
        <f>IFERROR(VLOOKUP(B1323,'Inquérito'!M:N,2,0),if(AND(E1323="",not(iserror(find("linkedin",H1323)))),H1323,E1323))</f>
        <v>https://www.linkedin.com/in/jlpinto/</v>
      </c>
      <c r="J1323" s="1" t="str">
        <f t="shared" si="2"/>
        <v>MIEIC </v>
      </c>
      <c r="K1323" s="1" t="str">
        <f>IFERROR(VLOOKUP($A1323&amp;"-"&amp;K$1,'Conclusões cursos SIGARRA'!$E:$H,2,0),"")</f>
        <v/>
      </c>
      <c r="L1323" s="1" t="str">
        <f>IFERROR(VLOOKUP($A1323&amp;"-"&amp;K$1,'Conclusões cursos SIGARRA'!$E:$H,4,0),"")</f>
        <v/>
      </c>
      <c r="M1323" s="1" t="str">
        <f>IFERROR(VLOOKUP($A1323&amp;"-"&amp;M$1,'Conclusões cursos SIGARRA'!$E:$H,2,0),"")</f>
        <v/>
      </c>
      <c r="N1323" s="1" t="str">
        <f>IFERROR(VLOOKUP($A1323&amp;"-"&amp;M$1,'Conclusões cursos SIGARRA'!$E:$H,4,0),"")</f>
        <v/>
      </c>
      <c r="O1323" s="1" t="str">
        <f>IFERROR(VLOOKUP($A1323&amp;"-"&amp;O$1,'Conclusões cursos SIGARRA'!$E:$H,2,0),"")</f>
        <v>2007/2008</v>
      </c>
      <c r="P1323" s="1" t="str">
        <f>IFERROR(VLOOKUP($A1323&amp;"-"&amp;O$1,'Conclusões cursos SIGARRA'!$E:$H,4,0),"")</f>
        <v>2011/2012</v>
      </c>
      <c r="Q1323" s="1" t="str">
        <f>IFERROR(VLOOKUP($A1323&amp;"-"&amp;Q$1,'Conclusões cursos SIGARRA'!$E:$H,2,0),"")</f>
        <v/>
      </c>
      <c r="R1323" s="1" t="str">
        <f>IFERROR(VLOOKUP($A1323&amp;"-"&amp;Q$1,'Conclusões cursos SIGARRA'!$E:$H,4,0),"")</f>
        <v/>
      </c>
      <c r="S1323" s="1" t="str">
        <f>IFERROR(VLOOKUP($A1323&amp;"-"&amp;S$1,'Conclusões cursos SIGARRA'!$E:$H,2,0),"")</f>
        <v/>
      </c>
      <c r="T1323" s="1" t="str">
        <f>IFERROR(VLOOKUP($A1323&amp;"-"&amp;S$1,'Conclusões cursos SIGARRA'!$E:$H,4,0),"")</f>
        <v/>
      </c>
      <c r="U1323" s="1" t="str">
        <f t="shared" si="3"/>
        <v> MIEIC 2011/2012</v>
      </c>
      <c r="V1323" s="1" t="str">
        <f t="shared" si="4"/>
        <v>José Lucas Coelho Pinto</v>
      </c>
    </row>
    <row r="1324" ht="14.25" customHeight="1">
      <c r="A1324" s="1">
        <v>2.02007921E8</v>
      </c>
      <c r="B1324" s="1" t="s">
        <v>3990</v>
      </c>
      <c r="C1324" s="1" t="s">
        <v>3991</v>
      </c>
      <c r="D1324" s="1" t="s">
        <v>26</v>
      </c>
      <c r="E1324" s="1" t="s">
        <v>21</v>
      </c>
      <c r="F1324" s="1" t="str">
        <f t="shared" si="1"/>
        <v>José Luis Barbosa de Araújo - L.EIC 2022/2023</v>
      </c>
      <c r="I1324" s="1" t="str">
        <f>IFERROR(VLOOKUP(B1324,'Inquérito'!M:N,2,0),if(AND(E1324="",not(iserror(find("linkedin",H1324)))),H1324,E1324))</f>
        <v/>
      </c>
      <c r="J1324" s="1" t="str">
        <f t="shared" si="2"/>
        <v>L.EIC </v>
      </c>
      <c r="K1324" s="1" t="str">
        <f>IFERROR(VLOOKUP($A1324&amp;"-"&amp;K$1,'Conclusões cursos SIGARRA'!$E:$H,2,0),"")</f>
        <v/>
      </c>
      <c r="L1324" s="1" t="str">
        <f>IFERROR(VLOOKUP($A1324&amp;"-"&amp;K$1,'Conclusões cursos SIGARRA'!$E:$H,4,0),"")</f>
        <v/>
      </c>
      <c r="M1324" s="1" t="str">
        <f>IFERROR(VLOOKUP($A1324&amp;"-"&amp;M$1,'Conclusões cursos SIGARRA'!$E:$H,2,0),"")</f>
        <v/>
      </c>
      <c r="N1324" s="1" t="str">
        <f>IFERROR(VLOOKUP($A1324&amp;"-"&amp;M$1,'Conclusões cursos SIGARRA'!$E:$H,4,0),"")</f>
        <v/>
      </c>
      <c r="O1324" s="1" t="str">
        <f>IFERROR(VLOOKUP($A1324&amp;"-"&amp;O$1,'Conclusões cursos SIGARRA'!$E:$H,2,0),"")</f>
        <v/>
      </c>
      <c r="P1324" s="1" t="str">
        <f>IFERROR(VLOOKUP($A1324&amp;"-"&amp;O$1,'Conclusões cursos SIGARRA'!$E:$H,4,0),"")</f>
        <v/>
      </c>
      <c r="Q1324" s="1" t="str">
        <f>IFERROR(VLOOKUP($A1324&amp;"-"&amp;Q$1,'Conclusões cursos SIGARRA'!$E:$H,2,0),"")</f>
        <v>2021/2022</v>
      </c>
      <c r="R1324" s="1" t="str">
        <f>IFERROR(VLOOKUP($A1324&amp;"-"&amp;Q$1,'Conclusões cursos SIGARRA'!$E:$H,4,0),"")</f>
        <v>2022/2023</v>
      </c>
      <c r="S1324" s="1" t="str">
        <f>IFERROR(VLOOKUP($A1324&amp;"-"&amp;S$1,'Conclusões cursos SIGARRA'!$E:$H,2,0),"")</f>
        <v/>
      </c>
      <c r="T1324" s="1" t="str">
        <f>IFERROR(VLOOKUP($A1324&amp;"-"&amp;S$1,'Conclusões cursos SIGARRA'!$E:$H,4,0),"")</f>
        <v/>
      </c>
      <c r="U1324" s="1" t="str">
        <f t="shared" si="3"/>
        <v> L.EIC 2022/2023</v>
      </c>
      <c r="V1324" s="1" t="str">
        <f t="shared" si="4"/>
        <v>José Luis Barbosa de Araújo</v>
      </c>
    </row>
    <row r="1325" ht="14.25" customHeight="1">
      <c r="A1325" s="1">
        <v>2.00707573E8</v>
      </c>
      <c r="B1325" s="1" t="s">
        <v>3992</v>
      </c>
      <c r="C1325" s="1" t="s">
        <v>3993</v>
      </c>
      <c r="D1325" s="1" t="s">
        <v>20</v>
      </c>
      <c r="E1325" s="1" t="s">
        <v>21</v>
      </c>
      <c r="F1325" s="1" t="str">
        <f t="shared" si="1"/>
        <v>José Luís Carvalho Pereira - MIEIC 2009/2010</v>
      </c>
      <c r="G1325" s="1" t="s">
        <v>21</v>
      </c>
      <c r="I1325" s="1" t="str">
        <f>IFERROR(VLOOKUP(B1325,'Inquérito'!M:N,2,0),if(AND(E1325="",not(iserror(find("linkedin",H1325)))),H1325,E1325))</f>
        <v/>
      </c>
      <c r="J1325" s="1" t="str">
        <f t="shared" si="2"/>
        <v>MIEIC </v>
      </c>
      <c r="K1325" s="1" t="str">
        <f>IFERROR(VLOOKUP($A1325&amp;"-"&amp;K$1,'Conclusões cursos SIGARRA'!$E:$H,2,0),"")</f>
        <v/>
      </c>
      <c r="L1325" s="1" t="str">
        <f>IFERROR(VLOOKUP($A1325&amp;"-"&amp;K$1,'Conclusões cursos SIGARRA'!$E:$H,4,0),"")</f>
        <v/>
      </c>
      <c r="M1325" s="1" t="str">
        <f>IFERROR(VLOOKUP($A1325&amp;"-"&amp;M$1,'Conclusões cursos SIGARRA'!$E:$H,2,0),"")</f>
        <v/>
      </c>
      <c r="N1325" s="1" t="str">
        <f>IFERROR(VLOOKUP($A1325&amp;"-"&amp;M$1,'Conclusões cursos SIGARRA'!$E:$H,4,0),"")</f>
        <v/>
      </c>
      <c r="O1325" s="1" t="str">
        <f>IFERROR(VLOOKUP($A1325&amp;"-"&amp;O$1,'Conclusões cursos SIGARRA'!$E:$H,2,0),"")</f>
        <v>2007/2008</v>
      </c>
      <c r="P1325" s="1" t="str">
        <f>IFERROR(VLOOKUP($A1325&amp;"-"&amp;O$1,'Conclusões cursos SIGARRA'!$E:$H,4,0),"")</f>
        <v>2009/2010</v>
      </c>
      <c r="Q1325" s="1" t="str">
        <f>IFERROR(VLOOKUP($A1325&amp;"-"&amp;Q$1,'Conclusões cursos SIGARRA'!$E:$H,2,0),"")</f>
        <v/>
      </c>
      <c r="R1325" s="1" t="str">
        <f>IFERROR(VLOOKUP($A1325&amp;"-"&amp;Q$1,'Conclusões cursos SIGARRA'!$E:$H,4,0),"")</f>
        <v/>
      </c>
      <c r="S1325" s="1" t="str">
        <f>IFERROR(VLOOKUP($A1325&amp;"-"&amp;S$1,'Conclusões cursos SIGARRA'!$E:$H,2,0),"")</f>
        <v/>
      </c>
      <c r="T1325" s="1" t="str">
        <f>IFERROR(VLOOKUP($A1325&amp;"-"&amp;S$1,'Conclusões cursos SIGARRA'!$E:$H,4,0),"")</f>
        <v/>
      </c>
      <c r="U1325" s="1" t="str">
        <f t="shared" si="3"/>
        <v> MIEIC 2009/2010</v>
      </c>
      <c r="V1325" s="1" t="str">
        <f t="shared" si="4"/>
        <v>José Luís Carvalho Pereira</v>
      </c>
    </row>
    <row r="1326" ht="14.25" customHeight="1">
      <c r="A1326" s="1">
        <v>2.02008462E8</v>
      </c>
      <c r="B1326" s="1" t="s">
        <v>3994</v>
      </c>
      <c r="C1326" s="1" t="s">
        <v>3995</v>
      </c>
      <c r="D1326" s="1" t="s">
        <v>26</v>
      </c>
      <c r="E1326" s="1" t="s">
        <v>21</v>
      </c>
      <c r="F1326" s="1" t="str">
        <f t="shared" si="1"/>
        <v>José Luís Cunha Rodrigues - L.EIC 2022/2023</v>
      </c>
      <c r="I1326" s="1" t="str">
        <f>IFERROR(VLOOKUP(B1326,'Inquérito'!M:N,2,0),if(AND(E1326="",not(iserror(find("linkedin",H1326)))),H1326,E1326))</f>
        <v/>
      </c>
      <c r="J1326" s="1" t="str">
        <f t="shared" si="2"/>
        <v>L.EIC </v>
      </c>
      <c r="K1326" s="1" t="str">
        <f>IFERROR(VLOOKUP($A1326&amp;"-"&amp;K$1,'Conclusões cursos SIGARRA'!$E:$H,2,0),"")</f>
        <v/>
      </c>
      <c r="L1326" s="1" t="str">
        <f>IFERROR(VLOOKUP($A1326&amp;"-"&amp;K$1,'Conclusões cursos SIGARRA'!$E:$H,4,0),"")</f>
        <v/>
      </c>
      <c r="M1326" s="1" t="str">
        <f>IFERROR(VLOOKUP($A1326&amp;"-"&amp;M$1,'Conclusões cursos SIGARRA'!$E:$H,2,0),"")</f>
        <v/>
      </c>
      <c r="N1326" s="1" t="str">
        <f>IFERROR(VLOOKUP($A1326&amp;"-"&amp;M$1,'Conclusões cursos SIGARRA'!$E:$H,4,0),"")</f>
        <v/>
      </c>
      <c r="O1326" s="1" t="str">
        <f>IFERROR(VLOOKUP($A1326&amp;"-"&amp;O$1,'Conclusões cursos SIGARRA'!$E:$H,2,0),"")</f>
        <v/>
      </c>
      <c r="P1326" s="1" t="str">
        <f>IFERROR(VLOOKUP($A1326&amp;"-"&amp;O$1,'Conclusões cursos SIGARRA'!$E:$H,4,0),"")</f>
        <v/>
      </c>
      <c r="Q1326" s="1" t="str">
        <f>IFERROR(VLOOKUP($A1326&amp;"-"&amp;Q$1,'Conclusões cursos SIGARRA'!$E:$H,2,0),"")</f>
        <v>2021/2022</v>
      </c>
      <c r="R1326" s="1" t="str">
        <f>IFERROR(VLOOKUP($A1326&amp;"-"&amp;Q$1,'Conclusões cursos SIGARRA'!$E:$H,4,0),"")</f>
        <v>2022/2023</v>
      </c>
      <c r="S1326" s="1" t="str">
        <f>IFERROR(VLOOKUP($A1326&amp;"-"&amp;S$1,'Conclusões cursos SIGARRA'!$E:$H,2,0),"")</f>
        <v/>
      </c>
      <c r="T1326" s="1" t="str">
        <f>IFERROR(VLOOKUP($A1326&amp;"-"&amp;S$1,'Conclusões cursos SIGARRA'!$E:$H,4,0),"")</f>
        <v/>
      </c>
      <c r="U1326" s="1" t="str">
        <f t="shared" si="3"/>
        <v> L.EIC 2022/2023</v>
      </c>
      <c r="V1326" s="1" t="str">
        <f t="shared" si="4"/>
        <v>José Luís Cunha Rodrigues</v>
      </c>
    </row>
    <row r="1327" ht="14.25" customHeight="1">
      <c r="A1327" s="1">
        <v>2.00303288E8</v>
      </c>
      <c r="B1327" s="1" t="s">
        <v>3996</v>
      </c>
      <c r="C1327" s="1" t="s">
        <v>3997</v>
      </c>
      <c r="D1327" s="1" t="s">
        <v>20</v>
      </c>
      <c r="E1327" s="1" t="s">
        <v>3998</v>
      </c>
      <c r="F1327" s="1" t="str">
        <f t="shared" si="1"/>
        <v>José Luís da Silva Devezas - MIEIC 2009/2010</v>
      </c>
      <c r="G1327" s="1" t="s">
        <v>3999</v>
      </c>
      <c r="H1327" s="1" t="s">
        <v>4000</v>
      </c>
      <c r="I1327" s="9" t="str">
        <f>IFERROR(VLOOKUP(B1327,'Inquérito'!M:N,2,0),if(AND(E1327="",not(iserror(find("linkedin",H1327)))),H1327,E1327))</f>
        <v>https://www.linkedin.com/in/jldevezas/</v>
      </c>
      <c r="J1327" s="1" t="str">
        <f t="shared" si="2"/>
        <v>MIEIC </v>
      </c>
      <c r="K1327" s="1" t="str">
        <f>IFERROR(VLOOKUP($A1327&amp;"-"&amp;K$1,'Conclusões cursos SIGARRA'!$E:$H,2,0),"")</f>
        <v/>
      </c>
      <c r="L1327" s="1" t="str">
        <f>IFERROR(VLOOKUP($A1327&amp;"-"&amp;K$1,'Conclusões cursos SIGARRA'!$E:$H,4,0),"")</f>
        <v/>
      </c>
      <c r="M1327" s="1" t="str">
        <f>IFERROR(VLOOKUP($A1327&amp;"-"&amp;M$1,'Conclusões cursos SIGARRA'!$E:$H,2,0),"")</f>
        <v/>
      </c>
      <c r="N1327" s="1" t="str">
        <f>IFERROR(VLOOKUP($A1327&amp;"-"&amp;M$1,'Conclusões cursos SIGARRA'!$E:$H,4,0),"")</f>
        <v/>
      </c>
      <c r="O1327" s="1" t="str">
        <f>IFERROR(VLOOKUP($A1327&amp;"-"&amp;O$1,'Conclusões cursos SIGARRA'!$E:$H,2,0),"")</f>
        <v>2003/2004</v>
      </c>
      <c r="P1327" s="1" t="str">
        <f>IFERROR(VLOOKUP($A1327&amp;"-"&amp;O$1,'Conclusões cursos SIGARRA'!$E:$H,4,0),"")</f>
        <v>2009/2010</v>
      </c>
      <c r="Q1327" s="1" t="str">
        <f>IFERROR(VLOOKUP($A1327&amp;"-"&amp;Q$1,'Conclusões cursos SIGARRA'!$E:$H,2,0),"")</f>
        <v/>
      </c>
      <c r="R1327" s="1" t="str">
        <f>IFERROR(VLOOKUP($A1327&amp;"-"&amp;Q$1,'Conclusões cursos SIGARRA'!$E:$H,4,0),"")</f>
        <v/>
      </c>
      <c r="S1327" s="1" t="str">
        <f>IFERROR(VLOOKUP($A1327&amp;"-"&amp;S$1,'Conclusões cursos SIGARRA'!$E:$H,2,0),"")</f>
        <v/>
      </c>
      <c r="T1327" s="1" t="str">
        <f>IFERROR(VLOOKUP($A1327&amp;"-"&amp;S$1,'Conclusões cursos SIGARRA'!$E:$H,4,0),"")</f>
        <v/>
      </c>
      <c r="U1327" s="1" t="str">
        <f t="shared" si="3"/>
        <v> MIEIC 2009/2010</v>
      </c>
      <c r="V1327" s="1" t="str">
        <f t="shared" si="4"/>
        <v>José Luís da Silva Devezas</v>
      </c>
    </row>
    <row r="1328" ht="14.25" customHeight="1">
      <c r="A1328" s="1">
        <v>1.99900304E8</v>
      </c>
      <c r="B1328" s="1" t="s">
        <v>4001</v>
      </c>
      <c r="C1328" s="1" t="s">
        <v>4002</v>
      </c>
      <c r="D1328" s="1" t="s">
        <v>20</v>
      </c>
      <c r="E1328" s="1" t="s">
        <v>21</v>
      </c>
      <c r="F1328" s="1" t="str">
        <f t="shared" si="1"/>
        <v>José Luís Lopes da Costa e Silva - LEIC 2004/2005</v>
      </c>
      <c r="G1328" s="1" t="s">
        <v>21</v>
      </c>
      <c r="I1328" s="1" t="str">
        <f>IFERROR(VLOOKUP(B1328,'Inquérito'!M:N,2,0),if(AND(E1328="",not(iserror(find("linkedin",H1328)))),H1328,E1328))</f>
        <v/>
      </c>
      <c r="J1328" s="1" t="str">
        <f t="shared" si="2"/>
        <v>LEIC </v>
      </c>
      <c r="K1328" s="1" t="str">
        <f>IFERROR(VLOOKUP($A1328&amp;"-"&amp;K$1,'Conclusões cursos SIGARRA'!$E:$H,2,0),"")</f>
        <v>1999/2000</v>
      </c>
      <c r="L1328" s="1" t="str">
        <f>IFERROR(VLOOKUP($A1328&amp;"-"&amp;K$1,'Conclusões cursos SIGARRA'!$E:$H,4,0),"")</f>
        <v>2004/2005</v>
      </c>
      <c r="M1328" s="1" t="str">
        <f>IFERROR(VLOOKUP($A1328&amp;"-"&amp;M$1,'Conclusões cursos SIGARRA'!$E:$H,2,0),"")</f>
        <v/>
      </c>
      <c r="N1328" s="1" t="str">
        <f>IFERROR(VLOOKUP($A1328&amp;"-"&amp;M$1,'Conclusões cursos SIGARRA'!$E:$H,4,0),"")</f>
        <v/>
      </c>
      <c r="O1328" s="1" t="str">
        <f>IFERROR(VLOOKUP($A1328&amp;"-"&amp;O$1,'Conclusões cursos SIGARRA'!$E:$H,2,0),"")</f>
        <v/>
      </c>
      <c r="P1328" s="1" t="str">
        <f>IFERROR(VLOOKUP($A1328&amp;"-"&amp;O$1,'Conclusões cursos SIGARRA'!$E:$H,4,0),"")</f>
        <v/>
      </c>
      <c r="Q1328" s="1" t="str">
        <f>IFERROR(VLOOKUP($A1328&amp;"-"&amp;Q$1,'Conclusões cursos SIGARRA'!$E:$H,2,0),"")</f>
        <v/>
      </c>
      <c r="R1328" s="1" t="str">
        <f>IFERROR(VLOOKUP($A1328&amp;"-"&amp;Q$1,'Conclusões cursos SIGARRA'!$E:$H,4,0),"")</f>
        <v/>
      </c>
      <c r="S1328" s="1" t="str">
        <f>IFERROR(VLOOKUP($A1328&amp;"-"&amp;S$1,'Conclusões cursos SIGARRA'!$E:$H,2,0),"")</f>
        <v/>
      </c>
      <c r="T1328" s="1" t="str">
        <f>IFERROR(VLOOKUP($A1328&amp;"-"&amp;S$1,'Conclusões cursos SIGARRA'!$E:$H,4,0),"")</f>
        <v/>
      </c>
      <c r="U1328" s="1" t="str">
        <f t="shared" si="3"/>
        <v> LEIC 2004/2005</v>
      </c>
      <c r="V1328" s="1" t="str">
        <f t="shared" si="4"/>
        <v>José Luís Lopes da Costa e Silva</v>
      </c>
    </row>
    <row r="1329" ht="14.25" customHeight="1">
      <c r="A1329" s="1">
        <v>2.00204708E8</v>
      </c>
      <c r="B1329" s="1" t="s">
        <v>4003</v>
      </c>
      <c r="C1329" s="1" t="s">
        <v>4004</v>
      </c>
      <c r="D1329" s="1" t="s">
        <v>20</v>
      </c>
      <c r="E1329" s="1" t="s">
        <v>21</v>
      </c>
      <c r="F1329" s="1" t="str">
        <f t="shared" si="1"/>
        <v>José Luís Machado Rei - MIEIC 2010/2011</v>
      </c>
      <c r="G1329" s="1" t="s">
        <v>4005</v>
      </c>
      <c r="H1329" s="1" t="s">
        <v>4006</v>
      </c>
      <c r="I1329" s="9" t="str">
        <f>IFERROR(VLOOKUP(B1329,'Inquérito'!M:N,2,0),if(AND(E1329="",not(iserror(find("linkedin",H1329)))),H1329,E1329))</f>
        <v>https://www.linkedin.com/in/lmrei/</v>
      </c>
      <c r="J1329" s="1" t="str">
        <f t="shared" si="2"/>
        <v>MIEIC </v>
      </c>
      <c r="K1329" s="1" t="str">
        <f>IFERROR(VLOOKUP($A1329&amp;"-"&amp;K$1,'Conclusões cursos SIGARRA'!$E:$H,2,0),"")</f>
        <v/>
      </c>
      <c r="L1329" s="1" t="str">
        <f>IFERROR(VLOOKUP($A1329&amp;"-"&amp;K$1,'Conclusões cursos SIGARRA'!$E:$H,4,0),"")</f>
        <v/>
      </c>
      <c r="M1329" s="1" t="str">
        <f>IFERROR(VLOOKUP($A1329&amp;"-"&amp;M$1,'Conclusões cursos SIGARRA'!$E:$H,2,0),"")</f>
        <v/>
      </c>
      <c r="N1329" s="1" t="str">
        <f>IFERROR(VLOOKUP($A1329&amp;"-"&amp;M$1,'Conclusões cursos SIGARRA'!$E:$H,4,0),"")</f>
        <v/>
      </c>
      <c r="O1329" s="1" t="str">
        <f>IFERROR(VLOOKUP($A1329&amp;"-"&amp;O$1,'Conclusões cursos SIGARRA'!$E:$H,2,0),"")</f>
        <v>2005/2006</v>
      </c>
      <c r="P1329" s="1" t="str">
        <f>IFERROR(VLOOKUP($A1329&amp;"-"&amp;O$1,'Conclusões cursos SIGARRA'!$E:$H,4,0),"")</f>
        <v>2010/2011</v>
      </c>
      <c r="Q1329" s="1" t="str">
        <f>IFERROR(VLOOKUP($A1329&amp;"-"&amp;Q$1,'Conclusões cursos SIGARRA'!$E:$H,2,0),"")</f>
        <v/>
      </c>
      <c r="R1329" s="1" t="str">
        <f>IFERROR(VLOOKUP($A1329&amp;"-"&amp;Q$1,'Conclusões cursos SIGARRA'!$E:$H,4,0),"")</f>
        <v/>
      </c>
      <c r="S1329" s="1" t="str">
        <f>IFERROR(VLOOKUP($A1329&amp;"-"&amp;S$1,'Conclusões cursos SIGARRA'!$E:$H,2,0),"")</f>
        <v/>
      </c>
      <c r="T1329" s="1" t="str">
        <f>IFERROR(VLOOKUP($A1329&amp;"-"&amp;S$1,'Conclusões cursos SIGARRA'!$E:$H,4,0),"")</f>
        <v/>
      </c>
      <c r="U1329" s="1" t="str">
        <f t="shared" si="3"/>
        <v> MIEIC 2010/2011</v>
      </c>
      <c r="V1329" s="1" t="str">
        <f t="shared" si="4"/>
        <v>José Luís Machado Rei</v>
      </c>
    </row>
    <row r="1330" ht="14.25" customHeight="1">
      <c r="A1330" s="1">
        <v>2.02004653E8</v>
      </c>
      <c r="B1330" s="1" t="s">
        <v>4007</v>
      </c>
      <c r="C1330" s="1" t="s">
        <v>4008</v>
      </c>
      <c r="D1330" s="1" t="s">
        <v>26</v>
      </c>
      <c r="E1330" s="1" t="s">
        <v>21</v>
      </c>
      <c r="F1330" s="1" t="str">
        <f t="shared" si="1"/>
        <v>José Luís Nunes Osório - L.EIC 2022/2023</v>
      </c>
      <c r="I1330" s="1" t="str">
        <f>IFERROR(VLOOKUP(B1330,'Inquérito'!M:N,2,0),if(AND(E1330="",not(iserror(find("linkedin",H1330)))),H1330,E1330))</f>
        <v/>
      </c>
      <c r="J1330" s="1" t="str">
        <f t="shared" si="2"/>
        <v>L.EIC </v>
      </c>
      <c r="K1330" s="1" t="str">
        <f>IFERROR(VLOOKUP($A1330&amp;"-"&amp;K$1,'Conclusões cursos SIGARRA'!$E:$H,2,0),"")</f>
        <v/>
      </c>
      <c r="L1330" s="1" t="str">
        <f>IFERROR(VLOOKUP($A1330&amp;"-"&amp;K$1,'Conclusões cursos SIGARRA'!$E:$H,4,0),"")</f>
        <v/>
      </c>
      <c r="M1330" s="1" t="str">
        <f>IFERROR(VLOOKUP($A1330&amp;"-"&amp;M$1,'Conclusões cursos SIGARRA'!$E:$H,2,0),"")</f>
        <v/>
      </c>
      <c r="N1330" s="1" t="str">
        <f>IFERROR(VLOOKUP($A1330&amp;"-"&amp;M$1,'Conclusões cursos SIGARRA'!$E:$H,4,0),"")</f>
        <v/>
      </c>
      <c r="O1330" s="1" t="str">
        <f>IFERROR(VLOOKUP($A1330&amp;"-"&amp;O$1,'Conclusões cursos SIGARRA'!$E:$H,2,0),"")</f>
        <v/>
      </c>
      <c r="P1330" s="1" t="str">
        <f>IFERROR(VLOOKUP($A1330&amp;"-"&amp;O$1,'Conclusões cursos SIGARRA'!$E:$H,4,0),"")</f>
        <v/>
      </c>
      <c r="Q1330" s="1" t="str">
        <f>IFERROR(VLOOKUP($A1330&amp;"-"&amp;Q$1,'Conclusões cursos SIGARRA'!$E:$H,2,0),"")</f>
        <v>2021/2022</v>
      </c>
      <c r="R1330" s="1" t="str">
        <f>IFERROR(VLOOKUP($A1330&amp;"-"&amp;Q$1,'Conclusões cursos SIGARRA'!$E:$H,4,0),"")</f>
        <v>2022/2023</v>
      </c>
      <c r="S1330" s="1" t="str">
        <f>IFERROR(VLOOKUP($A1330&amp;"-"&amp;S$1,'Conclusões cursos SIGARRA'!$E:$H,2,0),"")</f>
        <v/>
      </c>
      <c r="T1330" s="1" t="str">
        <f>IFERROR(VLOOKUP($A1330&amp;"-"&amp;S$1,'Conclusões cursos SIGARRA'!$E:$H,4,0),"")</f>
        <v/>
      </c>
      <c r="U1330" s="1" t="str">
        <f t="shared" si="3"/>
        <v> L.EIC 2022/2023</v>
      </c>
      <c r="V1330" s="1" t="str">
        <f t="shared" si="4"/>
        <v>José Luís Nunes Osório</v>
      </c>
    </row>
    <row r="1331" ht="14.25" customHeight="1">
      <c r="A1331" s="1">
        <v>2.0150488E8</v>
      </c>
      <c r="B1331" s="1" t="s">
        <v>4009</v>
      </c>
      <c r="C1331" s="1" t="s">
        <v>4010</v>
      </c>
      <c r="D1331" s="1" t="s">
        <v>20</v>
      </c>
      <c r="E1331" s="1" t="s">
        <v>4011</v>
      </c>
      <c r="F1331" s="1" t="str">
        <f t="shared" si="1"/>
        <v>José Luís Oliveira da Cunha - MIEIC 2019/2020</v>
      </c>
      <c r="I1331" s="1" t="str">
        <f>IFERROR(VLOOKUP(B1331,'Inquérito'!M:N,2,0),if(AND(E1331="",not(iserror(find("linkedin",H1331)))),H1331,E1331))</f>
        <v>https://www.linkedin.com/in/josé-oliveira-311505b1/</v>
      </c>
      <c r="J1331" s="1" t="str">
        <f t="shared" si="2"/>
        <v>MIEIC </v>
      </c>
      <c r="K1331" s="1" t="str">
        <f>IFERROR(VLOOKUP($A1331&amp;"-"&amp;K$1,'Conclusões cursos SIGARRA'!$E:$H,2,0),"")</f>
        <v/>
      </c>
      <c r="L1331" s="1" t="str">
        <f>IFERROR(VLOOKUP($A1331&amp;"-"&amp;K$1,'Conclusões cursos SIGARRA'!$E:$H,4,0),"")</f>
        <v/>
      </c>
      <c r="M1331" s="1" t="str">
        <f>IFERROR(VLOOKUP($A1331&amp;"-"&amp;M$1,'Conclusões cursos SIGARRA'!$E:$H,2,0),"")</f>
        <v/>
      </c>
      <c r="N1331" s="1" t="str">
        <f>IFERROR(VLOOKUP($A1331&amp;"-"&amp;M$1,'Conclusões cursos SIGARRA'!$E:$H,4,0),"")</f>
        <v/>
      </c>
      <c r="O1331" s="1" t="str">
        <f>IFERROR(VLOOKUP($A1331&amp;"-"&amp;O$1,'Conclusões cursos SIGARRA'!$E:$H,2,0),"")</f>
        <v>2015/2016</v>
      </c>
      <c r="P1331" s="1" t="str">
        <f>IFERROR(VLOOKUP($A1331&amp;"-"&amp;O$1,'Conclusões cursos SIGARRA'!$E:$H,4,0),"")</f>
        <v>2019/2020</v>
      </c>
      <c r="Q1331" s="1" t="str">
        <f>IFERROR(VLOOKUP($A1331&amp;"-"&amp;Q$1,'Conclusões cursos SIGARRA'!$E:$H,2,0),"")</f>
        <v/>
      </c>
      <c r="R1331" s="1" t="str">
        <f>IFERROR(VLOOKUP($A1331&amp;"-"&amp;Q$1,'Conclusões cursos SIGARRA'!$E:$H,4,0),"")</f>
        <v/>
      </c>
      <c r="S1331" s="1" t="str">
        <f>IFERROR(VLOOKUP($A1331&amp;"-"&amp;S$1,'Conclusões cursos SIGARRA'!$E:$H,2,0),"")</f>
        <v/>
      </c>
      <c r="T1331" s="1" t="str">
        <f>IFERROR(VLOOKUP($A1331&amp;"-"&amp;S$1,'Conclusões cursos SIGARRA'!$E:$H,4,0),"")</f>
        <v/>
      </c>
      <c r="U1331" s="1" t="str">
        <f t="shared" si="3"/>
        <v> MIEIC 2019/2020</v>
      </c>
      <c r="V1331" s="1" t="str">
        <f t="shared" si="4"/>
        <v>José Luís Oliveira da Cunha</v>
      </c>
    </row>
    <row r="1332" ht="14.25" customHeight="1">
      <c r="A1332" s="1">
        <v>2.01404189E8</v>
      </c>
      <c r="B1332" s="1" t="s">
        <v>4012</v>
      </c>
      <c r="C1332" s="1" t="s">
        <v>4013</v>
      </c>
      <c r="D1332" s="1" t="s">
        <v>20</v>
      </c>
      <c r="E1332" s="1" t="s">
        <v>21</v>
      </c>
      <c r="F1332" s="1" t="str">
        <f t="shared" si="1"/>
        <v>José Luís Pacheco Martins - MIEIC 2018/2019</v>
      </c>
      <c r="I1332" s="9" t="str">
        <f>IFERROR(VLOOKUP(B1332,'Inquérito'!M:N,2,0),if(AND(E1332="",not(iserror(find("linkedin",H1332)))),H1332,E1332))</f>
        <v>https://www.linkedin.com/in/josemartinsdev</v>
      </c>
      <c r="J1332" s="1" t="str">
        <f t="shared" si="2"/>
        <v>MIEIC </v>
      </c>
      <c r="K1332" s="1" t="str">
        <f>IFERROR(VLOOKUP($A1332&amp;"-"&amp;K$1,'Conclusões cursos SIGARRA'!$E:$H,2,0),"")</f>
        <v/>
      </c>
      <c r="L1332" s="1" t="str">
        <f>IFERROR(VLOOKUP($A1332&amp;"-"&amp;K$1,'Conclusões cursos SIGARRA'!$E:$H,4,0),"")</f>
        <v/>
      </c>
      <c r="M1332" s="1" t="str">
        <f>IFERROR(VLOOKUP($A1332&amp;"-"&amp;M$1,'Conclusões cursos SIGARRA'!$E:$H,2,0),"")</f>
        <v/>
      </c>
      <c r="N1332" s="1" t="str">
        <f>IFERROR(VLOOKUP($A1332&amp;"-"&amp;M$1,'Conclusões cursos SIGARRA'!$E:$H,4,0),"")</f>
        <v/>
      </c>
      <c r="O1332" s="1" t="str">
        <f>IFERROR(VLOOKUP($A1332&amp;"-"&amp;O$1,'Conclusões cursos SIGARRA'!$E:$H,2,0),"")</f>
        <v>2014/2015</v>
      </c>
      <c r="P1332" s="1" t="str">
        <f>IFERROR(VLOOKUP($A1332&amp;"-"&amp;O$1,'Conclusões cursos SIGARRA'!$E:$H,4,0),"")</f>
        <v>2018/2019</v>
      </c>
      <c r="Q1332" s="1" t="str">
        <f>IFERROR(VLOOKUP($A1332&amp;"-"&amp;Q$1,'Conclusões cursos SIGARRA'!$E:$H,2,0),"")</f>
        <v/>
      </c>
      <c r="R1332" s="1" t="str">
        <f>IFERROR(VLOOKUP($A1332&amp;"-"&amp;Q$1,'Conclusões cursos SIGARRA'!$E:$H,4,0),"")</f>
        <v/>
      </c>
      <c r="S1332" s="1" t="str">
        <f>IFERROR(VLOOKUP($A1332&amp;"-"&amp;S$1,'Conclusões cursos SIGARRA'!$E:$H,2,0),"")</f>
        <v/>
      </c>
      <c r="T1332" s="1" t="str">
        <f>IFERROR(VLOOKUP($A1332&amp;"-"&amp;S$1,'Conclusões cursos SIGARRA'!$E:$H,4,0),"")</f>
        <v/>
      </c>
      <c r="U1332" s="1" t="str">
        <f t="shared" si="3"/>
        <v> MIEIC 2018/2019</v>
      </c>
      <c r="V1332" s="1" t="str">
        <f t="shared" si="4"/>
        <v>José Luís Pacheco Martins</v>
      </c>
    </row>
    <row r="1333" ht="14.25" customHeight="1">
      <c r="A1333" s="1">
        <v>2.00704593E8</v>
      </c>
      <c r="B1333" s="1" t="s">
        <v>4014</v>
      </c>
      <c r="C1333" s="1" t="s">
        <v>4015</v>
      </c>
      <c r="D1333" s="1" t="s">
        <v>20</v>
      </c>
      <c r="E1333" s="1" t="s">
        <v>21</v>
      </c>
      <c r="F1333" s="1" t="str">
        <f t="shared" si="1"/>
        <v>José Luís Pereira Macedo - MIEIC 2012/2013</v>
      </c>
      <c r="G1333" s="1" t="s">
        <v>21</v>
      </c>
      <c r="I1333" s="1" t="str">
        <f>IFERROR(VLOOKUP(B1333,'Inquérito'!M:N,2,0),if(AND(E1333="",not(iserror(find("linkedin",H1333)))),H1333,E1333))</f>
        <v/>
      </c>
      <c r="J1333" s="1" t="str">
        <f t="shared" si="2"/>
        <v>MIEIC </v>
      </c>
      <c r="K1333" s="1" t="str">
        <f>IFERROR(VLOOKUP($A1333&amp;"-"&amp;K$1,'Conclusões cursos SIGARRA'!$E:$H,2,0),"")</f>
        <v/>
      </c>
      <c r="L1333" s="1" t="str">
        <f>IFERROR(VLOOKUP($A1333&amp;"-"&amp;K$1,'Conclusões cursos SIGARRA'!$E:$H,4,0),"")</f>
        <v/>
      </c>
      <c r="M1333" s="1" t="str">
        <f>IFERROR(VLOOKUP($A1333&amp;"-"&amp;M$1,'Conclusões cursos SIGARRA'!$E:$H,2,0),"")</f>
        <v/>
      </c>
      <c r="N1333" s="1" t="str">
        <f>IFERROR(VLOOKUP($A1333&amp;"-"&amp;M$1,'Conclusões cursos SIGARRA'!$E:$H,4,0),"")</f>
        <v/>
      </c>
      <c r="O1333" s="1" t="str">
        <f>IFERROR(VLOOKUP($A1333&amp;"-"&amp;O$1,'Conclusões cursos SIGARRA'!$E:$H,2,0),"")</f>
        <v>2007/2008</v>
      </c>
      <c r="P1333" s="1" t="str">
        <f>IFERROR(VLOOKUP($A1333&amp;"-"&amp;O$1,'Conclusões cursos SIGARRA'!$E:$H,4,0),"")</f>
        <v>2012/2013</v>
      </c>
      <c r="Q1333" s="1" t="str">
        <f>IFERROR(VLOOKUP($A1333&amp;"-"&amp;Q$1,'Conclusões cursos SIGARRA'!$E:$H,2,0),"")</f>
        <v/>
      </c>
      <c r="R1333" s="1" t="str">
        <f>IFERROR(VLOOKUP($A1333&amp;"-"&amp;Q$1,'Conclusões cursos SIGARRA'!$E:$H,4,0),"")</f>
        <v/>
      </c>
      <c r="S1333" s="1" t="str">
        <f>IFERROR(VLOOKUP($A1333&amp;"-"&amp;S$1,'Conclusões cursos SIGARRA'!$E:$H,2,0),"")</f>
        <v/>
      </c>
      <c r="T1333" s="1" t="str">
        <f>IFERROR(VLOOKUP($A1333&amp;"-"&amp;S$1,'Conclusões cursos SIGARRA'!$E:$H,4,0),"")</f>
        <v/>
      </c>
      <c r="U1333" s="1" t="str">
        <f t="shared" si="3"/>
        <v> MIEIC 2012/2013</v>
      </c>
      <c r="V1333" s="1" t="str">
        <f t="shared" si="4"/>
        <v>José Luís Pereira Macedo</v>
      </c>
    </row>
    <row r="1334" ht="14.25" customHeight="1">
      <c r="A1334" s="1">
        <v>2.01809679E8</v>
      </c>
      <c r="B1334" s="1" t="s">
        <v>4016</v>
      </c>
      <c r="C1334" s="1" t="s">
        <v>4017</v>
      </c>
      <c r="D1334" s="1" t="s">
        <v>26</v>
      </c>
      <c r="E1334" s="1" t="s">
        <v>21</v>
      </c>
      <c r="F1334" s="1" t="str">
        <f t="shared" si="1"/>
        <v>José Luís Sousa Tavares - M.EIC 2022/2023</v>
      </c>
      <c r="G1334" s="1" t="s">
        <v>4018</v>
      </c>
      <c r="I1334" s="1" t="str">
        <f>IFERROR(VLOOKUP(B1334,'Inquérito'!M:N,2,0),if(AND(E1334="",not(iserror(find("linkedin",H1334)))),H1334,E1334))</f>
        <v/>
      </c>
      <c r="J1334" s="1" t="str">
        <f t="shared" si="2"/>
        <v>M.EIC</v>
      </c>
      <c r="K1334" s="1" t="str">
        <f>IFERROR(VLOOKUP($A1334&amp;"-"&amp;K$1,'Conclusões cursos SIGARRA'!$E:$H,2,0),"")</f>
        <v/>
      </c>
      <c r="L1334" s="1" t="str">
        <f>IFERROR(VLOOKUP($A1334&amp;"-"&amp;K$1,'Conclusões cursos SIGARRA'!$E:$H,4,0),"")</f>
        <v/>
      </c>
      <c r="M1334" s="1" t="str">
        <f>IFERROR(VLOOKUP($A1334&amp;"-"&amp;M$1,'Conclusões cursos SIGARRA'!$E:$H,2,0),"")</f>
        <v/>
      </c>
      <c r="N1334" s="1" t="str">
        <f>IFERROR(VLOOKUP($A1334&amp;"-"&amp;M$1,'Conclusões cursos SIGARRA'!$E:$H,4,0),"")</f>
        <v/>
      </c>
      <c r="O1334" s="1" t="str">
        <f>IFERROR(VLOOKUP($A1334&amp;"-"&amp;O$1,'Conclusões cursos SIGARRA'!$E:$H,2,0),"")</f>
        <v/>
      </c>
      <c r="P1334" s="1" t="str">
        <f>IFERROR(VLOOKUP($A1334&amp;"-"&amp;O$1,'Conclusões cursos SIGARRA'!$E:$H,4,0),"")</f>
        <v/>
      </c>
      <c r="Q1334" s="1" t="str">
        <f>IFERROR(VLOOKUP($A1334&amp;"-"&amp;Q$1,'Conclusões cursos SIGARRA'!$E:$H,2,0),"")</f>
        <v/>
      </c>
      <c r="R1334" s="1" t="str">
        <f>IFERROR(VLOOKUP($A1334&amp;"-"&amp;Q$1,'Conclusões cursos SIGARRA'!$E:$H,4,0),"")</f>
        <v/>
      </c>
      <c r="S1334" s="1" t="str">
        <f>IFERROR(VLOOKUP($A1334&amp;"-"&amp;S$1,'Conclusões cursos SIGARRA'!$E:$H,2,0),"")</f>
        <v>2021/2022</v>
      </c>
      <c r="T1334" s="1" t="str">
        <f>IFERROR(VLOOKUP($A1334&amp;"-"&amp;S$1,'Conclusões cursos SIGARRA'!$E:$H,4,0),"")</f>
        <v>2022/2023</v>
      </c>
      <c r="U1334" s="1" t="str">
        <f t="shared" si="3"/>
        <v> M.EIC 2022/2023</v>
      </c>
      <c r="V1334" s="1" t="str">
        <f t="shared" si="4"/>
        <v>José Luís Sousa Tavares</v>
      </c>
    </row>
    <row r="1335" ht="14.25" customHeight="1">
      <c r="A1335" s="1">
        <v>2.01506448E8</v>
      </c>
      <c r="B1335" s="1" t="s">
        <v>4019</v>
      </c>
      <c r="C1335" s="1" t="s">
        <v>4020</v>
      </c>
      <c r="D1335" s="1" t="s">
        <v>26</v>
      </c>
      <c r="E1335" s="1" t="s">
        <v>21</v>
      </c>
      <c r="F1335" s="1" t="str">
        <f t="shared" si="1"/>
        <v>José Manuel Faria Azevedo - M.EIC 2021/2022</v>
      </c>
      <c r="I1335" s="9" t="str">
        <f>IFERROR(VLOOKUP(B1335,'Inquérito'!M:N,2,0),if(AND(E1335="",not(iserror(find("linkedin",H1335)))),H1335,E1335))</f>
        <v>https://www.linkedin.com/in/josemfazevedob</v>
      </c>
      <c r="J1335" s="1" t="str">
        <f t="shared" si="2"/>
        <v>M.EIC</v>
      </c>
      <c r="K1335" s="1" t="str">
        <f>IFERROR(VLOOKUP($A1335&amp;"-"&amp;K$1,'Conclusões cursos SIGARRA'!$E:$H,2,0),"")</f>
        <v/>
      </c>
      <c r="L1335" s="1" t="str">
        <f>IFERROR(VLOOKUP($A1335&amp;"-"&amp;K$1,'Conclusões cursos SIGARRA'!$E:$H,4,0),"")</f>
        <v/>
      </c>
      <c r="M1335" s="1" t="str">
        <f>IFERROR(VLOOKUP($A1335&amp;"-"&amp;M$1,'Conclusões cursos SIGARRA'!$E:$H,2,0),"")</f>
        <v/>
      </c>
      <c r="N1335" s="1" t="str">
        <f>IFERROR(VLOOKUP($A1335&amp;"-"&amp;M$1,'Conclusões cursos SIGARRA'!$E:$H,4,0),"")</f>
        <v/>
      </c>
      <c r="O1335" s="1" t="str">
        <f>IFERROR(VLOOKUP($A1335&amp;"-"&amp;O$1,'Conclusões cursos SIGARRA'!$E:$H,2,0),"")</f>
        <v/>
      </c>
      <c r="P1335" s="1" t="str">
        <f>IFERROR(VLOOKUP($A1335&amp;"-"&amp;O$1,'Conclusões cursos SIGARRA'!$E:$H,4,0),"")</f>
        <v/>
      </c>
      <c r="Q1335" s="1" t="str">
        <f>IFERROR(VLOOKUP($A1335&amp;"-"&amp;Q$1,'Conclusões cursos SIGARRA'!$E:$H,2,0),"")</f>
        <v/>
      </c>
      <c r="R1335" s="1" t="str">
        <f>IFERROR(VLOOKUP($A1335&amp;"-"&amp;Q$1,'Conclusões cursos SIGARRA'!$E:$H,4,0),"")</f>
        <v/>
      </c>
      <c r="S1335" s="1" t="str">
        <f>IFERROR(VLOOKUP($A1335&amp;"-"&amp;S$1,'Conclusões cursos SIGARRA'!$E:$H,2,0),"")</f>
        <v>2021/2022</v>
      </c>
      <c r="T1335" s="1" t="str">
        <f>IFERROR(VLOOKUP($A1335&amp;"-"&amp;S$1,'Conclusões cursos SIGARRA'!$E:$H,4,0),"")</f>
        <v>2021/2022</v>
      </c>
      <c r="U1335" s="1" t="str">
        <f t="shared" si="3"/>
        <v> M.EIC 2021/2022</v>
      </c>
      <c r="V1335" s="1" t="str">
        <f t="shared" si="4"/>
        <v>José Manuel Faria Azevedo</v>
      </c>
    </row>
    <row r="1336" ht="14.25" customHeight="1">
      <c r="A1336" s="1">
        <v>2.00807031E8</v>
      </c>
      <c r="B1336" s="1" t="s">
        <v>4021</v>
      </c>
      <c r="C1336" s="1" t="s">
        <v>4022</v>
      </c>
      <c r="D1336" s="1" t="s">
        <v>20</v>
      </c>
      <c r="E1336" s="1" t="s">
        <v>4023</v>
      </c>
      <c r="F1336" s="1" t="str">
        <f t="shared" si="1"/>
        <v>José Manuel Oliveira da Silva - MIEIC 2012/2013</v>
      </c>
      <c r="G1336" s="1" t="s">
        <v>21</v>
      </c>
      <c r="I1336" s="9" t="str">
        <f>IFERROR(VLOOKUP(B1336,'Inquérito'!M:N,2,0),if(AND(E1336="",not(iserror(find("linkedin",H1336)))),H1336,E1336))</f>
        <v>https://www.linkedin.com/in/jsilva-pt/</v>
      </c>
      <c r="J1336" s="1" t="str">
        <f t="shared" si="2"/>
        <v>MIEIC </v>
      </c>
      <c r="K1336" s="1" t="str">
        <f>IFERROR(VLOOKUP($A1336&amp;"-"&amp;K$1,'Conclusões cursos SIGARRA'!$E:$H,2,0),"")</f>
        <v/>
      </c>
      <c r="L1336" s="1" t="str">
        <f>IFERROR(VLOOKUP($A1336&amp;"-"&amp;K$1,'Conclusões cursos SIGARRA'!$E:$H,4,0),"")</f>
        <v/>
      </c>
      <c r="M1336" s="1" t="str">
        <f>IFERROR(VLOOKUP($A1336&amp;"-"&amp;M$1,'Conclusões cursos SIGARRA'!$E:$H,2,0),"")</f>
        <v/>
      </c>
      <c r="N1336" s="1" t="str">
        <f>IFERROR(VLOOKUP($A1336&amp;"-"&amp;M$1,'Conclusões cursos SIGARRA'!$E:$H,4,0),"")</f>
        <v/>
      </c>
      <c r="O1336" s="1" t="str">
        <f>IFERROR(VLOOKUP($A1336&amp;"-"&amp;O$1,'Conclusões cursos SIGARRA'!$E:$H,2,0),"")</f>
        <v>2008/2009</v>
      </c>
      <c r="P1336" s="1" t="str">
        <f>IFERROR(VLOOKUP($A1336&amp;"-"&amp;O$1,'Conclusões cursos SIGARRA'!$E:$H,4,0),"")</f>
        <v>2012/2013</v>
      </c>
      <c r="Q1336" s="1" t="str">
        <f>IFERROR(VLOOKUP($A1336&amp;"-"&amp;Q$1,'Conclusões cursos SIGARRA'!$E:$H,2,0),"")</f>
        <v/>
      </c>
      <c r="R1336" s="1" t="str">
        <f>IFERROR(VLOOKUP($A1336&amp;"-"&amp;Q$1,'Conclusões cursos SIGARRA'!$E:$H,4,0),"")</f>
        <v/>
      </c>
      <c r="S1336" s="1" t="str">
        <f>IFERROR(VLOOKUP($A1336&amp;"-"&amp;S$1,'Conclusões cursos SIGARRA'!$E:$H,2,0),"")</f>
        <v/>
      </c>
      <c r="T1336" s="1" t="str">
        <f>IFERROR(VLOOKUP($A1336&amp;"-"&amp;S$1,'Conclusões cursos SIGARRA'!$E:$H,4,0),"")</f>
        <v/>
      </c>
      <c r="U1336" s="1" t="str">
        <f t="shared" si="3"/>
        <v> MIEIC 2012/2013</v>
      </c>
      <c r="V1336" s="1" t="str">
        <f t="shared" si="4"/>
        <v>José Manuel Oliveira da Silva</v>
      </c>
    </row>
    <row r="1337" ht="14.25" customHeight="1">
      <c r="A1337" s="1">
        <v>2.00606081E8</v>
      </c>
      <c r="B1337" s="1" t="s">
        <v>4024</v>
      </c>
      <c r="C1337" s="1" t="s">
        <v>4025</v>
      </c>
      <c r="D1337" s="1" t="s">
        <v>20</v>
      </c>
      <c r="E1337" s="1" t="s">
        <v>4026</v>
      </c>
      <c r="F1337" s="1" t="str">
        <f t="shared" si="1"/>
        <v>José Manuel Pinheiro Aguiar - MIEIC 2010/2011</v>
      </c>
      <c r="G1337" s="1" t="s">
        <v>4027</v>
      </c>
      <c r="I1337" s="9" t="str">
        <f>IFERROR(VLOOKUP(B1337,'Inquérito'!M:N,2,0),if(AND(E1337="",not(iserror(find("linkedin",H1337)))),H1337,E1337))</f>
        <v>https://www.linkedin.com/in/josempaguiar/</v>
      </c>
      <c r="J1337" s="1" t="str">
        <f t="shared" si="2"/>
        <v>MIEIC </v>
      </c>
      <c r="K1337" s="1" t="str">
        <f>IFERROR(VLOOKUP($A1337&amp;"-"&amp;K$1,'Conclusões cursos SIGARRA'!$E:$H,2,0),"")</f>
        <v/>
      </c>
      <c r="L1337" s="1" t="str">
        <f>IFERROR(VLOOKUP($A1337&amp;"-"&amp;K$1,'Conclusões cursos SIGARRA'!$E:$H,4,0),"")</f>
        <v/>
      </c>
      <c r="M1337" s="1" t="str">
        <f>IFERROR(VLOOKUP($A1337&amp;"-"&amp;M$1,'Conclusões cursos SIGARRA'!$E:$H,2,0),"")</f>
        <v/>
      </c>
      <c r="N1337" s="1" t="str">
        <f>IFERROR(VLOOKUP($A1337&amp;"-"&amp;M$1,'Conclusões cursos SIGARRA'!$E:$H,4,0),"")</f>
        <v/>
      </c>
      <c r="O1337" s="1" t="str">
        <f>IFERROR(VLOOKUP($A1337&amp;"-"&amp;O$1,'Conclusões cursos SIGARRA'!$E:$H,2,0),"")</f>
        <v>2006/2007</v>
      </c>
      <c r="P1337" s="1" t="str">
        <f>IFERROR(VLOOKUP($A1337&amp;"-"&amp;O$1,'Conclusões cursos SIGARRA'!$E:$H,4,0),"")</f>
        <v>2010/2011</v>
      </c>
      <c r="Q1337" s="1" t="str">
        <f>IFERROR(VLOOKUP($A1337&amp;"-"&amp;Q$1,'Conclusões cursos SIGARRA'!$E:$H,2,0),"")</f>
        <v/>
      </c>
      <c r="R1337" s="1" t="str">
        <f>IFERROR(VLOOKUP($A1337&amp;"-"&amp;Q$1,'Conclusões cursos SIGARRA'!$E:$H,4,0),"")</f>
        <v/>
      </c>
      <c r="S1337" s="1" t="str">
        <f>IFERROR(VLOOKUP($A1337&amp;"-"&amp;S$1,'Conclusões cursos SIGARRA'!$E:$H,2,0),"")</f>
        <v/>
      </c>
      <c r="T1337" s="1" t="str">
        <f>IFERROR(VLOOKUP($A1337&amp;"-"&amp;S$1,'Conclusões cursos SIGARRA'!$E:$H,4,0),"")</f>
        <v/>
      </c>
      <c r="U1337" s="1" t="str">
        <f t="shared" si="3"/>
        <v> MIEIC 2010/2011</v>
      </c>
      <c r="V1337" s="1" t="str">
        <f t="shared" si="4"/>
        <v>José Manuel Pinheiro Aguiar</v>
      </c>
    </row>
    <row r="1338" ht="14.25" customHeight="1">
      <c r="A1338" s="1">
        <v>1.99600854E8</v>
      </c>
      <c r="B1338" s="1" t="s">
        <v>4028</v>
      </c>
      <c r="C1338" s="1" t="s">
        <v>4029</v>
      </c>
      <c r="D1338" s="1" t="s">
        <v>20</v>
      </c>
      <c r="E1338" s="1" t="s">
        <v>21</v>
      </c>
      <c r="F1338" s="1" t="str">
        <f t="shared" si="1"/>
        <v>José Manuel Rios Fonseca - MEI 2005/2006</v>
      </c>
      <c r="G1338" s="1" t="s">
        <v>21</v>
      </c>
      <c r="H1338" s="1" t="s">
        <v>21</v>
      </c>
      <c r="I1338" s="1" t="str">
        <f>IFERROR(VLOOKUP(B1338,'Inquérito'!M:N,2,0),if(AND(E1338="",not(iserror(find("linkedin",H1338)))),H1338,E1338))</f>
        <v/>
      </c>
      <c r="J1338" s="1" t="str">
        <f t="shared" si="2"/>
        <v>MEI </v>
      </c>
      <c r="K1338" s="1" t="str">
        <f>IFERROR(VLOOKUP($A1338&amp;"-"&amp;K$1,'Conclusões cursos SIGARRA'!$E:$H,2,0),"")</f>
        <v/>
      </c>
      <c r="L1338" s="1" t="str">
        <f>IFERROR(VLOOKUP($A1338&amp;"-"&amp;K$1,'Conclusões cursos SIGARRA'!$E:$H,4,0),"")</f>
        <v/>
      </c>
      <c r="M1338" s="1" t="str">
        <f>IFERROR(VLOOKUP($A1338&amp;"-"&amp;M$1,'Conclusões cursos SIGARRA'!$E:$H,2,0),"")</f>
        <v>2004/2005</v>
      </c>
      <c r="N1338" s="1" t="str">
        <f>IFERROR(VLOOKUP($A1338&amp;"-"&amp;M$1,'Conclusões cursos SIGARRA'!$E:$H,4,0),"")</f>
        <v>2005/2006</v>
      </c>
      <c r="O1338" s="1" t="str">
        <f>IFERROR(VLOOKUP($A1338&amp;"-"&amp;O$1,'Conclusões cursos SIGARRA'!$E:$H,2,0),"")</f>
        <v/>
      </c>
      <c r="P1338" s="1" t="str">
        <f>IFERROR(VLOOKUP($A1338&amp;"-"&amp;O$1,'Conclusões cursos SIGARRA'!$E:$H,4,0),"")</f>
        <v/>
      </c>
      <c r="Q1338" s="1" t="str">
        <f>IFERROR(VLOOKUP($A1338&amp;"-"&amp;Q$1,'Conclusões cursos SIGARRA'!$E:$H,2,0),"")</f>
        <v/>
      </c>
      <c r="R1338" s="1" t="str">
        <f>IFERROR(VLOOKUP($A1338&amp;"-"&amp;Q$1,'Conclusões cursos SIGARRA'!$E:$H,4,0),"")</f>
        <v/>
      </c>
      <c r="S1338" s="1" t="str">
        <f>IFERROR(VLOOKUP($A1338&amp;"-"&amp;S$1,'Conclusões cursos SIGARRA'!$E:$H,2,0),"")</f>
        <v/>
      </c>
      <c r="T1338" s="1" t="str">
        <f>IFERROR(VLOOKUP($A1338&amp;"-"&amp;S$1,'Conclusões cursos SIGARRA'!$E:$H,4,0),"")</f>
        <v/>
      </c>
      <c r="U1338" s="1" t="str">
        <f t="shared" si="3"/>
        <v> MEI 2005/2006</v>
      </c>
      <c r="V1338" s="1" t="str">
        <f t="shared" si="4"/>
        <v>José Manuel Rios Fonseca</v>
      </c>
    </row>
    <row r="1339" ht="14.25" customHeight="1">
      <c r="A1339" s="1">
        <v>2.00001801E8</v>
      </c>
      <c r="B1339" s="1" t="s">
        <v>4030</v>
      </c>
      <c r="C1339" s="1" t="s">
        <v>4031</v>
      </c>
      <c r="D1339" s="1" t="s">
        <v>20</v>
      </c>
      <c r="E1339" s="1" t="s">
        <v>4032</v>
      </c>
      <c r="F1339" s="1" t="str">
        <f t="shared" si="1"/>
        <v>José Manuel Sousa Ramos dos Santos - LEIC 2004/2005</v>
      </c>
      <c r="G1339" s="1" t="s">
        <v>21</v>
      </c>
      <c r="I1339" s="9" t="str">
        <f>IFERROR(VLOOKUP(B1339,'Inquérito'!M:N,2,0),if(AND(E1339="",not(iserror(find("linkedin",H1339)))),H1339,E1339))</f>
        <v>https://www.linkedin.com/in/josemsantos/</v>
      </c>
      <c r="J1339" s="1" t="str">
        <f t="shared" si="2"/>
        <v>LEIC </v>
      </c>
      <c r="K1339" s="1" t="str">
        <f>IFERROR(VLOOKUP($A1339&amp;"-"&amp;K$1,'Conclusões cursos SIGARRA'!$E:$H,2,0),"")</f>
        <v>2000/2001</v>
      </c>
      <c r="L1339" s="1" t="str">
        <f>IFERROR(VLOOKUP($A1339&amp;"-"&amp;K$1,'Conclusões cursos SIGARRA'!$E:$H,4,0),"")</f>
        <v>2004/2005</v>
      </c>
      <c r="M1339" s="1" t="str">
        <f>IFERROR(VLOOKUP($A1339&amp;"-"&amp;M$1,'Conclusões cursos SIGARRA'!$E:$H,2,0),"")</f>
        <v/>
      </c>
      <c r="N1339" s="1" t="str">
        <f>IFERROR(VLOOKUP($A1339&amp;"-"&amp;M$1,'Conclusões cursos SIGARRA'!$E:$H,4,0),"")</f>
        <v/>
      </c>
      <c r="O1339" s="1" t="str">
        <f>IFERROR(VLOOKUP($A1339&amp;"-"&amp;O$1,'Conclusões cursos SIGARRA'!$E:$H,2,0),"")</f>
        <v/>
      </c>
      <c r="P1339" s="1" t="str">
        <f>IFERROR(VLOOKUP($A1339&amp;"-"&amp;O$1,'Conclusões cursos SIGARRA'!$E:$H,4,0),"")</f>
        <v/>
      </c>
      <c r="Q1339" s="1" t="str">
        <f>IFERROR(VLOOKUP($A1339&amp;"-"&amp;Q$1,'Conclusões cursos SIGARRA'!$E:$H,2,0),"")</f>
        <v/>
      </c>
      <c r="R1339" s="1" t="str">
        <f>IFERROR(VLOOKUP($A1339&amp;"-"&amp;Q$1,'Conclusões cursos SIGARRA'!$E:$H,4,0),"")</f>
        <v/>
      </c>
      <c r="S1339" s="1" t="str">
        <f>IFERROR(VLOOKUP($A1339&amp;"-"&amp;S$1,'Conclusões cursos SIGARRA'!$E:$H,2,0),"")</f>
        <v/>
      </c>
      <c r="T1339" s="1" t="str">
        <f>IFERROR(VLOOKUP($A1339&amp;"-"&amp;S$1,'Conclusões cursos SIGARRA'!$E:$H,4,0),"")</f>
        <v/>
      </c>
      <c r="U1339" s="1" t="str">
        <f t="shared" si="3"/>
        <v> LEIC 2004/2005</v>
      </c>
      <c r="V1339" s="1" t="str">
        <f t="shared" si="4"/>
        <v>José Manuel Sousa Ramos dos Santos</v>
      </c>
    </row>
    <row r="1340" ht="14.25" customHeight="1">
      <c r="A1340" s="1">
        <v>2.02006963E8</v>
      </c>
      <c r="B1340" s="1" t="s">
        <v>4033</v>
      </c>
      <c r="C1340" s="1" t="s">
        <v>4034</v>
      </c>
      <c r="D1340" s="1" t="s">
        <v>26</v>
      </c>
      <c r="E1340" s="1" t="s">
        <v>21</v>
      </c>
      <c r="F1340" s="1" t="str">
        <f t="shared" si="1"/>
        <v>José Maria Borges Pires do Couto e Castro - L.EIC 2022/2023</v>
      </c>
      <c r="I1340" s="9" t="str">
        <f>IFERROR(VLOOKUP(B1340,'Inquérito'!M:N,2,0),if(AND(E1340="",not(iserror(find("linkedin",H1340)))),H1340,E1340))</f>
        <v>https://www.linkedin.com/in/zmcastro/</v>
      </c>
      <c r="J1340" s="1" t="str">
        <f t="shared" si="2"/>
        <v>L.EIC </v>
      </c>
      <c r="K1340" s="1" t="str">
        <f>IFERROR(VLOOKUP($A1340&amp;"-"&amp;K$1,'Conclusões cursos SIGARRA'!$E:$H,2,0),"")</f>
        <v/>
      </c>
      <c r="L1340" s="1" t="str">
        <f>IFERROR(VLOOKUP($A1340&amp;"-"&amp;K$1,'Conclusões cursos SIGARRA'!$E:$H,4,0),"")</f>
        <v/>
      </c>
      <c r="M1340" s="1" t="str">
        <f>IFERROR(VLOOKUP($A1340&amp;"-"&amp;M$1,'Conclusões cursos SIGARRA'!$E:$H,2,0),"")</f>
        <v/>
      </c>
      <c r="N1340" s="1" t="str">
        <f>IFERROR(VLOOKUP($A1340&amp;"-"&amp;M$1,'Conclusões cursos SIGARRA'!$E:$H,4,0),"")</f>
        <v/>
      </c>
      <c r="O1340" s="1" t="str">
        <f>IFERROR(VLOOKUP($A1340&amp;"-"&amp;O$1,'Conclusões cursos SIGARRA'!$E:$H,2,0),"")</f>
        <v/>
      </c>
      <c r="P1340" s="1" t="str">
        <f>IFERROR(VLOOKUP($A1340&amp;"-"&amp;O$1,'Conclusões cursos SIGARRA'!$E:$H,4,0),"")</f>
        <v/>
      </c>
      <c r="Q1340" s="1" t="str">
        <f>IFERROR(VLOOKUP($A1340&amp;"-"&amp;Q$1,'Conclusões cursos SIGARRA'!$E:$H,2,0),"")</f>
        <v>2021/2022</v>
      </c>
      <c r="R1340" s="1" t="str">
        <f>IFERROR(VLOOKUP($A1340&amp;"-"&amp;Q$1,'Conclusões cursos SIGARRA'!$E:$H,4,0),"")</f>
        <v>2022/2023</v>
      </c>
      <c r="S1340" s="1" t="str">
        <f>IFERROR(VLOOKUP($A1340&amp;"-"&amp;S$1,'Conclusões cursos SIGARRA'!$E:$H,2,0),"")</f>
        <v/>
      </c>
      <c r="T1340" s="1" t="str">
        <f>IFERROR(VLOOKUP($A1340&amp;"-"&amp;S$1,'Conclusões cursos SIGARRA'!$E:$H,4,0),"")</f>
        <v/>
      </c>
      <c r="U1340" s="1" t="str">
        <f t="shared" si="3"/>
        <v> L.EIC 2022/2023</v>
      </c>
      <c r="V1340" s="1" t="str">
        <f t="shared" si="4"/>
        <v>José Maria Borges Pires do Couto e Castro</v>
      </c>
    </row>
    <row r="1341" ht="14.25" customHeight="1">
      <c r="A1341" s="1">
        <v>1.99501211E8</v>
      </c>
      <c r="B1341" s="1" t="s">
        <v>4035</v>
      </c>
      <c r="C1341" s="1" t="s">
        <v>4036</v>
      </c>
      <c r="D1341" s="1" t="s">
        <v>20</v>
      </c>
      <c r="E1341" s="1" t="s">
        <v>21</v>
      </c>
      <c r="F1341" s="1" t="str">
        <f t="shared" si="1"/>
        <v>José Maria Côrte-Real da Costa Pereira - LEIC 1999/2000</v>
      </c>
      <c r="G1341" s="1" t="s">
        <v>4037</v>
      </c>
      <c r="H1341" s="1" t="s">
        <v>4038</v>
      </c>
      <c r="I1341" s="1" t="str">
        <f>IFERROR(VLOOKUP(B1341,'Inquérito'!M:N,2,0),if(AND(E1341="",not(iserror(find("linkedin",H1341)))),H1341,E1341))</f>
        <v/>
      </c>
      <c r="J1341" s="1" t="str">
        <f t="shared" si="2"/>
        <v>LEIC </v>
      </c>
      <c r="K1341" s="1" t="str">
        <f>IFERROR(VLOOKUP($A1341&amp;"-"&amp;K$1,'Conclusões cursos SIGARRA'!$E:$H,2,0),"")</f>
        <v>1995/1996</v>
      </c>
      <c r="L1341" s="1" t="str">
        <f>IFERROR(VLOOKUP($A1341&amp;"-"&amp;K$1,'Conclusões cursos SIGARRA'!$E:$H,4,0),"")</f>
        <v>1999/2000</v>
      </c>
      <c r="M1341" s="1" t="str">
        <f>IFERROR(VLOOKUP($A1341&amp;"-"&amp;M$1,'Conclusões cursos SIGARRA'!$E:$H,2,0),"")</f>
        <v/>
      </c>
      <c r="N1341" s="1" t="str">
        <f>IFERROR(VLOOKUP($A1341&amp;"-"&amp;M$1,'Conclusões cursos SIGARRA'!$E:$H,4,0),"")</f>
        <v/>
      </c>
      <c r="O1341" s="1" t="str">
        <f>IFERROR(VLOOKUP($A1341&amp;"-"&amp;O$1,'Conclusões cursos SIGARRA'!$E:$H,2,0),"")</f>
        <v/>
      </c>
      <c r="P1341" s="1" t="str">
        <f>IFERROR(VLOOKUP($A1341&amp;"-"&amp;O$1,'Conclusões cursos SIGARRA'!$E:$H,4,0),"")</f>
        <v/>
      </c>
      <c r="Q1341" s="1" t="str">
        <f>IFERROR(VLOOKUP($A1341&amp;"-"&amp;Q$1,'Conclusões cursos SIGARRA'!$E:$H,2,0),"")</f>
        <v/>
      </c>
      <c r="R1341" s="1" t="str">
        <f>IFERROR(VLOOKUP($A1341&amp;"-"&amp;Q$1,'Conclusões cursos SIGARRA'!$E:$H,4,0),"")</f>
        <v/>
      </c>
      <c r="S1341" s="1" t="str">
        <f>IFERROR(VLOOKUP($A1341&amp;"-"&amp;S$1,'Conclusões cursos SIGARRA'!$E:$H,2,0),"")</f>
        <v/>
      </c>
      <c r="T1341" s="1" t="str">
        <f>IFERROR(VLOOKUP($A1341&amp;"-"&amp;S$1,'Conclusões cursos SIGARRA'!$E:$H,4,0),"")</f>
        <v/>
      </c>
      <c r="U1341" s="1" t="str">
        <f t="shared" si="3"/>
        <v> LEIC 1999/2000</v>
      </c>
      <c r="V1341" s="1" t="str">
        <f t="shared" si="4"/>
        <v>José Maria Côrte-Real da Costa Pereira</v>
      </c>
    </row>
    <row r="1342" ht="14.25" customHeight="1">
      <c r="A1342" s="1">
        <v>2.00103602E8</v>
      </c>
      <c r="B1342" s="1" t="s">
        <v>4039</v>
      </c>
      <c r="C1342" s="1" t="s">
        <v>4040</v>
      </c>
      <c r="D1342" s="1" t="s">
        <v>20</v>
      </c>
      <c r="E1342" s="1" t="s">
        <v>4041</v>
      </c>
      <c r="F1342" s="1" t="str">
        <f t="shared" si="1"/>
        <v>José Maria Rosa de Sousa de Mendonça e Moura - LEIC 2005/2006 MIEIC 2008/2009</v>
      </c>
      <c r="G1342" s="1" t="s">
        <v>4042</v>
      </c>
      <c r="H1342" s="1" t="s">
        <v>4043</v>
      </c>
      <c r="I1342" s="9" t="str">
        <f>IFERROR(VLOOKUP(B1342,'Inquérito'!M:N,2,0),if(AND(E1342="",not(iserror(find("linkedin",H1342)))),H1342,E1342))</f>
        <v>https://www.linkedin.com/in/zemariamm/</v>
      </c>
      <c r="J1342" s="1" t="str">
        <f t="shared" si="2"/>
        <v>LEIC MIEIC </v>
      </c>
      <c r="K1342" s="1" t="str">
        <f>IFERROR(VLOOKUP($A1342&amp;"-"&amp;K$1,'Conclusões cursos SIGARRA'!$E:$H,2,0),"")</f>
        <v>2001/2002</v>
      </c>
      <c r="L1342" s="1" t="str">
        <f>IFERROR(VLOOKUP($A1342&amp;"-"&amp;K$1,'Conclusões cursos SIGARRA'!$E:$H,4,0),"")</f>
        <v>2005/2006</v>
      </c>
      <c r="M1342" s="1" t="str">
        <f>IFERROR(VLOOKUP($A1342&amp;"-"&amp;M$1,'Conclusões cursos SIGARRA'!$E:$H,2,0),"")</f>
        <v/>
      </c>
      <c r="N1342" s="1" t="str">
        <f>IFERROR(VLOOKUP($A1342&amp;"-"&amp;M$1,'Conclusões cursos SIGARRA'!$E:$H,4,0),"")</f>
        <v/>
      </c>
      <c r="O1342" s="1" t="str">
        <f>IFERROR(VLOOKUP($A1342&amp;"-"&amp;O$1,'Conclusões cursos SIGARRA'!$E:$H,2,0),"")</f>
        <v>2008/2009</v>
      </c>
      <c r="P1342" s="1" t="str">
        <f>IFERROR(VLOOKUP($A1342&amp;"-"&amp;O$1,'Conclusões cursos SIGARRA'!$E:$H,4,0),"")</f>
        <v>2008/2009</v>
      </c>
      <c r="Q1342" s="1" t="str">
        <f>IFERROR(VLOOKUP($A1342&amp;"-"&amp;Q$1,'Conclusões cursos SIGARRA'!$E:$H,2,0),"")</f>
        <v/>
      </c>
      <c r="R1342" s="1" t="str">
        <f>IFERROR(VLOOKUP($A1342&amp;"-"&amp;Q$1,'Conclusões cursos SIGARRA'!$E:$H,4,0),"")</f>
        <v/>
      </c>
      <c r="S1342" s="1" t="str">
        <f>IFERROR(VLOOKUP($A1342&amp;"-"&amp;S$1,'Conclusões cursos SIGARRA'!$E:$H,2,0),"")</f>
        <v/>
      </c>
      <c r="T1342" s="1" t="str">
        <f>IFERROR(VLOOKUP($A1342&amp;"-"&amp;S$1,'Conclusões cursos SIGARRA'!$E:$H,4,0),"")</f>
        <v/>
      </c>
      <c r="U1342" s="1" t="str">
        <f t="shared" si="3"/>
        <v> LEIC 2005/2006 MIEIC 2008/2009</v>
      </c>
      <c r="V1342" s="1" t="str">
        <f t="shared" si="4"/>
        <v>José Maria Rosa de Sousa de Mendonça e Moura</v>
      </c>
    </row>
    <row r="1343" ht="14.25" customHeight="1">
      <c r="A1343" s="1">
        <v>1.99404057E8</v>
      </c>
      <c r="B1343" s="1" t="s">
        <v>4044</v>
      </c>
      <c r="C1343" s="1" t="s">
        <v>4045</v>
      </c>
      <c r="D1343" s="1" t="s">
        <v>20</v>
      </c>
      <c r="E1343" s="1" t="s">
        <v>4046</v>
      </c>
      <c r="F1343" s="1" t="str">
        <f t="shared" si="1"/>
        <v>José Maria Vilaça da Silva - LEIC 1999/2000</v>
      </c>
      <c r="G1343" s="1" t="s">
        <v>21</v>
      </c>
      <c r="I1343" s="1" t="str">
        <f>IFERROR(VLOOKUP(B1343,'Inquérito'!M:N,2,0),if(AND(E1343="",not(iserror(find("linkedin",H1343)))),H1343,E1343))</f>
        <v>https://www.linkedin.com/in/josé-vilaça-5ba8ba3/</v>
      </c>
      <c r="J1343" s="1" t="str">
        <f t="shared" si="2"/>
        <v>LEIC </v>
      </c>
      <c r="K1343" s="1" t="str">
        <f>IFERROR(VLOOKUP($A1343&amp;"-"&amp;K$1,'Conclusões cursos SIGARRA'!$E:$H,2,0),"")</f>
        <v>1994/1995</v>
      </c>
      <c r="L1343" s="1" t="str">
        <f>IFERROR(VLOOKUP($A1343&amp;"-"&amp;K$1,'Conclusões cursos SIGARRA'!$E:$H,4,0),"")</f>
        <v>1999/2000</v>
      </c>
      <c r="M1343" s="1" t="str">
        <f>IFERROR(VLOOKUP($A1343&amp;"-"&amp;M$1,'Conclusões cursos SIGARRA'!$E:$H,2,0),"")</f>
        <v/>
      </c>
      <c r="N1343" s="1" t="str">
        <f>IFERROR(VLOOKUP($A1343&amp;"-"&amp;M$1,'Conclusões cursos SIGARRA'!$E:$H,4,0),"")</f>
        <v/>
      </c>
      <c r="O1343" s="1" t="str">
        <f>IFERROR(VLOOKUP($A1343&amp;"-"&amp;O$1,'Conclusões cursos SIGARRA'!$E:$H,2,0),"")</f>
        <v/>
      </c>
      <c r="P1343" s="1" t="str">
        <f>IFERROR(VLOOKUP($A1343&amp;"-"&amp;O$1,'Conclusões cursos SIGARRA'!$E:$H,4,0),"")</f>
        <v/>
      </c>
      <c r="Q1343" s="1" t="str">
        <f>IFERROR(VLOOKUP($A1343&amp;"-"&amp;Q$1,'Conclusões cursos SIGARRA'!$E:$H,2,0),"")</f>
        <v/>
      </c>
      <c r="R1343" s="1" t="str">
        <f>IFERROR(VLOOKUP($A1343&amp;"-"&amp;Q$1,'Conclusões cursos SIGARRA'!$E:$H,4,0),"")</f>
        <v/>
      </c>
      <c r="S1343" s="1" t="str">
        <f>IFERROR(VLOOKUP($A1343&amp;"-"&amp;S$1,'Conclusões cursos SIGARRA'!$E:$H,2,0),"")</f>
        <v/>
      </c>
      <c r="T1343" s="1" t="str">
        <f>IFERROR(VLOOKUP($A1343&amp;"-"&amp;S$1,'Conclusões cursos SIGARRA'!$E:$H,4,0),"")</f>
        <v/>
      </c>
      <c r="U1343" s="1" t="str">
        <f t="shared" si="3"/>
        <v> LEIC 1999/2000</v>
      </c>
      <c r="V1343" s="1" t="str">
        <f t="shared" si="4"/>
        <v>José Maria Vilaça da Silva</v>
      </c>
    </row>
    <row r="1344" ht="14.25" customHeight="1">
      <c r="A1344" s="1">
        <v>2.00203864E8</v>
      </c>
      <c r="B1344" s="1" t="s">
        <v>4047</v>
      </c>
      <c r="C1344" s="1" t="s">
        <v>4048</v>
      </c>
      <c r="D1344" s="1" t="s">
        <v>20</v>
      </c>
      <c r="E1344" s="1" t="s">
        <v>4049</v>
      </c>
      <c r="F1344" s="1" t="str">
        <f t="shared" si="1"/>
        <v>José Mário Ferreira Castelo Branco - MIEIC 2007/2008</v>
      </c>
      <c r="G1344" s="1" t="s">
        <v>21</v>
      </c>
      <c r="H1344" s="1" t="s">
        <v>4050</v>
      </c>
      <c r="I1344" s="1" t="str">
        <f>IFERROR(VLOOKUP(B1344,'Inquérito'!M:N,2,0),if(AND(E1344="",not(iserror(find("linkedin",H1344)))),H1344,E1344))</f>
        <v>https://www.linkedin.com/in/josé-branco-a543573/</v>
      </c>
      <c r="J1344" s="1" t="str">
        <f t="shared" si="2"/>
        <v>MIEIC </v>
      </c>
      <c r="K1344" s="1" t="str">
        <f>IFERROR(VLOOKUP($A1344&amp;"-"&amp;K$1,'Conclusões cursos SIGARRA'!$E:$H,2,0),"")</f>
        <v/>
      </c>
      <c r="L1344" s="1" t="str">
        <f>IFERROR(VLOOKUP($A1344&amp;"-"&amp;K$1,'Conclusões cursos SIGARRA'!$E:$H,4,0),"")</f>
        <v/>
      </c>
      <c r="M1344" s="1" t="str">
        <f>IFERROR(VLOOKUP($A1344&amp;"-"&amp;M$1,'Conclusões cursos SIGARRA'!$E:$H,2,0),"")</f>
        <v/>
      </c>
      <c r="N1344" s="1" t="str">
        <f>IFERROR(VLOOKUP($A1344&amp;"-"&amp;M$1,'Conclusões cursos SIGARRA'!$E:$H,4,0),"")</f>
        <v/>
      </c>
      <c r="O1344" s="1" t="str">
        <f>IFERROR(VLOOKUP($A1344&amp;"-"&amp;O$1,'Conclusões cursos SIGARRA'!$E:$H,2,0),"")</f>
        <v>2002/2003</v>
      </c>
      <c r="P1344" s="1" t="str">
        <f>IFERROR(VLOOKUP($A1344&amp;"-"&amp;O$1,'Conclusões cursos SIGARRA'!$E:$H,4,0),"")</f>
        <v>2007/2008</v>
      </c>
      <c r="Q1344" s="1" t="str">
        <f>IFERROR(VLOOKUP($A1344&amp;"-"&amp;Q$1,'Conclusões cursos SIGARRA'!$E:$H,2,0),"")</f>
        <v/>
      </c>
      <c r="R1344" s="1" t="str">
        <f>IFERROR(VLOOKUP($A1344&amp;"-"&amp;Q$1,'Conclusões cursos SIGARRA'!$E:$H,4,0),"")</f>
        <v/>
      </c>
      <c r="S1344" s="1" t="str">
        <f>IFERROR(VLOOKUP($A1344&amp;"-"&amp;S$1,'Conclusões cursos SIGARRA'!$E:$H,2,0),"")</f>
        <v/>
      </c>
      <c r="T1344" s="1" t="str">
        <f>IFERROR(VLOOKUP($A1344&amp;"-"&amp;S$1,'Conclusões cursos SIGARRA'!$E:$H,4,0),"")</f>
        <v/>
      </c>
      <c r="U1344" s="1" t="str">
        <f t="shared" si="3"/>
        <v> MIEIC 2007/2008</v>
      </c>
      <c r="V1344" s="1" t="str">
        <f t="shared" si="4"/>
        <v>José Mário Ferreira Castelo Branco</v>
      </c>
    </row>
    <row r="1345" ht="14.25" customHeight="1">
      <c r="A1345" s="1">
        <v>1.9940065E8</v>
      </c>
      <c r="B1345" s="1" t="s">
        <v>4051</v>
      </c>
      <c r="C1345" s="1" t="s">
        <v>4052</v>
      </c>
      <c r="D1345" s="1" t="s">
        <v>20</v>
      </c>
      <c r="E1345" s="1" t="s">
        <v>4053</v>
      </c>
      <c r="F1345" s="1" t="str">
        <f t="shared" si="1"/>
        <v>José Miguel Almeida Monteiro - LEIC 1998/1999</v>
      </c>
      <c r="G1345" s="1" t="s">
        <v>4054</v>
      </c>
      <c r="I1345" s="9" t="str">
        <f>IFERROR(VLOOKUP(B1345,'Inquérito'!M:N,2,0),if(AND(E1345="",not(iserror(find("linkedin",H1345)))),H1345,E1345))</f>
        <v>https://www.linkedin.com/in/jose-miguel-monteiro-0483469/</v>
      </c>
      <c r="J1345" s="1" t="str">
        <f t="shared" si="2"/>
        <v>LEIC </v>
      </c>
      <c r="K1345" s="1" t="str">
        <f>IFERROR(VLOOKUP($A1345&amp;"-"&amp;K$1,'Conclusões cursos SIGARRA'!$E:$H,2,0),"")</f>
        <v>1994/1995</v>
      </c>
      <c r="L1345" s="1" t="str">
        <f>IFERROR(VLOOKUP($A1345&amp;"-"&amp;K$1,'Conclusões cursos SIGARRA'!$E:$H,4,0),"")</f>
        <v>1998/1999</v>
      </c>
      <c r="M1345" s="1" t="str">
        <f>IFERROR(VLOOKUP($A1345&amp;"-"&amp;M$1,'Conclusões cursos SIGARRA'!$E:$H,2,0),"")</f>
        <v/>
      </c>
      <c r="N1345" s="1" t="str">
        <f>IFERROR(VLOOKUP($A1345&amp;"-"&amp;M$1,'Conclusões cursos SIGARRA'!$E:$H,4,0),"")</f>
        <v/>
      </c>
      <c r="O1345" s="1" t="str">
        <f>IFERROR(VLOOKUP($A1345&amp;"-"&amp;O$1,'Conclusões cursos SIGARRA'!$E:$H,2,0),"")</f>
        <v/>
      </c>
      <c r="P1345" s="1" t="str">
        <f>IFERROR(VLOOKUP($A1345&amp;"-"&amp;O$1,'Conclusões cursos SIGARRA'!$E:$H,4,0),"")</f>
        <v/>
      </c>
      <c r="Q1345" s="1" t="str">
        <f>IFERROR(VLOOKUP($A1345&amp;"-"&amp;Q$1,'Conclusões cursos SIGARRA'!$E:$H,2,0),"")</f>
        <v/>
      </c>
      <c r="R1345" s="1" t="str">
        <f>IFERROR(VLOOKUP($A1345&amp;"-"&amp;Q$1,'Conclusões cursos SIGARRA'!$E:$H,4,0),"")</f>
        <v/>
      </c>
      <c r="S1345" s="1" t="str">
        <f>IFERROR(VLOOKUP($A1345&amp;"-"&amp;S$1,'Conclusões cursos SIGARRA'!$E:$H,2,0),"")</f>
        <v/>
      </c>
      <c r="T1345" s="1" t="str">
        <f>IFERROR(VLOOKUP($A1345&amp;"-"&amp;S$1,'Conclusões cursos SIGARRA'!$E:$H,4,0),"")</f>
        <v/>
      </c>
      <c r="U1345" s="1" t="str">
        <f t="shared" si="3"/>
        <v> LEIC 1998/1999</v>
      </c>
      <c r="V1345" s="1" t="str">
        <f t="shared" si="4"/>
        <v>José Miguel Almeida Monteiro</v>
      </c>
    </row>
    <row r="1346" ht="14.25" customHeight="1">
      <c r="A1346" s="1">
        <v>1.99502397E8</v>
      </c>
      <c r="B1346" s="1" t="s">
        <v>4055</v>
      </c>
      <c r="C1346" s="1" t="s">
        <v>4056</v>
      </c>
      <c r="D1346" s="1" t="s">
        <v>20</v>
      </c>
      <c r="E1346" s="1" t="s">
        <v>21</v>
      </c>
      <c r="F1346" s="1" t="str">
        <f t="shared" si="1"/>
        <v>José Miguel Almeida Pinto - LEIC 2000/2001</v>
      </c>
      <c r="G1346" s="1" t="s">
        <v>21</v>
      </c>
      <c r="I1346" s="1" t="str">
        <f>IFERROR(VLOOKUP(B1346,'Inquérito'!M:N,2,0),if(AND(E1346="",not(iserror(find("linkedin",H1346)))),H1346,E1346))</f>
        <v/>
      </c>
      <c r="J1346" s="1" t="str">
        <f t="shared" si="2"/>
        <v>LEIC </v>
      </c>
      <c r="K1346" s="1" t="str">
        <f>IFERROR(VLOOKUP($A1346&amp;"-"&amp;K$1,'Conclusões cursos SIGARRA'!$E:$H,2,0),"")</f>
        <v>1995/1996</v>
      </c>
      <c r="L1346" s="1" t="str">
        <f>IFERROR(VLOOKUP($A1346&amp;"-"&amp;K$1,'Conclusões cursos SIGARRA'!$E:$H,4,0),"")</f>
        <v>2000/2001</v>
      </c>
      <c r="M1346" s="1" t="str">
        <f>IFERROR(VLOOKUP($A1346&amp;"-"&amp;M$1,'Conclusões cursos SIGARRA'!$E:$H,2,0),"")</f>
        <v/>
      </c>
      <c r="N1346" s="1" t="str">
        <f>IFERROR(VLOOKUP($A1346&amp;"-"&amp;M$1,'Conclusões cursos SIGARRA'!$E:$H,4,0),"")</f>
        <v/>
      </c>
      <c r="O1346" s="1" t="str">
        <f>IFERROR(VLOOKUP($A1346&amp;"-"&amp;O$1,'Conclusões cursos SIGARRA'!$E:$H,2,0),"")</f>
        <v/>
      </c>
      <c r="P1346" s="1" t="str">
        <f>IFERROR(VLOOKUP($A1346&amp;"-"&amp;O$1,'Conclusões cursos SIGARRA'!$E:$H,4,0),"")</f>
        <v/>
      </c>
      <c r="Q1346" s="1" t="str">
        <f>IFERROR(VLOOKUP($A1346&amp;"-"&amp;Q$1,'Conclusões cursos SIGARRA'!$E:$H,2,0),"")</f>
        <v/>
      </c>
      <c r="R1346" s="1" t="str">
        <f>IFERROR(VLOOKUP($A1346&amp;"-"&amp;Q$1,'Conclusões cursos SIGARRA'!$E:$H,4,0),"")</f>
        <v/>
      </c>
      <c r="S1346" s="1" t="str">
        <f>IFERROR(VLOOKUP($A1346&amp;"-"&amp;S$1,'Conclusões cursos SIGARRA'!$E:$H,2,0),"")</f>
        <v/>
      </c>
      <c r="T1346" s="1" t="str">
        <f>IFERROR(VLOOKUP($A1346&amp;"-"&amp;S$1,'Conclusões cursos SIGARRA'!$E:$H,4,0),"")</f>
        <v/>
      </c>
      <c r="U1346" s="1" t="str">
        <f t="shared" si="3"/>
        <v> LEIC 2000/2001</v>
      </c>
      <c r="V1346" s="1" t="str">
        <f t="shared" si="4"/>
        <v>José Miguel Almeida Pinto</v>
      </c>
    </row>
    <row r="1347" ht="14.25" customHeight="1">
      <c r="A1347" s="1">
        <v>2.02007231E8</v>
      </c>
      <c r="B1347" s="1" t="s">
        <v>4057</v>
      </c>
      <c r="C1347" s="1" t="s">
        <v>4058</v>
      </c>
      <c r="D1347" s="1" t="s">
        <v>26</v>
      </c>
      <c r="E1347" s="1" t="s">
        <v>21</v>
      </c>
      <c r="F1347" s="1" t="str">
        <f t="shared" si="1"/>
        <v>José Miguel Araújo Ribeiro - L.EIC 2022/2023</v>
      </c>
      <c r="I1347" s="1" t="str">
        <f>IFERROR(VLOOKUP(B1347,'Inquérito'!M:N,2,0),if(AND(E1347="",not(iserror(find("linkedin",H1347)))),H1347,E1347))</f>
        <v/>
      </c>
      <c r="J1347" s="1" t="str">
        <f t="shared" si="2"/>
        <v>L.EIC </v>
      </c>
      <c r="K1347" s="1" t="str">
        <f>IFERROR(VLOOKUP($A1347&amp;"-"&amp;K$1,'Conclusões cursos SIGARRA'!$E:$H,2,0),"")</f>
        <v/>
      </c>
      <c r="L1347" s="1" t="str">
        <f>IFERROR(VLOOKUP($A1347&amp;"-"&amp;K$1,'Conclusões cursos SIGARRA'!$E:$H,4,0),"")</f>
        <v/>
      </c>
      <c r="M1347" s="1" t="str">
        <f>IFERROR(VLOOKUP($A1347&amp;"-"&amp;M$1,'Conclusões cursos SIGARRA'!$E:$H,2,0),"")</f>
        <v/>
      </c>
      <c r="N1347" s="1" t="str">
        <f>IFERROR(VLOOKUP($A1347&amp;"-"&amp;M$1,'Conclusões cursos SIGARRA'!$E:$H,4,0),"")</f>
        <v/>
      </c>
      <c r="O1347" s="1" t="str">
        <f>IFERROR(VLOOKUP($A1347&amp;"-"&amp;O$1,'Conclusões cursos SIGARRA'!$E:$H,2,0),"")</f>
        <v/>
      </c>
      <c r="P1347" s="1" t="str">
        <f>IFERROR(VLOOKUP($A1347&amp;"-"&amp;O$1,'Conclusões cursos SIGARRA'!$E:$H,4,0),"")</f>
        <v/>
      </c>
      <c r="Q1347" s="1" t="str">
        <f>IFERROR(VLOOKUP($A1347&amp;"-"&amp;Q$1,'Conclusões cursos SIGARRA'!$E:$H,2,0),"")</f>
        <v>2021/2022</v>
      </c>
      <c r="R1347" s="1" t="str">
        <f>IFERROR(VLOOKUP($A1347&amp;"-"&amp;Q$1,'Conclusões cursos SIGARRA'!$E:$H,4,0),"")</f>
        <v>2022/2023</v>
      </c>
      <c r="S1347" s="1" t="str">
        <f>IFERROR(VLOOKUP($A1347&amp;"-"&amp;S$1,'Conclusões cursos SIGARRA'!$E:$H,2,0),"")</f>
        <v/>
      </c>
      <c r="T1347" s="1" t="str">
        <f>IFERROR(VLOOKUP($A1347&amp;"-"&amp;S$1,'Conclusões cursos SIGARRA'!$E:$H,4,0),"")</f>
        <v/>
      </c>
      <c r="U1347" s="1" t="str">
        <f t="shared" si="3"/>
        <v> L.EIC 2022/2023</v>
      </c>
      <c r="V1347" s="1" t="str">
        <f t="shared" si="4"/>
        <v>José Miguel Araújo Ribeiro</v>
      </c>
    </row>
    <row r="1348" ht="14.25" customHeight="1">
      <c r="A1348" s="1">
        <v>2.01304828E8</v>
      </c>
      <c r="B1348" s="1" t="s">
        <v>4059</v>
      </c>
      <c r="C1348" s="1" t="s">
        <v>4060</v>
      </c>
      <c r="D1348" s="1" t="s">
        <v>20</v>
      </c>
      <c r="E1348" s="1" t="s">
        <v>21</v>
      </c>
      <c r="F1348" s="1" t="str">
        <f t="shared" si="1"/>
        <v>José Miguel Botelho Mendes - MIEIC 2017/2018</v>
      </c>
      <c r="G1348" s="1" t="s">
        <v>21</v>
      </c>
      <c r="H1348" s="1" t="s">
        <v>4061</v>
      </c>
      <c r="I1348" s="1" t="str">
        <f>IFERROR(VLOOKUP(B1348,'Inquérito'!M:N,2,0),if(AND(E1348="",not(iserror(find("linkedin",H1348)))),H1348,E1348))</f>
        <v/>
      </c>
      <c r="J1348" s="1" t="str">
        <f t="shared" si="2"/>
        <v>MIEIC </v>
      </c>
      <c r="K1348" s="1" t="str">
        <f>IFERROR(VLOOKUP($A1348&amp;"-"&amp;K$1,'Conclusões cursos SIGARRA'!$E:$H,2,0),"")</f>
        <v/>
      </c>
      <c r="L1348" s="1" t="str">
        <f>IFERROR(VLOOKUP($A1348&amp;"-"&amp;K$1,'Conclusões cursos SIGARRA'!$E:$H,4,0),"")</f>
        <v/>
      </c>
      <c r="M1348" s="1" t="str">
        <f>IFERROR(VLOOKUP($A1348&amp;"-"&amp;M$1,'Conclusões cursos SIGARRA'!$E:$H,2,0),"")</f>
        <v/>
      </c>
      <c r="N1348" s="1" t="str">
        <f>IFERROR(VLOOKUP($A1348&amp;"-"&amp;M$1,'Conclusões cursos SIGARRA'!$E:$H,4,0),"")</f>
        <v/>
      </c>
      <c r="O1348" s="1" t="str">
        <f>IFERROR(VLOOKUP($A1348&amp;"-"&amp;O$1,'Conclusões cursos SIGARRA'!$E:$H,2,0),"")</f>
        <v>2013/2014</v>
      </c>
      <c r="P1348" s="1" t="str">
        <f>IFERROR(VLOOKUP($A1348&amp;"-"&amp;O$1,'Conclusões cursos SIGARRA'!$E:$H,4,0),"")</f>
        <v>2017/2018</v>
      </c>
      <c r="Q1348" s="1" t="str">
        <f>IFERROR(VLOOKUP($A1348&amp;"-"&amp;Q$1,'Conclusões cursos SIGARRA'!$E:$H,2,0),"")</f>
        <v/>
      </c>
      <c r="R1348" s="1" t="str">
        <f>IFERROR(VLOOKUP($A1348&amp;"-"&amp;Q$1,'Conclusões cursos SIGARRA'!$E:$H,4,0),"")</f>
        <v/>
      </c>
      <c r="S1348" s="1" t="str">
        <f>IFERROR(VLOOKUP($A1348&amp;"-"&amp;S$1,'Conclusões cursos SIGARRA'!$E:$H,2,0),"")</f>
        <v/>
      </c>
      <c r="T1348" s="1" t="str">
        <f>IFERROR(VLOOKUP($A1348&amp;"-"&amp;S$1,'Conclusões cursos SIGARRA'!$E:$H,4,0),"")</f>
        <v/>
      </c>
      <c r="U1348" s="1" t="str">
        <f t="shared" si="3"/>
        <v> MIEIC 2017/2018</v>
      </c>
      <c r="V1348" s="1" t="str">
        <f t="shared" si="4"/>
        <v>José Miguel Botelho Mendes</v>
      </c>
    </row>
    <row r="1349" ht="14.25" customHeight="1">
      <c r="A1349" s="1">
        <v>2.0180959E8</v>
      </c>
      <c r="B1349" s="1" t="s">
        <v>4062</v>
      </c>
      <c r="C1349" s="1" t="s">
        <v>4063</v>
      </c>
      <c r="D1349" s="1" t="s">
        <v>26</v>
      </c>
      <c r="E1349" s="1" t="s">
        <v>21</v>
      </c>
      <c r="F1349" s="1" t="str">
        <f t="shared" si="1"/>
        <v>José Miguel Carvalho Rodrigues - L.EIC 2022/2023</v>
      </c>
      <c r="I1349" s="1" t="str">
        <f>IFERROR(VLOOKUP(B1349,'Inquérito'!M:N,2,0),if(AND(E1349="",not(iserror(find("linkedin",H1349)))),H1349,E1349))</f>
        <v/>
      </c>
      <c r="J1349" s="1" t="str">
        <f t="shared" si="2"/>
        <v>L.EIC </v>
      </c>
      <c r="K1349" s="1" t="str">
        <f>IFERROR(VLOOKUP($A1349&amp;"-"&amp;K$1,'Conclusões cursos SIGARRA'!$E:$H,2,0),"")</f>
        <v/>
      </c>
      <c r="L1349" s="1" t="str">
        <f>IFERROR(VLOOKUP($A1349&amp;"-"&amp;K$1,'Conclusões cursos SIGARRA'!$E:$H,4,0),"")</f>
        <v/>
      </c>
      <c r="M1349" s="1" t="str">
        <f>IFERROR(VLOOKUP($A1349&amp;"-"&amp;M$1,'Conclusões cursos SIGARRA'!$E:$H,2,0),"")</f>
        <v/>
      </c>
      <c r="N1349" s="1" t="str">
        <f>IFERROR(VLOOKUP($A1349&amp;"-"&amp;M$1,'Conclusões cursos SIGARRA'!$E:$H,4,0),"")</f>
        <v/>
      </c>
      <c r="O1349" s="1" t="str">
        <f>IFERROR(VLOOKUP($A1349&amp;"-"&amp;O$1,'Conclusões cursos SIGARRA'!$E:$H,2,0),"")</f>
        <v/>
      </c>
      <c r="P1349" s="1" t="str">
        <f>IFERROR(VLOOKUP($A1349&amp;"-"&amp;O$1,'Conclusões cursos SIGARRA'!$E:$H,4,0),"")</f>
        <v/>
      </c>
      <c r="Q1349" s="1" t="str">
        <f>IFERROR(VLOOKUP($A1349&amp;"-"&amp;Q$1,'Conclusões cursos SIGARRA'!$E:$H,2,0),"")</f>
        <v>2021/2022</v>
      </c>
      <c r="R1349" s="1" t="str">
        <f>IFERROR(VLOOKUP($A1349&amp;"-"&amp;Q$1,'Conclusões cursos SIGARRA'!$E:$H,4,0),"")</f>
        <v>2022/2023</v>
      </c>
      <c r="S1349" s="1" t="str">
        <f>IFERROR(VLOOKUP($A1349&amp;"-"&amp;S$1,'Conclusões cursos SIGARRA'!$E:$H,2,0),"")</f>
        <v/>
      </c>
      <c r="T1349" s="1" t="str">
        <f>IFERROR(VLOOKUP($A1349&amp;"-"&amp;S$1,'Conclusões cursos SIGARRA'!$E:$H,4,0),"")</f>
        <v/>
      </c>
      <c r="U1349" s="1" t="str">
        <f t="shared" si="3"/>
        <v> L.EIC 2022/2023</v>
      </c>
      <c r="V1349" s="1" t="str">
        <f t="shared" si="4"/>
        <v>José Miguel Carvalho Rodrigues</v>
      </c>
    </row>
    <row r="1350" ht="14.25" customHeight="1">
      <c r="A1350" s="1">
        <v>2.0060325E8</v>
      </c>
      <c r="B1350" s="1" t="s">
        <v>4064</v>
      </c>
      <c r="C1350" s="1" t="s">
        <v>4065</v>
      </c>
      <c r="D1350" s="1" t="s">
        <v>20</v>
      </c>
      <c r="E1350" s="1" t="s">
        <v>21</v>
      </c>
      <c r="F1350" s="1" t="str">
        <f t="shared" si="1"/>
        <v>José Miguel Castro Martins - MIEIC 2010/2011</v>
      </c>
      <c r="G1350" s="1" t="s">
        <v>4066</v>
      </c>
      <c r="H1350" s="1" t="s">
        <v>4067</v>
      </c>
      <c r="I1350" s="9" t="str">
        <f>IFERROR(VLOOKUP(B1350,'Inquérito'!M:N,2,0),if(AND(E1350="",not(iserror(find("linkedin",H1350)))),H1350,E1350))</f>
        <v>https://www.linkedin.com/in/josemartins88/</v>
      </c>
      <c r="J1350" s="1" t="str">
        <f t="shared" si="2"/>
        <v>MIEIC </v>
      </c>
      <c r="K1350" s="1" t="str">
        <f>IFERROR(VLOOKUP($A1350&amp;"-"&amp;K$1,'Conclusões cursos SIGARRA'!$E:$H,2,0),"")</f>
        <v/>
      </c>
      <c r="L1350" s="1" t="str">
        <f>IFERROR(VLOOKUP($A1350&amp;"-"&amp;K$1,'Conclusões cursos SIGARRA'!$E:$H,4,0),"")</f>
        <v/>
      </c>
      <c r="M1350" s="1" t="str">
        <f>IFERROR(VLOOKUP($A1350&amp;"-"&amp;M$1,'Conclusões cursos SIGARRA'!$E:$H,2,0),"")</f>
        <v/>
      </c>
      <c r="N1350" s="1" t="str">
        <f>IFERROR(VLOOKUP($A1350&amp;"-"&amp;M$1,'Conclusões cursos SIGARRA'!$E:$H,4,0),"")</f>
        <v/>
      </c>
      <c r="O1350" s="1" t="str">
        <f>IFERROR(VLOOKUP($A1350&amp;"-"&amp;O$1,'Conclusões cursos SIGARRA'!$E:$H,2,0),"")</f>
        <v>2006/2007</v>
      </c>
      <c r="P1350" s="1" t="str">
        <f>IFERROR(VLOOKUP($A1350&amp;"-"&amp;O$1,'Conclusões cursos SIGARRA'!$E:$H,4,0),"")</f>
        <v>2010/2011</v>
      </c>
      <c r="Q1350" s="1" t="str">
        <f>IFERROR(VLOOKUP($A1350&amp;"-"&amp;Q$1,'Conclusões cursos SIGARRA'!$E:$H,2,0),"")</f>
        <v/>
      </c>
      <c r="R1350" s="1" t="str">
        <f>IFERROR(VLOOKUP($A1350&amp;"-"&amp;Q$1,'Conclusões cursos SIGARRA'!$E:$H,4,0),"")</f>
        <v/>
      </c>
      <c r="S1350" s="1" t="str">
        <f>IFERROR(VLOOKUP($A1350&amp;"-"&amp;S$1,'Conclusões cursos SIGARRA'!$E:$H,2,0),"")</f>
        <v/>
      </c>
      <c r="T1350" s="1" t="str">
        <f>IFERROR(VLOOKUP($A1350&amp;"-"&amp;S$1,'Conclusões cursos SIGARRA'!$E:$H,4,0),"")</f>
        <v/>
      </c>
      <c r="U1350" s="1" t="str">
        <f t="shared" si="3"/>
        <v> MIEIC 2010/2011</v>
      </c>
      <c r="V1350" s="1" t="str">
        <f t="shared" si="4"/>
        <v>José Miguel Castro Martins</v>
      </c>
    </row>
    <row r="1351" ht="14.25" customHeight="1">
      <c r="A1351" s="1">
        <v>2.00506286E8</v>
      </c>
      <c r="B1351" s="1" t="s">
        <v>4068</v>
      </c>
      <c r="C1351" s="1" t="s">
        <v>4069</v>
      </c>
      <c r="D1351" s="1" t="s">
        <v>20</v>
      </c>
      <c r="E1351" s="1" t="s">
        <v>4070</v>
      </c>
      <c r="F1351" s="1" t="str">
        <f t="shared" si="1"/>
        <v>José Miguel Costa Nogueira dos Santos - MIEIC 2010/2011</v>
      </c>
      <c r="G1351" s="1" t="s">
        <v>21</v>
      </c>
      <c r="H1351" s="1" t="s">
        <v>4071</v>
      </c>
      <c r="I1351" s="9" t="str">
        <f>IFERROR(VLOOKUP(B1351,'Inquérito'!M:N,2,0),if(AND(E1351="",not(iserror(find("linkedin",H1351)))),H1351,E1351))</f>
        <v>https://www.linkedin.com/in/josemiguelsantos/</v>
      </c>
      <c r="J1351" s="1" t="str">
        <f t="shared" si="2"/>
        <v>MIEIC </v>
      </c>
      <c r="K1351" s="1" t="str">
        <f>IFERROR(VLOOKUP($A1351&amp;"-"&amp;K$1,'Conclusões cursos SIGARRA'!$E:$H,2,0),"")</f>
        <v/>
      </c>
      <c r="L1351" s="1" t="str">
        <f>IFERROR(VLOOKUP($A1351&amp;"-"&amp;K$1,'Conclusões cursos SIGARRA'!$E:$H,4,0),"")</f>
        <v/>
      </c>
      <c r="M1351" s="1" t="str">
        <f>IFERROR(VLOOKUP($A1351&amp;"-"&amp;M$1,'Conclusões cursos SIGARRA'!$E:$H,2,0),"")</f>
        <v/>
      </c>
      <c r="N1351" s="1" t="str">
        <f>IFERROR(VLOOKUP($A1351&amp;"-"&amp;M$1,'Conclusões cursos SIGARRA'!$E:$H,4,0),"")</f>
        <v/>
      </c>
      <c r="O1351" s="1" t="str">
        <f>IFERROR(VLOOKUP($A1351&amp;"-"&amp;O$1,'Conclusões cursos SIGARRA'!$E:$H,2,0),"")</f>
        <v>2005/2006</v>
      </c>
      <c r="P1351" s="1" t="str">
        <f>IFERROR(VLOOKUP($A1351&amp;"-"&amp;O$1,'Conclusões cursos SIGARRA'!$E:$H,4,0),"")</f>
        <v>2010/2011</v>
      </c>
      <c r="Q1351" s="1" t="str">
        <f>IFERROR(VLOOKUP($A1351&amp;"-"&amp;Q$1,'Conclusões cursos SIGARRA'!$E:$H,2,0),"")</f>
        <v/>
      </c>
      <c r="R1351" s="1" t="str">
        <f>IFERROR(VLOOKUP($A1351&amp;"-"&amp;Q$1,'Conclusões cursos SIGARRA'!$E:$H,4,0),"")</f>
        <v/>
      </c>
      <c r="S1351" s="1" t="str">
        <f>IFERROR(VLOOKUP($A1351&amp;"-"&amp;S$1,'Conclusões cursos SIGARRA'!$E:$H,2,0),"")</f>
        <v/>
      </c>
      <c r="T1351" s="1" t="str">
        <f>IFERROR(VLOOKUP($A1351&amp;"-"&amp;S$1,'Conclusões cursos SIGARRA'!$E:$H,4,0),"")</f>
        <v/>
      </c>
      <c r="U1351" s="1" t="str">
        <f t="shared" si="3"/>
        <v> MIEIC 2010/2011</v>
      </c>
      <c r="V1351" s="1" t="str">
        <f t="shared" si="4"/>
        <v>José Miguel Costa Nogueira dos Santos</v>
      </c>
    </row>
    <row r="1352" ht="14.25" customHeight="1">
      <c r="A1352" s="1">
        <v>2.01704317E8</v>
      </c>
      <c r="B1352" s="1" t="s">
        <v>4072</v>
      </c>
      <c r="C1352" s="1" t="s">
        <v>4073</v>
      </c>
      <c r="D1352" s="1" t="s">
        <v>26</v>
      </c>
      <c r="E1352" s="1" t="s">
        <v>21</v>
      </c>
      <c r="F1352" s="1" t="str">
        <f t="shared" si="1"/>
        <v>José Miguel da Costa Simões - M.EIC 2021/2022</v>
      </c>
      <c r="G1352" s="1" t="s">
        <v>4074</v>
      </c>
      <c r="I1352" s="1" t="str">
        <f>IFERROR(VLOOKUP(B1352,'Inquérito'!M:N,2,0),if(AND(E1352="",not(iserror(find("linkedin",H1352)))),H1352,E1352))</f>
        <v/>
      </c>
      <c r="J1352" s="1" t="str">
        <f t="shared" si="2"/>
        <v>M.EIC</v>
      </c>
      <c r="K1352" s="1" t="str">
        <f>IFERROR(VLOOKUP($A1352&amp;"-"&amp;K$1,'Conclusões cursos SIGARRA'!$E:$H,2,0),"")</f>
        <v/>
      </c>
      <c r="L1352" s="1" t="str">
        <f>IFERROR(VLOOKUP($A1352&amp;"-"&amp;K$1,'Conclusões cursos SIGARRA'!$E:$H,4,0),"")</f>
        <v/>
      </c>
      <c r="M1352" s="1" t="str">
        <f>IFERROR(VLOOKUP($A1352&amp;"-"&amp;M$1,'Conclusões cursos SIGARRA'!$E:$H,2,0),"")</f>
        <v/>
      </c>
      <c r="N1352" s="1" t="str">
        <f>IFERROR(VLOOKUP($A1352&amp;"-"&amp;M$1,'Conclusões cursos SIGARRA'!$E:$H,4,0),"")</f>
        <v/>
      </c>
      <c r="O1352" s="1" t="str">
        <f>IFERROR(VLOOKUP($A1352&amp;"-"&amp;O$1,'Conclusões cursos SIGARRA'!$E:$H,2,0),"")</f>
        <v/>
      </c>
      <c r="P1352" s="1" t="str">
        <f>IFERROR(VLOOKUP($A1352&amp;"-"&amp;O$1,'Conclusões cursos SIGARRA'!$E:$H,4,0),"")</f>
        <v/>
      </c>
      <c r="Q1352" s="1" t="str">
        <f>IFERROR(VLOOKUP($A1352&amp;"-"&amp;Q$1,'Conclusões cursos SIGARRA'!$E:$H,2,0),"")</f>
        <v/>
      </c>
      <c r="R1352" s="1" t="str">
        <f>IFERROR(VLOOKUP($A1352&amp;"-"&amp;Q$1,'Conclusões cursos SIGARRA'!$E:$H,4,0),"")</f>
        <v/>
      </c>
      <c r="S1352" s="1" t="str">
        <f>IFERROR(VLOOKUP($A1352&amp;"-"&amp;S$1,'Conclusões cursos SIGARRA'!$E:$H,2,0),"")</f>
        <v>2021/2022</v>
      </c>
      <c r="T1352" s="1" t="str">
        <f>IFERROR(VLOOKUP($A1352&amp;"-"&amp;S$1,'Conclusões cursos SIGARRA'!$E:$H,4,0),"")</f>
        <v>2021/2022</v>
      </c>
      <c r="U1352" s="1" t="str">
        <f t="shared" si="3"/>
        <v> M.EIC 2021/2022</v>
      </c>
      <c r="V1352" s="1" t="str">
        <f t="shared" si="4"/>
        <v>José Miguel da Costa Simões</v>
      </c>
    </row>
    <row r="1353" ht="14.25" customHeight="1">
      <c r="A1353" s="1">
        <v>2.01206112E8</v>
      </c>
      <c r="B1353" s="1" t="s">
        <v>4075</v>
      </c>
      <c r="C1353" s="1" t="s">
        <v>4076</v>
      </c>
      <c r="D1353" s="1" t="s">
        <v>20</v>
      </c>
      <c r="E1353" s="1" t="s">
        <v>4077</v>
      </c>
      <c r="F1353" s="1" t="str">
        <f t="shared" si="1"/>
        <v>José Miguel de Sousa Pessanha Pereira de Melo - MIEIC 2016/2017</v>
      </c>
      <c r="G1353" s="1" t="s">
        <v>4078</v>
      </c>
      <c r="I1353" s="9" t="str">
        <f>IFERROR(VLOOKUP(B1353,'Inquérito'!M:N,2,0),if(AND(E1353="",not(iserror(find("linkedin",H1353)))),H1353,E1353))</f>
        <v>https://www.linkedin.com/in/josemiguelmelo/</v>
      </c>
      <c r="J1353" s="1" t="str">
        <f t="shared" si="2"/>
        <v>MIEIC </v>
      </c>
      <c r="K1353" s="1" t="str">
        <f>IFERROR(VLOOKUP($A1353&amp;"-"&amp;K$1,'Conclusões cursos SIGARRA'!$E:$H,2,0),"")</f>
        <v/>
      </c>
      <c r="L1353" s="1" t="str">
        <f>IFERROR(VLOOKUP($A1353&amp;"-"&amp;K$1,'Conclusões cursos SIGARRA'!$E:$H,4,0),"")</f>
        <v/>
      </c>
      <c r="M1353" s="1" t="str">
        <f>IFERROR(VLOOKUP($A1353&amp;"-"&amp;M$1,'Conclusões cursos SIGARRA'!$E:$H,2,0),"")</f>
        <v/>
      </c>
      <c r="N1353" s="1" t="str">
        <f>IFERROR(VLOOKUP($A1353&amp;"-"&amp;M$1,'Conclusões cursos SIGARRA'!$E:$H,4,0),"")</f>
        <v/>
      </c>
      <c r="O1353" s="1" t="str">
        <f>IFERROR(VLOOKUP($A1353&amp;"-"&amp;O$1,'Conclusões cursos SIGARRA'!$E:$H,2,0),"")</f>
        <v>2012/2013</v>
      </c>
      <c r="P1353" s="1" t="str">
        <f>IFERROR(VLOOKUP($A1353&amp;"-"&amp;O$1,'Conclusões cursos SIGARRA'!$E:$H,4,0),"")</f>
        <v>2016/2017</v>
      </c>
      <c r="Q1353" s="1" t="str">
        <f>IFERROR(VLOOKUP($A1353&amp;"-"&amp;Q$1,'Conclusões cursos SIGARRA'!$E:$H,2,0),"")</f>
        <v/>
      </c>
      <c r="R1353" s="1" t="str">
        <f>IFERROR(VLOOKUP($A1353&amp;"-"&amp;Q$1,'Conclusões cursos SIGARRA'!$E:$H,4,0),"")</f>
        <v/>
      </c>
      <c r="S1353" s="1" t="str">
        <f>IFERROR(VLOOKUP($A1353&amp;"-"&amp;S$1,'Conclusões cursos SIGARRA'!$E:$H,2,0),"")</f>
        <v/>
      </c>
      <c r="T1353" s="1" t="str">
        <f>IFERROR(VLOOKUP($A1353&amp;"-"&amp;S$1,'Conclusões cursos SIGARRA'!$E:$H,4,0),"")</f>
        <v/>
      </c>
      <c r="U1353" s="1" t="str">
        <f t="shared" si="3"/>
        <v> MIEIC 2016/2017</v>
      </c>
      <c r="V1353" s="1" t="str">
        <f t="shared" si="4"/>
        <v>José Miguel de Sousa Pessanha Pereira de Melo</v>
      </c>
    </row>
    <row r="1354" ht="14.25" customHeight="1">
      <c r="A1354" s="1">
        <v>2.00504623E8</v>
      </c>
      <c r="B1354" s="1" t="s">
        <v>4079</v>
      </c>
      <c r="C1354" s="1" t="s">
        <v>4080</v>
      </c>
      <c r="D1354" s="1" t="s">
        <v>20</v>
      </c>
      <c r="E1354" s="1" t="s">
        <v>21</v>
      </c>
      <c r="F1354" s="1" t="str">
        <f t="shared" si="1"/>
        <v>José Miguel de Sousa Silva - MIEIC 2011/2012</v>
      </c>
      <c r="G1354" s="1" t="s">
        <v>21</v>
      </c>
      <c r="I1354" s="1" t="str">
        <f>IFERROR(VLOOKUP(B1354,'Inquérito'!M:N,2,0),if(AND(E1354="",not(iserror(find("linkedin",H1354)))),H1354,E1354))</f>
        <v/>
      </c>
      <c r="J1354" s="1" t="str">
        <f t="shared" si="2"/>
        <v>MIEIC </v>
      </c>
      <c r="K1354" s="1" t="str">
        <f>IFERROR(VLOOKUP($A1354&amp;"-"&amp;K$1,'Conclusões cursos SIGARRA'!$E:$H,2,0),"")</f>
        <v/>
      </c>
      <c r="L1354" s="1" t="str">
        <f>IFERROR(VLOOKUP($A1354&amp;"-"&amp;K$1,'Conclusões cursos SIGARRA'!$E:$H,4,0),"")</f>
        <v/>
      </c>
      <c r="M1354" s="1" t="str">
        <f>IFERROR(VLOOKUP($A1354&amp;"-"&amp;M$1,'Conclusões cursos SIGARRA'!$E:$H,2,0),"")</f>
        <v/>
      </c>
      <c r="N1354" s="1" t="str">
        <f>IFERROR(VLOOKUP($A1354&amp;"-"&amp;M$1,'Conclusões cursos SIGARRA'!$E:$H,4,0),"")</f>
        <v/>
      </c>
      <c r="O1354" s="1" t="str">
        <f>IFERROR(VLOOKUP($A1354&amp;"-"&amp;O$1,'Conclusões cursos SIGARRA'!$E:$H,2,0),"")</f>
        <v>2005/2006</v>
      </c>
      <c r="P1354" s="1" t="str">
        <f>IFERROR(VLOOKUP($A1354&amp;"-"&amp;O$1,'Conclusões cursos SIGARRA'!$E:$H,4,0),"")</f>
        <v>2011/2012</v>
      </c>
      <c r="Q1354" s="1" t="str">
        <f>IFERROR(VLOOKUP($A1354&amp;"-"&amp;Q$1,'Conclusões cursos SIGARRA'!$E:$H,2,0),"")</f>
        <v/>
      </c>
      <c r="R1354" s="1" t="str">
        <f>IFERROR(VLOOKUP($A1354&amp;"-"&amp;Q$1,'Conclusões cursos SIGARRA'!$E:$H,4,0),"")</f>
        <v/>
      </c>
      <c r="S1354" s="1" t="str">
        <f>IFERROR(VLOOKUP($A1354&amp;"-"&amp;S$1,'Conclusões cursos SIGARRA'!$E:$H,2,0),"")</f>
        <v/>
      </c>
      <c r="T1354" s="1" t="str">
        <f>IFERROR(VLOOKUP($A1354&amp;"-"&amp;S$1,'Conclusões cursos SIGARRA'!$E:$H,4,0),"")</f>
        <v/>
      </c>
      <c r="U1354" s="1" t="str">
        <f t="shared" si="3"/>
        <v> MIEIC 2011/2012</v>
      </c>
      <c r="V1354" s="1" t="str">
        <f t="shared" si="4"/>
        <v>José Miguel de Sousa Silva</v>
      </c>
    </row>
    <row r="1355" ht="14.25" customHeight="1">
      <c r="A1355" s="1">
        <v>1.99502396E8</v>
      </c>
      <c r="B1355" s="1" t="s">
        <v>4081</v>
      </c>
      <c r="C1355" s="1" t="s">
        <v>4082</v>
      </c>
      <c r="D1355" s="1" t="s">
        <v>20</v>
      </c>
      <c r="E1355" s="1" t="s">
        <v>21</v>
      </c>
      <c r="F1355" s="1" t="str">
        <f t="shared" si="1"/>
        <v>José Miguel Faria de Sá - LEIC 1999/2000</v>
      </c>
      <c r="G1355" s="1" t="s">
        <v>21</v>
      </c>
      <c r="I1355" s="1" t="str">
        <f>IFERROR(VLOOKUP(B1355,'Inquérito'!M:N,2,0),if(AND(E1355="",not(iserror(find("linkedin",H1355)))),H1355,E1355))</f>
        <v/>
      </c>
      <c r="J1355" s="1" t="str">
        <f t="shared" si="2"/>
        <v>LEIC </v>
      </c>
      <c r="K1355" s="1" t="str">
        <f>IFERROR(VLOOKUP($A1355&amp;"-"&amp;K$1,'Conclusões cursos SIGARRA'!$E:$H,2,0),"")</f>
        <v>1995/1996</v>
      </c>
      <c r="L1355" s="1" t="str">
        <f>IFERROR(VLOOKUP($A1355&amp;"-"&amp;K$1,'Conclusões cursos SIGARRA'!$E:$H,4,0),"")</f>
        <v>1999/2000</v>
      </c>
      <c r="M1355" s="1" t="str">
        <f>IFERROR(VLOOKUP($A1355&amp;"-"&amp;M$1,'Conclusões cursos SIGARRA'!$E:$H,2,0),"")</f>
        <v/>
      </c>
      <c r="N1355" s="1" t="str">
        <f>IFERROR(VLOOKUP($A1355&amp;"-"&amp;M$1,'Conclusões cursos SIGARRA'!$E:$H,4,0),"")</f>
        <v/>
      </c>
      <c r="O1355" s="1" t="str">
        <f>IFERROR(VLOOKUP($A1355&amp;"-"&amp;O$1,'Conclusões cursos SIGARRA'!$E:$H,2,0),"")</f>
        <v/>
      </c>
      <c r="P1355" s="1" t="str">
        <f>IFERROR(VLOOKUP($A1355&amp;"-"&amp;O$1,'Conclusões cursos SIGARRA'!$E:$H,4,0),"")</f>
        <v/>
      </c>
      <c r="Q1355" s="1" t="str">
        <f>IFERROR(VLOOKUP($A1355&amp;"-"&amp;Q$1,'Conclusões cursos SIGARRA'!$E:$H,2,0),"")</f>
        <v/>
      </c>
      <c r="R1355" s="1" t="str">
        <f>IFERROR(VLOOKUP($A1355&amp;"-"&amp;Q$1,'Conclusões cursos SIGARRA'!$E:$H,4,0),"")</f>
        <v/>
      </c>
      <c r="S1355" s="1" t="str">
        <f>IFERROR(VLOOKUP($A1355&amp;"-"&amp;S$1,'Conclusões cursos SIGARRA'!$E:$H,2,0),"")</f>
        <v/>
      </c>
      <c r="T1355" s="1" t="str">
        <f>IFERROR(VLOOKUP($A1355&amp;"-"&amp;S$1,'Conclusões cursos SIGARRA'!$E:$H,4,0),"")</f>
        <v/>
      </c>
      <c r="U1355" s="1" t="str">
        <f t="shared" si="3"/>
        <v> LEIC 1999/2000</v>
      </c>
      <c r="V1355" s="1" t="str">
        <f t="shared" si="4"/>
        <v>José Miguel Faria de Sá</v>
      </c>
    </row>
    <row r="1356" ht="14.25" customHeight="1">
      <c r="A1356" s="1">
        <v>2.01200647E8</v>
      </c>
      <c r="B1356" s="1" t="s">
        <v>4083</v>
      </c>
      <c r="C1356" s="1" t="s">
        <v>4084</v>
      </c>
      <c r="D1356" s="1" t="s">
        <v>20</v>
      </c>
      <c r="E1356" s="1" t="s">
        <v>21</v>
      </c>
      <c r="F1356" s="1" t="str">
        <f t="shared" si="1"/>
        <v>José Miguel Ferreira Mendes - MIEIC 2019/2020</v>
      </c>
      <c r="I1356" s="1" t="str">
        <f>IFERROR(VLOOKUP(B1356,'Inquérito'!M:N,2,0),if(AND(E1356="",not(iserror(find("linkedin",H1356)))),H1356,E1356))</f>
        <v/>
      </c>
      <c r="J1356" s="1" t="str">
        <f t="shared" si="2"/>
        <v>MIEIC </v>
      </c>
      <c r="K1356" s="1" t="str">
        <f>IFERROR(VLOOKUP($A1356&amp;"-"&amp;K$1,'Conclusões cursos SIGARRA'!$E:$H,2,0),"")</f>
        <v/>
      </c>
      <c r="L1356" s="1" t="str">
        <f>IFERROR(VLOOKUP($A1356&amp;"-"&amp;K$1,'Conclusões cursos SIGARRA'!$E:$H,4,0),"")</f>
        <v/>
      </c>
      <c r="M1356" s="1" t="str">
        <f>IFERROR(VLOOKUP($A1356&amp;"-"&amp;M$1,'Conclusões cursos SIGARRA'!$E:$H,2,0),"")</f>
        <v/>
      </c>
      <c r="N1356" s="1" t="str">
        <f>IFERROR(VLOOKUP($A1356&amp;"-"&amp;M$1,'Conclusões cursos SIGARRA'!$E:$H,4,0),"")</f>
        <v/>
      </c>
      <c r="O1356" s="1" t="str">
        <f>IFERROR(VLOOKUP($A1356&amp;"-"&amp;O$1,'Conclusões cursos SIGARRA'!$E:$H,2,0),"")</f>
        <v>2014/2015</v>
      </c>
      <c r="P1356" s="1" t="str">
        <f>IFERROR(VLOOKUP($A1356&amp;"-"&amp;O$1,'Conclusões cursos SIGARRA'!$E:$H,4,0),"")</f>
        <v>2019/2020</v>
      </c>
      <c r="Q1356" s="1" t="str">
        <f>IFERROR(VLOOKUP($A1356&amp;"-"&amp;Q$1,'Conclusões cursos SIGARRA'!$E:$H,2,0),"")</f>
        <v/>
      </c>
      <c r="R1356" s="1" t="str">
        <f>IFERROR(VLOOKUP($A1356&amp;"-"&amp;Q$1,'Conclusões cursos SIGARRA'!$E:$H,4,0),"")</f>
        <v/>
      </c>
      <c r="S1356" s="1" t="str">
        <f>IFERROR(VLOOKUP($A1356&amp;"-"&amp;S$1,'Conclusões cursos SIGARRA'!$E:$H,2,0),"")</f>
        <v/>
      </c>
      <c r="T1356" s="1" t="str">
        <f>IFERROR(VLOOKUP($A1356&amp;"-"&amp;S$1,'Conclusões cursos SIGARRA'!$E:$H,4,0),"")</f>
        <v/>
      </c>
      <c r="U1356" s="1" t="str">
        <f t="shared" si="3"/>
        <v> MIEIC 2019/2020</v>
      </c>
      <c r="V1356" s="1" t="str">
        <f t="shared" si="4"/>
        <v>José Miguel Ferreira Mendes</v>
      </c>
    </row>
    <row r="1357" ht="14.25" customHeight="1">
      <c r="A1357" s="1">
        <v>2.00100297E8</v>
      </c>
      <c r="B1357" s="1" t="s">
        <v>4085</v>
      </c>
      <c r="C1357" s="1" t="s">
        <v>4086</v>
      </c>
      <c r="D1357" s="1" t="s">
        <v>20</v>
      </c>
      <c r="E1357" s="1" t="s">
        <v>21</v>
      </c>
      <c r="F1357" s="1" t="str">
        <f t="shared" si="1"/>
        <v>José Miguel Gonçalves dos Santos Azevedo Cruz - LEIC 2005/2006</v>
      </c>
      <c r="G1357" s="1" t="s">
        <v>21</v>
      </c>
      <c r="I1357" s="1" t="str">
        <f>IFERROR(VLOOKUP(B1357,'Inquérito'!M:N,2,0),if(AND(E1357="",not(iserror(find("linkedin",H1357)))),H1357,E1357))</f>
        <v/>
      </c>
      <c r="J1357" s="1" t="str">
        <f t="shared" si="2"/>
        <v>LEIC </v>
      </c>
      <c r="K1357" s="1" t="str">
        <f>IFERROR(VLOOKUP($A1357&amp;"-"&amp;K$1,'Conclusões cursos SIGARRA'!$E:$H,2,0),"")</f>
        <v>2001/2002</v>
      </c>
      <c r="L1357" s="1" t="str">
        <f>IFERROR(VLOOKUP($A1357&amp;"-"&amp;K$1,'Conclusões cursos SIGARRA'!$E:$H,4,0),"")</f>
        <v>2005/2006</v>
      </c>
      <c r="M1357" s="1" t="str">
        <f>IFERROR(VLOOKUP($A1357&amp;"-"&amp;M$1,'Conclusões cursos SIGARRA'!$E:$H,2,0),"")</f>
        <v/>
      </c>
      <c r="N1357" s="1" t="str">
        <f>IFERROR(VLOOKUP($A1357&amp;"-"&amp;M$1,'Conclusões cursos SIGARRA'!$E:$H,4,0),"")</f>
        <v/>
      </c>
      <c r="O1357" s="1" t="str">
        <f>IFERROR(VLOOKUP($A1357&amp;"-"&amp;O$1,'Conclusões cursos SIGARRA'!$E:$H,2,0),"")</f>
        <v/>
      </c>
      <c r="P1357" s="1" t="str">
        <f>IFERROR(VLOOKUP($A1357&amp;"-"&amp;O$1,'Conclusões cursos SIGARRA'!$E:$H,4,0),"")</f>
        <v/>
      </c>
      <c r="Q1357" s="1" t="str">
        <f>IFERROR(VLOOKUP($A1357&amp;"-"&amp;Q$1,'Conclusões cursos SIGARRA'!$E:$H,2,0),"")</f>
        <v/>
      </c>
      <c r="R1357" s="1" t="str">
        <f>IFERROR(VLOOKUP($A1357&amp;"-"&amp;Q$1,'Conclusões cursos SIGARRA'!$E:$H,4,0),"")</f>
        <v/>
      </c>
      <c r="S1357" s="1" t="str">
        <f>IFERROR(VLOOKUP($A1357&amp;"-"&amp;S$1,'Conclusões cursos SIGARRA'!$E:$H,2,0),"")</f>
        <v/>
      </c>
      <c r="T1357" s="1" t="str">
        <f>IFERROR(VLOOKUP($A1357&amp;"-"&amp;S$1,'Conclusões cursos SIGARRA'!$E:$H,4,0),"")</f>
        <v/>
      </c>
      <c r="U1357" s="1" t="str">
        <f t="shared" si="3"/>
        <v> LEIC 2005/2006</v>
      </c>
      <c r="V1357" s="1" t="str">
        <f t="shared" si="4"/>
        <v>José Miguel Gonçalves dos Santos Azevedo Cruz</v>
      </c>
    </row>
    <row r="1358" ht="14.25" customHeight="1">
      <c r="A1358" s="1">
        <v>1.99804339E8</v>
      </c>
      <c r="B1358" s="1" t="s">
        <v>4087</v>
      </c>
      <c r="C1358" s="1" t="s">
        <v>4088</v>
      </c>
      <c r="D1358" s="1" t="s">
        <v>20</v>
      </c>
      <c r="E1358" s="1" t="s">
        <v>21</v>
      </c>
      <c r="F1358" s="1" t="str">
        <f t="shared" si="1"/>
        <v>José Miguel Gouveia Fernandes - LEIC 2002/2003</v>
      </c>
      <c r="G1358" s="1" t="s">
        <v>21</v>
      </c>
      <c r="H1358" s="1" t="s">
        <v>4089</v>
      </c>
      <c r="I1358" s="1" t="str">
        <f>IFERROR(VLOOKUP(B1358,'Inquérito'!M:N,2,0),if(AND(E1358="",not(iserror(find("linkedin",H1358)))),H1358,E1358))</f>
        <v/>
      </c>
      <c r="J1358" s="1" t="str">
        <f t="shared" si="2"/>
        <v>LEIC </v>
      </c>
      <c r="K1358" s="1" t="str">
        <f>IFERROR(VLOOKUP($A1358&amp;"-"&amp;K$1,'Conclusões cursos SIGARRA'!$E:$H,2,0),"")</f>
        <v>1998/1999</v>
      </c>
      <c r="L1358" s="1" t="str">
        <f>IFERROR(VLOOKUP($A1358&amp;"-"&amp;K$1,'Conclusões cursos SIGARRA'!$E:$H,4,0),"")</f>
        <v>2002/2003</v>
      </c>
      <c r="M1358" s="1" t="str">
        <f>IFERROR(VLOOKUP($A1358&amp;"-"&amp;M$1,'Conclusões cursos SIGARRA'!$E:$H,2,0),"")</f>
        <v/>
      </c>
      <c r="N1358" s="1" t="str">
        <f>IFERROR(VLOOKUP($A1358&amp;"-"&amp;M$1,'Conclusões cursos SIGARRA'!$E:$H,4,0),"")</f>
        <v/>
      </c>
      <c r="O1358" s="1" t="str">
        <f>IFERROR(VLOOKUP($A1358&amp;"-"&amp;O$1,'Conclusões cursos SIGARRA'!$E:$H,2,0),"")</f>
        <v/>
      </c>
      <c r="P1358" s="1" t="str">
        <f>IFERROR(VLOOKUP($A1358&amp;"-"&amp;O$1,'Conclusões cursos SIGARRA'!$E:$H,4,0),"")</f>
        <v/>
      </c>
      <c r="Q1358" s="1" t="str">
        <f>IFERROR(VLOOKUP($A1358&amp;"-"&amp;Q$1,'Conclusões cursos SIGARRA'!$E:$H,2,0),"")</f>
        <v/>
      </c>
      <c r="R1358" s="1" t="str">
        <f>IFERROR(VLOOKUP($A1358&amp;"-"&amp;Q$1,'Conclusões cursos SIGARRA'!$E:$H,4,0),"")</f>
        <v/>
      </c>
      <c r="S1358" s="1" t="str">
        <f>IFERROR(VLOOKUP($A1358&amp;"-"&amp;S$1,'Conclusões cursos SIGARRA'!$E:$H,2,0),"")</f>
        <v/>
      </c>
      <c r="T1358" s="1" t="str">
        <f>IFERROR(VLOOKUP($A1358&amp;"-"&amp;S$1,'Conclusões cursos SIGARRA'!$E:$H,4,0),"")</f>
        <v/>
      </c>
      <c r="U1358" s="1" t="str">
        <f t="shared" si="3"/>
        <v> LEIC 2002/2003</v>
      </c>
      <c r="V1358" s="1" t="str">
        <f t="shared" si="4"/>
        <v>José Miguel Gouveia Fernandes</v>
      </c>
    </row>
    <row r="1359" ht="14.25" customHeight="1">
      <c r="A1359" s="1">
        <v>2.0040515E8</v>
      </c>
      <c r="B1359" s="1" t="s">
        <v>4090</v>
      </c>
      <c r="C1359" s="1" t="s">
        <v>4091</v>
      </c>
      <c r="D1359" s="1" t="s">
        <v>20</v>
      </c>
      <c r="E1359" s="1" t="s">
        <v>21</v>
      </c>
      <c r="F1359" s="1" t="str">
        <f t="shared" si="1"/>
        <v>José Miguel Leite Alves Guedes - MIEIC 2008/2009</v>
      </c>
      <c r="G1359" s="1" t="s">
        <v>21</v>
      </c>
      <c r="H1359" s="1" t="s">
        <v>4092</v>
      </c>
      <c r="I1359" s="1" t="str">
        <f>IFERROR(VLOOKUP(B1359,'Inquérito'!M:N,2,0),if(AND(E1359="",not(iserror(find("linkedin",H1359)))),H1359,E1359))</f>
        <v/>
      </c>
      <c r="J1359" s="1" t="str">
        <f t="shared" si="2"/>
        <v>MIEIC </v>
      </c>
      <c r="K1359" s="1" t="str">
        <f>IFERROR(VLOOKUP($A1359&amp;"-"&amp;K$1,'Conclusões cursos SIGARRA'!$E:$H,2,0),"")</f>
        <v/>
      </c>
      <c r="L1359" s="1" t="str">
        <f>IFERROR(VLOOKUP($A1359&amp;"-"&amp;K$1,'Conclusões cursos SIGARRA'!$E:$H,4,0),"")</f>
        <v/>
      </c>
      <c r="M1359" s="1" t="str">
        <f>IFERROR(VLOOKUP($A1359&amp;"-"&amp;M$1,'Conclusões cursos SIGARRA'!$E:$H,2,0),"")</f>
        <v/>
      </c>
      <c r="N1359" s="1" t="str">
        <f>IFERROR(VLOOKUP($A1359&amp;"-"&amp;M$1,'Conclusões cursos SIGARRA'!$E:$H,4,0),"")</f>
        <v/>
      </c>
      <c r="O1359" s="1" t="str">
        <f>IFERROR(VLOOKUP($A1359&amp;"-"&amp;O$1,'Conclusões cursos SIGARRA'!$E:$H,2,0),"")</f>
        <v>2004/2005</v>
      </c>
      <c r="P1359" s="1" t="str">
        <f>IFERROR(VLOOKUP($A1359&amp;"-"&amp;O$1,'Conclusões cursos SIGARRA'!$E:$H,4,0),"")</f>
        <v>2008/2009</v>
      </c>
      <c r="Q1359" s="1" t="str">
        <f>IFERROR(VLOOKUP($A1359&amp;"-"&amp;Q$1,'Conclusões cursos SIGARRA'!$E:$H,2,0),"")</f>
        <v/>
      </c>
      <c r="R1359" s="1" t="str">
        <f>IFERROR(VLOOKUP($A1359&amp;"-"&amp;Q$1,'Conclusões cursos SIGARRA'!$E:$H,4,0),"")</f>
        <v/>
      </c>
      <c r="S1359" s="1" t="str">
        <f>IFERROR(VLOOKUP($A1359&amp;"-"&amp;S$1,'Conclusões cursos SIGARRA'!$E:$H,2,0),"")</f>
        <v/>
      </c>
      <c r="T1359" s="1" t="str">
        <f>IFERROR(VLOOKUP($A1359&amp;"-"&amp;S$1,'Conclusões cursos SIGARRA'!$E:$H,4,0),"")</f>
        <v/>
      </c>
      <c r="U1359" s="1" t="str">
        <f t="shared" si="3"/>
        <v> MIEIC 2008/2009</v>
      </c>
      <c r="V1359" s="1" t="str">
        <f t="shared" si="4"/>
        <v>José Miguel Leite Alves Guedes</v>
      </c>
    </row>
    <row r="1360" ht="14.25" customHeight="1">
      <c r="A1360" s="1">
        <v>2.01805386E8</v>
      </c>
      <c r="B1360" s="1" t="s">
        <v>4093</v>
      </c>
      <c r="C1360" s="1" t="s">
        <v>4094</v>
      </c>
      <c r="D1360" s="1" t="s">
        <v>26</v>
      </c>
      <c r="E1360" s="1" t="s">
        <v>21</v>
      </c>
      <c r="F1360" s="1" t="str">
        <f t="shared" si="1"/>
        <v>José Miguel Lopes Ferrão - M.EIC 2022/2023</v>
      </c>
      <c r="G1360" s="1" t="s">
        <v>4095</v>
      </c>
      <c r="I1360" s="1" t="str">
        <f>IFERROR(VLOOKUP(B1360,'Inquérito'!M:N,2,0),if(AND(E1360="",not(iserror(find("linkedin",H1360)))),H1360,E1360))</f>
        <v/>
      </c>
      <c r="J1360" s="1" t="str">
        <f t="shared" si="2"/>
        <v>M.EIC</v>
      </c>
      <c r="K1360" s="1" t="str">
        <f>IFERROR(VLOOKUP($A1360&amp;"-"&amp;K$1,'Conclusões cursos SIGARRA'!$E:$H,2,0),"")</f>
        <v/>
      </c>
      <c r="L1360" s="1" t="str">
        <f>IFERROR(VLOOKUP($A1360&amp;"-"&amp;K$1,'Conclusões cursos SIGARRA'!$E:$H,4,0),"")</f>
        <v/>
      </c>
      <c r="M1360" s="1" t="str">
        <f>IFERROR(VLOOKUP($A1360&amp;"-"&amp;M$1,'Conclusões cursos SIGARRA'!$E:$H,2,0),"")</f>
        <v/>
      </c>
      <c r="N1360" s="1" t="str">
        <f>IFERROR(VLOOKUP($A1360&amp;"-"&amp;M$1,'Conclusões cursos SIGARRA'!$E:$H,4,0),"")</f>
        <v/>
      </c>
      <c r="O1360" s="1" t="str">
        <f>IFERROR(VLOOKUP($A1360&amp;"-"&amp;O$1,'Conclusões cursos SIGARRA'!$E:$H,2,0),"")</f>
        <v/>
      </c>
      <c r="P1360" s="1" t="str">
        <f>IFERROR(VLOOKUP($A1360&amp;"-"&amp;O$1,'Conclusões cursos SIGARRA'!$E:$H,4,0),"")</f>
        <v/>
      </c>
      <c r="Q1360" s="1" t="str">
        <f>IFERROR(VLOOKUP($A1360&amp;"-"&amp;Q$1,'Conclusões cursos SIGARRA'!$E:$H,2,0),"")</f>
        <v/>
      </c>
      <c r="R1360" s="1" t="str">
        <f>IFERROR(VLOOKUP($A1360&amp;"-"&amp;Q$1,'Conclusões cursos SIGARRA'!$E:$H,4,0),"")</f>
        <v/>
      </c>
      <c r="S1360" s="1" t="str">
        <f>IFERROR(VLOOKUP($A1360&amp;"-"&amp;S$1,'Conclusões cursos SIGARRA'!$E:$H,2,0),"")</f>
        <v>2021/2022</v>
      </c>
      <c r="T1360" s="1" t="str">
        <f>IFERROR(VLOOKUP($A1360&amp;"-"&amp;S$1,'Conclusões cursos SIGARRA'!$E:$H,4,0),"")</f>
        <v>2022/2023</v>
      </c>
      <c r="U1360" s="1" t="str">
        <f t="shared" si="3"/>
        <v> M.EIC 2022/2023</v>
      </c>
      <c r="V1360" s="1" t="str">
        <f t="shared" si="4"/>
        <v>José Miguel Lopes Ferrão</v>
      </c>
    </row>
    <row r="1361" ht="14.25" customHeight="1">
      <c r="A1361" s="1">
        <v>2.01707054E8</v>
      </c>
      <c r="B1361" s="1" t="s">
        <v>4096</v>
      </c>
      <c r="C1361" s="1" t="s">
        <v>4097</v>
      </c>
      <c r="D1361" s="1" t="s">
        <v>26</v>
      </c>
      <c r="E1361" s="1" t="s">
        <v>21</v>
      </c>
      <c r="F1361" s="1" t="str">
        <f t="shared" si="1"/>
        <v>José Miguel Martins Gomes - M.EIC 2021/2022</v>
      </c>
      <c r="I1361" s="1" t="str">
        <f>IFERROR(VLOOKUP(B1361,'Inquérito'!M:N,2,0),if(AND(E1361="",not(iserror(find("linkedin",H1361)))),H1361,E1361))</f>
        <v/>
      </c>
      <c r="J1361" s="1" t="str">
        <f t="shared" si="2"/>
        <v>M.EIC</v>
      </c>
      <c r="K1361" s="1" t="str">
        <f>IFERROR(VLOOKUP($A1361&amp;"-"&amp;K$1,'Conclusões cursos SIGARRA'!$E:$H,2,0),"")</f>
        <v/>
      </c>
      <c r="L1361" s="1" t="str">
        <f>IFERROR(VLOOKUP($A1361&amp;"-"&amp;K$1,'Conclusões cursos SIGARRA'!$E:$H,4,0),"")</f>
        <v/>
      </c>
      <c r="M1361" s="1" t="str">
        <f>IFERROR(VLOOKUP($A1361&amp;"-"&amp;M$1,'Conclusões cursos SIGARRA'!$E:$H,2,0),"")</f>
        <v/>
      </c>
      <c r="N1361" s="1" t="str">
        <f>IFERROR(VLOOKUP($A1361&amp;"-"&amp;M$1,'Conclusões cursos SIGARRA'!$E:$H,4,0),"")</f>
        <v/>
      </c>
      <c r="O1361" s="1" t="str">
        <f>IFERROR(VLOOKUP($A1361&amp;"-"&amp;O$1,'Conclusões cursos SIGARRA'!$E:$H,2,0),"")</f>
        <v/>
      </c>
      <c r="P1361" s="1" t="str">
        <f>IFERROR(VLOOKUP($A1361&amp;"-"&amp;O$1,'Conclusões cursos SIGARRA'!$E:$H,4,0),"")</f>
        <v/>
      </c>
      <c r="Q1361" s="1" t="str">
        <f>IFERROR(VLOOKUP($A1361&amp;"-"&amp;Q$1,'Conclusões cursos SIGARRA'!$E:$H,2,0),"")</f>
        <v/>
      </c>
      <c r="R1361" s="1" t="str">
        <f>IFERROR(VLOOKUP($A1361&amp;"-"&amp;Q$1,'Conclusões cursos SIGARRA'!$E:$H,4,0),"")</f>
        <v/>
      </c>
      <c r="S1361" s="1" t="str">
        <f>IFERROR(VLOOKUP($A1361&amp;"-"&amp;S$1,'Conclusões cursos SIGARRA'!$E:$H,2,0),"")</f>
        <v>2021/2022</v>
      </c>
      <c r="T1361" s="1" t="str">
        <f>IFERROR(VLOOKUP($A1361&amp;"-"&amp;S$1,'Conclusões cursos SIGARRA'!$E:$H,4,0),"")</f>
        <v>2021/2022</v>
      </c>
      <c r="U1361" s="1" t="str">
        <f t="shared" si="3"/>
        <v> M.EIC 2021/2022</v>
      </c>
      <c r="V1361" s="1" t="str">
        <f t="shared" si="4"/>
        <v>José Miguel Martins Gomes</v>
      </c>
    </row>
    <row r="1362" ht="14.25" customHeight="1">
      <c r="A1362" s="1">
        <v>2.01402717E8</v>
      </c>
      <c r="B1362" s="1" t="s">
        <v>4098</v>
      </c>
      <c r="C1362" s="1" t="s">
        <v>4099</v>
      </c>
      <c r="D1362" s="1" t="s">
        <v>20</v>
      </c>
      <c r="E1362" s="1" t="s">
        <v>21</v>
      </c>
      <c r="F1362" s="1" t="str">
        <f t="shared" si="1"/>
        <v>José Miguel Matos Lopes da Costa - MIEIC 2018/2019</v>
      </c>
      <c r="I1362" s="1" t="str">
        <f>IFERROR(VLOOKUP(B1362,'Inquérito'!M:N,2,0),if(AND(E1362="",not(iserror(find("linkedin",H1362)))),H1362,E1362))</f>
        <v/>
      </c>
      <c r="J1362" s="1" t="str">
        <f t="shared" si="2"/>
        <v>MIEIC </v>
      </c>
      <c r="K1362" s="1" t="str">
        <f>IFERROR(VLOOKUP($A1362&amp;"-"&amp;K$1,'Conclusões cursos SIGARRA'!$E:$H,2,0),"")</f>
        <v/>
      </c>
      <c r="L1362" s="1" t="str">
        <f>IFERROR(VLOOKUP($A1362&amp;"-"&amp;K$1,'Conclusões cursos SIGARRA'!$E:$H,4,0),"")</f>
        <v/>
      </c>
      <c r="M1362" s="1" t="str">
        <f>IFERROR(VLOOKUP($A1362&amp;"-"&amp;M$1,'Conclusões cursos SIGARRA'!$E:$H,2,0),"")</f>
        <v/>
      </c>
      <c r="N1362" s="1" t="str">
        <f>IFERROR(VLOOKUP($A1362&amp;"-"&amp;M$1,'Conclusões cursos SIGARRA'!$E:$H,4,0),"")</f>
        <v/>
      </c>
      <c r="O1362" s="1" t="str">
        <f>IFERROR(VLOOKUP($A1362&amp;"-"&amp;O$1,'Conclusões cursos SIGARRA'!$E:$H,2,0),"")</f>
        <v>2014/2015</v>
      </c>
      <c r="P1362" s="1" t="str">
        <f>IFERROR(VLOOKUP($A1362&amp;"-"&amp;O$1,'Conclusões cursos SIGARRA'!$E:$H,4,0),"")</f>
        <v>2018/2019</v>
      </c>
      <c r="Q1362" s="1" t="str">
        <f>IFERROR(VLOOKUP($A1362&amp;"-"&amp;Q$1,'Conclusões cursos SIGARRA'!$E:$H,2,0),"")</f>
        <v/>
      </c>
      <c r="R1362" s="1" t="str">
        <f>IFERROR(VLOOKUP($A1362&amp;"-"&amp;Q$1,'Conclusões cursos SIGARRA'!$E:$H,4,0),"")</f>
        <v/>
      </c>
      <c r="S1362" s="1" t="str">
        <f>IFERROR(VLOOKUP($A1362&amp;"-"&amp;S$1,'Conclusões cursos SIGARRA'!$E:$H,2,0),"")</f>
        <v/>
      </c>
      <c r="T1362" s="1" t="str">
        <f>IFERROR(VLOOKUP($A1362&amp;"-"&amp;S$1,'Conclusões cursos SIGARRA'!$E:$H,4,0),"")</f>
        <v/>
      </c>
      <c r="U1362" s="1" t="str">
        <f t="shared" si="3"/>
        <v> MIEIC 2018/2019</v>
      </c>
      <c r="V1362" s="1" t="str">
        <f t="shared" si="4"/>
        <v>José Miguel Matos Lopes da Costa</v>
      </c>
    </row>
    <row r="1363" ht="14.25" customHeight="1">
      <c r="A1363" s="1">
        <v>2.00601298E8</v>
      </c>
      <c r="B1363" s="1" t="s">
        <v>4100</v>
      </c>
      <c r="C1363" s="1" t="s">
        <v>4101</v>
      </c>
      <c r="D1363" s="1" t="s">
        <v>20</v>
      </c>
      <c r="E1363" s="1" t="s">
        <v>21</v>
      </c>
      <c r="F1363" s="1" t="str">
        <f t="shared" si="1"/>
        <v>José Miguel Meneses Lopes Moreira - MEI 2008/2009</v>
      </c>
      <c r="G1363" s="1" t="s">
        <v>21</v>
      </c>
      <c r="H1363" s="1" t="s">
        <v>21</v>
      </c>
      <c r="I1363" s="1" t="str">
        <f>IFERROR(VLOOKUP(B1363,'Inquérito'!M:N,2,0),if(AND(E1363="",not(iserror(find("linkedin",H1363)))),H1363,E1363))</f>
        <v/>
      </c>
      <c r="J1363" s="1" t="str">
        <f t="shared" si="2"/>
        <v>MEI </v>
      </c>
      <c r="K1363" s="1" t="str">
        <f>IFERROR(VLOOKUP($A1363&amp;"-"&amp;K$1,'Conclusões cursos SIGARRA'!$E:$H,2,0),"")</f>
        <v/>
      </c>
      <c r="L1363" s="1" t="str">
        <f>IFERROR(VLOOKUP($A1363&amp;"-"&amp;K$1,'Conclusões cursos SIGARRA'!$E:$H,4,0),"")</f>
        <v/>
      </c>
      <c r="M1363" s="1" t="str">
        <f>IFERROR(VLOOKUP($A1363&amp;"-"&amp;M$1,'Conclusões cursos SIGARRA'!$E:$H,2,0),"")</f>
        <v>2006/2007</v>
      </c>
      <c r="N1363" s="1" t="str">
        <f>IFERROR(VLOOKUP($A1363&amp;"-"&amp;M$1,'Conclusões cursos SIGARRA'!$E:$H,4,0),"")</f>
        <v>2008/2009</v>
      </c>
      <c r="O1363" s="1" t="str">
        <f>IFERROR(VLOOKUP($A1363&amp;"-"&amp;O$1,'Conclusões cursos SIGARRA'!$E:$H,2,0),"")</f>
        <v/>
      </c>
      <c r="P1363" s="1" t="str">
        <f>IFERROR(VLOOKUP($A1363&amp;"-"&amp;O$1,'Conclusões cursos SIGARRA'!$E:$H,4,0),"")</f>
        <v/>
      </c>
      <c r="Q1363" s="1" t="str">
        <f>IFERROR(VLOOKUP($A1363&amp;"-"&amp;Q$1,'Conclusões cursos SIGARRA'!$E:$H,2,0),"")</f>
        <v/>
      </c>
      <c r="R1363" s="1" t="str">
        <f>IFERROR(VLOOKUP($A1363&amp;"-"&amp;Q$1,'Conclusões cursos SIGARRA'!$E:$H,4,0),"")</f>
        <v/>
      </c>
      <c r="S1363" s="1" t="str">
        <f>IFERROR(VLOOKUP($A1363&amp;"-"&amp;S$1,'Conclusões cursos SIGARRA'!$E:$H,2,0),"")</f>
        <v/>
      </c>
      <c r="T1363" s="1" t="str">
        <f>IFERROR(VLOOKUP($A1363&amp;"-"&amp;S$1,'Conclusões cursos SIGARRA'!$E:$H,4,0),"")</f>
        <v/>
      </c>
      <c r="U1363" s="1" t="str">
        <f t="shared" si="3"/>
        <v> MEI 2008/2009</v>
      </c>
      <c r="V1363" s="1" t="str">
        <f t="shared" si="4"/>
        <v>José Miguel Meneses Lopes Moreira</v>
      </c>
    </row>
    <row r="1364" ht="14.25" customHeight="1">
      <c r="A1364" s="1">
        <v>1.99904857E8</v>
      </c>
      <c r="B1364" s="1" t="s">
        <v>4102</v>
      </c>
      <c r="C1364" s="1" t="s">
        <v>4103</v>
      </c>
      <c r="D1364" s="1" t="s">
        <v>20</v>
      </c>
      <c r="E1364" s="1" t="s">
        <v>4104</v>
      </c>
      <c r="F1364" s="1" t="str">
        <f t="shared" si="1"/>
        <v>José Miguel Neves de Melo - LEIC 2004/2005</v>
      </c>
      <c r="I1364" s="9" t="str">
        <f>IFERROR(VLOOKUP(B1364,'Inquérito'!M:N,2,0),if(AND(E1364="",not(iserror(find("linkedin",H1364)))),H1364,E1364))</f>
        <v>https://www.linkedin.com/in/miguelnmelo/</v>
      </c>
      <c r="J1364" s="1" t="str">
        <f t="shared" si="2"/>
        <v>LEIC </v>
      </c>
      <c r="K1364" s="1" t="str">
        <f>IFERROR(VLOOKUP($A1364&amp;"-"&amp;K$1,'Conclusões cursos SIGARRA'!$E:$H,2,0),"")</f>
        <v>1999/2000</v>
      </c>
      <c r="L1364" s="1" t="str">
        <f>IFERROR(VLOOKUP($A1364&amp;"-"&amp;K$1,'Conclusões cursos SIGARRA'!$E:$H,4,0),"")</f>
        <v>2004/2005</v>
      </c>
      <c r="M1364" s="1" t="str">
        <f>IFERROR(VLOOKUP($A1364&amp;"-"&amp;M$1,'Conclusões cursos SIGARRA'!$E:$H,2,0),"")</f>
        <v/>
      </c>
      <c r="N1364" s="1" t="str">
        <f>IFERROR(VLOOKUP($A1364&amp;"-"&amp;M$1,'Conclusões cursos SIGARRA'!$E:$H,4,0),"")</f>
        <v/>
      </c>
      <c r="O1364" s="1" t="str">
        <f>IFERROR(VLOOKUP($A1364&amp;"-"&amp;O$1,'Conclusões cursos SIGARRA'!$E:$H,2,0),"")</f>
        <v/>
      </c>
      <c r="P1364" s="1" t="str">
        <f>IFERROR(VLOOKUP($A1364&amp;"-"&amp;O$1,'Conclusões cursos SIGARRA'!$E:$H,4,0),"")</f>
        <v/>
      </c>
      <c r="Q1364" s="1" t="str">
        <f>IFERROR(VLOOKUP($A1364&amp;"-"&amp;Q$1,'Conclusões cursos SIGARRA'!$E:$H,2,0),"")</f>
        <v/>
      </c>
      <c r="R1364" s="1" t="str">
        <f>IFERROR(VLOOKUP($A1364&amp;"-"&amp;Q$1,'Conclusões cursos SIGARRA'!$E:$H,4,0),"")</f>
        <v/>
      </c>
      <c r="S1364" s="1" t="str">
        <f>IFERROR(VLOOKUP($A1364&amp;"-"&amp;S$1,'Conclusões cursos SIGARRA'!$E:$H,2,0),"")</f>
        <v/>
      </c>
      <c r="T1364" s="1" t="str">
        <f>IFERROR(VLOOKUP($A1364&amp;"-"&amp;S$1,'Conclusões cursos SIGARRA'!$E:$H,4,0),"")</f>
        <v/>
      </c>
      <c r="U1364" s="1" t="str">
        <f t="shared" si="3"/>
        <v> LEIC 2004/2005</v>
      </c>
      <c r="V1364" s="1" t="str">
        <f t="shared" si="4"/>
        <v>José Miguel Neves de Melo</v>
      </c>
    </row>
    <row r="1365" ht="14.25" customHeight="1">
      <c r="A1365" s="1">
        <v>2.00101444E8</v>
      </c>
      <c r="B1365" s="1" t="s">
        <v>4105</v>
      </c>
      <c r="C1365" s="1" t="s">
        <v>4106</v>
      </c>
      <c r="D1365" s="1" t="s">
        <v>20</v>
      </c>
      <c r="E1365" s="1" t="s">
        <v>4107</v>
      </c>
      <c r="F1365" s="1" t="str">
        <f t="shared" si="1"/>
        <v>José Miguel Ramos Rodrigues de Carvalho - MIEIC 2007/2008</v>
      </c>
      <c r="G1365" s="1" t="s">
        <v>21</v>
      </c>
      <c r="H1365" s="1" t="s">
        <v>4108</v>
      </c>
      <c r="I1365" s="9" t="str">
        <f>IFERROR(VLOOKUP(B1365,'Inquérito'!M:N,2,0),if(AND(E1365="",not(iserror(find("linkedin",H1365)))),H1365,E1365))</f>
        <v>https://www.linkedin.com/in/josemiguelcarvalho/</v>
      </c>
      <c r="J1365" s="1" t="str">
        <f t="shared" si="2"/>
        <v>MIEIC </v>
      </c>
      <c r="K1365" s="1" t="str">
        <f>IFERROR(VLOOKUP($A1365&amp;"-"&amp;K$1,'Conclusões cursos SIGARRA'!$E:$H,2,0),"")</f>
        <v/>
      </c>
      <c r="L1365" s="1" t="str">
        <f>IFERROR(VLOOKUP($A1365&amp;"-"&amp;K$1,'Conclusões cursos SIGARRA'!$E:$H,4,0),"")</f>
        <v/>
      </c>
      <c r="M1365" s="1" t="str">
        <f>IFERROR(VLOOKUP($A1365&amp;"-"&amp;M$1,'Conclusões cursos SIGARRA'!$E:$H,2,0),"")</f>
        <v/>
      </c>
      <c r="N1365" s="1" t="str">
        <f>IFERROR(VLOOKUP($A1365&amp;"-"&amp;M$1,'Conclusões cursos SIGARRA'!$E:$H,4,0),"")</f>
        <v/>
      </c>
      <c r="O1365" s="1" t="str">
        <f>IFERROR(VLOOKUP($A1365&amp;"-"&amp;O$1,'Conclusões cursos SIGARRA'!$E:$H,2,0),"")</f>
        <v>2001/2002</v>
      </c>
      <c r="P1365" s="1" t="str">
        <f>IFERROR(VLOOKUP($A1365&amp;"-"&amp;O$1,'Conclusões cursos SIGARRA'!$E:$H,4,0),"")</f>
        <v>2007/2008</v>
      </c>
      <c r="Q1365" s="1" t="str">
        <f>IFERROR(VLOOKUP($A1365&amp;"-"&amp;Q$1,'Conclusões cursos SIGARRA'!$E:$H,2,0),"")</f>
        <v/>
      </c>
      <c r="R1365" s="1" t="str">
        <f>IFERROR(VLOOKUP($A1365&amp;"-"&amp;Q$1,'Conclusões cursos SIGARRA'!$E:$H,4,0),"")</f>
        <v/>
      </c>
      <c r="S1365" s="1" t="str">
        <f>IFERROR(VLOOKUP($A1365&amp;"-"&amp;S$1,'Conclusões cursos SIGARRA'!$E:$H,2,0),"")</f>
        <v/>
      </c>
      <c r="T1365" s="1" t="str">
        <f>IFERROR(VLOOKUP($A1365&amp;"-"&amp;S$1,'Conclusões cursos SIGARRA'!$E:$H,4,0),"")</f>
        <v/>
      </c>
      <c r="U1365" s="1" t="str">
        <f t="shared" si="3"/>
        <v> MIEIC 2007/2008</v>
      </c>
      <c r="V1365" s="1" t="str">
        <f t="shared" si="4"/>
        <v>José Miguel Ramos Rodrigues de Carvalho</v>
      </c>
    </row>
    <row r="1366" ht="14.25" customHeight="1">
      <c r="A1366" s="1">
        <v>2.00201729E8</v>
      </c>
      <c r="B1366" s="1" t="s">
        <v>4109</v>
      </c>
      <c r="C1366" s="1" t="s">
        <v>4110</v>
      </c>
      <c r="D1366" s="1" t="s">
        <v>20</v>
      </c>
      <c r="E1366" s="1" t="s">
        <v>4111</v>
      </c>
      <c r="F1366" s="1" t="str">
        <f t="shared" si="1"/>
        <v>José Miguel Ribeiro Paixão - MIEIC 2007/2008</v>
      </c>
      <c r="G1366" s="1" t="s">
        <v>4112</v>
      </c>
      <c r="H1366" s="1" t="s">
        <v>4113</v>
      </c>
      <c r="I1366" s="9" t="str">
        <f>IFERROR(VLOOKUP(B1366,'Inquérito'!M:N,2,0),if(AND(E1366="",not(iserror(find("linkedin",H1366)))),H1366,E1366))</f>
        <v>https://www.linkedin.com/in/mpaixao/</v>
      </c>
      <c r="J1366" s="1" t="str">
        <f t="shared" si="2"/>
        <v>MIEIC </v>
      </c>
      <c r="K1366" s="1" t="str">
        <f>IFERROR(VLOOKUP($A1366&amp;"-"&amp;K$1,'Conclusões cursos SIGARRA'!$E:$H,2,0),"")</f>
        <v/>
      </c>
      <c r="L1366" s="1" t="str">
        <f>IFERROR(VLOOKUP($A1366&amp;"-"&amp;K$1,'Conclusões cursos SIGARRA'!$E:$H,4,0),"")</f>
        <v/>
      </c>
      <c r="M1366" s="1" t="str">
        <f>IFERROR(VLOOKUP($A1366&amp;"-"&amp;M$1,'Conclusões cursos SIGARRA'!$E:$H,2,0),"")</f>
        <v/>
      </c>
      <c r="N1366" s="1" t="str">
        <f>IFERROR(VLOOKUP($A1366&amp;"-"&amp;M$1,'Conclusões cursos SIGARRA'!$E:$H,4,0),"")</f>
        <v/>
      </c>
      <c r="O1366" s="1" t="str">
        <f>IFERROR(VLOOKUP($A1366&amp;"-"&amp;O$1,'Conclusões cursos SIGARRA'!$E:$H,2,0),"")</f>
        <v>2002/2003</v>
      </c>
      <c r="P1366" s="1" t="str">
        <f>IFERROR(VLOOKUP($A1366&amp;"-"&amp;O$1,'Conclusões cursos SIGARRA'!$E:$H,4,0),"")</f>
        <v>2007/2008</v>
      </c>
      <c r="Q1366" s="1" t="str">
        <f>IFERROR(VLOOKUP($A1366&amp;"-"&amp;Q$1,'Conclusões cursos SIGARRA'!$E:$H,2,0),"")</f>
        <v/>
      </c>
      <c r="R1366" s="1" t="str">
        <f>IFERROR(VLOOKUP($A1366&amp;"-"&amp;Q$1,'Conclusões cursos SIGARRA'!$E:$H,4,0),"")</f>
        <v/>
      </c>
      <c r="S1366" s="1" t="str">
        <f>IFERROR(VLOOKUP($A1366&amp;"-"&amp;S$1,'Conclusões cursos SIGARRA'!$E:$H,2,0),"")</f>
        <v/>
      </c>
      <c r="T1366" s="1" t="str">
        <f>IFERROR(VLOOKUP($A1366&amp;"-"&amp;S$1,'Conclusões cursos SIGARRA'!$E:$H,4,0),"")</f>
        <v/>
      </c>
      <c r="U1366" s="1" t="str">
        <f t="shared" si="3"/>
        <v> MIEIC 2007/2008</v>
      </c>
      <c r="V1366" s="1" t="str">
        <f t="shared" si="4"/>
        <v>José Miguel Ribeiro Paixão</v>
      </c>
    </row>
    <row r="1367" ht="14.25" customHeight="1">
      <c r="A1367" s="1">
        <v>1.99702107E8</v>
      </c>
      <c r="B1367" s="1" t="s">
        <v>4114</v>
      </c>
      <c r="C1367" s="1" t="s">
        <v>4115</v>
      </c>
      <c r="D1367" s="1" t="s">
        <v>20</v>
      </c>
      <c r="E1367" s="1" t="s">
        <v>4116</v>
      </c>
      <c r="F1367" s="1" t="str">
        <f t="shared" si="1"/>
        <v>José Miguel Sereno da Rocha Machado Espregueira - LEIC 2001/2002 MIEIC 2007/2008</v>
      </c>
      <c r="G1367" s="1" t="s">
        <v>4117</v>
      </c>
      <c r="H1367" s="1" t="s">
        <v>4118</v>
      </c>
      <c r="I1367" s="9" t="str">
        <f>IFERROR(VLOOKUP(B1367,'Inquérito'!M:N,2,0),if(AND(E1367="",not(iserror(find("linkedin",H1367)))),H1367,E1367))</f>
        <v>https://www.linkedin.com/in/espregueira/</v>
      </c>
      <c r="J1367" s="1" t="str">
        <f t="shared" si="2"/>
        <v>LEIC MIEIC </v>
      </c>
      <c r="K1367" s="1" t="str">
        <f>IFERROR(VLOOKUP($A1367&amp;"-"&amp;K$1,'Conclusões cursos SIGARRA'!$E:$H,2,0),"")</f>
        <v>1997/1998</v>
      </c>
      <c r="L1367" s="1" t="str">
        <f>IFERROR(VLOOKUP($A1367&amp;"-"&amp;K$1,'Conclusões cursos SIGARRA'!$E:$H,4,0),"")</f>
        <v>2001/2002</v>
      </c>
      <c r="M1367" s="1" t="str">
        <f>IFERROR(VLOOKUP($A1367&amp;"-"&amp;M$1,'Conclusões cursos SIGARRA'!$E:$H,2,0),"")</f>
        <v/>
      </c>
      <c r="N1367" s="1" t="str">
        <f>IFERROR(VLOOKUP($A1367&amp;"-"&amp;M$1,'Conclusões cursos SIGARRA'!$E:$H,4,0),"")</f>
        <v/>
      </c>
      <c r="O1367" s="1" t="str">
        <f>IFERROR(VLOOKUP($A1367&amp;"-"&amp;O$1,'Conclusões cursos SIGARRA'!$E:$H,2,0),"")</f>
        <v>2007/2008</v>
      </c>
      <c r="P1367" s="1" t="str">
        <f>IFERROR(VLOOKUP($A1367&amp;"-"&amp;O$1,'Conclusões cursos SIGARRA'!$E:$H,4,0),"")</f>
        <v>2007/2008</v>
      </c>
      <c r="Q1367" s="1" t="str">
        <f>IFERROR(VLOOKUP($A1367&amp;"-"&amp;Q$1,'Conclusões cursos SIGARRA'!$E:$H,2,0),"")</f>
        <v/>
      </c>
      <c r="R1367" s="1" t="str">
        <f>IFERROR(VLOOKUP($A1367&amp;"-"&amp;Q$1,'Conclusões cursos SIGARRA'!$E:$H,4,0),"")</f>
        <v/>
      </c>
      <c r="S1367" s="1" t="str">
        <f>IFERROR(VLOOKUP($A1367&amp;"-"&amp;S$1,'Conclusões cursos SIGARRA'!$E:$H,2,0),"")</f>
        <v/>
      </c>
      <c r="T1367" s="1" t="str">
        <f>IFERROR(VLOOKUP($A1367&amp;"-"&amp;S$1,'Conclusões cursos SIGARRA'!$E:$H,4,0),"")</f>
        <v/>
      </c>
      <c r="U1367" s="1" t="str">
        <f t="shared" si="3"/>
        <v> LEIC 2001/2002 MIEIC 2007/2008</v>
      </c>
      <c r="V1367" s="1" t="str">
        <f t="shared" si="4"/>
        <v>José Miguel Sereno da Rocha Machado Espregueira</v>
      </c>
    </row>
    <row r="1368" ht="14.25" customHeight="1">
      <c r="A1368" s="1">
        <v>2.00707656E8</v>
      </c>
      <c r="B1368" s="1" t="s">
        <v>4119</v>
      </c>
      <c r="C1368" s="1" t="s">
        <v>4120</v>
      </c>
      <c r="D1368" s="1" t="s">
        <v>20</v>
      </c>
      <c r="E1368" s="1" t="s">
        <v>21</v>
      </c>
      <c r="F1368" s="1" t="str">
        <f t="shared" si="1"/>
        <v>José Miguel Teixeira Viana - MIEIC 2011/2012</v>
      </c>
      <c r="G1368" s="1" t="s">
        <v>4121</v>
      </c>
      <c r="I1368" s="9" t="str">
        <f>IFERROR(VLOOKUP(B1368,'Inquérito'!M:N,2,0),if(AND(E1368="",not(iserror(find("linkedin",H1368)))),H1368,E1368))</f>
        <v>https://www.linkedin.com/in/miguel-teixeira-19555223</v>
      </c>
      <c r="J1368" s="1" t="str">
        <f t="shared" si="2"/>
        <v>MIEIC </v>
      </c>
      <c r="K1368" s="1" t="str">
        <f>IFERROR(VLOOKUP($A1368&amp;"-"&amp;K$1,'Conclusões cursos SIGARRA'!$E:$H,2,0),"")</f>
        <v/>
      </c>
      <c r="L1368" s="1" t="str">
        <f>IFERROR(VLOOKUP($A1368&amp;"-"&amp;K$1,'Conclusões cursos SIGARRA'!$E:$H,4,0),"")</f>
        <v/>
      </c>
      <c r="M1368" s="1" t="str">
        <f>IFERROR(VLOOKUP($A1368&amp;"-"&amp;M$1,'Conclusões cursos SIGARRA'!$E:$H,2,0),"")</f>
        <v/>
      </c>
      <c r="N1368" s="1" t="str">
        <f>IFERROR(VLOOKUP($A1368&amp;"-"&amp;M$1,'Conclusões cursos SIGARRA'!$E:$H,4,0),"")</f>
        <v/>
      </c>
      <c r="O1368" s="1" t="str">
        <f>IFERROR(VLOOKUP($A1368&amp;"-"&amp;O$1,'Conclusões cursos SIGARRA'!$E:$H,2,0),"")</f>
        <v>2007/2008</v>
      </c>
      <c r="P1368" s="1" t="str">
        <f>IFERROR(VLOOKUP($A1368&amp;"-"&amp;O$1,'Conclusões cursos SIGARRA'!$E:$H,4,0),"")</f>
        <v>2011/2012</v>
      </c>
      <c r="Q1368" s="1" t="str">
        <f>IFERROR(VLOOKUP($A1368&amp;"-"&amp;Q$1,'Conclusões cursos SIGARRA'!$E:$H,2,0),"")</f>
        <v/>
      </c>
      <c r="R1368" s="1" t="str">
        <f>IFERROR(VLOOKUP($A1368&amp;"-"&amp;Q$1,'Conclusões cursos SIGARRA'!$E:$H,4,0),"")</f>
        <v/>
      </c>
      <c r="S1368" s="1" t="str">
        <f>IFERROR(VLOOKUP($A1368&amp;"-"&amp;S$1,'Conclusões cursos SIGARRA'!$E:$H,2,0),"")</f>
        <v/>
      </c>
      <c r="T1368" s="1" t="str">
        <f>IFERROR(VLOOKUP($A1368&amp;"-"&amp;S$1,'Conclusões cursos SIGARRA'!$E:$H,4,0),"")</f>
        <v/>
      </c>
      <c r="U1368" s="1" t="str">
        <f t="shared" si="3"/>
        <v> MIEIC 2011/2012</v>
      </c>
      <c r="V1368" s="1" t="str">
        <f t="shared" si="4"/>
        <v>José Miguel Teixeira Viana</v>
      </c>
    </row>
    <row r="1369" ht="14.25" customHeight="1">
      <c r="A1369" s="1">
        <v>2.01504988E8</v>
      </c>
      <c r="B1369" s="1" t="s">
        <v>4122</v>
      </c>
      <c r="C1369" s="1" t="s">
        <v>4123</v>
      </c>
      <c r="D1369" s="1" t="s">
        <v>20</v>
      </c>
      <c r="E1369" s="1" t="s">
        <v>21</v>
      </c>
      <c r="F1369" s="1" t="str">
        <f t="shared" si="1"/>
        <v>José Nuno Amaro Freixo - MIEIC 2019/2020</v>
      </c>
      <c r="I1369" s="1" t="str">
        <f>IFERROR(VLOOKUP(B1369,'Inquérito'!M:N,2,0),if(AND(E1369="",not(iserror(find("linkedin",H1369)))),H1369,E1369))</f>
        <v/>
      </c>
      <c r="J1369" s="1" t="str">
        <f t="shared" si="2"/>
        <v>MIEIC </v>
      </c>
      <c r="K1369" s="1" t="str">
        <f>IFERROR(VLOOKUP($A1369&amp;"-"&amp;K$1,'Conclusões cursos SIGARRA'!$E:$H,2,0),"")</f>
        <v/>
      </c>
      <c r="L1369" s="1" t="str">
        <f>IFERROR(VLOOKUP($A1369&amp;"-"&amp;K$1,'Conclusões cursos SIGARRA'!$E:$H,4,0),"")</f>
        <v/>
      </c>
      <c r="M1369" s="1" t="str">
        <f>IFERROR(VLOOKUP($A1369&amp;"-"&amp;M$1,'Conclusões cursos SIGARRA'!$E:$H,2,0),"")</f>
        <v/>
      </c>
      <c r="N1369" s="1" t="str">
        <f>IFERROR(VLOOKUP($A1369&amp;"-"&amp;M$1,'Conclusões cursos SIGARRA'!$E:$H,4,0),"")</f>
        <v/>
      </c>
      <c r="O1369" s="1" t="str">
        <f>IFERROR(VLOOKUP($A1369&amp;"-"&amp;O$1,'Conclusões cursos SIGARRA'!$E:$H,2,0),"")</f>
        <v>2015/2016</v>
      </c>
      <c r="P1369" s="1" t="str">
        <f>IFERROR(VLOOKUP($A1369&amp;"-"&amp;O$1,'Conclusões cursos SIGARRA'!$E:$H,4,0),"")</f>
        <v>2019/2020</v>
      </c>
      <c r="Q1369" s="1" t="str">
        <f>IFERROR(VLOOKUP($A1369&amp;"-"&amp;Q$1,'Conclusões cursos SIGARRA'!$E:$H,2,0),"")</f>
        <v/>
      </c>
      <c r="R1369" s="1" t="str">
        <f>IFERROR(VLOOKUP($A1369&amp;"-"&amp;Q$1,'Conclusões cursos SIGARRA'!$E:$H,4,0),"")</f>
        <v/>
      </c>
      <c r="S1369" s="1" t="str">
        <f>IFERROR(VLOOKUP($A1369&amp;"-"&amp;S$1,'Conclusões cursos SIGARRA'!$E:$H,2,0),"")</f>
        <v/>
      </c>
      <c r="T1369" s="1" t="str">
        <f>IFERROR(VLOOKUP($A1369&amp;"-"&amp;S$1,'Conclusões cursos SIGARRA'!$E:$H,4,0),"")</f>
        <v/>
      </c>
      <c r="U1369" s="1" t="str">
        <f t="shared" si="3"/>
        <v> MIEIC 2019/2020</v>
      </c>
      <c r="V1369" s="1" t="str">
        <f t="shared" si="4"/>
        <v>José Nuno Amaro Freixo</v>
      </c>
    </row>
    <row r="1370" ht="14.25" customHeight="1">
      <c r="A1370" s="1">
        <v>2.01705591E8</v>
      </c>
      <c r="B1370" s="1" t="s">
        <v>4124</v>
      </c>
      <c r="C1370" s="1" t="s">
        <v>4125</v>
      </c>
      <c r="D1370" s="1" t="s">
        <v>26</v>
      </c>
      <c r="E1370" s="1" t="s">
        <v>21</v>
      </c>
      <c r="F1370" s="1" t="str">
        <f t="shared" si="1"/>
        <v>José Nuno Branco Lima Oliveira e Silva - M.EIC 2021/2022</v>
      </c>
      <c r="I1370" s="1" t="str">
        <f>IFERROR(VLOOKUP(B1370,'Inquérito'!M:N,2,0),if(AND(E1370="",not(iserror(find("linkedin",H1370)))),H1370,E1370))</f>
        <v/>
      </c>
      <c r="J1370" s="1" t="str">
        <f t="shared" si="2"/>
        <v>M.EIC</v>
      </c>
      <c r="K1370" s="1" t="str">
        <f>IFERROR(VLOOKUP($A1370&amp;"-"&amp;K$1,'Conclusões cursos SIGARRA'!$E:$H,2,0),"")</f>
        <v/>
      </c>
      <c r="L1370" s="1" t="str">
        <f>IFERROR(VLOOKUP($A1370&amp;"-"&amp;K$1,'Conclusões cursos SIGARRA'!$E:$H,4,0),"")</f>
        <v/>
      </c>
      <c r="M1370" s="1" t="str">
        <f>IFERROR(VLOOKUP($A1370&amp;"-"&amp;M$1,'Conclusões cursos SIGARRA'!$E:$H,2,0),"")</f>
        <v/>
      </c>
      <c r="N1370" s="1" t="str">
        <f>IFERROR(VLOOKUP($A1370&amp;"-"&amp;M$1,'Conclusões cursos SIGARRA'!$E:$H,4,0),"")</f>
        <v/>
      </c>
      <c r="O1370" s="1" t="str">
        <f>IFERROR(VLOOKUP($A1370&amp;"-"&amp;O$1,'Conclusões cursos SIGARRA'!$E:$H,2,0),"")</f>
        <v/>
      </c>
      <c r="P1370" s="1" t="str">
        <f>IFERROR(VLOOKUP($A1370&amp;"-"&amp;O$1,'Conclusões cursos SIGARRA'!$E:$H,4,0),"")</f>
        <v/>
      </c>
      <c r="Q1370" s="1" t="str">
        <f>IFERROR(VLOOKUP($A1370&amp;"-"&amp;Q$1,'Conclusões cursos SIGARRA'!$E:$H,2,0),"")</f>
        <v/>
      </c>
      <c r="R1370" s="1" t="str">
        <f>IFERROR(VLOOKUP($A1370&amp;"-"&amp;Q$1,'Conclusões cursos SIGARRA'!$E:$H,4,0),"")</f>
        <v/>
      </c>
      <c r="S1370" s="1" t="str">
        <f>IFERROR(VLOOKUP($A1370&amp;"-"&amp;S$1,'Conclusões cursos SIGARRA'!$E:$H,2,0),"")</f>
        <v>2021/2022</v>
      </c>
      <c r="T1370" s="1" t="str">
        <f>IFERROR(VLOOKUP($A1370&amp;"-"&amp;S$1,'Conclusões cursos SIGARRA'!$E:$H,4,0),"")</f>
        <v>2021/2022</v>
      </c>
      <c r="U1370" s="1" t="str">
        <f t="shared" si="3"/>
        <v> M.EIC 2021/2022</v>
      </c>
      <c r="V1370" s="1" t="str">
        <f t="shared" si="4"/>
        <v>José Nuno Branco Lima Oliveira e Silva</v>
      </c>
    </row>
    <row r="1371" ht="14.25" customHeight="1">
      <c r="A1371" s="1">
        <v>2.00404397E8</v>
      </c>
      <c r="B1371" s="1" t="s">
        <v>4126</v>
      </c>
      <c r="C1371" s="1" t="s">
        <v>4127</v>
      </c>
      <c r="D1371" s="1" t="s">
        <v>20</v>
      </c>
      <c r="E1371" s="1" t="s">
        <v>4128</v>
      </c>
      <c r="F1371" s="1" t="str">
        <f t="shared" si="1"/>
        <v>José Nuno Castro dos Santos Ferreira - MIEIC 2010/2011</v>
      </c>
      <c r="G1371" s="1" t="s">
        <v>21</v>
      </c>
      <c r="H1371" s="1" t="s">
        <v>4129</v>
      </c>
      <c r="I1371" s="9" t="str">
        <f>IFERROR(VLOOKUP(B1371,'Inquérito'!M:N,2,0),if(AND(E1371="",not(iserror(find("linkedin",H1371)))),H1371,E1371))</f>
        <v>https://www.linkedin.com/in/jnunoferreira/</v>
      </c>
      <c r="J1371" s="1" t="str">
        <f t="shared" si="2"/>
        <v>MIEIC </v>
      </c>
      <c r="K1371" s="1" t="str">
        <f>IFERROR(VLOOKUP($A1371&amp;"-"&amp;K$1,'Conclusões cursos SIGARRA'!$E:$H,2,0),"")</f>
        <v/>
      </c>
      <c r="L1371" s="1" t="str">
        <f>IFERROR(VLOOKUP($A1371&amp;"-"&amp;K$1,'Conclusões cursos SIGARRA'!$E:$H,4,0),"")</f>
        <v/>
      </c>
      <c r="M1371" s="1" t="str">
        <f>IFERROR(VLOOKUP($A1371&amp;"-"&amp;M$1,'Conclusões cursos SIGARRA'!$E:$H,2,0),"")</f>
        <v/>
      </c>
      <c r="N1371" s="1" t="str">
        <f>IFERROR(VLOOKUP($A1371&amp;"-"&amp;M$1,'Conclusões cursos SIGARRA'!$E:$H,4,0),"")</f>
        <v/>
      </c>
      <c r="O1371" s="1" t="str">
        <f>IFERROR(VLOOKUP($A1371&amp;"-"&amp;O$1,'Conclusões cursos SIGARRA'!$E:$H,2,0),"")</f>
        <v>2004/2005</v>
      </c>
      <c r="P1371" s="1" t="str">
        <f>IFERROR(VLOOKUP($A1371&amp;"-"&amp;O$1,'Conclusões cursos SIGARRA'!$E:$H,4,0),"")</f>
        <v>2010/2011</v>
      </c>
      <c r="Q1371" s="1" t="str">
        <f>IFERROR(VLOOKUP($A1371&amp;"-"&amp;Q$1,'Conclusões cursos SIGARRA'!$E:$H,2,0),"")</f>
        <v/>
      </c>
      <c r="R1371" s="1" t="str">
        <f>IFERROR(VLOOKUP($A1371&amp;"-"&amp;Q$1,'Conclusões cursos SIGARRA'!$E:$H,4,0),"")</f>
        <v/>
      </c>
      <c r="S1371" s="1" t="str">
        <f>IFERROR(VLOOKUP($A1371&amp;"-"&amp;S$1,'Conclusões cursos SIGARRA'!$E:$H,2,0),"")</f>
        <v/>
      </c>
      <c r="T1371" s="1" t="str">
        <f>IFERROR(VLOOKUP($A1371&amp;"-"&amp;S$1,'Conclusões cursos SIGARRA'!$E:$H,4,0),"")</f>
        <v/>
      </c>
      <c r="U1371" s="1" t="str">
        <f t="shared" si="3"/>
        <v> MIEIC 2010/2011</v>
      </c>
      <c r="V1371" s="1" t="str">
        <f t="shared" si="4"/>
        <v>José Nuno Castro dos Santos Ferreira</v>
      </c>
    </row>
    <row r="1372" ht="14.25" customHeight="1">
      <c r="A1372" s="1">
        <v>2.00601333E8</v>
      </c>
      <c r="B1372" s="1" t="s">
        <v>4130</v>
      </c>
      <c r="C1372" s="1" t="s">
        <v>4131</v>
      </c>
      <c r="D1372" s="1" t="s">
        <v>20</v>
      </c>
      <c r="E1372" s="1" t="s">
        <v>21</v>
      </c>
      <c r="F1372" s="1" t="str">
        <f t="shared" si="1"/>
        <v>José Nuno de Pinho Cardoso - MIEIC 2010/2011</v>
      </c>
      <c r="G1372" s="1" t="s">
        <v>4132</v>
      </c>
      <c r="I1372" s="1" t="str">
        <f>IFERROR(VLOOKUP(B1372,'Inquérito'!M:N,2,0),if(AND(E1372="",not(iserror(find("linkedin",H1372)))),H1372,E1372))</f>
        <v/>
      </c>
      <c r="J1372" s="1" t="str">
        <f t="shared" si="2"/>
        <v>MIEIC </v>
      </c>
      <c r="K1372" s="1" t="str">
        <f>IFERROR(VLOOKUP($A1372&amp;"-"&amp;K$1,'Conclusões cursos SIGARRA'!$E:$H,2,0),"")</f>
        <v/>
      </c>
      <c r="L1372" s="1" t="str">
        <f>IFERROR(VLOOKUP($A1372&amp;"-"&amp;K$1,'Conclusões cursos SIGARRA'!$E:$H,4,0),"")</f>
        <v/>
      </c>
      <c r="M1372" s="1" t="str">
        <f>IFERROR(VLOOKUP($A1372&amp;"-"&amp;M$1,'Conclusões cursos SIGARRA'!$E:$H,2,0),"")</f>
        <v/>
      </c>
      <c r="N1372" s="1" t="str">
        <f>IFERROR(VLOOKUP($A1372&amp;"-"&amp;M$1,'Conclusões cursos SIGARRA'!$E:$H,4,0),"")</f>
        <v/>
      </c>
      <c r="O1372" s="1" t="str">
        <f>IFERROR(VLOOKUP($A1372&amp;"-"&amp;O$1,'Conclusões cursos SIGARRA'!$E:$H,2,0),"")</f>
        <v>2006/2007</v>
      </c>
      <c r="P1372" s="1" t="str">
        <f>IFERROR(VLOOKUP($A1372&amp;"-"&amp;O$1,'Conclusões cursos SIGARRA'!$E:$H,4,0),"")</f>
        <v>2010/2011</v>
      </c>
      <c r="Q1372" s="1" t="str">
        <f>IFERROR(VLOOKUP($A1372&amp;"-"&amp;Q$1,'Conclusões cursos SIGARRA'!$E:$H,2,0),"")</f>
        <v/>
      </c>
      <c r="R1372" s="1" t="str">
        <f>IFERROR(VLOOKUP($A1372&amp;"-"&amp;Q$1,'Conclusões cursos SIGARRA'!$E:$H,4,0),"")</f>
        <v/>
      </c>
      <c r="S1372" s="1" t="str">
        <f>IFERROR(VLOOKUP($A1372&amp;"-"&amp;S$1,'Conclusões cursos SIGARRA'!$E:$H,2,0),"")</f>
        <v/>
      </c>
      <c r="T1372" s="1" t="str">
        <f>IFERROR(VLOOKUP($A1372&amp;"-"&amp;S$1,'Conclusões cursos SIGARRA'!$E:$H,4,0),"")</f>
        <v/>
      </c>
      <c r="U1372" s="1" t="str">
        <f t="shared" si="3"/>
        <v> MIEIC 2010/2011</v>
      </c>
      <c r="V1372" s="1" t="str">
        <f t="shared" si="4"/>
        <v>José Nuno de Pinho Cardoso</v>
      </c>
    </row>
    <row r="1373" ht="14.25" customHeight="1">
      <c r="A1373" s="1">
        <v>1.99802662E8</v>
      </c>
      <c r="B1373" s="1" t="s">
        <v>4133</v>
      </c>
      <c r="C1373" s="1" t="s">
        <v>4134</v>
      </c>
      <c r="D1373" s="1" t="s">
        <v>20</v>
      </c>
      <c r="E1373" s="1" t="s">
        <v>4135</v>
      </c>
      <c r="F1373" s="1" t="str">
        <f t="shared" si="1"/>
        <v>José Nuno Santos Pintalhão de Vasconcelos - LEIC 2002/2003</v>
      </c>
      <c r="G1373" s="1" t="s">
        <v>21</v>
      </c>
      <c r="H1373" s="1" t="s">
        <v>4136</v>
      </c>
      <c r="I1373" s="9" t="str">
        <f>IFERROR(VLOOKUP(B1373,'Inquérito'!M:N,2,0),if(AND(E1373="",not(iserror(find("linkedin",H1373)))),H1373,E1373))</f>
        <v>https://www.linkedin.com/in/jnvasconcelos/</v>
      </c>
      <c r="J1373" s="1" t="str">
        <f t="shared" si="2"/>
        <v>LEIC </v>
      </c>
      <c r="K1373" s="1" t="str">
        <f>IFERROR(VLOOKUP($A1373&amp;"-"&amp;K$1,'Conclusões cursos SIGARRA'!$E:$H,2,0),"")</f>
        <v>1998/1999</v>
      </c>
      <c r="L1373" s="1" t="str">
        <f>IFERROR(VLOOKUP($A1373&amp;"-"&amp;K$1,'Conclusões cursos SIGARRA'!$E:$H,4,0),"")</f>
        <v>2002/2003</v>
      </c>
      <c r="M1373" s="1" t="str">
        <f>IFERROR(VLOOKUP($A1373&amp;"-"&amp;M$1,'Conclusões cursos SIGARRA'!$E:$H,2,0),"")</f>
        <v/>
      </c>
      <c r="N1373" s="1" t="str">
        <f>IFERROR(VLOOKUP($A1373&amp;"-"&amp;M$1,'Conclusões cursos SIGARRA'!$E:$H,4,0),"")</f>
        <v/>
      </c>
      <c r="O1373" s="1" t="str">
        <f>IFERROR(VLOOKUP($A1373&amp;"-"&amp;O$1,'Conclusões cursos SIGARRA'!$E:$H,2,0),"")</f>
        <v/>
      </c>
      <c r="P1373" s="1" t="str">
        <f>IFERROR(VLOOKUP($A1373&amp;"-"&amp;O$1,'Conclusões cursos SIGARRA'!$E:$H,4,0),"")</f>
        <v/>
      </c>
      <c r="Q1373" s="1" t="str">
        <f>IFERROR(VLOOKUP($A1373&amp;"-"&amp;Q$1,'Conclusões cursos SIGARRA'!$E:$H,2,0),"")</f>
        <v/>
      </c>
      <c r="R1373" s="1" t="str">
        <f>IFERROR(VLOOKUP($A1373&amp;"-"&amp;Q$1,'Conclusões cursos SIGARRA'!$E:$H,4,0),"")</f>
        <v/>
      </c>
      <c r="S1373" s="1" t="str">
        <f>IFERROR(VLOOKUP($A1373&amp;"-"&amp;S$1,'Conclusões cursos SIGARRA'!$E:$H,2,0),"")</f>
        <v/>
      </c>
      <c r="T1373" s="1" t="str">
        <f>IFERROR(VLOOKUP($A1373&amp;"-"&amp;S$1,'Conclusões cursos SIGARRA'!$E:$H,4,0),"")</f>
        <v/>
      </c>
      <c r="U1373" s="1" t="str">
        <f t="shared" si="3"/>
        <v> LEIC 2002/2003</v>
      </c>
      <c r="V1373" s="1" t="str">
        <f t="shared" si="4"/>
        <v>José Nuno Santos Pintalhão de Vasconcelos</v>
      </c>
    </row>
    <row r="1374" ht="14.25" customHeight="1">
      <c r="A1374" s="1">
        <v>2.01208161E8</v>
      </c>
      <c r="B1374" s="1" t="s">
        <v>4137</v>
      </c>
      <c r="C1374" s="1" t="s">
        <v>4138</v>
      </c>
      <c r="D1374" s="1" t="s">
        <v>20</v>
      </c>
      <c r="E1374" s="1" t="s">
        <v>21</v>
      </c>
      <c r="F1374" s="1" t="str">
        <f t="shared" si="1"/>
        <v>José Paulo Santos Oliveira - MIEIC 2016/2017</v>
      </c>
      <c r="G1374" s="1" t="s">
        <v>4139</v>
      </c>
      <c r="I1374" s="1" t="str">
        <f>IFERROR(VLOOKUP(B1374,'Inquérito'!M:N,2,0),if(AND(E1374="",not(iserror(find("linkedin",H1374)))),H1374,E1374))</f>
        <v/>
      </c>
      <c r="J1374" s="1" t="str">
        <f t="shared" si="2"/>
        <v>MIEIC </v>
      </c>
      <c r="K1374" s="1" t="str">
        <f>IFERROR(VLOOKUP($A1374&amp;"-"&amp;K$1,'Conclusões cursos SIGARRA'!$E:$H,2,0),"")</f>
        <v/>
      </c>
      <c r="L1374" s="1" t="str">
        <f>IFERROR(VLOOKUP($A1374&amp;"-"&amp;K$1,'Conclusões cursos SIGARRA'!$E:$H,4,0),"")</f>
        <v/>
      </c>
      <c r="M1374" s="1" t="str">
        <f>IFERROR(VLOOKUP($A1374&amp;"-"&amp;M$1,'Conclusões cursos SIGARRA'!$E:$H,2,0),"")</f>
        <v/>
      </c>
      <c r="N1374" s="1" t="str">
        <f>IFERROR(VLOOKUP($A1374&amp;"-"&amp;M$1,'Conclusões cursos SIGARRA'!$E:$H,4,0),"")</f>
        <v/>
      </c>
      <c r="O1374" s="1" t="str">
        <f>IFERROR(VLOOKUP($A1374&amp;"-"&amp;O$1,'Conclusões cursos SIGARRA'!$E:$H,2,0),"")</f>
        <v>2012/2013</v>
      </c>
      <c r="P1374" s="1" t="str">
        <f>IFERROR(VLOOKUP($A1374&amp;"-"&amp;O$1,'Conclusões cursos SIGARRA'!$E:$H,4,0),"")</f>
        <v>2016/2017</v>
      </c>
      <c r="Q1374" s="1" t="str">
        <f>IFERROR(VLOOKUP($A1374&amp;"-"&amp;Q$1,'Conclusões cursos SIGARRA'!$E:$H,2,0),"")</f>
        <v/>
      </c>
      <c r="R1374" s="1" t="str">
        <f>IFERROR(VLOOKUP($A1374&amp;"-"&amp;Q$1,'Conclusões cursos SIGARRA'!$E:$H,4,0),"")</f>
        <v/>
      </c>
      <c r="S1374" s="1" t="str">
        <f>IFERROR(VLOOKUP($A1374&amp;"-"&amp;S$1,'Conclusões cursos SIGARRA'!$E:$H,2,0),"")</f>
        <v/>
      </c>
      <c r="T1374" s="1" t="str">
        <f>IFERROR(VLOOKUP($A1374&amp;"-"&amp;S$1,'Conclusões cursos SIGARRA'!$E:$H,4,0),"")</f>
        <v/>
      </c>
      <c r="U1374" s="1" t="str">
        <f t="shared" si="3"/>
        <v> MIEIC 2016/2017</v>
      </c>
      <c r="V1374" s="1" t="str">
        <f t="shared" si="4"/>
        <v>José Paulo Santos Oliveira</v>
      </c>
    </row>
    <row r="1375" ht="14.25" customHeight="1">
      <c r="A1375" s="1">
        <v>2.01109239E8</v>
      </c>
      <c r="B1375" s="1" t="s">
        <v>4140</v>
      </c>
      <c r="C1375" s="1" t="s">
        <v>4141</v>
      </c>
      <c r="D1375" s="1" t="s">
        <v>20</v>
      </c>
      <c r="E1375" s="1" t="s">
        <v>4142</v>
      </c>
      <c r="F1375" s="1" t="str">
        <f t="shared" si="1"/>
        <v>José Paulo Soares Ferreira - MIEIC 2015/2016</v>
      </c>
      <c r="I1375" s="9" t="str">
        <f>IFERROR(VLOOKUP(B1375,'Inquérito'!M:N,2,0),if(AND(E1375="",not(iserror(find("linkedin",H1375)))),H1375,E1375))</f>
        <v>https://www.linkedin.com/in/josepsferreira/</v>
      </c>
      <c r="J1375" s="1" t="str">
        <f t="shared" si="2"/>
        <v>MIEIC </v>
      </c>
      <c r="K1375" s="1" t="str">
        <f>IFERROR(VLOOKUP($A1375&amp;"-"&amp;K$1,'Conclusões cursos SIGARRA'!$E:$H,2,0),"")</f>
        <v/>
      </c>
      <c r="L1375" s="1" t="str">
        <f>IFERROR(VLOOKUP($A1375&amp;"-"&amp;K$1,'Conclusões cursos SIGARRA'!$E:$H,4,0),"")</f>
        <v/>
      </c>
      <c r="M1375" s="1" t="str">
        <f>IFERROR(VLOOKUP($A1375&amp;"-"&amp;M$1,'Conclusões cursos SIGARRA'!$E:$H,2,0),"")</f>
        <v/>
      </c>
      <c r="N1375" s="1" t="str">
        <f>IFERROR(VLOOKUP($A1375&amp;"-"&amp;M$1,'Conclusões cursos SIGARRA'!$E:$H,4,0),"")</f>
        <v/>
      </c>
      <c r="O1375" s="1" t="str">
        <f>IFERROR(VLOOKUP($A1375&amp;"-"&amp;O$1,'Conclusões cursos SIGARRA'!$E:$H,2,0),"")</f>
        <v>2011/2012</v>
      </c>
      <c r="P1375" s="1" t="str">
        <f>IFERROR(VLOOKUP($A1375&amp;"-"&amp;O$1,'Conclusões cursos SIGARRA'!$E:$H,4,0),"")</f>
        <v>2015/2016</v>
      </c>
      <c r="Q1375" s="1" t="str">
        <f>IFERROR(VLOOKUP($A1375&amp;"-"&amp;Q$1,'Conclusões cursos SIGARRA'!$E:$H,2,0),"")</f>
        <v/>
      </c>
      <c r="R1375" s="1" t="str">
        <f>IFERROR(VLOOKUP($A1375&amp;"-"&amp;Q$1,'Conclusões cursos SIGARRA'!$E:$H,4,0),"")</f>
        <v/>
      </c>
      <c r="S1375" s="1" t="str">
        <f>IFERROR(VLOOKUP($A1375&amp;"-"&amp;S$1,'Conclusões cursos SIGARRA'!$E:$H,2,0),"")</f>
        <v/>
      </c>
      <c r="T1375" s="1" t="str">
        <f>IFERROR(VLOOKUP($A1375&amp;"-"&amp;S$1,'Conclusões cursos SIGARRA'!$E:$H,4,0),"")</f>
        <v/>
      </c>
      <c r="U1375" s="1" t="str">
        <f t="shared" si="3"/>
        <v> MIEIC 2015/2016</v>
      </c>
      <c r="V1375" s="1" t="str">
        <f t="shared" si="4"/>
        <v>José Paulo Soares Ferreira</v>
      </c>
    </row>
    <row r="1376" ht="14.25" customHeight="1">
      <c r="A1376" s="1">
        <v>2.01904775E8</v>
      </c>
      <c r="B1376" s="1" t="s">
        <v>4143</v>
      </c>
      <c r="C1376" s="1" t="s">
        <v>4144</v>
      </c>
      <c r="D1376" s="1" t="s">
        <v>26</v>
      </c>
      <c r="E1376" s="1" t="s">
        <v>21</v>
      </c>
      <c r="F1376" s="1" t="str">
        <f t="shared" si="1"/>
        <v>José Pedro Abreu Silva - L.EIC 2021/2022</v>
      </c>
      <c r="I1376" s="1" t="str">
        <f>IFERROR(VLOOKUP(B1376,'Inquérito'!M:N,2,0),if(AND(E1376="",not(iserror(find("linkedin",H1376)))),H1376,E1376))</f>
        <v/>
      </c>
      <c r="J1376" s="1" t="str">
        <f t="shared" si="2"/>
        <v>L.EIC </v>
      </c>
      <c r="K1376" s="1" t="str">
        <f>IFERROR(VLOOKUP($A1376&amp;"-"&amp;K$1,'Conclusões cursos SIGARRA'!$E:$H,2,0),"")</f>
        <v/>
      </c>
      <c r="L1376" s="1" t="str">
        <f>IFERROR(VLOOKUP($A1376&amp;"-"&amp;K$1,'Conclusões cursos SIGARRA'!$E:$H,4,0),"")</f>
        <v/>
      </c>
      <c r="M1376" s="1" t="str">
        <f>IFERROR(VLOOKUP($A1376&amp;"-"&amp;M$1,'Conclusões cursos SIGARRA'!$E:$H,2,0),"")</f>
        <v/>
      </c>
      <c r="N1376" s="1" t="str">
        <f>IFERROR(VLOOKUP($A1376&amp;"-"&amp;M$1,'Conclusões cursos SIGARRA'!$E:$H,4,0),"")</f>
        <v/>
      </c>
      <c r="O1376" s="1" t="str">
        <f>IFERROR(VLOOKUP($A1376&amp;"-"&amp;O$1,'Conclusões cursos SIGARRA'!$E:$H,2,0),"")</f>
        <v/>
      </c>
      <c r="P1376" s="1" t="str">
        <f>IFERROR(VLOOKUP($A1376&amp;"-"&amp;O$1,'Conclusões cursos SIGARRA'!$E:$H,4,0),"")</f>
        <v/>
      </c>
      <c r="Q1376" s="1" t="str">
        <f>IFERROR(VLOOKUP($A1376&amp;"-"&amp;Q$1,'Conclusões cursos SIGARRA'!$E:$H,2,0),"")</f>
        <v>2021/2022</v>
      </c>
      <c r="R1376" s="1" t="str">
        <f>IFERROR(VLOOKUP($A1376&amp;"-"&amp;Q$1,'Conclusões cursos SIGARRA'!$E:$H,4,0),"")</f>
        <v>2021/2022</v>
      </c>
      <c r="S1376" s="1" t="str">
        <f>IFERROR(VLOOKUP($A1376&amp;"-"&amp;S$1,'Conclusões cursos SIGARRA'!$E:$H,2,0),"")</f>
        <v/>
      </c>
      <c r="T1376" s="1" t="str">
        <f>IFERROR(VLOOKUP($A1376&amp;"-"&amp;S$1,'Conclusões cursos SIGARRA'!$E:$H,4,0),"")</f>
        <v/>
      </c>
      <c r="U1376" s="1" t="str">
        <f t="shared" si="3"/>
        <v> L.EIC 2021/2022</v>
      </c>
      <c r="V1376" s="1" t="str">
        <f t="shared" si="4"/>
        <v>José Pedro Abreu Silva</v>
      </c>
    </row>
    <row r="1377" ht="14.25" customHeight="1">
      <c r="A1377" s="1">
        <v>2.00405302E8</v>
      </c>
      <c r="B1377" s="1" t="s">
        <v>4145</v>
      </c>
      <c r="C1377" s="1" t="s">
        <v>4146</v>
      </c>
      <c r="D1377" s="1" t="s">
        <v>20</v>
      </c>
      <c r="E1377" s="1" t="s">
        <v>4147</v>
      </c>
      <c r="F1377" s="1" t="str">
        <f t="shared" si="1"/>
        <v>José Pedro Azeredo Lopes de Moura Paixão - MIEIC 2010/2011</v>
      </c>
      <c r="G1377" s="1" t="s">
        <v>4148</v>
      </c>
      <c r="H1377" s="1" t="s">
        <v>4149</v>
      </c>
      <c r="I1377" s="9" t="str">
        <f>IFERROR(VLOOKUP(B1377,'Inquérito'!M:N,2,0),if(AND(E1377="",not(iserror(find("linkedin",H1377)))),H1377,E1377))</f>
        <v>https://www.linkedin.com/in/zepedropaixao/</v>
      </c>
      <c r="J1377" s="1" t="str">
        <f t="shared" si="2"/>
        <v>MIEIC </v>
      </c>
      <c r="K1377" s="1" t="str">
        <f>IFERROR(VLOOKUP($A1377&amp;"-"&amp;K$1,'Conclusões cursos SIGARRA'!$E:$H,2,0),"")</f>
        <v/>
      </c>
      <c r="L1377" s="1" t="str">
        <f>IFERROR(VLOOKUP($A1377&amp;"-"&amp;K$1,'Conclusões cursos SIGARRA'!$E:$H,4,0),"")</f>
        <v/>
      </c>
      <c r="M1377" s="1" t="str">
        <f>IFERROR(VLOOKUP($A1377&amp;"-"&amp;M$1,'Conclusões cursos SIGARRA'!$E:$H,2,0),"")</f>
        <v/>
      </c>
      <c r="N1377" s="1" t="str">
        <f>IFERROR(VLOOKUP($A1377&amp;"-"&amp;M$1,'Conclusões cursos SIGARRA'!$E:$H,4,0),"")</f>
        <v/>
      </c>
      <c r="O1377" s="1" t="str">
        <f>IFERROR(VLOOKUP($A1377&amp;"-"&amp;O$1,'Conclusões cursos SIGARRA'!$E:$H,2,0),"")</f>
        <v>2004/2005</v>
      </c>
      <c r="P1377" s="1" t="str">
        <f>IFERROR(VLOOKUP($A1377&amp;"-"&amp;O$1,'Conclusões cursos SIGARRA'!$E:$H,4,0),"")</f>
        <v>2010/2011</v>
      </c>
      <c r="Q1377" s="1" t="str">
        <f>IFERROR(VLOOKUP($A1377&amp;"-"&amp;Q$1,'Conclusões cursos SIGARRA'!$E:$H,2,0),"")</f>
        <v/>
      </c>
      <c r="R1377" s="1" t="str">
        <f>IFERROR(VLOOKUP($A1377&amp;"-"&amp;Q$1,'Conclusões cursos SIGARRA'!$E:$H,4,0),"")</f>
        <v/>
      </c>
      <c r="S1377" s="1" t="str">
        <f>IFERROR(VLOOKUP($A1377&amp;"-"&amp;S$1,'Conclusões cursos SIGARRA'!$E:$H,2,0),"")</f>
        <v/>
      </c>
      <c r="T1377" s="1" t="str">
        <f>IFERROR(VLOOKUP($A1377&amp;"-"&amp;S$1,'Conclusões cursos SIGARRA'!$E:$H,4,0),"")</f>
        <v/>
      </c>
      <c r="U1377" s="1" t="str">
        <f t="shared" si="3"/>
        <v> MIEIC 2010/2011</v>
      </c>
      <c r="V1377" s="1" t="str">
        <f t="shared" si="4"/>
        <v>José Pedro Azeredo Lopes de Moura Paixão</v>
      </c>
    </row>
    <row r="1378" ht="14.25" customHeight="1">
      <c r="A1378" s="1">
        <v>1.99900848E8</v>
      </c>
      <c r="B1378" s="1" t="s">
        <v>4150</v>
      </c>
      <c r="C1378" s="1" t="s">
        <v>4151</v>
      </c>
      <c r="D1378" s="1" t="s">
        <v>20</v>
      </c>
      <c r="E1378" s="1" t="s">
        <v>4152</v>
      </c>
      <c r="F1378" s="1" t="str">
        <f t="shared" si="1"/>
        <v>José Pedro Cardoso Rodrigues - LEIC 2003/2004</v>
      </c>
      <c r="G1378" s="1" t="s">
        <v>21</v>
      </c>
      <c r="I1378" s="1" t="str">
        <f>IFERROR(VLOOKUP(B1378,'Inquérito'!M:N,2,0),if(AND(E1378="",not(iserror(find("linkedin",H1378)))),H1378,E1378))</f>
        <v>https://www.linkedin.com/in/josé-pedro-rodrigues-b1b0083/</v>
      </c>
      <c r="J1378" s="1" t="str">
        <f t="shared" si="2"/>
        <v>LEIC </v>
      </c>
      <c r="K1378" s="1" t="str">
        <f>IFERROR(VLOOKUP($A1378&amp;"-"&amp;K$1,'Conclusões cursos SIGARRA'!$E:$H,2,0),"")</f>
        <v>1999/2000</v>
      </c>
      <c r="L1378" s="1" t="str">
        <f>IFERROR(VLOOKUP($A1378&amp;"-"&amp;K$1,'Conclusões cursos SIGARRA'!$E:$H,4,0),"")</f>
        <v>2003/2004</v>
      </c>
      <c r="M1378" s="1" t="str">
        <f>IFERROR(VLOOKUP($A1378&amp;"-"&amp;M$1,'Conclusões cursos SIGARRA'!$E:$H,2,0),"")</f>
        <v/>
      </c>
      <c r="N1378" s="1" t="str">
        <f>IFERROR(VLOOKUP($A1378&amp;"-"&amp;M$1,'Conclusões cursos SIGARRA'!$E:$H,4,0),"")</f>
        <v/>
      </c>
      <c r="O1378" s="1" t="str">
        <f>IFERROR(VLOOKUP($A1378&amp;"-"&amp;O$1,'Conclusões cursos SIGARRA'!$E:$H,2,0),"")</f>
        <v/>
      </c>
      <c r="P1378" s="1" t="str">
        <f>IFERROR(VLOOKUP($A1378&amp;"-"&amp;O$1,'Conclusões cursos SIGARRA'!$E:$H,4,0),"")</f>
        <v/>
      </c>
      <c r="Q1378" s="1" t="str">
        <f>IFERROR(VLOOKUP($A1378&amp;"-"&amp;Q$1,'Conclusões cursos SIGARRA'!$E:$H,2,0),"")</f>
        <v/>
      </c>
      <c r="R1378" s="1" t="str">
        <f>IFERROR(VLOOKUP($A1378&amp;"-"&amp;Q$1,'Conclusões cursos SIGARRA'!$E:$H,4,0),"")</f>
        <v/>
      </c>
      <c r="S1378" s="1" t="str">
        <f>IFERROR(VLOOKUP($A1378&amp;"-"&amp;S$1,'Conclusões cursos SIGARRA'!$E:$H,2,0),"")</f>
        <v/>
      </c>
      <c r="T1378" s="1" t="str">
        <f>IFERROR(VLOOKUP($A1378&amp;"-"&amp;S$1,'Conclusões cursos SIGARRA'!$E:$H,4,0),"")</f>
        <v/>
      </c>
      <c r="U1378" s="1" t="str">
        <f t="shared" si="3"/>
        <v> LEIC 2003/2004</v>
      </c>
      <c r="V1378" s="1" t="str">
        <f t="shared" si="4"/>
        <v>José Pedro Cardoso Rodrigues</v>
      </c>
    </row>
    <row r="1379" ht="14.25" customHeight="1">
      <c r="A1379" s="1">
        <v>2.01503603E8</v>
      </c>
      <c r="B1379" s="1" t="s">
        <v>4153</v>
      </c>
      <c r="C1379" s="1" t="s">
        <v>4154</v>
      </c>
      <c r="D1379" s="1" t="s">
        <v>20</v>
      </c>
      <c r="E1379" s="1" t="s">
        <v>21</v>
      </c>
      <c r="F1379" s="1" t="str">
        <f t="shared" si="1"/>
        <v>José Pedro da Silva e Sousa Borges - MIEIC 2019/2020</v>
      </c>
      <c r="I1379" s="1" t="str">
        <f>IFERROR(VLOOKUP(B1379,'Inquérito'!M:N,2,0),if(AND(E1379="",not(iserror(find("linkedin",H1379)))),H1379,E1379))</f>
        <v/>
      </c>
      <c r="J1379" s="1" t="str">
        <f t="shared" si="2"/>
        <v>MIEIC </v>
      </c>
      <c r="K1379" s="1" t="str">
        <f>IFERROR(VLOOKUP($A1379&amp;"-"&amp;K$1,'Conclusões cursos SIGARRA'!$E:$H,2,0),"")</f>
        <v/>
      </c>
      <c r="L1379" s="1" t="str">
        <f>IFERROR(VLOOKUP($A1379&amp;"-"&amp;K$1,'Conclusões cursos SIGARRA'!$E:$H,4,0),"")</f>
        <v/>
      </c>
      <c r="M1379" s="1" t="str">
        <f>IFERROR(VLOOKUP($A1379&amp;"-"&amp;M$1,'Conclusões cursos SIGARRA'!$E:$H,2,0),"")</f>
        <v/>
      </c>
      <c r="N1379" s="1" t="str">
        <f>IFERROR(VLOOKUP($A1379&amp;"-"&amp;M$1,'Conclusões cursos SIGARRA'!$E:$H,4,0),"")</f>
        <v/>
      </c>
      <c r="O1379" s="1" t="str">
        <f>IFERROR(VLOOKUP($A1379&amp;"-"&amp;O$1,'Conclusões cursos SIGARRA'!$E:$H,2,0),"")</f>
        <v>2015/2016</v>
      </c>
      <c r="P1379" s="1" t="str">
        <f>IFERROR(VLOOKUP($A1379&amp;"-"&amp;O$1,'Conclusões cursos SIGARRA'!$E:$H,4,0),"")</f>
        <v>2019/2020</v>
      </c>
      <c r="Q1379" s="1" t="str">
        <f>IFERROR(VLOOKUP($A1379&amp;"-"&amp;Q$1,'Conclusões cursos SIGARRA'!$E:$H,2,0),"")</f>
        <v/>
      </c>
      <c r="R1379" s="1" t="str">
        <f>IFERROR(VLOOKUP($A1379&amp;"-"&amp;Q$1,'Conclusões cursos SIGARRA'!$E:$H,4,0),"")</f>
        <v/>
      </c>
      <c r="S1379" s="1" t="str">
        <f>IFERROR(VLOOKUP($A1379&amp;"-"&amp;S$1,'Conclusões cursos SIGARRA'!$E:$H,2,0),"")</f>
        <v/>
      </c>
      <c r="T1379" s="1" t="str">
        <f>IFERROR(VLOOKUP($A1379&amp;"-"&amp;S$1,'Conclusões cursos SIGARRA'!$E:$H,4,0),"")</f>
        <v/>
      </c>
      <c r="U1379" s="1" t="str">
        <f t="shared" si="3"/>
        <v> MIEIC 2019/2020</v>
      </c>
      <c r="V1379" s="1" t="str">
        <f t="shared" si="4"/>
        <v>José Pedro da Silva e Sousa Borges</v>
      </c>
    </row>
    <row r="1380" ht="14.25" customHeight="1">
      <c r="A1380" s="1">
        <v>2.01504779E8</v>
      </c>
      <c r="B1380" s="1" t="s">
        <v>4155</v>
      </c>
      <c r="C1380" s="1" t="s">
        <v>4156</v>
      </c>
      <c r="D1380" s="1" t="s">
        <v>20</v>
      </c>
      <c r="E1380" s="1" t="s">
        <v>21</v>
      </c>
      <c r="F1380" s="1" t="str">
        <f t="shared" si="1"/>
        <v>José Pedro Dias de Almeida Machado - MIEIC 2019/2020</v>
      </c>
      <c r="I1380" s="1" t="str">
        <f>IFERROR(VLOOKUP(B1380,'Inquérito'!M:N,2,0),if(AND(E1380="",not(iserror(find("linkedin",H1380)))),H1380,E1380))</f>
        <v/>
      </c>
      <c r="J1380" s="1" t="str">
        <f t="shared" si="2"/>
        <v>MIEIC </v>
      </c>
      <c r="K1380" s="1" t="str">
        <f>IFERROR(VLOOKUP($A1380&amp;"-"&amp;K$1,'Conclusões cursos SIGARRA'!$E:$H,2,0),"")</f>
        <v/>
      </c>
      <c r="L1380" s="1" t="str">
        <f>IFERROR(VLOOKUP($A1380&amp;"-"&amp;K$1,'Conclusões cursos SIGARRA'!$E:$H,4,0),"")</f>
        <v/>
      </c>
      <c r="M1380" s="1" t="str">
        <f>IFERROR(VLOOKUP($A1380&amp;"-"&amp;M$1,'Conclusões cursos SIGARRA'!$E:$H,2,0),"")</f>
        <v/>
      </c>
      <c r="N1380" s="1" t="str">
        <f>IFERROR(VLOOKUP($A1380&amp;"-"&amp;M$1,'Conclusões cursos SIGARRA'!$E:$H,4,0),"")</f>
        <v/>
      </c>
      <c r="O1380" s="1" t="str">
        <f>IFERROR(VLOOKUP($A1380&amp;"-"&amp;O$1,'Conclusões cursos SIGARRA'!$E:$H,2,0),"")</f>
        <v>2015/2016</v>
      </c>
      <c r="P1380" s="1" t="str">
        <f>IFERROR(VLOOKUP($A1380&amp;"-"&amp;O$1,'Conclusões cursos SIGARRA'!$E:$H,4,0),"")</f>
        <v>2019/2020</v>
      </c>
      <c r="Q1380" s="1" t="str">
        <f>IFERROR(VLOOKUP($A1380&amp;"-"&amp;Q$1,'Conclusões cursos SIGARRA'!$E:$H,2,0),"")</f>
        <v/>
      </c>
      <c r="R1380" s="1" t="str">
        <f>IFERROR(VLOOKUP($A1380&amp;"-"&amp;Q$1,'Conclusões cursos SIGARRA'!$E:$H,4,0),"")</f>
        <v/>
      </c>
      <c r="S1380" s="1" t="str">
        <f>IFERROR(VLOOKUP($A1380&amp;"-"&amp;S$1,'Conclusões cursos SIGARRA'!$E:$H,2,0),"")</f>
        <v/>
      </c>
      <c r="T1380" s="1" t="str">
        <f>IFERROR(VLOOKUP($A1380&amp;"-"&amp;S$1,'Conclusões cursos SIGARRA'!$E:$H,4,0),"")</f>
        <v/>
      </c>
      <c r="U1380" s="1" t="str">
        <f t="shared" si="3"/>
        <v> MIEIC 2019/2020</v>
      </c>
      <c r="V1380" s="1" t="str">
        <f t="shared" si="4"/>
        <v>José Pedro Dias de Almeida Machado</v>
      </c>
    </row>
    <row r="1381" ht="14.25" customHeight="1">
      <c r="A1381" s="1">
        <v>2.00304129E8</v>
      </c>
      <c r="B1381" s="1" t="s">
        <v>4157</v>
      </c>
      <c r="C1381" s="1" t="s">
        <v>4158</v>
      </c>
      <c r="D1381" s="1" t="s">
        <v>20</v>
      </c>
      <c r="E1381" s="1" t="s">
        <v>21</v>
      </c>
      <c r="F1381" s="1" t="str">
        <f t="shared" si="1"/>
        <v>José Pedro Gaiolas de Sousa Pinto - MIEIC 2007/2008</v>
      </c>
      <c r="G1381" s="1" t="s">
        <v>21</v>
      </c>
      <c r="H1381" s="1" t="s">
        <v>4159</v>
      </c>
      <c r="I1381" s="1" t="str">
        <f>IFERROR(VLOOKUP(B1381,'Inquérito'!M:N,2,0),if(AND(E1381="",not(iserror(find("linkedin",H1381)))),H1381,E1381))</f>
        <v/>
      </c>
      <c r="J1381" s="1" t="str">
        <f t="shared" si="2"/>
        <v>MIEIC </v>
      </c>
      <c r="K1381" s="1" t="str">
        <f>IFERROR(VLOOKUP($A1381&amp;"-"&amp;K$1,'Conclusões cursos SIGARRA'!$E:$H,2,0),"")</f>
        <v/>
      </c>
      <c r="L1381" s="1" t="str">
        <f>IFERROR(VLOOKUP($A1381&amp;"-"&amp;K$1,'Conclusões cursos SIGARRA'!$E:$H,4,0),"")</f>
        <v/>
      </c>
      <c r="M1381" s="1" t="str">
        <f>IFERROR(VLOOKUP($A1381&amp;"-"&amp;M$1,'Conclusões cursos SIGARRA'!$E:$H,2,0),"")</f>
        <v/>
      </c>
      <c r="N1381" s="1" t="str">
        <f>IFERROR(VLOOKUP($A1381&amp;"-"&amp;M$1,'Conclusões cursos SIGARRA'!$E:$H,4,0),"")</f>
        <v/>
      </c>
      <c r="O1381" s="1" t="str">
        <f>IFERROR(VLOOKUP($A1381&amp;"-"&amp;O$1,'Conclusões cursos SIGARRA'!$E:$H,2,0),"")</f>
        <v>2003/2004</v>
      </c>
      <c r="P1381" s="1" t="str">
        <f>IFERROR(VLOOKUP($A1381&amp;"-"&amp;O$1,'Conclusões cursos SIGARRA'!$E:$H,4,0),"")</f>
        <v>2007/2008</v>
      </c>
      <c r="Q1381" s="1" t="str">
        <f>IFERROR(VLOOKUP($A1381&amp;"-"&amp;Q$1,'Conclusões cursos SIGARRA'!$E:$H,2,0),"")</f>
        <v/>
      </c>
      <c r="R1381" s="1" t="str">
        <f>IFERROR(VLOOKUP($A1381&amp;"-"&amp;Q$1,'Conclusões cursos SIGARRA'!$E:$H,4,0),"")</f>
        <v/>
      </c>
      <c r="S1381" s="1" t="str">
        <f>IFERROR(VLOOKUP($A1381&amp;"-"&amp;S$1,'Conclusões cursos SIGARRA'!$E:$H,2,0),"")</f>
        <v/>
      </c>
      <c r="T1381" s="1" t="str">
        <f>IFERROR(VLOOKUP($A1381&amp;"-"&amp;S$1,'Conclusões cursos SIGARRA'!$E:$H,4,0),"")</f>
        <v/>
      </c>
      <c r="U1381" s="1" t="str">
        <f t="shared" si="3"/>
        <v> MIEIC 2007/2008</v>
      </c>
      <c r="V1381" s="1" t="str">
        <f t="shared" si="4"/>
        <v>José Pedro Gaiolas de Sousa Pinto</v>
      </c>
    </row>
    <row r="1382" ht="14.25" customHeight="1">
      <c r="A1382" s="1">
        <v>2.0090184E8</v>
      </c>
      <c r="B1382" s="1" t="s">
        <v>4160</v>
      </c>
      <c r="C1382" s="1" t="s">
        <v>4161</v>
      </c>
      <c r="D1382" s="1" t="s">
        <v>20</v>
      </c>
      <c r="E1382" s="1" t="s">
        <v>21</v>
      </c>
      <c r="F1382" s="1" t="str">
        <f t="shared" si="1"/>
        <v>Jose Pedro Lobo Marinho Trocado Moreira - MIEIC 2016/2017</v>
      </c>
      <c r="I1382" s="1" t="str">
        <f>IFERROR(VLOOKUP(B1382,'Inquérito'!M:N,2,0),if(AND(E1382="",not(iserror(find("linkedin",H1382)))),H1382,E1382))</f>
        <v/>
      </c>
      <c r="J1382" s="1" t="str">
        <f t="shared" si="2"/>
        <v>MIEIC </v>
      </c>
      <c r="K1382" s="1" t="str">
        <f>IFERROR(VLOOKUP($A1382&amp;"-"&amp;K$1,'Conclusões cursos SIGARRA'!$E:$H,2,0),"")</f>
        <v/>
      </c>
      <c r="L1382" s="1" t="str">
        <f>IFERROR(VLOOKUP($A1382&amp;"-"&amp;K$1,'Conclusões cursos SIGARRA'!$E:$H,4,0),"")</f>
        <v/>
      </c>
      <c r="M1382" s="1" t="str">
        <f>IFERROR(VLOOKUP($A1382&amp;"-"&amp;M$1,'Conclusões cursos SIGARRA'!$E:$H,2,0),"")</f>
        <v/>
      </c>
      <c r="N1382" s="1" t="str">
        <f>IFERROR(VLOOKUP($A1382&amp;"-"&amp;M$1,'Conclusões cursos SIGARRA'!$E:$H,4,0),"")</f>
        <v/>
      </c>
      <c r="O1382" s="1" t="str">
        <f>IFERROR(VLOOKUP($A1382&amp;"-"&amp;O$1,'Conclusões cursos SIGARRA'!$E:$H,2,0),"")</f>
        <v>2012/2013</v>
      </c>
      <c r="P1382" s="1" t="str">
        <f>IFERROR(VLOOKUP($A1382&amp;"-"&amp;O$1,'Conclusões cursos SIGARRA'!$E:$H,4,0),"")</f>
        <v>2016/2017</v>
      </c>
      <c r="Q1382" s="1" t="str">
        <f>IFERROR(VLOOKUP($A1382&amp;"-"&amp;Q$1,'Conclusões cursos SIGARRA'!$E:$H,2,0),"")</f>
        <v/>
      </c>
      <c r="R1382" s="1" t="str">
        <f>IFERROR(VLOOKUP($A1382&amp;"-"&amp;Q$1,'Conclusões cursos SIGARRA'!$E:$H,4,0),"")</f>
        <v/>
      </c>
      <c r="S1382" s="1" t="str">
        <f>IFERROR(VLOOKUP($A1382&amp;"-"&amp;S$1,'Conclusões cursos SIGARRA'!$E:$H,2,0),"")</f>
        <v/>
      </c>
      <c r="T1382" s="1" t="str">
        <f>IFERROR(VLOOKUP($A1382&amp;"-"&amp;S$1,'Conclusões cursos SIGARRA'!$E:$H,4,0),"")</f>
        <v/>
      </c>
      <c r="U1382" s="1" t="str">
        <f t="shared" si="3"/>
        <v> MIEIC 2016/2017</v>
      </c>
      <c r="V1382" s="1" t="str">
        <f t="shared" si="4"/>
        <v>Jose Pedro Lobo Marinho Trocado Moreira</v>
      </c>
    </row>
    <row r="1383" ht="14.25" customHeight="1">
      <c r="A1383" s="1">
        <v>2.00201044E8</v>
      </c>
      <c r="B1383" s="1" t="s">
        <v>4162</v>
      </c>
      <c r="C1383" s="1" t="s">
        <v>4163</v>
      </c>
      <c r="D1383" s="1" t="s">
        <v>20</v>
      </c>
      <c r="E1383" s="1" t="s">
        <v>21</v>
      </c>
      <c r="F1383" s="1" t="str">
        <f t="shared" si="1"/>
        <v>José Pedro Macedo Alves Ferreira - MIEIC 2007/2008</v>
      </c>
      <c r="G1383" s="1" t="s">
        <v>4164</v>
      </c>
      <c r="H1383" s="1" t="s">
        <v>4165</v>
      </c>
      <c r="I1383" s="1" t="str">
        <f>IFERROR(VLOOKUP(B1383,'Inquérito'!M:N,2,0),if(AND(E1383="",not(iserror(find("linkedin",H1383)))),H1383,E1383))</f>
        <v/>
      </c>
      <c r="J1383" s="1" t="str">
        <f t="shared" si="2"/>
        <v>MIEIC </v>
      </c>
      <c r="K1383" s="1" t="str">
        <f>IFERROR(VLOOKUP($A1383&amp;"-"&amp;K$1,'Conclusões cursos SIGARRA'!$E:$H,2,0),"")</f>
        <v/>
      </c>
      <c r="L1383" s="1" t="str">
        <f>IFERROR(VLOOKUP($A1383&amp;"-"&amp;K$1,'Conclusões cursos SIGARRA'!$E:$H,4,0),"")</f>
        <v/>
      </c>
      <c r="M1383" s="1" t="str">
        <f>IFERROR(VLOOKUP($A1383&amp;"-"&amp;M$1,'Conclusões cursos SIGARRA'!$E:$H,2,0),"")</f>
        <v/>
      </c>
      <c r="N1383" s="1" t="str">
        <f>IFERROR(VLOOKUP($A1383&amp;"-"&amp;M$1,'Conclusões cursos SIGARRA'!$E:$H,4,0),"")</f>
        <v/>
      </c>
      <c r="O1383" s="1" t="str">
        <f>IFERROR(VLOOKUP($A1383&amp;"-"&amp;O$1,'Conclusões cursos SIGARRA'!$E:$H,2,0),"")</f>
        <v>2002/2003</v>
      </c>
      <c r="P1383" s="1" t="str">
        <f>IFERROR(VLOOKUP($A1383&amp;"-"&amp;O$1,'Conclusões cursos SIGARRA'!$E:$H,4,0),"")</f>
        <v>2007/2008</v>
      </c>
      <c r="Q1383" s="1" t="str">
        <f>IFERROR(VLOOKUP($A1383&amp;"-"&amp;Q$1,'Conclusões cursos SIGARRA'!$E:$H,2,0),"")</f>
        <v/>
      </c>
      <c r="R1383" s="1" t="str">
        <f>IFERROR(VLOOKUP($A1383&amp;"-"&amp;Q$1,'Conclusões cursos SIGARRA'!$E:$H,4,0),"")</f>
        <v/>
      </c>
      <c r="S1383" s="1" t="str">
        <f>IFERROR(VLOOKUP($A1383&amp;"-"&amp;S$1,'Conclusões cursos SIGARRA'!$E:$H,2,0),"")</f>
        <v/>
      </c>
      <c r="T1383" s="1" t="str">
        <f>IFERROR(VLOOKUP($A1383&amp;"-"&amp;S$1,'Conclusões cursos SIGARRA'!$E:$H,4,0),"")</f>
        <v/>
      </c>
      <c r="U1383" s="1" t="str">
        <f t="shared" si="3"/>
        <v> MIEIC 2007/2008</v>
      </c>
      <c r="V1383" s="1" t="str">
        <f t="shared" si="4"/>
        <v>José Pedro Macedo Alves Ferreira</v>
      </c>
    </row>
    <row r="1384" ht="14.25" customHeight="1">
      <c r="A1384" s="1">
        <v>2.01605497E8</v>
      </c>
      <c r="B1384" s="1" t="s">
        <v>4166</v>
      </c>
      <c r="C1384" s="1" t="s">
        <v>4167</v>
      </c>
      <c r="D1384" s="1" t="s">
        <v>26</v>
      </c>
      <c r="E1384" s="1" t="s">
        <v>21</v>
      </c>
      <c r="F1384" s="1" t="str">
        <f t="shared" si="1"/>
        <v>José Pedro Maia Martins - M.EIC 2021/2022</v>
      </c>
      <c r="G1384" s="1" t="s">
        <v>4168</v>
      </c>
      <c r="I1384" s="1" t="str">
        <f>IFERROR(VLOOKUP(B1384,'Inquérito'!M:N,2,0),if(AND(E1384="",not(iserror(find("linkedin",H1384)))),H1384,E1384))</f>
        <v/>
      </c>
      <c r="J1384" s="1" t="str">
        <f t="shared" si="2"/>
        <v>M.EIC</v>
      </c>
      <c r="K1384" s="1" t="str">
        <f>IFERROR(VLOOKUP($A1384&amp;"-"&amp;K$1,'Conclusões cursos SIGARRA'!$E:$H,2,0),"")</f>
        <v/>
      </c>
      <c r="L1384" s="1" t="str">
        <f>IFERROR(VLOOKUP($A1384&amp;"-"&amp;K$1,'Conclusões cursos SIGARRA'!$E:$H,4,0),"")</f>
        <v/>
      </c>
      <c r="M1384" s="1" t="str">
        <f>IFERROR(VLOOKUP($A1384&amp;"-"&amp;M$1,'Conclusões cursos SIGARRA'!$E:$H,2,0),"")</f>
        <v/>
      </c>
      <c r="N1384" s="1" t="str">
        <f>IFERROR(VLOOKUP($A1384&amp;"-"&amp;M$1,'Conclusões cursos SIGARRA'!$E:$H,4,0),"")</f>
        <v/>
      </c>
      <c r="O1384" s="1" t="str">
        <f>IFERROR(VLOOKUP($A1384&amp;"-"&amp;O$1,'Conclusões cursos SIGARRA'!$E:$H,2,0),"")</f>
        <v/>
      </c>
      <c r="P1384" s="1" t="str">
        <f>IFERROR(VLOOKUP($A1384&amp;"-"&amp;O$1,'Conclusões cursos SIGARRA'!$E:$H,4,0),"")</f>
        <v/>
      </c>
      <c r="Q1384" s="1" t="str">
        <f>IFERROR(VLOOKUP($A1384&amp;"-"&amp;Q$1,'Conclusões cursos SIGARRA'!$E:$H,2,0),"")</f>
        <v/>
      </c>
      <c r="R1384" s="1" t="str">
        <f>IFERROR(VLOOKUP($A1384&amp;"-"&amp;Q$1,'Conclusões cursos SIGARRA'!$E:$H,4,0),"")</f>
        <v/>
      </c>
      <c r="S1384" s="1" t="str">
        <f>IFERROR(VLOOKUP($A1384&amp;"-"&amp;S$1,'Conclusões cursos SIGARRA'!$E:$H,2,0),"")</f>
        <v>2021/2022</v>
      </c>
      <c r="T1384" s="1" t="str">
        <f>IFERROR(VLOOKUP($A1384&amp;"-"&amp;S$1,'Conclusões cursos SIGARRA'!$E:$H,4,0),"")</f>
        <v>2021/2022</v>
      </c>
      <c r="U1384" s="1" t="str">
        <f t="shared" si="3"/>
        <v> M.EIC 2021/2022</v>
      </c>
      <c r="V1384" s="1" t="str">
        <f t="shared" si="4"/>
        <v>José Pedro Maia Martins</v>
      </c>
    </row>
    <row r="1385" ht="14.25" customHeight="1">
      <c r="A1385" s="1">
        <v>2.00701544E8</v>
      </c>
      <c r="B1385" s="1" t="s">
        <v>4169</v>
      </c>
      <c r="C1385" s="1" t="s">
        <v>4170</v>
      </c>
      <c r="D1385" s="1" t="s">
        <v>20</v>
      </c>
      <c r="E1385" s="1" t="s">
        <v>21</v>
      </c>
      <c r="F1385" s="1" t="str">
        <f t="shared" si="1"/>
        <v>José Pedro Marques Barbosa - MIEIC 2012/2013</v>
      </c>
      <c r="G1385" s="1" t="s">
        <v>4171</v>
      </c>
      <c r="I1385" s="1" t="str">
        <f>IFERROR(VLOOKUP(B1385,'Inquérito'!M:N,2,0),if(AND(E1385="",not(iserror(find("linkedin",H1385)))),H1385,E1385))</f>
        <v/>
      </c>
      <c r="J1385" s="1" t="str">
        <f t="shared" si="2"/>
        <v>MIEIC </v>
      </c>
      <c r="K1385" s="1" t="str">
        <f>IFERROR(VLOOKUP($A1385&amp;"-"&amp;K$1,'Conclusões cursos SIGARRA'!$E:$H,2,0),"")</f>
        <v/>
      </c>
      <c r="L1385" s="1" t="str">
        <f>IFERROR(VLOOKUP($A1385&amp;"-"&amp;K$1,'Conclusões cursos SIGARRA'!$E:$H,4,0),"")</f>
        <v/>
      </c>
      <c r="M1385" s="1" t="str">
        <f>IFERROR(VLOOKUP($A1385&amp;"-"&amp;M$1,'Conclusões cursos SIGARRA'!$E:$H,2,0),"")</f>
        <v/>
      </c>
      <c r="N1385" s="1" t="str">
        <f>IFERROR(VLOOKUP($A1385&amp;"-"&amp;M$1,'Conclusões cursos SIGARRA'!$E:$H,4,0),"")</f>
        <v/>
      </c>
      <c r="O1385" s="1" t="str">
        <f>IFERROR(VLOOKUP($A1385&amp;"-"&amp;O$1,'Conclusões cursos SIGARRA'!$E:$H,2,0),"")</f>
        <v>2008/2009</v>
      </c>
      <c r="P1385" s="1" t="str">
        <f>IFERROR(VLOOKUP($A1385&amp;"-"&amp;O$1,'Conclusões cursos SIGARRA'!$E:$H,4,0),"")</f>
        <v>2012/2013</v>
      </c>
      <c r="Q1385" s="1" t="str">
        <f>IFERROR(VLOOKUP($A1385&amp;"-"&amp;Q$1,'Conclusões cursos SIGARRA'!$E:$H,2,0),"")</f>
        <v/>
      </c>
      <c r="R1385" s="1" t="str">
        <f>IFERROR(VLOOKUP($A1385&amp;"-"&amp;Q$1,'Conclusões cursos SIGARRA'!$E:$H,4,0),"")</f>
        <v/>
      </c>
      <c r="S1385" s="1" t="str">
        <f>IFERROR(VLOOKUP($A1385&amp;"-"&amp;S$1,'Conclusões cursos SIGARRA'!$E:$H,2,0),"")</f>
        <v/>
      </c>
      <c r="T1385" s="1" t="str">
        <f>IFERROR(VLOOKUP($A1385&amp;"-"&amp;S$1,'Conclusões cursos SIGARRA'!$E:$H,4,0),"")</f>
        <v/>
      </c>
      <c r="U1385" s="1" t="str">
        <f t="shared" si="3"/>
        <v> MIEIC 2012/2013</v>
      </c>
      <c r="V1385" s="1" t="str">
        <f t="shared" si="4"/>
        <v>José Pedro Marques Barbosa</v>
      </c>
    </row>
    <row r="1386" ht="14.25" customHeight="1">
      <c r="A1386" s="1">
        <v>2.0000516E8</v>
      </c>
      <c r="B1386" s="1" t="s">
        <v>4172</v>
      </c>
      <c r="C1386" s="1" t="s">
        <v>4173</v>
      </c>
      <c r="D1386" s="1" t="s">
        <v>20</v>
      </c>
      <c r="E1386" s="1" t="s">
        <v>4174</v>
      </c>
      <c r="F1386" s="1" t="str">
        <f t="shared" si="1"/>
        <v>José Pedro Moreira Barros - LEIC 2004/2005</v>
      </c>
      <c r="G1386" s="1" t="s">
        <v>4175</v>
      </c>
      <c r="I1386" s="9" t="str">
        <f>IFERROR(VLOOKUP(B1386,'Inquérito'!M:N,2,0),if(AND(E1386="",not(iserror(find("linkedin",H1386)))),H1386,E1386))</f>
        <v>https://www.linkedin.com/in/josepmbarros/</v>
      </c>
      <c r="J1386" s="1" t="str">
        <f t="shared" si="2"/>
        <v>LEIC </v>
      </c>
      <c r="K1386" s="1" t="str">
        <f>IFERROR(VLOOKUP($A1386&amp;"-"&amp;K$1,'Conclusões cursos SIGARRA'!$E:$H,2,0),"")</f>
        <v>2000/2001</v>
      </c>
      <c r="L1386" s="1" t="str">
        <f>IFERROR(VLOOKUP($A1386&amp;"-"&amp;K$1,'Conclusões cursos SIGARRA'!$E:$H,4,0),"")</f>
        <v>2004/2005</v>
      </c>
      <c r="M1386" s="1" t="str">
        <f>IFERROR(VLOOKUP($A1386&amp;"-"&amp;M$1,'Conclusões cursos SIGARRA'!$E:$H,2,0),"")</f>
        <v/>
      </c>
      <c r="N1386" s="1" t="str">
        <f>IFERROR(VLOOKUP($A1386&amp;"-"&amp;M$1,'Conclusões cursos SIGARRA'!$E:$H,4,0),"")</f>
        <v/>
      </c>
      <c r="O1386" s="1" t="str">
        <f>IFERROR(VLOOKUP($A1386&amp;"-"&amp;O$1,'Conclusões cursos SIGARRA'!$E:$H,2,0),"")</f>
        <v/>
      </c>
      <c r="P1386" s="1" t="str">
        <f>IFERROR(VLOOKUP($A1386&amp;"-"&amp;O$1,'Conclusões cursos SIGARRA'!$E:$H,4,0),"")</f>
        <v/>
      </c>
      <c r="Q1386" s="1" t="str">
        <f>IFERROR(VLOOKUP($A1386&amp;"-"&amp;Q$1,'Conclusões cursos SIGARRA'!$E:$H,2,0),"")</f>
        <v/>
      </c>
      <c r="R1386" s="1" t="str">
        <f>IFERROR(VLOOKUP($A1386&amp;"-"&amp;Q$1,'Conclusões cursos SIGARRA'!$E:$H,4,0),"")</f>
        <v/>
      </c>
      <c r="S1386" s="1" t="str">
        <f>IFERROR(VLOOKUP($A1386&amp;"-"&amp;S$1,'Conclusões cursos SIGARRA'!$E:$H,2,0),"")</f>
        <v/>
      </c>
      <c r="T1386" s="1" t="str">
        <f>IFERROR(VLOOKUP($A1386&amp;"-"&amp;S$1,'Conclusões cursos SIGARRA'!$E:$H,4,0),"")</f>
        <v/>
      </c>
      <c r="U1386" s="1" t="str">
        <f t="shared" si="3"/>
        <v> LEIC 2004/2005</v>
      </c>
      <c r="V1386" s="1" t="str">
        <f t="shared" si="4"/>
        <v>José Pedro Moreira Barros</v>
      </c>
    </row>
    <row r="1387" ht="14.25" customHeight="1">
      <c r="A1387" s="1">
        <v>2.01705255E8</v>
      </c>
      <c r="B1387" s="1" t="s">
        <v>4176</v>
      </c>
      <c r="C1387" s="1" t="s">
        <v>4177</v>
      </c>
      <c r="D1387" s="1" t="s">
        <v>26</v>
      </c>
      <c r="E1387" s="1" t="s">
        <v>21</v>
      </c>
      <c r="F1387" s="1" t="str">
        <f t="shared" si="1"/>
        <v>José Pedro Moreira de Almeida Baptista - M.EIC 2021/2022</v>
      </c>
      <c r="I1387" s="1" t="str">
        <f>IFERROR(VLOOKUP(B1387,'Inquérito'!M:N,2,0),if(AND(E1387="",not(iserror(find("linkedin",H1387)))),H1387,E1387))</f>
        <v/>
      </c>
      <c r="J1387" s="1" t="str">
        <f t="shared" si="2"/>
        <v>M.EIC</v>
      </c>
      <c r="K1387" s="1" t="str">
        <f>IFERROR(VLOOKUP($A1387&amp;"-"&amp;K$1,'Conclusões cursos SIGARRA'!$E:$H,2,0),"")</f>
        <v/>
      </c>
      <c r="L1387" s="1" t="str">
        <f>IFERROR(VLOOKUP($A1387&amp;"-"&amp;K$1,'Conclusões cursos SIGARRA'!$E:$H,4,0),"")</f>
        <v/>
      </c>
      <c r="M1387" s="1" t="str">
        <f>IFERROR(VLOOKUP($A1387&amp;"-"&amp;M$1,'Conclusões cursos SIGARRA'!$E:$H,2,0),"")</f>
        <v/>
      </c>
      <c r="N1387" s="1" t="str">
        <f>IFERROR(VLOOKUP($A1387&amp;"-"&amp;M$1,'Conclusões cursos SIGARRA'!$E:$H,4,0),"")</f>
        <v/>
      </c>
      <c r="O1387" s="1" t="str">
        <f>IFERROR(VLOOKUP($A1387&amp;"-"&amp;O$1,'Conclusões cursos SIGARRA'!$E:$H,2,0),"")</f>
        <v/>
      </c>
      <c r="P1387" s="1" t="str">
        <f>IFERROR(VLOOKUP($A1387&amp;"-"&amp;O$1,'Conclusões cursos SIGARRA'!$E:$H,4,0),"")</f>
        <v/>
      </c>
      <c r="Q1387" s="1" t="str">
        <f>IFERROR(VLOOKUP($A1387&amp;"-"&amp;Q$1,'Conclusões cursos SIGARRA'!$E:$H,2,0),"")</f>
        <v/>
      </c>
      <c r="R1387" s="1" t="str">
        <f>IFERROR(VLOOKUP($A1387&amp;"-"&amp;Q$1,'Conclusões cursos SIGARRA'!$E:$H,4,0),"")</f>
        <v/>
      </c>
      <c r="S1387" s="1" t="str">
        <f>IFERROR(VLOOKUP($A1387&amp;"-"&amp;S$1,'Conclusões cursos SIGARRA'!$E:$H,2,0),"")</f>
        <v>2021/2022</v>
      </c>
      <c r="T1387" s="1" t="str">
        <f>IFERROR(VLOOKUP($A1387&amp;"-"&amp;S$1,'Conclusões cursos SIGARRA'!$E:$H,4,0),"")</f>
        <v>2021/2022</v>
      </c>
      <c r="U1387" s="1" t="str">
        <f t="shared" si="3"/>
        <v> M.EIC 2021/2022</v>
      </c>
      <c r="V1387" s="1" t="str">
        <f t="shared" si="4"/>
        <v>José Pedro Moreira de Almeida Baptista</v>
      </c>
    </row>
    <row r="1388" ht="14.25" customHeight="1">
      <c r="A1388" s="1">
        <v>2.01303544E8</v>
      </c>
      <c r="B1388" s="1" t="s">
        <v>4178</v>
      </c>
      <c r="C1388" s="1" t="s">
        <v>4179</v>
      </c>
      <c r="D1388" s="1" t="s">
        <v>26</v>
      </c>
      <c r="E1388" s="1" t="s">
        <v>21</v>
      </c>
      <c r="F1388" s="1" t="str">
        <f t="shared" si="1"/>
        <v>José Pedro Morgado Maia - L.EIC 2021/2022</v>
      </c>
      <c r="I1388" s="1" t="str">
        <f>IFERROR(VLOOKUP(B1388,'Inquérito'!M:N,2,0),if(AND(E1388="",not(iserror(find("linkedin",H1388)))),H1388,E1388))</f>
        <v/>
      </c>
      <c r="J1388" s="1" t="str">
        <f t="shared" si="2"/>
        <v>L.EIC </v>
      </c>
      <c r="K1388" s="1" t="str">
        <f>IFERROR(VLOOKUP($A1388&amp;"-"&amp;K$1,'Conclusões cursos SIGARRA'!$E:$H,2,0),"")</f>
        <v/>
      </c>
      <c r="L1388" s="1" t="str">
        <f>IFERROR(VLOOKUP($A1388&amp;"-"&amp;K$1,'Conclusões cursos SIGARRA'!$E:$H,4,0),"")</f>
        <v/>
      </c>
      <c r="M1388" s="1" t="str">
        <f>IFERROR(VLOOKUP($A1388&amp;"-"&amp;M$1,'Conclusões cursos SIGARRA'!$E:$H,2,0),"")</f>
        <v/>
      </c>
      <c r="N1388" s="1" t="str">
        <f>IFERROR(VLOOKUP($A1388&amp;"-"&amp;M$1,'Conclusões cursos SIGARRA'!$E:$H,4,0),"")</f>
        <v/>
      </c>
      <c r="O1388" s="1" t="str">
        <f>IFERROR(VLOOKUP($A1388&amp;"-"&amp;O$1,'Conclusões cursos SIGARRA'!$E:$H,2,0),"")</f>
        <v/>
      </c>
      <c r="P1388" s="1" t="str">
        <f>IFERROR(VLOOKUP($A1388&amp;"-"&amp;O$1,'Conclusões cursos SIGARRA'!$E:$H,4,0),"")</f>
        <v/>
      </c>
      <c r="Q1388" s="1" t="str">
        <f>IFERROR(VLOOKUP($A1388&amp;"-"&amp;Q$1,'Conclusões cursos SIGARRA'!$E:$H,2,0),"")</f>
        <v>2021/2022</v>
      </c>
      <c r="R1388" s="1" t="str">
        <f>IFERROR(VLOOKUP($A1388&amp;"-"&amp;Q$1,'Conclusões cursos SIGARRA'!$E:$H,4,0),"")</f>
        <v>2021/2022</v>
      </c>
      <c r="S1388" s="1" t="str">
        <f>IFERROR(VLOOKUP($A1388&amp;"-"&amp;S$1,'Conclusões cursos SIGARRA'!$E:$H,2,0),"")</f>
        <v/>
      </c>
      <c r="T1388" s="1" t="str">
        <f>IFERROR(VLOOKUP($A1388&amp;"-"&amp;S$1,'Conclusões cursos SIGARRA'!$E:$H,4,0),"")</f>
        <v/>
      </c>
      <c r="U1388" s="1" t="str">
        <f t="shared" si="3"/>
        <v> L.EIC 2021/2022</v>
      </c>
      <c r="V1388" s="1" t="str">
        <f t="shared" si="4"/>
        <v>José Pedro Morgado Maia</v>
      </c>
    </row>
    <row r="1389" ht="14.25" customHeight="1">
      <c r="A1389" s="1">
        <v>2.00800622E8</v>
      </c>
      <c r="B1389" s="1" t="s">
        <v>4180</v>
      </c>
      <c r="C1389" s="1" t="s">
        <v>4181</v>
      </c>
      <c r="D1389" s="1" t="s">
        <v>20</v>
      </c>
      <c r="E1389" s="1" t="s">
        <v>4182</v>
      </c>
      <c r="F1389" s="1" t="str">
        <f t="shared" si="1"/>
        <v>José Pedro Neto dos Santos Marques - MIEIC 2012/2013</v>
      </c>
      <c r="G1389" s="1" t="s">
        <v>4183</v>
      </c>
      <c r="H1389" s="1" t="s">
        <v>4184</v>
      </c>
      <c r="I1389" s="9" t="str">
        <f>IFERROR(VLOOKUP(B1389,'Inquérito'!M:N,2,0),if(AND(E1389="",not(iserror(find("linkedin",H1389)))),H1389,E1389))</f>
        <v>https://www.linkedin.com/in/jos%C3%A9-pedro-marques-0b06a74b/</v>
      </c>
      <c r="J1389" s="1" t="str">
        <f t="shared" si="2"/>
        <v>MIEIC </v>
      </c>
      <c r="K1389" s="1" t="str">
        <f>IFERROR(VLOOKUP($A1389&amp;"-"&amp;K$1,'Conclusões cursos SIGARRA'!$E:$H,2,0),"")</f>
        <v/>
      </c>
      <c r="L1389" s="1" t="str">
        <f>IFERROR(VLOOKUP($A1389&amp;"-"&amp;K$1,'Conclusões cursos SIGARRA'!$E:$H,4,0),"")</f>
        <v/>
      </c>
      <c r="M1389" s="1" t="str">
        <f>IFERROR(VLOOKUP($A1389&amp;"-"&amp;M$1,'Conclusões cursos SIGARRA'!$E:$H,2,0),"")</f>
        <v/>
      </c>
      <c r="N1389" s="1" t="str">
        <f>IFERROR(VLOOKUP($A1389&amp;"-"&amp;M$1,'Conclusões cursos SIGARRA'!$E:$H,4,0),"")</f>
        <v/>
      </c>
      <c r="O1389" s="1" t="str">
        <f>IFERROR(VLOOKUP($A1389&amp;"-"&amp;O$1,'Conclusões cursos SIGARRA'!$E:$H,2,0),"")</f>
        <v>2008/2009</v>
      </c>
      <c r="P1389" s="1" t="str">
        <f>IFERROR(VLOOKUP($A1389&amp;"-"&amp;O$1,'Conclusões cursos SIGARRA'!$E:$H,4,0),"")</f>
        <v>2012/2013</v>
      </c>
      <c r="Q1389" s="1" t="str">
        <f>IFERROR(VLOOKUP($A1389&amp;"-"&amp;Q$1,'Conclusões cursos SIGARRA'!$E:$H,2,0),"")</f>
        <v/>
      </c>
      <c r="R1389" s="1" t="str">
        <f>IFERROR(VLOOKUP($A1389&amp;"-"&amp;Q$1,'Conclusões cursos SIGARRA'!$E:$H,4,0),"")</f>
        <v/>
      </c>
      <c r="S1389" s="1" t="str">
        <f>IFERROR(VLOOKUP($A1389&amp;"-"&amp;S$1,'Conclusões cursos SIGARRA'!$E:$H,2,0),"")</f>
        <v/>
      </c>
      <c r="T1389" s="1" t="str">
        <f>IFERROR(VLOOKUP($A1389&amp;"-"&amp;S$1,'Conclusões cursos SIGARRA'!$E:$H,4,0),"")</f>
        <v/>
      </c>
      <c r="U1389" s="1" t="str">
        <f t="shared" si="3"/>
        <v> MIEIC 2012/2013</v>
      </c>
      <c r="V1389" s="1" t="str">
        <f t="shared" si="4"/>
        <v>José Pedro Neto dos Santos Marques</v>
      </c>
    </row>
    <row r="1390" ht="14.25" customHeight="1">
      <c r="A1390" s="1">
        <v>2.01708806E8</v>
      </c>
      <c r="B1390" s="1" t="s">
        <v>4185</v>
      </c>
      <c r="C1390" s="1" t="s">
        <v>4186</v>
      </c>
      <c r="D1390" s="1" t="s">
        <v>26</v>
      </c>
      <c r="E1390" s="1" t="s">
        <v>21</v>
      </c>
      <c r="F1390" s="1" t="str">
        <f t="shared" si="1"/>
        <v>José Pedro Nogueira Rodrigues - L.EIC 2021/2022 M.EIC 2022/2023</v>
      </c>
      <c r="G1390" s="1" t="s">
        <v>4187</v>
      </c>
      <c r="I1390" s="9" t="str">
        <f>IFERROR(VLOOKUP(B1390,'Inquérito'!M:N,2,0),if(AND(E1390="",not(iserror(find("linkedin",H1390)))),H1390,E1390))</f>
        <v>https://www.linkedin.com/in/zpn-rodrigues</v>
      </c>
      <c r="J1390" s="1" t="str">
        <f t="shared" si="2"/>
        <v>L.EIC M.EIC</v>
      </c>
      <c r="K1390" s="1" t="str">
        <f>IFERROR(VLOOKUP($A1390&amp;"-"&amp;K$1,'Conclusões cursos SIGARRA'!$E:$H,2,0),"")</f>
        <v/>
      </c>
      <c r="L1390" s="1" t="str">
        <f>IFERROR(VLOOKUP($A1390&amp;"-"&amp;K$1,'Conclusões cursos SIGARRA'!$E:$H,4,0),"")</f>
        <v/>
      </c>
      <c r="M1390" s="1" t="str">
        <f>IFERROR(VLOOKUP($A1390&amp;"-"&amp;M$1,'Conclusões cursos SIGARRA'!$E:$H,2,0),"")</f>
        <v/>
      </c>
      <c r="N1390" s="1" t="str">
        <f>IFERROR(VLOOKUP($A1390&amp;"-"&amp;M$1,'Conclusões cursos SIGARRA'!$E:$H,4,0),"")</f>
        <v/>
      </c>
      <c r="O1390" s="1" t="str">
        <f>IFERROR(VLOOKUP($A1390&amp;"-"&amp;O$1,'Conclusões cursos SIGARRA'!$E:$H,2,0),"")</f>
        <v/>
      </c>
      <c r="P1390" s="1" t="str">
        <f>IFERROR(VLOOKUP($A1390&amp;"-"&amp;O$1,'Conclusões cursos SIGARRA'!$E:$H,4,0),"")</f>
        <v/>
      </c>
      <c r="Q1390" s="1" t="str">
        <f>IFERROR(VLOOKUP($A1390&amp;"-"&amp;Q$1,'Conclusões cursos SIGARRA'!$E:$H,2,0),"")</f>
        <v>2021/2022</v>
      </c>
      <c r="R1390" s="1" t="str">
        <f>IFERROR(VLOOKUP($A1390&amp;"-"&amp;Q$1,'Conclusões cursos SIGARRA'!$E:$H,4,0),"")</f>
        <v>2021/2022</v>
      </c>
      <c r="S1390" s="1" t="str">
        <f>IFERROR(VLOOKUP($A1390&amp;"-"&amp;S$1,'Conclusões cursos SIGARRA'!$E:$H,2,0),"")</f>
        <v>2021/2022</v>
      </c>
      <c r="T1390" s="1" t="str">
        <f>IFERROR(VLOOKUP($A1390&amp;"-"&amp;S$1,'Conclusões cursos SIGARRA'!$E:$H,4,0),"")</f>
        <v>2022/2023</v>
      </c>
      <c r="U1390" s="1" t="str">
        <f t="shared" si="3"/>
        <v> L.EIC 2021/2022 M.EIC 2022/2023</v>
      </c>
      <c r="V1390" s="1" t="str">
        <f t="shared" si="4"/>
        <v>José Pedro Nogueira Rodrigues</v>
      </c>
    </row>
    <row r="1391" ht="14.25" customHeight="1">
      <c r="A1391" s="1">
        <v>2.01904515E8</v>
      </c>
      <c r="B1391" s="1" t="s">
        <v>4188</v>
      </c>
      <c r="C1391" s="1" t="s">
        <v>4189</v>
      </c>
      <c r="D1391" s="1" t="s">
        <v>26</v>
      </c>
      <c r="E1391" s="1" t="s">
        <v>21</v>
      </c>
      <c r="F1391" s="1" t="str">
        <f t="shared" si="1"/>
        <v>José Pedro Peixoto Ferreira - L.EIC 2021/2022</v>
      </c>
      <c r="I1391" s="1" t="str">
        <f>IFERROR(VLOOKUP(B1391,'Inquérito'!M:N,2,0),if(AND(E1391="",not(iserror(find("linkedin",H1391)))),H1391,E1391))</f>
        <v/>
      </c>
      <c r="J1391" s="1" t="str">
        <f t="shared" si="2"/>
        <v>L.EIC </v>
      </c>
      <c r="K1391" s="1" t="str">
        <f>IFERROR(VLOOKUP($A1391&amp;"-"&amp;K$1,'Conclusões cursos SIGARRA'!$E:$H,2,0),"")</f>
        <v/>
      </c>
      <c r="L1391" s="1" t="str">
        <f>IFERROR(VLOOKUP($A1391&amp;"-"&amp;K$1,'Conclusões cursos SIGARRA'!$E:$H,4,0),"")</f>
        <v/>
      </c>
      <c r="M1391" s="1" t="str">
        <f>IFERROR(VLOOKUP($A1391&amp;"-"&amp;M$1,'Conclusões cursos SIGARRA'!$E:$H,2,0),"")</f>
        <v/>
      </c>
      <c r="N1391" s="1" t="str">
        <f>IFERROR(VLOOKUP($A1391&amp;"-"&amp;M$1,'Conclusões cursos SIGARRA'!$E:$H,4,0),"")</f>
        <v/>
      </c>
      <c r="O1391" s="1" t="str">
        <f>IFERROR(VLOOKUP($A1391&amp;"-"&amp;O$1,'Conclusões cursos SIGARRA'!$E:$H,2,0),"")</f>
        <v/>
      </c>
      <c r="P1391" s="1" t="str">
        <f>IFERROR(VLOOKUP($A1391&amp;"-"&amp;O$1,'Conclusões cursos SIGARRA'!$E:$H,4,0),"")</f>
        <v/>
      </c>
      <c r="Q1391" s="1" t="str">
        <f>IFERROR(VLOOKUP($A1391&amp;"-"&amp;Q$1,'Conclusões cursos SIGARRA'!$E:$H,2,0),"")</f>
        <v>2021/2022</v>
      </c>
      <c r="R1391" s="1" t="str">
        <f>IFERROR(VLOOKUP($A1391&amp;"-"&amp;Q$1,'Conclusões cursos SIGARRA'!$E:$H,4,0),"")</f>
        <v>2021/2022</v>
      </c>
      <c r="S1391" s="1" t="str">
        <f>IFERROR(VLOOKUP($A1391&amp;"-"&amp;S$1,'Conclusões cursos SIGARRA'!$E:$H,2,0),"")</f>
        <v/>
      </c>
      <c r="T1391" s="1" t="str">
        <f>IFERROR(VLOOKUP($A1391&amp;"-"&amp;S$1,'Conclusões cursos SIGARRA'!$E:$H,4,0),"")</f>
        <v/>
      </c>
      <c r="U1391" s="1" t="str">
        <f t="shared" si="3"/>
        <v> L.EIC 2021/2022</v>
      </c>
      <c r="V1391" s="1" t="str">
        <f t="shared" si="4"/>
        <v>José Pedro Peixoto Ferreira</v>
      </c>
    </row>
    <row r="1392" ht="14.25" customHeight="1">
      <c r="A1392" s="1">
        <v>2.01206111E8</v>
      </c>
      <c r="B1392" s="1" t="s">
        <v>4190</v>
      </c>
      <c r="C1392" s="1" t="s">
        <v>4191</v>
      </c>
      <c r="D1392" s="1" t="s">
        <v>20</v>
      </c>
      <c r="E1392" s="1" t="s">
        <v>4192</v>
      </c>
      <c r="F1392" s="1" t="str">
        <f t="shared" si="1"/>
        <v>José Pedro Pereira Amorim - MIEIC 2016/2017</v>
      </c>
      <c r="I1392" s="9" t="str">
        <f>IFERROR(VLOOKUP(B1392,'Inquérito'!M:N,2,0),if(AND(E1392="",not(iserror(find("linkedin",H1392)))),H1392,E1392))</f>
        <v>https://www.linkedin.com/in/josepamorim/</v>
      </c>
      <c r="J1392" s="1" t="str">
        <f t="shared" si="2"/>
        <v>MIEIC </v>
      </c>
      <c r="K1392" s="1" t="str">
        <f>IFERROR(VLOOKUP($A1392&amp;"-"&amp;K$1,'Conclusões cursos SIGARRA'!$E:$H,2,0),"")</f>
        <v/>
      </c>
      <c r="L1392" s="1" t="str">
        <f>IFERROR(VLOOKUP($A1392&amp;"-"&amp;K$1,'Conclusões cursos SIGARRA'!$E:$H,4,0),"")</f>
        <v/>
      </c>
      <c r="M1392" s="1" t="str">
        <f>IFERROR(VLOOKUP($A1392&amp;"-"&amp;M$1,'Conclusões cursos SIGARRA'!$E:$H,2,0),"")</f>
        <v/>
      </c>
      <c r="N1392" s="1" t="str">
        <f>IFERROR(VLOOKUP($A1392&amp;"-"&amp;M$1,'Conclusões cursos SIGARRA'!$E:$H,4,0),"")</f>
        <v/>
      </c>
      <c r="O1392" s="1" t="str">
        <f>IFERROR(VLOOKUP($A1392&amp;"-"&amp;O$1,'Conclusões cursos SIGARRA'!$E:$H,2,0),"")</f>
        <v>2012/2013</v>
      </c>
      <c r="P1392" s="1" t="str">
        <f>IFERROR(VLOOKUP($A1392&amp;"-"&amp;O$1,'Conclusões cursos SIGARRA'!$E:$H,4,0),"")</f>
        <v>2016/2017</v>
      </c>
      <c r="Q1392" s="1" t="str">
        <f>IFERROR(VLOOKUP($A1392&amp;"-"&amp;Q$1,'Conclusões cursos SIGARRA'!$E:$H,2,0),"")</f>
        <v/>
      </c>
      <c r="R1392" s="1" t="str">
        <f>IFERROR(VLOOKUP($A1392&amp;"-"&amp;Q$1,'Conclusões cursos SIGARRA'!$E:$H,4,0),"")</f>
        <v/>
      </c>
      <c r="S1392" s="1" t="str">
        <f>IFERROR(VLOOKUP($A1392&amp;"-"&amp;S$1,'Conclusões cursos SIGARRA'!$E:$H,2,0),"")</f>
        <v/>
      </c>
      <c r="T1392" s="1" t="str">
        <f>IFERROR(VLOOKUP($A1392&amp;"-"&amp;S$1,'Conclusões cursos SIGARRA'!$E:$H,4,0),"")</f>
        <v/>
      </c>
      <c r="U1392" s="1" t="str">
        <f t="shared" si="3"/>
        <v> MIEIC 2016/2017</v>
      </c>
      <c r="V1392" s="1" t="str">
        <f t="shared" si="4"/>
        <v>José Pedro Pereira Amorim</v>
      </c>
    </row>
    <row r="1393" ht="14.25" customHeight="1">
      <c r="A1393" s="1">
        <v>2.00002428E8</v>
      </c>
      <c r="B1393" s="1" t="s">
        <v>4193</v>
      </c>
      <c r="C1393" s="1" t="s">
        <v>4194</v>
      </c>
      <c r="D1393" s="1" t="s">
        <v>20</v>
      </c>
      <c r="E1393" s="1" t="s">
        <v>4195</v>
      </c>
      <c r="F1393" s="1" t="str">
        <f t="shared" si="1"/>
        <v>José Pedro Rodrigues do Vale - LEIC 2005/2006</v>
      </c>
      <c r="G1393" s="1" t="s">
        <v>4196</v>
      </c>
      <c r="H1393" s="1" t="s">
        <v>4197</v>
      </c>
      <c r="I1393" s="9" t="str">
        <f>IFERROR(VLOOKUP(B1393,'Inquérito'!M:N,2,0),if(AND(E1393="",not(iserror(find("linkedin",H1393)))),H1393,E1393))</f>
        <v>https://www.linkedin.com/in/pvale/</v>
      </c>
      <c r="J1393" s="1" t="str">
        <f t="shared" si="2"/>
        <v>LEIC </v>
      </c>
      <c r="K1393" s="1" t="str">
        <f>IFERROR(VLOOKUP($A1393&amp;"-"&amp;K$1,'Conclusões cursos SIGARRA'!$E:$H,2,0),"")</f>
        <v>2000/2001</v>
      </c>
      <c r="L1393" s="1" t="str">
        <f>IFERROR(VLOOKUP($A1393&amp;"-"&amp;K$1,'Conclusões cursos SIGARRA'!$E:$H,4,0),"")</f>
        <v>2005/2006</v>
      </c>
      <c r="M1393" s="1" t="str">
        <f>IFERROR(VLOOKUP($A1393&amp;"-"&amp;M$1,'Conclusões cursos SIGARRA'!$E:$H,2,0),"")</f>
        <v/>
      </c>
      <c r="N1393" s="1" t="str">
        <f>IFERROR(VLOOKUP($A1393&amp;"-"&amp;M$1,'Conclusões cursos SIGARRA'!$E:$H,4,0),"")</f>
        <v/>
      </c>
      <c r="O1393" s="1" t="str">
        <f>IFERROR(VLOOKUP($A1393&amp;"-"&amp;O$1,'Conclusões cursos SIGARRA'!$E:$H,2,0),"")</f>
        <v/>
      </c>
      <c r="P1393" s="1" t="str">
        <f>IFERROR(VLOOKUP($A1393&amp;"-"&amp;O$1,'Conclusões cursos SIGARRA'!$E:$H,4,0),"")</f>
        <v/>
      </c>
      <c r="Q1393" s="1" t="str">
        <f>IFERROR(VLOOKUP($A1393&amp;"-"&amp;Q$1,'Conclusões cursos SIGARRA'!$E:$H,2,0),"")</f>
        <v/>
      </c>
      <c r="R1393" s="1" t="str">
        <f>IFERROR(VLOOKUP($A1393&amp;"-"&amp;Q$1,'Conclusões cursos SIGARRA'!$E:$H,4,0),"")</f>
        <v/>
      </c>
      <c r="S1393" s="1" t="str">
        <f>IFERROR(VLOOKUP($A1393&amp;"-"&amp;S$1,'Conclusões cursos SIGARRA'!$E:$H,2,0),"")</f>
        <v/>
      </c>
      <c r="T1393" s="1" t="str">
        <f>IFERROR(VLOOKUP($A1393&amp;"-"&amp;S$1,'Conclusões cursos SIGARRA'!$E:$H,4,0),"")</f>
        <v/>
      </c>
      <c r="U1393" s="1" t="str">
        <f t="shared" si="3"/>
        <v> LEIC 2005/2006</v>
      </c>
      <c r="V1393" s="1" t="str">
        <f t="shared" si="4"/>
        <v>José Pedro Rodrigues do Vale</v>
      </c>
    </row>
    <row r="1394" ht="14.25" customHeight="1">
      <c r="A1394" s="1">
        <v>2.01304891E8</v>
      </c>
      <c r="B1394" s="1" t="s">
        <v>4198</v>
      </c>
      <c r="C1394" s="1" t="s">
        <v>4199</v>
      </c>
      <c r="D1394" s="1" t="s">
        <v>20</v>
      </c>
      <c r="E1394" s="1" t="s">
        <v>21</v>
      </c>
      <c r="F1394" s="1" t="str">
        <f t="shared" si="1"/>
        <v>José Pedro Soares João Pereira - MIEIC 2017/2018</v>
      </c>
      <c r="I1394" s="1" t="str">
        <f>IFERROR(VLOOKUP(B1394,'Inquérito'!M:N,2,0),if(AND(E1394="",not(iserror(find("linkedin",H1394)))),H1394,E1394))</f>
        <v/>
      </c>
      <c r="J1394" s="1" t="str">
        <f t="shared" si="2"/>
        <v>MIEIC </v>
      </c>
      <c r="K1394" s="1" t="str">
        <f>IFERROR(VLOOKUP($A1394&amp;"-"&amp;K$1,'Conclusões cursos SIGARRA'!$E:$H,2,0),"")</f>
        <v/>
      </c>
      <c r="L1394" s="1" t="str">
        <f>IFERROR(VLOOKUP($A1394&amp;"-"&amp;K$1,'Conclusões cursos SIGARRA'!$E:$H,4,0),"")</f>
        <v/>
      </c>
      <c r="M1394" s="1" t="str">
        <f>IFERROR(VLOOKUP($A1394&amp;"-"&amp;M$1,'Conclusões cursos SIGARRA'!$E:$H,2,0),"")</f>
        <v/>
      </c>
      <c r="N1394" s="1" t="str">
        <f>IFERROR(VLOOKUP($A1394&amp;"-"&amp;M$1,'Conclusões cursos SIGARRA'!$E:$H,4,0),"")</f>
        <v/>
      </c>
      <c r="O1394" s="1" t="str">
        <f>IFERROR(VLOOKUP($A1394&amp;"-"&amp;O$1,'Conclusões cursos SIGARRA'!$E:$H,2,0),"")</f>
        <v>2013/2014</v>
      </c>
      <c r="P1394" s="1" t="str">
        <f>IFERROR(VLOOKUP($A1394&amp;"-"&amp;O$1,'Conclusões cursos SIGARRA'!$E:$H,4,0),"")</f>
        <v>2017/2018</v>
      </c>
      <c r="Q1394" s="1" t="str">
        <f>IFERROR(VLOOKUP($A1394&amp;"-"&amp;Q$1,'Conclusões cursos SIGARRA'!$E:$H,2,0),"")</f>
        <v/>
      </c>
      <c r="R1394" s="1" t="str">
        <f>IFERROR(VLOOKUP($A1394&amp;"-"&amp;Q$1,'Conclusões cursos SIGARRA'!$E:$H,4,0),"")</f>
        <v/>
      </c>
      <c r="S1394" s="1" t="str">
        <f>IFERROR(VLOOKUP($A1394&amp;"-"&amp;S$1,'Conclusões cursos SIGARRA'!$E:$H,2,0),"")</f>
        <v/>
      </c>
      <c r="T1394" s="1" t="str">
        <f>IFERROR(VLOOKUP($A1394&amp;"-"&amp;S$1,'Conclusões cursos SIGARRA'!$E:$H,4,0),"")</f>
        <v/>
      </c>
      <c r="U1394" s="1" t="str">
        <f t="shared" si="3"/>
        <v> MIEIC 2017/2018</v>
      </c>
      <c r="V1394" s="1" t="str">
        <f t="shared" si="4"/>
        <v>José Pedro Soares João Pereira</v>
      </c>
    </row>
    <row r="1395" ht="14.25" customHeight="1">
      <c r="A1395" s="1">
        <v>2.00803808E8</v>
      </c>
      <c r="B1395" s="1" t="s">
        <v>4200</v>
      </c>
      <c r="C1395" s="1" t="s">
        <v>4201</v>
      </c>
      <c r="D1395" s="1" t="s">
        <v>20</v>
      </c>
      <c r="E1395" s="1" t="s">
        <v>4202</v>
      </c>
      <c r="F1395" s="1" t="str">
        <f t="shared" si="1"/>
        <v>José Pedro Sobreiro Furtado da Silva - MIEIC 2012/2013</v>
      </c>
      <c r="G1395" s="1" t="s">
        <v>21</v>
      </c>
      <c r="H1395" s="1" t="s">
        <v>4203</v>
      </c>
      <c r="I1395" s="9" t="str">
        <f>IFERROR(VLOOKUP(B1395,'Inquérito'!M:N,2,0),if(AND(E1395="",not(iserror(find("linkedin",H1395)))),H1395,E1395))</f>
        <v>https://www.linkedin.com/in/jpsfs/</v>
      </c>
      <c r="J1395" s="1" t="str">
        <f t="shared" si="2"/>
        <v>MIEIC </v>
      </c>
      <c r="K1395" s="1" t="str">
        <f>IFERROR(VLOOKUP($A1395&amp;"-"&amp;K$1,'Conclusões cursos SIGARRA'!$E:$H,2,0),"")</f>
        <v/>
      </c>
      <c r="L1395" s="1" t="str">
        <f>IFERROR(VLOOKUP($A1395&amp;"-"&amp;K$1,'Conclusões cursos SIGARRA'!$E:$H,4,0),"")</f>
        <v/>
      </c>
      <c r="M1395" s="1" t="str">
        <f>IFERROR(VLOOKUP($A1395&amp;"-"&amp;M$1,'Conclusões cursos SIGARRA'!$E:$H,2,0),"")</f>
        <v/>
      </c>
      <c r="N1395" s="1" t="str">
        <f>IFERROR(VLOOKUP($A1395&amp;"-"&amp;M$1,'Conclusões cursos SIGARRA'!$E:$H,4,0),"")</f>
        <v/>
      </c>
      <c r="O1395" s="1" t="str">
        <f>IFERROR(VLOOKUP($A1395&amp;"-"&amp;O$1,'Conclusões cursos SIGARRA'!$E:$H,2,0),"")</f>
        <v>2008/2009</v>
      </c>
      <c r="P1395" s="1" t="str">
        <f>IFERROR(VLOOKUP($A1395&amp;"-"&amp;O$1,'Conclusões cursos SIGARRA'!$E:$H,4,0),"")</f>
        <v>2012/2013</v>
      </c>
      <c r="Q1395" s="1" t="str">
        <f>IFERROR(VLOOKUP($A1395&amp;"-"&amp;Q$1,'Conclusões cursos SIGARRA'!$E:$H,2,0),"")</f>
        <v/>
      </c>
      <c r="R1395" s="1" t="str">
        <f>IFERROR(VLOOKUP($A1395&amp;"-"&amp;Q$1,'Conclusões cursos SIGARRA'!$E:$H,4,0),"")</f>
        <v/>
      </c>
      <c r="S1395" s="1" t="str">
        <f>IFERROR(VLOOKUP($A1395&amp;"-"&amp;S$1,'Conclusões cursos SIGARRA'!$E:$H,2,0),"")</f>
        <v/>
      </c>
      <c r="T1395" s="1" t="str">
        <f>IFERROR(VLOOKUP($A1395&amp;"-"&amp;S$1,'Conclusões cursos SIGARRA'!$E:$H,4,0),"")</f>
        <v/>
      </c>
      <c r="U1395" s="1" t="str">
        <f t="shared" si="3"/>
        <v> MIEIC 2012/2013</v>
      </c>
      <c r="V1395" s="1" t="str">
        <f t="shared" si="4"/>
        <v>José Pedro Sobreiro Furtado da Silva</v>
      </c>
    </row>
    <row r="1396" ht="14.25" customHeight="1">
      <c r="A1396" s="1">
        <v>2.00201727E8</v>
      </c>
      <c r="B1396" s="1" t="s">
        <v>4204</v>
      </c>
      <c r="C1396" s="1" t="s">
        <v>4205</v>
      </c>
      <c r="D1396" s="1" t="s">
        <v>20</v>
      </c>
      <c r="E1396" s="1" t="s">
        <v>4206</v>
      </c>
      <c r="F1396" s="1" t="str">
        <f t="shared" si="1"/>
        <v>José Pedro Sousa Horta - MIEIC 2007/2008</v>
      </c>
      <c r="G1396" s="1" t="s">
        <v>4207</v>
      </c>
      <c r="H1396" s="1" t="s">
        <v>4208</v>
      </c>
      <c r="I1396" s="9" t="str">
        <f>IFERROR(VLOOKUP(B1396,'Inquérito'!M:N,2,0),if(AND(E1396="",not(iserror(find("linkedin",H1396)))),H1396,E1396))</f>
        <v>https://www.linkedin.com/in/josehorta/</v>
      </c>
      <c r="J1396" s="1" t="str">
        <f t="shared" si="2"/>
        <v>MIEIC </v>
      </c>
      <c r="K1396" s="1" t="str">
        <f>IFERROR(VLOOKUP($A1396&amp;"-"&amp;K$1,'Conclusões cursos SIGARRA'!$E:$H,2,0),"")</f>
        <v/>
      </c>
      <c r="L1396" s="1" t="str">
        <f>IFERROR(VLOOKUP($A1396&amp;"-"&amp;K$1,'Conclusões cursos SIGARRA'!$E:$H,4,0),"")</f>
        <v/>
      </c>
      <c r="M1396" s="1" t="str">
        <f>IFERROR(VLOOKUP($A1396&amp;"-"&amp;M$1,'Conclusões cursos SIGARRA'!$E:$H,2,0),"")</f>
        <v/>
      </c>
      <c r="N1396" s="1" t="str">
        <f>IFERROR(VLOOKUP($A1396&amp;"-"&amp;M$1,'Conclusões cursos SIGARRA'!$E:$H,4,0),"")</f>
        <v/>
      </c>
      <c r="O1396" s="1" t="str">
        <f>IFERROR(VLOOKUP($A1396&amp;"-"&amp;O$1,'Conclusões cursos SIGARRA'!$E:$H,2,0),"")</f>
        <v>2002/2003</v>
      </c>
      <c r="P1396" s="1" t="str">
        <f>IFERROR(VLOOKUP($A1396&amp;"-"&amp;O$1,'Conclusões cursos SIGARRA'!$E:$H,4,0),"")</f>
        <v>2007/2008</v>
      </c>
      <c r="Q1396" s="1" t="str">
        <f>IFERROR(VLOOKUP($A1396&amp;"-"&amp;Q$1,'Conclusões cursos SIGARRA'!$E:$H,2,0),"")</f>
        <v/>
      </c>
      <c r="R1396" s="1" t="str">
        <f>IFERROR(VLOOKUP($A1396&amp;"-"&amp;Q$1,'Conclusões cursos SIGARRA'!$E:$H,4,0),"")</f>
        <v/>
      </c>
      <c r="S1396" s="1" t="str">
        <f>IFERROR(VLOOKUP($A1396&amp;"-"&amp;S$1,'Conclusões cursos SIGARRA'!$E:$H,2,0),"")</f>
        <v/>
      </c>
      <c r="T1396" s="1" t="str">
        <f>IFERROR(VLOOKUP($A1396&amp;"-"&amp;S$1,'Conclusões cursos SIGARRA'!$E:$H,4,0),"")</f>
        <v/>
      </c>
      <c r="U1396" s="1" t="str">
        <f t="shared" si="3"/>
        <v> MIEIC 2007/2008</v>
      </c>
      <c r="V1396" s="1" t="str">
        <f t="shared" si="4"/>
        <v>José Pedro Sousa Horta</v>
      </c>
    </row>
    <row r="1397" ht="14.25" customHeight="1">
      <c r="A1397" s="1">
        <v>2.01406458E8</v>
      </c>
      <c r="B1397" s="1" t="s">
        <v>4209</v>
      </c>
      <c r="C1397" s="1" t="s">
        <v>4210</v>
      </c>
      <c r="D1397" s="1" t="s">
        <v>20</v>
      </c>
      <c r="E1397" s="1" t="s">
        <v>21</v>
      </c>
      <c r="F1397" s="1" t="str">
        <f t="shared" si="1"/>
        <v>José Pedro Teixeira Monteiro - MIEIC 2019/2020</v>
      </c>
      <c r="I1397" s="1" t="str">
        <f>IFERROR(VLOOKUP(B1397,'Inquérito'!M:N,2,0),if(AND(E1397="",not(iserror(find("linkedin",H1397)))),H1397,E1397))</f>
        <v/>
      </c>
      <c r="J1397" s="1" t="str">
        <f t="shared" si="2"/>
        <v>MIEIC </v>
      </c>
      <c r="K1397" s="1" t="str">
        <f>IFERROR(VLOOKUP($A1397&amp;"-"&amp;K$1,'Conclusões cursos SIGARRA'!$E:$H,2,0),"")</f>
        <v/>
      </c>
      <c r="L1397" s="1" t="str">
        <f>IFERROR(VLOOKUP($A1397&amp;"-"&amp;K$1,'Conclusões cursos SIGARRA'!$E:$H,4,0),"")</f>
        <v/>
      </c>
      <c r="M1397" s="1" t="str">
        <f>IFERROR(VLOOKUP($A1397&amp;"-"&amp;M$1,'Conclusões cursos SIGARRA'!$E:$H,2,0),"")</f>
        <v/>
      </c>
      <c r="N1397" s="1" t="str">
        <f>IFERROR(VLOOKUP($A1397&amp;"-"&amp;M$1,'Conclusões cursos SIGARRA'!$E:$H,4,0),"")</f>
        <v/>
      </c>
      <c r="O1397" s="1" t="str">
        <f>IFERROR(VLOOKUP($A1397&amp;"-"&amp;O$1,'Conclusões cursos SIGARRA'!$E:$H,2,0),"")</f>
        <v>2014/2015</v>
      </c>
      <c r="P1397" s="1" t="str">
        <f>IFERROR(VLOOKUP($A1397&amp;"-"&amp;O$1,'Conclusões cursos SIGARRA'!$E:$H,4,0),"")</f>
        <v>2019/2020</v>
      </c>
      <c r="Q1397" s="1" t="str">
        <f>IFERROR(VLOOKUP($A1397&amp;"-"&amp;Q$1,'Conclusões cursos SIGARRA'!$E:$H,2,0),"")</f>
        <v/>
      </c>
      <c r="R1397" s="1" t="str">
        <f>IFERROR(VLOOKUP($A1397&amp;"-"&amp;Q$1,'Conclusões cursos SIGARRA'!$E:$H,4,0),"")</f>
        <v/>
      </c>
      <c r="S1397" s="1" t="str">
        <f>IFERROR(VLOOKUP($A1397&amp;"-"&amp;S$1,'Conclusões cursos SIGARRA'!$E:$H,2,0),"")</f>
        <v/>
      </c>
      <c r="T1397" s="1" t="str">
        <f>IFERROR(VLOOKUP($A1397&amp;"-"&amp;S$1,'Conclusões cursos SIGARRA'!$E:$H,4,0),"")</f>
        <v/>
      </c>
      <c r="U1397" s="1" t="str">
        <f t="shared" si="3"/>
        <v> MIEIC 2019/2020</v>
      </c>
      <c r="V1397" s="1" t="str">
        <f t="shared" si="4"/>
        <v>José Pedro Teixeira Monteiro</v>
      </c>
    </row>
    <row r="1398" ht="14.25" customHeight="1">
      <c r="A1398" s="1">
        <v>2.0200546E8</v>
      </c>
      <c r="B1398" s="1" t="s">
        <v>4211</v>
      </c>
      <c r="C1398" s="1" t="s">
        <v>4212</v>
      </c>
      <c r="D1398" s="1" t="s">
        <v>26</v>
      </c>
      <c r="E1398" s="1" t="s">
        <v>21</v>
      </c>
      <c r="F1398" s="1" t="str">
        <f t="shared" si="1"/>
        <v>José Pedro Teixeira Ramos - L.EIC 2022/2023</v>
      </c>
      <c r="I1398" s="1" t="str">
        <f>IFERROR(VLOOKUP(B1398,'Inquérito'!M:N,2,0),if(AND(E1398="",not(iserror(find("linkedin",H1398)))),H1398,E1398))</f>
        <v/>
      </c>
      <c r="J1398" s="1" t="str">
        <f t="shared" si="2"/>
        <v>L.EIC </v>
      </c>
      <c r="K1398" s="1" t="str">
        <f>IFERROR(VLOOKUP($A1398&amp;"-"&amp;K$1,'Conclusões cursos SIGARRA'!$E:$H,2,0),"")</f>
        <v/>
      </c>
      <c r="L1398" s="1" t="str">
        <f>IFERROR(VLOOKUP($A1398&amp;"-"&amp;K$1,'Conclusões cursos SIGARRA'!$E:$H,4,0),"")</f>
        <v/>
      </c>
      <c r="M1398" s="1" t="str">
        <f>IFERROR(VLOOKUP($A1398&amp;"-"&amp;M$1,'Conclusões cursos SIGARRA'!$E:$H,2,0),"")</f>
        <v/>
      </c>
      <c r="N1398" s="1" t="str">
        <f>IFERROR(VLOOKUP($A1398&amp;"-"&amp;M$1,'Conclusões cursos SIGARRA'!$E:$H,4,0),"")</f>
        <v/>
      </c>
      <c r="O1398" s="1" t="str">
        <f>IFERROR(VLOOKUP($A1398&amp;"-"&amp;O$1,'Conclusões cursos SIGARRA'!$E:$H,2,0),"")</f>
        <v/>
      </c>
      <c r="P1398" s="1" t="str">
        <f>IFERROR(VLOOKUP($A1398&amp;"-"&amp;O$1,'Conclusões cursos SIGARRA'!$E:$H,4,0),"")</f>
        <v/>
      </c>
      <c r="Q1398" s="1" t="str">
        <f>IFERROR(VLOOKUP($A1398&amp;"-"&amp;Q$1,'Conclusões cursos SIGARRA'!$E:$H,2,0),"")</f>
        <v>2021/2022</v>
      </c>
      <c r="R1398" s="1" t="str">
        <f>IFERROR(VLOOKUP($A1398&amp;"-"&amp;Q$1,'Conclusões cursos SIGARRA'!$E:$H,4,0),"")</f>
        <v>2022/2023</v>
      </c>
      <c r="S1398" s="1" t="str">
        <f>IFERROR(VLOOKUP($A1398&amp;"-"&amp;S$1,'Conclusões cursos SIGARRA'!$E:$H,2,0),"")</f>
        <v/>
      </c>
      <c r="T1398" s="1" t="str">
        <f>IFERROR(VLOOKUP($A1398&amp;"-"&amp;S$1,'Conclusões cursos SIGARRA'!$E:$H,4,0),"")</f>
        <v/>
      </c>
      <c r="U1398" s="1" t="str">
        <f t="shared" si="3"/>
        <v> L.EIC 2022/2023</v>
      </c>
      <c r="V1398" s="1" t="str">
        <f t="shared" si="4"/>
        <v>José Pedro Teixeira Ramos</v>
      </c>
    </row>
    <row r="1399" ht="14.25" customHeight="1">
      <c r="A1399" s="1">
        <v>2.01305101E8</v>
      </c>
      <c r="B1399" s="1" t="s">
        <v>4213</v>
      </c>
      <c r="C1399" s="1" t="s">
        <v>4214</v>
      </c>
      <c r="D1399" s="1" t="s">
        <v>20</v>
      </c>
      <c r="E1399" s="1" t="s">
        <v>21</v>
      </c>
      <c r="F1399" s="1" t="str">
        <f t="shared" si="1"/>
        <v>José Pedro Teles da Silva Pereira - MIEIC 2018/2019</v>
      </c>
      <c r="I1399" s="9" t="str">
        <f>IFERROR(VLOOKUP(B1399,'Inquérito'!M:N,2,0),if(AND(E1399="",not(iserror(find("linkedin",H1399)))),H1399,E1399))</f>
        <v>https://www.linkedin.com/in/jose-pedro-teles/</v>
      </c>
      <c r="J1399" s="1" t="str">
        <f t="shared" si="2"/>
        <v>MIEIC </v>
      </c>
      <c r="K1399" s="1" t="str">
        <f>IFERROR(VLOOKUP($A1399&amp;"-"&amp;K$1,'Conclusões cursos SIGARRA'!$E:$H,2,0),"")</f>
        <v/>
      </c>
      <c r="L1399" s="1" t="str">
        <f>IFERROR(VLOOKUP($A1399&amp;"-"&amp;K$1,'Conclusões cursos SIGARRA'!$E:$H,4,0),"")</f>
        <v/>
      </c>
      <c r="M1399" s="1" t="str">
        <f>IFERROR(VLOOKUP($A1399&amp;"-"&amp;M$1,'Conclusões cursos SIGARRA'!$E:$H,2,0),"")</f>
        <v/>
      </c>
      <c r="N1399" s="1" t="str">
        <f>IFERROR(VLOOKUP($A1399&amp;"-"&amp;M$1,'Conclusões cursos SIGARRA'!$E:$H,4,0),"")</f>
        <v/>
      </c>
      <c r="O1399" s="1" t="str">
        <f>IFERROR(VLOOKUP($A1399&amp;"-"&amp;O$1,'Conclusões cursos SIGARRA'!$E:$H,2,0),"")</f>
        <v>2013/2014</v>
      </c>
      <c r="P1399" s="1" t="str">
        <f>IFERROR(VLOOKUP($A1399&amp;"-"&amp;O$1,'Conclusões cursos SIGARRA'!$E:$H,4,0),"")</f>
        <v>2018/2019</v>
      </c>
      <c r="Q1399" s="1" t="str">
        <f>IFERROR(VLOOKUP($A1399&amp;"-"&amp;Q$1,'Conclusões cursos SIGARRA'!$E:$H,2,0),"")</f>
        <v/>
      </c>
      <c r="R1399" s="1" t="str">
        <f>IFERROR(VLOOKUP($A1399&amp;"-"&amp;Q$1,'Conclusões cursos SIGARRA'!$E:$H,4,0),"")</f>
        <v/>
      </c>
      <c r="S1399" s="1" t="str">
        <f>IFERROR(VLOOKUP($A1399&amp;"-"&amp;S$1,'Conclusões cursos SIGARRA'!$E:$H,2,0),"")</f>
        <v/>
      </c>
      <c r="T1399" s="1" t="str">
        <f>IFERROR(VLOOKUP($A1399&amp;"-"&amp;S$1,'Conclusões cursos SIGARRA'!$E:$H,4,0),"")</f>
        <v/>
      </c>
      <c r="U1399" s="1" t="str">
        <f t="shared" si="3"/>
        <v> MIEIC 2018/2019</v>
      </c>
      <c r="V1399" s="1" t="str">
        <f t="shared" si="4"/>
        <v>José Pedro Teles da Silva Pereira</v>
      </c>
    </row>
    <row r="1400" ht="14.25" customHeight="1">
      <c r="A1400" s="1">
        <v>2.00705528E8</v>
      </c>
      <c r="B1400" s="1" t="s">
        <v>4215</v>
      </c>
      <c r="C1400" s="1" t="s">
        <v>4216</v>
      </c>
      <c r="D1400" s="1" t="s">
        <v>20</v>
      </c>
      <c r="E1400" s="1" t="s">
        <v>21</v>
      </c>
      <c r="F1400" s="1" t="str">
        <f t="shared" si="1"/>
        <v>José Pedro Vieira Cardoso - MIEIC 2011/2012</v>
      </c>
      <c r="G1400" s="1" t="s">
        <v>21</v>
      </c>
      <c r="I1400" s="1" t="str">
        <f>IFERROR(VLOOKUP(B1400,'Inquérito'!M:N,2,0),if(AND(E1400="",not(iserror(find("linkedin",H1400)))),H1400,E1400))</f>
        <v/>
      </c>
      <c r="J1400" s="1" t="str">
        <f t="shared" si="2"/>
        <v>MIEIC </v>
      </c>
      <c r="K1400" s="1" t="str">
        <f>IFERROR(VLOOKUP($A1400&amp;"-"&amp;K$1,'Conclusões cursos SIGARRA'!$E:$H,2,0),"")</f>
        <v/>
      </c>
      <c r="L1400" s="1" t="str">
        <f>IFERROR(VLOOKUP($A1400&amp;"-"&amp;K$1,'Conclusões cursos SIGARRA'!$E:$H,4,0),"")</f>
        <v/>
      </c>
      <c r="M1400" s="1" t="str">
        <f>IFERROR(VLOOKUP($A1400&amp;"-"&amp;M$1,'Conclusões cursos SIGARRA'!$E:$H,2,0),"")</f>
        <v/>
      </c>
      <c r="N1400" s="1" t="str">
        <f>IFERROR(VLOOKUP($A1400&amp;"-"&amp;M$1,'Conclusões cursos SIGARRA'!$E:$H,4,0),"")</f>
        <v/>
      </c>
      <c r="O1400" s="1" t="str">
        <f>IFERROR(VLOOKUP($A1400&amp;"-"&amp;O$1,'Conclusões cursos SIGARRA'!$E:$H,2,0),"")</f>
        <v>2007/2008</v>
      </c>
      <c r="P1400" s="1" t="str">
        <f>IFERROR(VLOOKUP($A1400&amp;"-"&amp;O$1,'Conclusões cursos SIGARRA'!$E:$H,4,0),"")</f>
        <v>2011/2012</v>
      </c>
      <c r="Q1400" s="1" t="str">
        <f>IFERROR(VLOOKUP($A1400&amp;"-"&amp;Q$1,'Conclusões cursos SIGARRA'!$E:$H,2,0),"")</f>
        <v/>
      </c>
      <c r="R1400" s="1" t="str">
        <f>IFERROR(VLOOKUP($A1400&amp;"-"&amp;Q$1,'Conclusões cursos SIGARRA'!$E:$H,4,0),"")</f>
        <v/>
      </c>
      <c r="S1400" s="1" t="str">
        <f>IFERROR(VLOOKUP($A1400&amp;"-"&amp;S$1,'Conclusões cursos SIGARRA'!$E:$H,2,0),"")</f>
        <v/>
      </c>
      <c r="T1400" s="1" t="str">
        <f>IFERROR(VLOOKUP($A1400&amp;"-"&amp;S$1,'Conclusões cursos SIGARRA'!$E:$H,4,0),"")</f>
        <v/>
      </c>
      <c r="U1400" s="1" t="str">
        <f t="shared" si="3"/>
        <v> MIEIC 2011/2012</v>
      </c>
      <c r="V1400" s="1" t="str">
        <f t="shared" si="4"/>
        <v>José Pedro Vieira Cardoso</v>
      </c>
    </row>
    <row r="1401" ht="14.25" customHeight="1">
      <c r="A1401" s="1">
        <v>2.01203811E8</v>
      </c>
      <c r="B1401" s="1" t="s">
        <v>4217</v>
      </c>
      <c r="C1401" s="1" t="s">
        <v>4218</v>
      </c>
      <c r="D1401" s="1" t="s">
        <v>20</v>
      </c>
      <c r="E1401" s="1" t="s">
        <v>4219</v>
      </c>
      <c r="F1401" s="1" t="str">
        <f t="shared" si="1"/>
        <v>José Pedro Vieira de Carvalho Pinto - MIEIC 2016/2017</v>
      </c>
      <c r="G1401" s="1" t="s">
        <v>4220</v>
      </c>
      <c r="I1401" s="9" t="str">
        <f>IFERROR(VLOOKUP(B1401,'Inquérito'!M:N,2,0),if(AND(E1401="",not(iserror(find("linkedin",H1401)))),H1401,E1401))</f>
        <v>https://www.linkedin.com/in/jpvcpinto/</v>
      </c>
      <c r="J1401" s="1" t="str">
        <f t="shared" si="2"/>
        <v>MIEIC </v>
      </c>
      <c r="K1401" s="1" t="str">
        <f>IFERROR(VLOOKUP($A1401&amp;"-"&amp;K$1,'Conclusões cursos SIGARRA'!$E:$H,2,0),"")</f>
        <v/>
      </c>
      <c r="L1401" s="1" t="str">
        <f>IFERROR(VLOOKUP($A1401&amp;"-"&amp;K$1,'Conclusões cursos SIGARRA'!$E:$H,4,0),"")</f>
        <v/>
      </c>
      <c r="M1401" s="1" t="str">
        <f>IFERROR(VLOOKUP($A1401&amp;"-"&amp;M$1,'Conclusões cursos SIGARRA'!$E:$H,2,0),"")</f>
        <v/>
      </c>
      <c r="N1401" s="1" t="str">
        <f>IFERROR(VLOOKUP($A1401&amp;"-"&amp;M$1,'Conclusões cursos SIGARRA'!$E:$H,4,0),"")</f>
        <v/>
      </c>
      <c r="O1401" s="1" t="str">
        <f>IFERROR(VLOOKUP($A1401&amp;"-"&amp;O$1,'Conclusões cursos SIGARRA'!$E:$H,2,0),"")</f>
        <v>2012/2013</v>
      </c>
      <c r="P1401" s="1" t="str">
        <f>IFERROR(VLOOKUP($A1401&amp;"-"&amp;O$1,'Conclusões cursos SIGARRA'!$E:$H,4,0),"")</f>
        <v>2016/2017</v>
      </c>
      <c r="Q1401" s="1" t="str">
        <f>IFERROR(VLOOKUP($A1401&amp;"-"&amp;Q$1,'Conclusões cursos SIGARRA'!$E:$H,2,0),"")</f>
        <v/>
      </c>
      <c r="R1401" s="1" t="str">
        <f>IFERROR(VLOOKUP($A1401&amp;"-"&amp;Q$1,'Conclusões cursos SIGARRA'!$E:$H,4,0),"")</f>
        <v/>
      </c>
      <c r="S1401" s="1" t="str">
        <f>IFERROR(VLOOKUP($A1401&amp;"-"&amp;S$1,'Conclusões cursos SIGARRA'!$E:$H,2,0),"")</f>
        <v/>
      </c>
      <c r="T1401" s="1" t="str">
        <f>IFERROR(VLOOKUP($A1401&amp;"-"&amp;S$1,'Conclusões cursos SIGARRA'!$E:$H,4,0),"")</f>
        <v/>
      </c>
      <c r="U1401" s="1" t="str">
        <f t="shared" si="3"/>
        <v> MIEIC 2016/2017</v>
      </c>
      <c r="V1401" s="1" t="str">
        <f t="shared" si="4"/>
        <v>José Pedro Vieira de Carvalho Pinto</v>
      </c>
    </row>
    <row r="1402" ht="14.25" customHeight="1">
      <c r="A1402" s="1">
        <v>2.01706413E8</v>
      </c>
      <c r="B1402" s="1" t="s">
        <v>4221</v>
      </c>
      <c r="C1402" s="1" t="s">
        <v>4222</v>
      </c>
      <c r="D1402" s="1" t="s">
        <v>20</v>
      </c>
      <c r="E1402" s="1" t="s">
        <v>21</v>
      </c>
      <c r="F1402" s="1" t="str">
        <f t="shared" si="1"/>
        <v>José Rafael Fidalgo Fonseca Matias - M.EIC 2021/2022</v>
      </c>
      <c r="I1402" s="1" t="str">
        <f>IFERROR(VLOOKUP(B1402,'Inquérito'!M:N,2,0),if(AND(E1402="",not(iserror(find("linkedin",H1402)))),H1402,E1402))</f>
        <v/>
      </c>
      <c r="J1402" s="1" t="str">
        <f t="shared" si="2"/>
        <v>M.EIC</v>
      </c>
      <c r="K1402" s="1" t="str">
        <f>IFERROR(VLOOKUP($A1402&amp;"-"&amp;K$1,'Conclusões cursos SIGARRA'!$E:$H,2,0),"")</f>
        <v/>
      </c>
      <c r="L1402" s="1" t="str">
        <f>IFERROR(VLOOKUP($A1402&amp;"-"&amp;K$1,'Conclusões cursos SIGARRA'!$E:$H,4,0),"")</f>
        <v/>
      </c>
      <c r="M1402" s="1" t="str">
        <f>IFERROR(VLOOKUP($A1402&amp;"-"&amp;M$1,'Conclusões cursos SIGARRA'!$E:$H,2,0),"")</f>
        <v/>
      </c>
      <c r="N1402" s="1" t="str">
        <f>IFERROR(VLOOKUP($A1402&amp;"-"&amp;M$1,'Conclusões cursos SIGARRA'!$E:$H,4,0),"")</f>
        <v/>
      </c>
      <c r="O1402" s="1" t="str">
        <f>IFERROR(VLOOKUP($A1402&amp;"-"&amp;O$1,'Conclusões cursos SIGARRA'!$E:$H,2,0),"")</f>
        <v/>
      </c>
      <c r="P1402" s="1" t="str">
        <f>IFERROR(VLOOKUP($A1402&amp;"-"&amp;O$1,'Conclusões cursos SIGARRA'!$E:$H,4,0),"")</f>
        <v/>
      </c>
      <c r="Q1402" s="1" t="str">
        <f>IFERROR(VLOOKUP($A1402&amp;"-"&amp;Q$1,'Conclusões cursos SIGARRA'!$E:$H,2,0),"")</f>
        <v/>
      </c>
      <c r="R1402" s="1" t="str">
        <f>IFERROR(VLOOKUP($A1402&amp;"-"&amp;Q$1,'Conclusões cursos SIGARRA'!$E:$H,4,0),"")</f>
        <v/>
      </c>
      <c r="S1402" s="1" t="str">
        <f>IFERROR(VLOOKUP($A1402&amp;"-"&amp;S$1,'Conclusões cursos SIGARRA'!$E:$H,2,0),"")</f>
        <v>2021/2022</v>
      </c>
      <c r="T1402" s="1" t="str">
        <f>IFERROR(VLOOKUP($A1402&amp;"-"&amp;S$1,'Conclusões cursos SIGARRA'!$E:$H,4,0),"")</f>
        <v>2021/2022</v>
      </c>
      <c r="U1402" s="1" t="str">
        <f t="shared" si="3"/>
        <v> M.EIC 2021/2022</v>
      </c>
      <c r="V1402" s="1" t="str">
        <f t="shared" si="4"/>
        <v>José Rafael Fidalgo Fonseca Matias</v>
      </c>
    </row>
    <row r="1403" ht="14.25" customHeight="1">
      <c r="A1403" s="1">
        <v>2.00701552E8</v>
      </c>
      <c r="B1403" s="1" t="s">
        <v>4223</v>
      </c>
      <c r="C1403" s="1" t="s">
        <v>4224</v>
      </c>
      <c r="D1403" s="1" t="s">
        <v>20</v>
      </c>
      <c r="E1403" s="1" t="s">
        <v>4225</v>
      </c>
      <c r="F1403" s="1" t="str">
        <f t="shared" si="1"/>
        <v>José Ricardo Carvalho Torres - MIEIC 2011/2012</v>
      </c>
      <c r="G1403" s="1" t="s">
        <v>4226</v>
      </c>
      <c r="H1403" s="1" t="s">
        <v>4227</v>
      </c>
      <c r="I1403" s="9" t="str">
        <f>IFERROR(VLOOKUP(B1403,'Inquérito'!M:N,2,0),if(AND(E1403="",not(iserror(find("linkedin",H1403)))),H1403,E1403))</f>
        <v>https://www.linkedin.com/in/jrctorres/</v>
      </c>
      <c r="J1403" s="1" t="str">
        <f t="shared" si="2"/>
        <v>MIEIC </v>
      </c>
      <c r="K1403" s="1" t="str">
        <f>IFERROR(VLOOKUP($A1403&amp;"-"&amp;K$1,'Conclusões cursos SIGARRA'!$E:$H,2,0),"")</f>
        <v/>
      </c>
      <c r="L1403" s="1" t="str">
        <f>IFERROR(VLOOKUP($A1403&amp;"-"&amp;K$1,'Conclusões cursos SIGARRA'!$E:$H,4,0),"")</f>
        <v/>
      </c>
      <c r="M1403" s="1" t="str">
        <f>IFERROR(VLOOKUP($A1403&amp;"-"&amp;M$1,'Conclusões cursos SIGARRA'!$E:$H,2,0),"")</f>
        <v/>
      </c>
      <c r="N1403" s="1" t="str">
        <f>IFERROR(VLOOKUP($A1403&amp;"-"&amp;M$1,'Conclusões cursos SIGARRA'!$E:$H,4,0),"")</f>
        <v/>
      </c>
      <c r="O1403" s="1" t="str">
        <f>IFERROR(VLOOKUP($A1403&amp;"-"&amp;O$1,'Conclusões cursos SIGARRA'!$E:$H,2,0),"")</f>
        <v>2007/2008</v>
      </c>
      <c r="P1403" s="1" t="str">
        <f>IFERROR(VLOOKUP($A1403&amp;"-"&amp;O$1,'Conclusões cursos SIGARRA'!$E:$H,4,0),"")</f>
        <v>2011/2012</v>
      </c>
      <c r="Q1403" s="1" t="str">
        <f>IFERROR(VLOOKUP($A1403&amp;"-"&amp;Q$1,'Conclusões cursos SIGARRA'!$E:$H,2,0),"")</f>
        <v/>
      </c>
      <c r="R1403" s="1" t="str">
        <f>IFERROR(VLOOKUP($A1403&amp;"-"&amp;Q$1,'Conclusões cursos SIGARRA'!$E:$H,4,0),"")</f>
        <v/>
      </c>
      <c r="S1403" s="1" t="str">
        <f>IFERROR(VLOOKUP($A1403&amp;"-"&amp;S$1,'Conclusões cursos SIGARRA'!$E:$H,2,0),"")</f>
        <v/>
      </c>
      <c r="T1403" s="1" t="str">
        <f>IFERROR(VLOOKUP($A1403&amp;"-"&amp;S$1,'Conclusões cursos SIGARRA'!$E:$H,4,0),"")</f>
        <v/>
      </c>
      <c r="U1403" s="1" t="str">
        <f t="shared" si="3"/>
        <v> MIEIC 2011/2012</v>
      </c>
      <c r="V1403" s="1" t="str">
        <f t="shared" si="4"/>
        <v>José Ricardo Carvalho Torres</v>
      </c>
    </row>
    <row r="1404" ht="14.25" customHeight="1">
      <c r="A1404" s="1">
        <v>2.01308242E8</v>
      </c>
      <c r="B1404" s="1" t="s">
        <v>4228</v>
      </c>
      <c r="C1404" s="1" t="s">
        <v>4229</v>
      </c>
      <c r="D1404" s="1" t="s">
        <v>26</v>
      </c>
      <c r="E1404" s="1" t="s">
        <v>21</v>
      </c>
      <c r="F1404" s="1" t="str">
        <f t="shared" si="1"/>
        <v>José Ricardo Vieira Gomes - M.EIC 2022/2023</v>
      </c>
      <c r="I1404" s="1" t="str">
        <f>IFERROR(VLOOKUP(B1404,'Inquérito'!M:N,2,0),if(AND(E1404="",not(iserror(find("linkedin",H1404)))),H1404,E1404))</f>
        <v/>
      </c>
      <c r="J1404" s="1" t="str">
        <f t="shared" si="2"/>
        <v>M.EIC</v>
      </c>
      <c r="K1404" s="1" t="str">
        <f>IFERROR(VLOOKUP($A1404&amp;"-"&amp;K$1,'Conclusões cursos SIGARRA'!$E:$H,2,0),"")</f>
        <v/>
      </c>
      <c r="L1404" s="1" t="str">
        <f>IFERROR(VLOOKUP($A1404&amp;"-"&amp;K$1,'Conclusões cursos SIGARRA'!$E:$H,4,0),"")</f>
        <v/>
      </c>
      <c r="M1404" s="1" t="str">
        <f>IFERROR(VLOOKUP($A1404&amp;"-"&amp;M$1,'Conclusões cursos SIGARRA'!$E:$H,2,0),"")</f>
        <v/>
      </c>
      <c r="N1404" s="1" t="str">
        <f>IFERROR(VLOOKUP($A1404&amp;"-"&amp;M$1,'Conclusões cursos SIGARRA'!$E:$H,4,0),"")</f>
        <v/>
      </c>
      <c r="O1404" s="1" t="str">
        <f>IFERROR(VLOOKUP($A1404&amp;"-"&amp;O$1,'Conclusões cursos SIGARRA'!$E:$H,2,0),"")</f>
        <v/>
      </c>
      <c r="P1404" s="1" t="str">
        <f>IFERROR(VLOOKUP($A1404&amp;"-"&amp;O$1,'Conclusões cursos SIGARRA'!$E:$H,4,0),"")</f>
        <v/>
      </c>
      <c r="Q1404" s="1" t="str">
        <f>IFERROR(VLOOKUP($A1404&amp;"-"&amp;Q$1,'Conclusões cursos SIGARRA'!$E:$H,2,0),"")</f>
        <v/>
      </c>
      <c r="R1404" s="1" t="str">
        <f>IFERROR(VLOOKUP($A1404&amp;"-"&amp;Q$1,'Conclusões cursos SIGARRA'!$E:$H,4,0),"")</f>
        <v/>
      </c>
      <c r="S1404" s="1" t="str">
        <f>IFERROR(VLOOKUP($A1404&amp;"-"&amp;S$1,'Conclusões cursos SIGARRA'!$E:$H,2,0),"")</f>
        <v>2021/2022</v>
      </c>
      <c r="T1404" s="1" t="str">
        <f>IFERROR(VLOOKUP($A1404&amp;"-"&amp;S$1,'Conclusões cursos SIGARRA'!$E:$H,4,0),"")</f>
        <v>2022/2023</v>
      </c>
      <c r="U1404" s="1" t="str">
        <f t="shared" si="3"/>
        <v> M.EIC 2022/2023</v>
      </c>
      <c r="V1404" s="1" t="str">
        <f t="shared" si="4"/>
        <v>José Ricardo Vieira Gomes</v>
      </c>
    </row>
    <row r="1405" ht="14.25" customHeight="1">
      <c r="A1405" s="1">
        <v>2.01104362E8</v>
      </c>
      <c r="B1405" s="1" t="s">
        <v>4230</v>
      </c>
      <c r="C1405" s="1" t="s">
        <v>4231</v>
      </c>
      <c r="D1405" s="1" t="s">
        <v>26</v>
      </c>
      <c r="E1405" s="1" t="s">
        <v>21</v>
      </c>
      <c r="F1405" s="1" t="str">
        <f t="shared" si="1"/>
        <v>José Rui Neto Faria - MIEIC 2015/2016</v>
      </c>
      <c r="I1405" s="1" t="str">
        <f>IFERROR(VLOOKUP(B1405,'Inquérito'!M:N,2,0),if(AND(E1405="",not(iserror(find("linkedin",H1405)))),H1405,E1405))</f>
        <v/>
      </c>
      <c r="J1405" s="1" t="str">
        <f t="shared" si="2"/>
        <v>MIEIC </v>
      </c>
      <c r="K1405" s="1" t="str">
        <f>IFERROR(VLOOKUP($A1405&amp;"-"&amp;K$1,'Conclusões cursos SIGARRA'!$E:$H,2,0),"")</f>
        <v/>
      </c>
      <c r="L1405" s="1" t="str">
        <f>IFERROR(VLOOKUP($A1405&amp;"-"&amp;K$1,'Conclusões cursos SIGARRA'!$E:$H,4,0),"")</f>
        <v/>
      </c>
      <c r="M1405" s="1" t="str">
        <f>IFERROR(VLOOKUP($A1405&amp;"-"&amp;M$1,'Conclusões cursos SIGARRA'!$E:$H,2,0),"")</f>
        <v/>
      </c>
      <c r="N1405" s="1" t="str">
        <f>IFERROR(VLOOKUP($A1405&amp;"-"&amp;M$1,'Conclusões cursos SIGARRA'!$E:$H,4,0),"")</f>
        <v/>
      </c>
      <c r="O1405" s="1" t="str">
        <f>IFERROR(VLOOKUP($A1405&amp;"-"&amp;O$1,'Conclusões cursos SIGARRA'!$E:$H,2,0),"")</f>
        <v>2011/2012</v>
      </c>
      <c r="P1405" s="1" t="str">
        <f>IFERROR(VLOOKUP($A1405&amp;"-"&amp;O$1,'Conclusões cursos SIGARRA'!$E:$H,4,0),"")</f>
        <v>2015/2016</v>
      </c>
      <c r="Q1405" s="1" t="str">
        <f>IFERROR(VLOOKUP($A1405&amp;"-"&amp;Q$1,'Conclusões cursos SIGARRA'!$E:$H,2,0),"")</f>
        <v/>
      </c>
      <c r="R1405" s="1" t="str">
        <f>IFERROR(VLOOKUP($A1405&amp;"-"&amp;Q$1,'Conclusões cursos SIGARRA'!$E:$H,4,0),"")</f>
        <v/>
      </c>
      <c r="S1405" s="1" t="str">
        <f>IFERROR(VLOOKUP($A1405&amp;"-"&amp;S$1,'Conclusões cursos SIGARRA'!$E:$H,2,0),"")</f>
        <v/>
      </c>
      <c r="T1405" s="1" t="str">
        <f>IFERROR(VLOOKUP($A1405&amp;"-"&amp;S$1,'Conclusões cursos SIGARRA'!$E:$H,4,0),"")</f>
        <v/>
      </c>
      <c r="U1405" s="1" t="str">
        <f t="shared" si="3"/>
        <v> MIEIC 2015/2016</v>
      </c>
      <c r="V1405" s="1" t="str">
        <f t="shared" si="4"/>
        <v>José Rui Neto Faria</v>
      </c>
    </row>
    <row r="1406" ht="14.25" customHeight="1">
      <c r="A1406" s="1">
        <v>2.01005306E8</v>
      </c>
      <c r="B1406" s="1" t="s">
        <v>4232</v>
      </c>
      <c r="C1406" s="1" t="s">
        <v>4233</v>
      </c>
      <c r="D1406" s="1" t="s">
        <v>20</v>
      </c>
      <c r="E1406" s="1" t="s">
        <v>21</v>
      </c>
      <c r="F1406" s="1" t="str">
        <f t="shared" si="1"/>
        <v>José Salgado Magalhães Taveira Gomes - MIEIC 2016/2017</v>
      </c>
      <c r="G1406" s="1" t="s">
        <v>4234</v>
      </c>
      <c r="I1406" s="1" t="str">
        <f>IFERROR(VLOOKUP(B1406,'Inquérito'!M:N,2,0),if(AND(E1406="",not(iserror(find("linkedin",H1406)))),H1406,E1406))</f>
        <v/>
      </c>
      <c r="J1406" s="1" t="str">
        <f t="shared" si="2"/>
        <v>MIEIC </v>
      </c>
      <c r="K1406" s="1" t="str">
        <f>IFERROR(VLOOKUP($A1406&amp;"-"&amp;K$1,'Conclusões cursos SIGARRA'!$E:$H,2,0),"")</f>
        <v/>
      </c>
      <c r="L1406" s="1" t="str">
        <f>IFERROR(VLOOKUP($A1406&amp;"-"&amp;K$1,'Conclusões cursos SIGARRA'!$E:$H,4,0),"")</f>
        <v/>
      </c>
      <c r="M1406" s="1" t="str">
        <f>IFERROR(VLOOKUP($A1406&amp;"-"&amp;M$1,'Conclusões cursos SIGARRA'!$E:$H,2,0),"")</f>
        <v/>
      </c>
      <c r="N1406" s="1" t="str">
        <f>IFERROR(VLOOKUP($A1406&amp;"-"&amp;M$1,'Conclusões cursos SIGARRA'!$E:$H,4,0),"")</f>
        <v/>
      </c>
      <c r="O1406" s="1" t="str">
        <f>IFERROR(VLOOKUP($A1406&amp;"-"&amp;O$1,'Conclusões cursos SIGARRA'!$E:$H,2,0),"")</f>
        <v>2010/2011</v>
      </c>
      <c r="P1406" s="1" t="str">
        <f>IFERROR(VLOOKUP($A1406&amp;"-"&amp;O$1,'Conclusões cursos SIGARRA'!$E:$H,4,0),"")</f>
        <v>2016/2017</v>
      </c>
      <c r="Q1406" s="1" t="str">
        <f>IFERROR(VLOOKUP($A1406&amp;"-"&amp;Q$1,'Conclusões cursos SIGARRA'!$E:$H,2,0),"")</f>
        <v/>
      </c>
      <c r="R1406" s="1" t="str">
        <f>IFERROR(VLOOKUP($A1406&amp;"-"&amp;Q$1,'Conclusões cursos SIGARRA'!$E:$H,4,0),"")</f>
        <v/>
      </c>
      <c r="S1406" s="1" t="str">
        <f>IFERROR(VLOOKUP($A1406&amp;"-"&amp;S$1,'Conclusões cursos SIGARRA'!$E:$H,2,0),"")</f>
        <v/>
      </c>
      <c r="T1406" s="1" t="str">
        <f>IFERROR(VLOOKUP($A1406&amp;"-"&amp;S$1,'Conclusões cursos SIGARRA'!$E:$H,4,0),"")</f>
        <v/>
      </c>
      <c r="U1406" s="1" t="str">
        <f t="shared" si="3"/>
        <v> MIEIC 2016/2017</v>
      </c>
      <c r="V1406" s="1" t="str">
        <f t="shared" si="4"/>
        <v>José Salgado Magalhães Taveira Gomes</v>
      </c>
    </row>
    <row r="1407" ht="14.25" customHeight="1">
      <c r="A1407" s="1">
        <v>2.01303964E8</v>
      </c>
      <c r="B1407" s="1" t="s">
        <v>4235</v>
      </c>
      <c r="C1407" s="1" t="s">
        <v>4236</v>
      </c>
      <c r="D1407" s="1" t="s">
        <v>20</v>
      </c>
      <c r="E1407" s="1" t="s">
        <v>21</v>
      </c>
      <c r="F1407" s="1" t="str">
        <f t="shared" si="1"/>
        <v>José Soares Rebelo - MIEIC 2017/2018</v>
      </c>
      <c r="I1407" s="1" t="str">
        <f>IFERROR(VLOOKUP(B1407,'Inquérito'!M:N,2,0),if(AND(E1407="",not(iserror(find("linkedin",H1407)))),H1407,E1407))</f>
        <v/>
      </c>
      <c r="J1407" s="1" t="str">
        <f t="shared" si="2"/>
        <v>MIEIC </v>
      </c>
      <c r="K1407" s="1" t="str">
        <f>IFERROR(VLOOKUP($A1407&amp;"-"&amp;K$1,'Conclusões cursos SIGARRA'!$E:$H,2,0),"")</f>
        <v/>
      </c>
      <c r="L1407" s="1" t="str">
        <f>IFERROR(VLOOKUP($A1407&amp;"-"&amp;K$1,'Conclusões cursos SIGARRA'!$E:$H,4,0),"")</f>
        <v/>
      </c>
      <c r="M1407" s="1" t="str">
        <f>IFERROR(VLOOKUP($A1407&amp;"-"&amp;M$1,'Conclusões cursos SIGARRA'!$E:$H,2,0),"")</f>
        <v/>
      </c>
      <c r="N1407" s="1" t="str">
        <f>IFERROR(VLOOKUP($A1407&amp;"-"&amp;M$1,'Conclusões cursos SIGARRA'!$E:$H,4,0),"")</f>
        <v/>
      </c>
      <c r="O1407" s="1" t="str">
        <f>IFERROR(VLOOKUP($A1407&amp;"-"&amp;O$1,'Conclusões cursos SIGARRA'!$E:$H,2,0),"")</f>
        <v>2013/2014</v>
      </c>
      <c r="P1407" s="1" t="str">
        <f>IFERROR(VLOOKUP($A1407&amp;"-"&amp;O$1,'Conclusões cursos SIGARRA'!$E:$H,4,0),"")</f>
        <v>2017/2018</v>
      </c>
      <c r="Q1407" s="1" t="str">
        <f>IFERROR(VLOOKUP($A1407&amp;"-"&amp;Q$1,'Conclusões cursos SIGARRA'!$E:$H,2,0),"")</f>
        <v/>
      </c>
      <c r="R1407" s="1" t="str">
        <f>IFERROR(VLOOKUP($A1407&amp;"-"&amp;Q$1,'Conclusões cursos SIGARRA'!$E:$H,4,0),"")</f>
        <v/>
      </c>
      <c r="S1407" s="1" t="str">
        <f>IFERROR(VLOOKUP($A1407&amp;"-"&amp;S$1,'Conclusões cursos SIGARRA'!$E:$H,2,0),"")</f>
        <v/>
      </c>
      <c r="T1407" s="1" t="str">
        <f>IFERROR(VLOOKUP($A1407&amp;"-"&amp;S$1,'Conclusões cursos SIGARRA'!$E:$H,4,0),"")</f>
        <v/>
      </c>
      <c r="U1407" s="1" t="str">
        <f t="shared" si="3"/>
        <v> MIEIC 2017/2018</v>
      </c>
      <c r="V1407" s="1" t="str">
        <f t="shared" si="4"/>
        <v>José Soares Rebelo</v>
      </c>
    </row>
    <row r="1408" ht="14.25" customHeight="1">
      <c r="A1408" s="1">
        <v>2.00801726E8</v>
      </c>
      <c r="B1408" s="1" t="s">
        <v>4237</v>
      </c>
      <c r="C1408" s="1" t="s">
        <v>4238</v>
      </c>
      <c r="D1408" s="1" t="s">
        <v>20</v>
      </c>
      <c r="E1408" s="1" t="s">
        <v>4239</v>
      </c>
      <c r="F1408" s="1" t="str">
        <f t="shared" si="1"/>
        <v>José Tadeu Pinto Marques - MIEIC 2013/2014</v>
      </c>
      <c r="G1408" s="1" t="s">
        <v>4240</v>
      </c>
      <c r="I1408" s="9" t="str">
        <f>IFERROR(VLOOKUP(B1408,'Inquérito'!M:N,2,0),if(AND(E1408="",not(iserror(find("linkedin",H1408)))),H1408,E1408))</f>
        <v>https://www.linkedin.com/in/tadeumarques/</v>
      </c>
      <c r="J1408" s="1" t="str">
        <f t="shared" si="2"/>
        <v>MIEIC </v>
      </c>
      <c r="K1408" s="1" t="str">
        <f>IFERROR(VLOOKUP($A1408&amp;"-"&amp;K$1,'Conclusões cursos SIGARRA'!$E:$H,2,0),"")</f>
        <v/>
      </c>
      <c r="L1408" s="1" t="str">
        <f>IFERROR(VLOOKUP($A1408&amp;"-"&amp;K$1,'Conclusões cursos SIGARRA'!$E:$H,4,0),"")</f>
        <v/>
      </c>
      <c r="M1408" s="1" t="str">
        <f>IFERROR(VLOOKUP($A1408&amp;"-"&amp;M$1,'Conclusões cursos SIGARRA'!$E:$H,2,0),"")</f>
        <v/>
      </c>
      <c r="N1408" s="1" t="str">
        <f>IFERROR(VLOOKUP($A1408&amp;"-"&amp;M$1,'Conclusões cursos SIGARRA'!$E:$H,4,0),"")</f>
        <v/>
      </c>
      <c r="O1408" s="1" t="str">
        <f>IFERROR(VLOOKUP($A1408&amp;"-"&amp;O$1,'Conclusões cursos SIGARRA'!$E:$H,2,0),"")</f>
        <v>2008/2009</v>
      </c>
      <c r="P1408" s="1" t="str">
        <f>IFERROR(VLOOKUP($A1408&amp;"-"&amp;O$1,'Conclusões cursos SIGARRA'!$E:$H,4,0),"")</f>
        <v>2013/2014</v>
      </c>
      <c r="Q1408" s="1" t="str">
        <f>IFERROR(VLOOKUP($A1408&amp;"-"&amp;Q$1,'Conclusões cursos SIGARRA'!$E:$H,2,0),"")</f>
        <v/>
      </c>
      <c r="R1408" s="1" t="str">
        <f>IFERROR(VLOOKUP($A1408&amp;"-"&amp;Q$1,'Conclusões cursos SIGARRA'!$E:$H,4,0),"")</f>
        <v/>
      </c>
      <c r="S1408" s="1" t="str">
        <f>IFERROR(VLOOKUP($A1408&amp;"-"&amp;S$1,'Conclusões cursos SIGARRA'!$E:$H,2,0),"")</f>
        <v/>
      </c>
      <c r="T1408" s="1" t="str">
        <f>IFERROR(VLOOKUP($A1408&amp;"-"&amp;S$1,'Conclusões cursos SIGARRA'!$E:$H,4,0),"")</f>
        <v/>
      </c>
      <c r="U1408" s="1" t="str">
        <f t="shared" si="3"/>
        <v> MIEIC 2013/2014</v>
      </c>
      <c r="V1408" s="1" t="str">
        <f t="shared" si="4"/>
        <v>José Tadeu Pinto Marques</v>
      </c>
    </row>
    <row r="1409" ht="14.25" customHeight="1">
      <c r="A1409" s="1">
        <v>2.01001815E8</v>
      </c>
      <c r="B1409" s="1" t="s">
        <v>4241</v>
      </c>
      <c r="C1409" s="1" t="s">
        <v>4242</v>
      </c>
      <c r="D1409" s="1" t="s">
        <v>20</v>
      </c>
      <c r="E1409" s="1" t="s">
        <v>4243</v>
      </c>
      <c r="F1409" s="1" t="str">
        <f t="shared" si="1"/>
        <v>José Tiago Paiva Antunes Magalhães - MIEIC 2014/2015</v>
      </c>
      <c r="G1409" s="1" t="s">
        <v>4244</v>
      </c>
      <c r="H1409" s="1" t="s">
        <v>4245</v>
      </c>
      <c r="I1409" s="9" t="str">
        <f>IFERROR(VLOOKUP(B1409,'Inquérito'!M:N,2,0),if(AND(E1409="",not(iserror(find("linkedin",H1409)))),H1409,E1409))</f>
        <v>https://www.linkedin.com/in/jtpam/</v>
      </c>
      <c r="J1409" s="1" t="str">
        <f t="shared" si="2"/>
        <v>MIEIC </v>
      </c>
      <c r="K1409" s="1" t="str">
        <f>IFERROR(VLOOKUP($A1409&amp;"-"&amp;K$1,'Conclusões cursos SIGARRA'!$E:$H,2,0),"")</f>
        <v/>
      </c>
      <c r="L1409" s="1" t="str">
        <f>IFERROR(VLOOKUP($A1409&amp;"-"&amp;K$1,'Conclusões cursos SIGARRA'!$E:$H,4,0),"")</f>
        <v/>
      </c>
      <c r="M1409" s="1" t="str">
        <f>IFERROR(VLOOKUP($A1409&amp;"-"&amp;M$1,'Conclusões cursos SIGARRA'!$E:$H,2,0),"")</f>
        <v/>
      </c>
      <c r="N1409" s="1" t="str">
        <f>IFERROR(VLOOKUP($A1409&amp;"-"&amp;M$1,'Conclusões cursos SIGARRA'!$E:$H,4,0),"")</f>
        <v/>
      </c>
      <c r="O1409" s="1" t="str">
        <f>IFERROR(VLOOKUP($A1409&amp;"-"&amp;O$1,'Conclusões cursos SIGARRA'!$E:$H,2,0),"")</f>
        <v>2010/2011</v>
      </c>
      <c r="P1409" s="1" t="str">
        <f>IFERROR(VLOOKUP($A1409&amp;"-"&amp;O$1,'Conclusões cursos SIGARRA'!$E:$H,4,0),"")</f>
        <v>2014/2015</v>
      </c>
      <c r="Q1409" s="1" t="str">
        <f>IFERROR(VLOOKUP($A1409&amp;"-"&amp;Q$1,'Conclusões cursos SIGARRA'!$E:$H,2,0),"")</f>
        <v/>
      </c>
      <c r="R1409" s="1" t="str">
        <f>IFERROR(VLOOKUP($A1409&amp;"-"&amp;Q$1,'Conclusões cursos SIGARRA'!$E:$H,4,0),"")</f>
        <v/>
      </c>
      <c r="S1409" s="1" t="str">
        <f>IFERROR(VLOOKUP($A1409&amp;"-"&amp;S$1,'Conclusões cursos SIGARRA'!$E:$H,2,0),"")</f>
        <v/>
      </c>
      <c r="T1409" s="1" t="str">
        <f>IFERROR(VLOOKUP($A1409&amp;"-"&amp;S$1,'Conclusões cursos SIGARRA'!$E:$H,4,0),"")</f>
        <v/>
      </c>
      <c r="U1409" s="1" t="str">
        <f t="shared" si="3"/>
        <v> MIEIC 2014/2015</v>
      </c>
      <c r="V1409" s="1" t="str">
        <f t="shared" si="4"/>
        <v>José Tiago Paiva Antunes Magalhães</v>
      </c>
    </row>
    <row r="1410" ht="14.25" customHeight="1">
      <c r="A1410" s="1">
        <v>2.00400528E8</v>
      </c>
      <c r="B1410" s="1" t="s">
        <v>4246</v>
      </c>
      <c r="C1410" s="1" t="s">
        <v>4247</v>
      </c>
      <c r="D1410" s="1" t="s">
        <v>20</v>
      </c>
      <c r="E1410" s="1" t="s">
        <v>4248</v>
      </c>
      <c r="F1410" s="1" t="str">
        <f t="shared" si="1"/>
        <v>José Tiago Pereira de Carvalho - MIEIC 2008/2009</v>
      </c>
      <c r="G1410" s="1" t="s">
        <v>4249</v>
      </c>
      <c r="H1410" s="1" t="s">
        <v>4250</v>
      </c>
      <c r="I1410" s="9" t="str">
        <f>IFERROR(VLOOKUP(B1410,'Inquérito'!M:N,2,0),if(AND(E1410="",not(iserror(find("linkedin",H1410)))),H1410,E1410))</f>
        <v>https://www.linkedin.com/in/josetiago14/</v>
      </c>
      <c r="J1410" s="1" t="str">
        <f t="shared" si="2"/>
        <v>MIEIC </v>
      </c>
      <c r="K1410" s="1" t="str">
        <f>IFERROR(VLOOKUP($A1410&amp;"-"&amp;K$1,'Conclusões cursos SIGARRA'!$E:$H,2,0),"")</f>
        <v/>
      </c>
      <c r="L1410" s="1" t="str">
        <f>IFERROR(VLOOKUP($A1410&amp;"-"&amp;K$1,'Conclusões cursos SIGARRA'!$E:$H,4,0),"")</f>
        <v/>
      </c>
      <c r="M1410" s="1" t="str">
        <f>IFERROR(VLOOKUP($A1410&amp;"-"&amp;M$1,'Conclusões cursos SIGARRA'!$E:$H,2,0),"")</f>
        <v/>
      </c>
      <c r="N1410" s="1" t="str">
        <f>IFERROR(VLOOKUP($A1410&amp;"-"&amp;M$1,'Conclusões cursos SIGARRA'!$E:$H,4,0),"")</f>
        <v/>
      </c>
      <c r="O1410" s="1" t="str">
        <f>IFERROR(VLOOKUP($A1410&amp;"-"&amp;O$1,'Conclusões cursos SIGARRA'!$E:$H,2,0),"")</f>
        <v>2004/2005</v>
      </c>
      <c r="P1410" s="1" t="str">
        <f>IFERROR(VLOOKUP($A1410&amp;"-"&amp;O$1,'Conclusões cursos SIGARRA'!$E:$H,4,0),"")</f>
        <v>2008/2009</v>
      </c>
      <c r="Q1410" s="1" t="str">
        <f>IFERROR(VLOOKUP($A1410&amp;"-"&amp;Q$1,'Conclusões cursos SIGARRA'!$E:$H,2,0),"")</f>
        <v/>
      </c>
      <c r="R1410" s="1" t="str">
        <f>IFERROR(VLOOKUP($A1410&amp;"-"&amp;Q$1,'Conclusões cursos SIGARRA'!$E:$H,4,0),"")</f>
        <v/>
      </c>
      <c r="S1410" s="1" t="str">
        <f>IFERROR(VLOOKUP($A1410&amp;"-"&amp;S$1,'Conclusões cursos SIGARRA'!$E:$H,2,0),"")</f>
        <v/>
      </c>
      <c r="T1410" s="1" t="str">
        <f>IFERROR(VLOOKUP($A1410&amp;"-"&amp;S$1,'Conclusões cursos SIGARRA'!$E:$H,4,0),"")</f>
        <v/>
      </c>
      <c r="U1410" s="1" t="str">
        <f t="shared" si="3"/>
        <v> MIEIC 2008/2009</v>
      </c>
      <c r="V1410" s="1" t="str">
        <f t="shared" si="4"/>
        <v>José Tiago Pereira de Carvalho</v>
      </c>
    </row>
    <row r="1411" ht="14.25" customHeight="1">
      <c r="A1411" s="1">
        <v>2.01908142E8</v>
      </c>
      <c r="B1411" s="1" t="s">
        <v>4251</v>
      </c>
      <c r="C1411" s="1" t="s">
        <v>4252</v>
      </c>
      <c r="D1411" s="1" t="s">
        <v>26</v>
      </c>
      <c r="E1411" s="1" t="s">
        <v>21</v>
      </c>
      <c r="F1411" s="1" t="str">
        <f t="shared" si="1"/>
        <v>Juan Bellon Lopez - L.EIC 2022/2023</v>
      </c>
      <c r="G1411" s="1" t="s">
        <v>4253</v>
      </c>
      <c r="I1411" s="9" t="str">
        <f>IFERROR(VLOOKUP(B1411,'Inquérito'!M:N,2,0),if(AND(E1411="",not(iserror(find("linkedin",H1411)))),H1411,E1411))</f>
        <v>https://www.linkedin.com/in/juan-bellon</v>
      </c>
      <c r="J1411" s="1" t="str">
        <f t="shared" si="2"/>
        <v>L.EIC </v>
      </c>
      <c r="K1411" s="1" t="str">
        <f>IFERROR(VLOOKUP($A1411&amp;"-"&amp;K$1,'Conclusões cursos SIGARRA'!$E:$H,2,0),"")</f>
        <v/>
      </c>
      <c r="L1411" s="1" t="str">
        <f>IFERROR(VLOOKUP($A1411&amp;"-"&amp;K$1,'Conclusões cursos SIGARRA'!$E:$H,4,0),"")</f>
        <v/>
      </c>
      <c r="M1411" s="1" t="str">
        <f>IFERROR(VLOOKUP($A1411&amp;"-"&amp;M$1,'Conclusões cursos SIGARRA'!$E:$H,2,0),"")</f>
        <v/>
      </c>
      <c r="N1411" s="1" t="str">
        <f>IFERROR(VLOOKUP($A1411&amp;"-"&amp;M$1,'Conclusões cursos SIGARRA'!$E:$H,4,0),"")</f>
        <v/>
      </c>
      <c r="O1411" s="1" t="str">
        <f>IFERROR(VLOOKUP($A1411&amp;"-"&amp;O$1,'Conclusões cursos SIGARRA'!$E:$H,2,0),"")</f>
        <v/>
      </c>
      <c r="P1411" s="1" t="str">
        <f>IFERROR(VLOOKUP($A1411&amp;"-"&amp;O$1,'Conclusões cursos SIGARRA'!$E:$H,4,0),"")</f>
        <v/>
      </c>
      <c r="Q1411" s="1" t="str">
        <f>IFERROR(VLOOKUP($A1411&amp;"-"&amp;Q$1,'Conclusões cursos SIGARRA'!$E:$H,2,0),"")</f>
        <v>2021/2022</v>
      </c>
      <c r="R1411" s="1" t="str">
        <f>IFERROR(VLOOKUP($A1411&amp;"-"&amp;Q$1,'Conclusões cursos SIGARRA'!$E:$H,4,0),"")</f>
        <v>2022/2023</v>
      </c>
      <c r="S1411" s="1" t="str">
        <f>IFERROR(VLOOKUP($A1411&amp;"-"&amp;S$1,'Conclusões cursos SIGARRA'!$E:$H,2,0),"")</f>
        <v/>
      </c>
      <c r="T1411" s="1" t="str">
        <f>IFERROR(VLOOKUP($A1411&amp;"-"&amp;S$1,'Conclusões cursos SIGARRA'!$E:$H,4,0),"")</f>
        <v/>
      </c>
      <c r="U1411" s="1" t="str">
        <f t="shared" si="3"/>
        <v> L.EIC 2022/2023</v>
      </c>
      <c r="V1411" s="1" t="str">
        <f t="shared" si="4"/>
        <v>Juan Bellon Lopez</v>
      </c>
    </row>
    <row r="1412" ht="14.25" customHeight="1">
      <c r="A1412" s="1">
        <v>2.01605568E8</v>
      </c>
      <c r="B1412" s="1" t="s">
        <v>4254</v>
      </c>
      <c r="C1412" s="1" t="s">
        <v>4255</v>
      </c>
      <c r="D1412" s="1" t="s">
        <v>20</v>
      </c>
      <c r="E1412" s="1" t="s">
        <v>21</v>
      </c>
      <c r="F1412" s="1" t="str">
        <f t="shared" si="1"/>
        <v>Juliana Maria Cruz Marques - MIEIC 2020/2021</v>
      </c>
      <c r="I1412" s="1" t="str">
        <f>IFERROR(VLOOKUP(B1412,'Inquérito'!M:N,2,0),if(AND(E1412="",not(iserror(find("linkedin",H1412)))),H1412,E1412))</f>
        <v/>
      </c>
      <c r="J1412" s="1" t="str">
        <f t="shared" si="2"/>
        <v>MIEIC </v>
      </c>
      <c r="K1412" s="1" t="str">
        <f>IFERROR(VLOOKUP($A1412&amp;"-"&amp;K$1,'Conclusões cursos SIGARRA'!$E:$H,2,0),"")</f>
        <v/>
      </c>
      <c r="L1412" s="1" t="str">
        <f>IFERROR(VLOOKUP($A1412&amp;"-"&amp;K$1,'Conclusões cursos SIGARRA'!$E:$H,4,0),"")</f>
        <v/>
      </c>
      <c r="M1412" s="1" t="str">
        <f>IFERROR(VLOOKUP($A1412&amp;"-"&amp;M$1,'Conclusões cursos SIGARRA'!$E:$H,2,0),"")</f>
        <v/>
      </c>
      <c r="N1412" s="1" t="str">
        <f>IFERROR(VLOOKUP($A1412&amp;"-"&amp;M$1,'Conclusões cursos SIGARRA'!$E:$H,4,0),"")</f>
        <v/>
      </c>
      <c r="O1412" s="1" t="str">
        <f>IFERROR(VLOOKUP($A1412&amp;"-"&amp;O$1,'Conclusões cursos SIGARRA'!$E:$H,2,0),"")</f>
        <v>2016/2017</v>
      </c>
      <c r="P1412" s="1" t="str">
        <f>IFERROR(VLOOKUP($A1412&amp;"-"&amp;O$1,'Conclusões cursos SIGARRA'!$E:$H,4,0),"")</f>
        <v>2020/2021</v>
      </c>
      <c r="Q1412" s="1" t="str">
        <f>IFERROR(VLOOKUP($A1412&amp;"-"&amp;Q$1,'Conclusões cursos SIGARRA'!$E:$H,2,0),"")</f>
        <v/>
      </c>
      <c r="R1412" s="1" t="str">
        <f>IFERROR(VLOOKUP($A1412&amp;"-"&amp;Q$1,'Conclusões cursos SIGARRA'!$E:$H,4,0),"")</f>
        <v/>
      </c>
      <c r="S1412" s="1" t="str">
        <f>IFERROR(VLOOKUP($A1412&amp;"-"&amp;S$1,'Conclusões cursos SIGARRA'!$E:$H,2,0),"")</f>
        <v/>
      </c>
      <c r="T1412" s="1" t="str">
        <f>IFERROR(VLOOKUP($A1412&amp;"-"&amp;S$1,'Conclusões cursos SIGARRA'!$E:$H,4,0),"")</f>
        <v/>
      </c>
      <c r="U1412" s="1" t="str">
        <f t="shared" si="3"/>
        <v> MIEIC 2020/2021</v>
      </c>
      <c r="V1412" s="1" t="str">
        <f t="shared" si="4"/>
        <v>Juliana Maria Cruz Marques</v>
      </c>
    </row>
    <row r="1413" ht="14.25" customHeight="1">
      <c r="A1413" s="1">
        <v>2.01800175E8</v>
      </c>
      <c r="B1413" s="1" t="s">
        <v>4256</v>
      </c>
      <c r="C1413" s="1" t="s">
        <v>4257</v>
      </c>
      <c r="D1413" s="1" t="s">
        <v>26</v>
      </c>
      <c r="E1413" s="1" t="s">
        <v>21</v>
      </c>
      <c r="F1413" s="1" t="str">
        <f t="shared" si="1"/>
        <v>Juliane de Lima Marubayashi - M.EIC 2022/2023</v>
      </c>
      <c r="G1413" s="1" t="s">
        <v>4258</v>
      </c>
      <c r="H1413" s="1" t="s">
        <v>4259</v>
      </c>
      <c r="I1413" s="1" t="str">
        <f>IFERROR(VLOOKUP(B1413,'Inquérito'!M:N,2,0),if(AND(E1413="",not(iserror(find("linkedin",H1413)))),H1413,E1413))</f>
        <v/>
      </c>
      <c r="J1413" s="1" t="str">
        <f t="shared" si="2"/>
        <v>M.EIC</v>
      </c>
      <c r="K1413" s="1" t="str">
        <f>IFERROR(VLOOKUP($A1413&amp;"-"&amp;K$1,'Conclusões cursos SIGARRA'!$E:$H,2,0),"")</f>
        <v/>
      </c>
      <c r="L1413" s="1" t="str">
        <f>IFERROR(VLOOKUP($A1413&amp;"-"&amp;K$1,'Conclusões cursos SIGARRA'!$E:$H,4,0),"")</f>
        <v/>
      </c>
      <c r="M1413" s="1" t="str">
        <f>IFERROR(VLOOKUP($A1413&amp;"-"&amp;M$1,'Conclusões cursos SIGARRA'!$E:$H,2,0),"")</f>
        <v/>
      </c>
      <c r="N1413" s="1" t="str">
        <f>IFERROR(VLOOKUP($A1413&amp;"-"&amp;M$1,'Conclusões cursos SIGARRA'!$E:$H,4,0),"")</f>
        <v/>
      </c>
      <c r="O1413" s="1" t="str">
        <f>IFERROR(VLOOKUP($A1413&amp;"-"&amp;O$1,'Conclusões cursos SIGARRA'!$E:$H,2,0),"")</f>
        <v/>
      </c>
      <c r="P1413" s="1" t="str">
        <f>IFERROR(VLOOKUP($A1413&amp;"-"&amp;O$1,'Conclusões cursos SIGARRA'!$E:$H,4,0),"")</f>
        <v/>
      </c>
      <c r="Q1413" s="1" t="str">
        <f>IFERROR(VLOOKUP($A1413&amp;"-"&amp;Q$1,'Conclusões cursos SIGARRA'!$E:$H,2,0),"")</f>
        <v/>
      </c>
      <c r="R1413" s="1" t="str">
        <f>IFERROR(VLOOKUP($A1413&amp;"-"&amp;Q$1,'Conclusões cursos SIGARRA'!$E:$H,4,0),"")</f>
        <v/>
      </c>
      <c r="S1413" s="1" t="str">
        <f>IFERROR(VLOOKUP($A1413&amp;"-"&amp;S$1,'Conclusões cursos SIGARRA'!$E:$H,2,0),"")</f>
        <v>2021/2022</v>
      </c>
      <c r="T1413" s="1" t="str">
        <f>IFERROR(VLOOKUP($A1413&amp;"-"&amp;S$1,'Conclusões cursos SIGARRA'!$E:$H,4,0),"")</f>
        <v>2022/2023</v>
      </c>
      <c r="U1413" s="1" t="str">
        <f t="shared" si="3"/>
        <v> M.EIC 2022/2023</v>
      </c>
      <c r="V1413" s="1" t="str">
        <f t="shared" si="4"/>
        <v>Juliane de Lima Marubayashi</v>
      </c>
    </row>
    <row r="1414" ht="14.25" customHeight="1">
      <c r="A1414" s="1">
        <v>2.0150653E8</v>
      </c>
      <c r="B1414" s="1" t="s">
        <v>4260</v>
      </c>
      <c r="C1414" s="1" t="s">
        <v>4261</v>
      </c>
      <c r="D1414" s="1" t="s">
        <v>20</v>
      </c>
      <c r="E1414" s="1" t="s">
        <v>21</v>
      </c>
      <c r="F1414" s="1" t="str">
        <f t="shared" si="1"/>
        <v>Julieta Pintado Jorge Frade - MIEIC 2019/2020</v>
      </c>
      <c r="I1414" s="1" t="str">
        <f>IFERROR(VLOOKUP(B1414,'Inquérito'!M:N,2,0),if(AND(E1414="",not(iserror(find("linkedin",H1414)))),H1414,E1414))</f>
        <v/>
      </c>
      <c r="J1414" s="1" t="str">
        <f t="shared" si="2"/>
        <v>MIEIC </v>
      </c>
      <c r="K1414" s="1" t="str">
        <f>IFERROR(VLOOKUP($A1414&amp;"-"&amp;K$1,'Conclusões cursos SIGARRA'!$E:$H,2,0),"")</f>
        <v/>
      </c>
      <c r="L1414" s="1" t="str">
        <f>IFERROR(VLOOKUP($A1414&amp;"-"&amp;K$1,'Conclusões cursos SIGARRA'!$E:$H,4,0),"")</f>
        <v/>
      </c>
      <c r="M1414" s="1" t="str">
        <f>IFERROR(VLOOKUP($A1414&amp;"-"&amp;M$1,'Conclusões cursos SIGARRA'!$E:$H,2,0),"")</f>
        <v/>
      </c>
      <c r="N1414" s="1" t="str">
        <f>IFERROR(VLOOKUP($A1414&amp;"-"&amp;M$1,'Conclusões cursos SIGARRA'!$E:$H,4,0),"")</f>
        <v/>
      </c>
      <c r="O1414" s="1" t="str">
        <f>IFERROR(VLOOKUP($A1414&amp;"-"&amp;O$1,'Conclusões cursos SIGARRA'!$E:$H,2,0),"")</f>
        <v>2015/2016</v>
      </c>
      <c r="P1414" s="1" t="str">
        <f>IFERROR(VLOOKUP($A1414&amp;"-"&amp;O$1,'Conclusões cursos SIGARRA'!$E:$H,4,0),"")</f>
        <v>2019/2020</v>
      </c>
      <c r="Q1414" s="1" t="str">
        <f>IFERROR(VLOOKUP($A1414&amp;"-"&amp;Q$1,'Conclusões cursos SIGARRA'!$E:$H,2,0),"")</f>
        <v/>
      </c>
      <c r="R1414" s="1" t="str">
        <f>IFERROR(VLOOKUP($A1414&amp;"-"&amp;Q$1,'Conclusões cursos SIGARRA'!$E:$H,4,0),"")</f>
        <v/>
      </c>
      <c r="S1414" s="1" t="str">
        <f>IFERROR(VLOOKUP($A1414&amp;"-"&amp;S$1,'Conclusões cursos SIGARRA'!$E:$H,2,0),"")</f>
        <v/>
      </c>
      <c r="T1414" s="1" t="str">
        <f>IFERROR(VLOOKUP($A1414&amp;"-"&amp;S$1,'Conclusões cursos SIGARRA'!$E:$H,4,0),"")</f>
        <v/>
      </c>
      <c r="U1414" s="1" t="str">
        <f t="shared" si="3"/>
        <v> MIEIC 2019/2020</v>
      </c>
      <c r="V1414" s="1" t="str">
        <f t="shared" si="4"/>
        <v>Julieta Pintado Jorge Frade</v>
      </c>
    </row>
    <row r="1415" ht="14.25" customHeight="1">
      <c r="A1415" s="1">
        <v>2.0040597E8</v>
      </c>
      <c r="B1415" s="1" t="s">
        <v>4262</v>
      </c>
      <c r="C1415" s="1" t="s">
        <v>4263</v>
      </c>
      <c r="D1415" s="1" t="s">
        <v>20</v>
      </c>
      <c r="E1415" s="1" t="s">
        <v>21</v>
      </c>
      <c r="F1415" s="1" t="str">
        <f t="shared" si="1"/>
        <v>Júlio Miguel Viana dos Santos - MIEIC 2009/2010</v>
      </c>
      <c r="G1415" s="1" t="s">
        <v>21</v>
      </c>
      <c r="H1415" s="1" t="s">
        <v>4264</v>
      </c>
      <c r="I1415" s="1" t="str">
        <f>IFERROR(VLOOKUP(B1415,'Inquérito'!M:N,2,0),if(AND(E1415="",not(iserror(find("linkedin",H1415)))),H1415,E1415))</f>
        <v/>
      </c>
      <c r="J1415" s="1" t="str">
        <f t="shared" si="2"/>
        <v>MIEIC </v>
      </c>
      <c r="K1415" s="1" t="str">
        <f>IFERROR(VLOOKUP($A1415&amp;"-"&amp;K$1,'Conclusões cursos SIGARRA'!$E:$H,2,0),"")</f>
        <v/>
      </c>
      <c r="L1415" s="1" t="str">
        <f>IFERROR(VLOOKUP($A1415&amp;"-"&amp;K$1,'Conclusões cursos SIGARRA'!$E:$H,4,0),"")</f>
        <v/>
      </c>
      <c r="M1415" s="1" t="str">
        <f>IFERROR(VLOOKUP($A1415&amp;"-"&amp;M$1,'Conclusões cursos SIGARRA'!$E:$H,2,0),"")</f>
        <v/>
      </c>
      <c r="N1415" s="1" t="str">
        <f>IFERROR(VLOOKUP($A1415&amp;"-"&amp;M$1,'Conclusões cursos SIGARRA'!$E:$H,4,0),"")</f>
        <v/>
      </c>
      <c r="O1415" s="1" t="str">
        <f>IFERROR(VLOOKUP($A1415&amp;"-"&amp;O$1,'Conclusões cursos SIGARRA'!$E:$H,2,0),"")</f>
        <v>2004/2005</v>
      </c>
      <c r="P1415" s="1" t="str">
        <f>IFERROR(VLOOKUP($A1415&amp;"-"&amp;O$1,'Conclusões cursos SIGARRA'!$E:$H,4,0),"")</f>
        <v>2009/2010</v>
      </c>
      <c r="Q1415" s="1" t="str">
        <f>IFERROR(VLOOKUP($A1415&amp;"-"&amp;Q$1,'Conclusões cursos SIGARRA'!$E:$H,2,0),"")</f>
        <v/>
      </c>
      <c r="R1415" s="1" t="str">
        <f>IFERROR(VLOOKUP($A1415&amp;"-"&amp;Q$1,'Conclusões cursos SIGARRA'!$E:$H,4,0),"")</f>
        <v/>
      </c>
      <c r="S1415" s="1" t="str">
        <f>IFERROR(VLOOKUP($A1415&amp;"-"&amp;S$1,'Conclusões cursos SIGARRA'!$E:$H,2,0),"")</f>
        <v/>
      </c>
      <c r="T1415" s="1" t="str">
        <f>IFERROR(VLOOKUP($A1415&amp;"-"&amp;S$1,'Conclusões cursos SIGARRA'!$E:$H,4,0),"")</f>
        <v/>
      </c>
      <c r="U1415" s="1" t="str">
        <f t="shared" si="3"/>
        <v> MIEIC 2009/2010</v>
      </c>
      <c r="V1415" s="1" t="str">
        <f t="shared" si="4"/>
        <v>Júlio Miguel Viana dos Santos</v>
      </c>
    </row>
    <row r="1416" ht="14.25" customHeight="1">
      <c r="A1416" s="1">
        <v>2.01502055E8</v>
      </c>
      <c r="B1416" s="1" t="s">
        <v>4265</v>
      </c>
      <c r="C1416" s="1" t="s">
        <v>4266</v>
      </c>
      <c r="D1416" s="1" t="s">
        <v>20</v>
      </c>
      <c r="E1416" s="1" t="s">
        <v>21</v>
      </c>
      <c r="F1416" s="1" t="str">
        <f t="shared" si="1"/>
        <v>Karamot Kehinde Biliaminu - MIEIC 2016/2017</v>
      </c>
      <c r="I1416" s="1" t="str">
        <f>IFERROR(VLOOKUP(B1416,'Inquérito'!M:N,2,0),if(AND(E1416="",not(iserror(find("linkedin",H1416)))),H1416,E1416))</f>
        <v/>
      </c>
      <c r="J1416" s="1" t="str">
        <f t="shared" si="2"/>
        <v>MIEIC </v>
      </c>
      <c r="K1416" s="1" t="str">
        <f>IFERROR(VLOOKUP($A1416&amp;"-"&amp;K$1,'Conclusões cursos SIGARRA'!$E:$H,2,0),"")</f>
        <v/>
      </c>
      <c r="L1416" s="1" t="str">
        <f>IFERROR(VLOOKUP($A1416&amp;"-"&amp;K$1,'Conclusões cursos SIGARRA'!$E:$H,4,0),"")</f>
        <v/>
      </c>
      <c r="M1416" s="1" t="str">
        <f>IFERROR(VLOOKUP($A1416&amp;"-"&amp;M$1,'Conclusões cursos SIGARRA'!$E:$H,2,0),"")</f>
        <v/>
      </c>
      <c r="N1416" s="1" t="str">
        <f>IFERROR(VLOOKUP($A1416&amp;"-"&amp;M$1,'Conclusões cursos SIGARRA'!$E:$H,4,0),"")</f>
        <v/>
      </c>
      <c r="O1416" s="1" t="str">
        <f>IFERROR(VLOOKUP($A1416&amp;"-"&amp;O$1,'Conclusões cursos SIGARRA'!$E:$H,2,0),"")</f>
        <v>2015/2016</v>
      </c>
      <c r="P1416" s="1" t="str">
        <f>IFERROR(VLOOKUP($A1416&amp;"-"&amp;O$1,'Conclusões cursos SIGARRA'!$E:$H,4,0),"")</f>
        <v>2016/2017</v>
      </c>
      <c r="Q1416" s="1" t="str">
        <f>IFERROR(VLOOKUP($A1416&amp;"-"&amp;Q$1,'Conclusões cursos SIGARRA'!$E:$H,2,0),"")</f>
        <v/>
      </c>
      <c r="R1416" s="1" t="str">
        <f>IFERROR(VLOOKUP($A1416&amp;"-"&amp;Q$1,'Conclusões cursos SIGARRA'!$E:$H,4,0),"")</f>
        <v/>
      </c>
      <c r="S1416" s="1" t="str">
        <f>IFERROR(VLOOKUP($A1416&amp;"-"&amp;S$1,'Conclusões cursos SIGARRA'!$E:$H,2,0),"")</f>
        <v/>
      </c>
      <c r="T1416" s="1" t="str">
        <f>IFERROR(VLOOKUP($A1416&amp;"-"&amp;S$1,'Conclusões cursos SIGARRA'!$E:$H,4,0),"")</f>
        <v/>
      </c>
      <c r="U1416" s="1" t="str">
        <f t="shared" si="3"/>
        <v> MIEIC 2016/2017</v>
      </c>
      <c r="V1416" s="1" t="str">
        <f t="shared" si="4"/>
        <v>Karamot Kehinde Biliaminu</v>
      </c>
    </row>
    <row r="1417" ht="14.25" customHeight="1">
      <c r="A1417" s="1">
        <v>2.00005115E8</v>
      </c>
      <c r="B1417" s="1" t="s">
        <v>4267</v>
      </c>
      <c r="C1417" s="1" t="s">
        <v>4268</v>
      </c>
      <c r="D1417" s="1" t="s">
        <v>20</v>
      </c>
      <c r="E1417" s="1" t="s">
        <v>21</v>
      </c>
      <c r="F1417" s="1" t="str">
        <f t="shared" si="1"/>
        <v>Karina Maçada de Jesus - LEIC 2005/2006</v>
      </c>
      <c r="G1417" s="1" t="s">
        <v>21</v>
      </c>
      <c r="I1417" s="1" t="str">
        <f>IFERROR(VLOOKUP(B1417,'Inquérito'!M:N,2,0),if(AND(E1417="",not(iserror(find("linkedin",H1417)))),H1417,E1417))</f>
        <v/>
      </c>
      <c r="J1417" s="1" t="str">
        <f t="shared" si="2"/>
        <v>LEIC </v>
      </c>
      <c r="K1417" s="1" t="str">
        <f>IFERROR(VLOOKUP($A1417&amp;"-"&amp;K$1,'Conclusões cursos SIGARRA'!$E:$H,2,0),"")</f>
        <v>2000/2001</v>
      </c>
      <c r="L1417" s="1" t="str">
        <f>IFERROR(VLOOKUP($A1417&amp;"-"&amp;K$1,'Conclusões cursos SIGARRA'!$E:$H,4,0),"")</f>
        <v>2005/2006</v>
      </c>
      <c r="M1417" s="1" t="str">
        <f>IFERROR(VLOOKUP($A1417&amp;"-"&amp;M$1,'Conclusões cursos SIGARRA'!$E:$H,2,0),"")</f>
        <v/>
      </c>
      <c r="N1417" s="1" t="str">
        <f>IFERROR(VLOOKUP($A1417&amp;"-"&amp;M$1,'Conclusões cursos SIGARRA'!$E:$H,4,0),"")</f>
        <v/>
      </c>
      <c r="O1417" s="1" t="str">
        <f>IFERROR(VLOOKUP($A1417&amp;"-"&amp;O$1,'Conclusões cursos SIGARRA'!$E:$H,2,0),"")</f>
        <v/>
      </c>
      <c r="P1417" s="1" t="str">
        <f>IFERROR(VLOOKUP($A1417&amp;"-"&amp;O$1,'Conclusões cursos SIGARRA'!$E:$H,4,0),"")</f>
        <v/>
      </c>
      <c r="Q1417" s="1" t="str">
        <f>IFERROR(VLOOKUP($A1417&amp;"-"&amp;Q$1,'Conclusões cursos SIGARRA'!$E:$H,2,0),"")</f>
        <v/>
      </c>
      <c r="R1417" s="1" t="str">
        <f>IFERROR(VLOOKUP($A1417&amp;"-"&amp;Q$1,'Conclusões cursos SIGARRA'!$E:$H,4,0),"")</f>
        <v/>
      </c>
      <c r="S1417" s="1" t="str">
        <f>IFERROR(VLOOKUP($A1417&amp;"-"&amp;S$1,'Conclusões cursos SIGARRA'!$E:$H,2,0),"")</f>
        <v/>
      </c>
      <c r="T1417" s="1" t="str">
        <f>IFERROR(VLOOKUP($A1417&amp;"-"&amp;S$1,'Conclusões cursos SIGARRA'!$E:$H,4,0),"")</f>
        <v/>
      </c>
      <c r="U1417" s="1" t="str">
        <f t="shared" si="3"/>
        <v> LEIC 2005/2006</v>
      </c>
      <c r="V1417" s="1" t="str">
        <f t="shared" si="4"/>
        <v>Karina Maçada de Jesus</v>
      </c>
    </row>
    <row r="1418" ht="14.25" customHeight="1">
      <c r="A1418" s="1">
        <v>2.01207231E8</v>
      </c>
      <c r="B1418" s="1" t="s">
        <v>4269</v>
      </c>
      <c r="C1418" s="1" t="s">
        <v>4270</v>
      </c>
      <c r="D1418" s="1" t="s">
        <v>20</v>
      </c>
      <c r="E1418" s="1" t="s">
        <v>21</v>
      </c>
      <c r="F1418" s="1" t="str">
        <f t="shared" si="1"/>
        <v>Kevin Carvalho de Amorim - MIEIC 2018/2019</v>
      </c>
      <c r="G1418" s="1" t="s">
        <v>4271</v>
      </c>
      <c r="I1418" s="1" t="str">
        <f>IFERROR(VLOOKUP(B1418,'Inquérito'!M:N,2,0),if(AND(E1418="",not(iserror(find("linkedin",H1418)))),H1418,E1418))</f>
        <v/>
      </c>
      <c r="J1418" s="1" t="str">
        <f t="shared" si="2"/>
        <v>MIEIC </v>
      </c>
      <c r="K1418" s="1" t="str">
        <f>IFERROR(VLOOKUP($A1418&amp;"-"&amp;K$1,'Conclusões cursos SIGARRA'!$E:$H,2,0),"")</f>
        <v/>
      </c>
      <c r="L1418" s="1" t="str">
        <f>IFERROR(VLOOKUP($A1418&amp;"-"&amp;K$1,'Conclusões cursos SIGARRA'!$E:$H,4,0),"")</f>
        <v/>
      </c>
      <c r="M1418" s="1" t="str">
        <f>IFERROR(VLOOKUP($A1418&amp;"-"&amp;M$1,'Conclusões cursos SIGARRA'!$E:$H,2,0),"")</f>
        <v/>
      </c>
      <c r="N1418" s="1" t="str">
        <f>IFERROR(VLOOKUP($A1418&amp;"-"&amp;M$1,'Conclusões cursos SIGARRA'!$E:$H,4,0),"")</f>
        <v/>
      </c>
      <c r="O1418" s="1" t="str">
        <f>IFERROR(VLOOKUP($A1418&amp;"-"&amp;O$1,'Conclusões cursos SIGARRA'!$E:$H,2,0),"")</f>
        <v>2012/2013</v>
      </c>
      <c r="P1418" s="1" t="str">
        <f>IFERROR(VLOOKUP($A1418&amp;"-"&amp;O$1,'Conclusões cursos SIGARRA'!$E:$H,4,0),"")</f>
        <v>2018/2019</v>
      </c>
      <c r="Q1418" s="1" t="str">
        <f>IFERROR(VLOOKUP($A1418&amp;"-"&amp;Q$1,'Conclusões cursos SIGARRA'!$E:$H,2,0),"")</f>
        <v/>
      </c>
      <c r="R1418" s="1" t="str">
        <f>IFERROR(VLOOKUP($A1418&amp;"-"&amp;Q$1,'Conclusões cursos SIGARRA'!$E:$H,4,0),"")</f>
        <v/>
      </c>
      <c r="S1418" s="1" t="str">
        <f>IFERROR(VLOOKUP($A1418&amp;"-"&amp;S$1,'Conclusões cursos SIGARRA'!$E:$H,2,0),"")</f>
        <v/>
      </c>
      <c r="T1418" s="1" t="str">
        <f>IFERROR(VLOOKUP($A1418&amp;"-"&amp;S$1,'Conclusões cursos SIGARRA'!$E:$H,4,0),"")</f>
        <v/>
      </c>
      <c r="U1418" s="1" t="str">
        <f t="shared" si="3"/>
        <v> MIEIC 2018/2019</v>
      </c>
      <c r="V1418" s="1" t="str">
        <f t="shared" si="4"/>
        <v>Kevin Carvalho de Amorim</v>
      </c>
    </row>
    <row r="1419" ht="14.25" customHeight="1">
      <c r="A1419" s="1">
        <v>1.99504063E8</v>
      </c>
      <c r="B1419" s="1" t="s">
        <v>4272</v>
      </c>
      <c r="C1419" s="1" t="s">
        <v>4273</v>
      </c>
      <c r="D1419" s="1" t="s">
        <v>20</v>
      </c>
      <c r="E1419" s="1" t="s">
        <v>4274</v>
      </c>
      <c r="F1419" s="1" t="str">
        <f t="shared" si="1"/>
        <v>Lara Cristina Marques Moreira Santos - LEIC 1999/2000</v>
      </c>
      <c r="G1419" s="1" t="s">
        <v>4275</v>
      </c>
      <c r="I1419" s="9" t="str">
        <f>IFERROR(VLOOKUP(B1419,'Inquérito'!M:N,2,0),if(AND(E1419="",not(iserror(find("linkedin",H1419)))),H1419,E1419))</f>
        <v>https://www.linkedin.com/in/larammsantos/</v>
      </c>
      <c r="J1419" s="1" t="str">
        <f t="shared" si="2"/>
        <v>LEIC </v>
      </c>
      <c r="K1419" s="1" t="str">
        <f>IFERROR(VLOOKUP($A1419&amp;"-"&amp;K$1,'Conclusões cursos SIGARRA'!$E:$H,2,0),"")</f>
        <v>1995/1996</v>
      </c>
      <c r="L1419" s="1" t="str">
        <f>IFERROR(VLOOKUP($A1419&amp;"-"&amp;K$1,'Conclusões cursos SIGARRA'!$E:$H,4,0),"")</f>
        <v>1999/2000</v>
      </c>
      <c r="M1419" s="1" t="str">
        <f>IFERROR(VLOOKUP($A1419&amp;"-"&amp;M$1,'Conclusões cursos SIGARRA'!$E:$H,2,0),"")</f>
        <v/>
      </c>
      <c r="N1419" s="1" t="str">
        <f>IFERROR(VLOOKUP($A1419&amp;"-"&amp;M$1,'Conclusões cursos SIGARRA'!$E:$H,4,0),"")</f>
        <v/>
      </c>
      <c r="O1419" s="1" t="str">
        <f>IFERROR(VLOOKUP($A1419&amp;"-"&amp;O$1,'Conclusões cursos SIGARRA'!$E:$H,2,0),"")</f>
        <v/>
      </c>
      <c r="P1419" s="1" t="str">
        <f>IFERROR(VLOOKUP($A1419&amp;"-"&amp;O$1,'Conclusões cursos SIGARRA'!$E:$H,4,0),"")</f>
        <v/>
      </c>
      <c r="Q1419" s="1" t="str">
        <f>IFERROR(VLOOKUP($A1419&amp;"-"&amp;Q$1,'Conclusões cursos SIGARRA'!$E:$H,2,0),"")</f>
        <v/>
      </c>
      <c r="R1419" s="1" t="str">
        <f>IFERROR(VLOOKUP($A1419&amp;"-"&amp;Q$1,'Conclusões cursos SIGARRA'!$E:$H,4,0),"")</f>
        <v/>
      </c>
      <c r="S1419" s="1" t="str">
        <f>IFERROR(VLOOKUP($A1419&amp;"-"&amp;S$1,'Conclusões cursos SIGARRA'!$E:$H,2,0),"")</f>
        <v/>
      </c>
      <c r="T1419" s="1" t="str">
        <f>IFERROR(VLOOKUP($A1419&amp;"-"&amp;S$1,'Conclusões cursos SIGARRA'!$E:$H,4,0),"")</f>
        <v/>
      </c>
      <c r="U1419" s="1" t="str">
        <f t="shared" si="3"/>
        <v> LEIC 1999/2000</v>
      </c>
      <c r="V1419" s="1" t="str">
        <f t="shared" si="4"/>
        <v>Lara Cristina Marques Moreira Santos</v>
      </c>
    </row>
    <row r="1420" ht="14.25" customHeight="1">
      <c r="A1420" s="1">
        <v>2.00906329E8</v>
      </c>
      <c r="B1420" s="1" t="s">
        <v>4276</v>
      </c>
      <c r="C1420" s="1" t="s">
        <v>4277</v>
      </c>
      <c r="D1420" s="1" t="s">
        <v>20</v>
      </c>
      <c r="E1420" s="1" t="s">
        <v>4278</v>
      </c>
      <c r="F1420" s="1" t="str">
        <f t="shared" si="1"/>
        <v>Lara Rafaela Almeida Marinha - MIEIC 2014/2015</v>
      </c>
      <c r="G1420" s="1" t="s">
        <v>4279</v>
      </c>
      <c r="I1420" s="9" t="str">
        <f>IFERROR(VLOOKUP(B1420,'Inquérito'!M:N,2,0),if(AND(E1420="",not(iserror(find("linkedin",H1420)))),H1420,E1420))</f>
        <v>https://www.linkedin.com/in/laramarinha/</v>
      </c>
      <c r="J1420" s="1" t="str">
        <f t="shared" si="2"/>
        <v>MIEIC </v>
      </c>
      <c r="K1420" s="1" t="str">
        <f>IFERROR(VLOOKUP($A1420&amp;"-"&amp;K$1,'Conclusões cursos SIGARRA'!$E:$H,2,0),"")</f>
        <v/>
      </c>
      <c r="L1420" s="1" t="str">
        <f>IFERROR(VLOOKUP($A1420&amp;"-"&amp;K$1,'Conclusões cursos SIGARRA'!$E:$H,4,0),"")</f>
        <v/>
      </c>
      <c r="M1420" s="1" t="str">
        <f>IFERROR(VLOOKUP($A1420&amp;"-"&amp;M$1,'Conclusões cursos SIGARRA'!$E:$H,2,0),"")</f>
        <v/>
      </c>
      <c r="N1420" s="1" t="str">
        <f>IFERROR(VLOOKUP($A1420&amp;"-"&amp;M$1,'Conclusões cursos SIGARRA'!$E:$H,4,0),"")</f>
        <v/>
      </c>
      <c r="O1420" s="1" t="str">
        <f>IFERROR(VLOOKUP($A1420&amp;"-"&amp;O$1,'Conclusões cursos SIGARRA'!$E:$H,2,0),"")</f>
        <v>2010/2011</v>
      </c>
      <c r="P1420" s="1" t="str">
        <f>IFERROR(VLOOKUP($A1420&amp;"-"&amp;O$1,'Conclusões cursos SIGARRA'!$E:$H,4,0),"")</f>
        <v>2014/2015</v>
      </c>
      <c r="Q1420" s="1" t="str">
        <f>IFERROR(VLOOKUP($A1420&amp;"-"&amp;Q$1,'Conclusões cursos SIGARRA'!$E:$H,2,0),"")</f>
        <v/>
      </c>
      <c r="R1420" s="1" t="str">
        <f>IFERROR(VLOOKUP($A1420&amp;"-"&amp;Q$1,'Conclusões cursos SIGARRA'!$E:$H,4,0),"")</f>
        <v/>
      </c>
      <c r="S1420" s="1" t="str">
        <f>IFERROR(VLOOKUP($A1420&amp;"-"&amp;S$1,'Conclusões cursos SIGARRA'!$E:$H,2,0),"")</f>
        <v/>
      </c>
      <c r="T1420" s="1" t="str">
        <f>IFERROR(VLOOKUP($A1420&amp;"-"&amp;S$1,'Conclusões cursos SIGARRA'!$E:$H,4,0),"")</f>
        <v/>
      </c>
      <c r="U1420" s="1" t="str">
        <f t="shared" si="3"/>
        <v> MIEIC 2014/2015</v>
      </c>
      <c r="V1420" s="1" t="str">
        <f t="shared" si="4"/>
        <v>Lara Rafaela Almeida Marinha</v>
      </c>
    </row>
    <row r="1421" ht="14.25" customHeight="1">
      <c r="A1421" s="1">
        <v>2.01405342E8</v>
      </c>
      <c r="B1421" s="1" t="s">
        <v>4280</v>
      </c>
      <c r="C1421" s="1" t="s">
        <v>4281</v>
      </c>
      <c r="D1421" s="1" t="s">
        <v>26</v>
      </c>
      <c r="E1421" s="1" t="s">
        <v>21</v>
      </c>
      <c r="F1421" s="1" t="str">
        <f t="shared" si="1"/>
        <v>Lázaro Gabriel Barros da Costa - MIEIC 2018/2019</v>
      </c>
      <c r="H1421" s="1" t="s">
        <v>4282</v>
      </c>
      <c r="I1421" s="1" t="str">
        <f>IFERROR(VLOOKUP(B1421,'Inquérito'!M:N,2,0),if(AND(E1421="",not(iserror(find("linkedin",H1421)))),H1421,E1421))</f>
        <v/>
      </c>
      <c r="J1421" s="1" t="str">
        <f t="shared" si="2"/>
        <v>MIEIC </v>
      </c>
      <c r="K1421" s="1" t="str">
        <f>IFERROR(VLOOKUP($A1421&amp;"-"&amp;K$1,'Conclusões cursos SIGARRA'!$E:$H,2,0),"")</f>
        <v/>
      </c>
      <c r="L1421" s="1" t="str">
        <f>IFERROR(VLOOKUP($A1421&amp;"-"&amp;K$1,'Conclusões cursos SIGARRA'!$E:$H,4,0),"")</f>
        <v/>
      </c>
      <c r="M1421" s="1" t="str">
        <f>IFERROR(VLOOKUP($A1421&amp;"-"&amp;M$1,'Conclusões cursos SIGARRA'!$E:$H,2,0),"")</f>
        <v/>
      </c>
      <c r="N1421" s="1" t="str">
        <f>IFERROR(VLOOKUP($A1421&amp;"-"&amp;M$1,'Conclusões cursos SIGARRA'!$E:$H,4,0),"")</f>
        <v/>
      </c>
      <c r="O1421" s="1" t="str">
        <f>IFERROR(VLOOKUP($A1421&amp;"-"&amp;O$1,'Conclusões cursos SIGARRA'!$E:$H,2,0),"")</f>
        <v>2014/2015</v>
      </c>
      <c r="P1421" s="1" t="str">
        <f>IFERROR(VLOOKUP($A1421&amp;"-"&amp;O$1,'Conclusões cursos SIGARRA'!$E:$H,4,0),"")</f>
        <v>2018/2019</v>
      </c>
      <c r="Q1421" s="1" t="str">
        <f>IFERROR(VLOOKUP($A1421&amp;"-"&amp;Q$1,'Conclusões cursos SIGARRA'!$E:$H,2,0),"")</f>
        <v/>
      </c>
      <c r="R1421" s="1" t="str">
        <f>IFERROR(VLOOKUP($A1421&amp;"-"&amp;Q$1,'Conclusões cursos SIGARRA'!$E:$H,4,0),"")</f>
        <v/>
      </c>
      <c r="S1421" s="1" t="str">
        <f>IFERROR(VLOOKUP($A1421&amp;"-"&amp;S$1,'Conclusões cursos SIGARRA'!$E:$H,2,0),"")</f>
        <v/>
      </c>
      <c r="T1421" s="1" t="str">
        <f>IFERROR(VLOOKUP($A1421&amp;"-"&amp;S$1,'Conclusões cursos SIGARRA'!$E:$H,4,0),"")</f>
        <v/>
      </c>
      <c r="U1421" s="1" t="str">
        <f t="shared" si="3"/>
        <v> MIEIC 2018/2019</v>
      </c>
      <c r="V1421" s="1" t="str">
        <f t="shared" si="4"/>
        <v>Lázaro Gabriel Barros da Costa</v>
      </c>
    </row>
    <row r="1422" ht="14.25" customHeight="1">
      <c r="A1422" s="1">
        <v>2.0130598E8</v>
      </c>
      <c r="B1422" s="1" t="s">
        <v>4283</v>
      </c>
      <c r="C1422" s="1" t="s">
        <v>4284</v>
      </c>
      <c r="D1422" s="1" t="s">
        <v>26</v>
      </c>
      <c r="E1422" s="1" t="s">
        <v>21</v>
      </c>
      <c r="F1422" s="1" t="str">
        <f t="shared" si="1"/>
        <v>Leonardo da Silva Ferreira - MIEIC 2017/2018</v>
      </c>
      <c r="G1422" s="1" t="s">
        <v>4285</v>
      </c>
      <c r="I1422" s="1" t="str">
        <f>IFERROR(VLOOKUP(B1422,'Inquérito'!M:N,2,0),if(AND(E1422="",not(iserror(find("linkedin",H1422)))),H1422,E1422))</f>
        <v/>
      </c>
      <c r="J1422" s="1" t="str">
        <f t="shared" si="2"/>
        <v>MIEIC </v>
      </c>
      <c r="K1422" s="1" t="str">
        <f>IFERROR(VLOOKUP($A1422&amp;"-"&amp;K$1,'Conclusões cursos SIGARRA'!$E:$H,2,0),"")</f>
        <v/>
      </c>
      <c r="L1422" s="1" t="str">
        <f>IFERROR(VLOOKUP($A1422&amp;"-"&amp;K$1,'Conclusões cursos SIGARRA'!$E:$H,4,0),"")</f>
        <v/>
      </c>
      <c r="M1422" s="1" t="str">
        <f>IFERROR(VLOOKUP($A1422&amp;"-"&amp;M$1,'Conclusões cursos SIGARRA'!$E:$H,2,0),"")</f>
        <v/>
      </c>
      <c r="N1422" s="1" t="str">
        <f>IFERROR(VLOOKUP($A1422&amp;"-"&amp;M$1,'Conclusões cursos SIGARRA'!$E:$H,4,0),"")</f>
        <v/>
      </c>
      <c r="O1422" s="1" t="str">
        <f>IFERROR(VLOOKUP($A1422&amp;"-"&amp;O$1,'Conclusões cursos SIGARRA'!$E:$H,2,0),"")</f>
        <v>2013/2014</v>
      </c>
      <c r="P1422" s="1" t="str">
        <f>IFERROR(VLOOKUP($A1422&amp;"-"&amp;O$1,'Conclusões cursos SIGARRA'!$E:$H,4,0),"")</f>
        <v>2017/2018</v>
      </c>
      <c r="Q1422" s="1" t="str">
        <f>IFERROR(VLOOKUP($A1422&amp;"-"&amp;Q$1,'Conclusões cursos SIGARRA'!$E:$H,2,0),"")</f>
        <v/>
      </c>
      <c r="R1422" s="1" t="str">
        <f>IFERROR(VLOOKUP($A1422&amp;"-"&amp;Q$1,'Conclusões cursos SIGARRA'!$E:$H,4,0),"")</f>
        <v/>
      </c>
      <c r="S1422" s="1" t="str">
        <f>IFERROR(VLOOKUP($A1422&amp;"-"&amp;S$1,'Conclusões cursos SIGARRA'!$E:$H,2,0),"")</f>
        <v/>
      </c>
      <c r="T1422" s="1" t="str">
        <f>IFERROR(VLOOKUP($A1422&amp;"-"&amp;S$1,'Conclusões cursos SIGARRA'!$E:$H,4,0),"")</f>
        <v/>
      </c>
      <c r="U1422" s="1" t="str">
        <f t="shared" si="3"/>
        <v> MIEIC 2017/2018</v>
      </c>
      <c r="V1422" s="1" t="str">
        <f t="shared" si="4"/>
        <v>Leonardo da Silva Ferreira</v>
      </c>
    </row>
    <row r="1423" ht="14.25" customHeight="1">
      <c r="A1423" s="1">
        <v>2.01706907E8</v>
      </c>
      <c r="B1423" s="1" t="s">
        <v>4286</v>
      </c>
      <c r="C1423" s="1" t="s">
        <v>4287</v>
      </c>
      <c r="D1423" s="1" t="s">
        <v>26</v>
      </c>
      <c r="E1423" s="1" t="s">
        <v>21</v>
      </c>
      <c r="F1423" s="1" t="str">
        <f t="shared" si="1"/>
        <v>Leonardo Fernandes Moura - M.EIC 2021/2022</v>
      </c>
      <c r="I1423" s="9" t="str">
        <f>IFERROR(VLOOKUP(B1423,'Inquérito'!M:N,2,0),if(AND(E1423="",not(iserror(find("linkedin",H1423)))),H1423,E1423))</f>
        <v>https://www.linkedin.com/in/leonardofmoura</v>
      </c>
      <c r="J1423" s="1" t="str">
        <f t="shared" si="2"/>
        <v>M.EIC</v>
      </c>
      <c r="K1423" s="1" t="str">
        <f>IFERROR(VLOOKUP($A1423&amp;"-"&amp;K$1,'Conclusões cursos SIGARRA'!$E:$H,2,0),"")</f>
        <v/>
      </c>
      <c r="L1423" s="1" t="str">
        <f>IFERROR(VLOOKUP($A1423&amp;"-"&amp;K$1,'Conclusões cursos SIGARRA'!$E:$H,4,0),"")</f>
        <v/>
      </c>
      <c r="M1423" s="1" t="str">
        <f>IFERROR(VLOOKUP($A1423&amp;"-"&amp;M$1,'Conclusões cursos SIGARRA'!$E:$H,2,0),"")</f>
        <v/>
      </c>
      <c r="N1423" s="1" t="str">
        <f>IFERROR(VLOOKUP($A1423&amp;"-"&amp;M$1,'Conclusões cursos SIGARRA'!$E:$H,4,0),"")</f>
        <v/>
      </c>
      <c r="O1423" s="1" t="str">
        <f>IFERROR(VLOOKUP($A1423&amp;"-"&amp;O$1,'Conclusões cursos SIGARRA'!$E:$H,2,0),"")</f>
        <v/>
      </c>
      <c r="P1423" s="1" t="str">
        <f>IFERROR(VLOOKUP($A1423&amp;"-"&amp;O$1,'Conclusões cursos SIGARRA'!$E:$H,4,0),"")</f>
        <v/>
      </c>
      <c r="Q1423" s="1" t="str">
        <f>IFERROR(VLOOKUP($A1423&amp;"-"&amp;Q$1,'Conclusões cursos SIGARRA'!$E:$H,2,0),"")</f>
        <v/>
      </c>
      <c r="R1423" s="1" t="str">
        <f>IFERROR(VLOOKUP($A1423&amp;"-"&amp;Q$1,'Conclusões cursos SIGARRA'!$E:$H,4,0),"")</f>
        <v/>
      </c>
      <c r="S1423" s="1" t="str">
        <f>IFERROR(VLOOKUP($A1423&amp;"-"&amp;S$1,'Conclusões cursos SIGARRA'!$E:$H,2,0),"")</f>
        <v>2021/2022</v>
      </c>
      <c r="T1423" s="1" t="str">
        <f>IFERROR(VLOOKUP($A1423&amp;"-"&amp;S$1,'Conclusões cursos SIGARRA'!$E:$H,4,0),"")</f>
        <v>2021/2022</v>
      </c>
      <c r="U1423" s="1" t="str">
        <f t="shared" si="3"/>
        <v> M.EIC 2021/2022</v>
      </c>
      <c r="V1423" s="1" t="str">
        <f t="shared" si="4"/>
        <v>Leonardo Fernandes Moura</v>
      </c>
    </row>
    <row r="1424" ht="14.25" customHeight="1">
      <c r="A1424" s="1">
        <v>2.01503708E8</v>
      </c>
      <c r="B1424" s="1" t="s">
        <v>4288</v>
      </c>
      <c r="C1424" s="1" t="s">
        <v>4289</v>
      </c>
      <c r="D1424" s="1" t="s">
        <v>26</v>
      </c>
      <c r="E1424" s="1" t="s">
        <v>21</v>
      </c>
      <c r="F1424" s="1" t="str">
        <f t="shared" si="1"/>
        <v>Leonardo Gomes Capozzi - MIEIC 2019/2020</v>
      </c>
      <c r="G1424" s="1" t="s">
        <v>4290</v>
      </c>
      <c r="I1424" s="1" t="str">
        <f>IFERROR(VLOOKUP(B1424,'Inquérito'!M:N,2,0),if(AND(E1424="",not(iserror(find("linkedin",H1424)))),H1424,E1424))</f>
        <v/>
      </c>
      <c r="J1424" s="1" t="str">
        <f t="shared" si="2"/>
        <v>MIEIC </v>
      </c>
      <c r="K1424" s="1" t="str">
        <f>IFERROR(VLOOKUP($A1424&amp;"-"&amp;K$1,'Conclusões cursos SIGARRA'!$E:$H,2,0),"")</f>
        <v/>
      </c>
      <c r="L1424" s="1" t="str">
        <f>IFERROR(VLOOKUP($A1424&amp;"-"&amp;K$1,'Conclusões cursos SIGARRA'!$E:$H,4,0),"")</f>
        <v/>
      </c>
      <c r="M1424" s="1" t="str">
        <f>IFERROR(VLOOKUP($A1424&amp;"-"&amp;M$1,'Conclusões cursos SIGARRA'!$E:$H,2,0),"")</f>
        <v/>
      </c>
      <c r="N1424" s="1" t="str">
        <f>IFERROR(VLOOKUP($A1424&amp;"-"&amp;M$1,'Conclusões cursos SIGARRA'!$E:$H,4,0),"")</f>
        <v/>
      </c>
      <c r="O1424" s="1" t="str">
        <f>IFERROR(VLOOKUP($A1424&amp;"-"&amp;O$1,'Conclusões cursos SIGARRA'!$E:$H,2,0),"")</f>
        <v>2015/2016</v>
      </c>
      <c r="P1424" s="1" t="str">
        <f>IFERROR(VLOOKUP($A1424&amp;"-"&amp;O$1,'Conclusões cursos SIGARRA'!$E:$H,4,0),"")</f>
        <v>2019/2020</v>
      </c>
      <c r="Q1424" s="1" t="str">
        <f>IFERROR(VLOOKUP($A1424&amp;"-"&amp;Q$1,'Conclusões cursos SIGARRA'!$E:$H,2,0),"")</f>
        <v/>
      </c>
      <c r="R1424" s="1" t="str">
        <f>IFERROR(VLOOKUP($A1424&amp;"-"&amp;Q$1,'Conclusões cursos SIGARRA'!$E:$H,4,0),"")</f>
        <v/>
      </c>
      <c r="S1424" s="1" t="str">
        <f>IFERROR(VLOOKUP($A1424&amp;"-"&amp;S$1,'Conclusões cursos SIGARRA'!$E:$H,2,0),"")</f>
        <v/>
      </c>
      <c r="T1424" s="1" t="str">
        <f>IFERROR(VLOOKUP($A1424&amp;"-"&amp;S$1,'Conclusões cursos SIGARRA'!$E:$H,4,0),"")</f>
        <v/>
      </c>
      <c r="U1424" s="1" t="str">
        <f t="shared" si="3"/>
        <v> MIEIC 2019/2020</v>
      </c>
      <c r="V1424" s="1" t="str">
        <f t="shared" si="4"/>
        <v>Leonardo Gomes Capozzi</v>
      </c>
    </row>
    <row r="1425" ht="14.25" customHeight="1">
      <c r="A1425" s="1">
        <v>1.99402322E8</v>
      </c>
      <c r="B1425" s="1" t="s">
        <v>4291</v>
      </c>
      <c r="C1425" s="1" t="s">
        <v>4292</v>
      </c>
      <c r="D1425" s="1" t="s">
        <v>20</v>
      </c>
      <c r="E1425" s="1" t="s">
        <v>4293</v>
      </c>
      <c r="F1425" s="1" t="str">
        <f t="shared" si="1"/>
        <v>Leonardo Henrique de Magalhães Gonçalves Silva - LEIC 1998/1999</v>
      </c>
      <c r="G1425" s="1" t="s">
        <v>21</v>
      </c>
      <c r="I1425" s="9" t="str">
        <f>IFERROR(VLOOKUP(B1425,'Inquérito'!M:N,2,0),if(AND(E1425="",not(iserror(find("linkedin",H1425)))),H1425,E1425))</f>
        <v>https://www.linkedin.com/in/leonardohsilva/</v>
      </c>
      <c r="J1425" s="1" t="str">
        <f t="shared" si="2"/>
        <v>LEIC </v>
      </c>
      <c r="K1425" s="1" t="str">
        <f>IFERROR(VLOOKUP($A1425&amp;"-"&amp;K$1,'Conclusões cursos SIGARRA'!$E:$H,2,0),"")</f>
        <v>1994/1995</v>
      </c>
      <c r="L1425" s="1" t="str">
        <f>IFERROR(VLOOKUP($A1425&amp;"-"&amp;K$1,'Conclusões cursos SIGARRA'!$E:$H,4,0),"")</f>
        <v>1998/1999</v>
      </c>
      <c r="M1425" s="1" t="str">
        <f>IFERROR(VLOOKUP($A1425&amp;"-"&amp;M$1,'Conclusões cursos SIGARRA'!$E:$H,2,0),"")</f>
        <v/>
      </c>
      <c r="N1425" s="1" t="str">
        <f>IFERROR(VLOOKUP($A1425&amp;"-"&amp;M$1,'Conclusões cursos SIGARRA'!$E:$H,4,0),"")</f>
        <v/>
      </c>
      <c r="O1425" s="1" t="str">
        <f>IFERROR(VLOOKUP($A1425&amp;"-"&amp;O$1,'Conclusões cursos SIGARRA'!$E:$H,2,0),"")</f>
        <v/>
      </c>
      <c r="P1425" s="1" t="str">
        <f>IFERROR(VLOOKUP($A1425&amp;"-"&amp;O$1,'Conclusões cursos SIGARRA'!$E:$H,4,0),"")</f>
        <v/>
      </c>
      <c r="Q1425" s="1" t="str">
        <f>IFERROR(VLOOKUP($A1425&amp;"-"&amp;Q$1,'Conclusões cursos SIGARRA'!$E:$H,2,0),"")</f>
        <v/>
      </c>
      <c r="R1425" s="1" t="str">
        <f>IFERROR(VLOOKUP($A1425&amp;"-"&amp;Q$1,'Conclusões cursos SIGARRA'!$E:$H,4,0),"")</f>
        <v/>
      </c>
      <c r="S1425" s="1" t="str">
        <f>IFERROR(VLOOKUP($A1425&amp;"-"&amp;S$1,'Conclusões cursos SIGARRA'!$E:$H,2,0),"")</f>
        <v/>
      </c>
      <c r="T1425" s="1" t="str">
        <f>IFERROR(VLOOKUP($A1425&amp;"-"&amp;S$1,'Conclusões cursos SIGARRA'!$E:$H,4,0),"")</f>
        <v/>
      </c>
      <c r="U1425" s="1" t="str">
        <f t="shared" si="3"/>
        <v> LEIC 1998/1999</v>
      </c>
      <c r="V1425" s="1" t="str">
        <f t="shared" si="4"/>
        <v>Leonardo Henrique de Magalhães Gonçalves Silva</v>
      </c>
    </row>
    <row r="1426" ht="14.25" customHeight="1">
      <c r="A1426" s="1">
        <v>2.01502848E8</v>
      </c>
      <c r="B1426" s="1" t="s">
        <v>4294</v>
      </c>
      <c r="C1426" s="1" t="s">
        <v>4295</v>
      </c>
      <c r="D1426" s="1" t="s">
        <v>20</v>
      </c>
      <c r="E1426" s="1" t="s">
        <v>21</v>
      </c>
      <c r="F1426" s="1" t="str">
        <f t="shared" si="1"/>
        <v>Leonardo Manuel Gomes Teixeira - MIEIC 2019/2020</v>
      </c>
      <c r="G1426" s="1" t="s">
        <v>4296</v>
      </c>
      <c r="I1426" s="1" t="str">
        <f>IFERROR(VLOOKUP(B1426,'Inquérito'!M:N,2,0),if(AND(E1426="",not(iserror(find("linkedin",H1426)))),H1426,E1426))</f>
        <v/>
      </c>
      <c r="J1426" s="1" t="str">
        <f t="shared" si="2"/>
        <v>MIEIC </v>
      </c>
      <c r="K1426" s="1" t="str">
        <f>IFERROR(VLOOKUP($A1426&amp;"-"&amp;K$1,'Conclusões cursos SIGARRA'!$E:$H,2,0),"")</f>
        <v/>
      </c>
      <c r="L1426" s="1" t="str">
        <f>IFERROR(VLOOKUP($A1426&amp;"-"&amp;K$1,'Conclusões cursos SIGARRA'!$E:$H,4,0),"")</f>
        <v/>
      </c>
      <c r="M1426" s="1" t="str">
        <f>IFERROR(VLOOKUP($A1426&amp;"-"&amp;M$1,'Conclusões cursos SIGARRA'!$E:$H,2,0),"")</f>
        <v/>
      </c>
      <c r="N1426" s="1" t="str">
        <f>IFERROR(VLOOKUP($A1426&amp;"-"&amp;M$1,'Conclusões cursos SIGARRA'!$E:$H,4,0),"")</f>
        <v/>
      </c>
      <c r="O1426" s="1" t="str">
        <f>IFERROR(VLOOKUP($A1426&amp;"-"&amp;O$1,'Conclusões cursos SIGARRA'!$E:$H,2,0),"")</f>
        <v>2015/2016</v>
      </c>
      <c r="P1426" s="1" t="str">
        <f>IFERROR(VLOOKUP($A1426&amp;"-"&amp;O$1,'Conclusões cursos SIGARRA'!$E:$H,4,0),"")</f>
        <v>2019/2020</v>
      </c>
      <c r="Q1426" s="1" t="str">
        <f>IFERROR(VLOOKUP($A1426&amp;"-"&amp;Q$1,'Conclusões cursos SIGARRA'!$E:$H,2,0),"")</f>
        <v/>
      </c>
      <c r="R1426" s="1" t="str">
        <f>IFERROR(VLOOKUP($A1426&amp;"-"&amp;Q$1,'Conclusões cursos SIGARRA'!$E:$H,4,0),"")</f>
        <v/>
      </c>
      <c r="S1426" s="1" t="str">
        <f>IFERROR(VLOOKUP($A1426&amp;"-"&amp;S$1,'Conclusões cursos SIGARRA'!$E:$H,2,0),"")</f>
        <v/>
      </c>
      <c r="T1426" s="1" t="str">
        <f>IFERROR(VLOOKUP($A1426&amp;"-"&amp;S$1,'Conclusões cursos SIGARRA'!$E:$H,4,0),"")</f>
        <v/>
      </c>
      <c r="U1426" s="1" t="str">
        <f t="shared" si="3"/>
        <v> MIEIC 2019/2020</v>
      </c>
      <c r="V1426" s="1" t="str">
        <f t="shared" si="4"/>
        <v>Leonardo Manuel Gomes Teixeira</v>
      </c>
    </row>
    <row r="1427" ht="14.25" customHeight="1">
      <c r="A1427" s="1">
        <v>2.0120815E8</v>
      </c>
      <c r="B1427" s="1" t="s">
        <v>4297</v>
      </c>
      <c r="C1427" s="1" t="s">
        <v>4298</v>
      </c>
      <c r="D1427" s="1" t="s">
        <v>20</v>
      </c>
      <c r="E1427" s="1" t="s">
        <v>4299</v>
      </c>
      <c r="F1427" s="1" t="str">
        <f t="shared" si="1"/>
        <v>Leonardo Trindade Araújo de Pascoal Faria - MIEIC 2016/2017</v>
      </c>
      <c r="G1427" s="1" t="s">
        <v>4300</v>
      </c>
      <c r="I1427" s="9" t="str">
        <f>IFERROR(VLOOKUP(B1427,'Inquérito'!M:N,2,0),if(AND(E1427="",not(iserror(find("linkedin",H1427)))),H1427,E1427))</f>
        <v>https://www.linkedin.com/in/leonardo-faria/</v>
      </c>
      <c r="J1427" s="1" t="str">
        <f t="shared" si="2"/>
        <v>MIEIC </v>
      </c>
      <c r="K1427" s="1" t="str">
        <f>IFERROR(VLOOKUP($A1427&amp;"-"&amp;K$1,'Conclusões cursos SIGARRA'!$E:$H,2,0),"")</f>
        <v/>
      </c>
      <c r="L1427" s="1" t="str">
        <f>IFERROR(VLOOKUP($A1427&amp;"-"&amp;K$1,'Conclusões cursos SIGARRA'!$E:$H,4,0),"")</f>
        <v/>
      </c>
      <c r="M1427" s="1" t="str">
        <f>IFERROR(VLOOKUP($A1427&amp;"-"&amp;M$1,'Conclusões cursos SIGARRA'!$E:$H,2,0),"")</f>
        <v/>
      </c>
      <c r="N1427" s="1" t="str">
        <f>IFERROR(VLOOKUP($A1427&amp;"-"&amp;M$1,'Conclusões cursos SIGARRA'!$E:$H,4,0),"")</f>
        <v/>
      </c>
      <c r="O1427" s="1" t="str">
        <f>IFERROR(VLOOKUP($A1427&amp;"-"&amp;O$1,'Conclusões cursos SIGARRA'!$E:$H,2,0),"")</f>
        <v>2012/2013</v>
      </c>
      <c r="P1427" s="1" t="str">
        <f>IFERROR(VLOOKUP($A1427&amp;"-"&amp;O$1,'Conclusões cursos SIGARRA'!$E:$H,4,0),"")</f>
        <v>2016/2017</v>
      </c>
      <c r="Q1427" s="1" t="str">
        <f>IFERROR(VLOOKUP($A1427&amp;"-"&amp;Q$1,'Conclusões cursos SIGARRA'!$E:$H,2,0),"")</f>
        <v/>
      </c>
      <c r="R1427" s="1" t="str">
        <f>IFERROR(VLOOKUP($A1427&amp;"-"&amp;Q$1,'Conclusões cursos SIGARRA'!$E:$H,4,0),"")</f>
        <v/>
      </c>
      <c r="S1427" s="1" t="str">
        <f>IFERROR(VLOOKUP($A1427&amp;"-"&amp;S$1,'Conclusões cursos SIGARRA'!$E:$H,2,0),"")</f>
        <v/>
      </c>
      <c r="T1427" s="1" t="str">
        <f>IFERROR(VLOOKUP($A1427&amp;"-"&amp;S$1,'Conclusões cursos SIGARRA'!$E:$H,4,0),"")</f>
        <v/>
      </c>
      <c r="U1427" s="1" t="str">
        <f t="shared" si="3"/>
        <v> MIEIC 2016/2017</v>
      </c>
      <c r="V1427" s="1" t="str">
        <f t="shared" si="4"/>
        <v>Leonardo Trindade Araújo de Pascoal Faria</v>
      </c>
    </row>
    <row r="1428" ht="14.25" customHeight="1">
      <c r="A1428" s="1">
        <v>2.00503735E8</v>
      </c>
      <c r="B1428" s="1" t="s">
        <v>4301</v>
      </c>
      <c r="C1428" s="1" t="s">
        <v>4302</v>
      </c>
      <c r="D1428" s="1" t="s">
        <v>20</v>
      </c>
      <c r="E1428" s="1" t="s">
        <v>4303</v>
      </c>
      <c r="F1428" s="1" t="str">
        <f t="shared" si="1"/>
        <v>Leonel João Gonçalves Dias - MIEIC 2009/2010</v>
      </c>
      <c r="G1428" s="1" t="s">
        <v>4304</v>
      </c>
      <c r="I1428" s="9" t="str">
        <f>IFERROR(VLOOKUP(B1428,'Inquérito'!M:N,2,0),if(AND(E1428="",not(iserror(find("linkedin",H1428)))),H1428,E1428))</f>
        <v>https://www.linkedin.com/in/leoneljdias/</v>
      </c>
      <c r="J1428" s="1" t="str">
        <f t="shared" si="2"/>
        <v>MIEIC </v>
      </c>
      <c r="K1428" s="1" t="str">
        <f>IFERROR(VLOOKUP($A1428&amp;"-"&amp;K$1,'Conclusões cursos SIGARRA'!$E:$H,2,0),"")</f>
        <v/>
      </c>
      <c r="L1428" s="1" t="str">
        <f>IFERROR(VLOOKUP($A1428&amp;"-"&amp;K$1,'Conclusões cursos SIGARRA'!$E:$H,4,0),"")</f>
        <v/>
      </c>
      <c r="M1428" s="1" t="str">
        <f>IFERROR(VLOOKUP($A1428&amp;"-"&amp;M$1,'Conclusões cursos SIGARRA'!$E:$H,2,0),"")</f>
        <v/>
      </c>
      <c r="N1428" s="1" t="str">
        <f>IFERROR(VLOOKUP($A1428&amp;"-"&amp;M$1,'Conclusões cursos SIGARRA'!$E:$H,4,0),"")</f>
        <v/>
      </c>
      <c r="O1428" s="1" t="str">
        <f>IFERROR(VLOOKUP($A1428&amp;"-"&amp;O$1,'Conclusões cursos SIGARRA'!$E:$H,2,0),"")</f>
        <v>2005/2006</v>
      </c>
      <c r="P1428" s="1" t="str">
        <f>IFERROR(VLOOKUP($A1428&amp;"-"&amp;O$1,'Conclusões cursos SIGARRA'!$E:$H,4,0),"")</f>
        <v>2009/2010</v>
      </c>
      <c r="Q1428" s="1" t="str">
        <f>IFERROR(VLOOKUP($A1428&amp;"-"&amp;Q$1,'Conclusões cursos SIGARRA'!$E:$H,2,0),"")</f>
        <v/>
      </c>
      <c r="R1428" s="1" t="str">
        <f>IFERROR(VLOOKUP($A1428&amp;"-"&amp;Q$1,'Conclusões cursos SIGARRA'!$E:$H,4,0),"")</f>
        <v/>
      </c>
      <c r="S1428" s="1" t="str">
        <f>IFERROR(VLOOKUP($A1428&amp;"-"&amp;S$1,'Conclusões cursos SIGARRA'!$E:$H,2,0),"")</f>
        <v/>
      </c>
      <c r="T1428" s="1" t="str">
        <f>IFERROR(VLOOKUP($A1428&amp;"-"&amp;S$1,'Conclusões cursos SIGARRA'!$E:$H,4,0),"")</f>
        <v/>
      </c>
      <c r="U1428" s="1" t="str">
        <f t="shared" si="3"/>
        <v> MIEIC 2009/2010</v>
      </c>
      <c r="V1428" s="1" t="str">
        <f t="shared" si="4"/>
        <v>Leonel João Gonçalves Dias</v>
      </c>
    </row>
    <row r="1429" ht="14.25" customHeight="1">
      <c r="A1429" s="1">
        <v>2.01204919E8</v>
      </c>
      <c r="B1429" s="1" t="s">
        <v>4305</v>
      </c>
      <c r="C1429" s="1" t="s">
        <v>4306</v>
      </c>
      <c r="D1429" s="1" t="s">
        <v>20</v>
      </c>
      <c r="E1429" s="1" t="s">
        <v>4307</v>
      </c>
      <c r="F1429" s="1" t="str">
        <f t="shared" si="1"/>
        <v>Leonel Jorge Nogueira Peixoto - MIEIC 2016/2017</v>
      </c>
      <c r="G1429" s="1" t="s">
        <v>4308</v>
      </c>
      <c r="I1429" s="9" t="str">
        <f>IFERROR(VLOOKUP(B1429,'Inquérito'!M:N,2,0),if(AND(E1429="",not(iserror(find("linkedin",H1429)))),H1429,E1429))</f>
        <v>https://www.linkedin.com/in/leonel-peixoto-3a3b5536/</v>
      </c>
      <c r="J1429" s="1" t="str">
        <f t="shared" si="2"/>
        <v>MIEIC </v>
      </c>
      <c r="K1429" s="1" t="str">
        <f>IFERROR(VLOOKUP($A1429&amp;"-"&amp;K$1,'Conclusões cursos SIGARRA'!$E:$H,2,0),"")</f>
        <v/>
      </c>
      <c r="L1429" s="1" t="str">
        <f>IFERROR(VLOOKUP($A1429&amp;"-"&amp;K$1,'Conclusões cursos SIGARRA'!$E:$H,4,0),"")</f>
        <v/>
      </c>
      <c r="M1429" s="1" t="str">
        <f>IFERROR(VLOOKUP($A1429&amp;"-"&amp;M$1,'Conclusões cursos SIGARRA'!$E:$H,2,0),"")</f>
        <v/>
      </c>
      <c r="N1429" s="1" t="str">
        <f>IFERROR(VLOOKUP($A1429&amp;"-"&amp;M$1,'Conclusões cursos SIGARRA'!$E:$H,4,0),"")</f>
        <v/>
      </c>
      <c r="O1429" s="1" t="str">
        <f>IFERROR(VLOOKUP($A1429&amp;"-"&amp;O$1,'Conclusões cursos SIGARRA'!$E:$H,2,0),"")</f>
        <v>2012/2013</v>
      </c>
      <c r="P1429" s="1" t="str">
        <f>IFERROR(VLOOKUP($A1429&amp;"-"&amp;O$1,'Conclusões cursos SIGARRA'!$E:$H,4,0),"")</f>
        <v>2016/2017</v>
      </c>
      <c r="Q1429" s="1" t="str">
        <f>IFERROR(VLOOKUP($A1429&amp;"-"&amp;Q$1,'Conclusões cursos SIGARRA'!$E:$H,2,0),"")</f>
        <v/>
      </c>
      <c r="R1429" s="1" t="str">
        <f>IFERROR(VLOOKUP($A1429&amp;"-"&amp;Q$1,'Conclusões cursos SIGARRA'!$E:$H,4,0),"")</f>
        <v/>
      </c>
      <c r="S1429" s="1" t="str">
        <f>IFERROR(VLOOKUP($A1429&amp;"-"&amp;S$1,'Conclusões cursos SIGARRA'!$E:$H,2,0),"")</f>
        <v/>
      </c>
      <c r="T1429" s="1" t="str">
        <f>IFERROR(VLOOKUP($A1429&amp;"-"&amp;S$1,'Conclusões cursos SIGARRA'!$E:$H,4,0),"")</f>
        <v/>
      </c>
      <c r="U1429" s="1" t="str">
        <f t="shared" si="3"/>
        <v> MIEIC 2016/2017</v>
      </c>
      <c r="V1429" s="1" t="str">
        <f t="shared" si="4"/>
        <v>Leonel Jorge Nogueira Peixoto</v>
      </c>
    </row>
    <row r="1430" ht="14.25" customHeight="1">
      <c r="A1430" s="1">
        <v>2.0110064E8</v>
      </c>
      <c r="B1430" s="1" t="s">
        <v>4309</v>
      </c>
      <c r="C1430" s="1" t="s">
        <v>4310</v>
      </c>
      <c r="D1430" s="1" t="s">
        <v>20</v>
      </c>
      <c r="E1430" s="1" t="s">
        <v>21</v>
      </c>
      <c r="F1430" s="1" t="str">
        <f t="shared" si="1"/>
        <v>Leonel Rocha Araujo - MIEIC 2015/2016</v>
      </c>
      <c r="G1430" s="1" t="s">
        <v>21</v>
      </c>
      <c r="I1430" s="1" t="str">
        <f>IFERROR(VLOOKUP(B1430,'Inquérito'!M:N,2,0),if(AND(E1430="",not(iserror(find("linkedin",H1430)))),H1430,E1430))</f>
        <v/>
      </c>
      <c r="J1430" s="1" t="str">
        <f t="shared" si="2"/>
        <v>MIEIC </v>
      </c>
      <c r="K1430" s="1" t="str">
        <f>IFERROR(VLOOKUP($A1430&amp;"-"&amp;K$1,'Conclusões cursos SIGARRA'!$E:$H,2,0),"")</f>
        <v/>
      </c>
      <c r="L1430" s="1" t="str">
        <f>IFERROR(VLOOKUP($A1430&amp;"-"&amp;K$1,'Conclusões cursos SIGARRA'!$E:$H,4,0),"")</f>
        <v/>
      </c>
      <c r="M1430" s="1" t="str">
        <f>IFERROR(VLOOKUP($A1430&amp;"-"&amp;M$1,'Conclusões cursos SIGARRA'!$E:$H,2,0),"")</f>
        <v/>
      </c>
      <c r="N1430" s="1" t="str">
        <f>IFERROR(VLOOKUP($A1430&amp;"-"&amp;M$1,'Conclusões cursos SIGARRA'!$E:$H,4,0),"")</f>
        <v/>
      </c>
      <c r="O1430" s="1" t="str">
        <f>IFERROR(VLOOKUP($A1430&amp;"-"&amp;O$1,'Conclusões cursos SIGARRA'!$E:$H,2,0),"")</f>
        <v>2011/2012</v>
      </c>
      <c r="P1430" s="1" t="str">
        <f>IFERROR(VLOOKUP($A1430&amp;"-"&amp;O$1,'Conclusões cursos SIGARRA'!$E:$H,4,0),"")</f>
        <v>2015/2016</v>
      </c>
      <c r="Q1430" s="1" t="str">
        <f>IFERROR(VLOOKUP($A1430&amp;"-"&amp;Q$1,'Conclusões cursos SIGARRA'!$E:$H,2,0),"")</f>
        <v/>
      </c>
      <c r="R1430" s="1" t="str">
        <f>IFERROR(VLOOKUP($A1430&amp;"-"&amp;Q$1,'Conclusões cursos SIGARRA'!$E:$H,4,0),"")</f>
        <v/>
      </c>
      <c r="S1430" s="1" t="str">
        <f>IFERROR(VLOOKUP($A1430&amp;"-"&amp;S$1,'Conclusões cursos SIGARRA'!$E:$H,2,0),"")</f>
        <v/>
      </c>
      <c r="T1430" s="1" t="str">
        <f>IFERROR(VLOOKUP($A1430&amp;"-"&amp;S$1,'Conclusões cursos SIGARRA'!$E:$H,4,0),"")</f>
        <v/>
      </c>
      <c r="U1430" s="1" t="str">
        <f t="shared" si="3"/>
        <v> MIEIC 2015/2016</v>
      </c>
      <c r="V1430" s="1" t="str">
        <f t="shared" si="4"/>
        <v>Leonel Rocha Araujo</v>
      </c>
    </row>
    <row r="1431" ht="14.25" customHeight="1">
      <c r="A1431" s="1">
        <v>2.01806567E8</v>
      </c>
      <c r="B1431" s="1" t="s">
        <v>4311</v>
      </c>
      <c r="C1431" s="1" t="s">
        <v>4312</v>
      </c>
      <c r="D1431" s="1" t="s">
        <v>26</v>
      </c>
      <c r="E1431" s="1" t="s">
        <v>21</v>
      </c>
      <c r="F1431" s="1" t="str">
        <f t="shared" si="1"/>
        <v>Leonor Marques Gomes - M.EIC 2022/2023</v>
      </c>
      <c r="G1431" s="1" t="s">
        <v>4313</v>
      </c>
      <c r="I1431" s="1" t="str">
        <f>IFERROR(VLOOKUP(B1431,'Inquérito'!M:N,2,0),if(AND(E1431="",not(iserror(find("linkedin",H1431)))),H1431,E1431))</f>
        <v/>
      </c>
      <c r="J1431" s="1" t="str">
        <f t="shared" si="2"/>
        <v>M.EIC</v>
      </c>
      <c r="K1431" s="1" t="str">
        <f>IFERROR(VLOOKUP($A1431&amp;"-"&amp;K$1,'Conclusões cursos SIGARRA'!$E:$H,2,0),"")</f>
        <v/>
      </c>
      <c r="L1431" s="1" t="str">
        <f>IFERROR(VLOOKUP($A1431&amp;"-"&amp;K$1,'Conclusões cursos SIGARRA'!$E:$H,4,0),"")</f>
        <v/>
      </c>
      <c r="M1431" s="1" t="str">
        <f>IFERROR(VLOOKUP($A1431&amp;"-"&amp;M$1,'Conclusões cursos SIGARRA'!$E:$H,2,0),"")</f>
        <v/>
      </c>
      <c r="N1431" s="1" t="str">
        <f>IFERROR(VLOOKUP($A1431&amp;"-"&amp;M$1,'Conclusões cursos SIGARRA'!$E:$H,4,0),"")</f>
        <v/>
      </c>
      <c r="O1431" s="1" t="str">
        <f>IFERROR(VLOOKUP($A1431&amp;"-"&amp;O$1,'Conclusões cursos SIGARRA'!$E:$H,2,0),"")</f>
        <v/>
      </c>
      <c r="P1431" s="1" t="str">
        <f>IFERROR(VLOOKUP($A1431&amp;"-"&amp;O$1,'Conclusões cursos SIGARRA'!$E:$H,4,0),"")</f>
        <v/>
      </c>
      <c r="Q1431" s="1" t="str">
        <f>IFERROR(VLOOKUP($A1431&amp;"-"&amp;Q$1,'Conclusões cursos SIGARRA'!$E:$H,2,0),"")</f>
        <v/>
      </c>
      <c r="R1431" s="1" t="str">
        <f>IFERROR(VLOOKUP($A1431&amp;"-"&amp;Q$1,'Conclusões cursos SIGARRA'!$E:$H,4,0),"")</f>
        <v/>
      </c>
      <c r="S1431" s="1" t="str">
        <f>IFERROR(VLOOKUP($A1431&amp;"-"&amp;S$1,'Conclusões cursos SIGARRA'!$E:$H,2,0),"")</f>
        <v>2021/2022</v>
      </c>
      <c r="T1431" s="1" t="str">
        <f>IFERROR(VLOOKUP($A1431&amp;"-"&amp;S$1,'Conclusões cursos SIGARRA'!$E:$H,4,0),"")</f>
        <v>2022/2023</v>
      </c>
      <c r="U1431" s="1" t="str">
        <f t="shared" si="3"/>
        <v> M.EIC 2022/2023</v>
      </c>
      <c r="V1431" s="1" t="str">
        <f t="shared" si="4"/>
        <v>Leonor Marques Gomes</v>
      </c>
    </row>
    <row r="1432" ht="14.25" customHeight="1">
      <c r="A1432" s="1">
        <v>2.01705377E8</v>
      </c>
      <c r="B1432" s="1" t="s">
        <v>4314</v>
      </c>
      <c r="C1432" s="1" t="s">
        <v>4315</v>
      </c>
      <c r="D1432" s="1" t="s">
        <v>26</v>
      </c>
      <c r="E1432" s="1" t="s">
        <v>21</v>
      </c>
      <c r="F1432" s="1" t="str">
        <f t="shared" si="1"/>
        <v>Leonor Martins de Sousa - M.EIC 2022/2023</v>
      </c>
      <c r="G1432" s="1" t="s">
        <v>4316</v>
      </c>
      <c r="I1432" s="9" t="str">
        <f>IFERROR(VLOOKUP(B1432,'Inquérito'!M:N,2,0),if(AND(E1432="",not(iserror(find("linkedin",H1432)))),H1432,E1432))</f>
        <v>https://www.linkedin.com/in/leonormsousa</v>
      </c>
      <c r="J1432" s="1" t="str">
        <f t="shared" si="2"/>
        <v>M.EIC</v>
      </c>
      <c r="K1432" s="1" t="str">
        <f>IFERROR(VLOOKUP($A1432&amp;"-"&amp;K$1,'Conclusões cursos SIGARRA'!$E:$H,2,0),"")</f>
        <v/>
      </c>
      <c r="L1432" s="1" t="str">
        <f>IFERROR(VLOOKUP($A1432&amp;"-"&amp;K$1,'Conclusões cursos SIGARRA'!$E:$H,4,0),"")</f>
        <v/>
      </c>
      <c r="M1432" s="1" t="str">
        <f>IFERROR(VLOOKUP($A1432&amp;"-"&amp;M$1,'Conclusões cursos SIGARRA'!$E:$H,2,0),"")</f>
        <v/>
      </c>
      <c r="N1432" s="1" t="str">
        <f>IFERROR(VLOOKUP($A1432&amp;"-"&amp;M$1,'Conclusões cursos SIGARRA'!$E:$H,4,0),"")</f>
        <v/>
      </c>
      <c r="O1432" s="1" t="str">
        <f>IFERROR(VLOOKUP($A1432&amp;"-"&amp;O$1,'Conclusões cursos SIGARRA'!$E:$H,2,0),"")</f>
        <v/>
      </c>
      <c r="P1432" s="1" t="str">
        <f>IFERROR(VLOOKUP($A1432&amp;"-"&amp;O$1,'Conclusões cursos SIGARRA'!$E:$H,4,0),"")</f>
        <v/>
      </c>
      <c r="Q1432" s="1" t="str">
        <f>IFERROR(VLOOKUP($A1432&amp;"-"&amp;Q$1,'Conclusões cursos SIGARRA'!$E:$H,2,0),"")</f>
        <v/>
      </c>
      <c r="R1432" s="1" t="str">
        <f>IFERROR(VLOOKUP($A1432&amp;"-"&amp;Q$1,'Conclusões cursos SIGARRA'!$E:$H,4,0),"")</f>
        <v/>
      </c>
      <c r="S1432" s="1" t="str">
        <f>IFERROR(VLOOKUP($A1432&amp;"-"&amp;S$1,'Conclusões cursos SIGARRA'!$E:$H,2,0),"")</f>
        <v>2021/2022</v>
      </c>
      <c r="T1432" s="1" t="str">
        <f>IFERROR(VLOOKUP($A1432&amp;"-"&amp;S$1,'Conclusões cursos SIGARRA'!$E:$H,4,0),"")</f>
        <v>2022/2023</v>
      </c>
      <c r="U1432" s="1" t="str">
        <f t="shared" si="3"/>
        <v> M.EIC 2022/2023</v>
      </c>
      <c r="V1432" s="1" t="str">
        <f t="shared" si="4"/>
        <v>Leonor Martins de Sousa</v>
      </c>
    </row>
    <row r="1433" ht="14.25" customHeight="1">
      <c r="A1433" s="1">
        <v>2.01207603E8</v>
      </c>
      <c r="B1433" s="1" t="s">
        <v>4317</v>
      </c>
      <c r="C1433" s="1" t="s">
        <v>4318</v>
      </c>
      <c r="D1433" s="1" t="s">
        <v>26</v>
      </c>
      <c r="E1433" s="1" t="s">
        <v>21</v>
      </c>
      <c r="F1433" s="1" t="str">
        <f t="shared" si="1"/>
        <v>Leonor Ribeiro e Sousa Mendes de Freitas - L.EIC 2021/2022 M.EIC 2022/2023</v>
      </c>
      <c r="I1433" s="1" t="str">
        <f>IFERROR(VLOOKUP(B1433,'Inquérito'!M:N,2,0),if(AND(E1433="",not(iserror(find("linkedin",H1433)))),H1433,E1433))</f>
        <v/>
      </c>
      <c r="J1433" s="1" t="str">
        <f t="shared" si="2"/>
        <v>L.EIC M.EIC</v>
      </c>
      <c r="K1433" s="1" t="str">
        <f>IFERROR(VLOOKUP($A1433&amp;"-"&amp;K$1,'Conclusões cursos SIGARRA'!$E:$H,2,0),"")</f>
        <v/>
      </c>
      <c r="L1433" s="1" t="str">
        <f>IFERROR(VLOOKUP($A1433&amp;"-"&amp;K$1,'Conclusões cursos SIGARRA'!$E:$H,4,0),"")</f>
        <v/>
      </c>
      <c r="M1433" s="1" t="str">
        <f>IFERROR(VLOOKUP($A1433&amp;"-"&amp;M$1,'Conclusões cursos SIGARRA'!$E:$H,2,0),"")</f>
        <v/>
      </c>
      <c r="N1433" s="1" t="str">
        <f>IFERROR(VLOOKUP($A1433&amp;"-"&amp;M$1,'Conclusões cursos SIGARRA'!$E:$H,4,0),"")</f>
        <v/>
      </c>
      <c r="O1433" s="1" t="str">
        <f>IFERROR(VLOOKUP($A1433&amp;"-"&amp;O$1,'Conclusões cursos SIGARRA'!$E:$H,2,0),"")</f>
        <v/>
      </c>
      <c r="P1433" s="1" t="str">
        <f>IFERROR(VLOOKUP($A1433&amp;"-"&amp;O$1,'Conclusões cursos SIGARRA'!$E:$H,4,0),"")</f>
        <v/>
      </c>
      <c r="Q1433" s="1" t="str">
        <f>IFERROR(VLOOKUP($A1433&amp;"-"&amp;Q$1,'Conclusões cursos SIGARRA'!$E:$H,2,0),"")</f>
        <v>2021/2022</v>
      </c>
      <c r="R1433" s="1" t="str">
        <f>IFERROR(VLOOKUP($A1433&amp;"-"&amp;Q$1,'Conclusões cursos SIGARRA'!$E:$H,4,0),"")</f>
        <v>2021/2022</v>
      </c>
      <c r="S1433" s="1" t="str">
        <f>IFERROR(VLOOKUP($A1433&amp;"-"&amp;S$1,'Conclusões cursos SIGARRA'!$E:$H,2,0),"")</f>
        <v>2021/2022</v>
      </c>
      <c r="T1433" s="1" t="str">
        <f>IFERROR(VLOOKUP($A1433&amp;"-"&amp;S$1,'Conclusões cursos SIGARRA'!$E:$H,4,0),"")</f>
        <v>2022/2023</v>
      </c>
      <c r="U1433" s="1" t="str">
        <f t="shared" si="3"/>
        <v> L.EIC 2021/2022 M.EIC 2022/2023</v>
      </c>
      <c r="V1433" s="1" t="str">
        <f t="shared" si="4"/>
        <v>Leonor Ribeiro e Sousa Mendes de Freitas</v>
      </c>
    </row>
    <row r="1434" ht="14.25" customHeight="1">
      <c r="A1434" s="1">
        <v>2.02005042E8</v>
      </c>
      <c r="B1434" s="1" t="s">
        <v>4319</v>
      </c>
      <c r="C1434" s="1" t="s">
        <v>4320</v>
      </c>
      <c r="D1434" s="1" t="s">
        <v>26</v>
      </c>
      <c r="E1434" s="1" t="s">
        <v>21</v>
      </c>
      <c r="F1434" s="1" t="str">
        <f t="shared" si="1"/>
        <v>Lia da Silva Linhares Vieira - L.EIC 2022/2023</v>
      </c>
      <c r="I1434" s="1" t="str">
        <f>IFERROR(VLOOKUP(B1434,'Inquérito'!M:N,2,0),if(AND(E1434="",not(iserror(find("linkedin",H1434)))),H1434,E1434))</f>
        <v/>
      </c>
      <c r="J1434" s="1" t="str">
        <f t="shared" si="2"/>
        <v>L.EIC </v>
      </c>
      <c r="K1434" s="1" t="str">
        <f>IFERROR(VLOOKUP($A1434&amp;"-"&amp;K$1,'Conclusões cursos SIGARRA'!$E:$H,2,0),"")</f>
        <v/>
      </c>
      <c r="L1434" s="1" t="str">
        <f>IFERROR(VLOOKUP($A1434&amp;"-"&amp;K$1,'Conclusões cursos SIGARRA'!$E:$H,4,0),"")</f>
        <v/>
      </c>
      <c r="M1434" s="1" t="str">
        <f>IFERROR(VLOOKUP($A1434&amp;"-"&amp;M$1,'Conclusões cursos SIGARRA'!$E:$H,2,0),"")</f>
        <v/>
      </c>
      <c r="N1434" s="1" t="str">
        <f>IFERROR(VLOOKUP($A1434&amp;"-"&amp;M$1,'Conclusões cursos SIGARRA'!$E:$H,4,0),"")</f>
        <v/>
      </c>
      <c r="O1434" s="1" t="str">
        <f>IFERROR(VLOOKUP($A1434&amp;"-"&amp;O$1,'Conclusões cursos SIGARRA'!$E:$H,2,0),"")</f>
        <v/>
      </c>
      <c r="P1434" s="1" t="str">
        <f>IFERROR(VLOOKUP($A1434&amp;"-"&amp;O$1,'Conclusões cursos SIGARRA'!$E:$H,4,0),"")</f>
        <v/>
      </c>
      <c r="Q1434" s="1" t="str">
        <f>IFERROR(VLOOKUP($A1434&amp;"-"&amp;Q$1,'Conclusões cursos SIGARRA'!$E:$H,2,0),"")</f>
        <v>2021/2022</v>
      </c>
      <c r="R1434" s="1" t="str">
        <f>IFERROR(VLOOKUP($A1434&amp;"-"&amp;Q$1,'Conclusões cursos SIGARRA'!$E:$H,4,0),"")</f>
        <v>2022/2023</v>
      </c>
      <c r="S1434" s="1" t="str">
        <f>IFERROR(VLOOKUP($A1434&amp;"-"&amp;S$1,'Conclusões cursos SIGARRA'!$E:$H,2,0),"")</f>
        <v/>
      </c>
      <c r="T1434" s="1" t="str">
        <f>IFERROR(VLOOKUP($A1434&amp;"-"&amp;S$1,'Conclusões cursos SIGARRA'!$E:$H,4,0),"")</f>
        <v/>
      </c>
      <c r="U1434" s="1" t="str">
        <f t="shared" si="3"/>
        <v> L.EIC 2022/2023</v>
      </c>
      <c r="V1434" s="1" t="str">
        <f t="shared" si="4"/>
        <v>Lia da Silva Linhares Vieira</v>
      </c>
    </row>
    <row r="1435" ht="14.25" customHeight="1">
      <c r="A1435" s="1">
        <v>2.00603294E8</v>
      </c>
      <c r="B1435" s="1" t="s">
        <v>4321</v>
      </c>
      <c r="C1435" s="1" t="s">
        <v>4322</v>
      </c>
      <c r="D1435" s="1" t="s">
        <v>20</v>
      </c>
      <c r="E1435" s="1" t="s">
        <v>21</v>
      </c>
      <c r="F1435" s="1" t="str">
        <f t="shared" si="1"/>
        <v>Licínio Venancio Feiteira Mano - MEI 2008/2009</v>
      </c>
      <c r="G1435" s="1" t="s">
        <v>21</v>
      </c>
      <c r="H1435" s="1" t="s">
        <v>21</v>
      </c>
      <c r="I1435" s="1" t="str">
        <f>IFERROR(VLOOKUP(B1435,'Inquérito'!M:N,2,0),if(AND(E1435="",not(iserror(find("linkedin",H1435)))),H1435,E1435))</f>
        <v/>
      </c>
      <c r="J1435" s="1" t="str">
        <f t="shared" si="2"/>
        <v>MEI </v>
      </c>
      <c r="K1435" s="1" t="str">
        <f>IFERROR(VLOOKUP($A1435&amp;"-"&amp;K$1,'Conclusões cursos SIGARRA'!$E:$H,2,0),"")</f>
        <v/>
      </c>
      <c r="L1435" s="1" t="str">
        <f>IFERROR(VLOOKUP($A1435&amp;"-"&amp;K$1,'Conclusões cursos SIGARRA'!$E:$H,4,0),"")</f>
        <v/>
      </c>
      <c r="M1435" s="1" t="str">
        <f>IFERROR(VLOOKUP($A1435&amp;"-"&amp;M$1,'Conclusões cursos SIGARRA'!$E:$H,2,0),"")</f>
        <v>2006/2007</v>
      </c>
      <c r="N1435" s="1" t="str">
        <f>IFERROR(VLOOKUP($A1435&amp;"-"&amp;M$1,'Conclusões cursos SIGARRA'!$E:$H,4,0),"")</f>
        <v>2008/2009</v>
      </c>
      <c r="O1435" s="1" t="str">
        <f>IFERROR(VLOOKUP($A1435&amp;"-"&amp;O$1,'Conclusões cursos SIGARRA'!$E:$H,2,0),"")</f>
        <v/>
      </c>
      <c r="P1435" s="1" t="str">
        <f>IFERROR(VLOOKUP($A1435&amp;"-"&amp;O$1,'Conclusões cursos SIGARRA'!$E:$H,4,0),"")</f>
        <v/>
      </c>
      <c r="Q1435" s="1" t="str">
        <f>IFERROR(VLOOKUP($A1435&amp;"-"&amp;Q$1,'Conclusões cursos SIGARRA'!$E:$H,2,0),"")</f>
        <v/>
      </c>
      <c r="R1435" s="1" t="str">
        <f>IFERROR(VLOOKUP($A1435&amp;"-"&amp;Q$1,'Conclusões cursos SIGARRA'!$E:$H,4,0),"")</f>
        <v/>
      </c>
      <c r="S1435" s="1" t="str">
        <f>IFERROR(VLOOKUP($A1435&amp;"-"&amp;S$1,'Conclusões cursos SIGARRA'!$E:$H,2,0),"")</f>
        <v/>
      </c>
      <c r="T1435" s="1" t="str">
        <f>IFERROR(VLOOKUP($A1435&amp;"-"&amp;S$1,'Conclusões cursos SIGARRA'!$E:$H,4,0),"")</f>
        <v/>
      </c>
      <c r="U1435" s="1" t="str">
        <f t="shared" si="3"/>
        <v> MEI 2008/2009</v>
      </c>
      <c r="V1435" s="1" t="str">
        <f t="shared" si="4"/>
        <v>Licínio Venancio Feiteira Mano</v>
      </c>
    </row>
    <row r="1436" ht="14.25" customHeight="1">
      <c r="A1436" s="1">
        <v>2.00808029E8</v>
      </c>
      <c r="B1436" s="1" t="s">
        <v>4323</v>
      </c>
      <c r="C1436" s="1" t="s">
        <v>4324</v>
      </c>
      <c r="D1436" s="1" t="s">
        <v>20</v>
      </c>
      <c r="E1436" s="1" t="s">
        <v>21</v>
      </c>
      <c r="F1436" s="1" t="str">
        <f t="shared" si="1"/>
        <v>Liliana Borges Vilela - MIEIC 2012/2013</v>
      </c>
      <c r="G1436" s="1" t="s">
        <v>4325</v>
      </c>
      <c r="I1436" s="1" t="str">
        <f>IFERROR(VLOOKUP(B1436,'Inquérito'!M:N,2,0),if(AND(E1436="",not(iserror(find("linkedin",H1436)))),H1436,E1436))</f>
        <v/>
      </c>
      <c r="J1436" s="1" t="str">
        <f t="shared" si="2"/>
        <v>MIEIC </v>
      </c>
      <c r="K1436" s="1" t="str">
        <f>IFERROR(VLOOKUP($A1436&amp;"-"&amp;K$1,'Conclusões cursos SIGARRA'!$E:$H,2,0),"")</f>
        <v/>
      </c>
      <c r="L1436" s="1" t="str">
        <f>IFERROR(VLOOKUP($A1436&amp;"-"&amp;K$1,'Conclusões cursos SIGARRA'!$E:$H,4,0),"")</f>
        <v/>
      </c>
      <c r="M1436" s="1" t="str">
        <f>IFERROR(VLOOKUP($A1436&amp;"-"&amp;M$1,'Conclusões cursos SIGARRA'!$E:$H,2,0),"")</f>
        <v/>
      </c>
      <c r="N1436" s="1" t="str">
        <f>IFERROR(VLOOKUP($A1436&amp;"-"&amp;M$1,'Conclusões cursos SIGARRA'!$E:$H,4,0),"")</f>
        <v/>
      </c>
      <c r="O1436" s="1" t="str">
        <f>IFERROR(VLOOKUP($A1436&amp;"-"&amp;O$1,'Conclusões cursos SIGARRA'!$E:$H,2,0),"")</f>
        <v>2008/2009</v>
      </c>
      <c r="P1436" s="1" t="str">
        <f>IFERROR(VLOOKUP($A1436&amp;"-"&amp;O$1,'Conclusões cursos SIGARRA'!$E:$H,4,0),"")</f>
        <v>2012/2013</v>
      </c>
      <c r="Q1436" s="1" t="str">
        <f>IFERROR(VLOOKUP($A1436&amp;"-"&amp;Q$1,'Conclusões cursos SIGARRA'!$E:$H,2,0),"")</f>
        <v/>
      </c>
      <c r="R1436" s="1" t="str">
        <f>IFERROR(VLOOKUP($A1436&amp;"-"&amp;Q$1,'Conclusões cursos SIGARRA'!$E:$H,4,0),"")</f>
        <v/>
      </c>
      <c r="S1436" s="1" t="str">
        <f>IFERROR(VLOOKUP($A1436&amp;"-"&amp;S$1,'Conclusões cursos SIGARRA'!$E:$H,2,0),"")</f>
        <v/>
      </c>
      <c r="T1436" s="1" t="str">
        <f>IFERROR(VLOOKUP($A1436&amp;"-"&amp;S$1,'Conclusões cursos SIGARRA'!$E:$H,4,0),"")</f>
        <v/>
      </c>
      <c r="U1436" s="1" t="str">
        <f t="shared" si="3"/>
        <v> MIEIC 2012/2013</v>
      </c>
      <c r="V1436" s="1" t="str">
        <f t="shared" si="4"/>
        <v>Liliana Borges Vilela</v>
      </c>
    </row>
    <row r="1437" ht="14.25" customHeight="1">
      <c r="A1437" s="1">
        <v>2.01200675E8</v>
      </c>
      <c r="B1437" s="1" t="s">
        <v>4326</v>
      </c>
      <c r="C1437" s="1" t="s">
        <v>4327</v>
      </c>
      <c r="D1437" s="1" t="s">
        <v>20</v>
      </c>
      <c r="E1437" s="1" t="s">
        <v>4328</v>
      </c>
      <c r="F1437" s="1" t="str">
        <f t="shared" si="1"/>
        <v>Liliana Filipa Lobo Ribeiro - MIEIC 2016/2017</v>
      </c>
      <c r="I1437" s="9" t="str">
        <f>IFERROR(VLOOKUP(B1437,'Inquérito'!M:N,2,0),if(AND(E1437="",not(iserror(find("linkedin",H1437)))),H1437,E1437))</f>
        <v>https://www.linkedin.com/in/liliana-ribeiro-51a86a12b/</v>
      </c>
      <c r="J1437" s="1" t="str">
        <f t="shared" si="2"/>
        <v>MIEIC </v>
      </c>
      <c r="K1437" s="1" t="str">
        <f>IFERROR(VLOOKUP($A1437&amp;"-"&amp;K$1,'Conclusões cursos SIGARRA'!$E:$H,2,0),"")</f>
        <v/>
      </c>
      <c r="L1437" s="1" t="str">
        <f>IFERROR(VLOOKUP($A1437&amp;"-"&amp;K$1,'Conclusões cursos SIGARRA'!$E:$H,4,0),"")</f>
        <v/>
      </c>
      <c r="M1437" s="1" t="str">
        <f>IFERROR(VLOOKUP($A1437&amp;"-"&amp;M$1,'Conclusões cursos SIGARRA'!$E:$H,2,0),"")</f>
        <v/>
      </c>
      <c r="N1437" s="1" t="str">
        <f>IFERROR(VLOOKUP($A1437&amp;"-"&amp;M$1,'Conclusões cursos SIGARRA'!$E:$H,4,0),"")</f>
        <v/>
      </c>
      <c r="O1437" s="1" t="str">
        <f>IFERROR(VLOOKUP($A1437&amp;"-"&amp;O$1,'Conclusões cursos SIGARRA'!$E:$H,2,0),"")</f>
        <v>2012/2013</v>
      </c>
      <c r="P1437" s="1" t="str">
        <f>IFERROR(VLOOKUP($A1437&amp;"-"&amp;O$1,'Conclusões cursos SIGARRA'!$E:$H,4,0),"")</f>
        <v>2016/2017</v>
      </c>
      <c r="Q1437" s="1" t="str">
        <f>IFERROR(VLOOKUP($A1437&amp;"-"&amp;Q$1,'Conclusões cursos SIGARRA'!$E:$H,2,0),"")</f>
        <v/>
      </c>
      <c r="R1437" s="1" t="str">
        <f>IFERROR(VLOOKUP($A1437&amp;"-"&amp;Q$1,'Conclusões cursos SIGARRA'!$E:$H,4,0),"")</f>
        <v/>
      </c>
      <c r="S1437" s="1" t="str">
        <f>IFERROR(VLOOKUP($A1437&amp;"-"&amp;S$1,'Conclusões cursos SIGARRA'!$E:$H,2,0),"")</f>
        <v/>
      </c>
      <c r="T1437" s="1" t="str">
        <f>IFERROR(VLOOKUP($A1437&amp;"-"&amp;S$1,'Conclusões cursos SIGARRA'!$E:$H,4,0),"")</f>
        <v/>
      </c>
      <c r="U1437" s="1" t="str">
        <f t="shared" si="3"/>
        <v> MIEIC 2016/2017</v>
      </c>
      <c r="V1437" s="1" t="str">
        <f t="shared" si="4"/>
        <v>Liliana Filipa Lobo Ribeiro</v>
      </c>
    </row>
    <row r="1438" ht="14.25" customHeight="1">
      <c r="A1438" s="1">
        <v>2.01706908E8</v>
      </c>
      <c r="B1438" s="1" t="s">
        <v>4329</v>
      </c>
      <c r="C1438" s="1" t="s">
        <v>4330</v>
      </c>
      <c r="D1438" s="1" t="s">
        <v>26</v>
      </c>
      <c r="E1438" s="1" t="s">
        <v>21</v>
      </c>
      <c r="F1438" s="1" t="str">
        <f t="shared" si="1"/>
        <v>Liliana Natacha Nogueira de Almeida - M.EIC 2021/2022</v>
      </c>
      <c r="G1438" s="1" t="s">
        <v>4331</v>
      </c>
      <c r="I1438" s="1" t="str">
        <f>IFERROR(VLOOKUP(B1438,'Inquérito'!M:N,2,0),if(AND(E1438="",not(iserror(find("linkedin",H1438)))),H1438,E1438))</f>
        <v/>
      </c>
      <c r="J1438" s="1" t="str">
        <f t="shared" si="2"/>
        <v>M.EIC</v>
      </c>
      <c r="K1438" s="1" t="str">
        <f>IFERROR(VLOOKUP($A1438&amp;"-"&amp;K$1,'Conclusões cursos SIGARRA'!$E:$H,2,0),"")</f>
        <v/>
      </c>
      <c r="L1438" s="1" t="str">
        <f>IFERROR(VLOOKUP($A1438&amp;"-"&amp;K$1,'Conclusões cursos SIGARRA'!$E:$H,4,0),"")</f>
        <v/>
      </c>
      <c r="M1438" s="1" t="str">
        <f>IFERROR(VLOOKUP($A1438&amp;"-"&amp;M$1,'Conclusões cursos SIGARRA'!$E:$H,2,0),"")</f>
        <v/>
      </c>
      <c r="N1438" s="1" t="str">
        <f>IFERROR(VLOOKUP($A1438&amp;"-"&amp;M$1,'Conclusões cursos SIGARRA'!$E:$H,4,0),"")</f>
        <v/>
      </c>
      <c r="O1438" s="1" t="str">
        <f>IFERROR(VLOOKUP($A1438&amp;"-"&amp;O$1,'Conclusões cursos SIGARRA'!$E:$H,2,0),"")</f>
        <v/>
      </c>
      <c r="P1438" s="1" t="str">
        <f>IFERROR(VLOOKUP($A1438&amp;"-"&amp;O$1,'Conclusões cursos SIGARRA'!$E:$H,4,0),"")</f>
        <v/>
      </c>
      <c r="Q1438" s="1" t="str">
        <f>IFERROR(VLOOKUP($A1438&amp;"-"&amp;Q$1,'Conclusões cursos SIGARRA'!$E:$H,2,0),"")</f>
        <v/>
      </c>
      <c r="R1438" s="1" t="str">
        <f>IFERROR(VLOOKUP($A1438&amp;"-"&amp;Q$1,'Conclusões cursos SIGARRA'!$E:$H,4,0),"")</f>
        <v/>
      </c>
      <c r="S1438" s="1" t="str">
        <f>IFERROR(VLOOKUP($A1438&amp;"-"&amp;S$1,'Conclusões cursos SIGARRA'!$E:$H,2,0),"")</f>
        <v>2021/2022</v>
      </c>
      <c r="T1438" s="1" t="str">
        <f>IFERROR(VLOOKUP($A1438&amp;"-"&amp;S$1,'Conclusões cursos SIGARRA'!$E:$H,4,0),"")</f>
        <v>2021/2022</v>
      </c>
      <c r="U1438" s="1" t="str">
        <f t="shared" si="3"/>
        <v> M.EIC 2021/2022</v>
      </c>
      <c r="V1438" s="1" t="str">
        <f t="shared" si="4"/>
        <v>Liliana Natacha Nogueira de Almeida</v>
      </c>
    </row>
    <row r="1439" ht="14.25" customHeight="1">
      <c r="A1439" s="1">
        <v>2.01004029E8</v>
      </c>
      <c r="B1439" s="1" t="s">
        <v>4332</v>
      </c>
      <c r="C1439" s="1" t="s">
        <v>4333</v>
      </c>
      <c r="D1439" s="1" t="s">
        <v>20</v>
      </c>
      <c r="E1439" s="1" t="s">
        <v>4334</v>
      </c>
      <c r="F1439" s="1" t="str">
        <f t="shared" si="1"/>
        <v>Linda Anthuanett Norabuena Padilla - MIEIC 2013/2014</v>
      </c>
      <c r="G1439" s="1" t="s">
        <v>4335</v>
      </c>
      <c r="I1439" s="9" t="str">
        <f>IFERROR(VLOOKUP(B1439,'Inquérito'!M:N,2,0),if(AND(E1439="",not(iserror(find("linkedin",H1439)))),H1439,E1439))</f>
        <v>https://www.linkedin.com/in/linda-padilla-90241854/</v>
      </c>
      <c r="J1439" s="1" t="str">
        <f t="shared" si="2"/>
        <v>MIEIC </v>
      </c>
      <c r="K1439" s="1" t="str">
        <f>IFERROR(VLOOKUP($A1439&amp;"-"&amp;K$1,'Conclusões cursos SIGARRA'!$E:$H,2,0),"")</f>
        <v/>
      </c>
      <c r="L1439" s="1" t="str">
        <f>IFERROR(VLOOKUP($A1439&amp;"-"&amp;K$1,'Conclusões cursos SIGARRA'!$E:$H,4,0),"")</f>
        <v/>
      </c>
      <c r="M1439" s="1" t="str">
        <f>IFERROR(VLOOKUP($A1439&amp;"-"&amp;M$1,'Conclusões cursos SIGARRA'!$E:$H,2,0),"")</f>
        <v/>
      </c>
      <c r="N1439" s="1" t="str">
        <f>IFERROR(VLOOKUP($A1439&amp;"-"&amp;M$1,'Conclusões cursos SIGARRA'!$E:$H,4,0),"")</f>
        <v/>
      </c>
      <c r="O1439" s="1" t="str">
        <f>IFERROR(VLOOKUP($A1439&amp;"-"&amp;O$1,'Conclusões cursos SIGARRA'!$E:$H,2,0),"")</f>
        <v>2010/2011</v>
      </c>
      <c r="P1439" s="1" t="str">
        <f>IFERROR(VLOOKUP($A1439&amp;"-"&amp;O$1,'Conclusões cursos SIGARRA'!$E:$H,4,0),"")</f>
        <v>2013/2014</v>
      </c>
      <c r="Q1439" s="1" t="str">
        <f>IFERROR(VLOOKUP($A1439&amp;"-"&amp;Q$1,'Conclusões cursos SIGARRA'!$E:$H,2,0),"")</f>
        <v/>
      </c>
      <c r="R1439" s="1" t="str">
        <f>IFERROR(VLOOKUP($A1439&amp;"-"&amp;Q$1,'Conclusões cursos SIGARRA'!$E:$H,4,0),"")</f>
        <v/>
      </c>
      <c r="S1439" s="1" t="str">
        <f>IFERROR(VLOOKUP($A1439&amp;"-"&amp;S$1,'Conclusões cursos SIGARRA'!$E:$H,2,0),"")</f>
        <v/>
      </c>
      <c r="T1439" s="1" t="str">
        <f>IFERROR(VLOOKUP($A1439&amp;"-"&amp;S$1,'Conclusões cursos SIGARRA'!$E:$H,4,0),"")</f>
        <v/>
      </c>
      <c r="U1439" s="1" t="str">
        <f t="shared" si="3"/>
        <v> MIEIC 2013/2014</v>
      </c>
      <c r="V1439" s="1" t="str">
        <f t="shared" si="4"/>
        <v>Linda Anthuanett Norabuena Padilla</v>
      </c>
    </row>
    <row r="1440" ht="14.25" customHeight="1">
      <c r="A1440" s="1">
        <v>2.00101601E8</v>
      </c>
      <c r="B1440" s="1" t="s">
        <v>4336</v>
      </c>
      <c r="C1440" s="1" t="s">
        <v>4337</v>
      </c>
      <c r="D1440" s="1" t="s">
        <v>20</v>
      </c>
      <c r="E1440" s="1" t="s">
        <v>4338</v>
      </c>
      <c r="F1440" s="1" t="str">
        <f t="shared" si="1"/>
        <v>Lindomar Bandeira Rocha - MIEIC 2010/2011</v>
      </c>
      <c r="G1440" s="1" t="s">
        <v>4339</v>
      </c>
      <c r="I1440" s="9" t="str">
        <f>IFERROR(VLOOKUP(B1440,'Inquérito'!M:N,2,0),if(AND(E1440="",not(iserror(find("linkedin",H1440)))),H1440,E1440))</f>
        <v>https://www.linkedin.com/in/lindomar-rocha-cv/</v>
      </c>
      <c r="J1440" s="1" t="str">
        <f t="shared" si="2"/>
        <v>MIEIC </v>
      </c>
      <c r="K1440" s="1" t="str">
        <f>IFERROR(VLOOKUP($A1440&amp;"-"&amp;K$1,'Conclusões cursos SIGARRA'!$E:$H,2,0),"")</f>
        <v/>
      </c>
      <c r="L1440" s="1" t="str">
        <f>IFERROR(VLOOKUP($A1440&amp;"-"&amp;K$1,'Conclusões cursos SIGARRA'!$E:$H,4,0),"")</f>
        <v/>
      </c>
      <c r="M1440" s="1" t="str">
        <f>IFERROR(VLOOKUP($A1440&amp;"-"&amp;M$1,'Conclusões cursos SIGARRA'!$E:$H,2,0),"")</f>
        <v/>
      </c>
      <c r="N1440" s="1" t="str">
        <f>IFERROR(VLOOKUP($A1440&amp;"-"&amp;M$1,'Conclusões cursos SIGARRA'!$E:$H,4,0),"")</f>
        <v/>
      </c>
      <c r="O1440" s="1" t="str">
        <f>IFERROR(VLOOKUP($A1440&amp;"-"&amp;O$1,'Conclusões cursos SIGARRA'!$E:$H,2,0),"")</f>
        <v>2001/2002</v>
      </c>
      <c r="P1440" s="1" t="str">
        <f>IFERROR(VLOOKUP($A1440&amp;"-"&amp;O$1,'Conclusões cursos SIGARRA'!$E:$H,4,0),"")</f>
        <v>2010/2011</v>
      </c>
      <c r="Q1440" s="1" t="str">
        <f>IFERROR(VLOOKUP($A1440&amp;"-"&amp;Q$1,'Conclusões cursos SIGARRA'!$E:$H,2,0),"")</f>
        <v/>
      </c>
      <c r="R1440" s="1" t="str">
        <f>IFERROR(VLOOKUP($A1440&amp;"-"&amp;Q$1,'Conclusões cursos SIGARRA'!$E:$H,4,0),"")</f>
        <v/>
      </c>
      <c r="S1440" s="1" t="str">
        <f>IFERROR(VLOOKUP($A1440&amp;"-"&amp;S$1,'Conclusões cursos SIGARRA'!$E:$H,2,0),"")</f>
        <v/>
      </c>
      <c r="T1440" s="1" t="str">
        <f>IFERROR(VLOOKUP($A1440&amp;"-"&amp;S$1,'Conclusões cursos SIGARRA'!$E:$H,4,0),"")</f>
        <v/>
      </c>
      <c r="U1440" s="1" t="str">
        <f t="shared" si="3"/>
        <v> MIEIC 2010/2011</v>
      </c>
      <c r="V1440" s="1" t="str">
        <f t="shared" si="4"/>
        <v>Lindomar Bandeira Rocha</v>
      </c>
    </row>
    <row r="1441" ht="14.25" customHeight="1">
      <c r="A1441" s="1">
        <v>2.02004816E8</v>
      </c>
      <c r="B1441" s="1" t="s">
        <v>4340</v>
      </c>
      <c r="C1441" s="1" t="s">
        <v>4341</v>
      </c>
      <c r="D1441" s="1" t="s">
        <v>26</v>
      </c>
      <c r="E1441" s="1" t="s">
        <v>21</v>
      </c>
      <c r="F1441" s="1" t="str">
        <f t="shared" si="1"/>
        <v>Lourenço Alexandre Correia Gonçalves - L.EIC 2023/2024</v>
      </c>
      <c r="I1441" s="1" t="str">
        <f>IFERROR(VLOOKUP(B1441,'Inquérito'!M:N,2,0),if(AND(E1441="",not(iserror(find("linkedin",H1441)))),H1441,E1441))</f>
        <v/>
      </c>
      <c r="J1441" s="1" t="str">
        <f t="shared" si="2"/>
        <v>L.EIC </v>
      </c>
      <c r="K1441" s="1" t="str">
        <f>IFERROR(VLOOKUP($A1441&amp;"-"&amp;K$1,'Conclusões cursos SIGARRA'!$E:$H,2,0),"")</f>
        <v/>
      </c>
      <c r="L1441" s="1" t="str">
        <f>IFERROR(VLOOKUP($A1441&amp;"-"&amp;K$1,'Conclusões cursos SIGARRA'!$E:$H,4,0),"")</f>
        <v/>
      </c>
      <c r="M1441" s="1" t="str">
        <f>IFERROR(VLOOKUP($A1441&amp;"-"&amp;M$1,'Conclusões cursos SIGARRA'!$E:$H,2,0),"")</f>
        <v/>
      </c>
      <c r="N1441" s="1" t="str">
        <f>IFERROR(VLOOKUP($A1441&amp;"-"&amp;M$1,'Conclusões cursos SIGARRA'!$E:$H,4,0),"")</f>
        <v/>
      </c>
      <c r="O1441" s="1" t="str">
        <f>IFERROR(VLOOKUP($A1441&amp;"-"&amp;O$1,'Conclusões cursos SIGARRA'!$E:$H,2,0),"")</f>
        <v/>
      </c>
      <c r="P1441" s="1" t="str">
        <f>IFERROR(VLOOKUP($A1441&amp;"-"&amp;O$1,'Conclusões cursos SIGARRA'!$E:$H,4,0),"")</f>
        <v/>
      </c>
      <c r="Q1441" s="1" t="str">
        <f>IFERROR(VLOOKUP($A1441&amp;"-"&amp;Q$1,'Conclusões cursos SIGARRA'!$E:$H,2,0),"")</f>
        <v>2021/2022</v>
      </c>
      <c r="R1441" s="1" t="str">
        <f>IFERROR(VLOOKUP($A1441&amp;"-"&amp;Q$1,'Conclusões cursos SIGARRA'!$E:$H,4,0),"")</f>
        <v>2023/2024</v>
      </c>
      <c r="S1441" s="1" t="str">
        <f>IFERROR(VLOOKUP($A1441&amp;"-"&amp;S$1,'Conclusões cursos SIGARRA'!$E:$H,2,0),"")</f>
        <v/>
      </c>
      <c r="T1441" s="1" t="str">
        <f>IFERROR(VLOOKUP($A1441&amp;"-"&amp;S$1,'Conclusões cursos SIGARRA'!$E:$H,4,0),"")</f>
        <v/>
      </c>
      <c r="U1441" s="1" t="str">
        <f t="shared" si="3"/>
        <v> L.EIC 2023/2024</v>
      </c>
      <c r="V1441" s="1" t="str">
        <f t="shared" si="4"/>
        <v>Lourenço Alexandre Correia Gonçalves</v>
      </c>
    </row>
    <row r="1442" ht="14.25" customHeight="1">
      <c r="A1442" s="1">
        <v>2.02004682E8</v>
      </c>
      <c r="B1442" s="1" t="s">
        <v>4342</v>
      </c>
      <c r="C1442" s="1" t="s">
        <v>4343</v>
      </c>
      <c r="D1442" s="1" t="s">
        <v>26</v>
      </c>
      <c r="E1442" s="1" t="s">
        <v>21</v>
      </c>
      <c r="F1442" s="1" t="str">
        <f t="shared" si="1"/>
        <v>Lucas Ferreira de Sousa - L.EIC 2022/2023</v>
      </c>
      <c r="G1442" s="1" t="s">
        <v>4344</v>
      </c>
      <c r="I1442" s="1" t="str">
        <f>IFERROR(VLOOKUP(B1442,'Inquérito'!M:N,2,0),if(AND(E1442="",not(iserror(find("linkedin",H1442)))),H1442,E1442))</f>
        <v/>
      </c>
      <c r="J1442" s="1" t="str">
        <f t="shared" si="2"/>
        <v>L.EIC </v>
      </c>
      <c r="K1442" s="1" t="str">
        <f>IFERROR(VLOOKUP($A1442&amp;"-"&amp;K$1,'Conclusões cursos SIGARRA'!$E:$H,2,0),"")</f>
        <v/>
      </c>
      <c r="L1442" s="1" t="str">
        <f>IFERROR(VLOOKUP($A1442&amp;"-"&amp;K$1,'Conclusões cursos SIGARRA'!$E:$H,4,0),"")</f>
        <v/>
      </c>
      <c r="M1442" s="1" t="str">
        <f>IFERROR(VLOOKUP($A1442&amp;"-"&amp;M$1,'Conclusões cursos SIGARRA'!$E:$H,2,0),"")</f>
        <v/>
      </c>
      <c r="N1442" s="1" t="str">
        <f>IFERROR(VLOOKUP($A1442&amp;"-"&amp;M$1,'Conclusões cursos SIGARRA'!$E:$H,4,0),"")</f>
        <v/>
      </c>
      <c r="O1442" s="1" t="str">
        <f>IFERROR(VLOOKUP($A1442&amp;"-"&amp;O$1,'Conclusões cursos SIGARRA'!$E:$H,2,0),"")</f>
        <v/>
      </c>
      <c r="P1442" s="1" t="str">
        <f>IFERROR(VLOOKUP($A1442&amp;"-"&amp;O$1,'Conclusões cursos SIGARRA'!$E:$H,4,0),"")</f>
        <v/>
      </c>
      <c r="Q1442" s="1" t="str">
        <f>IFERROR(VLOOKUP($A1442&amp;"-"&amp;Q$1,'Conclusões cursos SIGARRA'!$E:$H,2,0),"")</f>
        <v>2021/2022</v>
      </c>
      <c r="R1442" s="1" t="str">
        <f>IFERROR(VLOOKUP($A1442&amp;"-"&amp;Q$1,'Conclusões cursos SIGARRA'!$E:$H,4,0),"")</f>
        <v>2022/2023</v>
      </c>
      <c r="S1442" s="1" t="str">
        <f>IFERROR(VLOOKUP($A1442&amp;"-"&amp;S$1,'Conclusões cursos SIGARRA'!$E:$H,2,0),"")</f>
        <v/>
      </c>
      <c r="T1442" s="1" t="str">
        <f>IFERROR(VLOOKUP($A1442&amp;"-"&amp;S$1,'Conclusões cursos SIGARRA'!$E:$H,4,0),"")</f>
        <v/>
      </c>
      <c r="U1442" s="1" t="str">
        <f t="shared" si="3"/>
        <v> L.EIC 2022/2023</v>
      </c>
      <c r="V1442" s="1" t="str">
        <f t="shared" si="4"/>
        <v>Lucas Ferreira de Sousa</v>
      </c>
    </row>
    <row r="1443" ht="14.25" customHeight="1">
      <c r="A1443" s="1">
        <v>2.01904517E8</v>
      </c>
      <c r="B1443" s="1" t="s">
        <v>4345</v>
      </c>
      <c r="C1443" s="1" t="s">
        <v>4346</v>
      </c>
      <c r="D1443" s="1" t="s">
        <v>26</v>
      </c>
      <c r="E1443" s="1" t="s">
        <v>21</v>
      </c>
      <c r="F1443" s="1" t="str">
        <f t="shared" si="1"/>
        <v>Lucas Jorge Calvet de Magalhães Fernandes dos Santos - L.EIC 2021/2022</v>
      </c>
      <c r="G1443" s="1" t="s">
        <v>4347</v>
      </c>
      <c r="I1443" s="1" t="str">
        <f>IFERROR(VLOOKUP(B1443,'Inquérito'!M:N,2,0),if(AND(E1443="",not(iserror(find("linkedin",H1443)))),H1443,E1443))</f>
        <v/>
      </c>
      <c r="J1443" s="1" t="str">
        <f t="shared" si="2"/>
        <v>L.EIC </v>
      </c>
      <c r="K1443" s="1" t="str">
        <f>IFERROR(VLOOKUP($A1443&amp;"-"&amp;K$1,'Conclusões cursos SIGARRA'!$E:$H,2,0),"")</f>
        <v/>
      </c>
      <c r="L1443" s="1" t="str">
        <f>IFERROR(VLOOKUP($A1443&amp;"-"&amp;K$1,'Conclusões cursos SIGARRA'!$E:$H,4,0),"")</f>
        <v/>
      </c>
      <c r="M1443" s="1" t="str">
        <f>IFERROR(VLOOKUP($A1443&amp;"-"&amp;M$1,'Conclusões cursos SIGARRA'!$E:$H,2,0),"")</f>
        <v/>
      </c>
      <c r="N1443" s="1" t="str">
        <f>IFERROR(VLOOKUP($A1443&amp;"-"&amp;M$1,'Conclusões cursos SIGARRA'!$E:$H,4,0),"")</f>
        <v/>
      </c>
      <c r="O1443" s="1" t="str">
        <f>IFERROR(VLOOKUP($A1443&amp;"-"&amp;O$1,'Conclusões cursos SIGARRA'!$E:$H,2,0),"")</f>
        <v/>
      </c>
      <c r="P1443" s="1" t="str">
        <f>IFERROR(VLOOKUP($A1443&amp;"-"&amp;O$1,'Conclusões cursos SIGARRA'!$E:$H,4,0),"")</f>
        <v/>
      </c>
      <c r="Q1443" s="1" t="str">
        <f>IFERROR(VLOOKUP($A1443&amp;"-"&amp;Q$1,'Conclusões cursos SIGARRA'!$E:$H,2,0),"")</f>
        <v>2021/2022</v>
      </c>
      <c r="R1443" s="1" t="str">
        <f>IFERROR(VLOOKUP($A1443&amp;"-"&amp;Q$1,'Conclusões cursos SIGARRA'!$E:$H,4,0),"")</f>
        <v>2021/2022</v>
      </c>
      <c r="S1443" s="1" t="str">
        <f>IFERROR(VLOOKUP($A1443&amp;"-"&amp;S$1,'Conclusões cursos SIGARRA'!$E:$H,2,0),"")</f>
        <v/>
      </c>
      <c r="T1443" s="1" t="str">
        <f>IFERROR(VLOOKUP($A1443&amp;"-"&amp;S$1,'Conclusões cursos SIGARRA'!$E:$H,4,0),"")</f>
        <v/>
      </c>
      <c r="U1443" s="1" t="str">
        <f t="shared" si="3"/>
        <v> L.EIC 2021/2022</v>
      </c>
      <c r="V1443" s="1" t="str">
        <f t="shared" si="4"/>
        <v>Lucas Jorge Calvet de Magalhães Fernandes dos Santos</v>
      </c>
    </row>
    <row r="1444" ht="14.25" customHeight="1">
      <c r="A1444" s="1">
        <v>2.01705227E8</v>
      </c>
      <c r="B1444" s="1" t="s">
        <v>4348</v>
      </c>
      <c r="C1444" s="1" t="s">
        <v>4349</v>
      </c>
      <c r="D1444" s="1" t="s">
        <v>26</v>
      </c>
      <c r="E1444" s="1" t="s">
        <v>21</v>
      </c>
      <c r="F1444" s="1" t="str">
        <f t="shared" si="1"/>
        <v>Lucas Tomás Martins Ribeiro - M.EIC 2021/2022</v>
      </c>
      <c r="I1444" s="1" t="str">
        <f>IFERROR(VLOOKUP(B1444,'Inquérito'!M:N,2,0),if(AND(E1444="",not(iserror(find("linkedin",H1444)))),H1444,E1444))</f>
        <v/>
      </c>
      <c r="J1444" s="1" t="str">
        <f t="shared" si="2"/>
        <v>M.EIC</v>
      </c>
      <c r="K1444" s="1" t="str">
        <f>IFERROR(VLOOKUP($A1444&amp;"-"&amp;K$1,'Conclusões cursos SIGARRA'!$E:$H,2,0),"")</f>
        <v/>
      </c>
      <c r="L1444" s="1" t="str">
        <f>IFERROR(VLOOKUP($A1444&amp;"-"&amp;K$1,'Conclusões cursos SIGARRA'!$E:$H,4,0),"")</f>
        <v/>
      </c>
      <c r="M1444" s="1" t="str">
        <f>IFERROR(VLOOKUP($A1444&amp;"-"&amp;M$1,'Conclusões cursos SIGARRA'!$E:$H,2,0),"")</f>
        <v/>
      </c>
      <c r="N1444" s="1" t="str">
        <f>IFERROR(VLOOKUP($A1444&amp;"-"&amp;M$1,'Conclusões cursos SIGARRA'!$E:$H,4,0),"")</f>
        <v/>
      </c>
      <c r="O1444" s="1" t="str">
        <f>IFERROR(VLOOKUP($A1444&amp;"-"&amp;O$1,'Conclusões cursos SIGARRA'!$E:$H,2,0),"")</f>
        <v/>
      </c>
      <c r="P1444" s="1" t="str">
        <f>IFERROR(VLOOKUP($A1444&amp;"-"&amp;O$1,'Conclusões cursos SIGARRA'!$E:$H,4,0),"")</f>
        <v/>
      </c>
      <c r="Q1444" s="1" t="str">
        <f>IFERROR(VLOOKUP($A1444&amp;"-"&amp;Q$1,'Conclusões cursos SIGARRA'!$E:$H,2,0),"")</f>
        <v/>
      </c>
      <c r="R1444" s="1" t="str">
        <f>IFERROR(VLOOKUP($A1444&amp;"-"&amp;Q$1,'Conclusões cursos SIGARRA'!$E:$H,4,0),"")</f>
        <v/>
      </c>
      <c r="S1444" s="1" t="str">
        <f>IFERROR(VLOOKUP($A1444&amp;"-"&amp;S$1,'Conclusões cursos SIGARRA'!$E:$H,2,0),"")</f>
        <v>2021/2022</v>
      </c>
      <c r="T1444" s="1" t="str">
        <f>IFERROR(VLOOKUP($A1444&amp;"-"&amp;S$1,'Conclusões cursos SIGARRA'!$E:$H,4,0),"")</f>
        <v>2021/2022</v>
      </c>
      <c r="U1444" s="1" t="str">
        <f t="shared" si="3"/>
        <v> M.EIC 2021/2022</v>
      </c>
      <c r="V1444" s="1" t="str">
        <f t="shared" si="4"/>
        <v>Lucas Tomás Martins Ribeiro</v>
      </c>
    </row>
    <row r="1445" ht="14.25" customHeight="1">
      <c r="A1445" s="1">
        <v>2.01606398E8</v>
      </c>
      <c r="B1445" s="1" t="s">
        <v>4350</v>
      </c>
      <c r="C1445" s="1" t="s">
        <v>4351</v>
      </c>
      <c r="D1445" s="1" t="s">
        <v>26</v>
      </c>
      <c r="E1445" s="1" t="s">
        <v>21</v>
      </c>
      <c r="F1445" s="1" t="str">
        <f t="shared" si="1"/>
        <v>Lucas Vieira Casalderrey Vilard Stein - M.EIC 2022/2023</v>
      </c>
      <c r="I1445" s="1" t="str">
        <f>IFERROR(VLOOKUP(B1445,'Inquérito'!M:N,2,0),if(AND(E1445="",not(iserror(find("linkedin",H1445)))),H1445,E1445))</f>
        <v/>
      </c>
      <c r="J1445" s="1" t="str">
        <f t="shared" si="2"/>
        <v>M.EIC</v>
      </c>
      <c r="K1445" s="1" t="str">
        <f>IFERROR(VLOOKUP($A1445&amp;"-"&amp;K$1,'Conclusões cursos SIGARRA'!$E:$H,2,0),"")</f>
        <v/>
      </c>
      <c r="L1445" s="1" t="str">
        <f>IFERROR(VLOOKUP($A1445&amp;"-"&amp;K$1,'Conclusões cursos SIGARRA'!$E:$H,4,0),"")</f>
        <v/>
      </c>
      <c r="M1445" s="1" t="str">
        <f>IFERROR(VLOOKUP($A1445&amp;"-"&amp;M$1,'Conclusões cursos SIGARRA'!$E:$H,2,0),"")</f>
        <v/>
      </c>
      <c r="N1445" s="1" t="str">
        <f>IFERROR(VLOOKUP($A1445&amp;"-"&amp;M$1,'Conclusões cursos SIGARRA'!$E:$H,4,0),"")</f>
        <v/>
      </c>
      <c r="O1445" s="1" t="str">
        <f>IFERROR(VLOOKUP($A1445&amp;"-"&amp;O$1,'Conclusões cursos SIGARRA'!$E:$H,2,0),"")</f>
        <v/>
      </c>
      <c r="P1445" s="1" t="str">
        <f>IFERROR(VLOOKUP($A1445&amp;"-"&amp;O$1,'Conclusões cursos SIGARRA'!$E:$H,4,0),"")</f>
        <v/>
      </c>
      <c r="Q1445" s="1" t="str">
        <f>IFERROR(VLOOKUP($A1445&amp;"-"&amp;Q$1,'Conclusões cursos SIGARRA'!$E:$H,2,0),"")</f>
        <v/>
      </c>
      <c r="R1445" s="1" t="str">
        <f>IFERROR(VLOOKUP($A1445&amp;"-"&amp;Q$1,'Conclusões cursos SIGARRA'!$E:$H,4,0),"")</f>
        <v/>
      </c>
      <c r="S1445" s="1" t="str">
        <f>IFERROR(VLOOKUP($A1445&amp;"-"&amp;S$1,'Conclusões cursos SIGARRA'!$E:$H,2,0),"")</f>
        <v>2021/2022</v>
      </c>
      <c r="T1445" s="1" t="str">
        <f>IFERROR(VLOOKUP($A1445&amp;"-"&amp;S$1,'Conclusões cursos SIGARRA'!$E:$H,4,0),"")</f>
        <v>2022/2023</v>
      </c>
      <c r="U1445" s="1" t="str">
        <f t="shared" si="3"/>
        <v> M.EIC 2022/2023</v>
      </c>
      <c r="V1445" s="1" t="str">
        <f t="shared" si="4"/>
        <v>Lucas Vieira Casalderrey Vilard Stein</v>
      </c>
    </row>
    <row r="1446" ht="14.25" customHeight="1">
      <c r="A1446" s="1">
        <v>1.99802017E8</v>
      </c>
      <c r="B1446" s="1" t="s">
        <v>4352</v>
      </c>
      <c r="C1446" s="1" t="s">
        <v>4353</v>
      </c>
      <c r="D1446" s="1" t="s">
        <v>20</v>
      </c>
      <c r="E1446" s="1" t="s">
        <v>4354</v>
      </c>
      <c r="F1446" s="1" t="str">
        <f t="shared" si="1"/>
        <v>Luis Afonso Novo Santos Ribeiro - LEIC 2002/2003</v>
      </c>
      <c r="G1446" s="1" t="s">
        <v>21</v>
      </c>
      <c r="H1446" s="1" t="s">
        <v>4355</v>
      </c>
      <c r="I1446" s="9" t="str">
        <f>IFERROR(VLOOKUP(B1446,'Inquérito'!M:N,2,0),if(AND(E1446="",not(iserror(find("linkedin",H1446)))),H1446,E1446))</f>
        <v>https://www.linkedin.com/in/luisafonsoribeiro</v>
      </c>
      <c r="J1446" s="1" t="str">
        <f t="shared" si="2"/>
        <v>LEIC </v>
      </c>
      <c r="K1446" s="1" t="str">
        <f>IFERROR(VLOOKUP($A1446&amp;"-"&amp;K$1,'Conclusões cursos SIGARRA'!$E:$H,2,0),"")</f>
        <v>1998/1999</v>
      </c>
      <c r="L1446" s="1" t="str">
        <f>IFERROR(VLOOKUP($A1446&amp;"-"&amp;K$1,'Conclusões cursos SIGARRA'!$E:$H,4,0),"")</f>
        <v>2002/2003</v>
      </c>
      <c r="M1446" s="1" t="str">
        <f>IFERROR(VLOOKUP($A1446&amp;"-"&amp;M$1,'Conclusões cursos SIGARRA'!$E:$H,2,0),"")</f>
        <v/>
      </c>
      <c r="N1446" s="1" t="str">
        <f>IFERROR(VLOOKUP($A1446&amp;"-"&amp;M$1,'Conclusões cursos SIGARRA'!$E:$H,4,0),"")</f>
        <v/>
      </c>
      <c r="O1446" s="1" t="str">
        <f>IFERROR(VLOOKUP($A1446&amp;"-"&amp;O$1,'Conclusões cursos SIGARRA'!$E:$H,2,0),"")</f>
        <v/>
      </c>
      <c r="P1446" s="1" t="str">
        <f>IFERROR(VLOOKUP($A1446&amp;"-"&amp;O$1,'Conclusões cursos SIGARRA'!$E:$H,4,0),"")</f>
        <v/>
      </c>
      <c r="Q1446" s="1" t="str">
        <f>IFERROR(VLOOKUP($A1446&amp;"-"&amp;Q$1,'Conclusões cursos SIGARRA'!$E:$H,2,0),"")</f>
        <v/>
      </c>
      <c r="R1446" s="1" t="str">
        <f>IFERROR(VLOOKUP($A1446&amp;"-"&amp;Q$1,'Conclusões cursos SIGARRA'!$E:$H,4,0),"")</f>
        <v/>
      </c>
      <c r="S1446" s="1" t="str">
        <f>IFERROR(VLOOKUP($A1446&amp;"-"&amp;S$1,'Conclusões cursos SIGARRA'!$E:$H,2,0),"")</f>
        <v/>
      </c>
      <c r="T1446" s="1" t="str">
        <f>IFERROR(VLOOKUP($A1446&amp;"-"&amp;S$1,'Conclusões cursos SIGARRA'!$E:$H,4,0),"")</f>
        <v/>
      </c>
      <c r="U1446" s="1" t="str">
        <f t="shared" si="3"/>
        <v> LEIC 2002/2003</v>
      </c>
      <c r="V1446" s="1" t="str">
        <f t="shared" si="4"/>
        <v>Luis Afonso Novo Santos Ribeiro</v>
      </c>
    </row>
    <row r="1447" ht="14.25" customHeight="1">
      <c r="A1447" s="1">
        <v>2.01204982E8</v>
      </c>
      <c r="B1447" s="1" t="s">
        <v>4356</v>
      </c>
      <c r="C1447" s="1" t="s">
        <v>4357</v>
      </c>
      <c r="D1447" s="1" t="s">
        <v>20</v>
      </c>
      <c r="E1447" s="1" t="s">
        <v>4358</v>
      </c>
      <c r="F1447" s="1" t="str">
        <f t="shared" si="1"/>
        <v>Luís Alberto Moreira Pinto - MIEIC 2016/2017</v>
      </c>
      <c r="I1447" s="9" t="str">
        <f>IFERROR(VLOOKUP(B1447,'Inquérito'!M:N,2,0),if(AND(E1447="",not(iserror(find("linkedin",H1447)))),H1447,E1447))</f>
        <v>https://www.linkedin.com/in/luis-a-m-p/</v>
      </c>
      <c r="J1447" s="1" t="str">
        <f t="shared" si="2"/>
        <v>MIEIC </v>
      </c>
      <c r="K1447" s="1" t="str">
        <f>IFERROR(VLOOKUP($A1447&amp;"-"&amp;K$1,'Conclusões cursos SIGARRA'!$E:$H,2,0),"")</f>
        <v/>
      </c>
      <c r="L1447" s="1" t="str">
        <f>IFERROR(VLOOKUP($A1447&amp;"-"&amp;K$1,'Conclusões cursos SIGARRA'!$E:$H,4,0),"")</f>
        <v/>
      </c>
      <c r="M1447" s="1" t="str">
        <f>IFERROR(VLOOKUP($A1447&amp;"-"&amp;M$1,'Conclusões cursos SIGARRA'!$E:$H,2,0),"")</f>
        <v/>
      </c>
      <c r="N1447" s="1" t="str">
        <f>IFERROR(VLOOKUP($A1447&amp;"-"&amp;M$1,'Conclusões cursos SIGARRA'!$E:$H,4,0),"")</f>
        <v/>
      </c>
      <c r="O1447" s="1" t="str">
        <f>IFERROR(VLOOKUP($A1447&amp;"-"&amp;O$1,'Conclusões cursos SIGARRA'!$E:$H,2,0),"")</f>
        <v>2012/2013</v>
      </c>
      <c r="P1447" s="1" t="str">
        <f>IFERROR(VLOOKUP($A1447&amp;"-"&amp;O$1,'Conclusões cursos SIGARRA'!$E:$H,4,0),"")</f>
        <v>2016/2017</v>
      </c>
      <c r="Q1447" s="1" t="str">
        <f>IFERROR(VLOOKUP($A1447&amp;"-"&amp;Q$1,'Conclusões cursos SIGARRA'!$E:$H,2,0),"")</f>
        <v/>
      </c>
      <c r="R1447" s="1" t="str">
        <f>IFERROR(VLOOKUP($A1447&amp;"-"&amp;Q$1,'Conclusões cursos SIGARRA'!$E:$H,4,0),"")</f>
        <v/>
      </c>
      <c r="S1447" s="1" t="str">
        <f>IFERROR(VLOOKUP($A1447&amp;"-"&amp;S$1,'Conclusões cursos SIGARRA'!$E:$H,2,0),"")</f>
        <v/>
      </c>
      <c r="T1447" s="1" t="str">
        <f>IFERROR(VLOOKUP($A1447&amp;"-"&amp;S$1,'Conclusões cursos SIGARRA'!$E:$H,4,0),"")</f>
        <v/>
      </c>
      <c r="U1447" s="1" t="str">
        <f t="shared" si="3"/>
        <v> MIEIC 2016/2017</v>
      </c>
      <c r="V1447" s="1" t="str">
        <f t="shared" si="4"/>
        <v>Luís Alberto Moreira Pinto</v>
      </c>
    </row>
    <row r="1448" ht="14.25" customHeight="1">
      <c r="A1448" s="1">
        <v>1.99601545E8</v>
      </c>
      <c r="B1448" s="1" t="s">
        <v>4359</v>
      </c>
      <c r="C1448" s="1" t="s">
        <v>4360</v>
      </c>
      <c r="D1448" s="1" t="s">
        <v>20</v>
      </c>
      <c r="E1448" s="10" t="s">
        <v>4361</v>
      </c>
      <c r="F1448" s="1" t="str">
        <f t="shared" si="1"/>
        <v>Luis Alberto Soares de Almeida - LEIC 2000/2001</v>
      </c>
      <c r="G1448" s="1" t="s">
        <v>21</v>
      </c>
      <c r="I1448" s="9" t="str">
        <f>IFERROR(VLOOKUP(B1448,'Inquérito'!M:N,2,0),if(AND(E1448="",not(iserror(find("linkedin",H1448)))),H1448,E1448))</f>
        <v>https://www.linkedin.com/in/lalmeida78/</v>
      </c>
      <c r="J1448" s="1" t="str">
        <f t="shared" si="2"/>
        <v>LEIC </v>
      </c>
      <c r="K1448" s="1" t="str">
        <f>IFERROR(VLOOKUP($A1448&amp;"-"&amp;K$1,'Conclusões cursos SIGARRA'!$E:$H,2,0),"")</f>
        <v>1996/1997</v>
      </c>
      <c r="L1448" s="1" t="str">
        <f>IFERROR(VLOOKUP($A1448&amp;"-"&amp;K$1,'Conclusões cursos SIGARRA'!$E:$H,4,0),"")</f>
        <v>2000/2001</v>
      </c>
      <c r="M1448" s="1" t="str">
        <f>IFERROR(VLOOKUP($A1448&amp;"-"&amp;M$1,'Conclusões cursos SIGARRA'!$E:$H,2,0),"")</f>
        <v/>
      </c>
      <c r="N1448" s="1" t="str">
        <f>IFERROR(VLOOKUP($A1448&amp;"-"&amp;M$1,'Conclusões cursos SIGARRA'!$E:$H,4,0),"")</f>
        <v/>
      </c>
      <c r="O1448" s="1" t="str">
        <f>IFERROR(VLOOKUP($A1448&amp;"-"&amp;O$1,'Conclusões cursos SIGARRA'!$E:$H,2,0),"")</f>
        <v/>
      </c>
      <c r="P1448" s="1" t="str">
        <f>IFERROR(VLOOKUP($A1448&amp;"-"&amp;O$1,'Conclusões cursos SIGARRA'!$E:$H,4,0),"")</f>
        <v/>
      </c>
      <c r="Q1448" s="1" t="str">
        <f>IFERROR(VLOOKUP($A1448&amp;"-"&amp;Q$1,'Conclusões cursos SIGARRA'!$E:$H,2,0),"")</f>
        <v/>
      </c>
      <c r="R1448" s="1" t="str">
        <f>IFERROR(VLOOKUP($A1448&amp;"-"&amp;Q$1,'Conclusões cursos SIGARRA'!$E:$H,4,0),"")</f>
        <v/>
      </c>
      <c r="S1448" s="1" t="str">
        <f>IFERROR(VLOOKUP($A1448&amp;"-"&amp;S$1,'Conclusões cursos SIGARRA'!$E:$H,2,0),"")</f>
        <v/>
      </c>
      <c r="T1448" s="1" t="str">
        <f>IFERROR(VLOOKUP($A1448&amp;"-"&amp;S$1,'Conclusões cursos SIGARRA'!$E:$H,4,0),"")</f>
        <v/>
      </c>
      <c r="U1448" s="1" t="str">
        <f t="shared" si="3"/>
        <v> LEIC 2000/2001</v>
      </c>
      <c r="V1448" s="1" t="str">
        <f t="shared" si="4"/>
        <v>Luis Alberto Soares de Almeida</v>
      </c>
    </row>
    <row r="1449" ht="14.25" customHeight="1">
      <c r="A1449" s="1">
        <v>1.99700896E8</v>
      </c>
      <c r="B1449" s="1" t="s">
        <v>4362</v>
      </c>
      <c r="C1449" s="1" t="s">
        <v>4363</v>
      </c>
      <c r="D1449" s="1" t="s">
        <v>20</v>
      </c>
      <c r="E1449" s="1" t="s">
        <v>4364</v>
      </c>
      <c r="F1449" s="1" t="str">
        <f t="shared" si="1"/>
        <v>Luis Albino Nogueira Ramos - LEIC 2001/2002 MEI 2006/2007</v>
      </c>
      <c r="G1449" s="1" t="s">
        <v>4365</v>
      </c>
      <c r="H1449" s="1" t="s">
        <v>4366</v>
      </c>
      <c r="I1449" s="9" t="str">
        <f>IFERROR(VLOOKUP(B1449,'Inquérito'!M:N,2,0),if(AND(E1449="",not(iserror(find("linkedin",H1449)))),H1449,E1449))</f>
        <v>https://www.linkedin.com/in/luisramos/</v>
      </c>
      <c r="J1449" s="1" t="str">
        <f t="shared" si="2"/>
        <v>LEIC MEI </v>
      </c>
      <c r="K1449" s="1" t="str">
        <f>IFERROR(VLOOKUP($A1449&amp;"-"&amp;K$1,'Conclusões cursos SIGARRA'!$E:$H,2,0),"")</f>
        <v>1997/1998</v>
      </c>
      <c r="L1449" s="1" t="str">
        <f>IFERROR(VLOOKUP($A1449&amp;"-"&amp;K$1,'Conclusões cursos SIGARRA'!$E:$H,4,0),"")</f>
        <v>2001/2002</v>
      </c>
      <c r="M1449" s="1" t="str">
        <f>IFERROR(VLOOKUP($A1449&amp;"-"&amp;M$1,'Conclusões cursos SIGARRA'!$E:$H,2,0),"")</f>
        <v>2004/2005</v>
      </c>
      <c r="N1449" s="1" t="str">
        <f>IFERROR(VLOOKUP($A1449&amp;"-"&amp;M$1,'Conclusões cursos SIGARRA'!$E:$H,4,0),"")</f>
        <v>2006/2007</v>
      </c>
      <c r="O1449" s="1" t="str">
        <f>IFERROR(VLOOKUP($A1449&amp;"-"&amp;O$1,'Conclusões cursos SIGARRA'!$E:$H,2,0),"")</f>
        <v/>
      </c>
      <c r="P1449" s="1" t="str">
        <f>IFERROR(VLOOKUP($A1449&amp;"-"&amp;O$1,'Conclusões cursos SIGARRA'!$E:$H,4,0),"")</f>
        <v/>
      </c>
      <c r="Q1449" s="1" t="str">
        <f>IFERROR(VLOOKUP($A1449&amp;"-"&amp;Q$1,'Conclusões cursos SIGARRA'!$E:$H,2,0),"")</f>
        <v/>
      </c>
      <c r="R1449" s="1" t="str">
        <f>IFERROR(VLOOKUP($A1449&amp;"-"&amp;Q$1,'Conclusões cursos SIGARRA'!$E:$H,4,0),"")</f>
        <v/>
      </c>
      <c r="S1449" s="1" t="str">
        <f>IFERROR(VLOOKUP($A1449&amp;"-"&amp;S$1,'Conclusões cursos SIGARRA'!$E:$H,2,0),"")</f>
        <v/>
      </c>
      <c r="T1449" s="1" t="str">
        <f>IFERROR(VLOOKUP($A1449&amp;"-"&amp;S$1,'Conclusões cursos SIGARRA'!$E:$H,4,0),"")</f>
        <v/>
      </c>
      <c r="U1449" s="1" t="str">
        <f t="shared" si="3"/>
        <v> LEIC 2001/2002 MEI 2006/2007</v>
      </c>
      <c r="V1449" s="1" t="str">
        <f t="shared" si="4"/>
        <v>Luis Albino Nogueira Ramos</v>
      </c>
    </row>
    <row r="1450" ht="14.25" customHeight="1">
      <c r="A1450" s="1">
        <v>2.00903038E8</v>
      </c>
      <c r="B1450" s="1" t="s">
        <v>4367</v>
      </c>
      <c r="C1450" s="1" t="s">
        <v>4368</v>
      </c>
      <c r="D1450" s="1" t="s">
        <v>20</v>
      </c>
      <c r="E1450" s="1" t="s">
        <v>21</v>
      </c>
      <c r="F1450" s="1" t="str">
        <f t="shared" si="1"/>
        <v>Luis Alexandre Cubal dos Reis - MIEIC 2013/2014</v>
      </c>
      <c r="G1450" s="1" t="s">
        <v>4369</v>
      </c>
      <c r="H1450" s="1" t="s">
        <v>4370</v>
      </c>
      <c r="I1450" s="1" t="str">
        <f>IFERROR(VLOOKUP(B1450,'Inquérito'!M:N,2,0),if(AND(E1450="",not(iserror(find("linkedin",H1450)))),H1450,E1450))</f>
        <v/>
      </c>
      <c r="J1450" s="1" t="str">
        <f t="shared" si="2"/>
        <v>MIEIC </v>
      </c>
      <c r="K1450" s="1" t="str">
        <f>IFERROR(VLOOKUP($A1450&amp;"-"&amp;K$1,'Conclusões cursos SIGARRA'!$E:$H,2,0),"")</f>
        <v/>
      </c>
      <c r="L1450" s="1" t="str">
        <f>IFERROR(VLOOKUP($A1450&amp;"-"&amp;K$1,'Conclusões cursos SIGARRA'!$E:$H,4,0),"")</f>
        <v/>
      </c>
      <c r="M1450" s="1" t="str">
        <f>IFERROR(VLOOKUP($A1450&amp;"-"&amp;M$1,'Conclusões cursos SIGARRA'!$E:$H,2,0),"")</f>
        <v/>
      </c>
      <c r="N1450" s="1" t="str">
        <f>IFERROR(VLOOKUP($A1450&amp;"-"&amp;M$1,'Conclusões cursos SIGARRA'!$E:$H,4,0),"")</f>
        <v/>
      </c>
      <c r="O1450" s="1" t="str">
        <f>IFERROR(VLOOKUP($A1450&amp;"-"&amp;O$1,'Conclusões cursos SIGARRA'!$E:$H,2,0),"")</f>
        <v>2009/2010</v>
      </c>
      <c r="P1450" s="1" t="str">
        <f>IFERROR(VLOOKUP($A1450&amp;"-"&amp;O$1,'Conclusões cursos SIGARRA'!$E:$H,4,0),"")</f>
        <v>2013/2014</v>
      </c>
      <c r="Q1450" s="1" t="str">
        <f>IFERROR(VLOOKUP($A1450&amp;"-"&amp;Q$1,'Conclusões cursos SIGARRA'!$E:$H,2,0),"")</f>
        <v/>
      </c>
      <c r="R1450" s="1" t="str">
        <f>IFERROR(VLOOKUP($A1450&amp;"-"&amp;Q$1,'Conclusões cursos SIGARRA'!$E:$H,4,0),"")</f>
        <v/>
      </c>
      <c r="S1450" s="1" t="str">
        <f>IFERROR(VLOOKUP($A1450&amp;"-"&amp;S$1,'Conclusões cursos SIGARRA'!$E:$H,2,0),"")</f>
        <v/>
      </c>
      <c r="T1450" s="1" t="str">
        <f>IFERROR(VLOOKUP($A1450&amp;"-"&amp;S$1,'Conclusões cursos SIGARRA'!$E:$H,4,0),"")</f>
        <v/>
      </c>
      <c r="U1450" s="1" t="str">
        <f t="shared" si="3"/>
        <v> MIEIC 2013/2014</v>
      </c>
      <c r="V1450" s="1" t="str">
        <f t="shared" si="4"/>
        <v>Luis Alexandre Cubal dos Reis</v>
      </c>
    </row>
    <row r="1451" ht="14.25" customHeight="1">
      <c r="A1451" s="1">
        <v>2.00301199E8</v>
      </c>
      <c r="B1451" s="1" t="s">
        <v>4371</v>
      </c>
      <c r="C1451" s="1" t="s">
        <v>4372</v>
      </c>
      <c r="D1451" s="1" t="s">
        <v>20</v>
      </c>
      <c r="E1451" s="1" t="s">
        <v>4373</v>
      </c>
      <c r="F1451" s="1" t="str">
        <f t="shared" si="1"/>
        <v>Luís Alexandre Moreira Matias - MIEIC 2008/2009</v>
      </c>
      <c r="H1451" s="1" t="s">
        <v>4374</v>
      </c>
      <c r="I1451" s="9" t="str">
        <f>IFERROR(VLOOKUP(B1451,'Inquérito'!M:N,2,0),if(AND(E1451="",not(iserror(find("linkedin",H1451)))),H1451,E1451))</f>
        <v>https://www.linkedin.com/in/lmatias/</v>
      </c>
      <c r="J1451" s="1" t="str">
        <f t="shared" si="2"/>
        <v>MIEIC </v>
      </c>
      <c r="K1451" s="1" t="str">
        <f>IFERROR(VLOOKUP($A1451&amp;"-"&amp;K$1,'Conclusões cursos SIGARRA'!$E:$H,2,0),"")</f>
        <v/>
      </c>
      <c r="L1451" s="1" t="str">
        <f>IFERROR(VLOOKUP($A1451&amp;"-"&amp;K$1,'Conclusões cursos SIGARRA'!$E:$H,4,0),"")</f>
        <v/>
      </c>
      <c r="M1451" s="1" t="str">
        <f>IFERROR(VLOOKUP($A1451&amp;"-"&amp;M$1,'Conclusões cursos SIGARRA'!$E:$H,2,0),"")</f>
        <v/>
      </c>
      <c r="N1451" s="1" t="str">
        <f>IFERROR(VLOOKUP($A1451&amp;"-"&amp;M$1,'Conclusões cursos SIGARRA'!$E:$H,4,0),"")</f>
        <v/>
      </c>
      <c r="O1451" s="1" t="str">
        <f>IFERROR(VLOOKUP($A1451&amp;"-"&amp;O$1,'Conclusões cursos SIGARRA'!$E:$H,2,0),"")</f>
        <v>2003/2004</v>
      </c>
      <c r="P1451" s="1" t="str">
        <f>IFERROR(VLOOKUP($A1451&amp;"-"&amp;O$1,'Conclusões cursos SIGARRA'!$E:$H,4,0),"")</f>
        <v>2008/2009</v>
      </c>
      <c r="Q1451" s="1" t="str">
        <f>IFERROR(VLOOKUP($A1451&amp;"-"&amp;Q$1,'Conclusões cursos SIGARRA'!$E:$H,2,0),"")</f>
        <v/>
      </c>
      <c r="R1451" s="1" t="str">
        <f>IFERROR(VLOOKUP($A1451&amp;"-"&amp;Q$1,'Conclusões cursos SIGARRA'!$E:$H,4,0),"")</f>
        <v/>
      </c>
      <c r="S1451" s="1" t="str">
        <f>IFERROR(VLOOKUP($A1451&amp;"-"&amp;S$1,'Conclusões cursos SIGARRA'!$E:$H,2,0),"")</f>
        <v/>
      </c>
      <c r="T1451" s="1" t="str">
        <f>IFERROR(VLOOKUP($A1451&amp;"-"&amp;S$1,'Conclusões cursos SIGARRA'!$E:$H,4,0),"")</f>
        <v/>
      </c>
      <c r="U1451" s="1" t="str">
        <f t="shared" si="3"/>
        <v> MIEIC 2008/2009</v>
      </c>
      <c r="V1451" s="1" t="str">
        <f t="shared" si="4"/>
        <v>Luís Alexandre Moreira Matias</v>
      </c>
    </row>
    <row r="1452" ht="14.25" customHeight="1">
      <c r="A1452" s="1">
        <v>2.01605769E8</v>
      </c>
      <c r="B1452" s="1" t="s">
        <v>4375</v>
      </c>
      <c r="C1452" s="1" t="s">
        <v>4376</v>
      </c>
      <c r="D1452" s="1" t="s">
        <v>20</v>
      </c>
      <c r="E1452" s="1" t="s">
        <v>21</v>
      </c>
      <c r="F1452" s="1" t="str">
        <f t="shared" si="1"/>
        <v>Luís Alvela Duarte Mendes - MIEIC 2020/2021</v>
      </c>
      <c r="I1452" s="1" t="str">
        <f>IFERROR(VLOOKUP(B1452,'Inquérito'!M:N,2,0),if(AND(E1452="",not(iserror(find("linkedin",H1452)))),H1452,E1452))</f>
        <v/>
      </c>
      <c r="J1452" s="1" t="str">
        <f t="shared" si="2"/>
        <v>MIEIC </v>
      </c>
      <c r="K1452" s="1" t="str">
        <f>IFERROR(VLOOKUP($A1452&amp;"-"&amp;K$1,'Conclusões cursos SIGARRA'!$E:$H,2,0),"")</f>
        <v/>
      </c>
      <c r="L1452" s="1" t="str">
        <f>IFERROR(VLOOKUP($A1452&amp;"-"&amp;K$1,'Conclusões cursos SIGARRA'!$E:$H,4,0),"")</f>
        <v/>
      </c>
      <c r="M1452" s="1" t="str">
        <f>IFERROR(VLOOKUP($A1452&amp;"-"&amp;M$1,'Conclusões cursos SIGARRA'!$E:$H,2,0),"")</f>
        <v/>
      </c>
      <c r="N1452" s="1" t="str">
        <f>IFERROR(VLOOKUP($A1452&amp;"-"&amp;M$1,'Conclusões cursos SIGARRA'!$E:$H,4,0),"")</f>
        <v/>
      </c>
      <c r="O1452" s="1" t="str">
        <f>IFERROR(VLOOKUP($A1452&amp;"-"&amp;O$1,'Conclusões cursos SIGARRA'!$E:$H,2,0),"")</f>
        <v>2016/2017</v>
      </c>
      <c r="P1452" s="1" t="str">
        <f>IFERROR(VLOOKUP($A1452&amp;"-"&amp;O$1,'Conclusões cursos SIGARRA'!$E:$H,4,0),"")</f>
        <v>2020/2021</v>
      </c>
      <c r="Q1452" s="1" t="str">
        <f>IFERROR(VLOOKUP($A1452&amp;"-"&amp;Q$1,'Conclusões cursos SIGARRA'!$E:$H,2,0),"")</f>
        <v/>
      </c>
      <c r="R1452" s="1" t="str">
        <f>IFERROR(VLOOKUP($A1452&amp;"-"&amp;Q$1,'Conclusões cursos SIGARRA'!$E:$H,4,0),"")</f>
        <v/>
      </c>
      <c r="S1452" s="1" t="str">
        <f>IFERROR(VLOOKUP($A1452&amp;"-"&amp;S$1,'Conclusões cursos SIGARRA'!$E:$H,2,0),"")</f>
        <v/>
      </c>
      <c r="T1452" s="1" t="str">
        <f>IFERROR(VLOOKUP($A1452&amp;"-"&amp;S$1,'Conclusões cursos SIGARRA'!$E:$H,4,0),"")</f>
        <v/>
      </c>
      <c r="U1452" s="1" t="str">
        <f t="shared" si="3"/>
        <v> MIEIC 2020/2021</v>
      </c>
      <c r="V1452" s="1" t="str">
        <f t="shared" si="4"/>
        <v>Luís Alvela Duarte Mendes</v>
      </c>
    </row>
    <row r="1453" ht="14.25" customHeight="1">
      <c r="A1453" s="1">
        <v>2.0180614E8</v>
      </c>
      <c r="B1453" s="1" t="s">
        <v>4377</v>
      </c>
      <c r="C1453" s="1" t="s">
        <v>4378</v>
      </c>
      <c r="D1453" s="1" t="s">
        <v>26</v>
      </c>
      <c r="E1453" s="1" t="s">
        <v>21</v>
      </c>
      <c r="F1453" s="1" t="str">
        <f t="shared" si="1"/>
        <v>Luís André Santos Correia Assunção - L.EIC 2021/2022 M.EIC 2022/2023</v>
      </c>
      <c r="I1453" s="11" t="s">
        <v>4379</v>
      </c>
      <c r="J1453" s="1" t="str">
        <f t="shared" si="2"/>
        <v>L.EIC M.EIC</v>
      </c>
      <c r="K1453" s="1" t="str">
        <f>IFERROR(VLOOKUP($A1453&amp;"-"&amp;K$1,'Conclusões cursos SIGARRA'!$E:$H,2,0),"")</f>
        <v/>
      </c>
      <c r="L1453" s="1" t="str">
        <f>IFERROR(VLOOKUP($A1453&amp;"-"&amp;K$1,'Conclusões cursos SIGARRA'!$E:$H,4,0),"")</f>
        <v/>
      </c>
      <c r="M1453" s="1" t="str">
        <f>IFERROR(VLOOKUP($A1453&amp;"-"&amp;M$1,'Conclusões cursos SIGARRA'!$E:$H,2,0),"")</f>
        <v/>
      </c>
      <c r="N1453" s="1" t="str">
        <f>IFERROR(VLOOKUP($A1453&amp;"-"&amp;M$1,'Conclusões cursos SIGARRA'!$E:$H,4,0),"")</f>
        <v/>
      </c>
      <c r="O1453" s="1" t="str">
        <f>IFERROR(VLOOKUP($A1453&amp;"-"&amp;O$1,'Conclusões cursos SIGARRA'!$E:$H,2,0),"")</f>
        <v/>
      </c>
      <c r="P1453" s="1" t="str">
        <f>IFERROR(VLOOKUP($A1453&amp;"-"&amp;O$1,'Conclusões cursos SIGARRA'!$E:$H,4,0),"")</f>
        <v/>
      </c>
      <c r="Q1453" s="1" t="str">
        <f>IFERROR(VLOOKUP($A1453&amp;"-"&amp;Q$1,'Conclusões cursos SIGARRA'!$E:$H,2,0),"")</f>
        <v>2021/2022</v>
      </c>
      <c r="R1453" s="1" t="str">
        <f>IFERROR(VLOOKUP($A1453&amp;"-"&amp;Q$1,'Conclusões cursos SIGARRA'!$E:$H,4,0),"")</f>
        <v>2021/2022</v>
      </c>
      <c r="S1453" s="1" t="str">
        <f>IFERROR(VLOOKUP($A1453&amp;"-"&amp;S$1,'Conclusões cursos SIGARRA'!$E:$H,2,0),"")</f>
        <v>2021/2022</v>
      </c>
      <c r="T1453" s="1" t="str">
        <f>IFERROR(VLOOKUP($A1453&amp;"-"&amp;S$1,'Conclusões cursos SIGARRA'!$E:$H,4,0),"")</f>
        <v>2022/2023</v>
      </c>
      <c r="U1453" s="1" t="str">
        <f t="shared" si="3"/>
        <v> L.EIC 2021/2022 M.EIC 2022/2023</v>
      </c>
      <c r="V1453" s="1" t="str">
        <f t="shared" si="4"/>
        <v>Luís André Santos Correia Assunção</v>
      </c>
    </row>
    <row r="1454" ht="14.25" customHeight="1">
      <c r="A1454" s="1">
        <v>2.00101547E8</v>
      </c>
      <c r="B1454" s="1" t="s">
        <v>4380</v>
      </c>
      <c r="C1454" s="1" t="s">
        <v>4381</v>
      </c>
      <c r="D1454" s="1" t="s">
        <v>20</v>
      </c>
      <c r="E1454" s="1" t="s">
        <v>21</v>
      </c>
      <c r="F1454" s="1" t="str">
        <f t="shared" si="1"/>
        <v>Luis Angelo de Sá Barbosa - MIEIC 2007/2008</v>
      </c>
      <c r="G1454" s="1" t="s">
        <v>21</v>
      </c>
      <c r="H1454" s="1" t="s">
        <v>4382</v>
      </c>
      <c r="I1454" s="1" t="str">
        <f>IFERROR(VLOOKUP(B1454,'Inquérito'!M:N,2,0),if(AND(E1454="",not(iserror(find("linkedin",H1454)))),H1454,E1454))</f>
        <v/>
      </c>
      <c r="J1454" s="1" t="str">
        <f t="shared" si="2"/>
        <v>MIEIC </v>
      </c>
      <c r="K1454" s="1" t="str">
        <f>IFERROR(VLOOKUP($A1454&amp;"-"&amp;K$1,'Conclusões cursos SIGARRA'!$E:$H,2,0),"")</f>
        <v/>
      </c>
      <c r="L1454" s="1" t="str">
        <f>IFERROR(VLOOKUP($A1454&amp;"-"&amp;K$1,'Conclusões cursos SIGARRA'!$E:$H,4,0),"")</f>
        <v/>
      </c>
      <c r="M1454" s="1" t="str">
        <f>IFERROR(VLOOKUP($A1454&amp;"-"&amp;M$1,'Conclusões cursos SIGARRA'!$E:$H,2,0),"")</f>
        <v/>
      </c>
      <c r="N1454" s="1" t="str">
        <f>IFERROR(VLOOKUP($A1454&amp;"-"&amp;M$1,'Conclusões cursos SIGARRA'!$E:$H,4,0),"")</f>
        <v/>
      </c>
      <c r="O1454" s="1" t="str">
        <f>IFERROR(VLOOKUP($A1454&amp;"-"&amp;O$1,'Conclusões cursos SIGARRA'!$E:$H,2,0),"")</f>
        <v>2001/2002</v>
      </c>
      <c r="P1454" s="1" t="str">
        <f>IFERROR(VLOOKUP($A1454&amp;"-"&amp;O$1,'Conclusões cursos SIGARRA'!$E:$H,4,0),"")</f>
        <v>2007/2008</v>
      </c>
      <c r="Q1454" s="1" t="str">
        <f>IFERROR(VLOOKUP($A1454&amp;"-"&amp;Q$1,'Conclusões cursos SIGARRA'!$E:$H,2,0),"")</f>
        <v/>
      </c>
      <c r="R1454" s="1" t="str">
        <f>IFERROR(VLOOKUP($A1454&amp;"-"&amp;Q$1,'Conclusões cursos SIGARRA'!$E:$H,4,0),"")</f>
        <v/>
      </c>
      <c r="S1454" s="1" t="str">
        <f>IFERROR(VLOOKUP($A1454&amp;"-"&amp;S$1,'Conclusões cursos SIGARRA'!$E:$H,2,0),"")</f>
        <v/>
      </c>
      <c r="T1454" s="1" t="str">
        <f>IFERROR(VLOOKUP($A1454&amp;"-"&amp;S$1,'Conclusões cursos SIGARRA'!$E:$H,4,0),"")</f>
        <v/>
      </c>
      <c r="U1454" s="1" t="str">
        <f t="shared" si="3"/>
        <v> MIEIC 2007/2008</v>
      </c>
      <c r="V1454" s="1" t="str">
        <f t="shared" si="4"/>
        <v>Luis Angelo de Sá Barbosa</v>
      </c>
    </row>
    <row r="1455" ht="14.25" customHeight="1">
      <c r="A1455" s="1">
        <v>2.00404644E8</v>
      </c>
      <c r="B1455" s="1" t="s">
        <v>4383</v>
      </c>
      <c r="C1455" s="1" t="s">
        <v>4384</v>
      </c>
      <c r="D1455" s="1" t="s">
        <v>20</v>
      </c>
      <c r="E1455" s="1" t="s">
        <v>21</v>
      </c>
      <c r="F1455" s="1" t="str">
        <f t="shared" si="1"/>
        <v>Luís António Alves Ferreira - MIEIC 2008/2009</v>
      </c>
      <c r="G1455" s="1" t="s">
        <v>4385</v>
      </c>
      <c r="H1455" s="1" t="s">
        <v>4386</v>
      </c>
      <c r="I1455" s="1" t="str">
        <f>IFERROR(VLOOKUP(B1455,'Inquérito'!M:N,2,0),if(AND(E1455="",not(iserror(find("linkedin",H1455)))),H1455,E1455))</f>
        <v/>
      </c>
      <c r="J1455" s="1" t="str">
        <f t="shared" si="2"/>
        <v>MIEIC </v>
      </c>
      <c r="K1455" s="1" t="str">
        <f>IFERROR(VLOOKUP($A1455&amp;"-"&amp;K$1,'Conclusões cursos SIGARRA'!$E:$H,2,0),"")</f>
        <v/>
      </c>
      <c r="L1455" s="1" t="str">
        <f>IFERROR(VLOOKUP($A1455&amp;"-"&amp;K$1,'Conclusões cursos SIGARRA'!$E:$H,4,0),"")</f>
        <v/>
      </c>
      <c r="M1455" s="1" t="str">
        <f>IFERROR(VLOOKUP($A1455&amp;"-"&amp;M$1,'Conclusões cursos SIGARRA'!$E:$H,2,0),"")</f>
        <v/>
      </c>
      <c r="N1455" s="1" t="str">
        <f>IFERROR(VLOOKUP($A1455&amp;"-"&amp;M$1,'Conclusões cursos SIGARRA'!$E:$H,4,0),"")</f>
        <v/>
      </c>
      <c r="O1455" s="1" t="str">
        <f>IFERROR(VLOOKUP($A1455&amp;"-"&amp;O$1,'Conclusões cursos SIGARRA'!$E:$H,2,0),"")</f>
        <v>2004/2005</v>
      </c>
      <c r="P1455" s="1" t="str">
        <f>IFERROR(VLOOKUP($A1455&amp;"-"&amp;O$1,'Conclusões cursos SIGARRA'!$E:$H,4,0),"")</f>
        <v>2008/2009</v>
      </c>
      <c r="Q1455" s="1" t="str">
        <f>IFERROR(VLOOKUP($A1455&amp;"-"&amp;Q$1,'Conclusões cursos SIGARRA'!$E:$H,2,0),"")</f>
        <v/>
      </c>
      <c r="R1455" s="1" t="str">
        <f>IFERROR(VLOOKUP($A1455&amp;"-"&amp;Q$1,'Conclusões cursos SIGARRA'!$E:$H,4,0),"")</f>
        <v/>
      </c>
      <c r="S1455" s="1" t="str">
        <f>IFERROR(VLOOKUP($A1455&amp;"-"&amp;S$1,'Conclusões cursos SIGARRA'!$E:$H,2,0),"")</f>
        <v/>
      </c>
      <c r="T1455" s="1" t="str">
        <f>IFERROR(VLOOKUP($A1455&amp;"-"&amp;S$1,'Conclusões cursos SIGARRA'!$E:$H,4,0),"")</f>
        <v/>
      </c>
      <c r="U1455" s="1" t="str">
        <f t="shared" si="3"/>
        <v> MIEIC 2008/2009</v>
      </c>
      <c r="V1455" s="1" t="str">
        <f t="shared" si="4"/>
        <v>Luís António Alves Ferreira</v>
      </c>
    </row>
    <row r="1456" ht="14.25" customHeight="1">
      <c r="A1456" s="1">
        <v>2.01904624E8</v>
      </c>
      <c r="B1456" s="1" t="s">
        <v>4387</v>
      </c>
      <c r="C1456" s="1" t="s">
        <v>4388</v>
      </c>
      <c r="D1456" s="1" t="s">
        <v>26</v>
      </c>
      <c r="E1456" s="1" t="s">
        <v>21</v>
      </c>
      <c r="F1456" s="1" t="str">
        <f t="shared" si="1"/>
        <v>Luís António Carvalho Albergaria Lucas - L.EIC 2021/2022</v>
      </c>
      <c r="I1456" s="1" t="str">
        <f>IFERROR(VLOOKUP(B1456,'Inquérito'!M:N,2,0),if(AND(E1456="",not(iserror(find("linkedin",H1456)))),H1456,E1456))</f>
        <v/>
      </c>
      <c r="J1456" s="1" t="str">
        <f t="shared" si="2"/>
        <v>L.EIC </v>
      </c>
      <c r="K1456" s="1" t="str">
        <f>IFERROR(VLOOKUP($A1456&amp;"-"&amp;K$1,'Conclusões cursos SIGARRA'!$E:$H,2,0),"")</f>
        <v/>
      </c>
      <c r="L1456" s="1" t="str">
        <f>IFERROR(VLOOKUP($A1456&amp;"-"&amp;K$1,'Conclusões cursos SIGARRA'!$E:$H,4,0),"")</f>
        <v/>
      </c>
      <c r="M1456" s="1" t="str">
        <f>IFERROR(VLOOKUP($A1456&amp;"-"&amp;M$1,'Conclusões cursos SIGARRA'!$E:$H,2,0),"")</f>
        <v/>
      </c>
      <c r="N1456" s="1" t="str">
        <f>IFERROR(VLOOKUP($A1456&amp;"-"&amp;M$1,'Conclusões cursos SIGARRA'!$E:$H,4,0),"")</f>
        <v/>
      </c>
      <c r="O1456" s="1" t="str">
        <f>IFERROR(VLOOKUP($A1456&amp;"-"&amp;O$1,'Conclusões cursos SIGARRA'!$E:$H,2,0),"")</f>
        <v/>
      </c>
      <c r="P1456" s="1" t="str">
        <f>IFERROR(VLOOKUP($A1456&amp;"-"&amp;O$1,'Conclusões cursos SIGARRA'!$E:$H,4,0),"")</f>
        <v/>
      </c>
      <c r="Q1456" s="1" t="str">
        <f>IFERROR(VLOOKUP($A1456&amp;"-"&amp;Q$1,'Conclusões cursos SIGARRA'!$E:$H,2,0),"")</f>
        <v>2021/2022</v>
      </c>
      <c r="R1456" s="1" t="str">
        <f>IFERROR(VLOOKUP($A1456&amp;"-"&amp;Q$1,'Conclusões cursos SIGARRA'!$E:$H,4,0),"")</f>
        <v>2021/2022</v>
      </c>
      <c r="S1456" s="1" t="str">
        <f>IFERROR(VLOOKUP($A1456&amp;"-"&amp;S$1,'Conclusões cursos SIGARRA'!$E:$H,2,0),"")</f>
        <v/>
      </c>
      <c r="T1456" s="1" t="str">
        <f>IFERROR(VLOOKUP($A1456&amp;"-"&amp;S$1,'Conclusões cursos SIGARRA'!$E:$H,4,0),"")</f>
        <v/>
      </c>
      <c r="U1456" s="1" t="str">
        <f t="shared" si="3"/>
        <v> L.EIC 2021/2022</v>
      </c>
      <c r="V1456" s="1" t="str">
        <f t="shared" si="4"/>
        <v>Luís António Carvalho Albergaria Lucas</v>
      </c>
    </row>
    <row r="1457" ht="14.25" customHeight="1">
      <c r="A1457" s="1">
        <v>1.99902216E8</v>
      </c>
      <c r="B1457" s="1" t="s">
        <v>4389</v>
      </c>
      <c r="C1457" s="1" t="s">
        <v>4390</v>
      </c>
      <c r="D1457" s="1" t="s">
        <v>20</v>
      </c>
      <c r="E1457" s="1" t="s">
        <v>4391</v>
      </c>
      <c r="F1457" s="1" t="str">
        <f t="shared" si="1"/>
        <v>Luís Bívar Branco Jácomo Ramos - LEIC 2004/2005</v>
      </c>
      <c r="G1457" s="1" t="s">
        <v>21</v>
      </c>
      <c r="H1457" s="1" t="s">
        <v>4392</v>
      </c>
      <c r="I1457" s="9" t="str">
        <f>IFERROR(VLOOKUP(B1457,'Inquérito'!M:N,2,0),if(AND(E1457="",not(iserror(find("linkedin",H1457)))),H1457,E1457))</f>
        <v>https://www.linkedin.com/in/luisbivarramos/</v>
      </c>
      <c r="J1457" s="1" t="str">
        <f t="shared" si="2"/>
        <v>LEIC </v>
      </c>
      <c r="K1457" s="1" t="str">
        <f>IFERROR(VLOOKUP($A1457&amp;"-"&amp;K$1,'Conclusões cursos SIGARRA'!$E:$H,2,0),"")</f>
        <v>1999/2000</v>
      </c>
      <c r="L1457" s="1" t="str">
        <f>IFERROR(VLOOKUP($A1457&amp;"-"&amp;K$1,'Conclusões cursos SIGARRA'!$E:$H,4,0),"")</f>
        <v>2004/2005</v>
      </c>
      <c r="M1457" s="1" t="str">
        <f>IFERROR(VLOOKUP($A1457&amp;"-"&amp;M$1,'Conclusões cursos SIGARRA'!$E:$H,2,0),"")</f>
        <v/>
      </c>
      <c r="N1457" s="1" t="str">
        <f>IFERROR(VLOOKUP($A1457&amp;"-"&amp;M$1,'Conclusões cursos SIGARRA'!$E:$H,4,0),"")</f>
        <v/>
      </c>
      <c r="O1457" s="1" t="str">
        <f>IFERROR(VLOOKUP($A1457&amp;"-"&amp;O$1,'Conclusões cursos SIGARRA'!$E:$H,2,0),"")</f>
        <v/>
      </c>
      <c r="P1457" s="1" t="str">
        <f>IFERROR(VLOOKUP($A1457&amp;"-"&amp;O$1,'Conclusões cursos SIGARRA'!$E:$H,4,0),"")</f>
        <v/>
      </c>
      <c r="Q1457" s="1" t="str">
        <f>IFERROR(VLOOKUP($A1457&amp;"-"&amp;Q$1,'Conclusões cursos SIGARRA'!$E:$H,2,0),"")</f>
        <v/>
      </c>
      <c r="R1457" s="1" t="str">
        <f>IFERROR(VLOOKUP($A1457&amp;"-"&amp;Q$1,'Conclusões cursos SIGARRA'!$E:$H,4,0),"")</f>
        <v/>
      </c>
      <c r="S1457" s="1" t="str">
        <f>IFERROR(VLOOKUP($A1457&amp;"-"&amp;S$1,'Conclusões cursos SIGARRA'!$E:$H,2,0),"")</f>
        <v/>
      </c>
      <c r="T1457" s="1" t="str">
        <f>IFERROR(VLOOKUP($A1457&amp;"-"&amp;S$1,'Conclusões cursos SIGARRA'!$E:$H,4,0),"")</f>
        <v/>
      </c>
      <c r="U1457" s="1" t="str">
        <f t="shared" si="3"/>
        <v> LEIC 2004/2005</v>
      </c>
      <c r="V1457" s="1" t="str">
        <f t="shared" si="4"/>
        <v>Luís Bívar Branco Jácomo Ramos</v>
      </c>
    </row>
    <row r="1458" ht="14.25" customHeight="1">
      <c r="A1458" s="1">
        <v>2.01003074E8</v>
      </c>
      <c r="B1458" s="1" t="s">
        <v>4393</v>
      </c>
      <c r="C1458" s="1" t="s">
        <v>4394</v>
      </c>
      <c r="D1458" s="1" t="s">
        <v>20</v>
      </c>
      <c r="E1458" s="1" t="s">
        <v>21</v>
      </c>
      <c r="F1458" s="1" t="str">
        <f t="shared" si="1"/>
        <v>Luís Brochado Pinto dos Reis - MIEIC 2016/2017</v>
      </c>
      <c r="I1458" s="1" t="str">
        <f>IFERROR(VLOOKUP(B1458,'Inquérito'!M:N,2,0),if(AND(E1458="",not(iserror(find("linkedin",H1458)))),H1458,E1458))</f>
        <v/>
      </c>
      <c r="J1458" s="1" t="str">
        <f t="shared" si="2"/>
        <v>MIEIC </v>
      </c>
      <c r="K1458" s="1" t="str">
        <f>IFERROR(VLOOKUP($A1458&amp;"-"&amp;K$1,'Conclusões cursos SIGARRA'!$E:$H,2,0),"")</f>
        <v/>
      </c>
      <c r="L1458" s="1" t="str">
        <f>IFERROR(VLOOKUP($A1458&amp;"-"&amp;K$1,'Conclusões cursos SIGARRA'!$E:$H,4,0),"")</f>
        <v/>
      </c>
      <c r="M1458" s="1" t="str">
        <f>IFERROR(VLOOKUP($A1458&amp;"-"&amp;M$1,'Conclusões cursos SIGARRA'!$E:$H,2,0),"")</f>
        <v/>
      </c>
      <c r="N1458" s="1" t="str">
        <f>IFERROR(VLOOKUP($A1458&amp;"-"&amp;M$1,'Conclusões cursos SIGARRA'!$E:$H,4,0),"")</f>
        <v/>
      </c>
      <c r="O1458" s="1" t="str">
        <f>IFERROR(VLOOKUP($A1458&amp;"-"&amp;O$1,'Conclusões cursos SIGARRA'!$E:$H,2,0),"")</f>
        <v>2011/2012</v>
      </c>
      <c r="P1458" s="1" t="str">
        <f>IFERROR(VLOOKUP($A1458&amp;"-"&amp;O$1,'Conclusões cursos SIGARRA'!$E:$H,4,0),"")</f>
        <v>2016/2017</v>
      </c>
      <c r="Q1458" s="1" t="str">
        <f>IFERROR(VLOOKUP($A1458&amp;"-"&amp;Q$1,'Conclusões cursos SIGARRA'!$E:$H,2,0),"")</f>
        <v/>
      </c>
      <c r="R1458" s="1" t="str">
        <f>IFERROR(VLOOKUP($A1458&amp;"-"&amp;Q$1,'Conclusões cursos SIGARRA'!$E:$H,4,0),"")</f>
        <v/>
      </c>
      <c r="S1458" s="1" t="str">
        <f>IFERROR(VLOOKUP($A1458&amp;"-"&amp;S$1,'Conclusões cursos SIGARRA'!$E:$H,2,0),"")</f>
        <v/>
      </c>
      <c r="T1458" s="1" t="str">
        <f>IFERROR(VLOOKUP($A1458&amp;"-"&amp;S$1,'Conclusões cursos SIGARRA'!$E:$H,4,0),"")</f>
        <v/>
      </c>
      <c r="U1458" s="1" t="str">
        <f t="shared" si="3"/>
        <v> MIEIC 2016/2017</v>
      </c>
      <c r="V1458" s="1" t="str">
        <f t="shared" si="4"/>
        <v>Luís Brochado Pinto dos Reis</v>
      </c>
    </row>
    <row r="1459" ht="14.25" customHeight="1">
      <c r="A1459" s="1">
        <v>1.99703191E8</v>
      </c>
      <c r="B1459" s="1" t="s">
        <v>4395</v>
      </c>
      <c r="C1459" s="1" t="s">
        <v>4396</v>
      </c>
      <c r="D1459" s="1" t="s">
        <v>20</v>
      </c>
      <c r="E1459" s="1" t="s">
        <v>21</v>
      </c>
      <c r="F1459" s="1" t="str">
        <f t="shared" si="1"/>
        <v>Luis Carlos Almeida - LEIC 2003/2004</v>
      </c>
      <c r="G1459" s="1" t="s">
        <v>21</v>
      </c>
      <c r="I1459" s="1" t="str">
        <f>IFERROR(VLOOKUP(B1459,'Inquérito'!M:N,2,0),if(AND(E1459="",not(iserror(find("linkedin",H1459)))),H1459,E1459))</f>
        <v/>
      </c>
      <c r="J1459" s="1" t="str">
        <f t="shared" si="2"/>
        <v>LEIC </v>
      </c>
      <c r="K1459" s="1" t="str">
        <f>IFERROR(VLOOKUP($A1459&amp;"-"&amp;K$1,'Conclusões cursos SIGARRA'!$E:$H,2,0),"")</f>
        <v>1997/1998</v>
      </c>
      <c r="L1459" s="1" t="str">
        <f>IFERROR(VLOOKUP($A1459&amp;"-"&amp;K$1,'Conclusões cursos SIGARRA'!$E:$H,4,0),"")</f>
        <v>2003/2004</v>
      </c>
      <c r="M1459" s="1" t="str">
        <f>IFERROR(VLOOKUP($A1459&amp;"-"&amp;M$1,'Conclusões cursos SIGARRA'!$E:$H,2,0),"")</f>
        <v/>
      </c>
      <c r="N1459" s="1" t="str">
        <f>IFERROR(VLOOKUP($A1459&amp;"-"&amp;M$1,'Conclusões cursos SIGARRA'!$E:$H,4,0),"")</f>
        <v/>
      </c>
      <c r="O1459" s="1" t="str">
        <f>IFERROR(VLOOKUP($A1459&amp;"-"&amp;O$1,'Conclusões cursos SIGARRA'!$E:$H,2,0),"")</f>
        <v/>
      </c>
      <c r="P1459" s="1" t="str">
        <f>IFERROR(VLOOKUP($A1459&amp;"-"&amp;O$1,'Conclusões cursos SIGARRA'!$E:$H,4,0),"")</f>
        <v/>
      </c>
      <c r="Q1459" s="1" t="str">
        <f>IFERROR(VLOOKUP($A1459&amp;"-"&amp;Q$1,'Conclusões cursos SIGARRA'!$E:$H,2,0),"")</f>
        <v/>
      </c>
      <c r="R1459" s="1" t="str">
        <f>IFERROR(VLOOKUP($A1459&amp;"-"&amp;Q$1,'Conclusões cursos SIGARRA'!$E:$H,4,0),"")</f>
        <v/>
      </c>
      <c r="S1459" s="1" t="str">
        <f>IFERROR(VLOOKUP($A1459&amp;"-"&amp;S$1,'Conclusões cursos SIGARRA'!$E:$H,2,0),"")</f>
        <v/>
      </c>
      <c r="T1459" s="1" t="str">
        <f>IFERROR(VLOOKUP($A1459&amp;"-"&amp;S$1,'Conclusões cursos SIGARRA'!$E:$H,4,0),"")</f>
        <v/>
      </c>
      <c r="U1459" s="1" t="str">
        <f t="shared" si="3"/>
        <v> LEIC 2003/2004</v>
      </c>
      <c r="V1459" s="1" t="str">
        <f t="shared" si="4"/>
        <v>Luis Carlos Almeida</v>
      </c>
    </row>
    <row r="1460" ht="14.25" customHeight="1">
      <c r="A1460" s="1">
        <v>2.01904979E8</v>
      </c>
      <c r="B1460" s="1" t="s">
        <v>4397</v>
      </c>
      <c r="C1460" s="1" t="s">
        <v>4398</v>
      </c>
      <c r="D1460" s="1" t="s">
        <v>26</v>
      </c>
      <c r="E1460" s="1" t="s">
        <v>21</v>
      </c>
      <c r="F1460" s="1" t="str">
        <f t="shared" si="1"/>
        <v>Luis Carlos Barros Viegas - L.EIC 2022/2023</v>
      </c>
      <c r="I1460" s="1" t="str">
        <f>IFERROR(VLOOKUP(B1460,'Inquérito'!M:N,2,0),if(AND(E1460="",not(iserror(find("linkedin",H1460)))),H1460,E1460))</f>
        <v/>
      </c>
      <c r="J1460" s="1" t="str">
        <f t="shared" si="2"/>
        <v>L.EIC </v>
      </c>
      <c r="K1460" s="1" t="str">
        <f>IFERROR(VLOOKUP($A1460&amp;"-"&amp;K$1,'Conclusões cursos SIGARRA'!$E:$H,2,0),"")</f>
        <v/>
      </c>
      <c r="L1460" s="1" t="str">
        <f>IFERROR(VLOOKUP($A1460&amp;"-"&amp;K$1,'Conclusões cursos SIGARRA'!$E:$H,4,0),"")</f>
        <v/>
      </c>
      <c r="M1460" s="1" t="str">
        <f>IFERROR(VLOOKUP($A1460&amp;"-"&amp;M$1,'Conclusões cursos SIGARRA'!$E:$H,2,0),"")</f>
        <v/>
      </c>
      <c r="N1460" s="1" t="str">
        <f>IFERROR(VLOOKUP($A1460&amp;"-"&amp;M$1,'Conclusões cursos SIGARRA'!$E:$H,4,0),"")</f>
        <v/>
      </c>
      <c r="O1460" s="1" t="str">
        <f>IFERROR(VLOOKUP($A1460&amp;"-"&amp;O$1,'Conclusões cursos SIGARRA'!$E:$H,2,0),"")</f>
        <v/>
      </c>
      <c r="P1460" s="1" t="str">
        <f>IFERROR(VLOOKUP($A1460&amp;"-"&amp;O$1,'Conclusões cursos SIGARRA'!$E:$H,4,0),"")</f>
        <v/>
      </c>
      <c r="Q1460" s="1" t="str">
        <f>IFERROR(VLOOKUP($A1460&amp;"-"&amp;Q$1,'Conclusões cursos SIGARRA'!$E:$H,2,0),"")</f>
        <v>2021/2022</v>
      </c>
      <c r="R1460" s="1" t="str">
        <f>IFERROR(VLOOKUP($A1460&amp;"-"&amp;Q$1,'Conclusões cursos SIGARRA'!$E:$H,4,0),"")</f>
        <v>2022/2023</v>
      </c>
      <c r="S1460" s="1" t="str">
        <f>IFERROR(VLOOKUP($A1460&amp;"-"&amp;S$1,'Conclusões cursos SIGARRA'!$E:$H,2,0),"")</f>
        <v/>
      </c>
      <c r="T1460" s="1" t="str">
        <f>IFERROR(VLOOKUP($A1460&amp;"-"&amp;S$1,'Conclusões cursos SIGARRA'!$E:$H,4,0),"")</f>
        <v/>
      </c>
      <c r="U1460" s="1" t="str">
        <f t="shared" si="3"/>
        <v> L.EIC 2022/2023</v>
      </c>
      <c r="V1460" s="1" t="str">
        <f t="shared" si="4"/>
        <v>Luis Carlos Barros Viegas</v>
      </c>
    </row>
    <row r="1461" ht="14.25" customHeight="1">
      <c r="A1461" s="1">
        <v>2.01306622E8</v>
      </c>
      <c r="B1461" s="1" t="s">
        <v>4399</v>
      </c>
      <c r="C1461" s="1" t="s">
        <v>4400</v>
      </c>
      <c r="D1461" s="1" t="s">
        <v>20</v>
      </c>
      <c r="E1461" s="1" t="s">
        <v>21</v>
      </c>
      <c r="F1461" s="1" t="str">
        <f t="shared" si="1"/>
        <v>Luís Carlos Branco Amaro - MIEIC 2015/2016</v>
      </c>
      <c r="I1461" s="1" t="str">
        <f>IFERROR(VLOOKUP(B1461,'Inquérito'!M:N,2,0),if(AND(E1461="",not(iserror(find("linkedin",H1461)))),H1461,E1461))</f>
        <v/>
      </c>
      <c r="J1461" s="1" t="str">
        <f t="shared" si="2"/>
        <v>MIEIC </v>
      </c>
      <c r="K1461" s="1" t="str">
        <f>IFERROR(VLOOKUP($A1461&amp;"-"&amp;K$1,'Conclusões cursos SIGARRA'!$E:$H,2,0),"")</f>
        <v/>
      </c>
      <c r="L1461" s="1" t="str">
        <f>IFERROR(VLOOKUP($A1461&amp;"-"&amp;K$1,'Conclusões cursos SIGARRA'!$E:$H,4,0),"")</f>
        <v/>
      </c>
      <c r="M1461" s="1" t="str">
        <f>IFERROR(VLOOKUP($A1461&amp;"-"&amp;M$1,'Conclusões cursos SIGARRA'!$E:$H,2,0),"")</f>
        <v/>
      </c>
      <c r="N1461" s="1" t="str">
        <f>IFERROR(VLOOKUP($A1461&amp;"-"&amp;M$1,'Conclusões cursos SIGARRA'!$E:$H,4,0),"")</f>
        <v/>
      </c>
      <c r="O1461" s="1" t="str">
        <f>IFERROR(VLOOKUP($A1461&amp;"-"&amp;O$1,'Conclusões cursos SIGARRA'!$E:$H,2,0),"")</f>
        <v>2013/2014</v>
      </c>
      <c r="P1461" s="1" t="str">
        <f>IFERROR(VLOOKUP($A1461&amp;"-"&amp;O$1,'Conclusões cursos SIGARRA'!$E:$H,4,0),"")</f>
        <v>2015/2016</v>
      </c>
      <c r="Q1461" s="1" t="str">
        <f>IFERROR(VLOOKUP($A1461&amp;"-"&amp;Q$1,'Conclusões cursos SIGARRA'!$E:$H,2,0),"")</f>
        <v/>
      </c>
      <c r="R1461" s="1" t="str">
        <f>IFERROR(VLOOKUP($A1461&amp;"-"&amp;Q$1,'Conclusões cursos SIGARRA'!$E:$H,4,0),"")</f>
        <v/>
      </c>
      <c r="S1461" s="1" t="str">
        <f>IFERROR(VLOOKUP($A1461&amp;"-"&amp;S$1,'Conclusões cursos SIGARRA'!$E:$H,2,0),"")</f>
        <v/>
      </c>
      <c r="T1461" s="1" t="str">
        <f>IFERROR(VLOOKUP($A1461&amp;"-"&amp;S$1,'Conclusões cursos SIGARRA'!$E:$H,4,0),"")</f>
        <v/>
      </c>
      <c r="U1461" s="1" t="str">
        <f t="shared" si="3"/>
        <v> MIEIC 2015/2016</v>
      </c>
      <c r="V1461" s="1" t="str">
        <f t="shared" si="4"/>
        <v>Luís Carlos Branco Amaro</v>
      </c>
    </row>
    <row r="1462" ht="14.25" customHeight="1">
      <c r="A1462" s="1">
        <v>2.00502918E8</v>
      </c>
      <c r="B1462" s="1" t="s">
        <v>4401</v>
      </c>
      <c r="C1462" s="1" t="s">
        <v>4402</v>
      </c>
      <c r="D1462" s="1" t="s">
        <v>20</v>
      </c>
      <c r="E1462" s="1" t="s">
        <v>4403</v>
      </c>
      <c r="F1462" s="1" t="str">
        <f t="shared" si="1"/>
        <v>Luís Carlos Calado Lameirão Goncalves - MIEIC 2011/2012</v>
      </c>
      <c r="G1462" s="1" t="s">
        <v>21</v>
      </c>
      <c r="I1462" s="9" t="str">
        <f>IFERROR(VLOOKUP(B1462,'Inquérito'!M:N,2,0),if(AND(E1462="",not(iserror(find("linkedin",H1462)))),H1462,E1462))</f>
        <v>https://www.linkedin.com/in/luiscarloscalado/</v>
      </c>
      <c r="J1462" s="1" t="str">
        <f t="shared" si="2"/>
        <v>MIEIC </v>
      </c>
      <c r="K1462" s="1" t="str">
        <f>IFERROR(VLOOKUP($A1462&amp;"-"&amp;K$1,'Conclusões cursos SIGARRA'!$E:$H,2,0),"")</f>
        <v/>
      </c>
      <c r="L1462" s="1" t="str">
        <f>IFERROR(VLOOKUP($A1462&amp;"-"&amp;K$1,'Conclusões cursos SIGARRA'!$E:$H,4,0),"")</f>
        <v/>
      </c>
      <c r="M1462" s="1" t="str">
        <f>IFERROR(VLOOKUP($A1462&amp;"-"&amp;M$1,'Conclusões cursos SIGARRA'!$E:$H,2,0),"")</f>
        <v/>
      </c>
      <c r="N1462" s="1" t="str">
        <f>IFERROR(VLOOKUP($A1462&amp;"-"&amp;M$1,'Conclusões cursos SIGARRA'!$E:$H,4,0),"")</f>
        <v/>
      </c>
      <c r="O1462" s="1" t="str">
        <f>IFERROR(VLOOKUP($A1462&amp;"-"&amp;O$1,'Conclusões cursos SIGARRA'!$E:$H,2,0),"")</f>
        <v>2005/2006</v>
      </c>
      <c r="P1462" s="1" t="str">
        <f>IFERROR(VLOOKUP($A1462&amp;"-"&amp;O$1,'Conclusões cursos SIGARRA'!$E:$H,4,0),"")</f>
        <v>2011/2012</v>
      </c>
      <c r="Q1462" s="1" t="str">
        <f>IFERROR(VLOOKUP($A1462&amp;"-"&amp;Q$1,'Conclusões cursos SIGARRA'!$E:$H,2,0),"")</f>
        <v/>
      </c>
      <c r="R1462" s="1" t="str">
        <f>IFERROR(VLOOKUP($A1462&amp;"-"&amp;Q$1,'Conclusões cursos SIGARRA'!$E:$H,4,0),"")</f>
        <v/>
      </c>
      <c r="S1462" s="1" t="str">
        <f>IFERROR(VLOOKUP($A1462&amp;"-"&amp;S$1,'Conclusões cursos SIGARRA'!$E:$H,2,0),"")</f>
        <v/>
      </c>
      <c r="T1462" s="1" t="str">
        <f>IFERROR(VLOOKUP($A1462&amp;"-"&amp;S$1,'Conclusões cursos SIGARRA'!$E:$H,4,0),"")</f>
        <v/>
      </c>
      <c r="U1462" s="1" t="str">
        <f t="shared" si="3"/>
        <v> MIEIC 2011/2012</v>
      </c>
      <c r="V1462" s="1" t="str">
        <f t="shared" si="4"/>
        <v>Luís Carlos Calado Lameirão Goncalves</v>
      </c>
    </row>
    <row r="1463" ht="14.25" customHeight="1">
      <c r="A1463" s="1">
        <v>2.00802824E8</v>
      </c>
      <c r="B1463" s="1" t="s">
        <v>4404</v>
      </c>
      <c r="C1463" s="1" t="s">
        <v>4405</v>
      </c>
      <c r="D1463" s="1" t="s">
        <v>20</v>
      </c>
      <c r="E1463" s="1" t="s">
        <v>21</v>
      </c>
      <c r="F1463" s="1" t="str">
        <f t="shared" si="1"/>
        <v>Luís Carlos Moreira Dias - MIEIC 2013/2014</v>
      </c>
      <c r="G1463" s="1" t="s">
        <v>4406</v>
      </c>
      <c r="I1463" s="1" t="str">
        <f>IFERROR(VLOOKUP(B1463,'Inquérito'!M:N,2,0),if(AND(E1463="",not(iserror(find("linkedin",H1463)))),H1463,E1463))</f>
        <v/>
      </c>
      <c r="J1463" s="1" t="str">
        <f t="shared" si="2"/>
        <v>MIEIC </v>
      </c>
      <c r="K1463" s="1" t="str">
        <f>IFERROR(VLOOKUP($A1463&amp;"-"&amp;K$1,'Conclusões cursos SIGARRA'!$E:$H,2,0),"")</f>
        <v/>
      </c>
      <c r="L1463" s="1" t="str">
        <f>IFERROR(VLOOKUP($A1463&amp;"-"&amp;K$1,'Conclusões cursos SIGARRA'!$E:$H,4,0),"")</f>
        <v/>
      </c>
      <c r="M1463" s="1" t="str">
        <f>IFERROR(VLOOKUP($A1463&amp;"-"&amp;M$1,'Conclusões cursos SIGARRA'!$E:$H,2,0),"")</f>
        <v/>
      </c>
      <c r="N1463" s="1" t="str">
        <f>IFERROR(VLOOKUP($A1463&amp;"-"&amp;M$1,'Conclusões cursos SIGARRA'!$E:$H,4,0),"")</f>
        <v/>
      </c>
      <c r="O1463" s="1" t="str">
        <f>IFERROR(VLOOKUP($A1463&amp;"-"&amp;O$1,'Conclusões cursos SIGARRA'!$E:$H,2,0),"")</f>
        <v>2008/2009</v>
      </c>
      <c r="P1463" s="1" t="str">
        <f>IFERROR(VLOOKUP($A1463&amp;"-"&amp;O$1,'Conclusões cursos SIGARRA'!$E:$H,4,0),"")</f>
        <v>2013/2014</v>
      </c>
      <c r="Q1463" s="1" t="str">
        <f>IFERROR(VLOOKUP($A1463&amp;"-"&amp;Q$1,'Conclusões cursos SIGARRA'!$E:$H,2,0),"")</f>
        <v/>
      </c>
      <c r="R1463" s="1" t="str">
        <f>IFERROR(VLOOKUP($A1463&amp;"-"&amp;Q$1,'Conclusões cursos SIGARRA'!$E:$H,4,0),"")</f>
        <v/>
      </c>
      <c r="S1463" s="1" t="str">
        <f>IFERROR(VLOOKUP($A1463&amp;"-"&amp;S$1,'Conclusões cursos SIGARRA'!$E:$H,2,0),"")</f>
        <v/>
      </c>
      <c r="T1463" s="1" t="str">
        <f>IFERROR(VLOOKUP($A1463&amp;"-"&amp;S$1,'Conclusões cursos SIGARRA'!$E:$H,4,0),"")</f>
        <v/>
      </c>
      <c r="U1463" s="1" t="str">
        <f t="shared" si="3"/>
        <v> MIEIC 2013/2014</v>
      </c>
      <c r="V1463" s="1" t="str">
        <f t="shared" si="4"/>
        <v>Luís Carlos Moreira Dias</v>
      </c>
    </row>
    <row r="1464" ht="14.25" customHeight="1">
      <c r="A1464" s="1">
        <v>2.00502919E8</v>
      </c>
      <c r="B1464" s="1" t="s">
        <v>4407</v>
      </c>
      <c r="C1464" s="1" t="s">
        <v>4408</v>
      </c>
      <c r="D1464" s="1" t="s">
        <v>20</v>
      </c>
      <c r="E1464" s="1" t="s">
        <v>4409</v>
      </c>
      <c r="F1464" s="1" t="str">
        <f t="shared" si="1"/>
        <v>Luís Carlos Pacheco Soares Carneiro - MIEIC 2009/2010</v>
      </c>
      <c r="G1464" s="1" t="s">
        <v>4410</v>
      </c>
      <c r="H1464" s="1" t="s">
        <v>4411</v>
      </c>
      <c r="I1464" s="9" t="str">
        <f>IFERROR(VLOOKUP(B1464,'Inquérito'!M:N,2,0),if(AND(E1464="",not(iserror(find("linkedin",H1464)))),H1464,E1464))</f>
        <v>https://www.linkedin.com/in/luiscarloscarneiro</v>
      </c>
      <c r="J1464" s="1" t="str">
        <f t="shared" si="2"/>
        <v>MIEIC </v>
      </c>
      <c r="K1464" s="1" t="str">
        <f>IFERROR(VLOOKUP($A1464&amp;"-"&amp;K$1,'Conclusões cursos SIGARRA'!$E:$H,2,0),"")</f>
        <v/>
      </c>
      <c r="L1464" s="1" t="str">
        <f>IFERROR(VLOOKUP($A1464&amp;"-"&amp;K$1,'Conclusões cursos SIGARRA'!$E:$H,4,0),"")</f>
        <v/>
      </c>
      <c r="M1464" s="1" t="str">
        <f>IFERROR(VLOOKUP($A1464&amp;"-"&amp;M$1,'Conclusões cursos SIGARRA'!$E:$H,2,0),"")</f>
        <v/>
      </c>
      <c r="N1464" s="1" t="str">
        <f>IFERROR(VLOOKUP($A1464&amp;"-"&amp;M$1,'Conclusões cursos SIGARRA'!$E:$H,4,0),"")</f>
        <v/>
      </c>
      <c r="O1464" s="1" t="str">
        <f>IFERROR(VLOOKUP($A1464&amp;"-"&amp;O$1,'Conclusões cursos SIGARRA'!$E:$H,2,0),"")</f>
        <v>2005/2006</v>
      </c>
      <c r="P1464" s="1" t="str">
        <f>IFERROR(VLOOKUP($A1464&amp;"-"&amp;O$1,'Conclusões cursos SIGARRA'!$E:$H,4,0),"")</f>
        <v>2009/2010</v>
      </c>
      <c r="Q1464" s="1" t="str">
        <f>IFERROR(VLOOKUP($A1464&amp;"-"&amp;Q$1,'Conclusões cursos SIGARRA'!$E:$H,2,0),"")</f>
        <v/>
      </c>
      <c r="R1464" s="1" t="str">
        <f>IFERROR(VLOOKUP($A1464&amp;"-"&amp;Q$1,'Conclusões cursos SIGARRA'!$E:$H,4,0),"")</f>
        <v/>
      </c>
      <c r="S1464" s="1" t="str">
        <f>IFERROR(VLOOKUP($A1464&amp;"-"&amp;S$1,'Conclusões cursos SIGARRA'!$E:$H,2,0),"")</f>
        <v/>
      </c>
      <c r="T1464" s="1" t="str">
        <f>IFERROR(VLOOKUP($A1464&amp;"-"&amp;S$1,'Conclusões cursos SIGARRA'!$E:$H,4,0),"")</f>
        <v/>
      </c>
      <c r="U1464" s="1" t="str">
        <f t="shared" si="3"/>
        <v> MIEIC 2009/2010</v>
      </c>
      <c r="V1464" s="1" t="str">
        <f t="shared" si="4"/>
        <v>Luís Carlos Pacheco Soares Carneiro</v>
      </c>
    </row>
    <row r="1465" ht="14.25" customHeight="1">
      <c r="A1465" s="1">
        <v>2.00701573E8</v>
      </c>
      <c r="B1465" s="1" t="s">
        <v>4412</v>
      </c>
      <c r="C1465" s="1" t="s">
        <v>4413</v>
      </c>
      <c r="D1465" s="1" t="s">
        <v>20</v>
      </c>
      <c r="E1465" s="1" t="s">
        <v>21</v>
      </c>
      <c r="F1465" s="1" t="str">
        <f t="shared" si="1"/>
        <v>Luís Carlos Ramos da Silva - MIEIC 2011/2012</v>
      </c>
      <c r="G1465" s="1" t="s">
        <v>21</v>
      </c>
      <c r="I1465" s="1" t="str">
        <f>IFERROR(VLOOKUP(B1465,'Inquérito'!M:N,2,0),if(AND(E1465="",not(iserror(find("linkedin",H1465)))),H1465,E1465))</f>
        <v/>
      </c>
      <c r="J1465" s="1" t="str">
        <f t="shared" si="2"/>
        <v>MIEIC </v>
      </c>
      <c r="K1465" s="1" t="str">
        <f>IFERROR(VLOOKUP($A1465&amp;"-"&amp;K$1,'Conclusões cursos SIGARRA'!$E:$H,2,0),"")</f>
        <v/>
      </c>
      <c r="L1465" s="1" t="str">
        <f>IFERROR(VLOOKUP($A1465&amp;"-"&amp;K$1,'Conclusões cursos SIGARRA'!$E:$H,4,0),"")</f>
        <v/>
      </c>
      <c r="M1465" s="1" t="str">
        <f>IFERROR(VLOOKUP($A1465&amp;"-"&amp;M$1,'Conclusões cursos SIGARRA'!$E:$H,2,0),"")</f>
        <v/>
      </c>
      <c r="N1465" s="1" t="str">
        <f>IFERROR(VLOOKUP($A1465&amp;"-"&amp;M$1,'Conclusões cursos SIGARRA'!$E:$H,4,0),"")</f>
        <v/>
      </c>
      <c r="O1465" s="1" t="str">
        <f>IFERROR(VLOOKUP($A1465&amp;"-"&amp;O$1,'Conclusões cursos SIGARRA'!$E:$H,2,0),"")</f>
        <v>2007/2008</v>
      </c>
      <c r="P1465" s="1" t="str">
        <f>IFERROR(VLOOKUP($A1465&amp;"-"&amp;O$1,'Conclusões cursos SIGARRA'!$E:$H,4,0),"")</f>
        <v>2011/2012</v>
      </c>
      <c r="Q1465" s="1" t="str">
        <f>IFERROR(VLOOKUP($A1465&amp;"-"&amp;Q$1,'Conclusões cursos SIGARRA'!$E:$H,2,0),"")</f>
        <v/>
      </c>
      <c r="R1465" s="1" t="str">
        <f>IFERROR(VLOOKUP($A1465&amp;"-"&amp;Q$1,'Conclusões cursos SIGARRA'!$E:$H,4,0),"")</f>
        <v/>
      </c>
      <c r="S1465" s="1" t="str">
        <f>IFERROR(VLOOKUP($A1465&amp;"-"&amp;S$1,'Conclusões cursos SIGARRA'!$E:$H,2,0),"")</f>
        <v/>
      </c>
      <c r="T1465" s="1" t="str">
        <f>IFERROR(VLOOKUP($A1465&amp;"-"&amp;S$1,'Conclusões cursos SIGARRA'!$E:$H,4,0),"")</f>
        <v/>
      </c>
      <c r="U1465" s="1" t="str">
        <f t="shared" si="3"/>
        <v> MIEIC 2011/2012</v>
      </c>
      <c r="V1465" s="1" t="str">
        <f t="shared" si="4"/>
        <v>Luís Carlos Ramos da Silva</v>
      </c>
    </row>
    <row r="1466" ht="14.25" customHeight="1">
      <c r="A1466" s="1">
        <v>2.00403655E8</v>
      </c>
      <c r="B1466" s="1" t="s">
        <v>4414</v>
      </c>
      <c r="C1466" s="1" t="s">
        <v>4415</v>
      </c>
      <c r="D1466" s="1" t="s">
        <v>20</v>
      </c>
      <c r="E1466" s="1" t="s">
        <v>21</v>
      </c>
      <c r="F1466" s="1" t="str">
        <f t="shared" si="1"/>
        <v>Luis Carlos Rijo Gaspar - MIEIC 2009/2010</v>
      </c>
      <c r="G1466" s="1" t="s">
        <v>21</v>
      </c>
      <c r="I1466" s="1" t="str">
        <f>IFERROR(VLOOKUP(B1466,'Inquérito'!M:N,2,0),if(AND(E1466="",not(iserror(find("linkedin",H1466)))),H1466,E1466))</f>
        <v/>
      </c>
      <c r="J1466" s="1" t="str">
        <f t="shared" si="2"/>
        <v>MIEIC </v>
      </c>
      <c r="K1466" s="1" t="str">
        <f>IFERROR(VLOOKUP($A1466&amp;"-"&amp;K$1,'Conclusões cursos SIGARRA'!$E:$H,2,0),"")</f>
        <v/>
      </c>
      <c r="L1466" s="1" t="str">
        <f>IFERROR(VLOOKUP($A1466&amp;"-"&amp;K$1,'Conclusões cursos SIGARRA'!$E:$H,4,0),"")</f>
        <v/>
      </c>
      <c r="M1466" s="1" t="str">
        <f>IFERROR(VLOOKUP($A1466&amp;"-"&amp;M$1,'Conclusões cursos SIGARRA'!$E:$H,2,0),"")</f>
        <v/>
      </c>
      <c r="N1466" s="1" t="str">
        <f>IFERROR(VLOOKUP($A1466&amp;"-"&amp;M$1,'Conclusões cursos SIGARRA'!$E:$H,4,0),"")</f>
        <v/>
      </c>
      <c r="O1466" s="1" t="str">
        <f>IFERROR(VLOOKUP($A1466&amp;"-"&amp;O$1,'Conclusões cursos SIGARRA'!$E:$H,2,0),"")</f>
        <v>2004/2005</v>
      </c>
      <c r="P1466" s="1" t="str">
        <f>IFERROR(VLOOKUP($A1466&amp;"-"&amp;O$1,'Conclusões cursos SIGARRA'!$E:$H,4,0),"")</f>
        <v>2009/2010</v>
      </c>
      <c r="Q1466" s="1" t="str">
        <f>IFERROR(VLOOKUP($A1466&amp;"-"&amp;Q$1,'Conclusões cursos SIGARRA'!$E:$H,2,0),"")</f>
        <v/>
      </c>
      <c r="R1466" s="1" t="str">
        <f>IFERROR(VLOOKUP($A1466&amp;"-"&amp;Q$1,'Conclusões cursos SIGARRA'!$E:$H,4,0),"")</f>
        <v/>
      </c>
      <c r="S1466" s="1" t="str">
        <f>IFERROR(VLOOKUP($A1466&amp;"-"&amp;S$1,'Conclusões cursos SIGARRA'!$E:$H,2,0),"")</f>
        <v/>
      </c>
      <c r="T1466" s="1" t="str">
        <f>IFERROR(VLOOKUP($A1466&amp;"-"&amp;S$1,'Conclusões cursos SIGARRA'!$E:$H,4,0),"")</f>
        <v/>
      </c>
      <c r="U1466" s="1" t="str">
        <f t="shared" si="3"/>
        <v> MIEIC 2009/2010</v>
      </c>
      <c r="V1466" s="1" t="str">
        <f t="shared" si="4"/>
        <v>Luis Carlos Rijo Gaspar</v>
      </c>
    </row>
    <row r="1467" ht="14.25" customHeight="1">
      <c r="A1467" s="1">
        <v>2.00701488E8</v>
      </c>
      <c r="B1467" s="1" t="s">
        <v>4416</v>
      </c>
      <c r="C1467" s="1" t="s">
        <v>4417</v>
      </c>
      <c r="D1467" s="1" t="s">
        <v>20</v>
      </c>
      <c r="E1467" s="1" t="s">
        <v>4418</v>
      </c>
      <c r="F1467" s="1" t="str">
        <f t="shared" si="1"/>
        <v>Luís Carlos Rodrigues Santos - MIEIC 2010/2011</v>
      </c>
      <c r="G1467" s="1" t="s">
        <v>4419</v>
      </c>
      <c r="H1467" s="1" t="s">
        <v>4420</v>
      </c>
      <c r="I1467" s="1" t="str">
        <f>IFERROR(VLOOKUP(B1467,'Inquérito'!M:N,2,0),if(AND(E1467="",not(iserror(find("linkedin",H1467)))),H1467,E1467))</f>
        <v>https://www.linkedin.com/in/luís-santos-3a433327/</v>
      </c>
      <c r="J1467" s="1" t="str">
        <f t="shared" si="2"/>
        <v>MIEIC </v>
      </c>
      <c r="K1467" s="1" t="str">
        <f>IFERROR(VLOOKUP($A1467&amp;"-"&amp;K$1,'Conclusões cursos SIGARRA'!$E:$H,2,0),"")</f>
        <v/>
      </c>
      <c r="L1467" s="1" t="str">
        <f>IFERROR(VLOOKUP($A1467&amp;"-"&amp;K$1,'Conclusões cursos SIGARRA'!$E:$H,4,0),"")</f>
        <v/>
      </c>
      <c r="M1467" s="1" t="str">
        <f>IFERROR(VLOOKUP($A1467&amp;"-"&amp;M$1,'Conclusões cursos SIGARRA'!$E:$H,2,0),"")</f>
        <v/>
      </c>
      <c r="N1467" s="1" t="str">
        <f>IFERROR(VLOOKUP($A1467&amp;"-"&amp;M$1,'Conclusões cursos SIGARRA'!$E:$H,4,0),"")</f>
        <v/>
      </c>
      <c r="O1467" s="1" t="str">
        <f>IFERROR(VLOOKUP($A1467&amp;"-"&amp;O$1,'Conclusões cursos SIGARRA'!$E:$H,2,0),"")</f>
        <v>2007/2008</v>
      </c>
      <c r="P1467" s="1" t="str">
        <f>IFERROR(VLOOKUP($A1467&amp;"-"&amp;O$1,'Conclusões cursos SIGARRA'!$E:$H,4,0),"")</f>
        <v>2010/2011</v>
      </c>
      <c r="Q1467" s="1" t="str">
        <f>IFERROR(VLOOKUP($A1467&amp;"-"&amp;Q$1,'Conclusões cursos SIGARRA'!$E:$H,2,0),"")</f>
        <v/>
      </c>
      <c r="R1467" s="1" t="str">
        <f>IFERROR(VLOOKUP($A1467&amp;"-"&amp;Q$1,'Conclusões cursos SIGARRA'!$E:$H,4,0),"")</f>
        <v/>
      </c>
      <c r="S1467" s="1" t="str">
        <f>IFERROR(VLOOKUP($A1467&amp;"-"&amp;S$1,'Conclusões cursos SIGARRA'!$E:$H,2,0),"")</f>
        <v/>
      </c>
      <c r="T1467" s="1" t="str">
        <f>IFERROR(VLOOKUP($A1467&amp;"-"&amp;S$1,'Conclusões cursos SIGARRA'!$E:$H,4,0),"")</f>
        <v/>
      </c>
      <c r="U1467" s="1" t="str">
        <f t="shared" si="3"/>
        <v> MIEIC 2010/2011</v>
      </c>
      <c r="V1467" s="1" t="str">
        <f t="shared" si="4"/>
        <v>Luís Carlos Rodrigues Santos</v>
      </c>
    </row>
    <row r="1468" ht="14.25" customHeight="1">
      <c r="A1468" s="1">
        <v>2.0100403E8</v>
      </c>
      <c r="B1468" s="1" t="s">
        <v>4421</v>
      </c>
      <c r="C1468" s="1" t="s">
        <v>4422</v>
      </c>
      <c r="D1468" s="1" t="s">
        <v>20</v>
      </c>
      <c r="E1468" s="1" t="s">
        <v>21</v>
      </c>
      <c r="F1468" s="1" t="str">
        <f t="shared" si="1"/>
        <v>Luís Carlos Santos Pinho - MIEIC 2012/2013</v>
      </c>
      <c r="G1468" s="1" t="s">
        <v>4423</v>
      </c>
      <c r="I1468" s="1" t="str">
        <f>IFERROR(VLOOKUP(B1468,'Inquérito'!M:N,2,0),if(AND(E1468="",not(iserror(find("linkedin",H1468)))),H1468,E1468))</f>
        <v/>
      </c>
      <c r="J1468" s="1" t="str">
        <f t="shared" si="2"/>
        <v>MIEIC </v>
      </c>
      <c r="K1468" s="1" t="str">
        <f>IFERROR(VLOOKUP($A1468&amp;"-"&amp;K$1,'Conclusões cursos SIGARRA'!$E:$H,2,0),"")</f>
        <v/>
      </c>
      <c r="L1468" s="1" t="str">
        <f>IFERROR(VLOOKUP($A1468&amp;"-"&amp;K$1,'Conclusões cursos SIGARRA'!$E:$H,4,0),"")</f>
        <v/>
      </c>
      <c r="M1468" s="1" t="str">
        <f>IFERROR(VLOOKUP($A1468&amp;"-"&amp;M$1,'Conclusões cursos SIGARRA'!$E:$H,2,0),"")</f>
        <v/>
      </c>
      <c r="N1468" s="1" t="str">
        <f>IFERROR(VLOOKUP($A1468&amp;"-"&amp;M$1,'Conclusões cursos SIGARRA'!$E:$H,4,0),"")</f>
        <v/>
      </c>
      <c r="O1468" s="1" t="str">
        <f>IFERROR(VLOOKUP($A1468&amp;"-"&amp;O$1,'Conclusões cursos SIGARRA'!$E:$H,2,0),"")</f>
        <v>2010/2011</v>
      </c>
      <c r="P1468" s="1" t="str">
        <f>IFERROR(VLOOKUP($A1468&amp;"-"&amp;O$1,'Conclusões cursos SIGARRA'!$E:$H,4,0),"")</f>
        <v>2012/2013</v>
      </c>
      <c r="Q1468" s="1" t="str">
        <f>IFERROR(VLOOKUP($A1468&amp;"-"&amp;Q$1,'Conclusões cursos SIGARRA'!$E:$H,2,0),"")</f>
        <v/>
      </c>
      <c r="R1468" s="1" t="str">
        <f>IFERROR(VLOOKUP($A1468&amp;"-"&amp;Q$1,'Conclusões cursos SIGARRA'!$E:$H,4,0),"")</f>
        <v/>
      </c>
      <c r="S1468" s="1" t="str">
        <f>IFERROR(VLOOKUP($A1468&amp;"-"&amp;S$1,'Conclusões cursos SIGARRA'!$E:$H,2,0),"")</f>
        <v/>
      </c>
      <c r="T1468" s="1" t="str">
        <f>IFERROR(VLOOKUP($A1468&amp;"-"&amp;S$1,'Conclusões cursos SIGARRA'!$E:$H,4,0),"")</f>
        <v/>
      </c>
      <c r="U1468" s="1" t="str">
        <f t="shared" si="3"/>
        <v> MIEIC 2012/2013</v>
      </c>
      <c r="V1468" s="1" t="str">
        <f t="shared" si="4"/>
        <v>Luís Carlos Santos Pinho</v>
      </c>
    </row>
    <row r="1469" ht="14.25" customHeight="1">
      <c r="A1469" s="1">
        <v>2.0150373E8</v>
      </c>
      <c r="B1469" s="1" t="s">
        <v>4424</v>
      </c>
      <c r="C1469" s="1" t="s">
        <v>4425</v>
      </c>
      <c r="D1469" s="1" t="s">
        <v>20</v>
      </c>
      <c r="E1469" s="1" t="s">
        <v>21</v>
      </c>
      <c r="F1469" s="1" t="str">
        <f t="shared" si="1"/>
        <v>Luís Diogo dos Santos Teixeira da Silva - MIEIC 2020/2021</v>
      </c>
      <c r="I1469" s="1" t="str">
        <f>IFERROR(VLOOKUP(B1469,'Inquérito'!M:N,2,0),if(AND(E1469="",not(iserror(find("linkedin",H1469)))),H1469,E1469))</f>
        <v/>
      </c>
      <c r="J1469" s="1" t="str">
        <f t="shared" si="2"/>
        <v>MIEIC </v>
      </c>
      <c r="K1469" s="1" t="str">
        <f>IFERROR(VLOOKUP($A1469&amp;"-"&amp;K$1,'Conclusões cursos SIGARRA'!$E:$H,2,0),"")</f>
        <v/>
      </c>
      <c r="L1469" s="1" t="str">
        <f>IFERROR(VLOOKUP($A1469&amp;"-"&amp;K$1,'Conclusões cursos SIGARRA'!$E:$H,4,0),"")</f>
        <v/>
      </c>
      <c r="M1469" s="1" t="str">
        <f>IFERROR(VLOOKUP($A1469&amp;"-"&amp;M$1,'Conclusões cursos SIGARRA'!$E:$H,2,0),"")</f>
        <v/>
      </c>
      <c r="N1469" s="1" t="str">
        <f>IFERROR(VLOOKUP($A1469&amp;"-"&amp;M$1,'Conclusões cursos SIGARRA'!$E:$H,4,0),"")</f>
        <v/>
      </c>
      <c r="O1469" s="1" t="str">
        <f>IFERROR(VLOOKUP($A1469&amp;"-"&amp;O$1,'Conclusões cursos SIGARRA'!$E:$H,2,0),"")</f>
        <v>2016/2017</v>
      </c>
      <c r="P1469" s="1" t="str">
        <f>IFERROR(VLOOKUP($A1469&amp;"-"&amp;O$1,'Conclusões cursos SIGARRA'!$E:$H,4,0),"")</f>
        <v>2020/2021</v>
      </c>
      <c r="Q1469" s="1" t="str">
        <f>IFERROR(VLOOKUP($A1469&amp;"-"&amp;Q$1,'Conclusões cursos SIGARRA'!$E:$H,2,0),"")</f>
        <v/>
      </c>
      <c r="R1469" s="1" t="str">
        <f>IFERROR(VLOOKUP($A1469&amp;"-"&amp;Q$1,'Conclusões cursos SIGARRA'!$E:$H,4,0),"")</f>
        <v/>
      </c>
      <c r="S1469" s="1" t="str">
        <f>IFERROR(VLOOKUP($A1469&amp;"-"&amp;S$1,'Conclusões cursos SIGARRA'!$E:$H,2,0),"")</f>
        <v/>
      </c>
      <c r="T1469" s="1" t="str">
        <f>IFERROR(VLOOKUP($A1469&amp;"-"&amp;S$1,'Conclusões cursos SIGARRA'!$E:$H,4,0),"")</f>
        <v/>
      </c>
      <c r="U1469" s="1" t="str">
        <f t="shared" si="3"/>
        <v> MIEIC 2020/2021</v>
      </c>
      <c r="V1469" s="1" t="str">
        <f t="shared" si="4"/>
        <v>Luís Diogo dos Santos Teixeira da Silva</v>
      </c>
    </row>
    <row r="1470" ht="14.25" customHeight="1">
      <c r="A1470" s="1">
        <v>2.01200688E8</v>
      </c>
      <c r="B1470" s="1" t="s">
        <v>4426</v>
      </c>
      <c r="C1470" s="1" t="s">
        <v>4427</v>
      </c>
      <c r="D1470" s="1" t="s">
        <v>20</v>
      </c>
      <c r="E1470" s="10" t="s">
        <v>4428</v>
      </c>
      <c r="F1470" s="1" t="str">
        <f t="shared" si="1"/>
        <v>Luís Eduardo de Magalhães Reis - MIEIC 2016/2017</v>
      </c>
      <c r="G1470" s="1" t="s">
        <v>4429</v>
      </c>
      <c r="H1470" s="1" t="s">
        <v>4430</v>
      </c>
      <c r="I1470" s="9" t="str">
        <f>IFERROR(VLOOKUP(B1470,'Inquérito'!M:N,2,0),if(AND(E1470="",not(iserror(find("linkedin",H1470)))),H1470,E1470))</f>
        <v>https://www.linkedin.com/in/luis-eduardo-reis/</v>
      </c>
      <c r="J1470" s="1" t="str">
        <f t="shared" si="2"/>
        <v>MIEIC </v>
      </c>
      <c r="K1470" s="1" t="str">
        <f>IFERROR(VLOOKUP($A1470&amp;"-"&amp;K$1,'Conclusões cursos SIGARRA'!$E:$H,2,0),"")</f>
        <v/>
      </c>
      <c r="L1470" s="1" t="str">
        <f>IFERROR(VLOOKUP($A1470&amp;"-"&amp;K$1,'Conclusões cursos SIGARRA'!$E:$H,4,0),"")</f>
        <v/>
      </c>
      <c r="M1470" s="1" t="str">
        <f>IFERROR(VLOOKUP($A1470&amp;"-"&amp;M$1,'Conclusões cursos SIGARRA'!$E:$H,2,0),"")</f>
        <v/>
      </c>
      <c r="N1470" s="1" t="str">
        <f>IFERROR(VLOOKUP($A1470&amp;"-"&amp;M$1,'Conclusões cursos SIGARRA'!$E:$H,4,0),"")</f>
        <v/>
      </c>
      <c r="O1470" s="1" t="str">
        <f>IFERROR(VLOOKUP($A1470&amp;"-"&amp;O$1,'Conclusões cursos SIGARRA'!$E:$H,2,0),"")</f>
        <v>2012/2013</v>
      </c>
      <c r="P1470" s="1" t="str">
        <f>IFERROR(VLOOKUP($A1470&amp;"-"&amp;O$1,'Conclusões cursos SIGARRA'!$E:$H,4,0),"")</f>
        <v>2016/2017</v>
      </c>
      <c r="Q1470" s="1" t="str">
        <f>IFERROR(VLOOKUP($A1470&amp;"-"&amp;Q$1,'Conclusões cursos SIGARRA'!$E:$H,2,0),"")</f>
        <v/>
      </c>
      <c r="R1470" s="1" t="str">
        <f>IFERROR(VLOOKUP($A1470&amp;"-"&amp;Q$1,'Conclusões cursos SIGARRA'!$E:$H,4,0),"")</f>
        <v/>
      </c>
      <c r="S1470" s="1" t="str">
        <f>IFERROR(VLOOKUP($A1470&amp;"-"&amp;S$1,'Conclusões cursos SIGARRA'!$E:$H,2,0),"")</f>
        <v/>
      </c>
      <c r="T1470" s="1" t="str">
        <f>IFERROR(VLOOKUP($A1470&amp;"-"&amp;S$1,'Conclusões cursos SIGARRA'!$E:$H,4,0),"")</f>
        <v/>
      </c>
      <c r="U1470" s="1" t="str">
        <f t="shared" si="3"/>
        <v> MIEIC 2016/2017</v>
      </c>
      <c r="V1470" s="1" t="str">
        <f t="shared" si="4"/>
        <v>Luís Eduardo de Magalhães Reis</v>
      </c>
    </row>
    <row r="1471" ht="14.25" customHeight="1">
      <c r="A1471" s="1">
        <v>2.00201731E8</v>
      </c>
      <c r="B1471" s="1" t="s">
        <v>4431</v>
      </c>
      <c r="C1471" s="1" t="s">
        <v>4432</v>
      </c>
      <c r="D1471" s="1" t="s">
        <v>20</v>
      </c>
      <c r="E1471" s="1" t="s">
        <v>4433</v>
      </c>
      <c r="F1471" s="1" t="str">
        <f t="shared" si="1"/>
        <v>Luis Felipe Torres Ferreira - LEIC 2006/2007</v>
      </c>
      <c r="G1471" s="1" t="s">
        <v>4434</v>
      </c>
      <c r="H1471" s="1" t="s">
        <v>4435</v>
      </c>
      <c r="I1471" s="9" t="str">
        <f>IFERROR(VLOOKUP(B1471,'Inquérito'!M:N,2,0),if(AND(E1471="",not(iserror(find("linkedin",H1471)))),H1471,E1471))</f>
        <v>https://www.linkedin.com/in/luisftferreira/</v>
      </c>
      <c r="J1471" s="1" t="str">
        <f t="shared" si="2"/>
        <v>LEIC </v>
      </c>
      <c r="K1471" s="1" t="str">
        <f>IFERROR(VLOOKUP($A1471&amp;"-"&amp;K$1,'Conclusões cursos SIGARRA'!$E:$H,2,0),"")</f>
        <v>2002/2003</v>
      </c>
      <c r="L1471" s="1" t="str">
        <f>IFERROR(VLOOKUP($A1471&amp;"-"&amp;K$1,'Conclusões cursos SIGARRA'!$E:$H,4,0),"")</f>
        <v>2006/2007</v>
      </c>
      <c r="M1471" s="1" t="str">
        <f>IFERROR(VLOOKUP($A1471&amp;"-"&amp;M$1,'Conclusões cursos SIGARRA'!$E:$H,2,0),"")</f>
        <v/>
      </c>
      <c r="N1471" s="1" t="str">
        <f>IFERROR(VLOOKUP($A1471&amp;"-"&amp;M$1,'Conclusões cursos SIGARRA'!$E:$H,4,0),"")</f>
        <v/>
      </c>
      <c r="O1471" s="1" t="str">
        <f>IFERROR(VLOOKUP($A1471&amp;"-"&amp;O$1,'Conclusões cursos SIGARRA'!$E:$H,2,0),"")</f>
        <v/>
      </c>
      <c r="P1471" s="1" t="str">
        <f>IFERROR(VLOOKUP($A1471&amp;"-"&amp;O$1,'Conclusões cursos SIGARRA'!$E:$H,4,0),"")</f>
        <v/>
      </c>
      <c r="Q1471" s="1" t="str">
        <f>IFERROR(VLOOKUP($A1471&amp;"-"&amp;Q$1,'Conclusões cursos SIGARRA'!$E:$H,2,0),"")</f>
        <v/>
      </c>
      <c r="R1471" s="1" t="str">
        <f>IFERROR(VLOOKUP($A1471&amp;"-"&amp;Q$1,'Conclusões cursos SIGARRA'!$E:$H,4,0),"")</f>
        <v/>
      </c>
      <c r="S1471" s="1" t="str">
        <f>IFERROR(VLOOKUP($A1471&amp;"-"&amp;S$1,'Conclusões cursos SIGARRA'!$E:$H,2,0),"")</f>
        <v/>
      </c>
      <c r="T1471" s="1" t="str">
        <f>IFERROR(VLOOKUP($A1471&amp;"-"&amp;S$1,'Conclusões cursos SIGARRA'!$E:$H,4,0),"")</f>
        <v/>
      </c>
      <c r="U1471" s="1" t="str">
        <f t="shared" si="3"/>
        <v> LEIC 2006/2007</v>
      </c>
      <c r="V1471" s="1" t="str">
        <f t="shared" si="4"/>
        <v>Luis Felipe Torres Ferreira</v>
      </c>
    </row>
    <row r="1472" ht="14.25" customHeight="1">
      <c r="A1472" s="1">
        <v>2.01405729E8</v>
      </c>
      <c r="B1472" s="1" t="s">
        <v>4436</v>
      </c>
      <c r="C1472" s="1" t="s">
        <v>4437</v>
      </c>
      <c r="D1472" s="1" t="s">
        <v>20</v>
      </c>
      <c r="E1472" s="1" t="s">
        <v>21</v>
      </c>
      <c r="F1472" s="1" t="str">
        <f t="shared" si="1"/>
        <v>Luís Fernando Araújo da Silva Vilar Barbosa - MIEIC 2018/2019</v>
      </c>
      <c r="G1472" s="1" t="s">
        <v>4438</v>
      </c>
      <c r="H1472" s="1" t="s">
        <v>4439</v>
      </c>
      <c r="I1472" s="1" t="str">
        <f>IFERROR(VLOOKUP(B1472,'Inquérito'!M:N,2,0),if(AND(E1472="",not(iserror(find("linkedin",H1472)))),H1472,E1472))</f>
        <v/>
      </c>
      <c r="J1472" s="1" t="str">
        <f t="shared" si="2"/>
        <v>MIEIC </v>
      </c>
      <c r="K1472" s="1" t="str">
        <f>IFERROR(VLOOKUP($A1472&amp;"-"&amp;K$1,'Conclusões cursos SIGARRA'!$E:$H,2,0),"")</f>
        <v/>
      </c>
      <c r="L1472" s="1" t="str">
        <f>IFERROR(VLOOKUP($A1472&amp;"-"&amp;K$1,'Conclusões cursos SIGARRA'!$E:$H,4,0),"")</f>
        <v/>
      </c>
      <c r="M1472" s="1" t="str">
        <f>IFERROR(VLOOKUP($A1472&amp;"-"&amp;M$1,'Conclusões cursos SIGARRA'!$E:$H,2,0),"")</f>
        <v/>
      </c>
      <c r="N1472" s="1" t="str">
        <f>IFERROR(VLOOKUP($A1472&amp;"-"&amp;M$1,'Conclusões cursos SIGARRA'!$E:$H,4,0),"")</f>
        <v/>
      </c>
      <c r="O1472" s="1" t="str">
        <f>IFERROR(VLOOKUP($A1472&amp;"-"&amp;O$1,'Conclusões cursos SIGARRA'!$E:$H,2,0),"")</f>
        <v>2014/2015</v>
      </c>
      <c r="P1472" s="1" t="str">
        <f>IFERROR(VLOOKUP($A1472&amp;"-"&amp;O$1,'Conclusões cursos SIGARRA'!$E:$H,4,0),"")</f>
        <v>2018/2019</v>
      </c>
      <c r="Q1472" s="1" t="str">
        <f>IFERROR(VLOOKUP($A1472&amp;"-"&amp;Q$1,'Conclusões cursos SIGARRA'!$E:$H,2,0),"")</f>
        <v/>
      </c>
      <c r="R1472" s="1" t="str">
        <f>IFERROR(VLOOKUP($A1472&amp;"-"&amp;Q$1,'Conclusões cursos SIGARRA'!$E:$H,4,0),"")</f>
        <v/>
      </c>
      <c r="S1472" s="1" t="str">
        <f>IFERROR(VLOOKUP($A1472&amp;"-"&amp;S$1,'Conclusões cursos SIGARRA'!$E:$H,2,0),"")</f>
        <v/>
      </c>
      <c r="T1472" s="1" t="str">
        <f>IFERROR(VLOOKUP($A1472&amp;"-"&amp;S$1,'Conclusões cursos SIGARRA'!$E:$H,4,0),"")</f>
        <v/>
      </c>
      <c r="U1472" s="1" t="str">
        <f t="shared" si="3"/>
        <v> MIEIC 2018/2019</v>
      </c>
      <c r="V1472" s="1" t="str">
        <f t="shared" si="4"/>
        <v>Luís Fernando Araújo da Silva Vilar Barbosa</v>
      </c>
    </row>
    <row r="1473" ht="14.25" customHeight="1">
      <c r="A1473" s="1">
        <v>2.01808916E8</v>
      </c>
      <c r="B1473" s="1" t="s">
        <v>4440</v>
      </c>
      <c r="C1473" s="1" t="s">
        <v>4441</v>
      </c>
      <c r="D1473" s="1" t="s">
        <v>20</v>
      </c>
      <c r="E1473" s="1" t="s">
        <v>21</v>
      </c>
      <c r="F1473" s="1" t="str">
        <f t="shared" si="1"/>
        <v>Luís Fernando Frutuoso Fernandes Mouta - MIEIC 2020/2021</v>
      </c>
      <c r="G1473" s="1" t="s">
        <v>4442</v>
      </c>
      <c r="I1473" s="1" t="str">
        <f>IFERROR(VLOOKUP(B1473,'Inquérito'!M:N,2,0),if(AND(E1473="",not(iserror(find("linkedin",H1473)))),H1473,E1473))</f>
        <v/>
      </c>
      <c r="J1473" s="1" t="str">
        <f t="shared" si="2"/>
        <v>MIEIC </v>
      </c>
      <c r="K1473" s="1" t="str">
        <f>IFERROR(VLOOKUP($A1473&amp;"-"&amp;K$1,'Conclusões cursos SIGARRA'!$E:$H,2,0),"")</f>
        <v/>
      </c>
      <c r="L1473" s="1" t="str">
        <f>IFERROR(VLOOKUP($A1473&amp;"-"&amp;K$1,'Conclusões cursos SIGARRA'!$E:$H,4,0),"")</f>
        <v/>
      </c>
      <c r="M1473" s="1" t="str">
        <f>IFERROR(VLOOKUP($A1473&amp;"-"&amp;M$1,'Conclusões cursos SIGARRA'!$E:$H,2,0),"")</f>
        <v/>
      </c>
      <c r="N1473" s="1" t="str">
        <f>IFERROR(VLOOKUP($A1473&amp;"-"&amp;M$1,'Conclusões cursos SIGARRA'!$E:$H,4,0),"")</f>
        <v/>
      </c>
      <c r="O1473" s="1" t="str">
        <f>IFERROR(VLOOKUP($A1473&amp;"-"&amp;O$1,'Conclusões cursos SIGARRA'!$E:$H,2,0),"")</f>
        <v>2018/2019</v>
      </c>
      <c r="P1473" s="1" t="str">
        <f>IFERROR(VLOOKUP($A1473&amp;"-"&amp;O$1,'Conclusões cursos SIGARRA'!$E:$H,4,0),"")</f>
        <v>2020/2021</v>
      </c>
      <c r="Q1473" s="1" t="str">
        <f>IFERROR(VLOOKUP($A1473&amp;"-"&amp;Q$1,'Conclusões cursos SIGARRA'!$E:$H,2,0),"")</f>
        <v/>
      </c>
      <c r="R1473" s="1" t="str">
        <f>IFERROR(VLOOKUP($A1473&amp;"-"&amp;Q$1,'Conclusões cursos SIGARRA'!$E:$H,4,0),"")</f>
        <v/>
      </c>
      <c r="S1473" s="1" t="str">
        <f>IFERROR(VLOOKUP($A1473&amp;"-"&amp;S$1,'Conclusões cursos SIGARRA'!$E:$H,2,0),"")</f>
        <v/>
      </c>
      <c r="T1473" s="1" t="str">
        <f>IFERROR(VLOOKUP($A1473&amp;"-"&amp;S$1,'Conclusões cursos SIGARRA'!$E:$H,4,0),"")</f>
        <v/>
      </c>
      <c r="U1473" s="1" t="str">
        <f t="shared" si="3"/>
        <v> MIEIC 2020/2021</v>
      </c>
      <c r="V1473" s="1" t="str">
        <f t="shared" si="4"/>
        <v>Luís Fernando Frutuoso Fernandes Mouta</v>
      </c>
    </row>
    <row r="1474" ht="14.25" customHeight="1">
      <c r="A1474" s="1">
        <v>2.00005221E8</v>
      </c>
      <c r="B1474" s="1" t="s">
        <v>4443</v>
      </c>
      <c r="C1474" s="1" t="s">
        <v>4444</v>
      </c>
      <c r="D1474" s="1" t="s">
        <v>20</v>
      </c>
      <c r="E1474" s="1" t="s">
        <v>4445</v>
      </c>
      <c r="F1474" s="1" t="str">
        <f t="shared" si="1"/>
        <v>Luis Filipe Almeida Santos - LEIC 2004/2005</v>
      </c>
      <c r="G1474" s="1" t="s">
        <v>4446</v>
      </c>
      <c r="H1474" s="1" t="s">
        <v>4447</v>
      </c>
      <c r="I1474" s="9" t="str">
        <f>IFERROR(VLOOKUP(B1474,'Inquérito'!M:N,2,0),if(AND(E1474="",not(iserror(find("linkedin",H1474)))),H1474,E1474))</f>
        <v>https://www.linkedin.com/in/luis-almeida-santos/</v>
      </c>
      <c r="J1474" s="1" t="str">
        <f t="shared" si="2"/>
        <v>LEIC </v>
      </c>
      <c r="K1474" s="1" t="str">
        <f>IFERROR(VLOOKUP($A1474&amp;"-"&amp;K$1,'Conclusões cursos SIGARRA'!$E:$H,2,0),"")</f>
        <v>2000/2001</v>
      </c>
      <c r="L1474" s="1" t="str">
        <f>IFERROR(VLOOKUP($A1474&amp;"-"&amp;K$1,'Conclusões cursos SIGARRA'!$E:$H,4,0),"")</f>
        <v>2004/2005</v>
      </c>
      <c r="M1474" s="1" t="str">
        <f>IFERROR(VLOOKUP($A1474&amp;"-"&amp;M$1,'Conclusões cursos SIGARRA'!$E:$H,2,0),"")</f>
        <v/>
      </c>
      <c r="N1474" s="1" t="str">
        <f>IFERROR(VLOOKUP($A1474&amp;"-"&amp;M$1,'Conclusões cursos SIGARRA'!$E:$H,4,0),"")</f>
        <v/>
      </c>
      <c r="O1474" s="1" t="str">
        <f>IFERROR(VLOOKUP($A1474&amp;"-"&amp;O$1,'Conclusões cursos SIGARRA'!$E:$H,2,0),"")</f>
        <v/>
      </c>
      <c r="P1474" s="1" t="str">
        <f>IFERROR(VLOOKUP($A1474&amp;"-"&amp;O$1,'Conclusões cursos SIGARRA'!$E:$H,4,0),"")</f>
        <v/>
      </c>
      <c r="Q1474" s="1" t="str">
        <f>IFERROR(VLOOKUP($A1474&amp;"-"&amp;Q$1,'Conclusões cursos SIGARRA'!$E:$H,2,0),"")</f>
        <v/>
      </c>
      <c r="R1474" s="1" t="str">
        <f>IFERROR(VLOOKUP($A1474&amp;"-"&amp;Q$1,'Conclusões cursos SIGARRA'!$E:$H,4,0),"")</f>
        <v/>
      </c>
      <c r="S1474" s="1" t="str">
        <f>IFERROR(VLOOKUP($A1474&amp;"-"&amp;S$1,'Conclusões cursos SIGARRA'!$E:$H,2,0),"")</f>
        <v/>
      </c>
      <c r="T1474" s="1" t="str">
        <f>IFERROR(VLOOKUP($A1474&amp;"-"&amp;S$1,'Conclusões cursos SIGARRA'!$E:$H,4,0),"")</f>
        <v/>
      </c>
      <c r="U1474" s="1" t="str">
        <f t="shared" si="3"/>
        <v> LEIC 2004/2005</v>
      </c>
      <c r="V1474" s="1" t="str">
        <f t="shared" si="4"/>
        <v>Luis Filipe Almeida Santos</v>
      </c>
    </row>
    <row r="1475" ht="14.25" customHeight="1">
      <c r="A1475" s="1">
        <v>2.01905962E8</v>
      </c>
      <c r="B1475" s="1" t="s">
        <v>4448</v>
      </c>
      <c r="C1475" s="1" t="s">
        <v>4449</v>
      </c>
      <c r="D1475" s="1" t="s">
        <v>26</v>
      </c>
      <c r="E1475" s="1" t="s">
        <v>21</v>
      </c>
      <c r="F1475" s="1" t="str">
        <f t="shared" si="1"/>
        <v>Luís Filipe Carvalhais dos Santos de Matos - L.EIC 2021/2022</v>
      </c>
      <c r="I1475" s="1" t="str">
        <f>IFERROR(VLOOKUP(B1475,'Inquérito'!M:N,2,0),if(AND(E1475="",not(iserror(find("linkedin",H1475)))),H1475,E1475))</f>
        <v/>
      </c>
      <c r="J1475" s="1" t="str">
        <f t="shared" si="2"/>
        <v>L.EIC </v>
      </c>
      <c r="K1475" s="1" t="str">
        <f>IFERROR(VLOOKUP($A1475&amp;"-"&amp;K$1,'Conclusões cursos SIGARRA'!$E:$H,2,0),"")</f>
        <v/>
      </c>
      <c r="L1475" s="1" t="str">
        <f>IFERROR(VLOOKUP($A1475&amp;"-"&amp;K$1,'Conclusões cursos SIGARRA'!$E:$H,4,0),"")</f>
        <v/>
      </c>
      <c r="M1475" s="1" t="str">
        <f>IFERROR(VLOOKUP($A1475&amp;"-"&amp;M$1,'Conclusões cursos SIGARRA'!$E:$H,2,0),"")</f>
        <v/>
      </c>
      <c r="N1475" s="1" t="str">
        <f>IFERROR(VLOOKUP($A1475&amp;"-"&amp;M$1,'Conclusões cursos SIGARRA'!$E:$H,4,0),"")</f>
        <v/>
      </c>
      <c r="O1475" s="1" t="str">
        <f>IFERROR(VLOOKUP($A1475&amp;"-"&amp;O$1,'Conclusões cursos SIGARRA'!$E:$H,2,0),"")</f>
        <v/>
      </c>
      <c r="P1475" s="1" t="str">
        <f>IFERROR(VLOOKUP($A1475&amp;"-"&amp;O$1,'Conclusões cursos SIGARRA'!$E:$H,4,0),"")</f>
        <v/>
      </c>
      <c r="Q1475" s="1" t="str">
        <f>IFERROR(VLOOKUP($A1475&amp;"-"&amp;Q$1,'Conclusões cursos SIGARRA'!$E:$H,2,0),"")</f>
        <v>2021/2022</v>
      </c>
      <c r="R1475" s="1" t="str">
        <f>IFERROR(VLOOKUP($A1475&amp;"-"&amp;Q$1,'Conclusões cursos SIGARRA'!$E:$H,4,0),"")</f>
        <v>2021/2022</v>
      </c>
      <c r="S1475" s="1" t="str">
        <f>IFERROR(VLOOKUP($A1475&amp;"-"&amp;S$1,'Conclusões cursos SIGARRA'!$E:$H,2,0),"")</f>
        <v/>
      </c>
      <c r="T1475" s="1" t="str">
        <f>IFERROR(VLOOKUP($A1475&amp;"-"&amp;S$1,'Conclusões cursos SIGARRA'!$E:$H,4,0),"")</f>
        <v/>
      </c>
      <c r="U1475" s="1" t="str">
        <f t="shared" si="3"/>
        <v> L.EIC 2021/2022</v>
      </c>
      <c r="V1475" s="1" t="str">
        <f t="shared" si="4"/>
        <v>Luís Filipe Carvalhais dos Santos de Matos</v>
      </c>
    </row>
    <row r="1476" ht="14.25" customHeight="1">
      <c r="A1476" s="1">
        <v>2.00802759E8</v>
      </c>
      <c r="B1476" s="1" t="s">
        <v>4450</v>
      </c>
      <c r="C1476" s="1" t="s">
        <v>4451</v>
      </c>
      <c r="D1476" s="1" t="s">
        <v>20</v>
      </c>
      <c r="E1476" s="1" t="s">
        <v>4452</v>
      </c>
      <c r="F1476" s="1" t="str">
        <f t="shared" si="1"/>
        <v>Luís Filipe Castanheira Gomes - MIEIC 2013/2014</v>
      </c>
      <c r="G1476" s="1" t="s">
        <v>4453</v>
      </c>
      <c r="I1476" s="9" t="str">
        <f>IFERROR(VLOOKUP(B1476,'Inquérito'!M:N,2,0),if(AND(E1476="",not(iserror(find("linkedin",H1476)))),H1476,E1476))</f>
        <v>https://www.linkedin.com/in/lfcgomes/</v>
      </c>
      <c r="J1476" s="1" t="str">
        <f t="shared" si="2"/>
        <v>MIEIC </v>
      </c>
      <c r="K1476" s="1" t="str">
        <f>IFERROR(VLOOKUP($A1476&amp;"-"&amp;K$1,'Conclusões cursos SIGARRA'!$E:$H,2,0),"")</f>
        <v/>
      </c>
      <c r="L1476" s="1" t="str">
        <f>IFERROR(VLOOKUP($A1476&amp;"-"&amp;K$1,'Conclusões cursos SIGARRA'!$E:$H,4,0),"")</f>
        <v/>
      </c>
      <c r="M1476" s="1" t="str">
        <f>IFERROR(VLOOKUP($A1476&amp;"-"&amp;M$1,'Conclusões cursos SIGARRA'!$E:$H,2,0),"")</f>
        <v/>
      </c>
      <c r="N1476" s="1" t="str">
        <f>IFERROR(VLOOKUP($A1476&amp;"-"&amp;M$1,'Conclusões cursos SIGARRA'!$E:$H,4,0),"")</f>
        <v/>
      </c>
      <c r="O1476" s="1" t="str">
        <f>IFERROR(VLOOKUP($A1476&amp;"-"&amp;O$1,'Conclusões cursos SIGARRA'!$E:$H,2,0),"")</f>
        <v>2008/2009</v>
      </c>
      <c r="P1476" s="1" t="str">
        <f>IFERROR(VLOOKUP($A1476&amp;"-"&amp;O$1,'Conclusões cursos SIGARRA'!$E:$H,4,0),"")</f>
        <v>2013/2014</v>
      </c>
      <c r="Q1476" s="1" t="str">
        <f>IFERROR(VLOOKUP($A1476&amp;"-"&amp;Q$1,'Conclusões cursos SIGARRA'!$E:$H,2,0),"")</f>
        <v/>
      </c>
      <c r="R1476" s="1" t="str">
        <f>IFERROR(VLOOKUP($A1476&amp;"-"&amp;Q$1,'Conclusões cursos SIGARRA'!$E:$H,4,0),"")</f>
        <v/>
      </c>
      <c r="S1476" s="1" t="str">
        <f>IFERROR(VLOOKUP($A1476&amp;"-"&amp;S$1,'Conclusões cursos SIGARRA'!$E:$H,2,0),"")</f>
        <v/>
      </c>
      <c r="T1476" s="1" t="str">
        <f>IFERROR(VLOOKUP($A1476&amp;"-"&amp;S$1,'Conclusões cursos SIGARRA'!$E:$H,4,0),"")</f>
        <v/>
      </c>
      <c r="U1476" s="1" t="str">
        <f t="shared" si="3"/>
        <v> MIEIC 2013/2014</v>
      </c>
      <c r="V1476" s="1" t="str">
        <f t="shared" si="4"/>
        <v>Luís Filipe Castanheira Gomes</v>
      </c>
    </row>
    <row r="1477" ht="14.25" customHeight="1">
      <c r="A1477" s="1">
        <v>2.001023E8</v>
      </c>
      <c r="B1477" s="1" t="s">
        <v>4454</v>
      </c>
      <c r="C1477" s="1" t="s">
        <v>4455</v>
      </c>
      <c r="D1477" s="1" t="s">
        <v>20</v>
      </c>
      <c r="E1477" s="1" t="s">
        <v>21</v>
      </c>
      <c r="F1477" s="1" t="str">
        <f t="shared" si="1"/>
        <v>Luis Filipe Castro e Costa de Campos Guimaraes - LEIC 2006/2007</v>
      </c>
      <c r="G1477" s="1" t="s">
        <v>4456</v>
      </c>
      <c r="I1477" s="9" t="str">
        <f>IFERROR(VLOOKUP(B1477,'Inquérito'!M:N,2,0),if(AND(E1477="",not(iserror(find("linkedin",H1477)))),H1477,E1477))</f>
        <v>https://www.linkedin.com/in/lfcguimaraes</v>
      </c>
      <c r="J1477" s="1" t="str">
        <f t="shared" si="2"/>
        <v>LEIC </v>
      </c>
      <c r="K1477" s="1" t="str">
        <f>IFERROR(VLOOKUP($A1477&amp;"-"&amp;K$1,'Conclusões cursos SIGARRA'!$E:$H,2,0),"")</f>
        <v>2001/2002</v>
      </c>
      <c r="L1477" s="1" t="str">
        <f>IFERROR(VLOOKUP($A1477&amp;"-"&amp;K$1,'Conclusões cursos SIGARRA'!$E:$H,4,0),"")</f>
        <v>2006/2007</v>
      </c>
      <c r="M1477" s="1" t="str">
        <f>IFERROR(VLOOKUP($A1477&amp;"-"&amp;M$1,'Conclusões cursos SIGARRA'!$E:$H,2,0),"")</f>
        <v/>
      </c>
      <c r="N1477" s="1" t="str">
        <f>IFERROR(VLOOKUP($A1477&amp;"-"&amp;M$1,'Conclusões cursos SIGARRA'!$E:$H,4,0),"")</f>
        <v/>
      </c>
      <c r="O1477" s="1" t="str">
        <f>IFERROR(VLOOKUP($A1477&amp;"-"&amp;O$1,'Conclusões cursos SIGARRA'!$E:$H,2,0),"")</f>
        <v/>
      </c>
      <c r="P1477" s="1" t="str">
        <f>IFERROR(VLOOKUP($A1477&amp;"-"&amp;O$1,'Conclusões cursos SIGARRA'!$E:$H,4,0),"")</f>
        <v/>
      </c>
      <c r="Q1477" s="1" t="str">
        <f>IFERROR(VLOOKUP($A1477&amp;"-"&amp;Q$1,'Conclusões cursos SIGARRA'!$E:$H,2,0),"")</f>
        <v/>
      </c>
      <c r="R1477" s="1" t="str">
        <f>IFERROR(VLOOKUP($A1477&amp;"-"&amp;Q$1,'Conclusões cursos SIGARRA'!$E:$H,4,0),"")</f>
        <v/>
      </c>
      <c r="S1477" s="1" t="str">
        <f>IFERROR(VLOOKUP($A1477&amp;"-"&amp;S$1,'Conclusões cursos SIGARRA'!$E:$H,2,0),"")</f>
        <v/>
      </c>
      <c r="T1477" s="1" t="str">
        <f>IFERROR(VLOOKUP($A1477&amp;"-"&amp;S$1,'Conclusões cursos SIGARRA'!$E:$H,4,0),"")</f>
        <v/>
      </c>
      <c r="U1477" s="1" t="str">
        <f t="shared" si="3"/>
        <v> LEIC 2006/2007</v>
      </c>
      <c r="V1477" s="1" t="str">
        <f t="shared" si="4"/>
        <v>Luis Filipe Castro e Costa de Campos Guimaraes</v>
      </c>
    </row>
    <row r="1478" ht="14.25" customHeight="1">
      <c r="A1478" s="1">
        <v>2.01104279E8</v>
      </c>
      <c r="B1478" s="1" t="s">
        <v>4457</v>
      </c>
      <c r="C1478" s="1" t="s">
        <v>4458</v>
      </c>
      <c r="D1478" s="1" t="s">
        <v>20</v>
      </c>
      <c r="E1478" s="1" t="s">
        <v>21</v>
      </c>
      <c r="F1478" s="1" t="str">
        <f t="shared" si="1"/>
        <v>Luís Filipe Correia Cleto - MIEIC 2015/2016</v>
      </c>
      <c r="G1478" s="1" t="s">
        <v>4459</v>
      </c>
      <c r="H1478" s="1" t="s">
        <v>4460</v>
      </c>
      <c r="I1478" s="1" t="str">
        <f>IFERROR(VLOOKUP(B1478,'Inquérito'!M:N,2,0),if(AND(E1478="",not(iserror(find("linkedin",H1478)))),H1478,E1478))</f>
        <v/>
      </c>
      <c r="J1478" s="1" t="str">
        <f t="shared" si="2"/>
        <v>MIEIC </v>
      </c>
      <c r="K1478" s="1" t="str">
        <f>IFERROR(VLOOKUP($A1478&amp;"-"&amp;K$1,'Conclusões cursos SIGARRA'!$E:$H,2,0),"")</f>
        <v/>
      </c>
      <c r="L1478" s="1" t="str">
        <f>IFERROR(VLOOKUP($A1478&amp;"-"&amp;K$1,'Conclusões cursos SIGARRA'!$E:$H,4,0),"")</f>
        <v/>
      </c>
      <c r="M1478" s="1" t="str">
        <f>IFERROR(VLOOKUP($A1478&amp;"-"&amp;M$1,'Conclusões cursos SIGARRA'!$E:$H,2,0),"")</f>
        <v/>
      </c>
      <c r="N1478" s="1" t="str">
        <f>IFERROR(VLOOKUP($A1478&amp;"-"&amp;M$1,'Conclusões cursos SIGARRA'!$E:$H,4,0),"")</f>
        <v/>
      </c>
      <c r="O1478" s="1" t="str">
        <f>IFERROR(VLOOKUP($A1478&amp;"-"&amp;O$1,'Conclusões cursos SIGARRA'!$E:$H,2,0),"")</f>
        <v>2011/2012</v>
      </c>
      <c r="P1478" s="1" t="str">
        <f>IFERROR(VLOOKUP($A1478&amp;"-"&amp;O$1,'Conclusões cursos SIGARRA'!$E:$H,4,0),"")</f>
        <v>2015/2016</v>
      </c>
      <c r="Q1478" s="1" t="str">
        <f>IFERROR(VLOOKUP($A1478&amp;"-"&amp;Q$1,'Conclusões cursos SIGARRA'!$E:$H,2,0),"")</f>
        <v/>
      </c>
      <c r="R1478" s="1" t="str">
        <f>IFERROR(VLOOKUP($A1478&amp;"-"&amp;Q$1,'Conclusões cursos SIGARRA'!$E:$H,4,0),"")</f>
        <v/>
      </c>
      <c r="S1478" s="1" t="str">
        <f>IFERROR(VLOOKUP($A1478&amp;"-"&amp;S$1,'Conclusões cursos SIGARRA'!$E:$H,2,0),"")</f>
        <v/>
      </c>
      <c r="T1478" s="1" t="str">
        <f>IFERROR(VLOOKUP($A1478&amp;"-"&amp;S$1,'Conclusões cursos SIGARRA'!$E:$H,4,0),"")</f>
        <v/>
      </c>
      <c r="U1478" s="1" t="str">
        <f t="shared" si="3"/>
        <v> MIEIC 2015/2016</v>
      </c>
      <c r="V1478" s="1" t="str">
        <f t="shared" si="4"/>
        <v>Luís Filipe Correia Cleto</v>
      </c>
    </row>
    <row r="1479" ht="14.25" customHeight="1">
      <c r="A1479" s="1">
        <v>2.00701637E8</v>
      </c>
      <c r="B1479" s="1" t="s">
        <v>4461</v>
      </c>
      <c r="C1479" s="1" t="s">
        <v>4462</v>
      </c>
      <c r="D1479" s="1" t="s">
        <v>20</v>
      </c>
      <c r="E1479" s="1" t="s">
        <v>21</v>
      </c>
      <c r="F1479" s="1" t="str">
        <f t="shared" si="1"/>
        <v>Luís Filipe Correia Gonçalves Varandas - MIEIC 2008/2009</v>
      </c>
      <c r="G1479" s="1" t="s">
        <v>21</v>
      </c>
      <c r="I1479" s="1" t="str">
        <f>IFERROR(VLOOKUP(B1479,'Inquérito'!M:N,2,0),if(AND(E1479="",not(iserror(find("linkedin",H1479)))),H1479,E1479))</f>
        <v/>
      </c>
      <c r="J1479" s="1" t="str">
        <f t="shared" si="2"/>
        <v>MIEIC </v>
      </c>
      <c r="K1479" s="1" t="str">
        <f>IFERROR(VLOOKUP($A1479&amp;"-"&amp;K$1,'Conclusões cursos SIGARRA'!$E:$H,2,0),"")</f>
        <v/>
      </c>
      <c r="L1479" s="1" t="str">
        <f>IFERROR(VLOOKUP($A1479&amp;"-"&amp;K$1,'Conclusões cursos SIGARRA'!$E:$H,4,0),"")</f>
        <v/>
      </c>
      <c r="M1479" s="1" t="str">
        <f>IFERROR(VLOOKUP($A1479&amp;"-"&amp;M$1,'Conclusões cursos SIGARRA'!$E:$H,2,0),"")</f>
        <v/>
      </c>
      <c r="N1479" s="1" t="str">
        <f>IFERROR(VLOOKUP($A1479&amp;"-"&amp;M$1,'Conclusões cursos SIGARRA'!$E:$H,4,0),"")</f>
        <v/>
      </c>
      <c r="O1479" s="1" t="str">
        <f>IFERROR(VLOOKUP($A1479&amp;"-"&amp;O$1,'Conclusões cursos SIGARRA'!$E:$H,2,0),"")</f>
        <v>2007/2008</v>
      </c>
      <c r="P1479" s="1" t="str">
        <f>IFERROR(VLOOKUP($A1479&amp;"-"&amp;O$1,'Conclusões cursos SIGARRA'!$E:$H,4,0),"")</f>
        <v>2008/2009</v>
      </c>
      <c r="Q1479" s="1" t="str">
        <f>IFERROR(VLOOKUP($A1479&amp;"-"&amp;Q$1,'Conclusões cursos SIGARRA'!$E:$H,2,0),"")</f>
        <v/>
      </c>
      <c r="R1479" s="1" t="str">
        <f>IFERROR(VLOOKUP($A1479&amp;"-"&amp;Q$1,'Conclusões cursos SIGARRA'!$E:$H,4,0),"")</f>
        <v/>
      </c>
      <c r="S1479" s="1" t="str">
        <f>IFERROR(VLOOKUP($A1479&amp;"-"&amp;S$1,'Conclusões cursos SIGARRA'!$E:$H,2,0),"")</f>
        <v/>
      </c>
      <c r="T1479" s="1" t="str">
        <f>IFERROR(VLOOKUP($A1479&amp;"-"&amp;S$1,'Conclusões cursos SIGARRA'!$E:$H,4,0),"")</f>
        <v/>
      </c>
      <c r="U1479" s="1" t="str">
        <f t="shared" si="3"/>
        <v> MIEIC 2008/2009</v>
      </c>
      <c r="V1479" s="1" t="str">
        <f t="shared" si="4"/>
        <v>Luís Filipe Correia Gonçalves Varandas</v>
      </c>
    </row>
    <row r="1480" ht="14.25" customHeight="1">
      <c r="A1480" s="1">
        <v>2.00607037E8</v>
      </c>
      <c r="B1480" s="1" t="s">
        <v>4463</v>
      </c>
      <c r="C1480" s="1" t="s">
        <v>4464</v>
      </c>
      <c r="D1480" s="1" t="s">
        <v>20</v>
      </c>
      <c r="E1480" s="1" t="s">
        <v>4465</v>
      </c>
      <c r="F1480" s="1" t="str">
        <f t="shared" si="1"/>
        <v>Luís Filipe Cunha Pedrosa - MIEIC 2011/2012</v>
      </c>
      <c r="G1480" s="1" t="s">
        <v>4466</v>
      </c>
      <c r="I1480" s="9" t="str">
        <f>IFERROR(VLOOKUP(B1480,'Inquérito'!M:N,2,0),if(AND(E1480="",not(iserror(find("linkedin",H1480)))),H1480,E1480))</f>
        <v>https://www.linkedin.com/in/lpedrosa88/</v>
      </c>
      <c r="J1480" s="1" t="str">
        <f t="shared" si="2"/>
        <v>MIEIC </v>
      </c>
      <c r="K1480" s="1" t="str">
        <f>IFERROR(VLOOKUP($A1480&amp;"-"&amp;K$1,'Conclusões cursos SIGARRA'!$E:$H,2,0),"")</f>
        <v/>
      </c>
      <c r="L1480" s="1" t="str">
        <f>IFERROR(VLOOKUP($A1480&amp;"-"&amp;K$1,'Conclusões cursos SIGARRA'!$E:$H,4,0),"")</f>
        <v/>
      </c>
      <c r="M1480" s="1" t="str">
        <f>IFERROR(VLOOKUP($A1480&amp;"-"&amp;M$1,'Conclusões cursos SIGARRA'!$E:$H,2,0),"")</f>
        <v/>
      </c>
      <c r="N1480" s="1" t="str">
        <f>IFERROR(VLOOKUP($A1480&amp;"-"&amp;M$1,'Conclusões cursos SIGARRA'!$E:$H,4,0),"")</f>
        <v/>
      </c>
      <c r="O1480" s="1" t="str">
        <f>IFERROR(VLOOKUP($A1480&amp;"-"&amp;O$1,'Conclusões cursos SIGARRA'!$E:$H,2,0),"")</f>
        <v>2006/2007</v>
      </c>
      <c r="P1480" s="1" t="str">
        <f>IFERROR(VLOOKUP($A1480&amp;"-"&amp;O$1,'Conclusões cursos SIGARRA'!$E:$H,4,0),"")</f>
        <v>2011/2012</v>
      </c>
      <c r="Q1480" s="1" t="str">
        <f>IFERROR(VLOOKUP($A1480&amp;"-"&amp;Q$1,'Conclusões cursos SIGARRA'!$E:$H,2,0),"")</f>
        <v/>
      </c>
      <c r="R1480" s="1" t="str">
        <f>IFERROR(VLOOKUP($A1480&amp;"-"&amp;Q$1,'Conclusões cursos SIGARRA'!$E:$H,4,0),"")</f>
        <v/>
      </c>
      <c r="S1480" s="1" t="str">
        <f>IFERROR(VLOOKUP($A1480&amp;"-"&amp;S$1,'Conclusões cursos SIGARRA'!$E:$H,2,0),"")</f>
        <v/>
      </c>
      <c r="T1480" s="1" t="str">
        <f>IFERROR(VLOOKUP($A1480&amp;"-"&amp;S$1,'Conclusões cursos SIGARRA'!$E:$H,4,0),"")</f>
        <v/>
      </c>
      <c r="U1480" s="1" t="str">
        <f t="shared" si="3"/>
        <v> MIEIC 2011/2012</v>
      </c>
      <c r="V1480" s="1" t="str">
        <f t="shared" si="4"/>
        <v>Luís Filipe Cunha Pedrosa</v>
      </c>
    </row>
    <row r="1481" ht="14.25" customHeight="1">
      <c r="A1481" s="1">
        <v>2.01100659E8</v>
      </c>
      <c r="B1481" s="1" t="s">
        <v>4467</v>
      </c>
      <c r="C1481" s="1" t="s">
        <v>4468</v>
      </c>
      <c r="D1481" s="1" t="s">
        <v>20</v>
      </c>
      <c r="E1481" s="1" t="s">
        <v>21</v>
      </c>
      <c r="F1481" s="1" t="str">
        <f t="shared" si="1"/>
        <v>Luís Filipe Ferreira Araújo - MIEIC 2015/2016</v>
      </c>
      <c r="I1481" s="1" t="str">
        <f>IFERROR(VLOOKUP(B1481,'Inquérito'!M:N,2,0),if(AND(E1481="",not(iserror(find("linkedin",H1481)))),H1481,E1481))</f>
        <v/>
      </c>
      <c r="J1481" s="1" t="str">
        <f t="shared" si="2"/>
        <v>MIEIC </v>
      </c>
      <c r="K1481" s="1" t="str">
        <f>IFERROR(VLOOKUP($A1481&amp;"-"&amp;K$1,'Conclusões cursos SIGARRA'!$E:$H,2,0),"")</f>
        <v/>
      </c>
      <c r="L1481" s="1" t="str">
        <f>IFERROR(VLOOKUP($A1481&amp;"-"&amp;K$1,'Conclusões cursos SIGARRA'!$E:$H,4,0),"")</f>
        <v/>
      </c>
      <c r="M1481" s="1" t="str">
        <f>IFERROR(VLOOKUP($A1481&amp;"-"&amp;M$1,'Conclusões cursos SIGARRA'!$E:$H,2,0),"")</f>
        <v/>
      </c>
      <c r="N1481" s="1" t="str">
        <f>IFERROR(VLOOKUP($A1481&amp;"-"&amp;M$1,'Conclusões cursos SIGARRA'!$E:$H,4,0),"")</f>
        <v/>
      </c>
      <c r="O1481" s="1" t="str">
        <f>IFERROR(VLOOKUP($A1481&amp;"-"&amp;O$1,'Conclusões cursos SIGARRA'!$E:$H,2,0),"")</f>
        <v>2011/2012</v>
      </c>
      <c r="P1481" s="1" t="str">
        <f>IFERROR(VLOOKUP($A1481&amp;"-"&amp;O$1,'Conclusões cursos SIGARRA'!$E:$H,4,0),"")</f>
        <v>2015/2016</v>
      </c>
      <c r="Q1481" s="1" t="str">
        <f>IFERROR(VLOOKUP($A1481&amp;"-"&amp;Q$1,'Conclusões cursos SIGARRA'!$E:$H,2,0),"")</f>
        <v/>
      </c>
      <c r="R1481" s="1" t="str">
        <f>IFERROR(VLOOKUP($A1481&amp;"-"&amp;Q$1,'Conclusões cursos SIGARRA'!$E:$H,4,0),"")</f>
        <v/>
      </c>
      <c r="S1481" s="1" t="str">
        <f>IFERROR(VLOOKUP($A1481&amp;"-"&amp;S$1,'Conclusões cursos SIGARRA'!$E:$H,2,0),"")</f>
        <v/>
      </c>
      <c r="T1481" s="1" t="str">
        <f>IFERROR(VLOOKUP($A1481&amp;"-"&amp;S$1,'Conclusões cursos SIGARRA'!$E:$H,4,0),"")</f>
        <v/>
      </c>
      <c r="U1481" s="1" t="str">
        <f t="shared" si="3"/>
        <v> MIEIC 2015/2016</v>
      </c>
      <c r="V1481" s="1" t="str">
        <f t="shared" si="4"/>
        <v>Luís Filipe Ferreira Araújo</v>
      </c>
    </row>
    <row r="1482" ht="14.25" customHeight="1">
      <c r="A1482" s="1">
        <v>2.00305362E8</v>
      </c>
      <c r="B1482" s="1" t="s">
        <v>4469</v>
      </c>
      <c r="C1482" s="1" t="s">
        <v>4470</v>
      </c>
      <c r="D1482" s="1" t="s">
        <v>20</v>
      </c>
      <c r="E1482" s="1" t="s">
        <v>4471</v>
      </c>
      <c r="F1482" s="1" t="str">
        <f t="shared" si="1"/>
        <v>Luís Filipe Ferreira Gonçalves - MIEIC 2007/2008</v>
      </c>
      <c r="G1482" s="1" t="s">
        <v>4472</v>
      </c>
      <c r="H1482" s="1" t="s">
        <v>4473</v>
      </c>
      <c r="I1482" s="9" t="str">
        <f>IFERROR(VLOOKUP(B1482,'Inquérito'!M:N,2,0),if(AND(E1482="",not(iserror(find("linkedin",H1482)))),H1482,E1482))</f>
        <v>https://www.linkedin.com/in/lffgoncalves/</v>
      </c>
      <c r="J1482" s="1" t="str">
        <f t="shared" si="2"/>
        <v>MIEIC </v>
      </c>
      <c r="K1482" s="1" t="str">
        <f>IFERROR(VLOOKUP($A1482&amp;"-"&amp;K$1,'Conclusões cursos SIGARRA'!$E:$H,2,0),"")</f>
        <v/>
      </c>
      <c r="L1482" s="1" t="str">
        <f>IFERROR(VLOOKUP($A1482&amp;"-"&amp;K$1,'Conclusões cursos SIGARRA'!$E:$H,4,0),"")</f>
        <v/>
      </c>
      <c r="M1482" s="1" t="str">
        <f>IFERROR(VLOOKUP($A1482&amp;"-"&amp;M$1,'Conclusões cursos SIGARRA'!$E:$H,2,0),"")</f>
        <v/>
      </c>
      <c r="N1482" s="1" t="str">
        <f>IFERROR(VLOOKUP($A1482&amp;"-"&amp;M$1,'Conclusões cursos SIGARRA'!$E:$H,4,0),"")</f>
        <v/>
      </c>
      <c r="O1482" s="1" t="str">
        <f>IFERROR(VLOOKUP($A1482&amp;"-"&amp;O$1,'Conclusões cursos SIGARRA'!$E:$H,2,0),"")</f>
        <v>2003/2004</v>
      </c>
      <c r="P1482" s="1" t="str">
        <f>IFERROR(VLOOKUP($A1482&amp;"-"&amp;O$1,'Conclusões cursos SIGARRA'!$E:$H,4,0),"")</f>
        <v>2007/2008</v>
      </c>
      <c r="Q1482" s="1" t="str">
        <f>IFERROR(VLOOKUP($A1482&amp;"-"&amp;Q$1,'Conclusões cursos SIGARRA'!$E:$H,2,0),"")</f>
        <v/>
      </c>
      <c r="R1482" s="1" t="str">
        <f>IFERROR(VLOOKUP($A1482&amp;"-"&amp;Q$1,'Conclusões cursos SIGARRA'!$E:$H,4,0),"")</f>
        <v/>
      </c>
      <c r="S1482" s="1" t="str">
        <f>IFERROR(VLOOKUP($A1482&amp;"-"&amp;S$1,'Conclusões cursos SIGARRA'!$E:$H,2,0),"")</f>
        <v/>
      </c>
      <c r="T1482" s="1" t="str">
        <f>IFERROR(VLOOKUP($A1482&amp;"-"&amp;S$1,'Conclusões cursos SIGARRA'!$E:$H,4,0),"")</f>
        <v/>
      </c>
      <c r="U1482" s="1" t="str">
        <f t="shared" si="3"/>
        <v> MIEIC 2007/2008</v>
      </c>
      <c r="V1482" s="1" t="str">
        <f t="shared" si="4"/>
        <v>Luís Filipe Ferreira Gonçalves</v>
      </c>
    </row>
    <row r="1483" ht="14.25" customHeight="1">
      <c r="A1483" s="1">
        <v>1.99701434E8</v>
      </c>
      <c r="B1483" s="1" t="s">
        <v>4474</v>
      </c>
      <c r="C1483" s="1" t="s">
        <v>4475</v>
      </c>
      <c r="D1483" s="1" t="s">
        <v>20</v>
      </c>
      <c r="E1483" s="1" t="s">
        <v>21</v>
      </c>
      <c r="F1483" s="1" t="str">
        <f t="shared" si="1"/>
        <v>Luís Filipe Gonçalves Lemos - MEI 2008/2009</v>
      </c>
      <c r="G1483" s="1" t="s">
        <v>21</v>
      </c>
      <c r="H1483" s="1" t="s">
        <v>21</v>
      </c>
      <c r="I1483" s="1" t="str">
        <f>IFERROR(VLOOKUP(B1483,'Inquérito'!M:N,2,0),if(AND(E1483="",not(iserror(find("linkedin",H1483)))),H1483,E1483))</f>
        <v/>
      </c>
      <c r="J1483" s="1" t="str">
        <f t="shared" si="2"/>
        <v>MEI </v>
      </c>
      <c r="K1483" s="1" t="str">
        <f>IFERROR(VLOOKUP($A1483&amp;"-"&amp;K$1,'Conclusões cursos SIGARRA'!$E:$H,2,0),"")</f>
        <v/>
      </c>
      <c r="L1483" s="1" t="str">
        <f>IFERROR(VLOOKUP($A1483&amp;"-"&amp;K$1,'Conclusões cursos SIGARRA'!$E:$H,4,0),"")</f>
        <v/>
      </c>
      <c r="M1483" s="1" t="str">
        <f>IFERROR(VLOOKUP($A1483&amp;"-"&amp;M$1,'Conclusões cursos SIGARRA'!$E:$H,2,0),"")</f>
        <v>2007/2008</v>
      </c>
      <c r="N1483" s="1" t="str">
        <f>IFERROR(VLOOKUP($A1483&amp;"-"&amp;M$1,'Conclusões cursos SIGARRA'!$E:$H,4,0),"")</f>
        <v>2008/2009</v>
      </c>
      <c r="O1483" s="1" t="str">
        <f>IFERROR(VLOOKUP($A1483&amp;"-"&amp;O$1,'Conclusões cursos SIGARRA'!$E:$H,2,0),"")</f>
        <v/>
      </c>
      <c r="P1483" s="1" t="str">
        <f>IFERROR(VLOOKUP($A1483&amp;"-"&amp;O$1,'Conclusões cursos SIGARRA'!$E:$H,4,0),"")</f>
        <v/>
      </c>
      <c r="Q1483" s="1" t="str">
        <f>IFERROR(VLOOKUP($A1483&amp;"-"&amp;Q$1,'Conclusões cursos SIGARRA'!$E:$H,2,0),"")</f>
        <v/>
      </c>
      <c r="R1483" s="1" t="str">
        <f>IFERROR(VLOOKUP($A1483&amp;"-"&amp;Q$1,'Conclusões cursos SIGARRA'!$E:$H,4,0),"")</f>
        <v/>
      </c>
      <c r="S1483" s="1" t="str">
        <f>IFERROR(VLOOKUP($A1483&amp;"-"&amp;S$1,'Conclusões cursos SIGARRA'!$E:$H,2,0),"")</f>
        <v/>
      </c>
      <c r="T1483" s="1" t="str">
        <f>IFERROR(VLOOKUP($A1483&amp;"-"&amp;S$1,'Conclusões cursos SIGARRA'!$E:$H,4,0),"")</f>
        <v/>
      </c>
      <c r="U1483" s="1" t="str">
        <f t="shared" si="3"/>
        <v> MEI 2008/2009</v>
      </c>
      <c r="V1483" s="1" t="str">
        <f t="shared" si="4"/>
        <v>Luís Filipe Gonçalves Lemos</v>
      </c>
    </row>
    <row r="1484" ht="14.25" customHeight="1">
      <c r="A1484" s="1">
        <v>2.00503737E8</v>
      </c>
      <c r="B1484" s="1" t="s">
        <v>4476</v>
      </c>
      <c r="C1484" s="1" t="s">
        <v>4477</v>
      </c>
      <c r="D1484" s="1" t="s">
        <v>20</v>
      </c>
      <c r="E1484" s="1" t="s">
        <v>4478</v>
      </c>
      <c r="F1484" s="1" t="str">
        <f t="shared" si="1"/>
        <v>Luís Filipe Guimarães Teófilo - MIEIC 2009/2010</v>
      </c>
      <c r="G1484" s="1" t="s">
        <v>4479</v>
      </c>
      <c r="I1484" s="9" t="str">
        <f>IFERROR(VLOOKUP(B1484,'Inquérito'!M:N,2,0),if(AND(E1484="",not(iserror(find("linkedin",H1484)))),H1484,E1484))</f>
        <v>https://www.linkedin.com/in/luisteofilo/</v>
      </c>
      <c r="J1484" s="1" t="str">
        <f t="shared" si="2"/>
        <v>MIEIC </v>
      </c>
      <c r="K1484" s="1" t="str">
        <f>IFERROR(VLOOKUP($A1484&amp;"-"&amp;K$1,'Conclusões cursos SIGARRA'!$E:$H,2,0),"")</f>
        <v/>
      </c>
      <c r="L1484" s="1" t="str">
        <f>IFERROR(VLOOKUP($A1484&amp;"-"&amp;K$1,'Conclusões cursos SIGARRA'!$E:$H,4,0),"")</f>
        <v/>
      </c>
      <c r="M1484" s="1" t="str">
        <f>IFERROR(VLOOKUP($A1484&amp;"-"&amp;M$1,'Conclusões cursos SIGARRA'!$E:$H,2,0),"")</f>
        <v/>
      </c>
      <c r="N1484" s="1" t="str">
        <f>IFERROR(VLOOKUP($A1484&amp;"-"&amp;M$1,'Conclusões cursos SIGARRA'!$E:$H,4,0),"")</f>
        <v/>
      </c>
      <c r="O1484" s="1" t="str">
        <f>IFERROR(VLOOKUP($A1484&amp;"-"&amp;O$1,'Conclusões cursos SIGARRA'!$E:$H,2,0),"")</f>
        <v>2005/2006</v>
      </c>
      <c r="P1484" s="1" t="str">
        <f>IFERROR(VLOOKUP($A1484&amp;"-"&amp;O$1,'Conclusões cursos SIGARRA'!$E:$H,4,0),"")</f>
        <v>2009/2010</v>
      </c>
      <c r="Q1484" s="1" t="str">
        <f>IFERROR(VLOOKUP($A1484&amp;"-"&amp;Q$1,'Conclusões cursos SIGARRA'!$E:$H,2,0),"")</f>
        <v/>
      </c>
      <c r="R1484" s="1" t="str">
        <f>IFERROR(VLOOKUP($A1484&amp;"-"&amp;Q$1,'Conclusões cursos SIGARRA'!$E:$H,4,0),"")</f>
        <v/>
      </c>
      <c r="S1484" s="1" t="str">
        <f>IFERROR(VLOOKUP($A1484&amp;"-"&amp;S$1,'Conclusões cursos SIGARRA'!$E:$H,2,0),"")</f>
        <v/>
      </c>
      <c r="T1484" s="1" t="str">
        <f>IFERROR(VLOOKUP($A1484&amp;"-"&amp;S$1,'Conclusões cursos SIGARRA'!$E:$H,4,0),"")</f>
        <v/>
      </c>
      <c r="U1484" s="1" t="str">
        <f t="shared" si="3"/>
        <v> MIEIC 2009/2010</v>
      </c>
      <c r="V1484" s="1" t="str">
        <f t="shared" si="4"/>
        <v>Luís Filipe Guimarães Teófilo</v>
      </c>
    </row>
    <row r="1485" ht="14.25" customHeight="1">
      <c r="A1485" s="1">
        <v>2.00808166E8</v>
      </c>
      <c r="B1485" s="1" t="s">
        <v>4480</v>
      </c>
      <c r="C1485" s="1" t="s">
        <v>4481</v>
      </c>
      <c r="D1485" s="1" t="s">
        <v>20</v>
      </c>
      <c r="E1485" s="1" t="s">
        <v>21</v>
      </c>
      <c r="F1485" s="1" t="str">
        <f t="shared" si="1"/>
        <v>Luís Filipe Rocha Maia Ferreira - MIEIC 2008/2009</v>
      </c>
      <c r="G1485" s="1" t="s">
        <v>4482</v>
      </c>
      <c r="I1485" s="1" t="str">
        <f>IFERROR(VLOOKUP(B1485,'Inquérito'!M:N,2,0),if(AND(E1485="",not(iserror(find("linkedin",H1485)))),H1485,E1485))</f>
        <v/>
      </c>
      <c r="J1485" s="1" t="str">
        <f t="shared" si="2"/>
        <v>MIEIC </v>
      </c>
      <c r="K1485" s="1" t="str">
        <f>IFERROR(VLOOKUP($A1485&amp;"-"&amp;K$1,'Conclusões cursos SIGARRA'!$E:$H,2,0),"")</f>
        <v/>
      </c>
      <c r="L1485" s="1" t="str">
        <f>IFERROR(VLOOKUP($A1485&amp;"-"&amp;K$1,'Conclusões cursos SIGARRA'!$E:$H,4,0),"")</f>
        <v/>
      </c>
      <c r="M1485" s="1" t="str">
        <f>IFERROR(VLOOKUP($A1485&amp;"-"&amp;M$1,'Conclusões cursos SIGARRA'!$E:$H,2,0),"")</f>
        <v/>
      </c>
      <c r="N1485" s="1" t="str">
        <f>IFERROR(VLOOKUP($A1485&amp;"-"&amp;M$1,'Conclusões cursos SIGARRA'!$E:$H,4,0),"")</f>
        <v/>
      </c>
      <c r="O1485" s="1" t="str">
        <f>IFERROR(VLOOKUP($A1485&amp;"-"&amp;O$1,'Conclusões cursos SIGARRA'!$E:$H,2,0),"")</f>
        <v>2008/2009</v>
      </c>
      <c r="P1485" s="1" t="str">
        <f>IFERROR(VLOOKUP($A1485&amp;"-"&amp;O$1,'Conclusões cursos SIGARRA'!$E:$H,4,0),"")</f>
        <v>2008/2009</v>
      </c>
      <c r="Q1485" s="1" t="str">
        <f>IFERROR(VLOOKUP($A1485&amp;"-"&amp;Q$1,'Conclusões cursos SIGARRA'!$E:$H,2,0),"")</f>
        <v/>
      </c>
      <c r="R1485" s="1" t="str">
        <f>IFERROR(VLOOKUP($A1485&amp;"-"&amp;Q$1,'Conclusões cursos SIGARRA'!$E:$H,4,0),"")</f>
        <v/>
      </c>
      <c r="S1485" s="1" t="str">
        <f>IFERROR(VLOOKUP($A1485&amp;"-"&amp;S$1,'Conclusões cursos SIGARRA'!$E:$H,2,0),"")</f>
        <v/>
      </c>
      <c r="T1485" s="1" t="str">
        <f>IFERROR(VLOOKUP($A1485&amp;"-"&amp;S$1,'Conclusões cursos SIGARRA'!$E:$H,4,0),"")</f>
        <v/>
      </c>
      <c r="U1485" s="1" t="str">
        <f t="shared" si="3"/>
        <v> MIEIC 2008/2009</v>
      </c>
      <c r="V1485" s="1" t="str">
        <f t="shared" si="4"/>
        <v>Luís Filipe Rocha Maia Ferreira</v>
      </c>
    </row>
    <row r="1486" ht="14.25" customHeight="1">
      <c r="A1486" s="1">
        <v>2.0130303E8</v>
      </c>
      <c r="B1486" s="1" t="s">
        <v>4483</v>
      </c>
      <c r="C1486" s="1" t="s">
        <v>4484</v>
      </c>
      <c r="D1486" s="1" t="s">
        <v>20</v>
      </c>
      <c r="E1486" s="1" t="s">
        <v>4485</v>
      </c>
      <c r="F1486" s="1" t="str">
        <f t="shared" si="1"/>
        <v>Luís Filipe Rodrigues Carvalho - MIEIC 2017/2018</v>
      </c>
      <c r="I1486" s="9" t="str">
        <f>IFERROR(VLOOKUP(B1486,'Inquérito'!M:N,2,0),if(AND(E1486="",not(iserror(find("linkedin",H1486)))),H1486,E1486))</f>
        <v>https://www.linkedin.com/in/luis-carvalho-6b966794/</v>
      </c>
      <c r="J1486" s="1" t="str">
        <f t="shared" si="2"/>
        <v>MIEIC </v>
      </c>
      <c r="K1486" s="1" t="str">
        <f>IFERROR(VLOOKUP($A1486&amp;"-"&amp;K$1,'Conclusões cursos SIGARRA'!$E:$H,2,0),"")</f>
        <v/>
      </c>
      <c r="L1486" s="1" t="str">
        <f>IFERROR(VLOOKUP($A1486&amp;"-"&amp;K$1,'Conclusões cursos SIGARRA'!$E:$H,4,0),"")</f>
        <v/>
      </c>
      <c r="M1486" s="1" t="str">
        <f>IFERROR(VLOOKUP($A1486&amp;"-"&amp;M$1,'Conclusões cursos SIGARRA'!$E:$H,2,0),"")</f>
        <v/>
      </c>
      <c r="N1486" s="1" t="str">
        <f>IFERROR(VLOOKUP($A1486&amp;"-"&amp;M$1,'Conclusões cursos SIGARRA'!$E:$H,4,0),"")</f>
        <v/>
      </c>
      <c r="O1486" s="1" t="str">
        <f>IFERROR(VLOOKUP($A1486&amp;"-"&amp;O$1,'Conclusões cursos SIGARRA'!$E:$H,2,0),"")</f>
        <v>2013/2014</v>
      </c>
      <c r="P1486" s="1" t="str">
        <f>IFERROR(VLOOKUP($A1486&amp;"-"&amp;O$1,'Conclusões cursos SIGARRA'!$E:$H,4,0),"")</f>
        <v>2017/2018</v>
      </c>
      <c r="Q1486" s="1" t="str">
        <f>IFERROR(VLOOKUP($A1486&amp;"-"&amp;Q$1,'Conclusões cursos SIGARRA'!$E:$H,2,0),"")</f>
        <v/>
      </c>
      <c r="R1486" s="1" t="str">
        <f>IFERROR(VLOOKUP($A1486&amp;"-"&amp;Q$1,'Conclusões cursos SIGARRA'!$E:$H,4,0),"")</f>
        <v/>
      </c>
      <c r="S1486" s="1" t="str">
        <f>IFERROR(VLOOKUP($A1486&amp;"-"&amp;S$1,'Conclusões cursos SIGARRA'!$E:$H,2,0),"")</f>
        <v/>
      </c>
      <c r="T1486" s="1" t="str">
        <f>IFERROR(VLOOKUP($A1486&amp;"-"&amp;S$1,'Conclusões cursos SIGARRA'!$E:$H,4,0),"")</f>
        <v/>
      </c>
      <c r="U1486" s="1" t="str">
        <f t="shared" si="3"/>
        <v> MIEIC 2017/2018</v>
      </c>
      <c r="V1486" s="1" t="str">
        <f t="shared" si="4"/>
        <v>Luís Filipe Rodrigues Carvalho</v>
      </c>
    </row>
    <row r="1487" ht="14.25" customHeight="1">
      <c r="A1487" s="1">
        <v>2.01304273E8</v>
      </c>
      <c r="B1487" s="1" t="s">
        <v>4486</v>
      </c>
      <c r="C1487" s="1" t="s">
        <v>4487</v>
      </c>
      <c r="D1487" s="1" t="s">
        <v>20</v>
      </c>
      <c r="E1487" s="1" t="s">
        <v>21</v>
      </c>
      <c r="F1487" s="1" t="str">
        <f t="shared" si="1"/>
        <v>Luís Filipe Rodrigues Coelho - MIEIC 2019/2020</v>
      </c>
      <c r="I1487" s="1" t="str">
        <f>IFERROR(VLOOKUP(B1487,'Inquérito'!M:N,2,0),if(AND(E1487="",not(iserror(find("linkedin",H1487)))),H1487,E1487))</f>
        <v/>
      </c>
      <c r="J1487" s="1" t="str">
        <f t="shared" si="2"/>
        <v>MIEIC </v>
      </c>
      <c r="K1487" s="1" t="str">
        <f>IFERROR(VLOOKUP($A1487&amp;"-"&amp;K$1,'Conclusões cursos SIGARRA'!$E:$H,2,0),"")</f>
        <v/>
      </c>
      <c r="L1487" s="1" t="str">
        <f>IFERROR(VLOOKUP($A1487&amp;"-"&amp;K$1,'Conclusões cursos SIGARRA'!$E:$H,4,0),"")</f>
        <v/>
      </c>
      <c r="M1487" s="1" t="str">
        <f>IFERROR(VLOOKUP($A1487&amp;"-"&amp;M$1,'Conclusões cursos SIGARRA'!$E:$H,2,0),"")</f>
        <v/>
      </c>
      <c r="N1487" s="1" t="str">
        <f>IFERROR(VLOOKUP($A1487&amp;"-"&amp;M$1,'Conclusões cursos SIGARRA'!$E:$H,4,0),"")</f>
        <v/>
      </c>
      <c r="O1487" s="1" t="str">
        <f>IFERROR(VLOOKUP($A1487&amp;"-"&amp;O$1,'Conclusões cursos SIGARRA'!$E:$H,2,0),"")</f>
        <v>2013/2014</v>
      </c>
      <c r="P1487" s="1" t="str">
        <f>IFERROR(VLOOKUP($A1487&amp;"-"&amp;O$1,'Conclusões cursos SIGARRA'!$E:$H,4,0),"")</f>
        <v>2019/2020</v>
      </c>
      <c r="Q1487" s="1" t="str">
        <f>IFERROR(VLOOKUP($A1487&amp;"-"&amp;Q$1,'Conclusões cursos SIGARRA'!$E:$H,2,0),"")</f>
        <v/>
      </c>
      <c r="R1487" s="1" t="str">
        <f>IFERROR(VLOOKUP($A1487&amp;"-"&amp;Q$1,'Conclusões cursos SIGARRA'!$E:$H,4,0),"")</f>
        <v/>
      </c>
      <c r="S1487" s="1" t="str">
        <f>IFERROR(VLOOKUP($A1487&amp;"-"&amp;S$1,'Conclusões cursos SIGARRA'!$E:$H,2,0),"")</f>
        <v/>
      </c>
      <c r="T1487" s="1" t="str">
        <f>IFERROR(VLOOKUP($A1487&amp;"-"&amp;S$1,'Conclusões cursos SIGARRA'!$E:$H,4,0),"")</f>
        <v/>
      </c>
      <c r="U1487" s="1" t="str">
        <f t="shared" si="3"/>
        <v> MIEIC 2019/2020</v>
      </c>
      <c r="V1487" s="1" t="str">
        <f t="shared" si="4"/>
        <v>Luís Filipe Rodrigues Coelho</v>
      </c>
    </row>
    <row r="1488" ht="14.25" customHeight="1">
      <c r="A1488" s="1">
        <v>2.01806743E8</v>
      </c>
      <c r="B1488" s="1" t="s">
        <v>4488</v>
      </c>
      <c r="C1488" s="1" t="s">
        <v>4489</v>
      </c>
      <c r="D1488" s="1" t="s">
        <v>26</v>
      </c>
      <c r="E1488" s="1" t="s">
        <v>21</v>
      </c>
      <c r="F1488" s="1" t="str">
        <f t="shared" si="1"/>
        <v>Luís Filipe Sousa Teixeira Recharte - M.EIC 2022/2023</v>
      </c>
      <c r="I1488" s="1" t="str">
        <f>IFERROR(VLOOKUP(B1488,'Inquérito'!M:N,2,0),if(AND(E1488="",not(iserror(find("linkedin",H1488)))),H1488,E1488))</f>
        <v/>
      </c>
      <c r="J1488" s="1" t="str">
        <f t="shared" si="2"/>
        <v>M.EIC</v>
      </c>
      <c r="K1488" s="1" t="str">
        <f>IFERROR(VLOOKUP($A1488&amp;"-"&amp;K$1,'Conclusões cursos SIGARRA'!$E:$H,2,0),"")</f>
        <v/>
      </c>
      <c r="L1488" s="1" t="str">
        <f>IFERROR(VLOOKUP($A1488&amp;"-"&amp;K$1,'Conclusões cursos SIGARRA'!$E:$H,4,0),"")</f>
        <v/>
      </c>
      <c r="M1488" s="1" t="str">
        <f>IFERROR(VLOOKUP($A1488&amp;"-"&amp;M$1,'Conclusões cursos SIGARRA'!$E:$H,2,0),"")</f>
        <v/>
      </c>
      <c r="N1488" s="1" t="str">
        <f>IFERROR(VLOOKUP($A1488&amp;"-"&amp;M$1,'Conclusões cursos SIGARRA'!$E:$H,4,0),"")</f>
        <v/>
      </c>
      <c r="O1488" s="1" t="str">
        <f>IFERROR(VLOOKUP($A1488&amp;"-"&amp;O$1,'Conclusões cursos SIGARRA'!$E:$H,2,0),"")</f>
        <v/>
      </c>
      <c r="P1488" s="1" t="str">
        <f>IFERROR(VLOOKUP($A1488&amp;"-"&amp;O$1,'Conclusões cursos SIGARRA'!$E:$H,4,0),"")</f>
        <v/>
      </c>
      <c r="Q1488" s="1" t="str">
        <f>IFERROR(VLOOKUP($A1488&amp;"-"&amp;Q$1,'Conclusões cursos SIGARRA'!$E:$H,2,0),"")</f>
        <v/>
      </c>
      <c r="R1488" s="1" t="str">
        <f>IFERROR(VLOOKUP($A1488&amp;"-"&amp;Q$1,'Conclusões cursos SIGARRA'!$E:$H,4,0),"")</f>
        <v/>
      </c>
      <c r="S1488" s="1" t="str">
        <f>IFERROR(VLOOKUP($A1488&amp;"-"&amp;S$1,'Conclusões cursos SIGARRA'!$E:$H,2,0),"")</f>
        <v>2021/2022</v>
      </c>
      <c r="T1488" s="1" t="str">
        <f>IFERROR(VLOOKUP($A1488&amp;"-"&amp;S$1,'Conclusões cursos SIGARRA'!$E:$H,4,0),"")</f>
        <v>2022/2023</v>
      </c>
      <c r="U1488" s="1" t="str">
        <f t="shared" si="3"/>
        <v> M.EIC 2022/2023</v>
      </c>
      <c r="V1488" s="1" t="str">
        <f t="shared" si="4"/>
        <v>Luís Filipe Sousa Teixeira Recharte</v>
      </c>
    </row>
    <row r="1489" ht="14.25" customHeight="1">
      <c r="A1489" s="1">
        <v>2.00606892E8</v>
      </c>
      <c r="B1489" s="1" t="s">
        <v>4490</v>
      </c>
      <c r="C1489" s="1" t="s">
        <v>4491</v>
      </c>
      <c r="D1489" s="1" t="s">
        <v>20</v>
      </c>
      <c r="E1489" s="1" t="s">
        <v>21</v>
      </c>
      <c r="F1489" s="1" t="str">
        <f t="shared" si="1"/>
        <v>Luis Filipe Tavares Pinto Ferreira - MIEIC 2010/2011</v>
      </c>
      <c r="G1489" s="1" t="s">
        <v>4492</v>
      </c>
      <c r="I1489" s="1" t="str">
        <f>IFERROR(VLOOKUP(B1489,'Inquérito'!M:N,2,0),if(AND(E1489="",not(iserror(find("linkedin",H1489)))),H1489,E1489))</f>
        <v/>
      </c>
      <c r="J1489" s="1" t="str">
        <f t="shared" si="2"/>
        <v>MIEIC </v>
      </c>
      <c r="K1489" s="1" t="str">
        <f>IFERROR(VLOOKUP($A1489&amp;"-"&amp;K$1,'Conclusões cursos SIGARRA'!$E:$H,2,0),"")</f>
        <v/>
      </c>
      <c r="L1489" s="1" t="str">
        <f>IFERROR(VLOOKUP($A1489&amp;"-"&amp;K$1,'Conclusões cursos SIGARRA'!$E:$H,4,0),"")</f>
        <v/>
      </c>
      <c r="M1489" s="1" t="str">
        <f>IFERROR(VLOOKUP($A1489&amp;"-"&amp;M$1,'Conclusões cursos SIGARRA'!$E:$H,2,0),"")</f>
        <v/>
      </c>
      <c r="N1489" s="1" t="str">
        <f>IFERROR(VLOOKUP($A1489&amp;"-"&amp;M$1,'Conclusões cursos SIGARRA'!$E:$H,4,0),"")</f>
        <v/>
      </c>
      <c r="O1489" s="1" t="str">
        <f>IFERROR(VLOOKUP($A1489&amp;"-"&amp;O$1,'Conclusões cursos SIGARRA'!$E:$H,2,0),"")</f>
        <v>2006/2007</v>
      </c>
      <c r="P1489" s="1" t="str">
        <f>IFERROR(VLOOKUP($A1489&amp;"-"&amp;O$1,'Conclusões cursos SIGARRA'!$E:$H,4,0),"")</f>
        <v>2010/2011</v>
      </c>
      <c r="Q1489" s="1" t="str">
        <f>IFERROR(VLOOKUP($A1489&amp;"-"&amp;Q$1,'Conclusões cursos SIGARRA'!$E:$H,2,0),"")</f>
        <v/>
      </c>
      <c r="R1489" s="1" t="str">
        <f>IFERROR(VLOOKUP($A1489&amp;"-"&amp;Q$1,'Conclusões cursos SIGARRA'!$E:$H,4,0),"")</f>
        <v/>
      </c>
      <c r="S1489" s="1" t="str">
        <f>IFERROR(VLOOKUP($A1489&amp;"-"&amp;S$1,'Conclusões cursos SIGARRA'!$E:$H,2,0),"")</f>
        <v/>
      </c>
      <c r="T1489" s="1" t="str">
        <f>IFERROR(VLOOKUP($A1489&amp;"-"&amp;S$1,'Conclusões cursos SIGARRA'!$E:$H,4,0),"")</f>
        <v/>
      </c>
      <c r="U1489" s="1" t="str">
        <f t="shared" si="3"/>
        <v> MIEIC 2010/2011</v>
      </c>
      <c r="V1489" s="1" t="str">
        <f t="shared" si="4"/>
        <v>Luis Filipe Tavares Pinto Ferreira</v>
      </c>
    </row>
    <row r="1490" ht="14.25" customHeight="1">
      <c r="A1490" s="1">
        <v>2.0000385E8</v>
      </c>
      <c r="B1490" s="1" t="s">
        <v>4493</v>
      </c>
      <c r="C1490" s="1" t="s">
        <v>4494</v>
      </c>
      <c r="D1490" s="1" t="s">
        <v>20</v>
      </c>
      <c r="E1490" s="1" t="s">
        <v>4495</v>
      </c>
      <c r="F1490" s="1" t="str">
        <f t="shared" si="1"/>
        <v>Luis Freire Duarte - LEIC 2004/2005</v>
      </c>
      <c r="G1490" s="1" t="s">
        <v>21</v>
      </c>
      <c r="I1490" s="9" t="str">
        <f>IFERROR(VLOOKUP(B1490,'Inquérito'!M:N,2,0),if(AND(E1490="",not(iserror(find("linkedin",H1490)))),H1490,E1490))</f>
        <v>https://www.linkedin.com/in/lduarte/</v>
      </c>
      <c r="J1490" s="1" t="str">
        <f t="shared" si="2"/>
        <v>LEIC </v>
      </c>
      <c r="K1490" s="1" t="str">
        <f>IFERROR(VLOOKUP($A1490&amp;"-"&amp;K$1,'Conclusões cursos SIGARRA'!$E:$H,2,0),"")</f>
        <v>2000/2001</v>
      </c>
      <c r="L1490" s="1" t="str">
        <f>IFERROR(VLOOKUP($A1490&amp;"-"&amp;K$1,'Conclusões cursos SIGARRA'!$E:$H,4,0),"")</f>
        <v>2004/2005</v>
      </c>
      <c r="M1490" s="1" t="str">
        <f>IFERROR(VLOOKUP($A1490&amp;"-"&amp;M$1,'Conclusões cursos SIGARRA'!$E:$H,2,0),"")</f>
        <v/>
      </c>
      <c r="N1490" s="1" t="str">
        <f>IFERROR(VLOOKUP($A1490&amp;"-"&amp;M$1,'Conclusões cursos SIGARRA'!$E:$H,4,0),"")</f>
        <v/>
      </c>
      <c r="O1490" s="1" t="str">
        <f>IFERROR(VLOOKUP($A1490&amp;"-"&amp;O$1,'Conclusões cursos SIGARRA'!$E:$H,2,0),"")</f>
        <v/>
      </c>
      <c r="P1490" s="1" t="str">
        <f>IFERROR(VLOOKUP($A1490&amp;"-"&amp;O$1,'Conclusões cursos SIGARRA'!$E:$H,4,0),"")</f>
        <v/>
      </c>
      <c r="Q1490" s="1" t="str">
        <f>IFERROR(VLOOKUP($A1490&amp;"-"&amp;Q$1,'Conclusões cursos SIGARRA'!$E:$H,2,0),"")</f>
        <v/>
      </c>
      <c r="R1490" s="1" t="str">
        <f>IFERROR(VLOOKUP($A1490&amp;"-"&amp;Q$1,'Conclusões cursos SIGARRA'!$E:$H,4,0),"")</f>
        <v/>
      </c>
      <c r="S1490" s="1" t="str">
        <f>IFERROR(VLOOKUP($A1490&amp;"-"&amp;S$1,'Conclusões cursos SIGARRA'!$E:$H,2,0),"")</f>
        <v/>
      </c>
      <c r="T1490" s="1" t="str">
        <f>IFERROR(VLOOKUP($A1490&amp;"-"&amp;S$1,'Conclusões cursos SIGARRA'!$E:$H,4,0),"")</f>
        <v/>
      </c>
      <c r="U1490" s="1" t="str">
        <f t="shared" si="3"/>
        <v> LEIC 2004/2005</v>
      </c>
      <c r="V1490" s="1" t="str">
        <f t="shared" si="4"/>
        <v>Luis Freire Duarte</v>
      </c>
    </row>
    <row r="1491" ht="14.25" customHeight="1">
      <c r="A1491" s="1">
        <v>2.00300528E8</v>
      </c>
      <c r="B1491" s="1" t="s">
        <v>4496</v>
      </c>
      <c r="C1491" s="1" t="s">
        <v>4497</v>
      </c>
      <c r="D1491" s="1" t="s">
        <v>20</v>
      </c>
      <c r="E1491" s="1" t="s">
        <v>4498</v>
      </c>
      <c r="F1491" s="1" t="str">
        <f t="shared" si="1"/>
        <v>Luís Gonçalo Ferreira Maia - MIEIC 2007/2008</v>
      </c>
      <c r="G1491" s="1" t="s">
        <v>21</v>
      </c>
      <c r="H1491" s="1" t="s">
        <v>4499</v>
      </c>
      <c r="I1491" s="9" t="str">
        <f>IFERROR(VLOOKUP(B1491,'Inquérito'!M:N,2,0),if(AND(E1491="",not(iserror(find("linkedin",H1491)))),H1491,E1491))</f>
        <v>https://www.linkedin.com/in/luisgoncalomaia/</v>
      </c>
      <c r="J1491" s="1" t="str">
        <f t="shared" si="2"/>
        <v>MIEIC </v>
      </c>
      <c r="K1491" s="1" t="str">
        <f>IFERROR(VLOOKUP($A1491&amp;"-"&amp;K$1,'Conclusões cursos SIGARRA'!$E:$H,2,0),"")</f>
        <v/>
      </c>
      <c r="L1491" s="1" t="str">
        <f>IFERROR(VLOOKUP($A1491&amp;"-"&amp;K$1,'Conclusões cursos SIGARRA'!$E:$H,4,0),"")</f>
        <v/>
      </c>
      <c r="M1491" s="1" t="str">
        <f>IFERROR(VLOOKUP($A1491&amp;"-"&amp;M$1,'Conclusões cursos SIGARRA'!$E:$H,2,0),"")</f>
        <v/>
      </c>
      <c r="N1491" s="1" t="str">
        <f>IFERROR(VLOOKUP($A1491&amp;"-"&amp;M$1,'Conclusões cursos SIGARRA'!$E:$H,4,0),"")</f>
        <v/>
      </c>
      <c r="O1491" s="1" t="str">
        <f>IFERROR(VLOOKUP($A1491&amp;"-"&amp;O$1,'Conclusões cursos SIGARRA'!$E:$H,2,0),"")</f>
        <v>2003/2004</v>
      </c>
      <c r="P1491" s="1" t="str">
        <f>IFERROR(VLOOKUP($A1491&amp;"-"&amp;O$1,'Conclusões cursos SIGARRA'!$E:$H,4,0),"")</f>
        <v>2007/2008</v>
      </c>
      <c r="Q1491" s="1" t="str">
        <f>IFERROR(VLOOKUP($A1491&amp;"-"&amp;Q$1,'Conclusões cursos SIGARRA'!$E:$H,2,0),"")</f>
        <v/>
      </c>
      <c r="R1491" s="1" t="str">
        <f>IFERROR(VLOOKUP($A1491&amp;"-"&amp;Q$1,'Conclusões cursos SIGARRA'!$E:$H,4,0),"")</f>
        <v/>
      </c>
      <c r="S1491" s="1" t="str">
        <f>IFERROR(VLOOKUP($A1491&amp;"-"&amp;S$1,'Conclusões cursos SIGARRA'!$E:$H,2,0),"")</f>
        <v/>
      </c>
      <c r="T1491" s="1" t="str">
        <f>IFERROR(VLOOKUP($A1491&amp;"-"&amp;S$1,'Conclusões cursos SIGARRA'!$E:$H,4,0),"")</f>
        <v/>
      </c>
      <c r="U1491" s="1" t="str">
        <f t="shared" si="3"/>
        <v> MIEIC 2007/2008</v>
      </c>
      <c r="V1491" s="1" t="str">
        <f t="shared" si="4"/>
        <v>Luís Gonçalo Ferreira Maia</v>
      </c>
    </row>
    <row r="1492" ht="14.25" customHeight="1">
      <c r="A1492" s="1">
        <v>2.01306485E8</v>
      </c>
      <c r="B1492" s="1" t="s">
        <v>4500</v>
      </c>
      <c r="C1492" s="1" t="s">
        <v>4501</v>
      </c>
      <c r="D1492" s="1" t="s">
        <v>26</v>
      </c>
      <c r="E1492" s="1" t="s">
        <v>21</v>
      </c>
      <c r="F1492" s="1" t="str">
        <f t="shared" si="1"/>
        <v>Luís Guilherme da Costa Castro Neves - M.EIC 2022/2023</v>
      </c>
      <c r="H1492" s="1" t="s">
        <v>4502</v>
      </c>
      <c r="I1492" s="1" t="str">
        <f>IFERROR(VLOOKUP(B1492,'Inquérito'!M:N,2,0),if(AND(E1492="",not(iserror(find("linkedin",H1492)))),H1492,E1492))</f>
        <v/>
      </c>
      <c r="J1492" s="1" t="str">
        <f t="shared" si="2"/>
        <v>M.EIC</v>
      </c>
      <c r="K1492" s="1" t="str">
        <f>IFERROR(VLOOKUP($A1492&amp;"-"&amp;K$1,'Conclusões cursos SIGARRA'!$E:$H,2,0),"")</f>
        <v/>
      </c>
      <c r="L1492" s="1" t="str">
        <f>IFERROR(VLOOKUP($A1492&amp;"-"&amp;K$1,'Conclusões cursos SIGARRA'!$E:$H,4,0),"")</f>
        <v/>
      </c>
      <c r="M1492" s="1" t="str">
        <f>IFERROR(VLOOKUP($A1492&amp;"-"&amp;M$1,'Conclusões cursos SIGARRA'!$E:$H,2,0),"")</f>
        <v/>
      </c>
      <c r="N1492" s="1" t="str">
        <f>IFERROR(VLOOKUP($A1492&amp;"-"&amp;M$1,'Conclusões cursos SIGARRA'!$E:$H,4,0),"")</f>
        <v/>
      </c>
      <c r="O1492" s="1" t="str">
        <f>IFERROR(VLOOKUP($A1492&amp;"-"&amp;O$1,'Conclusões cursos SIGARRA'!$E:$H,2,0),"")</f>
        <v/>
      </c>
      <c r="P1492" s="1" t="str">
        <f>IFERROR(VLOOKUP($A1492&amp;"-"&amp;O$1,'Conclusões cursos SIGARRA'!$E:$H,4,0),"")</f>
        <v/>
      </c>
      <c r="Q1492" s="1" t="str">
        <f>IFERROR(VLOOKUP($A1492&amp;"-"&amp;Q$1,'Conclusões cursos SIGARRA'!$E:$H,2,0),"")</f>
        <v/>
      </c>
      <c r="R1492" s="1" t="str">
        <f>IFERROR(VLOOKUP($A1492&amp;"-"&amp;Q$1,'Conclusões cursos SIGARRA'!$E:$H,4,0),"")</f>
        <v/>
      </c>
      <c r="S1492" s="1" t="str">
        <f>IFERROR(VLOOKUP($A1492&amp;"-"&amp;S$1,'Conclusões cursos SIGARRA'!$E:$H,2,0),"")</f>
        <v>2021/2022</v>
      </c>
      <c r="T1492" s="1" t="str">
        <f>IFERROR(VLOOKUP($A1492&amp;"-"&amp;S$1,'Conclusões cursos SIGARRA'!$E:$H,4,0),"")</f>
        <v>2022/2023</v>
      </c>
      <c r="U1492" s="1" t="str">
        <f t="shared" si="3"/>
        <v> M.EIC 2022/2023</v>
      </c>
      <c r="V1492" s="1" t="str">
        <f t="shared" si="4"/>
        <v>Luís Guilherme da Costa Castro Neves</v>
      </c>
    </row>
    <row r="1493" ht="14.25" customHeight="1">
      <c r="A1493" s="1">
        <v>2.01002921E8</v>
      </c>
      <c r="B1493" s="1" t="s">
        <v>4503</v>
      </c>
      <c r="C1493" s="1" t="s">
        <v>4504</v>
      </c>
      <c r="D1493" s="1" t="s">
        <v>20</v>
      </c>
      <c r="E1493" s="1" t="s">
        <v>4505</v>
      </c>
      <c r="F1493" s="1" t="str">
        <f t="shared" si="1"/>
        <v>Luís Guilherme Ribeiro de Castro Silva Martins - MIEIC 2014/2015</v>
      </c>
      <c r="G1493" s="1" t="s">
        <v>4506</v>
      </c>
      <c r="I1493" s="9" t="str">
        <f>IFERROR(VLOOKUP(B1493,'Inquérito'!M:N,2,0),if(AND(E1493="",not(iserror(find("linkedin",H1493)))),H1493,E1493))</f>
        <v>https://www.linkedin.com/in/guilhermescp/</v>
      </c>
      <c r="J1493" s="1" t="str">
        <f t="shared" si="2"/>
        <v>MIEIC </v>
      </c>
      <c r="K1493" s="1" t="str">
        <f>IFERROR(VLOOKUP($A1493&amp;"-"&amp;K$1,'Conclusões cursos SIGARRA'!$E:$H,2,0),"")</f>
        <v/>
      </c>
      <c r="L1493" s="1" t="str">
        <f>IFERROR(VLOOKUP($A1493&amp;"-"&amp;K$1,'Conclusões cursos SIGARRA'!$E:$H,4,0),"")</f>
        <v/>
      </c>
      <c r="M1493" s="1" t="str">
        <f>IFERROR(VLOOKUP($A1493&amp;"-"&amp;M$1,'Conclusões cursos SIGARRA'!$E:$H,2,0),"")</f>
        <v/>
      </c>
      <c r="N1493" s="1" t="str">
        <f>IFERROR(VLOOKUP($A1493&amp;"-"&amp;M$1,'Conclusões cursos SIGARRA'!$E:$H,4,0),"")</f>
        <v/>
      </c>
      <c r="O1493" s="1" t="str">
        <f>IFERROR(VLOOKUP($A1493&amp;"-"&amp;O$1,'Conclusões cursos SIGARRA'!$E:$H,2,0),"")</f>
        <v>2010/2011</v>
      </c>
      <c r="P1493" s="1" t="str">
        <f>IFERROR(VLOOKUP($A1493&amp;"-"&amp;O$1,'Conclusões cursos SIGARRA'!$E:$H,4,0),"")</f>
        <v>2014/2015</v>
      </c>
      <c r="Q1493" s="1" t="str">
        <f>IFERROR(VLOOKUP($A1493&amp;"-"&amp;Q$1,'Conclusões cursos SIGARRA'!$E:$H,2,0),"")</f>
        <v/>
      </c>
      <c r="R1493" s="1" t="str">
        <f>IFERROR(VLOOKUP($A1493&amp;"-"&amp;Q$1,'Conclusões cursos SIGARRA'!$E:$H,4,0),"")</f>
        <v/>
      </c>
      <c r="S1493" s="1" t="str">
        <f>IFERROR(VLOOKUP($A1493&amp;"-"&amp;S$1,'Conclusões cursos SIGARRA'!$E:$H,2,0),"")</f>
        <v/>
      </c>
      <c r="T1493" s="1" t="str">
        <f>IFERROR(VLOOKUP($A1493&amp;"-"&amp;S$1,'Conclusões cursos SIGARRA'!$E:$H,4,0),"")</f>
        <v/>
      </c>
      <c r="U1493" s="1" t="str">
        <f t="shared" si="3"/>
        <v> MIEIC 2014/2015</v>
      </c>
      <c r="V1493" s="1" t="str">
        <f t="shared" si="4"/>
        <v>Luís Guilherme Ribeiro de Castro Silva Martins</v>
      </c>
    </row>
    <row r="1494" ht="14.25" customHeight="1">
      <c r="A1494" s="1">
        <v>2.01704093E8</v>
      </c>
      <c r="B1494" s="1" t="s">
        <v>4507</v>
      </c>
      <c r="C1494" s="1" t="s">
        <v>4508</v>
      </c>
      <c r="D1494" s="1" t="s">
        <v>26</v>
      </c>
      <c r="E1494" s="1" t="s">
        <v>21</v>
      </c>
      <c r="F1494" s="1" t="str">
        <f t="shared" si="1"/>
        <v>Luís Henrique Condado Marques - M.EIC 2021/2022</v>
      </c>
      <c r="I1494" s="1" t="str">
        <f>IFERROR(VLOOKUP(B1494,'Inquérito'!M:N,2,0),if(AND(E1494="",not(iserror(find("linkedin",H1494)))),H1494,E1494))</f>
        <v/>
      </c>
      <c r="J1494" s="1" t="str">
        <f t="shared" si="2"/>
        <v>M.EIC</v>
      </c>
      <c r="K1494" s="1" t="str">
        <f>IFERROR(VLOOKUP($A1494&amp;"-"&amp;K$1,'Conclusões cursos SIGARRA'!$E:$H,2,0),"")</f>
        <v/>
      </c>
      <c r="L1494" s="1" t="str">
        <f>IFERROR(VLOOKUP($A1494&amp;"-"&amp;K$1,'Conclusões cursos SIGARRA'!$E:$H,4,0),"")</f>
        <v/>
      </c>
      <c r="M1494" s="1" t="str">
        <f>IFERROR(VLOOKUP($A1494&amp;"-"&amp;M$1,'Conclusões cursos SIGARRA'!$E:$H,2,0),"")</f>
        <v/>
      </c>
      <c r="N1494" s="1" t="str">
        <f>IFERROR(VLOOKUP($A1494&amp;"-"&amp;M$1,'Conclusões cursos SIGARRA'!$E:$H,4,0),"")</f>
        <v/>
      </c>
      <c r="O1494" s="1" t="str">
        <f>IFERROR(VLOOKUP($A1494&amp;"-"&amp;O$1,'Conclusões cursos SIGARRA'!$E:$H,2,0),"")</f>
        <v/>
      </c>
      <c r="P1494" s="1" t="str">
        <f>IFERROR(VLOOKUP($A1494&amp;"-"&amp;O$1,'Conclusões cursos SIGARRA'!$E:$H,4,0),"")</f>
        <v/>
      </c>
      <c r="Q1494" s="1" t="str">
        <f>IFERROR(VLOOKUP($A1494&amp;"-"&amp;Q$1,'Conclusões cursos SIGARRA'!$E:$H,2,0),"")</f>
        <v/>
      </c>
      <c r="R1494" s="1" t="str">
        <f>IFERROR(VLOOKUP($A1494&amp;"-"&amp;Q$1,'Conclusões cursos SIGARRA'!$E:$H,4,0),"")</f>
        <v/>
      </c>
      <c r="S1494" s="1" t="str">
        <f>IFERROR(VLOOKUP($A1494&amp;"-"&amp;S$1,'Conclusões cursos SIGARRA'!$E:$H,2,0),"")</f>
        <v>2021/2022</v>
      </c>
      <c r="T1494" s="1" t="str">
        <f>IFERROR(VLOOKUP($A1494&amp;"-"&amp;S$1,'Conclusões cursos SIGARRA'!$E:$H,4,0),"")</f>
        <v>2021/2022</v>
      </c>
      <c r="U1494" s="1" t="str">
        <f t="shared" si="3"/>
        <v> M.EIC 2021/2022</v>
      </c>
      <c r="V1494" s="1" t="str">
        <f t="shared" si="4"/>
        <v>Luís Henrique Condado Marques</v>
      </c>
    </row>
    <row r="1495" ht="14.25" customHeight="1">
      <c r="A1495" s="1">
        <v>2.00201287E8</v>
      </c>
      <c r="B1495" s="1" t="s">
        <v>4509</v>
      </c>
      <c r="C1495" s="1" t="s">
        <v>4510</v>
      </c>
      <c r="D1495" s="1" t="s">
        <v>20</v>
      </c>
      <c r="E1495" s="1" t="s">
        <v>21</v>
      </c>
      <c r="F1495" s="1" t="str">
        <f t="shared" si="1"/>
        <v>Luís Jorge Trindade Certo - MIEIC 2007/2008</v>
      </c>
      <c r="H1495" s="1" t="s">
        <v>4511</v>
      </c>
      <c r="I1495" s="9" t="str">
        <f>IFERROR(VLOOKUP(B1495,'Inquérito'!M:N,2,0),if(AND(E1495="",not(iserror(find("linkedin",H1495)))),H1495,E1495))</f>
        <v>https://www.linkedin.com/in/luiscerto</v>
      </c>
      <c r="J1495" s="1" t="str">
        <f t="shared" si="2"/>
        <v>MIEIC </v>
      </c>
      <c r="K1495" s="1" t="str">
        <f>IFERROR(VLOOKUP($A1495&amp;"-"&amp;K$1,'Conclusões cursos SIGARRA'!$E:$H,2,0),"")</f>
        <v/>
      </c>
      <c r="L1495" s="1" t="str">
        <f>IFERROR(VLOOKUP($A1495&amp;"-"&amp;K$1,'Conclusões cursos SIGARRA'!$E:$H,4,0),"")</f>
        <v/>
      </c>
      <c r="M1495" s="1" t="str">
        <f>IFERROR(VLOOKUP($A1495&amp;"-"&amp;M$1,'Conclusões cursos SIGARRA'!$E:$H,2,0),"")</f>
        <v/>
      </c>
      <c r="N1495" s="1" t="str">
        <f>IFERROR(VLOOKUP($A1495&amp;"-"&amp;M$1,'Conclusões cursos SIGARRA'!$E:$H,4,0),"")</f>
        <v/>
      </c>
      <c r="O1495" s="1" t="str">
        <f>IFERROR(VLOOKUP($A1495&amp;"-"&amp;O$1,'Conclusões cursos SIGARRA'!$E:$H,2,0),"")</f>
        <v>2003/2004</v>
      </c>
      <c r="P1495" s="1" t="str">
        <f>IFERROR(VLOOKUP($A1495&amp;"-"&amp;O$1,'Conclusões cursos SIGARRA'!$E:$H,4,0),"")</f>
        <v>2007/2008</v>
      </c>
      <c r="Q1495" s="1" t="str">
        <f>IFERROR(VLOOKUP($A1495&amp;"-"&amp;Q$1,'Conclusões cursos SIGARRA'!$E:$H,2,0),"")</f>
        <v/>
      </c>
      <c r="R1495" s="1" t="str">
        <f>IFERROR(VLOOKUP($A1495&amp;"-"&amp;Q$1,'Conclusões cursos SIGARRA'!$E:$H,4,0),"")</f>
        <v/>
      </c>
      <c r="S1495" s="1" t="str">
        <f>IFERROR(VLOOKUP($A1495&amp;"-"&amp;S$1,'Conclusões cursos SIGARRA'!$E:$H,2,0),"")</f>
        <v/>
      </c>
      <c r="T1495" s="1" t="str">
        <f>IFERROR(VLOOKUP($A1495&amp;"-"&amp;S$1,'Conclusões cursos SIGARRA'!$E:$H,4,0),"")</f>
        <v/>
      </c>
      <c r="U1495" s="1" t="str">
        <f t="shared" si="3"/>
        <v> MIEIC 2007/2008</v>
      </c>
      <c r="V1495" s="1" t="str">
        <f t="shared" si="4"/>
        <v>Luís Jorge Trindade Certo</v>
      </c>
    </row>
    <row r="1496" ht="14.25" customHeight="1">
      <c r="A1496" s="1">
        <v>1.99703202E8</v>
      </c>
      <c r="B1496" s="1" t="s">
        <v>4512</v>
      </c>
      <c r="C1496" s="1" t="s">
        <v>4513</v>
      </c>
      <c r="D1496" s="1" t="s">
        <v>20</v>
      </c>
      <c r="E1496" s="1" t="s">
        <v>4514</v>
      </c>
      <c r="F1496" s="1" t="str">
        <f t="shared" si="1"/>
        <v>Luís José Pereira dos Santos - LEIC 2001/2002</v>
      </c>
      <c r="G1496" s="1" t="s">
        <v>21</v>
      </c>
      <c r="H1496" s="1" t="s">
        <v>4515</v>
      </c>
      <c r="I1496" s="9" t="str">
        <f>IFERROR(VLOOKUP(B1496,'Inquérito'!M:N,2,0),if(AND(E1496="",not(iserror(find("linkedin",H1496)))),H1496,E1496))</f>
        <v>https://www.linkedin.com/in/ljpsantos/</v>
      </c>
      <c r="J1496" s="1" t="str">
        <f t="shared" si="2"/>
        <v>LEIC </v>
      </c>
      <c r="K1496" s="1" t="str">
        <f>IFERROR(VLOOKUP($A1496&amp;"-"&amp;K$1,'Conclusões cursos SIGARRA'!$E:$H,2,0),"")</f>
        <v>1997/1998</v>
      </c>
      <c r="L1496" s="1" t="str">
        <f>IFERROR(VLOOKUP($A1496&amp;"-"&amp;K$1,'Conclusões cursos SIGARRA'!$E:$H,4,0),"")</f>
        <v>2001/2002</v>
      </c>
      <c r="M1496" s="1" t="str">
        <f>IFERROR(VLOOKUP($A1496&amp;"-"&amp;M$1,'Conclusões cursos SIGARRA'!$E:$H,2,0),"")</f>
        <v/>
      </c>
      <c r="N1496" s="1" t="str">
        <f>IFERROR(VLOOKUP($A1496&amp;"-"&amp;M$1,'Conclusões cursos SIGARRA'!$E:$H,4,0),"")</f>
        <v/>
      </c>
      <c r="O1496" s="1" t="str">
        <f>IFERROR(VLOOKUP($A1496&amp;"-"&amp;O$1,'Conclusões cursos SIGARRA'!$E:$H,2,0),"")</f>
        <v/>
      </c>
      <c r="P1496" s="1" t="str">
        <f>IFERROR(VLOOKUP($A1496&amp;"-"&amp;O$1,'Conclusões cursos SIGARRA'!$E:$H,4,0),"")</f>
        <v/>
      </c>
      <c r="Q1496" s="1" t="str">
        <f>IFERROR(VLOOKUP($A1496&amp;"-"&amp;Q$1,'Conclusões cursos SIGARRA'!$E:$H,2,0),"")</f>
        <v/>
      </c>
      <c r="R1496" s="1" t="str">
        <f>IFERROR(VLOOKUP($A1496&amp;"-"&amp;Q$1,'Conclusões cursos SIGARRA'!$E:$H,4,0),"")</f>
        <v/>
      </c>
      <c r="S1496" s="1" t="str">
        <f>IFERROR(VLOOKUP($A1496&amp;"-"&amp;S$1,'Conclusões cursos SIGARRA'!$E:$H,2,0),"")</f>
        <v/>
      </c>
      <c r="T1496" s="1" t="str">
        <f>IFERROR(VLOOKUP($A1496&amp;"-"&amp;S$1,'Conclusões cursos SIGARRA'!$E:$H,4,0),"")</f>
        <v/>
      </c>
      <c r="U1496" s="1" t="str">
        <f t="shared" si="3"/>
        <v> LEIC 2001/2002</v>
      </c>
      <c r="V1496" s="1" t="str">
        <f t="shared" si="4"/>
        <v>Luís José Pereira dos Santos</v>
      </c>
    </row>
    <row r="1497" ht="14.25" customHeight="1">
      <c r="A1497" s="1">
        <v>2.01303248E8</v>
      </c>
      <c r="B1497" s="1" t="s">
        <v>4516</v>
      </c>
      <c r="C1497" s="1" t="s">
        <v>4517</v>
      </c>
      <c r="D1497" s="1" t="s">
        <v>20</v>
      </c>
      <c r="E1497" s="1" t="s">
        <v>21</v>
      </c>
      <c r="F1497" s="1" t="str">
        <f t="shared" si="1"/>
        <v>Luís Leão Aguiar Braga da Cruz - MIEIC 2019/2020</v>
      </c>
      <c r="I1497" s="1" t="str">
        <f>IFERROR(VLOOKUP(B1497,'Inquérito'!M:N,2,0),if(AND(E1497="",not(iserror(find("linkedin",H1497)))),H1497,E1497))</f>
        <v/>
      </c>
      <c r="J1497" s="1" t="str">
        <f t="shared" si="2"/>
        <v>MIEIC </v>
      </c>
      <c r="K1497" s="1" t="str">
        <f>IFERROR(VLOOKUP($A1497&amp;"-"&amp;K$1,'Conclusões cursos SIGARRA'!$E:$H,2,0),"")</f>
        <v/>
      </c>
      <c r="L1497" s="1" t="str">
        <f>IFERROR(VLOOKUP($A1497&amp;"-"&amp;K$1,'Conclusões cursos SIGARRA'!$E:$H,4,0),"")</f>
        <v/>
      </c>
      <c r="M1497" s="1" t="str">
        <f>IFERROR(VLOOKUP($A1497&amp;"-"&amp;M$1,'Conclusões cursos SIGARRA'!$E:$H,2,0),"")</f>
        <v/>
      </c>
      <c r="N1497" s="1" t="str">
        <f>IFERROR(VLOOKUP($A1497&amp;"-"&amp;M$1,'Conclusões cursos SIGARRA'!$E:$H,4,0),"")</f>
        <v/>
      </c>
      <c r="O1497" s="1" t="str">
        <f>IFERROR(VLOOKUP($A1497&amp;"-"&amp;O$1,'Conclusões cursos SIGARRA'!$E:$H,2,0),"")</f>
        <v>2013/2014</v>
      </c>
      <c r="P1497" s="1" t="str">
        <f>IFERROR(VLOOKUP($A1497&amp;"-"&amp;O$1,'Conclusões cursos SIGARRA'!$E:$H,4,0),"")</f>
        <v>2019/2020</v>
      </c>
      <c r="Q1497" s="1" t="str">
        <f>IFERROR(VLOOKUP($A1497&amp;"-"&amp;Q$1,'Conclusões cursos SIGARRA'!$E:$H,2,0),"")</f>
        <v/>
      </c>
      <c r="R1497" s="1" t="str">
        <f>IFERROR(VLOOKUP($A1497&amp;"-"&amp;Q$1,'Conclusões cursos SIGARRA'!$E:$H,4,0),"")</f>
        <v/>
      </c>
      <c r="S1497" s="1" t="str">
        <f>IFERROR(VLOOKUP($A1497&amp;"-"&amp;S$1,'Conclusões cursos SIGARRA'!$E:$H,2,0),"")</f>
        <v/>
      </c>
      <c r="T1497" s="1" t="str">
        <f>IFERROR(VLOOKUP($A1497&amp;"-"&amp;S$1,'Conclusões cursos SIGARRA'!$E:$H,4,0),"")</f>
        <v/>
      </c>
      <c r="U1497" s="1" t="str">
        <f t="shared" si="3"/>
        <v> MIEIC 2019/2020</v>
      </c>
      <c r="V1497" s="1" t="str">
        <f t="shared" si="4"/>
        <v>Luís Leão Aguiar Braga da Cruz</v>
      </c>
    </row>
    <row r="1498" ht="14.25" customHeight="1">
      <c r="A1498" s="1">
        <v>2.01405907E8</v>
      </c>
      <c r="B1498" s="1" t="s">
        <v>4518</v>
      </c>
      <c r="C1498" s="1" t="s">
        <v>4519</v>
      </c>
      <c r="D1498" s="1" t="s">
        <v>26</v>
      </c>
      <c r="E1498" s="1" t="s">
        <v>21</v>
      </c>
      <c r="F1498" s="1" t="str">
        <f t="shared" si="1"/>
        <v>Luís Manuel Câmara Spínola - MIEIC 2020/2021</v>
      </c>
      <c r="I1498" s="1" t="str">
        <f>IFERROR(VLOOKUP(B1498,'Inquérito'!M:N,2,0),if(AND(E1498="",not(iserror(find("linkedin",H1498)))),H1498,E1498))</f>
        <v/>
      </c>
      <c r="J1498" s="1" t="str">
        <f t="shared" si="2"/>
        <v>MIEIC </v>
      </c>
      <c r="K1498" s="1" t="str">
        <f>IFERROR(VLOOKUP($A1498&amp;"-"&amp;K$1,'Conclusões cursos SIGARRA'!$E:$H,2,0),"")</f>
        <v/>
      </c>
      <c r="L1498" s="1" t="str">
        <f>IFERROR(VLOOKUP($A1498&amp;"-"&amp;K$1,'Conclusões cursos SIGARRA'!$E:$H,4,0),"")</f>
        <v/>
      </c>
      <c r="M1498" s="1" t="str">
        <f>IFERROR(VLOOKUP($A1498&amp;"-"&amp;M$1,'Conclusões cursos SIGARRA'!$E:$H,2,0),"")</f>
        <v/>
      </c>
      <c r="N1498" s="1" t="str">
        <f>IFERROR(VLOOKUP($A1498&amp;"-"&amp;M$1,'Conclusões cursos SIGARRA'!$E:$H,4,0),"")</f>
        <v/>
      </c>
      <c r="O1498" s="1" t="str">
        <f>IFERROR(VLOOKUP($A1498&amp;"-"&amp;O$1,'Conclusões cursos SIGARRA'!$E:$H,2,0),"")</f>
        <v>2014/2015</v>
      </c>
      <c r="P1498" s="1" t="str">
        <f>IFERROR(VLOOKUP($A1498&amp;"-"&amp;O$1,'Conclusões cursos SIGARRA'!$E:$H,4,0),"")</f>
        <v>2020/2021</v>
      </c>
      <c r="Q1498" s="1" t="str">
        <f>IFERROR(VLOOKUP($A1498&amp;"-"&amp;Q$1,'Conclusões cursos SIGARRA'!$E:$H,2,0),"")</f>
        <v/>
      </c>
      <c r="R1498" s="1" t="str">
        <f>IFERROR(VLOOKUP($A1498&amp;"-"&amp;Q$1,'Conclusões cursos SIGARRA'!$E:$H,4,0),"")</f>
        <v/>
      </c>
      <c r="S1498" s="1" t="str">
        <f>IFERROR(VLOOKUP($A1498&amp;"-"&amp;S$1,'Conclusões cursos SIGARRA'!$E:$H,2,0),"")</f>
        <v/>
      </c>
      <c r="T1498" s="1" t="str">
        <f>IFERROR(VLOOKUP($A1498&amp;"-"&amp;S$1,'Conclusões cursos SIGARRA'!$E:$H,4,0),"")</f>
        <v/>
      </c>
      <c r="U1498" s="1" t="str">
        <f t="shared" si="3"/>
        <v> MIEIC 2020/2021</v>
      </c>
      <c r="V1498" s="1" t="str">
        <f t="shared" si="4"/>
        <v>Luís Manuel Câmara Spínola</v>
      </c>
    </row>
    <row r="1499" ht="14.25" customHeight="1">
      <c r="A1499" s="1">
        <v>2.0190675E8</v>
      </c>
      <c r="B1499" s="1" t="s">
        <v>4520</v>
      </c>
      <c r="C1499" s="1" t="s">
        <v>4521</v>
      </c>
      <c r="D1499" s="1" t="s">
        <v>26</v>
      </c>
      <c r="E1499" s="1" t="s">
        <v>21</v>
      </c>
      <c r="F1499" s="1" t="str">
        <f t="shared" si="1"/>
        <v>Luís Manuel Duarte Silva dos Santos Leite - L.EIC 2021/2022</v>
      </c>
      <c r="G1499" s="1" t="s">
        <v>4522</v>
      </c>
      <c r="I1499" s="1" t="str">
        <f>IFERROR(VLOOKUP(B1499,'Inquérito'!M:N,2,0),if(AND(E1499="",not(iserror(find("linkedin",H1499)))),H1499,E1499))</f>
        <v/>
      </c>
      <c r="J1499" s="1" t="str">
        <f t="shared" si="2"/>
        <v>L.EIC </v>
      </c>
      <c r="K1499" s="1" t="str">
        <f>IFERROR(VLOOKUP($A1499&amp;"-"&amp;K$1,'Conclusões cursos SIGARRA'!$E:$H,2,0),"")</f>
        <v/>
      </c>
      <c r="L1499" s="1" t="str">
        <f>IFERROR(VLOOKUP($A1499&amp;"-"&amp;K$1,'Conclusões cursos SIGARRA'!$E:$H,4,0),"")</f>
        <v/>
      </c>
      <c r="M1499" s="1" t="str">
        <f>IFERROR(VLOOKUP($A1499&amp;"-"&amp;M$1,'Conclusões cursos SIGARRA'!$E:$H,2,0),"")</f>
        <v/>
      </c>
      <c r="N1499" s="1" t="str">
        <f>IFERROR(VLOOKUP($A1499&amp;"-"&amp;M$1,'Conclusões cursos SIGARRA'!$E:$H,4,0),"")</f>
        <v/>
      </c>
      <c r="O1499" s="1" t="str">
        <f>IFERROR(VLOOKUP($A1499&amp;"-"&amp;O$1,'Conclusões cursos SIGARRA'!$E:$H,2,0),"")</f>
        <v/>
      </c>
      <c r="P1499" s="1" t="str">
        <f>IFERROR(VLOOKUP($A1499&amp;"-"&amp;O$1,'Conclusões cursos SIGARRA'!$E:$H,4,0),"")</f>
        <v/>
      </c>
      <c r="Q1499" s="1" t="str">
        <f>IFERROR(VLOOKUP($A1499&amp;"-"&amp;Q$1,'Conclusões cursos SIGARRA'!$E:$H,2,0),"")</f>
        <v>2021/2022</v>
      </c>
      <c r="R1499" s="1" t="str">
        <f>IFERROR(VLOOKUP($A1499&amp;"-"&amp;Q$1,'Conclusões cursos SIGARRA'!$E:$H,4,0),"")</f>
        <v>2021/2022</v>
      </c>
      <c r="S1499" s="1" t="str">
        <f>IFERROR(VLOOKUP($A1499&amp;"-"&amp;S$1,'Conclusões cursos SIGARRA'!$E:$H,2,0),"")</f>
        <v/>
      </c>
      <c r="T1499" s="1" t="str">
        <f>IFERROR(VLOOKUP($A1499&amp;"-"&amp;S$1,'Conclusões cursos SIGARRA'!$E:$H,4,0),"")</f>
        <v/>
      </c>
      <c r="U1499" s="1" t="str">
        <f t="shared" si="3"/>
        <v> L.EIC 2021/2022</v>
      </c>
      <c r="V1499" s="1" t="str">
        <f t="shared" si="4"/>
        <v>Luís Manuel Duarte Silva dos Santos Leite</v>
      </c>
    </row>
    <row r="1500" ht="14.25" customHeight="1">
      <c r="A1500" s="1">
        <v>1.99401834E8</v>
      </c>
      <c r="B1500" s="1" t="s">
        <v>4523</v>
      </c>
      <c r="C1500" s="1" t="s">
        <v>4524</v>
      </c>
      <c r="D1500" s="1" t="s">
        <v>20</v>
      </c>
      <c r="E1500" s="1" t="s">
        <v>4525</v>
      </c>
      <c r="F1500" s="1" t="str">
        <f t="shared" si="1"/>
        <v>Luís Manuel Gonzalez Amaral - LEIC 1998/1999 MIEIC 2008/2009</v>
      </c>
      <c r="G1500" s="1" t="s">
        <v>4526</v>
      </c>
      <c r="I1500" s="9" t="str">
        <f>IFERROR(VLOOKUP(B1500,'Inquérito'!M:N,2,0),if(AND(E1500="",not(iserror(find("linkedin",H1500)))),H1500,E1500))</f>
        <v>https://www.linkedin.com/in/luismgamaral/</v>
      </c>
      <c r="J1500" s="1" t="str">
        <f t="shared" si="2"/>
        <v>LEIC MIEIC </v>
      </c>
      <c r="K1500" s="1" t="str">
        <f>IFERROR(VLOOKUP($A1500&amp;"-"&amp;K$1,'Conclusões cursos SIGARRA'!$E:$H,2,0),"")</f>
        <v>1994/1995</v>
      </c>
      <c r="L1500" s="1" t="str">
        <f>IFERROR(VLOOKUP($A1500&amp;"-"&amp;K$1,'Conclusões cursos SIGARRA'!$E:$H,4,0),"")</f>
        <v>1998/1999</v>
      </c>
      <c r="M1500" s="1" t="str">
        <f>IFERROR(VLOOKUP($A1500&amp;"-"&amp;M$1,'Conclusões cursos SIGARRA'!$E:$H,2,0),"")</f>
        <v/>
      </c>
      <c r="N1500" s="1" t="str">
        <f>IFERROR(VLOOKUP($A1500&amp;"-"&amp;M$1,'Conclusões cursos SIGARRA'!$E:$H,4,0),"")</f>
        <v/>
      </c>
      <c r="O1500" s="1" t="str">
        <f>IFERROR(VLOOKUP($A1500&amp;"-"&amp;O$1,'Conclusões cursos SIGARRA'!$E:$H,2,0),"")</f>
        <v>2008/2009</v>
      </c>
      <c r="P1500" s="1" t="str">
        <f>IFERROR(VLOOKUP($A1500&amp;"-"&amp;O$1,'Conclusões cursos SIGARRA'!$E:$H,4,0),"")</f>
        <v>2008/2009</v>
      </c>
      <c r="Q1500" s="1" t="str">
        <f>IFERROR(VLOOKUP($A1500&amp;"-"&amp;Q$1,'Conclusões cursos SIGARRA'!$E:$H,2,0),"")</f>
        <v/>
      </c>
      <c r="R1500" s="1" t="str">
        <f>IFERROR(VLOOKUP($A1500&amp;"-"&amp;Q$1,'Conclusões cursos SIGARRA'!$E:$H,4,0),"")</f>
        <v/>
      </c>
      <c r="S1500" s="1" t="str">
        <f>IFERROR(VLOOKUP($A1500&amp;"-"&amp;S$1,'Conclusões cursos SIGARRA'!$E:$H,2,0),"")</f>
        <v/>
      </c>
      <c r="T1500" s="1" t="str">
        <f>IFERROR(VLOOKUP($A1500&amp;"-"&amp;S$1,'Conclusões cursos SIGARRA'!$E:$H,4,0),"")</f>
        <v/>
      </c>
      <c r="U1500" s="1" t="str">
        <f t="shared" si="3"/>
        <v> LEIC 1998/1999 MIEIC 2008/2009</v>
      </c>
      <c r="V1500" s="1" t="str">
        <f t="shared" si="4"/>
        <v>Luís Manuel Gonzalez Amaral</v>
      </c>
    </row>
    <row r="1501" ht="14.25" customHeight="1">
      <c r="A1501" s="1">
        <v>1.99402477E8</v>
      </c>
      <c r="B1501" s="1" t="s">
        <v>4527</v>
      </c>
      <c r="C1501" s="1" t="s">
        <v>4528</v>
      </c>
      <c r="D1501" s="1" t="s">
        <v>20</v>
      </c>
      <c r="E1501" s="1" t="s">
        <v>4529</v>
      </c>
      <c r="F1501" s="1" t="str">
        <f t="shared" si="1"/>
        <v>Luis Maria Cordeiro Bártolo - LEIC 1999/2000</v>
      </c>
      <c r="G1501" s="1" t="s">
        <v>21</v>
      </c>
      <c r="I1501" s="1" t="str">
        <f>IFERROR(VLOOKUP(B1501,'Inquérito'!M:N,2,0),if(AND(E1501="",not(iserror(find("linkedin",H1501)))),H1501,E1501))</f>
        <v>https://www.linkedin.com/in/luis-bártolo-6ba9bb10/</v>
      </c>
      <c r="J1501" s="1" t="str">
        <f t="shared" si="2"/>
        <v>LEIC </v>
      </c>
      <c r="K1501" s="1" t="str">
        <f>IFERROR(VLOOKUP($A1501&amp;"-"&amp;K$1,'Conclusões cursos SIGARRA'!$E:$H,2,0),"")</f>
        <v>1994/1995</v>
      </c>
      <c r="L1501" s="1" t="str">
        <f>IFERROR(VLOOKUP($A1501&amp;"-"&amp;K$1,'Conclusões cursos SIGARRA'!$E:$H,4,0),"")</f>
        <v>1999/2000</v>
      </c>
      <c r="M1501" s="1" t="str">
        <f>IFERROR(VLOOKUP($A1501&amp;"-"&amp;M$1,'Conclusões cursos SIGARRA'!$E:$H,2,0),"")</f>
        <v/>
      </c>
      <c r="N1501" s="1" t="str">
        <f>IFERROR(VLOOKUP($A1501&amp;"-"&amp;M$1,'Conclusões cursos SIGARRA'!$E:$H,4,0),"")</f>
        <v/>
      </c>
      <c r="O1501" s="1" t="str">
        <f>IFERROR(VLOOKUP($A1501&amp;"-"&amp;O$1,'Conclusões cursos SIGARRA'!$E:$H,2,0),"")</f>
        <v/>
      </c>
      <c r="P1501" s="1" t="str">
        <f>IFERROR(VLOOKUP($A1501&amp;"-"&amp;O$1,'Conclusões cursos SIGARRA'!$E:$H,4,0),"")</f>
        <v/>
      </c>
      <c r="Q1501" s="1" t="str">
        <f>IFERROR(VLOOKUP($A1501&amp;"-"&amp;Q$1,'Conclusões cursos SIGARRA'!$E:$H,2,0),"")</f>
        <v/>
      </c>
      <c r="R1501" s="1" t="str">
        <f>IFERROR(VLOOKUP($A1501&amp;"-"&amp;Q$1,'Conclusões cursos SIGARRA'!$E:$H,4,0),"")</f>
        <v/>
      </c>
      <c r="S1501" s="1" t="str">
        <f>IFERROR(VLOOKUP($A1501&amp;"-"&amp;S$1,'Conclusões cursos SIGARRA'!$E:$H,2,0),"")</f>
        <v/>
      </c>
      <c r="T1501" s="1" t="str">
        <f>IFERROR(VLOOKUP($A1501&amp;"-"&amp;S$1,'Conclusões cursos SIGARRA'!$E:$H,4,0),"")</f>
        <v/>
      </c>
      <c r="U1501" s="1" t="str">
        <f t="shared" si="3"/>
        <v> LEIC 1999/2000</v>
      </c>
      <c r="V1501" s="1" t="str">
        <f t="shared" si="4"/>
        <v>Luis Maria Cordeiro Bártolo</v>
      </c>
    </row>
    <row r="1502" ht="14.25" customHeight="1">
      <c r="A1502" s="1">
        <v>2.003012E8</v>
      </c>
      <c r="B1502" s="1" t="s">
        <v>4530</v>
      </c>
      <c r="C1502" s="1" t="s">
        <v>4531</v>
      </c>
      <c r="D1502" s="1" t="s">
        <v>20</v>
      </c>
      <c r="E1502" s="1" t="s">
        <v>21</v>
      </c>
      <c r="F1502" s="1" t="str">
        <f t="shared" si="1"/>
        <v>Luís Matias Nunes de Pina Moura - MIEIC 2012/2013</v>
      </c>
      <c r="G1502" s="1" t="s">
        <v>21</v>
      </c>
      <c r="I1502" s="1" t="str">
        <f>IFERROR(VLOOKUP(B1502,'Inquérito'!M:N,2,0),if(AND(E1502="",not(iserror(find("linkedin",H1502)))),H1502,E1502))</f>
        <v/>
      </c>
      <c r="J1502" s="1" t="str">
        <f t="shared" si="2"/>
        <v>MIEIC </v>
      </c>
      <c r="K1502" s="1" t="str">
        <f>IFERROR(VLOOKUP($A1502&amp;"-"&amp;K$1,'Conclusões cursos SIGARRA'!$E:$H,2,0),"")</f>
        <v/>
      </c>
      <c r="L1502" s="1" t="str">
        <f>IFERROR(VLOOKUP($A1502&amp;"-"&amp;K$1,'Conclusões cursos SIGARRA'!$E:$H,4,0),"")</f>
        <v/>
      </c>
      <c r="M1502" s="1" t="str">
        <f>IFERROR(VLOOKUP($A1502&amp;"-"&amp;M$1,'Conclusões cursos SIGARRA'!$E:$H,2,0),"")</f>
        <v/>
      </c>
      <c r="N1502" s="1" t="str">
        <f>IFERROR(VLOOKUP($A1502&amp;"-"&amp;M$1,'Conclusões cursos SIGARRA'!$E:$H,4,0),"")</f>
        <v/>
      </c>
      <c r="O1502" s="1" t="str">
        <f>IFERROR(VLOOKUP($A1502&amp;"-"&amp;O$1,'Conclusões cursos SIGARRA'!$E:$H,2,0),"")</f>
        <v>2003/2004</v>
      </c>
      <c r="P1502" s="1" t="str">
        <f>IFERROR(VLOOKUP($A1502&amp;"-"&amp;O$1,'Conclusões cursos SIGARRA'!$E:$H,4,0),"")</f>
        <v>2012/2013</v>
      </c>
      <c r="Q1502" s="1" t="str">
        <f>IFERROR(VLOOKUP($A1502&amp;"-"&amp;Q$1,'Conclusões cursos SIGARRA'!$E:$H,2,0),"")</f>
        <v/>
      </c>
      <c r="R1502" s="1" t="str">
        <f>IFERROR(VLOOKUP($A1502&amp;"-"&amp;Q$1,'Conclusões cursos SIGARRA'!$E:$H,4,0),"")</f>
        <v/>
      </c>
      <c r="S1502" s="1" t="str">
        <f>IFERROR(VLOOKUP($A1502&amp;"-"&amp;S$1,'Conclusões cursos SIGARRA'!$E:$H,2,0),"")</f>
        <v/>
      </c>
      <c r="T1502" s="1" t="str">
        <f>IFERROR(VLOOKUP($A1502&amp;"-"&amp;S$1,'Conclusões cursos SIGARRA'!$E:$H,4,0),"")</f>
        <v/>
      </c>
      <c r="U1502" s="1" t="str">
        <f t="shared" si="3"/>
        <v> MIEIC 2012/2013</v>
      </c>
      <c r="V1502" s="1" t="str">
        <f t="shared" si="4"/>
        <v>Luís Matias Nunes de Pina Moura</v>
      </c>
    </row>
    <row r="1503" ht="14.25" customHeight="1">
      <c r="A1503" s="1">
        <v>2.01806206E8</v>
      </c>
      <c r="B1503" s="1" t="s">
        <v>4532</v>
      </c>
      <c r="C1503" s="1" t="s">
        <v>4533</v>
      </c>
      <c r="D1503" s="1" t="s">
        <v>26</v>
      </c>
      <c r="E1503" s="1" t="s">
        <v>21</v>
      </c>
      <c r="F1503" s="1" t="str">
        <f t="shared" si="1"/>
        <v>Luís Miguel Afonso Pinto - L.EIC 2021/2022 M.EIC 2022/2023</v>
      </c>
      <c r="I1503" s="1" t="str">
        <f>IFERROR(VLOOKUP(B1503,'Inquérito'!M:N,2,0),if(AND(E1503="",not(iserror(find("linkedin",H1503)))),H1503,E1503))</f>
        <v/>
      </c>
      <c r="J1503" s="1" t="str">
        <f t="shared" si="2"/>
        <v>L.EIC M.EIC</v>
      </c>
      <c r="K1503" s="1" t="str">
        <f>IFERROR(VLOOKUP($A1503&amp;"-"&amp;K$1,'Conclusões cursos SIGARRA'!$E:$H,2,0),"")</f>
        <v/>
      </c>
      <c r="L1503" s="1" t="str">
        <f>IFERROR(VLOOKUP($A1503&amp;"-"&amp;K$1,'Conclusões cursos SIGARRA'!$E:$H,4,0),"")</f>
        <v/>
      </c>
      <c r="M1503" s="1" t="str">
        <f>IFERROR(VLOOKUP($A1503&amp;"-"&amp;M$1,'Conclusões cursos SIGARRA'!$E:$H,2,0),"")</f>
        <v/>
      </c>
      <c r="N1503" s="1" t="str">
        <f>IFERROR(VLOOKUP($A1503&amp;"-"&amp;M$1,'Conclusões cursos SIGARRA'!$E:$H,4,0),"")</f>
        <v/>
      </c>
      <c r="O1503" s="1" t="str">
        <f>IFERROR(VLOOKUP($A1503&amp;"-"&amp;O$1,'Conclusões cursos SIGARRA'!$E:$H,2,0),"")</f>
        <v/>
      </c>
      <c r="P1503" s="1" t="str">
        <f>IFERROR(VLOOKUP($A1503&amp;"-"&amp;O$1,'Conclusões cursos SIGARRA'!$E:$H,4,0),"")</f>
        <v/>
      </c>
      <c r="Q1503" s="1" t="str">
        <f>IFERROR(VLOOKUP($A1503&amp;"-"&amp;Q$1,'Conclusões cursos SIGARRA'!$E:$H,2,0),"")</f>
        <v>2021/2022</v>
      </c>
      <c r="R1503" s="1" t="str">
        <f>IFERROR(VLOOKUP($A1503&amp;"-"&amp;Q$1,'Conclusões cursos SIGARRA'!$E:$H,4,0),"")</f>
        <v>2021/2022</v>
      </c>
      <c r="S1503" s="1" t="str">
        <f>IFERROR(VLOOKUP($A1503&amp;"-"&amp;S$1,'Conclusões cursos SIGARRA'!$E:$H,2,0),"")</f>
        <v>2021/2022</v>
      </c>
      <c r="T1503" s="1" t="str">
        <f>IFERROR(VLOOKUP($A1503&amp;"-"&amp;S$1,'Conclusões cursos SIGARRA'!$E:$H,4,0),"")</f>
        <v>2022/2023</v>
      </c>
      <c r="U1503" s="1" t="str">
        <f t="shared" si="3"/>
        <v> L.EIC 2021/2022 M.EIC 2022/2023</v>
      </c>
      <c r="V1503" s="1" t="str">
        <f t="shared" si="4"/>
        <v>Luís Miguel Afonso Pinto</v>
      </c>
    </row>
    <row r="1504" ht="14.25" customHeight="1">
      <c r="A1504" s="1">
        <v>2.0170691E8</v>
      </c>
      <c r="B1504" s="1" t="s">
        <v>4534</v>
      </c>
      <c r="C1504" s="1" t="s">
        <v>4535</v>
      </c>
      <c r="D1504" s="1" t="s">
        <v>26</v>
      </c>
      <c r="E1504" s="1" t="s">
        <v>21</v>
      </c>
      <c r="F1504" s="1" t="str">
        <f t="shared" si="1"/>
        <v>Luís Miguel Almeida Fernandes - M.EIC 2021/2022</v>
      </c>
      <c r="I1504" s="1" t="str">
        <f>IFERROR(VLOOKUP(B1504,'Inquérito'!M:N,2,0),if(AND(E1504="",not(iserror(find("linkedin",H1504)))),H1504,E1504))</f>
        <v/>
      </c>
      <c r="J1504" s="1" t="str">
        <f t="shared" si="2"/>
        <v>M.EIC</v>
      </c>
      <c r="K1504" s="1" t="str">
        <f>IFERROR(VLOOKUP($A1504&amp;"-"&amp;K$1,'Conclusões cursos SIGARRA'!$E:$H,2,0),"")</f>
        <v/>
      </c>
      <c r="L1504" s="1" t="str">
        <f>IFERROR(VLOOKUP($A1504&amp;"-"&amp;K$1,'Conclusões cursos SIGARRA'!$E:$H,4,0),"")</f>
        <v/>
      </c>
      <c r="M1504" s="1" t="str">
        <f>IFERROR(VLOOKUP($A1504&amp;"-"&amp;M$1,'Conclusões cursos SIGARRA'!$E:$H,2,0),"")</f>
        <v/>
      </c>
      <c r="N1504" s="1" t="str">
        <f>IFERROR(VLOOKUP($A1504&amp;"-"&amp;M$1,'Conclusões cursos SIGARRA'!$E:$H,4,0),"")</f>
        <v/>
      </c>
      <c r="O1504" s="1" t="str">
        <f>IFERROR(VLOOKUP($A1504&amp;"-"&amp;O$1,'Conclusões cursos SIGARRA'!$E:$H,2,0),"")</f>
        <v/>
      </c>
      <c r="P1504" s="1" t="str">
        <f>IFERROR(VLOOKUP($A1504&amp;"-"&amp;O$1,'Conclusões cursos SIGARRA'!$E:$H,4,0),"")</f>
        <v/>
      </c>
      <c r="Q1504" s="1" t="str">
        <f>IFERROR(VLOOKUP($A1504&amp;"-"&amp;Q$1,'Conclusões cursos SIGARRA'!$E:$H,2,0),"")</f>
        <v/>
      </c>
      <c r="R1504" s="1" t="str">
        <f>IFERROR(VLOOKUP($A1504&amp;"-"&amp;Q$1,'Conclusões cursos SIGARRA'!$E:$H,4,0),"")</f>
        <v/>
      </c>
      <c r="S1504" s="1" t="str">
        <f>IFERROR(VLOOKUP($A1504&amp;"-"&amp;S$1,'Conclusões cursos SIGARRA'!$E:$H,2,0),"")</f>
        <v>2021/2022</v>
      </c>
      <c r="T1504" s="1" t="str">
        <f>IFERROR(VLOOKUP($A1504&amp;"-"&amp;S$1,'Conclusões cursos SIGARRA'!$E:$H,4,0),"")</f>
        <v>2021/2022</v>
      </c>
      <c r="U1504" s="1" t="str">
        <f t="shared" si="3"/>
        <v> M.EIC 2021/2022</v>
      </c>
      <c r="V1504" s="1" t="str">
        <f t="shared" si="4"/>
        <v>Luís Miguel Almeida Fernandes</v>
      </c>
    </row>
    <row r="1505" ht="14.25" customHeight="1">
      <c r="A1505" s="1">
        <v>2.00400362E8</v>
      </c>
      <c r="B1505" s="1" t="s">
        <v>4536</v>
      </c>
      <c r="C1505" s="1" t="s">
        <v>4537</v>
      </c>
      <c r="D1505" s="1" t="s">
        <v>20</v>
      </c>
      <c r="E1505" s="1" t="s">
        <v>4538</v>
      </c>
      <c r="F1505" s="1" t="str">
        <f t="shared" si="1"/>
        <v>Luis Miguel Alves Moreira da Ponte - MIEIC 2008/2009</v>
      </c>
      <c r="G1505" s="1" t="s">
        <v>21</v>
      </c>
      <c r="I1505" s="9" t="str">
        <f>IFERROR(VLOOKUP(B1505,'Inquérito'!M:N,2,0),if(AND(E1505="",not(iserror(find("linkedin",H1505)))),H1505,E1505))</f>
        <v>https://www.linkedin.com/in/luisponte/</v>
      </c>
      <c r="J1505" s="1" t="str">
        <f t="shared" si="2"/>
        <v>MIEIC </v>
      </c>
      <c r="K1505" s="1" t="str">
        <f>IFERROR(VLOOKUP($A1505&amp;"-"&amp;K$1,'Conclusões cursos SIGARRA'!$E:$H,2,0),"")</f>
        <v/>
      </c>
      <c r="L1505" s="1" t="str">
        <f>IFERROR(VLOOKUP($A1505&amp;"-"&amp;K$1,'Conclusões cursos SIGARRA'!$E:$H,4,0),"")</f>
        <v/>
      </c>
      <c r="M1505" s="1" t="str">
        <f>IFERROR(VLOOKUP($A1505&amp;"-"&amp;M$1,'Conclusões cursos SIGARRA'!$E:$H,2,0),"")</f>
        <v/>
      </c>
      <c r="N1505" s="1" t="str">
        <f>IFERROR(VLOOKUP($A1505&amp;"-"&amp;M$1,'Conclusões cursos SIGARRA'!$E:$H,4,0),"")</f>
        <v/>
      </c>
      <c r="O1505" s="1" t="str">
        <f>IFERROR(VLOOKUP($A1505&amp;"-"&amp;O$1,'Conclusões cursos SIGARRA'!$E:$H,2,0),"")</f>
        <v>2004/2005</v>
      </c>
      <c r="P1505" s="1" t="str">
        <f>IFERROR(VLOOKUP($A1505&amp;"-"&amp;O$1,'Conclusões cursos SIGARRA'!$E:$H,4,0),"")</f>
        <v>2008/2009</v>
      </c>
      <c r="Q1505" s="1" t="str">
        <f>IFERROR(VLOOKUP($A1505&amp;"-"&amp;Q$1,'Conclusões cursos SIGARRA'!$E:$H,2,0),"")</f>
        <v/>
      </c>
      <c r="R1505" s="1" t="str">
        <f>IFERROR(VLOOKUP($A1505&amp;"-"&amp;Q$1,'Conclusões cursos SIGARRA'!$E:$H,4,0),"")</f>
        <v/>
      </c>
      <c r="S1505" s="1" t="str">
        <f>IFERROR(VLOOKUP($A1505&amp;"-"&amp;S$1,'Conclusões cursos SIGARRA'!$E:$H,2,0),"")</f>
        <v/>
      </c>
      <c r="T1505" s="1" t="str">
        <f>IFERROR(VLOOKUP($A1505&amp;"-"&amp;S$1,'Conclusões cursos SIGARRA'!$E:$H,4,0),"")</f>
        <v/>
      </c>
      <c r="U1505" s="1" t="str">
        <f t="shared" si="3"/>
        <v> MIEIC 2008/2009</v>
      </c>
      <c r="V1505" s="1" t="str">
        <f t="shared" si="4"/>
        <v>Luis Miguel Alves Moreira da Ponte</v>
      </c>
    </row>
    <row r="1506" ht="14.25" customHeight="1">
      <c r="A1506" s="1">
        <v>2.01303585E8</v>
      </c>
      <c r="B1506" s="1" t="s">
        <v>4539</v>
      </c>
      <c r="C1506" s="1" t="s">
        <v>4540</v>
      </c>
      <c r="D1506" s="1" t="s">
        <v>20</v>
      </c>
      <c r="E1506" s="1" t="s">
        <v>21</v>
      </c>
      <c r="F1506" s="1" t="str">
        <f t="shared" si="1"/>
        <v>Luís Miguel Azevedo Duarte - MIEIC 2017/2018</v>
      </c>
      <c r="I1506" s="1" t="str">
        <f>IFERROR(VLOOKUP(B1506,'Inquérito'!M:N,2,0),if(AND(E1506="",not(iserror(find("linkedin",H1506)))),H1506,E1506))</f>
        <v/>
      </c>
      <c r="J1506" s="1" t="str">
        <f t="shared" si="2"/>
        <v>MIEIC </v>
      </c>
      <c r="K1506" s="1" t="str">
        <f>IFERROR(VLOOKUP($A1506&amp;"-"&amp;K$1,'Conclusões cursos SIGARRA'!$E:$H,2,0),"")</f>
        <v/>
      </c>
      <c r="L1506" s="1" t="str">
        <f>IFERROR(VLOOKUP($A1506&amp;"-"&amp;K$1,'Conclusões cursos SIGARRA'!$E:$H,4,0),"")</f>
        <v/>
      </c>
      <c r="M1506" s="1" t="str">
        <f>IFERROR(VLOOKUP($A1506&amp;"-"&amp;M$1,'Conclusões cursos SIGARRA'!$E:$H,2,0),"")</f>
        <v/>
      </c>
      <c r="N1506" s="1" t="str">
        <f>IFERROR(VLOOKUP($A1506&amp;"-"&amp;M$1,'Conclusões cursos SIGARRA'!$E:$H,4,0),"")</f>
        <v/>
      </c>
      <c r="O1506" s="1" t="str">
        <f>IFERROR(VLOOKUP($A1506&amp;"-"&amp;O$1,'Conclusões cursos SIGARRA'!$E:$H,2,0),"")</f>
        <v>2013/2014</v>
      </c>
      <c r="P1506" s="1" t="str">
        <f>IFERROR(VLOOKUP($A1506&amp;"-"&amp;O$1,'Conclusões cursos SIGARRA'!$E:$H,4,0),"")</f>
        <v>2017/2018</v>
      </c>
      <c r="Q1506" s="1" t="str">
        <f>IFERROR(VLOOKUP($A1506&amp;"-"&amp;Q$1,'Conclusões cursos SIGARRA'!$E:$H,2,0),"")</f>
        <v/>
      </c>
      <c r="R1506" s="1" t="str">
        <f>IFERROR(VLOOKUP($A1506&amp;"-"&amp;Q$1,'Conclusões cursos SIGARRA'!$E:$H,4,0),"")</f>
        <v/>
      </c>
      <c r="S1506" s="1" t="str">
        <f>IFERROR(VLOOKUP($A1506&amp;"-"&amp;S$1,'Conclusões cursos SIGARRA'!$E:$H,2,0),"")</f>
        <v/>
      </c>
      <c r="T1506" s="1" t="str">
        <f>IFERROR(VLOOKUP($A1506&amp;"-"&amp;S$1,'Conclusões cursos SIGARRA'!$E:$H,4,0),"")</f>
        <v/>
      </c>
      <c r="U1506" s="1" t="str">
        <f t="shared" si="3"/>
        <v> MIEIC 2017/2018</v>
      </c>
      <c r="V1506" s="1" t="str">
        <f t="shared" si="4"/>
        <v>Luís Miguel Azevedo Duarte</v>
      </c>
    </row>
    <row r="1507" ht="14.25" customHeight="1">
      <c r="A1507" s="1">
        <v>2.01001752E8</v>
      </c>
      <c r="B1507" s="1" t="s">
        <v>4541</v>
      </c>
      <c r="C1507" s="1" t="s">
        <v>4542</v>
      </c>
      <c r="D1507" s="1" t="s">
        <v>20</v>
      </c>
      <c r="E1507" s="1" t="s">
        <v>4543</v>
      </c>
      <c r="F1507" s="1" t="str">
        <f t="shared" si="1"/>
        <v>Luís Miguel Azevedo Pereira - MIEIC 2014/2015</v>
      </c>
      <c r="I1507" s="1" t="str">
        <f>IFERROR(VLOOKUP(B1507,'Inquérito'!M:N,2,0),if(AND(E1507="",not(iserror(find("linkedin",H1507)))),H1507,E1507))</f>
        <v>https://www.linkedin.com/in/luís-pereira-6a300b95/</v>
      </c>
      <c r="J1507" s="1" t="str">
        <f t="shared" si="2"/>
        <v>MIEIC </v>
      </c>
      <c r="K1507" s="1" t="str">
        <f>IFERROR(VLOOKUP($A1507&amp;"-"&amp;K$1,'Conclusões cursos SIGARRA'!$E:$H,2,0),"")</f>
        <v/>
      </c>
      <c r="L1507" s="1" t="str">
        <f>IFERROR(VLOOKUP($A1507&amp;"-"&amp;K$1,'Conclusões cursos SIGARRA'!$E:$H,4,0),"")</f>
        <v/>
      </c>
      <c r="M1507" s="1" t="str">
        <f>IFERROR(VLOOKUP($A1507&amp;"-"&amp;M$1,'Conclusões cursos SIGARRA'!$E:$H,2,0),"")</f>
        <v/>
      </c>
      <c r="N1507" s="1" t="str">
        <f>IFERROR(VLOOKUP($A1507&amp;"-"&amp;M$1,'Conclusões cursos SIGARRA'!$E:$H,4,0),"")</f>
        <v/>
      </c>
      <c r="O1507" s="1" t="str">
        <f>IFERROR(VLOOKUP($A1507&amp;"-"&amp;O$1,'Conclusões cursos SIGARRA'!$E:$H,2,0),"")</f>
        <v>2010/2011</v>
      </c>
      <c r="P1507" s="1" t="str">
        <f>IFERROR(VLOOKUP($A1507&amp;"-"&amp;O$1,'Conclusões cursos SIGARRA'!$E:$H,4,0),"")</f>
        <v>2014/2015</v>
      </c>
      <c r="Q1507" s="1" t="str">
        <f>IFERROR(VLOOKUP($A1507&amp;"-"&amp;Q$1,'Conclusões cursos SIGARRA'!$E:$H,2,0),"")</f>
        <v/>
      </c>
      <c r="R1507" s="1" t="str">
        <f>IFERROR(VLOOKUP($A1507&amp;"-"&amp;Q$1,'Conclusões cursos SIGARRA'!$E:$H,4,0),"")</f>
        <v/>
      </c>
      <c r="S1507" s="1" t="str">
        <f>IFERROR(VLOOKUP($A1507&amp;"-"&amp;S$1,'Conclusões cursos SIGARRA'!$E:$H,2,0),"")</f>
        <v/>
      </c>
      <c r="T1507" s="1" t="str">
        <f>IFERROR(VLOOKUP($A1507&amp;"-"&amp;S$1,'Conclusões cursos SIGARRA'!$E:$H,4,0),"")</f>
        <v/>
      </c>
      <c r="U1507" s="1" t="str">
        <f t="shared" si="3"/>
        <v> MIEIC 2014/2015</v>
      </c>
      <c r="V1507" s="1" t="str">
        <f t="shared" si="4"/>
        <v>Luís Miguel Azevedo Pereira</v>
      </c>
    </row>
    <row r="1508" ht="14.25" customHeight="1">
      <c r="A1508" s="1">
        <v>2.01000618E8</v>
      </c>
      <c r="B1508" s="1" t="s">
        <v>4544</v>
      </c>
      <c r="C1508" s="1" t="s">
        <v>4545</v>
      </c>
      <c r="D1508" s="1" t="s">
        <v>20</v>
      </c>
      <c r="E1508" s="1" t="s">
        <v>21</v>
      </c>
      <c r="F1508" s="1" t="str">
        <f t="shared" si="1"/>
        <v>Luís Miguel Barroso Natividade - MIEIC 2016/2017</v>
      </c>
      <c r="I1508" s="1" t="str">
        <f>IFERROR(VLOOKUP(B1508,'Inquérito'!M:N,2,0),if(AND(E1508="",not(iserror(find("linkedin",H1508)))),H1508,E1508))</f>
        <v/>
      </c>
      <c r="J1508" s="1" t="str">
        <f t="shared" si="2"/>
        <v>MIEIC </v>
      </c>
      <c r="K1508" s="1" t="str">
        <f>IFERROR(VLOOKUP($A1508&amp;"-"&amp;K$1,'Conclusões cursos SIGARRA'!$E:$H,2,0),"")</f>
        <v/>
      </c>
      <c r="L1508" s="1" t="str">
        <f>IFERROR(VLOOKUP($A1508&amp;"-"&amp;K$1,'Conclusões cursos SIGARRA'!$E:$H,4,0),"")</f>
        <v/>
      </c>
      <c r="M1508" s="1" t="str">
        <f>IFERROR(VLOOKUP($A1508&amp;"-"&amp;M$1,'Conclusões cursos SIGARRA'!$E:$H,2,0),"")</f>
        <v/>
      </c>
      <c r="N1508" s="1" t="str">
        <f>IFERROR(VLOOKUP($A1508&amp;"-"&amp;M$1,'Conclusões cursos SIGARRA'!$E:$H,4,0),"")</f>
        <v/>
      </c>
      <c r="O1508" s="1" t="str">
        <f>IFERROR(VLOOKUP($A1508&amp;"-"&amp;O$1,'Conclusões cursos SIGARRA'!$E:$H,2,0),"")</f>
        <v>2010/2011</v>
      </c>
      <c r="P1508" s="1" t="str">
        <f>IFERROR(VLOOKUP($A1508&amp;"-"&amp;O$1,'Conclusões cursos SIGARRA'!$E:$H,4,0),"")</f>
        <v>2016/2017</v>
      </c>
      <c r="Q1508" s="1" t="str">
        <f>IFERROR(VLOOKUP($A1508&amp;"-"&amp;Q$1,'Conclusões cursos SIGARRA'!$E:$H,2,0),"")</f>
        <v/>
      </c>
      <c r="R1508" s="1" t="str">
        <f>IFERROR(VLOOKUP($A1508&amp;"-"&amp;Q$1,'Conclusões cursos SIGARRA'!$E:$H,4,0),"")</f>
        <v/>
      </c>
      <c r="S1508" s="1" t="str">
        <f>IFERROR(VLOOKUP($A1508&amp;"-"&amp;S$1,'Conclusões cursos SIGARRA'!$E:$H,2,0),"")</f>
        <v/>
      </c>
      <c r="T1508" s="1" t="str">
        <f>IFERROR(VLOOKUP($A1508&amp;"-"&amp;S$1,'Conclusões cursos SIGARRA'!$E:$H,4,0),"")</f>
        <v/>
      </c>
      <c r="U1508" s="1" t="str">
        <f t="shared" si="3"/>
        <v> MIEIC 2016/2017</v>
      </c>
      <c r="V1508" s="1" t="str">
        <f t="shared" si="4"/>
        <v>Luís Miguel Barroso Natividade</v>
      </c>
    </row>
    <row r="1509" ht="14.25" customHeight="1">
      <c r="A1509" s="1">
        <v>1.99800265E8</v>
      </c>
      <c r="B1509" s="1" t="s">
        <v>4546</v>
      </c>
      <c r="C1509" s="1" t="s">
        <v>4547</v>
      </c>
      <c r="D1509" s="1" t="s">
        <v>20</v>
      </c>
      <c r="E1509" s="1" t="s">
        <v>4548</v>
      </c>
      <c r="F1509" s="1" t="str">
        <f t="shared" si="1"/>
        <v>Luís Miguel Cabral - MEI 2006/2007</v>
      </c>
      <c r="G1509" s="1" t="s">
        <v>21</v>
      </c>
      <c r="H1509" s="1" t="s">
        <v>21</v>
      </c>
      <c r="I1509" s="9" t="str">
        <f>IFERROR(VLOOKUP(B1509,'Inquérito'!M:N,2,0),if(AND(E1509="",not(iserror(find("linkedin",H1509)))),H1509,E1509))</f>
        <v>https://www.linkedin.com/in/lcabral/</v>
      </c>
      <c r="J1509" s="1" t="str">
        <f t="shared" si="2"/>
        <v>MEI </v>
      </c>
      <c r="K1509" s="1" t="str">
        <f>IFERROR(VLOOKUP($A1509&amp;"-"&amp;K$1,'Conclusões cursos SIGARRA'!$E:$H,2,0),"")</f>
        <v/>
      </c>
      <c r="L1509" s="1" t="str">
        <f>IFERROR(VLOOKUP($A1509&amp;"-"&amp;K$1,'Conclusões cursos SIGARRA'!$E:$H,4,0),"")</f>
        <v/>
      </c>
      <c r="M1509" s="1" t="str">
        <f>IFERROR(VLOOKUP($A1509&amp;"-"&amp;M$1,'Conclusões cursos SIGARRA'!$E:$H,2,0),"")</f>
        <v>2004/2005</v>
      </c>
      <c r="N1509" s="1" t="str">
        <f>IFERROR(VLOOKUP($A1509&amp;"-"&amp;M$1,'Conclusões cursos SIGARRA'!$E:$H,4,0),"")</f>
        <v>2006/2007</v>
      </c>
      <c r="O1509" s="1" t="str">
        <f>IFERROR(VLOOKUP($A1509&amp;"-"&amp;O$1,'Conclusões cursos SIGARRA'!$E:$H,2,0),"")</f>
        <v/>
      </c>
      <c r="P1509" s="1" t="str">
        <f>IFERROR(VLOOKUP($A1509&amp;"-"&amp;O$1,'Conclusões cursos SIGARRA'!$E:$H,4,0),"")</f>
        <v/>
      </c>
      <c r="Q1509" s="1" t="str">
        <f>IFERROR(VLOOKUP($A1509&amp;"-"&amp;Q$1,'Conclusões cursos SIGARRA'!$E:$H,2,0),"")</f>
        <v/>
      </c>
      <c r="R1509" s="1" t="str">
        <f>IFERROR(VLOOKUP($A1509&amp;"-"&amp;Q$1,'Conclusões cursos SIGARRA'!$E:$H,4,0),"")</f>
        <v/>
      </c>
      <c r="S1509" s="1" t="str">
        <f>IFERROR(VLOOKUP($A1509&amp;"-"&amp;S$1,'Conclusões cursos SIGARRA'!$E:$H,2,0),"")</f>
        <v/>
      </c>
      <c r="T1509" s="1" t="str">
        <f>IFERROR(VLOOKUP($A1509&amp;"-"&amp;S$1,'Conclusões cursos SIGARRA'!$E:$H,4,0),"")</f>
        <v/>
      </c>
      <c r="U1509" s="1" t="str">
        <f t="shared" si="3"/>
        <v> MEI 2006/2007</v>
      </c>
      <c r="V1509" s="1" t="str">
        <f t="shared" si="4"/>
        <v>Luís Miguel Cabral</v>
      </c>
    </row>
    <row r="1510" ht="14.25" customHeight="1">
      <c r="A1510" s="1">
        <v>1.99501798E8</v>
      </c>
      <c r="B1510" s="1" t="s">
        <v>4549</v>
      </c>
      <c r="C1510" s="1" t="s">
        <v>4550</v>
      </c>
      <c r="D1510" s="1" t="s">
        <v>20</v>
      </c>
      <c r="E1510" s="1" t="s">
        <v>21</v>
      </c>
      <c r="F1510" s="1" t="str">
        <f t="shared" si="1"/>
        <v>Luis Miguel Cardoso da Costa Leite - LEIC 2004/2005</v>
      </c>
      <c r="G1510" s="1" t="s">
        <v>4551</v>
      </c>
      <c r="I1510" s="1" t="str">
        <f>IFERROR(VLOOKUP(B1510,'Inquérito'!M:N,2,0),if(AND(E1510="",not(iserror(find("linkedin",H1510)))),H1510,E1510))</f>
        <v/>
      </c>
      <c r="J1510" s="1" t="str">
        <f t="shared" si="2"/>
        <v>LEIC </v>
      </c>
      <c r="K1510" s="1" t="str">
        <f>IFERROR(VLOOKUP($A1510&amp;"-"&amp;K$1,'Conclusões cursos SIGARRA'!$E:$H,2,0),"")</f>
        <v>1995/1996</v>
      </c>
      <c r="L1510" s="1" t="str">
        <f>IFERROR(VLOOKUP($A1510&amp;"-"&amp;K$1,'Conclusões cursos SIGARRA'!$E:$H,4,0),"")</f>
        <v>2004/2005</v>
      </c>
      <c r="M1510" s="1" t="str">
        <f>IFERROR(VLOOKUP($A1510&amp;"-"&amp;M$1,'Conclusões cursos SIGARRA'!$E:$H,2,0),"")</f>
        <v/>
      </c>
      <c r="N1510" s="1" t="str">
        <f>IFERROR(VLOOKUP($A1510&amp;"-"&amp;M$1,'Conclusões cursos SIGARRA'!$E:$H,4,0),"")</f>
        <v/>
      </c>
      <c r="O1510" s="1" t="str">
        <f>IFERROR(VLOOKUP($A1510&amp;"-"&amp;O$1,'Conclusões cursos SIGARRA'!$E:$H,2,0),"")</f>
        <v/>
      </c>
      <c r="P1510" s="1" t="str">
        <f>IFERROR(VLOOKUP($A1510&amp;"-"&amp;O$1,'Conclusões cursos SIGARRA'!$E:$H,4,0),"")</f>
        <v/>
      </c>
      <c r="Q1510" s="1" t="str">
        <f>IFERROR(VLOOKUP($A1510&amp;"-"&amp;Q$1,'Conclusões cursos SIGARRA'!$E:$H,2,0),"")</f>
        <v/>
      </c>
      <c r="R1510" s="1" t="str">
        <f>IFERROR(VLOOKUP($A1510&amp;"-"&amp;Q$1,'Conclusões cursos SIGARRA'!$E:$H,4,0),"")</f>
        <v/>
      </c>
      <c r="S1510" s="1" t="str">
        <f>IFERROR(VLOOKUP($A1510&amp;"-"&amp;S$1,'Conclusões cursos SIGARRA'!$E:$H,2,0),"")</f>
        <v/>
      </c>
      <c r="T1510" s="1" t="str">
        <f>IFERROR(VLOOKUP($A1510&amp;"-"&amp;S$1,'Conclusões cursos SIGARRA'!$E:$H,4,0),"")</f>
        <v/>
      </c>
      <c r="U1510" s="1" t="str">
        <f t="shared" si="3"/>
        <v> LEIC 2004/2005</v>
      </c>
      <c r="V1510" s="1" t="str">
        <f t="shared" si="4"/>
        <v>Luis Miguel Cardoso da Costa Leite</v>
      </c>
    </row>
    <row r="1511" ht="14.25" customHeight="1">
      <c r="A1511" s="1">
        <v>2.01503342E8</v>
      </c>
      <c r="B1511" s="1" t="s">
        <v>4552</v>
      </c>
      <c r="C1511" s="1" t="s">
        <v>4553</v>
      </c>
      <c r="D1511" s="1" t="s">
        <v>20</v>
      </c>
      <c r="E1511" s="1" t="s">
        <v>21</v>
      </c>
      <c r="F1511" s="1" t="str">
        <f t="shared" si="1"/>
        <v>Luís Miguel Cardoso Lopes Correia - MIEIC 2019/2020</v>
      </c>
      <c r="I1511" s="1" t="str">
        <f>IFERROR(VLOOKUP(B1511,'Inquérito'!M:N,2,0),if(AND(E1511="",not(iserror(find("linkedin",H1511)))),H1511,E1511))</f>
        <v/>
      </c>
      <c r="J1511" s="1" t="str">
        <f t="shared" si="2"/>
        <v>MIEIC </v>
      </c>
      <c r="K1511" s="1" t="str">
        <f>IFERROR(VLOOKUP($A1511&amp;"-"&amp;K$1,'Conclusões cursos SIGARRA'!$E:$H,2,0),"")</f>
        <v/>
      </c>
      <c r="L1511" s="1" t="str">
        <f>IFERROR(VLOOKUP($A1511&amp;"-"&amp;K$1,'Conclusões cursos SIGARRA'!$E:$H,4,0),"")</f>
        <v/>
      </c>
      <c r="M1511" s="1" t="str">
        <f>IFERROR(VLOOKUP($A1511&amp;"-"&amp;M$1,'Conclusões cursos SIGARRA'!$E:$H,2,0),"")</f>
        <v/>
      </c>
      <c r="N1511" s="1" t="str">
        <f>IFERROR(VLOOKUP($A1511&amp;"-"&amp;M$1,'Conclusões cursos SIGARRA'!$E:$H,4,0),"")</f>
        <v/>
      </c>
      <c r="O1511" s="1" t="str">
        <f>IFERROR(VLOOKUP($A1511&amp;"-"&amp;O$1,'Conclusões cursos SIGARRA'!$E:$H,2,0),"")</f>
        <v>2015/2016</v>
      </c>
      <c r="P1511" s="1" t="str">
        <f>IFERROR(VLOOKUP($A1511&amp;"-"&amp;O$1,'Conclusões cursos SIGARRA'!$E:$H,4,0),"")</f>
        <v>2019/2020</v>
      </c>
      <c r="Q1511" s="1" t="str">
        <f>IFERROR(VLOOKUP($A1511&amp;"-"&amp;Q$1,'Conclusões cursos SIGARRA'!$E:$H,2,0),"")</f>
        <v/>
      </c>
      <c r="R1511" s="1" t="str">
        <f>IFERROR(VLOOKUP($A1511&amp;"-"&amp;Q$1,'Conclusões cursos SIGARRA'!$E:$H,4,0),"")</f>
        <v/>
      </c>
      <c r="S1511" s="1" t="str">
        <f>IFERROR(VLOOKUP($A1511&amp;"-"&amp;S$1,'Conclusões cursos SIGARRA'!$E:$H,2,0),"")</f>
        <v/>
      </c>
      <c r="T1511" s="1" t="str">
        <f>IFERROR(VLOOKUP($A1511&amp;"-"&amp;S$1,'Conclusões cursos SIGARRA'!$E:$H,4,0),"")</f>
        <v/>
      </c>
      <c r="U1511" s="1" t="str">
        <f t="shared" si="3"/>
        <v> MIEIC 2019/2020</v>
      </c>
      <c r="V1511" s="1" t="str">
        <f t="shared" si="4"/>
        <v>Luís Miguel Cardoso Lopes Correia</v>
      </c>
    </row>
    <row r="1512" ht="14.25" customHeight="1">
      <c r="A1512" s="1">
        <v>2.01207224E8</v>
      </c>
      <c r="B1512" s="1" t="s">
        <v>4554</v>
      </c>
      <c r="C1512" s="1" t="s">
        <v>4555</v>
      </c>
      <c r="D1512" s="1" t="s">
        <v>20</v>
      </c>
      <c r="E1512" s="1" t="s">
        <v>21</v>
      </c>
      <c r="F1512" s="1" t="str">
        <f t="shared" si="1"/>
        <v>Luís Miguel Coelho e Magalhães - MIEIC 2016/2017</v>
      </c>
      <c r="G1512" s="1" t="s">
        <v>4556</v>
      </c>
      <c r="H1512" s="1" t="s">
        <v>4557</v>
      </c>
      <c r="I1512" s="1" t="str">
        <f>IFERROR(VLOOKUP(B1512,'Inquérito'!M:N,2,0),if(AND(E1512="",not(iserror(find("linkedin",H1512)))),H1512,E1512))</f>
        <v/>
      </c>
      <c r="J1512" s="1" t="str">
        <f t="shared" si="2"/>
        <v>MIEIC </v>
      </c>
      <c r="K1512" s="1" t="str">
        <f>IFERROR(VLOOKUP($A1512&amp;"-"&amp;K$1,'Conclusões cursos SIGARRA'!$E:$H,2,0),"")</f>
        <v/>
      </c>
      <c r="L1512" s="1" t="str">
        <f>IFERROR(VLOOKUP($A1512&amp;"-"&amp;K$1,'Conclusões cursos SIGARRA'!$E:$H,4,0),"")</f>
        <v/>
      </c>
      <c r="M1512" s="1" t="str">
        <f>IFERROR(VLOOKUP($A1512&amp;"-"&amp;M$1,'Conclusões cursos SIGARRA'!$E:$H,2,0),"")</f>
        <v/>
      </c>
      <c r="N1512" s="1" t="str">
        <f>IFERROR(VLOOKUP($A1512&amp;"-"&amp;M$1,'Conclusões cursos SIGARRA'!$E:$H,4,0),"")</f>
        <v/>
      </c>
      <c r="O1512" s="1" t="str">
        <f>IFERROR(VLOOKUP($A1512&amp;"-"&amp;O$1,'Conclusões cursos SIGARRA'!$E:$H,2,0),"")</f>
        <v>2012/2013</v>
      </c>
      <c r="P1512" s="1" t="str">
        <f>IFERROR(VLOOKUP($A1512&amp;"-"&amp;O$1,'Conclusões cursos SIGARRA'!$E:$H,4,0),"")</f>
        <v>2016/2017</v>
      </c>
      <c r="Q1512" s="1" t="str">
        <f>IFERROR(VLOOKUP($A1512&amp;"-"&amp;Q$1,'Conclusões cursos SIGARRA'!$E:$H,2,0),"")</f>
        <v/>
      </c>
      <c r="R1512" s="1" t="str">
        <f>IFERROR(VLOOKUP($A1512&amp;"-"&amp;Q$1,'Conclusões cursos SIGARRA'!$E:$H,4,0),"")</f>
        <v/>
      </c>
      <c r="S1512" s="1" t="str">
        <f>IFERROR(VLOOKUP($A1512&amp;"-"&amp;S$1,'Conclusões cursos SIGARRA'!$E:$H,2,0),"")</f>
        <v/>
      </c>
      <c r="T1512" s="1" t="str">
        <f>IFERROR(VLOOKUP($A1512&amp;"-"&amp;S$1,'Conclusões cursos SIGARRA'!$E:$H,4,0),"")</f>
        <v/>
      </c>
      <c r="U1512" s="1" t="str">
        <f t="shared" si="3"/>
        <v> MIEIC 2016/2017</v>
      </c>
      <c r="V1512" s="1" t="str">
        <f t="shared" si="4"/>
        <v>Luís Miguel Coelho e Magalhães</v>
      </c>
    </row>
    <row r="1513" ht="14.25" customHeight="1">
      <c r="A1513" s="1">
        <v>2.01304515E8</v>
      </c>
      <c r="B1513" s="1" t="s">
        <v>4558</v>
      </c>
      <c r="C1513" s="1" t="s">
        <v>4559</v>
      </c>
      <c r="D1513" s="1" t="s">
        <v>20</v>
      </c>
      <c r="E1513" s="1" t="s">
        <v>21</v>
      </c>
      <c r="F1513" s="1" t="str">
        <f t="shared" si="1"/>
        <v>Luís Miguel da Costa Oliveira - MIEIC 2017/2018</v>
      </c>
      <c r="I1513" s="1" t="str">
        <f>IFERROR(VLOOKUP(B1513,'Inquérito'!M:N,2,0),if(AND(E1513="",not(iserror(find("linkedin",H1513)))),H1513,E1513))</f>
        <v/>
      </c>
      <c r="J1513" s="1" t="str">
        <f t="shared" si="2"/>
        <v>MIEIC </v>
      </c>
      <c r="K1513" s="1" t="str">
        <f>IFERROR(VLOOKUP($A1513&amp;"-"&amp;K$1,'Conclusões cursos SIGARRA'!$E:$H,2,0),"")</f>
        <v/>
      </c>
      <c r="L1513" s="1" t="str">
        <f>IFERROR(VLOOKUP($A1513&amp;"-"&amp;K$1,'Conclusões cursos SIGARRA'!$E:$H,4,0),"")</f>
        <v/>
      </c>
      <c r="M1513" s="1" t="str">
        <f>IFERROR(VLOOKUP($A1513&amp;"-"&amp;M$1,'Conclusões cursos SIGARRA'!$E:$H,2,0),"")</f>
        <v/>
      </c>
      <c r="N1513" s="1" t="str">
        <f>IFERROR(VLOOKUP($A1513&amp;"-"&amp;M$1,'Conclusões cursos SIGARRA'!$E:$H,4,0),"")</f>
        <v/>
      </c>
      <c r="O1513" s="1" t="str">
        <f>IFERROR(VLOOKUP($A1513&amp;"-"&amp;O$1,'Conclusões cursos SIGARRA'!$E:$H,2,0),"")</f>
        <v>2013/2014</v>
      </c>
      <c r="P1513" s="1" t="str">
        <f>IFERROR(VLOOKUP($A1513&amp;"-"&amp;O$1,'Conclusões cursos SIGARRA'!$E:$H,4,0),"")</f>
        <v>2017/2018</v>
      </c>
      <c r="Q1513" s="1" t="str">
        <f>IFERROR(VLOOKUP($A1513&amp;"-"&amp;Q$1,'Conclusões cursos SIGARRA'!$E:$H,2,0),"")</f>
        <v/>
      </c>
      <c r="R1513" s="1" t="str">
        <f>IFERROR(VLOOKUP($A1513&amp;"-"&amp;Q$1,'Conclusões cursos SIGARRA'!$E:$H,4,0),"")</f>
        <v/>
      </c>
      <c r="S1513" s="1" t="str">
        <f>IFERROR(VLOOKUP($A1513&amp;"-"&amp;S$1,'Conclusões cursos SIGARRA'!$E:$H,2,0),"")</f>
        <v/>
      </c>
      <c r="T1513" s="1" t="str">
        <f>IFERROR(VLOOKUP($A1513&amp;"-"&amp;S$1,'Conclusões cursos SIGARRA'!$E:$H,4,0),"")</f>
        <v/>
      </c>
      <c r="U1513" s="1" t="str">
        <f t="shared" si="3"/>
        <v> MIEIC 2017/2018</v>
      </c>
      <c r="V1513" s="1" t="str">
        <f t="shared" si="4"/>
        <v>Luís Miguel da Costa Oliveira</v>
      </c>
    </row>
    <row r="1514" ht="14.25" customHeight="1">
      <c r="A1514" s="1">
        <v>2.00203789E8</v>
      </c>
      <c r="B1514" s="1" t="s">
        <v>4560</v>
      </c>
      <c r="C1514" s="1" t="s">
        <v>4561</v>
      </c>
      <c r="D1514" s="1" t="s">
        <v>20</v>
      </c>
      <c r="E1514" s="1" t="s">
        <v>21</v>
      </c>
      <c r="F1514" s="1" t="str">
        <f t="shared" si="1"/>
        <v>Luís Miguel da Cunha e Silva Martins Costa - MIEIC 2012/2013</v>
      </c>
      <c r="G1514" s="1" t="s">
        <v>21</v>
      </c>
      <c r="I1514" s="1" t="str">
        <f>IFERROR(VLOOKUP(B1514,'Inquérito'!M:N,2,0),if(AND(E1514="",not(iserror(find("linkedin",H1514)))),H1514,E1514))</f>
        <v/>
      </c>
      <c r="J1514" s="1" t="str">
        <f t="shared" si="2"/>
        <v>MIEIC </v>
      </c>
      <c r="K1514" s="1" t="str">
        <f>IFERROR(VLOOKUP($A1514&amp;"-"&amp;K$1,'Conclusões cursos SIGARRA'!$E:$H,2,0),"")</f>
        <v/>
      </c>
      <c r="L1514" s="1" t="str">
        <f>IFERROR(VLOOKUP($A1514&amp;"-"&amp;K$1,'Conclusões cursos SIGARRA'!$E:$H,4,0),"")</f>
        <v/>
      </c>
      <c r="M1514" s="1" t="str">
        <f>IFERROR(VLOOKUP($A1514&amp;"-"&amp;M$1,'Conclusões cursos SIGARRA'!$E:$H,2,0),"")</f>
        <v/>
      </c>
      <c r="N1514" s="1" t="str">
        <f>IFERROR(VLOOKUP($A1514&amp;"-"&amp;M$1,'Conclusões cursos SIGARRA'!$E:$H,4,0),"")</f>
        <v/>
      </c>
      <c r="O1514" s="1" t="str">
        <f>IFERROR(VLOOKUP($A1514&amp;"-"&amp;O$1,'Conclusões cursos SIGARRA'!$E:$H,2,0),"")</f>
        <v>2007/2008</v>
      </c>
      <c r="P1514" s="1" t="str">
        <f>IFERROR(VLOOKUP($A1514&amp;"-"&amp;O$1,'Conclusões cursos SIGARRA'!$E:$H,4,0),"")</f>
        <v>2012/2013</v>
      </c>
      <c r="Q1514" s="1" t="str">
        <f>IFERROR(VLOOKUP($A1514&amp;"-"&amp;Q$1,'Conclusões cursos SIGARRA'!$E:$H,2,0),"")</f>
        <v/>
      </c>
      <c r="R1514" s="1" t="str">
        <f>IFERROR(VLOOKUP($A1514&amp;"-"&amp;Q$1,'Conclusões cursos SIGARRA'!$E:$H,4,0),"")</f>
        <v/>
      </c>
      <c r="S1514" s="1" t="str">
        <f>IFERROR(VLOOKUP($A1514&amp;"-"&amp;S$1,'Conclusões cursos SIGARRA'!$E:$H,2,0),"")</f>
        <v/>
      </c>
      <c r="T1514" s="1" t="str">
        <f>IFERROR(VLOOKUP($A1514&amp;"-"&amp;S$1,'Conclusões cursos SIGARRA'!$E:$H,4,0),"")</f>
        <v/>
      </c>
      <c r="U1514" s="1" t="str">
        <f t="shared" si="3"/>
        <v> MIEIC 2012/2013</v>
      </c>
      <c r="V1514" s="1" t="str">
        <f t="shared" si="4"/>
        <v>Luís Miguel da Cunha e Silva Martins Costa</v>
      </c>
    </row>
    <row r="1515" ht="14.25" customHeight="1">
      <c r="A1515" s="1">
        <v>2.00405159E8</v>
      </c>
      <c r="B1515" s="1" t="s">
        <v>4562</v>
      </c>
      <c r="C1515" s="1" t="s">
        <v>4563</v>
      </c>
      <c r="D1515" s="1" t="s">
        <v>20</v>
      </c>
      <c r="E1515" s="1" t="s">
        <v>4564</v>
      </c>
      <c r="F1515" s="1" t="str">
        <f t="shared" si="1"/>
        <v>Luís Miguel de Carvalho Maia - MIEIC 2008/2009</v>
      </c>
      <c r="G1515" s="1" t="s">
        <v>21</v>
      </c>
      <c r="H1515" s="1" t="s">
        <v>4565</v>
      </c>
      <c r="I1515" s="9" t="str">
        <f>IFERROR(VLOOKUP(B1515,'Inquérito'!M:N,2,0),if(AND(E1515="",not(iserror(find("linkedin",H1515)))),H1515,E1515))</f>
        <v>https://www.linkedin.com/in/luismaia/</v>
      </c>
      <c r="J1515" s="1" t="str">
        <f t="shared" si="2"/>
        <v>MIEIC </v>
      </c>
      <c r="K1515" s="1" t="str">
        <f>IFERROR(VLOOKUP($A1515&amp;"-"&amp;K$1,'Conclusões cursos SIGARRA'!$E:$H,2,0),"")</f>
        <v/>
      </c>
      <c r="L1515" s="1" t="str">
        <f>IFERROR(VLOOKUP($A1515&amp;"-"&amp;K$1,'Conclusões cursos SIGARRA'!$E:$H,4,0),"")</f>
        <v/>
      </c>
      <c r="M1515" s="1" t="str">
        <f>IFERROR(VLOOKUP($A1515&amp;"-"&amp;M$1,'Conclusões cursos SIGARRA'!$E:$H,2,0),"")</f>
        <v/>
      </c>
      <c r="N1515" s="1" t="str">
        <f>IFERROR(VLOOKUP($A1515&amp;"-"&amp;M$1,'Conclusões cursos SIGARRA'!$E:$H,4,0),"")</f>
        <v/>
      </c>
      <c r="O1515" s="1" t="str">
        <f>IFERROR(VLOOKUP($A1515&amp;"-"&amp;O$1,'Conclusões cursos SIGARRA'!$E:$H,2,0),"")</f>
        <v>2004/2005</v>
      </c>
      <c r="P1515" s="1" t="str">
        <f>IFERROR(VLOOKUP($A1515&amp;"-"&amp;O$1,'Conclusões cursos SIGARRA'!$E:$H,4,0),"")</f>
        <v>2008/2009</v>
      </c>
      <c r="Q1515" s="1" t="str">
        <f>IFERROR(VLOOKUP($A1515&amp;"-"&amp;Q$1,'Conclusões cursos SIGARRA'!$E:$H,2,0),"")</f>
        <v/>
      </c>
      <c r="R1515" s="1" t="str">
        <f>IFERROR(VLOOKUP($A1515&amp;"-"&amp;Q$1,'Conclusões cursos SIGARRA'!$E:$H,4,0),"")</f>
        <v/>
      </c>
      <c r="S1515" s="1" t="str">
        <f>IFERROR(VLOOKUP($A1515&amp;"-"&amp;S$1,'Conclusões cursos SIGARRA'!$E:$H,2,0),"")</f>
        <v/>
      </c>
      <c r="T1515" s="1" t="str">
        <f>IFERROR(VLOOKUP($A1515&amp;"-"&amp;S$1,'Conclusões cursos SIGARRA'!$E:$H,4,0),"")</f>
        <v/>
      </c>
      <c r="U1515" s="1" t="str">
        <f t="shared" si="3"/>
        <v> MIEIC 2008/2009</v>
      </c>
      <c r="V1515" s="1" t="str">
        <f t="shared" si="4"/>
        <v>Luís Miguel de Carvalho Maia</v>
      </c>
    </row>
    <row r="1516" ht="14.25" customHeight="1">
      <c r="A1516" s="1">
        <v>1.99903451E8</v>
      </c>
      <c r="B1516" s="1" t="s">
        <v>4566</v>
      </c>
      <c r="C1516" s="1" t="s">
        <v>4567</v>
      </c>
      <c r="D1516" s="1" t="s">
        <v>20</v>
      </c>
      <c r="E1516" s="1" t="s">
        <v>21</v>
      </c>
      <c r="F1516" s="1" t="str">
        <f t="shared" si="1"/>
        <v>Luís Miguel de Figueiredo Martins Lourenço - LEIC 2005/2006</v>
      </c>
      <c r="G1516" s="1" t="s">
        <v>21</v>
      </c>
      <c r="I1516" s="1" t="str">
        <f>IFERROR(VLOOKUP(B1516,'Inquérito'!M:N,2,0),if(AND(E1516="",not(iserror(find("linkedin",H1516)))),H1516,E1516))</f>
        <v/>
      </c>
      <c r="J1516" s="1" t="str">
        <f t="shared" si="2"/>
        <v>LEIC </v>
      </c>
      <c r="K1516" s="1" t="str">
        <f>IFERROR(VLOOKUP($A1516&amp;"-"&amp;K$1,'Conclusões cursos SIGARRA'!$E:$H,2,0),"")</f>
        <v>2001/2002</v>
      </c>
      <c r="L1516" s="1" t="str">
        <f>IFERROR(VLOOKUP($A1516&amp;"-"&amp;K$1,'Conclusões cursos SIGARRA'!$E:$H,4,0),"")</f>
        <v>2005/2006</v>
      </c>
      <c r="M1516" s="1" t="str">
        <f>IFERROR(VLOOKUP($A1516&amp;"-"&amp;M$1,'Conclusões cursos SIGARRA'!$E:$H,2,0),"")</f>
        <v/>
      </c>
      <c r="N1516" s="1" t="str">
        <f>IFERROR(VLOOKUP($A1516&amp;"-"&amp;M$1,'Conclusões cursos SIGARRA'!$E:$H,4,0),"")</f>
        <v/>
      </c>
      <c r="O1516" s="1" t="str">
        <f>IFERROR(VLOOKUP($A1516&amp;"-"&amp;O$1,'Conclusões cursos SIGARRA'!$E:$H,2,0),"")</f>
        <v/>
      </c>
      <c r="P1516" s="1" t="str">
        <f>IFERROR(VLOOKUP($A1516&amp;"-"&amp;O$1,'Conclusões cursos SIGARRA'!$E:$H,4,0),"")</f>
        <v/>
      </c>
      <c r="Q1516" s="1" t="str">
        <f>IFERROR(VLOOKUP($A1516&amp;"-"&amp;Q$1,'Conclusões cursos SIGARRA'!$E:$H,2,0),"")</f>
        <v/>
      </c>
      <c r="R1516" s="1" t="str">
        <f>IFERROR(VLOOKUP($A1516&amp;"-"&amp;Q$1,'Conclusões cursos SIGARRA'!$E:$H,4,0),"")</f>
        <v/>
      </c>
      <c r="S1516" s="1" t="str">
        <f>IFERROR(VLOOKUP($A1516&amp;"-"&amp;S$1,'Conclusões cursos SIGARRA'!$E:$H,2,0),"")</f>
        <v/>
      </c>
      <c r="T1516" s="1" t="str">
        <f>IFERROR(VLOOKUP($A1516&amp;"-"&amp;S$1,'Conclusões cursos SIGARRA'!$E:$H,4,0),"")</f>
        <v/>
      </c>
      <c r="U1516" s="1" t="str">
        <f t="shared" si="3"/>
        <v> LEIC 2005/2006</v>
      </c>
      <c r="V1516" s="1" t="str">
        <f t="shared" si="4"/>
        <v>Luís Miguel de Figueiredo Martins Lourenço</v>
      </c>
    </row>
    <row r="1517" ht="14.25" customHeight="1">
      <c r="A1517" s="1">
        <v>1.99902798E8</v>
      </c>
      <c r="B1517" s="1" t="s">
        <v>4568</v>
      </c>
      <c r="C1517" s="1" t="s">
        <v>4569</v>
      </c>
      <c r="D1517" s="1" t="s">
        <v>20</v>
      </c>
      <c r="E1517" s="1" t="s">
        <v>4570</v>
      </c>
      <c r="F1517" s="1" t="str">
        <f t="shared" si="1"/>
        <v>Luis Miguel Dias Pinheiro de Magalhães - LEIC 2003/2004</v>
      </c>
      <c r="G1517" s="1" t="s">
        <v>21</v>
      </c>
      <c r="I1517" s="9" t="str">
        <f>IFERROR(VLOOKUP(B1517,'Inquérito'!M:N,2,0),if(AND(E1517="",not(iserror(find("linkedin",H1517)))),H1517,E1517))</f>
        <v>https://www.linkedin.com/in/lpmagalhaes/</v>
      </c>
      <c r="J1517" s="1" t="str">
        <f t="shared" si="2"/>
        <v>LEIC </v>
      </c>
      <c r="K1517" s="1" t="str">
        <f>IFERROR(VLOOKUP($A1517&amp;"-"&amp;K$1,'Conclusões cursos SIGARRA'!$E:$H,2,0),"")</f>
        <v>1999/2000</v>
      </c>
      <c r="L1517" s="1" t="str">
        <f>IFERROR(VLOOKUP($A1517&amp;"-"&amp;K$1,'Conclusões cursos SIGARRA'!$E:$H,4,0),"")</f>
        <v>2003/2004</v>
      </c>
      <c r="M1517" s="1" t="str">
        <f>IFERROR(VLOOKUP($A1517&amp;"-"&amp;M$1,'Conclusões cursos SIGARRA'!$E:$H,2,0),"")</f>
        <v/>
      </c>
      <c r="N1517" s="1" t="str">
        <f>IFERROR(VLOOKUP($A1517&amp;"-"&amp;M$1,'Conclusões cursos SIGARRA'!$E:$H,4,0),"")</f>
        <v/>
      </c>
      <c r="O1517" s="1" t="str">
        <f>IFERROR(VLOOKUP($A1517&amp;"-"&amp;O$1,'Conclusões cursos SIGARRA'!$E:$H,2,0),"")</f>
        <v/>
      </c>
      <c r="P1517" s="1" t="str">
        <f>IFERROR(VLOOKUP($A1517&amp;"-"&amp;O$1,'Conclusões cursos SIGARRA'!$E:$H,4,0),"")</f>
        <v/>
      </c>
      <c r="Q1517" s="1" t="str">
        <f>IFERROR(VLOOKUP($A1517&amp;"-"&amp;Q$1,'Conclusões cursos SIGARRA'!$E:$H,2,0),"")</f>
        <v/>
      </c>
      <c r="R1517" s="1" t="str">
        <f>IFERROR(VLOOKUP($A1517&amp;"-"&amp;Q$1,'Conclusões cursos SIGARRA'!$E:$H,4,0),"")</f>
        <v/>
      </c>
      <c r="S1517" s="1" t="str">
        <f>IFERROR(VLOOKUP($A1517&amp;"-"&amp;S$1,'Conclusões cursos SIGARRA'!$E:$H,2,0),"")</f>
        <v/>
      </c>
      <c r="T1517" s="1" t="str">
        <f>IFERROR(VLOOKUP($A1517&amp;"-"&amp;S$1,'Conclusões cursos SIGARRA'!$E:$H,4,0),"")</f>
        <v/>
      </c>
      <c r="U1517" s="1" t="str">
        <f t="shared" si="3"/>
        <v> LEIC 2003/2004</v>
      </c>
      <c r="V1517" s="1" t="str">
        <f t="shared" si="4"/>
        <v>Luis Miguel Dias Pinheiro de Magalhães</v>
      </c>
    </row>
    <row r="1518" ht="14.25" customHeight="1">
      <c r="A1518" s="1">
        <v>2.0000186E8</v>
      </c>
      <c r="B1518" s="1" t="s">
        <v>4571</v>
      </c>
      <c r="C1518" s="1" t="s">
        <v>4572</v>
      </c>
      <c r="D1518" s="1" t="s">
        <v>20</v>
      </c>
      <c r="E1518" s="1" t="s">
        <v>4573</v>
      </c>
      <c r="F1518" s="1" t="str">
        <f t="shared" si="1"/>
        <v>Luis Miguel dos Reis Oliveira e Silva - LEIC 2004/2005</v>
      </c>
      <c r="G1518" s="1" t="s">
        <v>4574</v>
      </c>
      <c r="I1518" s="9" t="str">
        <f>IFERROR(VLOOKUP(B1518,'Inquérito'!M:N,2,0),if(AND(E1518="",not(iserror(find("linkedin",H1518)))),H1518,E1518))</f>
        <v>https://www.linkedin.com/in/luismiguelsilva/</v>
      </c>
      <c r="J1518" s="1" t="str">
        <f t="shared" si="2"/>
        <v>LEIC </v>
      </c>
      <c r="K1518" s="1" t="str">
        <f>IFERROR(VLOOKUP($A1518&amp;"-"&amp;K$1,'Conclusões cursos SIGARRA'!$E:$H,2,0),"")</f>
        <v>2000/2001</v>
      </c>
      <c r="L1518" s="1" t="str">
        <f>IFERROR(VLOOKUP($A1518&amp;"-"&amp;K$1,'Conclusões cursos SIGARRA'!$E:$H,4,0),"")</f>
        <v>2004/2005</v>
      </c>
      <c r="M1518" s="1" t="str">
        <f>IFERROR(VLOOKUP($A1518&amp;"-"&amp;M$1,'Conclusões cursos SIGARRA'!$E:$H,2,0),"")</f>
        <v/>
      </c>
      <c r="N1518" s="1" t="str">
        <f>IFERROR(VLOOKUP($A1518&amp;"-"&amp;M$1,'Conclusões cursos SIGARRA'!$E:$H,4,0),"")</f>
        <v/>
      </c>
      <c r="O1518" s="1" t="str">
        <f>IFERROR(VLOOKUP($A1518&amp;"-"&amp;O$1,'Conclusões cursos SIGARRA'!$E:$H,2,0),"")</f>
        <v/>
      </c>
      <c r="P1518" s="1" t="str">
        <f>IFERROR(VLOOKUP($A1518&amp;"-"&amp;O$1,'Conclusões cursos SIGARRA'!$E:$H,4,0),"")</f>
        <v/>
      </c>
      <c r="Q1518" s="1" t="str">
        <f>IFERROR(VLOOKUP($A1518&amp;"-"&amp;Q$1,'Conclusões cursos SIGARRA'!$E:$H,2,0),"")</f>
        <v/>
      </c>
      <c r="R1518" s="1" t="str">
        <f>IFERROR(VLOOKUP($A1518&amp;"-"&amp;Q$1,'Conclusões cursos SIGARRA'!$E:$H,4,0),"")</f>
        <v/>
      </c>
      <c r="S1518" s="1" t="str">
        <f>IFERROR(VLOOKUP($A1518&amp;"-"&amp;S$1,'Conclusões cursos SIGARRA'!$E:$H,2,0),"")</f>
        <v/>
      </c>
      <c r="T1518" s="1" t="str">
        <f>IFERROR(VLOOKUP($A1518&amp;"-"&amp;S$1,'Conclusões cursos SIGARRA'!$E:$H,4,0),"")</f>
        <v/>
      </c>
      <c r="U1518" s="1" t="str">
        <f t="shared" si="3"/>
        <v> LEIC 2004/2005</v>
      </c>
      <c r="V1518" s="1" t="str">
        <f t="shared" si="4"/>
        <v>Luis Miguel dos Reis Oliveira e Silva</v>
      </c>
    </row>
    <row r="1519" ht="14.25" customHeight="1">
      <c r="A1519" s="1">
        <v>1.99504066E8</v>
      </c>
      <c r="B1519" s="1" t="s">
        <v>4575</v>
      </c>
      <c r="C1519" s="1" t="s">
        <v>4576</v>
      </c>
      <c r="D1519" s="1" t="s">
        <v>20</v>
      </c>
      <c r="E1519" s="1" t="s">
        <v>21</v>
      </c>
      <c r="F1519" s="1" t="str">
        <f t="shared" si="1"/>
        <v>Luis Miguel Ferraz de Sousa Pinho - LEIC 1999/2000</v>
      </c>
      <c r="G1519" s="1" t="s">
        <v>21</v>
      </c>
      <c r="I1519" s="9" t="str">
        <f>IFERROR(VLOOKUP(B1519,'Inquérito'!M:N,2,0),if(AND(E1519="",not(iserror(find("linkedin",H1519)))),H1519,E1519))</f>
        <v>https://www.linkedin.com/in/luis-pinho-75a2581/</v>
      </c>
      <c r="J1519" s="1" t="str">
        <f t="shared" si="2"/>
        <v>LEIC </v>
      </c>
      <c r="K1519" s="1" t="str">
        <f>IFERROR(VLOOKUP($A1519&amp;"-"&amp;K$1,'Conclusões cursos SIGARRA'!$E:$H,2,0),"")</f>
        <v>1995/1996</v>
      </c>
      <c r="L1519" s="1" t="str">
        <f>IFERROR(VLOOKUP($A1519&amp;"-"&amp;K$1,'Conclusões cursos SIGARRA'!$E:$H,4,0),"")</f>
        <v>1999/2000</v>
      </c>
      <c r="M1519" s="1" t="str">
        <f>IFERROR(VLOOKUP($A1519&amp;"-"&amp;M$1,'Conclusões cursos SIGARRA'!$E:$H,2,0),"")</f>
        <v/>
      </c>
      <c r="N1519" s="1" t="str">
        <f>IFERROR(VLOOKUP($A1519&amp;"-"&amp;M$1,'Conclusões cursos SIGARRA'!$E:$H,4,0),"")</f>
        <v/>
      </c>
      <c r="O1519" s="1" t="str">
        <f>IFERROR(VLOOKUP($A1519&amp;"-"&amp;O$1,'Conclusões cursos SIGARRA'!$E:$H,2,0),"")</f>
        <v/>
      </c>
      <c r="P1519" s="1" t="str">
        <f>IFERROR(VLOOKUP($A1519&amp;"-"&amp;O$1,'Conclusões cursos SIGARRA'!$E:$H,4,0),"")</f>
        <v/>
      </c>
      <c r="Q1519" s="1" t="str">
        <f>IFERROR(VLOOKUP($A1519&amp;"-"&amp;Q$1,'Conclusões cursos SIGARRA'!$E:$H,2,0),"")</f>
        <v/>
      </c>
      <c r="R1519" s="1" t="str">
        <f>IFERROR(VLOOKUP($A1519&amp;"-"&amp;Q$1,'Conclusões cursos SIGARRA'!$E:$H,4,0),"")</f>
        <v/>
      </c>
      <c r="S1519" s="1" t="str">
        <f>IFERROR(VLOOKUP($A1519&amp;"-"&amp;S$1,'Conclusões cursos SIGARRA'!$E:$H,2,0),"")</f>
        <v/>
      </c>
      <c r="T1519" s="1" t="str">
        <f>IFERROR(VLOOKUP($A1519&amp;"-"&amp;S$1,'Conclusões cursos SIGARRA'!$E:$H,4,0),"")</f>
        <v/>
      </c>
      <c r="U1519" s="1" t="str">
        <f t="shared" si="3"/>
        <v> LEIC 1999/2000</v>
      </c>
      <c r="V1519" s="1" t="str">
        <f t="shared" si="4"/>
        <v>Luis Miguel Ferraz de Sousa Pinho</v>
      </c>
    </row>
    <row r="1520" ht="14.25" customHeight="1">
      <c r="A1520" s="1">
        <v>2.01207141E8</v>
      </c>
      <c r="B1520" s="1" t="s">
        <v>4577</v>
      </c>
      <c r="C1520" s="1" t="s">
        <v>4578</v>
      </c>
      <c r="D1520" s="1" t="s">
        <v>20</v>
      </c>
      <c r="E1520" s="1" t="s">
        <v>21</v>
      </c>
      <c r="F1520" s="1" t="str">
        <f t="shared" si="1"/>
        <v>Luís Miguel Gonçalves - MIEIC 2016/2017</v>
      </c>
      <c r="G1520" s="1" t="s">
        <v>4579</v>
      </c>
      <c r="I1520" s="1" t="str">
        <f>IFERROR(VLOOKUP(B1520,'Inquérito'!M:N,2,0),if(AND(E1520="",not(iserror(find("linkedin",H1520)))),H1520,E1520))</f>
        <v>https://www.linkedin.com/in/luísmgonçalves/</v>
      </c>
      <c r="J1520" s="1" t="str">
        <f t="shared" si="2"/>
        <v>MIEIC </v>
      </c>
      <c r="K1520" s="1" t="str">
        <f>IFERROR(VLOOKUP($A1520&amp;"-"&amp;K$1,'Conclusões cursos SIGARRA'!$E:$H,2,0),"")</f>
        <v/>
      </c>
      <c r="L1520" s="1" t="str">
        <f>IFERROR(VLOOKUP($A1520&amp;"-"&amp;K$1,'Conclusões cursos SIGARRA'!$E:$H,4,0),"")</f>
        <v/>
      </c>
      <c r="M1520" s="1" t="str">
        <f>IFERROR(VLOOKUP($A1520&amp;"-"&amp;M$1,'Conclusões cursos SIGARRA'!$E:$H,2,0),"")</f>
        <v/>
      </c>
      <c r="N1520" s="1" t="str">
        <f>IFERROR(VLOOKUP($A1520&amp;"-"&amp;M$1,'Conclusões cursos SIGARRA'!$E:$H,4,0),"")</f>
        <v/>
      </c>
      <c r="O1520" s="1" t="str">
        <f>IFERROR(VLOOKUP($A1520&amp;"-"&amp;O$1,'Conclusões cursos SIGARRA'!$E:$H,2,0),"")</f>
        <v>2012/2013</v>
      </c>
      <c r="P1520" s="1" t="str">
        <f>IFERROR(VLOOKUP($A1520&amp;"-"&amp;O$1,'Conclusões cursos SIGARRA'!$E:$H,4,0),"")</f>
        <v>2016/2017</v>
      </c>
      <c r="Q1520" s="1" t="str">
        <f>IFERROR(VLOOKUP($A1520&amp;"-"&amp;Q$1,'Conclusões cursos SIGARRA'!$E:$H,2,0),"")</f>
        <v/>
      </c>
      <c r="R1520" s="1" t="str">
        <f>IFERROR(VLOOKUP($A1520&amp;"-"&amp;Q$1,'Conclusões cursos SIGARRA'!$E:$H,4,0),"")</f>
        <v/>
      </c>
      <c r="S1520" s="1" t="str">
        <f>IFERROR(VLOOKUP($A1520&amp;"-"&amp;S$1,'Conclusões cursos SIGARRA'!$E:$H,2,0),"")</f>
        <v/>
      </c>
      <c r="T1520" s="1" t="str">
        <f>IFERROR(VLOOKUP($A1520&amp;"-"&amp;S$1,'Conclusões cursos SIGARRA'!$E:$H,4,0),"")</f>
        <v/>
      </c>
      <c r="U1520" s="1" t="str">
        <f t="shared" si="3"/>
        <v> MIEIC 2016/2017</v>
      </c>
      <c r="V1520" s="1" t="str">
        <f t="shared" si="4"/>
        <v>Luís Miguel Gonçalves</v>
      </c>
    </row>
    <row r="1521" ht="14.25" customHeight="1">
      <c r="A1521" s="1">
        <v>2.01008868E8</v>
      </c>
      <c r="B1521" s="1" t="s">
        <v>4580</v>
      </c>
      <c r="C1521" s="1" t="s">
        <v>4581</v>
      </c>
      <c r="D1521" s="1" t="s">
        <v>20</v>
      </c>
      <c r="E1521" s="1" t="s">
        <v>21</v>
      </c>
      <c r="F1521" s="1" t="str">
        <f t="shared" si="1"/>
        <v>Luís Miguel Guimarães Pimentel Fonseca - MIEIC 2013/2014</v>
      </c>
      <c r="G1521" s="1" t="s">
        <v>4582</v>
      </c>
      <c r="I1521" s="1" t="str">
        <f>IFERROR(VLOOKUP(B1521,'Inquérito'!M:N,2,0),if(AND(E1521="",not(iserror(find("linkedin",H1521)))),H1521,E1521))</f>
        <v/>
      </c>
      <c r="J1521" s="1" t="str">
        <f t="shared" si="2"/>
        <v>MIEIC </v>
      </c>
      <c r="K1521" s="1" t="str">
        <f>IFERROR(VLOOKUP($A1521&amp;"-"&amp;K$1,'Conclusões cursos SIGARRA'!$E:$H,2,0),"")</f>
        <v/>
      </c>
      <c r="L1521" s="1" t="str">
        <f>IFERROR(VLOOKUP($A1521&amp;"-"&amp;K$1,'Conclusões cursos SIGARRA'!$E:$H,4,0),"")</f>
        <v/>
      </c>
      <c r="M1521" s="1" t="str">
        <f>IFERROR(VLOOKUP($A1521&amp;"-"&amp;M$1,'Conclusões cursos SIGARRA'!$E:$H,2,0),"")</f>
        <v/>
      </c>
      <c r="N1521" s="1" t="str">
        <f>IFERROR(VLOOKUP($A1521&amp;"-"&amp;M$1,'Conclusões cursos SIGARRA'!$E:$H,4,0),"")</f>
        <v/>
      </c>
      <c r="O1521" s="1" t="str">
        <f>IFERROR(VLOOKUP($A1521&amp;"-"&amp;O$1,'Conclusões cursos SIGARRA'!$E:$H,2,0),"")</f>
        <v>2010/2011</v>
      </c>
      <c r="P1521" s="1" t="str">
        <f>IFERROR(VLOOKUP($A1521&amp;"-"&amp;O$1,'Conclusões cursos SIGARRA'!$E:$H,4,0),"")</f>
        <v>2013/2014</v>
      </c>
      <c r="Q1521" s="1" t="str">
        <f>IFERROR(VLOOKUP($A1521&amp;"-"&amp;Q$1,'Conclusões cursos SIGARRA'!$E:$H,2,0),"")</f>
        <v/>
      </c>
      <c r="R1521" s="1" t="str">
        <f>IFERROR(VLOOKUP($A1521&amp;"-"&amp;Q$1,'Conclusões cursos SIGARRA'!$E:$H,4,0),"")</f>
        <v/>
      </c>
      <c r="S1521" s="1" t="str">
        <f>IFERROR(VLOOKUP($A1521&amp;"-"&amp;S$1,'Conclusões cursos SIGARRA'!$E:$H,2,0),"")</f>
        <v/>
      </c>
      <c r="T1521" s="1" t="str">
        <f>IFERROR(VLOOKUP($A1521&amp;"-"&amp;S$1,'Conclusões cursos SIGARRA'!$E:$H,4,0),"")</f>
        <v/>
      </c>
      <c r="U1521" s="1" t="str">
        <f t="shared" si="3"/>
        <v> MIEIC 2013/2014</v>
      </c>
      <c r="V1521" s="1" t="str">
        <f t="shared" si="4"/>
        <v>Luís Miguel Guimarães Pimentel Fonseca</v>
      </c>
    </row>
    <row r="1522" ht="14.25" customHeight="1">
      <c r="A1522" s="1">
        <v>2.01104354E8</v>
      </c>
      <c r="B1522" s="1" t="s">
        <v>4583</v>
      </c>
      <c r="C1522" s="1" t="s">
        <v>4584</v>
      </c>
      <c r="D1522" s="1" t="s">
        <v>26</v>
      </c>
      <c r="E1522" s="1" t="s">
        <v>21</v>
      </c>
      <c r="F1522" s="1" t="str">
        <f t="shared" si="1"/>
        <v>Luís Miguel Guimas Marques - L.EIC 2021/2022</v>
      </c>
      <c r="G1522" s="1" t="s">
        <v>4585</v>
      </c>
      <c r="I1522" s="1" t="str">
        <f>IFERROR(VLOOKUP(B1522,'Inquérito'!M:N,2,0),if(AND(E1522="",not(iserror(find("linkedin",H1522)))),H1522,E1522))</f>
        <v/>
      </c>
      <c r="J1522" s="1" t="str">
        <f t="shared" si="2"/>
        <v>L.EIC </v>
      </c>
      <c r="K1522" s="1" t="str">
        <f>IFERROR(VLOOKUP($A1522&amp;"-"&amp;K$1,'Conclusões cursos SIGARRA'!$E:$H,2,0),"")</f>
        <v/>
      </c>
      <c r="L1522" s="1" t="str">
        <f>IFERROR(VLOOKUP($A1522&amp;"-"&amp;K$1,'Conclusões cursos SIGARRA'!$E:$H,4,0),"")</f>
        <v/>
      </c>
      <c r="M1522" s="1" t="str">
        <f>IFERROR(VLOOKUP($A1522&amp;"-"&amp;M$1,'Conclusões cursos SIGARRA'!$E:$H,2,0),"")</f>
        <v/>
      </c>
      <c r="N1522" s="1" t="str">
        <f>IFERROR(VLOOKUP($A1522&amp;"-"&amp;M$1,'Conclusões cursos SIGARRA'!$E:$H,4,0),"")</f>
        <v/>
      </c>
      <c r="O1522" s="1" t="str">
        <f>IFERROR(VLOOKUP($A1522&amp;"-"&amp;O$1,'Conclusões cursos SIGARRA'!$E:$H,2,0),"")</f>
        <v/>
      </c>
      <c r="P1522" s="1" t="str">
        <f>IFERROR(VLOOKUP($A1522&amp;"-"&amp;O$1,'Conclusões cursos SIGARRA'!$E:$H,4,0),"")</f>
        <v/>
      </c>
      <c r="Q1522" s="1" t="str">
        <f>IFERROR(VLOOKUP($A1522&amp;"-"&amp;Q$1,'Conclusões cursos SIGARRA'!$E:$H,2,0),"")</f>
        <v>2021/2022</v>
      </c>
      <c r="R1522" s="1" t="str">
        <f>IFERROR(VLOOKUP($A1522&amp;"-"&amp;Q$1,'Conclusões cursos SIGARRA'!$E:$H,4,0),"")</f>
        <v>2021/2022</v>
      </c>
      <c r="S1522" s="1" t="str">
        <f>IFERROR(VLOOKUP($A1522&amp;"-"&amp;S$1,'Conclusões cursos SIGARRA'!$E:$H,2,0),"")</f>
        <v/>
      </c>
      <c r="T1522" s="1" t="str">
        <f>IFERROR(VLOOKUP($A1522&amp;"-"&amp;S$1,'Conclusões cursos SIGARRA'!$E:$H,4,0),"")</f>
        <v/>
      </c>
      <c r="U1522" s="1" t="str">
        <f t="shared" si="3"/>
        <v> L.EIC 2021/2022</v>
      </c>
      <c r="V1522" s="1" t="str">
        <f t="shared" si="4"/>
        <v>Luís Miguel Guimas Marques</v>
      </c>
    </row>
    <row r="1523" ht="14.25" customHeight="1">
      <c r="A1523" s="1">
        <v>1.99303673E8</v>
      </c>
      <c r="B1523" s="1" t="s">
        <v>4586</v>
      </c>
      <c r="C1523" s="1" t="s">
        <v>4587</v>
      </c>
      <c r="D1523" s="1" t="s">
        <v>26</v>
      </c>
      <c r="E1523" s="1" t="s">
        <v>4588</v>
      </c>
      <c r="F1523" s="1" t="str">
        <f t="shared" si="1"/>
        <v>Luís Miguel Jardim Noites - LEIC 2004/2005 M.EIC 2021/2022</v>
      </c>
      <c r="G1523" s="1" t="s">
        <v>4589</v>
      </c>
      <c r="I1523" s="9" t="str">
        <f>IFERROR(VLOOKUP(B1523,'Inquérito'!M:N,2,0),if(AND(E1523="",not(iserror(find("linkedin",H1523)))),H1523,E1523))</f>
        <v>https://www.linkedin.com/in/luisnoites/</v>
      </c>
      <c r="J1523" s="1" t="str">
        <f t="shared" si="2"/>
        <v>LEIC M.EIC</v>
      </c>
      <c r="K1523" s="1" t="str">
        <f>IFERROR(VLOOKUP($A1523&amp;"-"&amp;K$1,'Conclusões cursos SIGARRA'!$E:$H,2,0),"")</f>
        <v>2000/2001</v>
      </c>
      <c r="L1523" s="1" t="str">
        <f>IFERROR(VLOOKUP($A1523&amp;"-"&amp;K$1,'Conclusões cursos SIGARRA'!$E:$H,4,0),"")</f>
        <v>2004/2005</v>
      </c>
      <c r="M1523" s="1" t="str">
        <f>IFERROR(VLOOKUP($A1523&amp;"-"&amp;M$1,'Conclusões cursos SIGARRA'!$E:$H,2,0),"")</f>
        <v/>
      </c>
      <c r="N1523" s="1" t="str">
        <f>IFERROR(VLOOKUP($A1523&amp;"-"&amp;M$1,'Conclusões cursos SIGARRA'!$E:$H,4,0),"")</f>
        <v/>
      </c>
      <c r="O1523" s="1" t="str">
        <f>IFERROR(VLOOKUP($A1523&amp;"-"&amp;O$1,'Conclusões cursos SIGARRA'!$E:$H,2,0),"")</f>
        <v/>
      </c>
      <c r="P1523" s="1" t="str">
        <f>IFERROR(VLOOKUP($A1523&amp;"-"&amp;O$1,'Conclusões cursos SIGARRA'!$E:$H,4,0),"")</f>
        <v/>
      </c>
      <c r="Q1523" s="1" t="str">
        <f>IFERROR(VLOOKUP($A1523&amp;"-"&amp;Q$1,'Conclusões cursos SIGARRA'!$E:$H,2,0),"")</f>
        <v/>
      </c>
      <c r="R1523" s="1" t="str">
        <f>IFERROR(VLOOKUP($A1523&amp;"-"&amp;Q$1,'Conclusões cursos SIGARRA'!$E:$H,4,0),"")</f>
        <v/>
      </c>
      <c r="S1523" s="1" t="str">
        <f>IFERROR(VLOOKUP($A1523&amp;"-"&amp;S$1,'Conclusões cursos SIGARRA'!$E:$H,2,0),"")</f>
        <v>2021/2022</v>
      </c>
      <c r="T1523" s="1" t="str">
        <f>IFERROR(VLOOKUP($A1523&amp;"-"&amp;S$1,'Conclusões cursos SIGARRA'!$E:$H,4,0),"")</f>
        <v>2021/2022</v>
      </c>
      <c r="U1523" s="1" t="str">
        <f t="shared" si="3"/>
        <v> LEIC 2004/2005 M.EIC 2021/2022</v>
      </c>
      <c r="V1523" s="1" t="str">
        <f t="shared" si="4"/>
        <v>Luís Miguel Jardim Noites</v>
      </c>
    </row>
    <row r="1524" ht="14.25" customHeight="1">
      <c r="A1524" s="1">
        <v>2.02109477E8</v>
      </c>
      <c r="B1524" s="1" t="s">
        <v>4590</v>
      </c>
      <c r="C1524" s="1" t="s">
        <v>4591</v>
      </c>
      <c r="D1524" s="1" t="s">
        <v>26</v>
      </c>
      <c r="E1524" s="1" t="s">
        <v>21</v>
      </c>
      <c r="F1524" s="1" t="str">
        <f t="shared" si="1"/>
        <v>Luís Miguel Maia da Costa - M.EIC 2022/2023</v>
      </c>
      <c r="I1524" s="1" t="str">
        <f>IFERROR(VLOOKUP(B1524,'Inquérito'!M:N,2,0),if(AND(E1524="",not(iserror(find("linkedin",H1524)))),H1524,E1524))</f>
        <v/>
      </c>
      <c r="J1524" s="1" t="str">
        <f t="shared" si="2"/>
        <v>M.EIC</v>
      </c>
      <c r="K1524" s="1" t="str">
        <f>IFERROR(VLOOKUP($A1524&amp;"-"&amp;K$1,'Conclusões cursos SIGARRA'!$E:$H,2,0),"")</f>
        <v/>
      </c>
      <c r="L1524" s="1" t="str">
        <f>IFERROR(VLOOKUP($A1524&amp;"-"&amp;K$1,'Conclusões cursos SIGARRA'!$E:$H,4,0),"")</f>
        <v/>
      </c>
      <c r="M1524" s="1" t="str">
        <f>IFERROR(VLOOKUP($A1524&amp;"-"&amp;M$1,'Conclusões cursos SIGARRA'!$E:$H,2,0),"")</f>
        <v/>
      </c>
      <c r="N1524" s="1" t="str">
        <f>IFERROR(VLOOKUP($A1524&amp;"-"&amp;M$1,'Conclusões cursos SIGARRA'!$E:$H,4,0),"")</f>
        <v/>
      </c>
      <c r="O1524" s="1" t="str">
        <f>IFERROR(VLOOKUP($A1524&amp;"-"&amp;O$1,'Conclusões cursos SIGARRA'!$E:$H,2,0),"")</f>
        <v/>
      </c>
      <c r="P1524" s="1" t="str">
        <f>IFERROR(VLOOKUP($A1524&amp;"-"&amp;O$1,'Conclusões cursos SIGARRA'!$E:$H,4,0),"")</f>
        <v/>
      </c>
      <c r="Q1524" s="1" t="str">
        <f>IFERROR(VLOOKUP($A1524&amp;"-"&amp;Q$1,'Conclusões cursos SIGARRA'!$E:$H,2,0),"")</f>
        <v/>
      </c>
      <c r="R1524" s="1" t="str">
        <f>IFERROR(VLOOKUP($A1524&amp;"-"&amp;Q$1,'Conclusões cursos SIGARRA'!$E:$H,4,0),"")</f>
        <v/>
      </c>
      <c r="S1524" s="1" t="str">
        <f>IFERROR(VLOOKUP($A1524&amp;"-"&amp;S$1,'Conclusões cursos SIGARRA'!$E:$H,2,0),"")</f>
        <v>2021/2022</v>
      </c>
      <c r="T1524" s="1" t="str">
        <f>IFERROR(VLOOKUP($A1524&amp;"-"&amp;S$1,'Conclusões cursos SIGARRA'!$E:$H,4,0),"")</f>
        <v>2022/2023</v>
      </c>
      <c r="U1524" s="1" t="str">
        <f t="shared" si="3"/>
        <v> M.EIC 2022/2023</v>
      </c>
      <c r="V1524" s="1" t="str">
        <f t="shared" si="4"/>
        <v>Luís Miguel Maia da Costa</v>
      </c>
    </row>
    <row r="1525" ht="14.25" customHeight="1">
      <c r="A1525" s="1">
        <v>2.01808912E8</v>
      </c>
      <c r="B1525" s="1" t="s">
        <v>4592</v>
      </c>
      <c r="C1525" s="1" t="s">
        <v>4593</v>
      </c>
      <c r="D1525" s="1" t="s">
        <v>26</v>
      </c>
      <c r="E1525" s="1" t="s">
        <v>21</v>
      </c>
      <c r="F1525" s="1" t="str">
        <f t="shared" si="1"/>
        <v>Luís Miguel Maia Marques Torres e Silva - M.EIC 2022/2023</v>
      </c>
      <c r="G1525" s="1" t="s">
        <v>4594</v>
      </c>
      <c r="I1525" s="9" t="str">
        <f>IFERROR(VLOOKUP(B1525,'Inquérito'!M:N,2,0),if(AND(E1525="",not(iserror(find("linkedin",H1525)))),H1525,E1525))</f>
        <v>https://www.linkedin.com/in/luismarquestorres/</v>
      </c>
      <c r="J1525" s="1" t="str">
        <f t="shared" si="2"/>
        <v>M.EIC</v>
      </c>
      <c r="K1525" s="1" t="str">
        <f>IFERROR(VLOOKUP($A1525&amp;"-"&amp;K$1,'Conclusões cursos SIGARRA'!$E:$H,2,0),"")</f>
        <v/>
      </c>
      <c r="L1525" s="1" t="str">
        <f>IFERROR(VLOOKUP($A1525&amp;"-"&amp;K$1,'Conclusões cursos SIGARRA'!$E:$H,4,0),"")</f>
        <v/>
      </c>
      <c r="M1525" s="1" t="str">
        <f>IFERROR(VLOOKUP($A1525&amp;"-"&amp;M$1,'Conclusões cursos SIGARRA'!$E:$H,2,0),"")</f>
        <v/>
      </c>
      <c r="N1525" s="1" t="str">
        <f>IFERROR(VLOOKUP($A1525&amp;"-"&amp;M$1,'Conclusões cursos SIGARRA'!$E:$H,4,0),"")</f>
        <v/>
      </c>
      <c r="O1525" s="1" t="str">
        <f>IFERROR(VLOOKUP($A1525&amp;"-"&amp;O$1,'Conclusões cursos SIGARRA'!$E:$H,2,0),"")</f>
        <v/>
      </c>
      <c r="P1525" s="1" t="str">
        <f>IFERROR(VLOOKUP($A1525&amp;"-"&amp;O$1,'Conclusões cursos SIGARRA'!$E:$H,4,0),"")</f>
        <v/>
      </c>
      <c r="Q1525" s="1" t="str">
        <f>IFERROR(VLOOKUP($A1525&amp;"-"&amp;Q$1,'Conclusões cursos SIGARRA'!$E:$H,2,0),"")</f>
        <v/>
      </c>
      <c r="R1525" s="1" t="str">
        <f>IFERROR(VLOOKUP($A1525&amp;"-"&amp;Q$1,'Conclusões cursos SIGARRA'!$E:$H,4,0),"")</f>
        <v/>
      </c>
      <c r="S1525" s="1" t="str">
        <f>IFERROR(VLOOKUP($A1525&amp;"-"&amp;S$1,'Conclusões cursos SIGARRA'!$E:$H,2,0),"")</f>
        <v>2021/2022</v>
      </c>
      <c r="T1525" s="1" t="str">
        <f>IFERROR(VLOOKUP($A1525&amp;"-"&amp;S$1,'Conclusões cursos SIGARRA'!$E:$H,4,0),"")</f>
        <v>2022/2023</v>
      </c>
      <c r="U1525" s="1" t="str">
        <f t="shared" si="3"/>
        <v> M.EIC 2022/2023</v>
      </c>
      <c r="V1525" s="1" t="str">
        <f t="shared" si="4"/>
        <v>Luís Miguel Maia Marques Torres e Silva</v>
      </c>
    </row>
    <row r="1526" ht="14.25" customHeight="1">
      <c r="A1526" s="1">
        <v>1.99601491E8</v>
      </c>
      <c r="B1526" s="1" t="s">
        <v>4595</v>
      </c>
      <c r="D1526" s="1" t="s">
        <v>20</v>
      </c>
      <c r="E1526" s="1" t="s">
        <v>4596</v>
      </c>
      <c r="F1526" s="1" t="str">
        <f t="shared" si="1"/>
        <v>Luis Miguel Marques de Sousa - LEIC 2000/2001</v>
      </c>
      <c r="G1526" s="1" t="s">
        <v>4597</v>
      </c>
      <c r="I1526" s="9" t="str">
        <f>IFERROR(VLOOKUP(B1526,'Inquérito'!M:N,2,0),if(AND(E1526="",not(iserror(find("linkedin",H1526)))),H1526,E1526))</f>
        <v>https://www.linkedin.com/in/luis-sousa-701a29</v>
      </c>
      <c r="J1526" s="1" t="str">
        <f t="shared" si="2"/>
        <v>LEIC </v>
      </c>
      <c r="K1526" s="1" t="str">
        <f>IFERROR(VLOOKUP($A1526&amp;"-"&amp;K$1,'Conclusões cursos SIGARRA'!$E:$H,2,0),"")</f>
        <v>1996/1997</v>
      </c>
      <c r="L1526" s="1" t="str">
        <f>IFERROR(VLOOKUP($A1526&amp;"-"&amp;K$1,'Conclusões cursos SIGARRA'!$E:$H,4,0),"")</f>
        <v>2000/2001</v>
      </c>
      <c r="M1526" s="1" t="str">
        <f>IFERROR(VLOOKUP($A1526&amp;"-"&amp;M$1,'Conclusões cursos SIGARRA'!$E:$H,2,0),"")</f>
        <v/>
      </c>
      <c r="N1526" s="1" t="str">
        <f>IFERROR(VLOOKUP($A1526&amp;"-"&amp;M$1,'Conclusões cursos SIGARRA'!$E:$H,4,0),"")</f>
        <v/>
      </c>
      <c r="O1526" s="1" t="str">
        <f>IFERROR(VLOOKUP($A1526&amp;"-"&amp;O$1,'Conclusões cursos SIGARRA'!$E:$H,2,0),"")</f>
        <v/>
      </c>
      <c r="P1526" s="1" t="str">
        <f>IFERROR(VLOOKUP($A1526&amp;"-"&amp;O$1,'Conclusões cursos SIGARRA'!$E:$H,4,0),"")</f>
        <v/>
      </c>
      <c r="Q1526" s="1" t="str">
        <f>IFERROR(VLOOKUP($A1526&amp;"-"&amp;Q$1,'Conclusões cursos SIGARRA'!$E:$H,2,0),"")</f>
        <v/>
      </c>
      <c r="R1526" s="1" t="str">
        <f>IFERROR(VLOOKUP($A1526&amp;"-"&amp;Q$1,'Conclusões cursos SIGARRA'!$E:$H,4,0),"")</f>
        <v/>
      </c>
      <c r="S1526" s="1" t="str">
        <f>IFERROR(VLOOKUP($A1526&amp;"-"&amp;S$1,'Conclusões cursos SIGARRA'!$E:$H,2,0),"")</f>
        <v/>
      </c>
      <c r="T1526" s="1" t="str">
        <f>IFERROR(VLOOKUP($A1526&amp;"-"&amp;S$1,'Conclusões cursos SIGARRA'!$E:$H,4,0),"")</f>
        <v/>
      </c>
      <c r="U1526" s="1" t="str">
        <f t="shared" si="3"/>
        <v> LEIC 2000/2001</v>
      </c>
      <c r="V1526" s="1" t="str">
        <f t="shared" si="4"/>
        <v>Luis Miguel Marques de Sousa</v>
      </c>
    </row>
    <row r="1527" ht="14.25" customHeight="1">
      <c r="A1527" s="1">
        <v>2.00603203E8</v>
      </c>
      <c r="B1527" s="1" t="s">
        <v>4598</v>
      </c>
      <c r="C1527" s="1" t="s">
        <v>4599</v>
      </c>
      <c r="D1527" s="1" t="s">
        <v>20</v>
      </c>
      <c r="E1527" s="1" t="s">
        <v>4600</v>
      </c>
      <c r="F1527" s="1" t="str">
        <f t="shared" si="1"/>
        <v>Luis Miguel Marques Pereira Rocha - MIEIC 2010/2011</v>
      </c>
      <c r="G1527" s="1" t="s">
        <v>4601</v>
      </c>
      <c r="H1527" s="1" t="s">
        <v>4602</v>
      </c>
      <c r="I1527" s="9" t="str">
        <f>IFERROR(VLOOKUP(B1527,'Inquérito'!M:N,2,0),if(AND(E1527="",not(iserror(find("linkedin",H1527)))),H1527,E1527))</f>
        <v>https://www.linkedin.com/in/luismprocha/</v>
      </c>
      <c r="J1527" s="1" t="str">
        <f t="shared" si="2"/>
        <v>MIEIC </v>
      </c>
      <c r="K1527" s="1" t="str">
        <f>IFERROR(VLOOKUP($A1527&amp;"-"&amp;K$1,'Conclusões cursos SIGARRA'!$E:$H,2,0),"")</f>
        <v/>
      </c>
      <c r="L1527" s="1" t="str">
        <f>IFERROR(VLOOKUP($A1527&amp;"-"&amp;K$1,'Conclusões cursos SIGARRA'!$E:$H,4,0),"")</f>
        <v/>
      </c>
      <c r="M1527" s="1" t="str">
        <f>IFERROR(VLOOKUP($A1527&amp;"-"&amp;M$1,'Conclusões cursos SIGARRA'!$E:$H,2,0),"")</f>
        <v/>
      </c>
      <c r="N1527" s="1" t="str">
        <f>IFERROR(VLOOKUP($A1527&amp;"-"&amp;M$1,'Conclusões cursos SIGARRA'!$E:$H,4,0),"")</f>
        <v/>
      </c>
      <c r="O1527" s="1" t="str">
        <f>IFERROR(VLOOKUP($A1527&amp;"-"&amp;O$1,'Conclusões cursos SIGARRA'!$E:$H,2,0),"")</f>
        <v>2006/2007</v>
      </c>
      <c r="P1527" s="1" t="str">
        <f>IFERROR(VLOOKUP($A1527&amp;"-"&amp;O$1,'Conclusões cursos SIGARRA'!$E:$H,4,0),"")</f>
        <v>2010/2011</v>
      </c>
      <c r="Q1527" s="1" t="str">
        <f>IFERROR(VLOOKUP($A1527&amp;"-"&amp;Q$1,'Conclusões cursos SIGARRA'!$E:$H,2,0),"")</f>
        <v/>
      </c>
      <c r="R1527" s="1" t="str">
        <f>IFERROR(VLOOKUP($A1527&amp;"-"&amp;Q$1,'Conclusões cursos SIGARRA'!$E:$H,4,0),"")</f>
        <v/>
      </c>
      <c r="S1527" s="1" t="str">
        <f>IFERROR(VLOOKUP($A1527&amp;"-"&amp;S$1,'Conclusões cursos SIGARRA'!$E:$H,2,0),"")</f>
        <v/>
      </c>
      <c r="T1527" s="1" t="str">
        <f>IFERROR(VLOOKUP($A1527&amp;"-"&amp;S$1,'Conclusões cursos SIGARRA'!$E:$H,4,0),"")</f>
        <v/>
      </c>
      <c r="U1527" s="1" t="str">
        <f t="shared" si="3"/>
        <v> MIEIC 2010/2011</v>
      </c>
      <c r="V1527" s="1" t="str">
        <f t="shared" si="4"/>
        <v>Luis Miguel Marques Pereira Rocha</v>
      </c>
    </row>
    <row r="1528" ht="14.25" customHeight="1">
      <c r="A1528" s="1">
        <v>2.02006094E8</v>
      </c>
      <c r="B1528" s="1" t="s">
        <v>4603</v>
      </c>
      <c r="C1528" s="1" t="s">
        <v>4604</v>
      </c>
      <c r="D1528" s="1" t="s">
        <v>26</v>
      </c>
      <c r="E1528" s="1" t="s">
        <v>21</v>
      </c>
      <c r="F1528" s="1" t="str">
        <f t="shared" si="1"/>
        <v>Luís Miguel Moura Paiva - L.EIC 2023/2024</v>
      </c>
      <c r="I1528" s="1" t="str">
        <f>IFERROR(VLOOKUP(B1528,'Inquérito'!M:N,2,0),if(AND(E1528="",not(iserror(find("linkedin",H1528)))),H1528,E1528))</f>
        <v/>
      </c>
      <c r="J1528" s="1" t="str">
        <f t="shared" si="2"/>
        <v>L.EIC </v>
      </c>
      <c r="K1528" s="1" t="str">
        <f>IFERROR(VLOOKUP($A1528&amp;"-"&amp;K$1,'Conclusões cursos SIGARRA'!$E:$H,2,0),"")</f>
        <v/>
      </c>
      <c r="L1528" s="1" t="str">
        <f>IFERROR(VLOOKUP($A1528&amp;"-"&amp;K$1,'Conclusões cursos SIGARRA'!$E:$H,4,0),"")</f>
        <v/>
      </c>
      <c r="M1528" s="1" t="str">
        <f>IFERROR(VLOOKUP($A1528&amp;"-"&amp;M$1,'Conclusões cursos SIGARRA'!$E:$H,2,0),"")</f>
        <v/>
      </c>
      <c r="N1528" s="1" t="str">
        <f>IFERROR(VLOOKUP($A1528&amp;"-"&amp;M$1,'Conclusões cursos SIGARRA'!$E:$H,4,0),"")</f>
        <v/>
      </c>
      <c r="O1528" s="1" t="str">
        <f>IFERROR(VLOOKUP($A1528&amp;"-"&amp;O$1,'Conclusões cursos SIGARRA'!$E:$H,2,0),"")</f>
        <v/>
      </c>
      <c r="P1528" s="1" t="str">
        <f>IFERROR(VLOOKUP($A1528&amp;"-"&amp;O$1,'Conclusões cursos SIGARRA'!$E:$H,4,0),"")</f>
        <v/>
      </c>
      <c r="Q1528" s="1" t="str">
        <f>IFERROR(VLOOKUP($A1528&amp;"-"&amp;Q$1,'Conclusões cursos SIGARRA'!$E:$H,2,0),"")</f>
        <v>2021/2022</v>
      </c>
      <c r="R1528" s="1" t="str">
        <f>IFERROR(VLOOKUP($A1528&amp;"-"&amp;Q$1,'Conclusões cursos SIGARRA'!$E:$H,4,0),"")</f>
        <v>2023/2024</v>
      </c>
      <c r="S1528" s="1" t="str">
        <f>IFERROR(VLOOKUP($A1528&amp;"-"&amp;S$1,'Conclusões cursos SIGARRA'!$E:$H,2,0),"")</f>
        <v/>
      </c>
      <c r="T1528" s="1" t="str">
        <f>IFERROR(VLOOKUP($A1528&amp;"-"&amp;S$1,'Conclusões cursos SIGARRA'!$E:$H,4,0),"")</f>
        <v/>
      </c>
      <c r="U1528" s="1" t="str">
        <f t="shared" si="3"/>
        <v> L.EIC 2023/2024</v>
      </c>
      <c r="V1528" s="1" t="str">
        <f t="shared" si="4"/>
        <v>Luís Miguel Moura Paiva</v>
      </c>
    </row>
    <row r="1529" ht="14.25" customHeight="1">
      <c r="A1529" s="1">
        <v>2.01604343E8</v>
      </c>
      <c r="B1529" s="1" t="s">
        <v>4605</v>
      </c>
      <c r="C1529" s="1" t="s">
        <v>4606</v>
      </c>
      <c r="D1529" s="1" t="s">
        <v>26</v>
      </c>
      <c r="E1529" s="1" t="s">
        <v>21</v>
      </c>
      <c r="F1529" s="1" t="str">
        <f t="shared" si="1"/>
        <v>Luís Miguel Pedrosa de Moura Oliveira Henriques - M.EIC 2021/2022</v>
      </c>
      <c r="I1529" s="1" t="str">
        <f>IFERROR(VLOOKUP(B1529,'Inquérito'!M:N,2,0),if(AND(E1529="",not(iserror(find("linkedin",H1529)))),H1529,E1529))</f>
        <v/>
      </c>
      <c r="J1529" s="1" t="str">
        <f t="shared" si="2"/>
        <v>M.EIC</v>
      </c>
      <c r="K1529" s="1" t="str">
        <f>IFERROR(VLOOKUP($A1529&amp;"-"&amp;K$1,'Conclusões cursos SIGARRA'!$E:$H,2,0),"")</f>
        <v/>
      </c>
      <c r="L1529" s="1" t="str">
        <f>IFERROR(VLOOKUP($A1529&amp;"-"&amp;K$1,'Conclusões cursos SIGARRA'!$E:$H,4,0),"")</f>
        <v/>
      </c>
      <c r="M1529" s="1" t="str">
        <f>IFERROR(VLOOKUP($A1529&amp;"-"&amp;M$1,'Conclusões cursos SIGARRA'!$E:$H,2,0),"")</f>
        <v/>
      </c>
      <c r="N1529" s="1" t="str">
        <f>IFERROR(VLOOKUP($A1529&amp;"-"&amp;M$1,'Conclusões cursos SIGARRA'!$E:$H,4,0),"")</f>
        <v/>
      </c>
      <c r="O1529" s="1" t="str">
        <f>IFERROR(VLOOKUP($A1529&amp;"-"&amp;O$1,'Conclusões cursos SIGARRA'!$E:$H,2,0),"")</f>
        <v/>
      </c>
      <c r="P1529" s="1" t="str">
        <f>IFERROR(VLOOKUP($A1529&amp;"-"&amp;O$1,'Conclusões cursos SIGARRA'!$E:$H,4,0),"")</f>
        <v/>
      </c>
      <c r="Q1529" s="1" t="str">
        <f>IFERROR(VLOOKUP($A1529&amp;"-"&amp;Q$1,'Conclusões cursos SIGARRA'!$E:$H,2,0),"")</f>
        <v/>
      </c>
      <c r="R1529" s="1" t="str">
        <f>IFERROR(VLOOKUP($A1529&amp;"-"&amp;Q$1,'Conclusões cursos SIGARRA'!$E:$H,4,0),"")</f>
        <v/>
      </c>
      <c r="S1529" s="1" t="str">
        <f>IFERROR(VLOOKUP($A1529&amp;"-"&amp;S$1,'Conclusões cursos SIGARRA'!$E:$H,2,0),"")</f>
        <v>2021/2022</v>
      </c>
      <c r="T1529" s="1" t="str">
        <f>IFERROR(VLOOKUP($A1529&amp;"-"&amp;S$1,'Conclusões cursos SIGARRA'!$E:$H,4,0),"")</f>
        <v>2021/2022</v>
      </c>
      <c r="U1529" s="1" t="str">
        <f t="shared" si="3"/>
        <v> M.EIC 2021/2022</v>
      </c>
      <c r="V1529" s="1" t="str">
        <f t="shared" si="4"/>
        <v>Luís Miguel Pedrosa de Moura Oliveira Henriques</v>
      </c>
    </row>
    <row r="1530" ht="14.25" customHeight="1">
      <c r="A1530" s="1">
        <v>2.00701636E8</v>
      </c>
      <c r="B1530" s="1" t="s">
        <v>4607</v>
      </c>
      <c r="C1530" s="1" t="s">
        <v>4608</v>
      </c>
      <c r="D1530" s="1" t="s">
        <v>20</v>
      </c>
      <c r="E1530" s="1" t="s">
        <v>21</v>
      </c>
      <c r="F1530" s="1" t="str">
        <f t="shared" si="1"/>
        <v>Luís Miguel Puim Alves - MIEIC 2009/2010</v>
      </c>
      <c r="G1530" s="1" t="s">
        <v>21</v>
      </c>
      <c r="H1530" s="1" t="s">
        <v>4609</v>
      </c>
      <c r="I1530" s="1" t="str">
        <f>IFERROR(VLOOKUP(B1530,'Inquérito'!M:N,2,0),if(AND(E1530="",not(iserror(find("linkedin",H1530)))),H1530,E1530))</f>
        <v/>
      </c>
      <c r="J1530" s="1" t="str">
        <f t="shared" si="2"/>
        <v>MIEIC </v>
      </c>
      <c r="K1530" s="1" t="str">
        <f>IFERROR(VLOOKUP($A1530&amp;"-"&amp;K$1,'Conclusões cursos SIGARRA'!$E:$H,2,0),"")</f>
        <v/>
      </c>
      <c r="L1530" s="1" t="str">
        <f>IFERROR(VLOOKUP($A1530&amp;"-"&amp;K$1,'Conclusões cursos SIGARRA'!$E:$H,4,0),"")</f>
        <v/>
      </c>
      <c r="M1530" s="1" t="str">
        <f>IFERROR(VLOOKUP($A1530&amp;"-"&amp;M$1,'Conclusões cursos SIGARRA'!$E:$H,2,0),"")</f>
        <v/>
      </c>
      <c r="N1530" s="1" t="str">
        <f>IFERROR(VLOOKUP($A1530&amp;"-"&amp;M$1,'Conclusões cursos SIGARRA'!$E:$H,4,0),"")</f>
        <v/>
      </c>
      <c r="O1530" s="1" t="str">
        <f>IFERROR(VLOOKUP($A1530&amp;"-"&amp;O$1,'Conclusões cursos SIGARRA'!$E:$H,2,0),"")</f>
        <v>2007/2008</v>
      </c>
      <c r="P1530" s="1" t="str">
        <f>IFERROR(VLOOKUP($A1530&amp;"-"&amp;O$1,'Conclusões cursos SIGARRA'!$E:$H,4,0),"")</f>
        <v>2009/2010</v>
      </c>
      <c r="Q1530" s="1" t="str">
        <f>IFERROR(VLOOKUP($A1530&amp;"-"&amp;Q$1,'Conclusões cursos SIGARRA'!$E:$H,2,0),"")</f>
        <v/>
      </c>
      <c r="R1530" s="1" t="str">
        <f>IFERROR(VLOOKUP($A1530&amp;"-"&amp;Q$1,'Conclusões cursos SIGARRA'!$E:$H,4,0),"")</f>
        <v/>
      </c>
      <c r="S1530" s="1" t="str">
        <f>IFERROR(VLOOKUP($A1530&amp;"-"&amp;S$1,'Conclusões cursos SIGARRA'!$E:$H,2,0),"")</f>
        <v/>
      </c>
      <c r="T1530" s="1" t="str">
        <f>IFERROR(VLOOKUP($A1530&amp;"-"&amp;S$1,'Conclusões cursos SIGARRA'!$E:$H,4,0),"")</f>
        <v/>
      </c>
      <c r="U1530" s="1" t="str">
        <f t="shared" si="3"/>
        <v> MIEIC 2009/2010</v>
      </c>
      <c r="V1530" s="1" t="str">
        <f t="shared" si="4"/>
        <v>Luís Miguel Puim Alves</v>
      </c>
    </row>
    <row r="1531" ht="14.25" customHeight="1">
      <c r="A1531" s="1">
        <v>2.00301898E8</v>
      </c>
      <c r="B1531" s="1" t="s">
        <v>4610</v>
      </c>
      <c r="C1531" s="1" t="s">
        <v>4611</v>
      </c>
      <c r="D1531" s="1" t="s">
        <v>20</v>
      </c>
      <c r="E1531" s="1" t="s">
        <v>4612</v>
      </c>
      <c r="F1531" s="1" t="str">
        <f t="shared" si="1"/>
        <v>Luís Miguel Ramos Pinto - MIEIC 2009/2010</v>
      </c>
      <c r="G1531" s="1" t="s">
        <v>21</v>
      </c>
      <c r="I1531" s="9" t="str">
        <f>IFERROR(VLOOKUP(B1531,'Inquérito'!M:N,2,0),if(AND(E1531="",not(iserror(find("linkedin",H1531)))),H1531,E1531))</f>
        <v>https://www.linkedin.com/in/luispinto3927/</v>
      </c>
      <c r="J1531" s="1" t="str">
        <f t="shared" si="2"/>
        <v>MIEIC </v>
      </c>
      <c r="K1531" s="1" t="str">
        <f>IFERROR(VLOOKUP($A1531&amp;"-"&amp;K$1,'Conclusões cursos SIGARRA'!$E:$H,2,0),"")</f>
        <v/>
      </c>
      <c r="L1531" s="1" t="str">
        <f>IFERROR(VLOOKUP($A1531&amp;"-"&amp;K$1,'Conclusões cursos SIGARRA'!$E:$H,4,0),"")</f>
        <v/>
      </c>
      <c r="M1531" s="1" t="str">
        <f>IFERROR(VLOOKUP($A1531&amp;"-"&amp;M$1,'Conclusões cursos SIGARRA'!$E:$H,2,0),"")</f>
        <v/>
      </c>
      <c r="N1531" s="1" t="str">
        <f>IFERROR(VLOOKUP($A1531&amp;"-"&amp;M$1,'Conclusões cursos SIGARRA'!$E:$H,4,0),"")</f>
        <v/>
      </c>
      <c r="O1531" s="1" t="str">
        <f>IFERROR(VLOOKUP($A1531&amp;"-"&amp;O$1,'Conclusões cursos SIGARRA'!$E:$H,2,0),"")</f>
        <v>2003/2004</v>
      </c>
      <c r="P1531" s="1" t="str">
        <f>IFERROR(VLOOKUP($A1531&amp;"-"&amp;O$1,'Conclusões cursos SIGARRA'!$E:$H,4,0),"")</f>
        <v>2009/2010</v>
      </c>
      <c r="Q1531" s="1" t="str">
        <f>IFERROR(VLOOKUP($A1531&amp;"-"&amp;Q$1,'Conclusões cursos SIGARRA'!$E:$H,2,0),"")</f>
        <v/>
      </c>
      <c r="R1531" s="1" t="str">
        <f>IFERROR(VLOOKUP($A1531&amp;"-"&amp;Q$1,'Conclusões cursos SIGARRA'!$E:$H,4,0),"")</f>
        <v/>
      </c>
      <c r="S1531" s="1" t="str">
        <f>IFERROR(VLOOKUP($A1531&amp;"-"&amp;S$1,'Conclusões cursos SIGARRA'!$E:$H,2,0),"")</f>
        <v/>
      </c>
      <c r="T1531" s="1" t="str">
        <f>IFERROR(VLOOKUP($A1531&amp;"-"&amp;S$1,'Conclusões cursos SIGARRA'!$E:$H,4,0),"")</f>
        <v/>
      </c>
      <c r="U1531" s="1" t="str">
        <f t="shared" si="3"/>
        <v> MIEIC 2009/2010</v>
      </c>
      <c r="V1531" s="1" t="str">
        <f t="shared" si="4"/>
        <v>Luís Miguel Ramos Pinto</v>
      </c>
    </row>
    <row r="1532" ht="14.25" customHeight="1">
      <c r="A1532" s="1">
        <v>2.00001076E8</v>
      </c>
      <c r="B1532" s="1" t="s">
        <v>4613</v>
      </c>
      <c r="C1532" s="1" t="s">
        <v>4614</v>
      </c>
      <c r="D1532" s="1" t="s">
        <v>20</v>
      </c>
      <c r="E1532" s="1" t="s">
        <v>4615</v>
      </c>
      <c r="F1532" s="1" t="str">
        <f t="shared" si="1"/>
        <v>Luís Miguel Ribeiro Pereira - LEIC 2004/2005</v>
      </c>
      <c r="G1532" s="1" t="s">
        <v>21</v>
      </c>
      <c r="H1532" s="1" t="s">
        <v>4616</v>
      </c>
      <c r="I1532" s="9" t="str">
        <f>IFERROR(VLOOKUP(B1532,'Inquérito'!M:N,2,0),if(AND(E1532="",not(iserror(find("linkedin",H1532)))),H1532,E1532))</f>
        <v>https://www.linkedin.com/in/luispereira/</v>
      </c>
      <c r="J1532" s="1" t="str">
        <f t="shared" si="2"/>
        <v>LEIC </v>
      </c>
      <c r="K1532" s="1" t="str">
        <f>IFERROR(VLOOKUP($A1532&amp;"-"&amp;K$1,'Conclusões cursos SIGARRA'!$E:$H,2,0),"")</f>
        <v>2000/2001</v>
      </c>
      <c r="L1532" s="1" t="str">
        <f>IFERROR(VLOOKUP($A1532&amp;"-"&amp;K$1,'Conclusões cursos SIGARRA'!$E:$H,4,0),"")</f>
        <v>2004/2005</v>
      </c>
      <c r="M1532" s="1" t="str">
        <f>IFERROR(VLOOKUP($A1532&amp;"-"&amp;M$1,'Conclusões cursos SIGARRA'!$E:$H,2,0),"")</f>
        <v/>
      </c>
      <c r="N1532" s="1" t="str">
        <f>IFERROR(VLOOKUP($A1532&amp;"-"&amp;M$1,'Conclusões cursos SIGARRA'!$E:$H,4,0),"")</f>
        <v/>
      </c>
      <c r="O1532" s="1" t="str">
        <f>IFERROR(VLOOKUP($A1532&amp;"-"&amp;O$1,'Conclusões cursos SIGARRA'!$E:$H,2,0),"")</f>
        <v/>
      </c>
      <c r="P1532" s="1" t="str">
        <f>IFERROR(VLOOKUP($A1532&amp;"-"&amp;O$1,'Conclusões cursos SIGARRA'!$E:$H,4,0),"")</f>
        <v/>
      </c>
      <c r="Q1532" s="1" t="str">
        <f>IFERROR(VLOOKUP($A1532&amp;"-"&amp;Q$1,'Conclusões cursos SIGARRA'!$E:$H,2,0),"")</f>
        <v/>
      </c>
      <c r="R1532" s="1" t="str">
        <f>IFERROR(VLOOKUP($A1532&amp;"-"&amp;Q$1,'Conclusões cursos SIGARRA'!$E:$H,4,0),"")</f>
        <v/>
      </c>
      <c r="S1532" s="1" t="str">
        <f>IFERROR(VLOOKUP($A1532&amp;"-"&amp;S$1,'Conclusões cursos SIGARRA'!$E:$H,2,0),"")</f>
        <v/>
      </c>
      <c r="T1532" s="1" t="str">
        <f>IFERROR(VLOOKUP($A1532&amp;"-"&amp;S$1,'Conclusões cursos SIGARRA'!$E:$H,4,0),"")</f>
        <v/>
      </c>
      <c r="U1532" s="1" t="str">
        <f t="shared" si="3"/>
        <v> LEIC 2004/2005</v>
      </c>
      <c r="V1532" s="1" t="str">
        <f t="shared" si="4"/>
        <v>Luís Miguel Ribeiro Pereira</v>
      </c>
    </row>
    <row r="1533" ht="14.25" customHeight="1">
      <c r="A1533" s="1">
        <v>2.00908709E8</v>
      </c>
      <c r="B1533" s="1" t="s">
        <v>4617</v>
      </c>
      <c r="C1533" s="1" t="s">
        <v>4618</v>
      </c>
      <c r="D1533" s="1" t="s">
        <v>20</v>
      </c>
      <c r="E1533" s="1" t="s">
        <v>4619</v>
      </c>
      <c r="F1533" s="1" t="str">
        <f t="shared" si="1"/>
        <v>Luís Miguel Rodrigues Oliveira - MIEIC 2013/2014</v>
      </c>
      <c r="G1533" s="1" t="s">
        <v>4620</v>
      </c>
      <c r="H1533" s="1" t="s">
        <v>4621</v>
      </c>
      <c r="I1533" s="9" t="str">
        <f>IFERROR(VLOOKUP(B1533,'Inquérito'!M:N,2,0),if(AND(E1533="",not(iserror(find("linkedin",H1533)))),H1533,E1533))</f>
        <v>https://www.linkedin.com/in/luis-oliveira-2a06438b/</v>
      </c>
      <c r="J1533" s="1" t="str">
        <f t="shared" si="2"/>
        <v>MIEIC </v>
      </c>
      <c r="K1533" s="1" t="str">
        <f>IFERROR(VLOOKUP($A1533&amp;"-"&amp;K$1,'Conclusões cursos SIGARRA'!$E:$H,2,0),"")</f>
        <v/>
      </c>
      <c r="L1533" s="1" t="str">
        <f>IFERROR(VLOOKUP($A1533&amp;"-"&amp;K$1,'Conclusões cursos SIGARRA'!$E:$H,4,0),"")</f>
        <v/>
      </c>
      <c r="M1533" s="1" t="str">
        <f>IFERROR(VLOOKUP($A1533&amp;"-"&amp;M$1,'Conclusões cursos SIGARRA'!$E:$H,2,0),"")</f>
        <v/>
      </c>
      <c r="N1533" s="1" t="str">
        <f>IFERROR(VLOOKUP($A1533&amp;"-"&amp;M$1,'Conclusões cursos SIGARRA'!$E:$H,4,0),"")</f>
        <v/>
      </c>
      <c r="O1533" s="1" t="str">
        <f>IFERROR(VLOOKUP($A1533&amp;"-"&amp;O$1,'Conclusões cursos SIGARRA'!$E:$H,2,0),"")</f>
        <v>2009/2010</v>
      </c>
      <c r="P1533" s="1" t="str">
        <f>IFERROR(VLOOKUP($A1533&amp;"-"&amp;O$1,'Conclusões cursos SIGARRA'!$E:$H,4,0),"")</f>
        <v>2013/2014</v>
      </c>
      <c r="Q1533" s="1" t="str">
        <f>IFERROR(VLOOKUP($A1533&amp;"-"&amp;Q$1,'Conclusões cursos SIGARRA'!$E:$H,2,0),"")</f>
        <v/>
      </c>
      <c r="R1533" s="1" t="str">
        <f>IFERROR(VLOOKUP($A1533&amp;"-"&amp;Q$1,'Conclusões cursos SIGARRA'!$E:$H,4,0),"")</f>
        <v/>
      </c>
      <c r="S1533" s="1" t="str">
        <f>IFERROR(VLOOKUP($A1533&amp;"-"&amp;S$1,'Conclusões cursos SIGARRA'!$E:$H,2,0),"")</f>
        <v/>
      </c>
      <c r="T1533" s="1" t="str">
        <f>IFERROR(VLOOKUP($A1533&amp;"-"&amp;S$1,'Conclusões cursos SIGARRA'!$E:$H,4,0),"")</f>
        <v/>
      </c>
      <c r="U1533" s="1" t="str">
        <f t="shared" si="3"/>
        <v> MIEIC 2013/2014</v>
      </c>
      <c r="V1533" s="1" t="str">
        <f t="shared" si="4"/>
        <v>Luís Miguel Rodrigues Oliveira</v>
      </c>
    </row>
    <row r="1534" ht="14.25" customHeight="1">
      <c r="A1534" s="1">
        <v>2.01404302E8</v>
      </c>
      <c r="B1534" s="1" t="s">
        <v>4622</v>
      </c>
      <c r="C1534" s="1" t="s">
        <v>4623</v>
      </c>
      <c r="D1534" s="1" t="s">
        <v>20</v>
      </c>
      <c r="E1534" s="1" t="s">
        <v>21</v>
      </c>
      <c r="F1534" s="1" t="str">
        <f t="shared" si="1"/>
        <v>Luís Miguel Santos Monteiro Saraiva - MIEIC 2019/2020</v>
      </c>
      <c r="I1534" s="1" t="str">
        <f>IFERROR(VLOOKUP(B1534,'Inquérito'!M:N,2,0),if(AND(E1534="",not(iserror(find("linkedin",H1534)))),H1534,E1534))</f>
        <v/>
      </c>
      <c r="J1534" s="1" t="str">
        <f t="shared" si="2"/>
        <v>MIEIC </v>
      </c>
      <c r="K1534" s="1" t="str">
        <f>IFERROR(VLOOKUP($A1534&amp;"-"&amp;K$1,'Conclusões cursos SIGARRA'!$E:$H,2,0),"")</f>
        <v/>
      </c>
      <c r="L1534" s="1" t="str">
        <f>IFERROR(VLOOKUP($A1534&amp;"-"&amp;K$1,'Conclusões cursos SIGARRA'!$E:$H,4,0),"")</f>
        <v/>
      </c>
      <c r="M1534" s="1" t="str">
        <f>IFERROR(VLOOKUP($A1534&amp;"-"&amp;M$1,'Conclusões cursos SIGARRA'!$E:$H,2,0),"")</f>
        <v/>
      </c>
      <c r="N1534" s="1" t="str">
        <f>IFERROR(VLOOKUP($A1534&amp;"-"&amp;M$1,'Conclusões cursos SIGARRA'!$E:$H,4,0),"")</f>
        <v/>
      </c>
      <c r="O1534" s="1" t="str">
        <f>IFERROR(VLOOKUP($A1534&amp;"-"&amp;O$1,'Conclusões cursos SIGARRA'!$E:$H,2,0),"")</f>
        <v>2016/2017</v>
      </c>
      <c r="P1534" s="1" t="str">
        <f>IFERROR(VLOOKUP($A1534&amp;"-"&amp;O$1,'Conclusões cursos SIGARRA'!$E:$H,4,0),"")</f>
        <v>2019/2020</v>
      </c>
      <c r="Q1534" s="1" t="str">
        <f>IFERROR(VLOOKUP($A1534&amp;"-"&amp;Q$1,'Conclusões cursos SIGARRA'!$E:$H,2,0),"")</f>
        <v/>
      </c>
      <c r="R1534" s="1" t="str">
        <f>IFERROR(VLOOKUP($A1534&amp;"-"&amp;Q$1,'Conclusões cursos SIGARRA'!$E:$H,4,0),"")</f>
        <v/>
      </c>
      <c r="S1534" s="1" t="str">
        <f>IFERROR(VLOOKUP($A1534&amp;"-"&amp;S$1,'Conclusões cursos SIGARRA'!$E:$H,2,0),"")</f>
        <v/>
      </c>
      <c r="T1534" s="1" t="str">
        <f>IFERROR(VLOOKUP($A1534&amp;"-"&amp;S$1,'Conclusões cursos SIGARRA'!$E:$H,4,0),"")</f>
        <v/>
      </c>
      <c r="U1534" s="1" t="str">
        <f t="shared" si="3"/>
        <v> MIEIC 2019/2020</v>
      </c>
      <c r="V1534" s="1" t="str">
        <f t="shared" si="4"/>
        <v>Luís Miguel Santos Monteiro Saraiva</v>
      </c>
    </row>
    <row r="1535" ht="14.25" customHeight="1">
      <c r="A1535" s="1">
        <v>2.00604222E8</v>
      </c>
      <c r="B1535" s="1" t="s">
        <v>4624</v>
      </c>
      <c r="C1535" s="1" t="s">
        <v>4625</v>
      </c>
      <c r="D1535" s="1" t="s">
        <v>20</v>
      </c>
      <c r="E1535" s="1" t="s">
        <v>21</v>
      </c>
      <c r="F1535" s="1" t="str">
        <f t="shared" si="1"/>
        <v>Luis Miranda Cruz - MIEIC 2010/2011</v>
      </c>
      <c r="G1535" s="1" t="s">
        <v>4626</v>
      </c>
      <c r="H1535" s="1" t="s">
        <v>4627</v>
      </c>
      <c r="I1535" s="1" t="str">
        <f>IFERROR(VLOOKUP(B1535,'Inquérito'!M:N,2,0),if(AND(E1535="",not(iserror(find("linkedin",H1535)))),H1535,E1535))</f>
        <v/>
      </c>
      <c r="J1535" s="1" t="str">
        <f t="shared" si="2"/>
        <v>MIEIC </v>
      </c>
      <c r="K1535" s="1" t="str">
        <f>IFERROR(VLOOKUP($A1535&amp;"-"&amp;K$1,'Conclusões cursos SIGARRA'!$E:$H,2,0),"")</f>
        <v/>
      </c>
      <c r="L1535" s="1" t="str">
        <f>IFERROR(VLOOKUP($A1535&amp;"-"&amp;K$1,'Conclusões cursos SIGARRA'!$E:$H,4,0),"")</f>
        <v/>
      </c>
      <c r="M1535" s="1" t="str">
        <f>IFERROR(VLOOKUP($A1535&amp;"-"&amp;M$1,'Conclusões cursos SIGARRA'!$E:$H,2,0),"")</f>
        <v/>
      </c>
      <c r="N1535" s="1" t="str">
        <f>IFERROR(VLOOKUP($A1535&amp;"-"&amp;M$1,'Conclusões cursos SIGARRA'!$E:$H,4,0),"")</f>
        <v/>
      </c>
      <c r="O1535" s="1" t="str">
        <f>IFERROR(VLOOKUP($A1535&amp;"-"&amp;O$1,'Conclusões cursos SIGARRA'!$E:$H,2,0),"")</f>
        <v>2006/2007</v>
      </c>
      <c r="P1535" s="1" t="str">
        <f>IFERROR(VLOOKUP($A1535&amp;"-"&amp;O$1,'Conclusões cursos SIGARRA'!$E:$H,4,0),"")</f>
        <v>2010/2011</v>
      </c>
      <c r="Q1535" s="1" t="str">
        <f>IFERROR(VLOOKUP($A1535&amp;"-"&amp;Q$1,'Conclusões cursos SIGARRA'!$E:$H,2,0),"")</f>
        <v/>
      </c>
      <c r="R1535" s="1" t="str">
        <f>IFERROR(VLOOKUP($A1535&amp;"-"&amp;Q$1,'Conclusões cursos SIGARRA'!$E:$H,4,0),"")</f>
        <v/>
      </c>
      <c r="S1535" s="1" t="str">
        <f>IFERROR(VLOOKUP($A1535&amp;"-"&amp;S$1,'Conclusões cursos SIGARRA'!$E:$H,2,0),"")</f>
        <v/>
      </c>
      <c r="T1535" s="1" t="str">
        <f>IFERROR(VLOOKUP($A1535&amp;"-"&amp;S$1,'Conclusões cursos SIGARRA'!$E:$H,4,0),"")</f>
        <v/>
      </c>
      <c r="U1535" s="1" t="str">
        <f t="shared" si="3"/>
        <v> MIEIC 2010/2011</v>
      </c>
      <c r="V1535" s="1" t="str">
        <f t="shared" si="4"/>
        <v>Luis Miranda Cruz</v>
      </c>
    </row>
    <row r="1536" ht="14.25" customHeight="1">
      <c r="A1536" s="1">
        <v>2.01503344E8</v>
      </c>
      <c r="B1536" s="1" t="s">
        <v>4628</v>
      </c>
      <c r="C1536" s="1" t="s">
        <v>4629</v>
      </c>
      <c r="D1536" s="1" t="s">
        <v>20</v>
      </c>
      <c r="E1536" s="1" t="s">
        <v>21</v>
      </c>
      <c r="F1536" s="1" t="str">
        <f t="shared" si="1"/>
        <v>Luís Noites Martins - MIEIC 2019/2020</v>
      </c>
      <c r="I1536" s="1" t="str">
        <f>IFERROR(VLOOKUP(B1536,'Inquérito'!M:N,2,0),if(AND(E1536="",not(iserror(find("linkedin",H1536)))),H1536,E1536))</f>
        <v/>
      </c>
      <c r="J1536" s="1" t="str">
        <f t="shared" si="2"/>
        <v>MIEIC </v>
      </c>
      <c r="K1536" s="1" t="str">
        <f>IFERROR(VLOOKUP($A1536&amp;"-"&amp;K$1,'Conclusões cursos SIGARRA'!$E:$H,2,0),"")</f>
        <v/>
      </c>
      <c r="L1536" s="1" t="str">
        <f>IFERROR(VLOOKUP($A1536&amp;"-"&amp;K$1,'Conclusões cursos SIGARRA'!$E:$H,4,0),"")</f>
        <v/>
      </c>
      <c r="M1536" s="1" t="str">
        <f>IFERROR(VLOOKUP($A1536&amp;"-"&amp;M$1,'Conclusões cursos SIGARRA'!$E:$H,2,0),"")</f>
        <v/>
      </c>
      <c r="N1536" s="1" t="str">
        <f>IFERROR(VLOOKUP($A1536&amp;"-"&amp;M$1,'Conclusões cursos SIGARRA'!$E:$H,4,0),"")</f>
        <v/>
      </c>
      <c r="O1536" s="1" t="str">
        <f>IFERROR(VLOOKUP($A1536&amp;"-"&amp;O$1,'Conclusões cursos SIGARRA'!$E:$H,2,0),"")</f>
        <v>2015/2016</v>
      </c>
      <c r="P1536" s="1" t="str">
        <f>IFERROR(VLOOKUP($A1536&amp;"-"&amp;O$1,'Conclusões cursos SIGARRA'!$E:$H,4,0),"")</f>
        <v>2019/2020</v>
      </c>
      <c r="Q1536" s="1" t="str">
        <f>IFERROR(VLOOKUP($A1536&amp;"-"&amp;Q$1,'Conclusões cursos SIGARRA'!$E:$H,2,0),"")</f>
        <v/>
      </c>
      <c r="R1536" s="1" t="str">
        <f>IFERROR(VLOOKUP($A1536&amp;"-"&amp;Q$1,'Conclusões cursos SIGARRA'!$E:$H,4,0),"")</f>
        <v/>
      </c>
      <c r="S1536" s="1" t="str">
        <f>IFERROR(VLOOKUP($A1536&amp;"-"&amp;S$1,'Conclusões cursos SIGARRA'!$E:$H,2,0),"")</f>
        <v/>
      </c>
      <c r="T1536" s="1" t="str">
        <f>IFERROR(VLOOKUP($A1536&amp;"-"&amp;S$1,'Conclusões cursos SIGARRA'!$E:$H,4,0),"")</f>
        <v/>
      </c>
      <c r="U1536" s="1" t="str">
        <f t="shared" si="3"/>
        <v> MIEIC 2019/2020</v>
      </c>
      <c r="V1536" s="1" t="str">
        <f t="shared" si="4"/>
        <v>Luís Noites Martins</v>
      </c>
    </row>
    <row r="1537" ht="14.25" customHeight="1">
      <c r="A1537" s="1">
        <v>2.01106789E8</v>
      </c>
      <c r="B1537" s="1" t="s">
        <v>4630</v>
      </c>
      <c r="C1537" s="1" t="s">
        <v>4631</v>
      </c>
      <c r="D1537" s="1" t="s">
        <v>20</v>
      </c>
      <c r="E1537" s="1" t="s">
        <v>21</v>
      </c>
      <c r="F1537" s="1" t="str">
        <f t="shared" si="1"/>
        <v>Luís Pedro Borges Abreu - MIEIC 2015/2016</v>
      </c>
      <c r="G1537" s="1" t="s">
        <v>4632</v>
      </c>
      <c r="I1537" s="9" t="str">
        <f>IFERROR(VLOOKUP(B1537,'Inquérito'!M:N,2,0),if(AND(E1537="",not(iserror(find("linkedin",H1537)))),H1537,E1537))</f>
        <v>https://www.linkedin.com/in/luispedroabreu1/</v>
      </c>
      <c r="J1537" s="1" t="str">
        <f t="shared" si="2"/>
        <v>MIEIC </v>
      </c>
      <c r="K1537" s="1" t="str">
        <f>IFERROR(VLOOKUP($A1537&amp;"-"&amp;K$1,'Conclusões cursos SIGARRA'!$E:$H,2,0),"")</f>
        <v/>
      </c>
      <c r="L1537" s="1" t="str">
        <f>IFERROR(VLOOKUP($A1537&amp;"-"&amp;K$1,'Conclusões cursos SIGARRA'!$E:$H,4,0),"")</f>
        <v/>
      </c>
      <c r="M1537" s="1" t="str">
        <f>IFERROR(VLOOKUP($A1537&amp;"-"&amp;M$1,'Conclusões cursos SIGARRA'!$E:$H,2,0),"")</f>
        <v/>
      </c>
      <c r="N1537" s="1" t="str">
        <f>IFERROR(VLOOKUP($A1537&amp;"-"&amp;M$1,'Conclusões cursos SIGARRA'!$E:$H,4,0),"")</f>
        <v/>
      </c>
      <c r="O1537" s="1" t="str">
        <f>IFERROR(VLOOKUP($A1537&amp;"-"&amp;O$1,'Conclusões cursos SIGARRA'!$E:$H,2,0),"")</f>
        <v>2011/2012</v>
      </c>
      <c r="P1537" s="1" t="str">
        <f>IFERROR(VLOOKUP($A1537&amp;"-"&amp;O$1,'Conclusões cursos SIGARRA'!$E:$H,4,0),"")</f>
        <v>2015/2016</v>
      </c>
      <c r="Q1537" s="1" t="str">
        <f>IFERROR(VLOOKUP($A1537&amp;"-"&amp;Q$1,'Conclusões cursos SIGARRA'!$E:$H,2,0),"")</f>
        <v/>
      </c>
      <c r="R1537" s="1" t="str">
        <f>IFERROR(VLOOKUP($A1537&amp;"-"&amp;Q$1,'Conclusões cursos SIGARRA'!$E:$H,4,0),"")</f>
        <v/>
      </c>
      <c r="S1537" s="1" t="str">
        <f>IFERROR(VLOOKUP($A1537&amp;"-"&amp;S$1,'Conclusões cursos SIGARRA'!$E:$H,2,0),"")</f>
        <v/>
      </c>
      <c r="T1537" s="1" t="str">
        <f>IFERROR(VLOOKUP($A1537&amp;"-"&amp;S$1,'Conclusões cursos SIGARRA'!$E:$H,4,0),"")</f>
        <v/>
      </c>
      <c r="U1537" s="1" t="str">
        <f t="shared" si="3"/>
        <v> MIEIC 2015/2016</v>
      </c>
      <c r="V1537" s="1" t="str">
        <f t="shared" si="4"/>
        <v>Luís Pedro Borges Abreu</v>
      </c>
    </row>
    <row r="1538" ht="14.25" customHeight="1">
      <c r="A1538" s="1">
        <v>2.00201861E8</v>
      </c>
      <c r="B1538" s="1" t="s">
        <v>4633</v>
      </c>
      <c r="C1538" s="1" t="s">
        <v>4634</v>
      </c>
      <c r="D1538" s="1" t="s">
        <v>20</v>
      </c>
      <c r="E1538" s="1" t="s">
        <v>4635</v>
      </c>
      <c r="F1538" s="1" t="str">
        <f t="shared" si="1"/>
        <v>Luis Pedro da Cunha Brandão Martinho - MIEIC 2008/2009</v>
      </c>
      <c r="G1538" s="1" t="s">
        <v>4636</v>
      </c>
      <c r="H1538" s="1" t="s">
        <v>4637</v>
      </c>
      <c r="I1538" s="9" t="str">
        <f>IFERROR(VLOOKUP(B1538,'Inquérito'!M:N,2,0),if(AND(E1538="",not(iserror(find("linkedin",H1538)))),H1538,E1538))</f>
        <v>https://www.linkedin.com/in/luis-martinho/</v>
      </c>
      <c r="J1538" s="1" t="str">
        <f t="shared" si="2"/>
        <v>MIEIC </v>
      </c>
      <c r="K1538" s="1" t="str">
        <f>IFERROR(VLOOKUP($A1538&amp;"-"&amp;K$1,'Conclusões cursos SIGARRA'!$E:$H,2,0),"")</f>
        <v/>
      </c>
      <c r="L1538" s="1" t="str">
        <f>IFERROR(VLOOKUP($A1538&amp;"-"&amp;K$1,'Conclusões cursos SIGARRA'!$E:$H,4,0),"")</f>
        <v/>
      </c>
      <c r="M1538" s="1" t="str">
        <f>IFERROR(VLOOKUP($A1538&amp;"-"&amp;M$1,'Conclusões cursos SIGARRA'!$E:$H,2,0),"")</f>
        <v/>
      </c>
      <c r="N1538" s="1" t="str">
        <f>IFERROR(VLOOKUP($A1538&amp;"-"&amp;M$1,'Conclusões cursos SIGARRA'!$E:$H,4,0),"")</f>
        <v/>
      </c>
      <c r="O1538" s="1" t="str">
        <f>IFERROR(VLOOKUP($A1538&amp;"-"&amp;O$1,'Conclusões cursos SIGARRA'!$E:$H,2,0),"")</f>
        <v>2002/2003</v>
      </c>
      <c r="P1538" s="1" t="str">
        <f>IFERROR(VLOOKUP($A1538&amp;"-"&amp;O$1,'Conclusões cursos SIGARRA'!$E:$H,4,0),"")</f>
        <v>2008/2009</v>
      </c>
      <c r="Q1538" s="1" t="str">
        <f>IFERROR(VLOOKUP($A1538&amp;"-"&amp;Q$1,'Conclusões cursos SIGARRA'!$E:$H,2,0),"")</f>
        <v/>
      </c>
      <c r="R1538" s="1" t="str">
        <f>IFERROR(VLOOKUP($A1538&amp;"-"&amp;Q$1,'Conclusões cursos SIGARRA'!$E:$H,4,0),"")</f>
        <v/>
      </c>
      <c r="S1538" s="1" t="str">
        <f>IFERROR(VLOOKUP($A1538&amp;"-"&amp;S$1,'Conclusões cursos SIGARRA'!$E:$H,2,0),"")</f>
        <v/>
      </c>
      <c r="T1538" s="1" t="str">
        <f>IFERROR(VLOOKUP($A1538&amp;"-"&amp;S$1,'Conclusões cursos SIGARRA'!$E:$H,4,0),"")</f>
        <v/>
      </c>
      <c r="U1538" s="1" t="str">
        <f t="shared" si="3"/>
        <v> MIEIC 2008/2009</v>
      </c>
      <c r="V1538" s="1" t="str">
        <f t="shared" si="4"/>
        <v>Luis Pedro da Cunha Brandão Martinho</v>
      </c>
    </row>
    <row r="1539" ht="14.25" customHeight="1">
      <c r="A1539" s="1">
        <v>2.01204994E8</v>
      </c>
      <c r="B1539" s="1" t="s">
        <v>4638</v>
      </c>
      <c r="C1539" s="1" t="s">
        <v>4639</v>
      </c>
      <c r="D1539" s="1" t="s">
        <v>20</v>
      </c>
      <c r="E1539" s="1" t="s">
        <v>21</v>
      </c>
      <c r="F1539" s="1" t="str">
        <f t="shared" si="1"/>
        <v>Luís Pedro da Silva Couto - MIEIC 2020/2021</v>
      </c>
      <c r="G1539" s="1" t="s">
        <v>4640</v>
      </c>
      <c r="I1539" s="9" t="str">
        <f>IFERROR(VLOOKUP(B1539,'Inquérito'!M:N,2,0),if(AND(E1539="",not(iserror(find("linkedin",H1539)))),H1539,E1539))</f>
        <v>https://www.linkedin.com/in/luispedrocouto</v>
      </c>
      <c r="J1539" s="1" t="str">
        <f t="shared" si="2"/>
        <v>MIEIC </v>
      </c>
      <c r="K1539" s="1" t="str">
        <f>IFERROR(VLOOKUP($A1539&amp;"-"&amp;K$1,'Conclusões cursos SIGARRA'!$E:$H,2,0),"")</f>
        <v/>
      </c>
      <c r="L1539" s="1" t="str">
        <f>IFERROR(VLOOKUP($A1539&amp;"-"&amp;K$1,'Conclusões cursos SIGARRA'!$E:$H,4,0),"")</f>
        <v/>
      </c>
      <c r="M1539" s="1" t="str">
        <f>IFERROR(VLOOKUP($A1539&amp;"-"&amp;M$1,'Conclusões cursos SIGARRA'!$E:$H,2,0),"")</f>
        <v/>
      </c>
      <c r="N1539" s="1" t="str">
        <f>IFERROR(VLOOKUP($A1539&amp;"-"&amp;M$1,'Conclusões cursos SIGARRA'!$E:$H,4,0),"")</f>
        <v/>
      </c>
      <c r="O1539" s="1" t="str">
        <f>IFERROR(VLOOKUP($A1539&amp;"-"&amp;O$1,'Conclusões cursos SIGARRA'!$E:$H,2,0),"")</f>
        <v>2013/2014</v>
      </c>
      <c r="P1539" s="1" t="str">
        <f>IFERROR(VLOOKUP($A1539&amp;"-"&amp;O$1,'Conclusões cursos SIGARRA'!$E:$H,4,0),"")</f>
        <v>2020/2021</v>
      </c>
      <c r="Q1539" s="1" t="str">
        <f>IFERROR(VLOOKUP($A1539&amp;"-"&amp;Q$1,'Conclusões cursos SIGARRA'!$E:$H,2,0),"")</f>
        <v/>
      </c>
      <c r="R1539" s="1" t="str">
        <f>IFERROR(VLOOKUP($A1539&amp;"-"&amp;Q$1,'Conclusões cursos SIGARRA'!$E:$H,4,0),"")</f>
        <v/>
      </c>
      <c r="S1539" s="1" t="str">
        <f>IFERROR(VLOOKUP($A1539&amp;"-"&amp;S$1,'Conclusões cursos SIGARRA'!$E:$H,2,0),"")</f>
        <v/>
      </c>
      <c r="T1539" s="1" t="str">
        <f>IFERROR(VLOOKUP($A1539&amp;"-"&amp;S$1,'Conclusões cursos SIGARRA'!$E:$H,4,0),"")</f>
        <v/>
      </c>
      <c r="U1539" s="1" t="str">
        <f t="shared" si="3"/>
        <v> MIEIC 2020/2021</v>
      </c>
      <c r="V1539" s="1" t="str">
        <f t="shared" si="4"/>
        <v>Luís Pedro da Silva Couto</v>
      </c>
    </row>
    <row r="1540" ht="14.25" customHeight="1">
      <c r="A1540" s="1">
        <v>1.99401822E8</v>
      </c>
      <c r="B1540" s="1" t="s">
        <v>4641</v>
      </c>
      <c r="C1540" s="1" t="s">
        <v>4642</v>
      </c>
      <c r="D1540" s="1" t="s">
        <v>26</v>
      </c>
      <c r="E1540" s="1" t="s">
        <v>21</v>
      </c>
      <c r="F1540" s="1" t="str">
        <f t="shared" si="1"/>
        <v>Luís Pedro Garrido de Pina Marques - LEIC 1998/1999</v>
      </c>
      <c r="G1540" s="1" t="s">
        <v>4643</v>
      </c>
      <c r="H1540" s="1" t="s">
        <v>4644</v>
      </c>
      <c r="I1540" s="9" t="str">
        <f>IFERROR(VLOOKUP(B1540,'Inquérito'!M:N,2,0),if(AND(E1540="",not(iserror(find("linkedin",H1540)))),H1540,E1540))</f>
        <v>https://www.linkedin.com/in/luisgarridomarques/</v>
      </c>
      <c r="J1540" s="1" t="str">
        <f t="shared" si="2"/>
        <v>LEIC </v>
      </c>
      <c r="K1540" s="1" t="str">
        <f>IFERROR(VLOOKUP($A1540&amp;"-"&amp;K$1,'Conclusões cursos SIGARRA'!$E:$H,2,0),"")</f>
        <v>1994/1995</v>
      </c>
      <c r="L1540" s="1" t="str">
        <f>IFERROR(VLOOKUP($A1540&amp;"-"&amp;K$1,'Conclusões cursos SIGARRA'!$E:$H,4,0),"")</f>
        <v>1998/1999</v>
      </c>
      <c r="M1540" s="1" t="str">
        <f>IFERROR(VLOOKUP($A1540&amp;"-"&amp;M$1,'Conclusões cursos SIGARRA'!$E:$H,2,0),"")</f>
        <v/>
      </c>
      <c r="N1540" s="1" t="str">
        <f>IFERROR(VLOOKUP($A1540&amp;"-"&amp;M$1,'Conclusões cursos SIGARRA'!$E:$H,4,0),"")</f>
        <v/>
      </c>
      <c r="O1540" s="1" t="str">
        <f>IFERROR(VLOOKUP($A1540&amp;"-"&amp;O$1,'Conclusões cursos SIGARRA'!$E:$H,2,0),"")</f>
        <v/>
      </c>
      <c r="P1540" s="1" t="str">
        <f>IFERROR(VLOOKUP($A1540&amp;"-"&amp;O$1,'Conclusões cursos SIGARRA'!$E:$H,4,0),"")</f>
        <v/>
      </c>
      <c r="Q1540" s="1" t="str">
        <f>IFERROR(VLOOKUP($A1540&amp;"-"&amp;Q$1,'Conclusões cursos SIGARRA'!$E:$H,2,0),"")</f>
        <v/>
      </c>
      <c r="R1540" s="1" t="str">
        <f>IFERROR(VLOOKUP($A1540&amp;"-"&amp;Q$1,'Conclusões cursos SIGARRA'!$E:$H,4,0),"")</f>
        <v/>
      </c>
      <c r="S1540" s="1" t="str">
        <f>IFERROR(VLOOKUP($A1540&amp;"-"&amp;S$1,'Conclusões cursos SIGARRA'!$E:$H,2,0),"")</f>
        <v/>
      </c>
      <c r="T1540" s="1" t="str">
        <f>IFERROR(VLOOKUP($A1540&amp;"-"&amp;S$1,'Conclusões cursos SIGARRA'!$E:$H,4,0),"")</f>
        <v/>
      </c>
      <c r="U1540" s="1" t="str">
        <f t="shared" si="3"/>
        <v> LEIC 1998/1999</v>
      </c>
      <c r="V1540" s="1" t="str">
        <f t="shared" si="4"/>
        <v>Luís Pedro Garrido de Pina Marques</v>
      </c>
    </row>
    <row r="1541" ht="14.25" customHeight="1">
      <c r="A1541" s="1">
        <v>1.99502384E8</v>
      </c>
      <c r="B1541" s="1" t="s">
        <v>4645</v>
      </c>
      <c r="C1541" s="1" t="s">
        <v>4646</v>
      </c>
      <c r="D1541" s="1" t="s">
        <v>20</v>
      </c>
      <c r="E1541" s="1" t="s">
        <v>21</v>
      </c>
      <c r="F1541" s="1" t="str">
        <f t="shared" si="1"/>
        <v>Luis Pedro Guedes Macedo - LEIC 2000/2001</v>
      </c>
      <c r="G1541" s="1" t="s">
        <v>21</v>
      </c>
      <c r="I1541" s="1" t="str">
        <f>IFERROR(VLOOKUP(B1541,'Inquérito'!M:N,2,0),if(AND(E1541="",not(iserror(find("linkedin",H1541)))),H1541,E1541))</f>
        <v/>
      </c>
      <c r="J1541" s="1" t="str">
        <f t="shared" si="2"/>
        <v>LEIC </v>
      </c>
      <c r="K1541" s="1" t="str">
        <f>IFERROR(VLOOKUP($A1541&amp;"-"&amp;K$1,'Conclusões cursos SIGARRA'!$E:$H,2,0),"")</f>
        <v>1995/1996</v>
      </c>
      <c r="L1541" s="1" t="str">
        <f>IFERROR(VLOOKUP($A1541&amp;"-"&amp;K$1,'Conclusões cursos SIGARRA'!$E:$H,4,0),"")</f>
        <v>2000/2001</v>
      </c>
      <c r="M1541" s="1" t="str">
        <f>IFERROR(VLOOKUP($A1541&amp;"-"&amp;M$1,'Conclusões cursos SIGARRA'!$E:$H,2,0),"")</f>
        <v/>
      </c>
      <c r="N1541" s="1" t="str">
        <f>IFERROR(VLOOKUP($A1541&amp;"-"&amp;M$1,'Conclusões cursos SIGARRA'!$E:$H,4,0),"")</f>
        <v/>
      </c>
      <c r="O1541" s="1" t="str">
        <f>IFERROR(VLOOKUP($A1541&amp;"-"&amp;O$1,'Conclusões cursos SIGARRA'!$E:$H,2,0),"")</f>
        <v/>
      </c>
      <c r="P1541" s="1" t="str">
        <f>IFERROR(VLOOKUP($A1541&amp;"-"&amp;O$1,'Conclusões cursos SIGARRA'!$E:$H,4,0),"")</f>
        <v/>
      </c>
      <c r="Q1541" s="1" t="str">
        <f>IFERROR(VLOOKUP($A1541&amp;"-"&amp;Q$1,'Conclusões cursos SIGARRA'!$E:$H,2,0),"")</f>
        <v/>
      </c>
      <c r="R1541" s="1" t="str">
        <f>IFERROR(VLOOKUP($A1541&amp;"-"&amp;Q$1,'Conclusões cursos SIGARRA'!$E:$H,4,0),"")</f>
        <v/>
      </c>
      <c r="S1541" s="1" t="str">
        <f>IFERROR(VLOOKUP($A1541&amp;"-"&amp;S$1,'Conclusões cursos SIGARRA'!$E:$H,2,0),"")</f>
        <v/>
      </c>
      <c r="T1541" s="1" t="str">
        <f>IFERROR(VLOOKUP($A1541&amp;"-"&amp;S$1,'Conclusões cursos SIGARRA'!$E:$H,4,0),"")</f>
        <v/>
      </c>
      <c r="U1541" s="1" t="str">
        <f t="shared" si="3"/>
        <v> LEIC 2000/2001</v>
      </c>
      <c r="V1541" s="1" t="str">
        <f t="shared" si="4"/>
        <v>Luis Pedro Guedes Macedo</v>
      </c>
    </row>
    <row r="1542" ht="14.25" customHeight="1">
      <c r="A1542" s="1">
        <v>2.01706736E8</v>
      </c>
      <c r="B1542" s="1" t="s">
        <v>4647</v>
      </c>
      <c r="C1542" s="1" t="s">
        <v>4648</v>
      </c>
      <c r="D1542" s="1" t="s">
        <v>26</v>
      </c>
      <c r="E1542" s="1" t="s">
        <v>21</v>
      </c>
      <c r="F1542" s="1" t="str">
        <f t="shared" si="1"/>
        <v>Luís Pedro Pereira Lopes Mascarenhas Cunha - M.EIC 2021/2022</v>
      </c>
      <c r="G1542" s="1" t="s">
        <v>4649</v>
      </c>
      <c r="I1542" s="9" t="str">
        <f>IFERROR(VLOOKUP(B1542,'Inquérito'!M:N,2,0),if(AND(E1542="",not(iserror(find("linkedin",H1542)))),H1542,E1542))</f>
        <v>https://www.linkedin.com/in/luispcunha</v>
      </c>
      <c r="J1542" s="1" t="str">
        <f t="shared" si="2"/>
        <v>M.EIC</v>
      </c>
      <c r="K1542" s="1" t="str">
        <f>IFERROR(VLOOKUP($A1542&amp;"-"&amp;K$1,'Conclusões cursos SIGARRA'!$E:$H,2,0),"")</f>
        <v/>
      </c>
      <c r="L1542" s="1" t="str">
        <f>IFERROR(VLOOKUP($A1542&amp;"-"&amp;K$1,'Conclusões cursos SIGARRA'!$E:$H,4,0),"")</f>
        <v/>
      </c>
      <c r="M1542" s="1" t="str">
        <f>IFERROR(VLOOKUP($A1542&amp;"-"&amp;M$1,'Conclusões cursos SIGARRA'!$E:$H,2,0),"")</f>
        <v/>
      </c>
      <c r="N1542" s="1" t="str">
        <f>IFERROR(VLOOKUP($A1542&amp;"-"&amp;M$1,'Conclusões cursos SIGARRA'!$E:$H,4,0),"")</f>
        <v/>
      </c>
      <c r="O1542" s="1" t="str">
        <f>IFERROR(VLOOKUP($A1542&amp;"-"&amp;O$1,'Conclusões cursos SIGARRA'!$E:$H,2,0),"")</f>
        <v/>
      </c>
      <c r="P1542" s="1" t="str">
        <f>IFERROR(VLOOKUP($A1542&amp;"-"&amp;O$1,'Conclusões cursos SIGARRA'!$E:$H,4,0),"")</f>
        <v/>
      </c>
      <c r="Q1542" s="1" t="str">
        <f>IFERROR(VLOOKUP($A1542&amp;"-"&amp;Q$1,'Conclusões cursos SIGARRA'!$E:$H,2,0),"")</f>
        <v/>
      </c>
      <c r="R1542" s="1" t="str">
        <f>IFERROR(VLOOKUP($A1542&amp;"-"&amp;Q$1,'Conclusões cursos SIGARRA'!$E:$H,4,0),"")</f>
        <v/>
      </c>
      <c r="S1542" s="1" t="str">
        <f>IFERROR(VLOOKUP($A1542&amp;"-"&amp;S$1,'Conclusões cursos SIGARRA'!$E:$H,2,0),"")</f>
        <v>2021/2022</v>
      </c>
      <c r="T1542" s="1" t="str">
        <f>IFERROR(VLOOKUP($A1542&amp;"-"&amp;S$1,'Conclusões cursos SIGARRA'!$E:$H,4,0),"")</f>
        <v>2021/2022</v>
      </c>
      <c r="U1542" s="1" t="str">
        <f t="shared" si="3"/>
        <v> M.EIC 2021/2022</v>
      </c>
      <c r="V1542" s="1" t="str">
        <f t="shared" si="4"/>
        <v>Luís Pedro Pereira Lopes Mascarenhas Cunha</v>
      </c>
    </row>
    <row r="1543" ht="14.25" customHeight="1">
      <c r="A1543" s="1">
        <v>2.00800621E8</v>
      </c>
      <c r="B1543" s="1" t="s">
        <v>4650</v>
      </c>
      <c r="C1543" s="1" t="s">
        <v>4651</v>
      </c>
      <c r="D1543" s="1" t="s">
        <v>26</v>
      </c>
      <c r="E1543" s="1" t="s">
        <v>21</v>
      </c>
      <c r="F1543" s="1" t="str">
        <f t="shared" si="1"/>
        <v>Luís Pedro Rodrigues de Morais - L.EIC 2022/2023</v>
      </c>
      <c r="G1543" s="1" t="s">
        <v>4652</v>
      </c>
      <c r="I1543" s="1" t="str">
        <f>IFERROR(VLOOKUP(B1543,'Inquérito'!M:N,2,0),if(AND(E1543="",not(iserror(find("linkedin",H1543)))),H1543,E1543))</f>
        <v/>
      </c>
      <c r="J1543" s="1" t="str">
        <f t="shared" si="2"/>
        <v>L.EIC </v>
      </c>
      <c r="K1543" s="1" t="str">
        <f>IFERROR(VLOOKUP($A1543&amp;"-"&amp;K$1,'Conclusões cursos SIGARRA'!$E:$H,2,0),"")</f>
        <v/>
      </c>
      <c r="L1543" s="1" t="str">
        <f>IFERROR(VLOOKUP($A1543&amp;"-"&amp;K$1,'Conclusões cursos SIGARRA'!$E:$H,4,0),"")</f>
        <v/>
      </c>
      <c r="M1543" s="1" t="str">
        <f>IFERROR(VLOOKUP($A1543&amp;"-"&amp;M$1,'Conclusões cursos SIGARRA'!$E:$H,2,0),"")</f>
        <v/>
      </c>
      <c r="N1543" s="1" t="str">
        <f>IFERROR(VLOOKUP($A1543&amp;"-"&amp;M$1,'Conclusões cursos SIGARRA'!$E:$H,4,0),"")</f>
        <v/>
      </c>
      <c r="O1543" s="1" t="str">
        <f>IFERROR(VLOOKUP($A1543&amp;"-"&amp;O$1,'Conclusões cursos SIGARRA'!$E:$H,2,0),"")</f>
        <v/>
      </c>
      <c r="P1543" s="1" t="str">
        <f>IFERROR(VLOOKUP($A1543&amp;"-"&amp;O$1,'Conclusões cursos SIGARRA'!$E:$H,4,0),"")</f>
        <v/>
      </c>
      <c r="Q1543" s="1" t="str">
        <f>IFERROR(VLOOKUP($A1543&amp;"-"&amp;Q$1,'Conclusões cursos SIGARRA'!$E:$H,2,0),"")</f>
        <v>2021/2022</v>
      </c>
      <c r="R1543" s="1" t="str">
        <f>IFERROR(VLOOKUP($A1543&amp;"-"&amp;Q$1,'Conclusões cursos SIGARRA'!$E:$H,4,0),"")</f>
        <v>2022/2023</v>
      </c>
      <c r="S1543" s="1" t="str">
        <f>IFERROR(VLOOKUP($A1543&amp;"-"&amp;S$1,'Conclusões cursos SIGARRA'!$E:$H,2,0),"")</f>
        <v/>
      </c>
      <c r="T1543" s="1" t="str">
        <f>IFERROR(VLOOKUP($A1543&amp;"-"&amp;S$1,'Conclusões cursos SIGARRA'!$E:$H,4,0),"")</f>
        <v/>
      </c>
      <c r="U1543" s="1" t="str">
        <f t="shared" si="3"/>
        <v> L.EIC 2022/2023</v>
      </c>
      <c r="V1543" s="1" t="str">
        <f t="shared" si="4"/>
        <v>Luís Pedro Rodrigues de Morais</v>
      </c>
    </row>
    <row r="1544" ht="14.25" customHeight="1">
      <c r="A1544" s="1">
        <v>2.01706253E8</v>
      </c>
      <c r="B1544" s="1" t="s">
        <v>4653</v>
      </c>
      <c r="C1544" s="1" t="s">
        <v>4654</v>
      </c>
      <c r="D1544" s="1" t="s">
        <v>26</v>
      </c>
      <c r="E1544" s="1" t="s">
        <v>21</v>
      </c>
      <c r="F1544" s="1" t="str">
        <f t="shared" si="1"/>
        <v>Luís Pedro Viana Ramos - M.EIC 2021/2022</v>
      </c>
      <c r="I1544" s="1" t="str">
        <f>IFERROR(VLOOKUP(B1544,'Inquérito'!M:N,2,0),if(AND(E1544="",not(iserror(find("linkedin",H1544)))),H1544,E1544))</f>
        <v/>
      </c>
      <c r="J1544" s="1" t="str">
        <f t="shared" si="2"/>
        <v>M.EIC</v>
      </c>
      <c r="K1544" s="1" t="str">
        <f>IFERROR(VLOOKUP($A1544&amp;"-"&amp;K$1,'Conclusões cursos SIGARRA'!$E:$H,2,0),"")</f>
        <v/>
      </c>
      <c r="L1544" s="1" t="str">
        <f>IFERROR(VLOOKUP($A1544&amp;"-"&amp;K$1,'Conclusões cursos SIGARRA'!$E:$H,4,0),"")</f>
        <v/>
      </c>
      <c r="M1544" s="1" t="str">
        <f>IFERROR(VLOOKUP($A1544&amp;"-"&amp;M$1,'Conclusões cursos SIGARRA'!$E:$H,2,0),"")</f>
        <v/>
      </c>
      <c r="N1544" s="1" t="str">
        <f>IFERROR(VLOOKUP($A1544&amp;"-"&amp;M$1,'Conclusões cursos SIGARRA'!$E:$H,4,0),"")</f>
        <v/>
      </c>
      <c r="O1544" s="1" t="str">
        <f>IFERROR(VLOOKUP($A1544&amp;"-"&amp;O$1,'Conclusões cursos SIGARRA'!$E:$H,2,0),"")</f>
        <v/>
      </c>
      <c r="P1544" s="1" t="str">
        <f>IFERROR(VLOOKUP($A1544&amp;"-"&amp;O$1,'Conclusões cursos SIGARRA'!$E:$H,4,0),"")</f>
        <v/>
      </c>
      <c r="Q1544" s="1" t="str">
        <f>IFERROR(VLOOKUP($A1544&amp;"-"&amp;Q$1,'Conclusões cursos SIGARRA'!$E:$H,2,0),"")</f>
        <v/>
      </c>
      <c r="R1544" s="1" t="str">
        <f>IFERROR(VLOOKUP($A1544&amp;"-"&amp;Q$1,'Conclusões cursos SIGARRA'!$E:$H,4,0),"")</f>
        <v/>
      </c>
      <c r="S1544" s="1" t="str">
        <f>IFERROR(VLOOKUP($A1544&amp;"-"&amp;S$1,'Conclusões cursos SIGARRA'!$E:$H,2,0),"")</f>
        <v>2021/2022</v>
      </c>
      <c r="T1544" s="1" t="str">
        <f>IFERROR(VLOOKUP($A1544&amp;"-"&amp;S$1,'Conclusões cursos SIGARRA'!$E:$H,4,0),"")</f>
        <v>2021/2022</v>
      </c>
      <c r="U1544" s="1" t="str">
        <f t="shared" si="3"/>
        <v> M.EIC 2021/2022</v>
      </c>
      <c r="V1544" s="1" t="str">
        <f t="shared" si="4"/>
        <v>Luís Pedro Viana Ramos</v>
      </c>
    </row>
    <row r="1545" ht="14.25" customHeight="1">
      <c r="A1545" s="1">
        <v>2.01406189E8</v>
      </c>
      <c r="B1545" s="1" t="s">
        <v>4655</v>
      </c>
      <c r="C1545" s="1" t="s">
        <v>4656</v>
      </c>
      <c r="D1545" s="1" t="s">
        <v>26</v>
      </c>
      <c r="E1545" s="1" t="s">
        <v>21</v>
      </c>
      <c r="F1545" s="1" t="str">
        <f t="shared" si="1"/>
        <v>Luís Rafael Fernandes Mendes Afonso - L.EIC 2021/2022 M.EIC 2022/2023</v>
      </c>
      <c r="I1545" s="1" t="str">
        <f>IFERROR(VLOOKUP(B1545,'Inquérito'!M:N,2,0),if(AND(E1545="",not(iserror(find("linkedin",H1545)))),H1545,E1545))</f>
        <v/>
      </c>
      <c r="J1545" s="1" t="str">
        <f t="shared" si="2"/>
        <v>L.EIC M.EIC</v>
      </c>
      <c r="K1545" s="1" t="str">
        <f>IFERROR(VLOOKUP($A1545&amp;"-"&amp;K$1,'Conclusões cursos SIGARRA'!$E:$H,2,0),"")</f>
        <v/>
      </c>
      <c r="L1545" s="1" t="str">
        <f>IFERROR(VLOOKUP($A1545&amp;"-"&amp;K$1,'Conclusões cursos SIGARRA'!$E:$H,4,0),"")</f>
        <v/>
      </c>
      <c r="M1545" s="1" t="str">
        <f>IFERROR(VLOOKUP($A1545&amp;"-"&amp;M$1,'Conclusões cursos SIGARRA'!$E:$H,2,0),"")</f>
        <v/>
      </c>
      <c r="N1545" s="1" t="str">
        <f>IFERROR(VLOOKUP($A1545&amp;"-"&amp;M$1,'Conclusões cursos SIGARRA'!$E:$H,4,0),"")</f>
        <v/>
      </c>
      <c r="O1545" s="1" t="str">
        <f>IFERROR(VLOOKUP($A1545&amp;"-"&amp;O$1,'Conclusões cursos SIGARRA'!$E:$H,2,0),"")</f>
        <v/>
      </c>
      <c r="P1545" s="1" t="str">
        <f>IFERROR(VLOOKUP($A1545&amp;"-"&amp;O$1,'Conclusões cursos SIGARRA'!$E:$H,4,0),"")</f>
        <v/>
      </c>
      <c r="Q1545" s="1" t="str">
        <f>IFERROR(VLOOKUP($A1545&amp;"-"&amp;Q$1,'Conclusões cursos SIGARRA'!$E:$H,2,0),"")</f>
        <v>2021/2022</v>
      </c>
      <c r="R1545" s="1" t="str">
        <f>IFERROR(VLOOKUP($A1545&amp;"-"&amp;Q$1,'Conclusões cursos SIGARRA'!$E:$H,4,0),"")</f>
        <v>2021/2022</v>
      </c>
      <c r="S1545" s="1" t="str">
        <f>IFERROR(VLOOKUP($A1545&amp;"-"&amp;S$1,'Conclusões cursos SIGARRA'!$E:$H,2,0),"")</f>
        <v>2021/2022</v>
      </c>
      <c r="T1545" s="1" t="str">
        <f>IFERROR(VLOOKUP($A1545&amp;"-"&amp;S$1,'Conclusões cursos SIGARRA'!$E:$H,4,0),"")</f>
        <v>2022/2023</v>
      </c>
      <c r="U1545" s="1" t="str">
        <f t="shared" si="3"/>
        <v> L.EIC 2021/2022 M.EIC 2022/2023</v>
      </c>
      <c r="V1545" s="1" t="str">
        <f t="shared" si="4"/>
        <v>Luís Rafael Fernandes Mendes Afonso</v>
      </c>
    </row>
    <row r="1546" ht="14.25" customHeight="1">
      <c r="A1546" s="1">
        <v>2.00201733E8</v>
      </c>
      <c r="B1546" s="1" t="s">
        <v>4657</v>
      </c>
      <c r="C1546" s="1" t="s">
        <v>4658</v>
      </c>
      <c r="D1546" s="1" t="s">
        <v>20</v>
      </c>
      <c r="E1546" s="1" t="s">
        <v>4659</v>
      </c>
      <c r="F1546" s="1" t="str">
        <f t="shared" si="1"/>
        <v>Luis Rafael Roma da Câmara Pires - MIEIC 2009/2010</v>
      </c>
      <c r="G1546" s="1" t="s">
        <v>4660</v>
      </c>
      <c r="H1546" s="1" t="s">
        <v>4661</v>
      </c>
      <c r="I1546" s="9" t="str">
        <f>IFERROR(VLOOKUP(B1546,'Inquérito'!M:N,2,0),if(AND(E1546="",not(iserror(find("linkedin",H1546)))),H1546,E1546))</f>
        <v>https://www.linkedin.com/in/romapires/</v>
      </c>
      <c r="J1546" s="1" t="str">
        <f t="shared" si="2"/>
        <v>MIEIC </v>
      </c>
      <c r="K1546" s="1" t="str">
        <f>IFERROR(VLOOKUP($A1546&amp;"-"&amp;K$1,'Conclusões cursos SIGARRA'!$E:$H,2,0),"")</f>
        <v/>
      </c>
      <c r="L1546" s="1" t="str">
        <f>IFERROR(VLOOKUP($A1546&amp;"-"&amp;K$1,'Conclusões cursos SIGARRA'!$E:$H,4,0),"")</f>
        <v/>
      </c>
      <c r="M1546" s="1" t="str">
        <f>IFERROR(VLOOKUP($A1546&amp;"-"&amp;M$1,'Conclusões cursos SIGARRA'!$E:$H,2,0),"")</f>
        <v/>
      </c>
      <c r="N1546" s="1" t="str">
        <f>IFERROR(VLOOKUP($A1546&amp;"-"&amp;M$1,'Conclusões cursos SIGARRA'!$E:$H,4,0),"")</f>
        <v/>
      </c>
      <c r="O1546" s="1" t="str">
        <f>IFERROR(VLOOKUP($A1546&amp;"-"&amp;O$1,'Conclusões cursos SIGARRA'!$E:$H,2,0),"")</f>
        <v>2002/2003</v>
      </c>
      <c r="P1546" s="1" t="str">
        <f>IFERROR(VLOOKUP($A1546&amp;"-"&amp;O$1,'Conclusões cursos SIGARRA'!$E:$H,4,0),"")</f>
        <v>2009/2010</v>
      </c>
      <c r="Q1546" s="1" t="str">
        <f>IFERROR(VLOOKUP($A1546&amp;"-"&amp;Q$1,'Conclusões cursos SIGARRA'!$E:$H,2,0),"")</f>
        <v/>
      </c>
      <c r="R1546" s="1" t="str">
        <f>IFERROR(VLOOKUP($A1546&amp;"-"&amp;Q$1,'Conclusões cursos SIGARRA'!$E:$H,4,0),"")</f>
        <v/>
      </c>
      <c r="S1546" s="1" t="str">
        <f>IFERROR(VLOOKUP($A1546&amp;"-"&amp;S$1,'Conclusões cursos SIGARRA'!$E:$H,2,0),"")</f>
        <v/>
      </c>
      <c r="T1546" s="1" t="str">
        <f>IFERROR(VLOOKUP($A1546&amp;"-"&amp;S$1,'Conclusões cursos SIGARRA'!$E:$H,4,0),"")</f>
        <v/>
      </c>
      <c r="U1546" s="1" t="str">
        <f t="shared" si="3"/>
        <v> MIEIC 2009/2010</v>
      </c>
      <c r="V1546" s="1" t="str">
        <f t="shared" si="4"/>
        <v>Luis Rafael Roma da Câmara Pires</v>
      </c>
    </row>
    <row r="1547" ht="14.25" customHeight="1">
      <c r="A1547" s="1">
        <v>2.01304295E8</v>
      </c>
      <c r="B1547" s="1" t="s">
        <v>4662</v>
      </c>
      <c r="C1547" s="1" t="s">
        <v>4663</v>
      </c>
      <c r="D1547" s="1" t="s">
        <v>20</v>
      </c>
      <c r="E1547" s="1" t="s">
        <v>21</v>
      </c>
      <c r="F1547" s="1" t="str">
        <f t="shared" si="1"/>
        <v>Luís Ramos Pinto de Figueiredo - MIEIC 2017/2018</v>
      </c>
      <c r="I1547" s="1" t="str">
        <f>IFERROR(VLOOKUP(B1547,'Inquérito'!M:N,2,0),if(AND(E1547="",not(iserror(find("linkedin",H1547)))),H1547,E1547))</f>
        <v/>
      </c>
      <c r="J1547" s="1" t="str">
        <f t="shared" si="2"/>
        <v>MIEIC </v>
      </c>
      <c r="K1547" s="1" t="str">
        <f>IFERROR(VLOOKUP($A1547&amp;"-"&amp;K$1,'Conclusões cursos SIGARRA'!$E:$H,2,0),"")</f>
        <v/>
      </c>
      <c r="L1547" s="1" t="str">
        <f>IFERROR(VLOOKUP($A1547&amp;"-"&amp;K$1,'Conclusões cursos SIGARRA'!$E:$H,4,0),"")</f>
        <v/>
      </c>
      <c r="M1547" s="1" t="str">
        <f>IFERROR(VLOOKUP($A1547&amp;"-"&amp;M$1,'Conclusões cursos SIGARRA'!$E:$H,2,0),"")</f>
        <v/>
      </c>
      <c r="N1547" s="1" t="str">
        <f>IFERROR(VLOOKUP($A1547&amp;"-"&amp;M$1,'Conclusões cursos SIGARRA'!$E:$H,4,0),"")</f>
        <v/>
      </c>
      <c r="O1547" s="1" t="str">
        <f>IFERROR(VLOOKUP($A1547&amp;"-"&amp;O$1,'Conclusões cursos SIGARRA'!$E:$H,2,0),"")</f>
        <v>2013/2014</v>
      </c>
      <c r="P1547" s="1" t="str">
        <f>IFERROR(VLOOKUP($A1547&amp;"-"&amp;O$1,'Conclusões cursos SIGARRA'!$E:$H,4,0),"")</f>
        <v>2017/2018</v>
      </c>
      <c r="Q1547" s="1" t="str">
        <f>IFERROR(VLOOKUP($A1547&amp;"-"&amp;Q$1,'Conclusões cursos SIGARRA'!$E:$H,2,0),"")</f>
        <v/>
      </c>
      <c r="R1547" s="1" t="str">
        <f>IFERROR(VLOOKUP($A1547&amp;"-"&amp;Q$1,'Conclusões cursos SIGARRA'!$E:$H,4,0),"")</f>
        <v/>
      </c>
      <c r="S1547" s="1" t="str">
        <f>IFERROR(VLOOKUP($A1547&amp;"-"&amp;S$1,'Conclusões cursos SIGARRA'!$E:$H,2,0),"")</f>
        <v/>
      </c>
      <c r="T1547" s="1" t="str">
        <f>IFERROR(VLOOKUP($A1547&amp;"-"&amp;S$1,'Conclusões cursos SIGARRA'!$E:$H,4,0),"")</f>
        <v/>
      </c>
      <c r="U1547" s="1" t="str">
        <f t="shared" si="3"/>
        <v> MIEIC 2017/2018</v>
      </c>
      <c r="V1547" s="1" t="str">
        <f t="shared" si="4"/>
        <v>Luís Ramos Pinto de Figueiredo</v>
      </c>
    </row>
    <row r="1548" ht="14.25" customHeight="1">
      <c r="A1548" s="1">
        <v>2.01607946E8</v>
      </c>
      <c r="B1548" s="1" t="s">
        <v>4664</v>
      </c>
      <c r="C1548" s="1" t="s">
        <v>4665</v>
      </c>
      <c r="D1548" s="1" t="s">
        <v>20</v>
      </c>
      <c r="E1548" s="1" t="s">
        <v>21</v>
      </c>
      <c r="F1548" s="1" t="str">
        <f t="shared" si="1"/>
        <v>Luís Ricardo Marques Oliveira - MIEIC 2020/2021</v>
      </c>
      <c r="G1548" s="1" t="s">
        <v>4666</v>
      </c>
      <c r="I1548" s="9" t="str">
        <f>IFERROR(VLOOKUP(B1548,'Inquérito'!M:N,2,0),if(AND(E1548="",not(iserror(find("linkedin",H1548)))),H1548,E1548))</f>
        <v>https://www.linkedin.com/in/luis-marques-oliveira-96970054/</v>
      </c>
      <c r="J1548" s="1" t="str">
        <f t="shared" si="2"/>
        <v>MIEIC </v>
      </c>
      <c r="K1548" s="1" t="str">
        <f>IFERROR(VLOOKUP($A1548&amp;"-"&amp;K$1,'Conclusões cursos SIGARRA'!$E:$H,2,0),"")</f>
        <v/>
      </c>
      <c r="L1548" s="1" t="str">
        <f>IFERROR(VLOOKUP($A1548&amp;"-"&amp;K$1,'Conclusões cursos SIGARRA'!$E:$H,4,0),"")</f>
        <v/>
      </c>
      <c r="M1548" s="1" t="str">
        <f>IFERROR(VLOOKUP($A1548&amp;"-"&amp;M$1,'Conclusões cursos SIGARRA'!$E:$H,2,0),"")</f>
        <v/>
      </c>
      <c r="N1548" s="1" t="str">
        <f>IFERROR(VLOOKUP($A1548&amp;"-"&amp;M$1,'Conclusões cursos SIGARRA'!$E:$H,4,0),"")</f>
        <v/>
      </c>
      <c r="O1548" s="1" t="str">
        <f>IFERROR(VLOOKUP($A1548&amp;"-"&amp;O$1,'Conclusões cursos SIGARRA'!$E:$H,2,0),"")</f>
        <v>2016/2017</v>
      </c>
      <c r="P1548" s="1" t="str">
        <f>IFERROR(VLOOKUP($A1548&amp;"-"&amp;O$1,'Conclusões cursos SIGARRA'!$E:$H,4,0),"")</f>
        <v>2020/2021</v>
      </c>
      <c r="Q1548" s="1" t="str">
        <f>IFERROR(VLOOKUP($A1548&amp;"-"&amp;Q$1,'Conclusões cursos SIGARRA'!$E:$H,2,0),"")</f>
        <v/>
      </c>
      <c r="R1548" s="1" t="str">
        <f>IFERROR(VLOOKUP($A1548&amp;"-"&amp;Q$1,'Conclusões cursos SIGARRA'!$E:$H,4,0),"")</f>
        <v/>
      </c>
      <c r="S1548" s="1" t="str">
        <f>IFERROR(VLOOKUP($A1548&amp;"-"&amp;S$1,'Conclusões cursos SIGARRA'!$E:$H,2,0),"")</f>
        <v/>
      </c>
      <c r="T1548" s="1" t="str">
        <f>IFERROR(VLOOKUP($A1548&amp;"-"&amp;S$1,'Conclusões cursos SIGARRA'!$E:$H,4,0),"")</f>
        <v/>
      </c>
      <c r="U1548" s="1" t="str">
        <f t="shared" si="3"/>
        <v> MIEIC 2020/2021</v>
      </c>
      <c r="V1548" s="1" t="str">
        <f t="shared" si="4"/>
        <v>Luís Ricardo Marques Oliveira</v>
      </c>
    </row>
    <row r="1549" ht="14.25" customHeight="1">
      <c r="A1549" s="1">
        <v>2.01604835E8</v>
      </c>
      <c r="B1549" s="1" t="s">
        <v>4667</v>
      </c>
      <c r="C1549" s="1" t="s">
        <v>4668</v>
      </c>
      <c r="D1549" s="1" t="s">
        <v>20</v>
      </c>
      <c r="E1549" s="1" t="s">
        <v>21</v>
      </c>
      <c r="F1549" s="1" t="str">
        <f t="shared" si="1"/>
        <v>Luís Ricardo Matos Mendes - L.EIC 2021/2022 M.EIC 2021/2022</v>
      </c>
      <c r="G1549" s="1" t="s">
        <v>4669</v>
      </c>
      <c r="I1549" s="9" t="str">
        <f>IFERROR(VLOOKUP(B1549,'Inquérito'!M:N,2,0),if(AND(E1549="",not(iserror(find("linkedin",H1549)))),H1549,E1549))</f>
        <v>https://www.linkedin.com/in/luis-rmendes/</v>
      </c>
      <c r="J1549" s="1" t="str">
        <f t="shared" si="2"/>
        <v>L.EIC M.EIC</v>
      </c>
      <c r="K1549" s="1" t="str">
        <f>IFERROR(VLOOKUP($A1549&amp;"-"&amp;K$1,'Conclusões cursos SIGARRA'!$E:$H,2,0),"")</f>
        <v/>
      </c>
      <c r="L1549" s="1" t="str">
        <f>IFERROR(VLOOKUP($A1549&amp;"-"&amp;K$1,'Conclusões cursos SIGARRA'!$E:$H,4,0),"")</f>
        <v/>
      </c>
      <c r="M1549" s="1" t="str">
        <f>IFERROR(VLOOKUP($A1549&amp;"-"&amp;M$1,'Conclusões cursos SIGARRA'!$E:$H,2,0),"")</f>
        <v/>
      </c>
      <c r="N1549" s="1" t="str">
        <f>IFERROR(VLOOKUP($A1549&amp;"-"&amp;M$1,'Conclusões cursos SIGARRA'!$E:$H,4,0),"")</f>
        <v/>
      </c>
      <c r="O1549" s="1" t="str">
        <f>IFERROR(VLOOKUP($A1549&amp;"-"&amp;O$1,'Conclusões cursos SIGARRA'!$E:$H,2,0),"")</f>
        <v/>
      </c>
      <c r="P1549" s="1" t="str">
        <f>IFERROR(VLOOKUP($A1549&amp;"-"&amp;O$1,'Conclusões cursos SIGARRA'!$E:$H,4,0),"")</f>
        <v/>
      </c>
      <c r="Q1549" s="1" t="str">
        <f>IFERROR(VLOOKUP($A1549&amp;"-"&amp;Q$1,'Conclusões cursos SIGARRA'!$E:$H,2,0),"")</f>
        <v>2021/2022</v>
      </c>
      <c r="R1549" s="1" t="str">
        <f>IFERROR(VLOOKUP($A1549&amp;"-"&amp;Q$1,'Conclusões cursos SIGARRA'!$E:$H,4,0),"")</f>
        <v>2021/2022</v>
      </c>
      <c r="S1549" s="1" t="str">
        <f>IFERROR(VLOOKUP($A1549&amp;"-"&amp;S$1,'Conclusões cursos SIGARRA'!$E:$H,2,0),"")</f>
        <v>2021/2022</v>
      </c>
      <c r="T1549" s="1" t="str">
        <f>IFERROR(VLOOKUP($A1549&amp;"-"&amp;S$1,'Conclusões cursos SIGARRA'!$E:$H,4,0),"")</f>
        <v>2021/2022</v>
      </c>
      <c r="U1549" s="1" t="str">
        <f t="shared" si="3"/>
        <v> L.EIC 2021/2022 M.EIC 2021/2022</v>
      </c>
      <c r="V1549" s="1" t="str">
        <f t="shared" si="4"/>
        <v>Luís Ricardo Matos Mendes</v>
      </c>
    </row>
    <row r="1550" ht="14.25" customHeight="1">
      <c r="A1550" s="1">
        <v>2.0070656E8</v>
      </c>
      <c r="B1550" s="1" t="s">
        <v>4670</v>
      </c>
      <c r="C1550" s="1" t="s">
        <v>4671</v>
      </c>
      <c r="D1550" s="1" t="s">
        <v>20</v>
      </c>
      <c r="E1550" s="1" t="s">
        <v>4672</v>
      </c>
      <c r="F1550" s="1" t="str">
        <f t="shared" si="1"/>
        <v>Luís Soares Azevedo - MIEIC 2011/2012</v>
      </c>
      <c r="G1550" s="1" t="s">
        <v>21</v>
      </c>
      <c r="I1550" s="9" t="str">
        <f>IFERROR(VLOOKUP(B1550,'Inquérito'!M:N,2,0),if(AND(E1550="",not(iserror(find("linkedin",H1550)))),H1550,E1550))</f>
        <v>https://www.linkedin.com/in/luisazev3do/</v>
      </c>
      <c r="J1550" s="1" t="str">
        <f t="shared" si="2"/>
        <v>MIEIC </v>
      </c>
      <c r="K1550" s="1" t="str">
        <f>IFERROR(VLOOKUP($A1550&amp;"-"&amp;K$1,'Conclusões cursos SIGARRA'!$E:$H,2,0),"")</f>
        <v/>
      </c>
      <c r="L1550" s="1" t="str">
        <f>IFERROR(VLOOKUP($A1550&amp;"-"&amp;K$1,'Conclusões cursos SIGARRA'!$E:$H,4,0),"")</f>
        <v/>
      </c>
      <c r="M1550" s="1" t="str">
        <f>IFERROR(VLOOKUP($A1550&amp;"-"&amp;M$1,'Conclusões cursos SIGARRA'!$E:$H,2,0),"")</f>
        <v/>
      </c>
      <c r="N1550" s="1" t="str">
        <f>IFERROR(VLOOKUP($A1550&amp;"-"&amp;M$1,'Conclusões cursos SIGARRA'!$E:$H,4,0),"")</f>
        <v/>
      </c>
      <c r="O1550" s="1" t="str">
        <f>IFERROR(VLOOKUP($A1550&amp;"-"&amp;O$1,'Conclusões cursos SIGARRA'!$E:$H,2,0),"")</f>
        <v>2007/2008</v>
      </c>
      <c r="P1550" s="1" t="str">
        <f>IFERROR(VLOOKUP($A1550&amp;"-"&amp;O$1,'Conclusões cursos SIGARRA'!$E:$H,4,0),"")</f>
        <v>2011/2012</v>
      </c>
      <c r="Q1550" s="1" t="str">
        <f>IFERROR(VLOOKUP($A1550&amp;"-"&amp;Q$1,'Conclusões cursos SIGARRA'!$E:$H,2,0),"")</f>
        <v/>
      </c>
      <c r="R1550" s="1" t="str">
        <f>IFERROR(VLOOKUP($A1550&amp;"-"&amp;Q$1,'Conclusões cursos SIGARRA'!$E:$H,4,0),"")</f>
        <v/>
      </c>
      <c r="S1550" s="1" t="str">
        <f>IFERROR(VLOOKUP($A1550&amp;"-"&amp;S$1,'Conclusões cursos SIGARRA'!$E:$H,2,0),"")</f>
        <v/>
      </c>
      <c r="T1550" s="1" t="str">
        <f>IFERROR(VLOOKUP($A1550&amp;"-"&amp;S$1,'Conclusões cursos SIGARRA'!$E:$H,4,0),"")</f>
        <v/>
      </c>
      <c r="U1550" s="1" t="str">
        <f t="shared" si="3"/>
        <v> MIEIC 2011/2012</v>
      </c>
      <c r="V1550" s="1" t="str">
        <f t="shared" si="4"/>
        <v>Luís Soares Azevedo</v>
      </c>
    </row>
    <row r="1551" ht="14.25" customHeight="1">
      <c r="A1551" s="1">
        <v>2.00806068E8</v>
      </c>
      <c r="B1551" s="1" t="s">
        <v>4673</v>
      </c>
      <c r="C1551" s="1" t="s">
        <v>4674</v>
      </c>
      <c r="D1551" s="1" t="s">
        <v>20</v>
      </c>
      <c r="E1551" s="1" t="s">
        <v>21</v>
      </c>
      <c r="F1551" s="1" t="str">
        <f t="shared" si="1"/>
        <v>Luís Telmo Soares Costa - MIEIC 2018/2019</v>
      </c>
      <c r="I1551" s="1" t="str">
        <f>IFERROR(VLOOKUP(B1551,'Inquérito'!M:N,2,0),if(AND(E1551="",not(iserror(find("linkedin",H1551)))),H1551,E1551))</f>
        <v/>
      </c>
      <c r="J1551" s="1" t="str">
        <f t="shared" si="2"/>
        <v>MIEIC </v>
      </c>
      <c r="K1551" s="1" t="str">
        <f>IFERROR(VLOOKUP($A1551&amp;"-"&amp;K$1,'Conclusões cursos SIGARRA'!$E:$H,2,0),"")</f>
        <v/>
      </c>
      <c r="L1551" s="1" t="str">
        <f>IFERROR(VLOOKUP($A1551&amp;"-"&amp;K$1,'Conclusões cursos SIGARRA'!$E:$H,4,0),"")</f>
        <v/>
      </c>
      <c r="M1551" s="1" t="str">
        <f>IFERROR(VLOOKUP($A1551&amp;"-"&amp;M$1,'Conclusões cursos SIGARRA'!$E:$H,2,0),"")</f>
        <v/>
      </c>
      <c r="N1551" s="1" t="str">
        <f>IFERROR(VLOOKUP($A1551&amp;"-"&amp;M$1,'Conclusões cursos SIGARRA'!$E:$H,4,0),"")</f>
        <v/>
      </c>
      <c r="O1551" s="1" t="str">
        <f>IFERROR(VLOOKUP($A1551&amp;"-"&amp;O$1,'Conclusões cursos SIGARRA'!$E:$H,2,0),"")</f>
        <v>2008/2009</v>
      </c>
      <c r="P1551" s="1" t="str">
        <f>IFERROR(VLOOKUP($A1551&amp;"-"&amp;O$1,'Conclusões cursos SIGARRA'!$E:$H,4,0),"")</f>
        <v>2018/2019</v>
      </c>
      <c r="Q1551" s="1" t="str">
        <f>IFERROR(VLOOKUP($A1551&amp;"-"&amp;Q$1,'Conclusões cursos SIGARRA'!$E:$H,2,0),"")</f>
        <v/>
      </c>
      <c r="R1551" s="1" t="str">
        <f>IFERROR(VLOOKUP($A1551&amp;"-"&amp;Q$1,'Conclusões cursos SIGARRA'!$E:$H,4,0),"")</f>
        <v/>
      </c>
      <c r="S1551" s="1" t="str">
        <f>IFERROR(VLOOKUP($A1551&amp;"-"&amp;S$1,'Conclusões cursos SIGARRA'!$E:$H,2,0),"")</f>
        <v/>
      </c>
      <c r="T1551" s="1" t="str">
        <f>IFERROR(VLOOKUP($A1551&amp;"-"&amp;S$1,'Conclusões cursos SIGARRA'!$E:$H,4,0),"")</f>
        <v/>
      </c>
      <c r="U1551" s="1" t="str">
        <f t="shared" si="3"/>
        <v> MIEIC 2018/2019</v>
      </c>
      <c r="V1551" s="1" t="str">
        <f t="shared" si="4"/>
        <v>Luís Telmo Soares Costa</v>
      </c>
    </row>
    <row r="1552" ht="14.25" customHeight="1">
      <c r="A1552" s="1">
        <v>2.01500034E8</v>
      </c>
      <c r="B1552" s="1" t="s">
        <v>4675</v>
      </c>
      <c r="C1552" s="1" t="s">
        <v>4676</v>
      </c>
      <c r="D1552" s="1" t="s">
        <v>20</v>
      </c>
      <c r="E1552" s="1" t="s">
        <v>21</v>
      </c>
      <c r="F1552" s="1" t="str">
        <f t="shared" si="1"/>
        <v>Luís Tiago Galvão Ferreira - MIEIC 2019/2020</v>
      </c>
      <c r="I1552" s="1" t="str">
        <f>IFERROR(VLOOKUP(B1552,'Inquérito'!M:N,2,0),if(AND(E1552="",not(iserror(find("linkedin",H1552)))),H1552,E1552))</f>
        <v/>
      </c>
      <c r="J1552" s="1" t="str">
        <f t="shared" si="2"/>
        <v>MIEIC </v>
      </c>
      <c r="K1552" s="1" t="str">
        <f>IFERROR(VLOOKUP($A1552&amp;"-"&amp;K$1,'Conclusões cursos SIGARRA'!$E:$H,2,0),"")</f>
        <v/>
      </c>
      <c r="L1552" s="1" t="str">
        <f>IFERROR(VLOOKUP($A1552&amp;"-"&amp;K$1,'Conclusões cursos SIGARRA'!$E:$H,4,0),"")</f>
        <v/>
      </c>
      <c r="M1552" s="1" t="str">
        <f>IFERROR(VLOOKUP($A1552&amp;"-"&amp;M$1,'Conclusões cursos SIGARRA'!$E:$H,2,0),"")</f>
        <v/>
      </c>
      <c r="N1552" s="1" t="str">
        <f>IFERROR(VLOOKUP($A1552&amp;"-"&amp;M$1,'Conclusões cursos SIGARRA'!$E:$H,4,0),"")</f>
        <v/>
      </c>
      <c r="O1552" s="1" t="str">
        <f>IFERROR(VLOOKUP($A1552&amp;"-"&amp;O$1,'Conclusões cursos SIGARRA'!$E:$H,2,0),"")</f>
        <v>2015/2016</v>
      </c>
      <c r="P1552" s="1" t="str">
        <f>IFERROR(VLOOKUP($A1552&amp;"-"&amp;O$1,'Conclusões cursos SIGARRA'!$E:$H,4,0),"")</f>
        <v>2019/2020</v>
      </c>
      <c r="Q1552" s="1" t="str">
        <f>IFERROR(VLOOKUP($A1552&amp;"-"&amp;Q$1,'Conclusões cursos SIGARRA'!$E:$H,2,0),"")</f>
        <v/>
      </c>
      <c r="R1552" s="1" t="str">
        <f>IFERROR(VLOOKUP($A1552&amp;"-"&amp;Q$1,'Conclusões cursos SIGARRA'!$E:$H,4,0),"")</f>
        <v/>
      </c>
      <c r="S1552" s="1" t="str">
        <f>IFERROR(VLOOKUP($A1552&amp;"-"&amp;S$1,'Conclusões cursos SIGARRA'!$E:$H,2,0),"")</f>
        <v/>
      </c>
      <c r="T1552" s="1" t="str">
        <f>IFERROR(VLOOKUP($A1552&amp;"-"&amp;S$1,'Conclusões cursos SIGARRA'!$E:$H,4,0),"")</f>
        <v/>
      </c>
      <c r="U1552" s="1" t="str">
        <f t="shared" si="3"/>
        <v> MIEIC 2019/2020</v>
      </c>
      <c r="V1552" s="1" t="str">
        <f t="shared" si="4"/>
        <v>Luís Tiago Galvão Ferreira</v>
      </c>
    </row>
    <row r="1553" ht="14.25" customHeight="1">
      <c r="A1553" s="1">
        <v>2.02006464E8</v>
      </c>
      <c r="B1553" s="1" t="s">
        <v>4677</v>
      </c>
      <c r="C1553" s="1" t="s">
        <v>4678</v>
      </c>
      <c r="D1553" s="1" t="s">
        <v>26</v>
      </c>
      <c r="E1553" s="1" t="s">
        <v>21</v>
      </c>
      <c r="F1553" s="1" t="str">
        <f t="shared" si="1"/>
        <v>Luís Tiago Trindade Cabral - L.EIC 2022/2023</v>
      </c>
      <c r="I1553" s="1" t="str">
        <f>IFERROR(VLOOKUP(B1553,'Inquérito'!M:N,2,0),if(AND(E1553="",not(iserror(find("linkedin",H1553)))),H1553,E1553))</f>
        <v/>
      </c>
      <c r="J1553" s="1" t="str">
        <f t="shared" si="2"/>
        <v>L.EIC </v>
      </c>
      <c r="K1553" s="1" t="str">
        <f>IFERROR(VLOOKUP($A1553&amp;"-"&amp;K$1,'Conclusões cursos SIGARRA'!$E:$H,2,0),"")</f>
        <v/>
      </c>
      <c r="L1553" s="1" t="str">
        <f>IFERROR(VLOOKUP($A1553&amp;"-"&amp;K$1,'Conclusões cursos SIGARRA'!$E:$H,4,0),"")</f>
        <v/>
      </c>
      <c r="M1553" s="1" t="str">
        <f>IFERROR(VLOOKUP($A1553&amp;"-"&amp;M$1,'Conclusões cursos SIGARRA'!$E:$H,2,0),"")</f>
        <v/>
      </c>
      <c r="N1553" s="1" t="str">
        <f>IFERROR(VLOOKUP($A1553&amp;"-"&amp;M$1,'Conclusões cursos SIGARRA'!$E:$H,4,0),"")</f>
        <v/>
      </c>
      <c r="O1553" s="1" t="str">
        <f>IFERROR(VLOOKUP($A1553&amp;"-"&amp;O$1,'Conclusões cursos SIGARRA'!$E:$H,2,0),"")</f>
        <v/>
      </c>
      <c r="P1553" s="1" t="str">
        <f>IFERROR(VLOOKUP($A1553&amp;"-"&amp;O$1,'Conclusões cursos SIGARRA'!$E:$H,4,0),"")</f>
        <v/>
      </c>
      <c r="Q1553" s="1" t="str">
        <f>IFERROR(VLOOKUP($A1553&amp;"-"&amp;Q$1,'Conclusões cursos SIGARRA'!$E:$H,2,0),"")</f>
        <v>2021/2022</v>
      </c>
      <c r="R1553" s="1" t="str">
        <f>IFERROR(VLOOKUP($A1553&amp;"-"&amp;Q$1,'Conclusões cursos SIGARRA'!$E:$H,4,0),"")</f>
        <v>2022/2023</v>
      </c>
      <c r="S1553" s="1" t="str">
        <f>IFERROR(VLOOKUP($A1553&amp;"-"&amp;S$1,'Conclusões cursos SIGARRA'!$E:$H,2,0),"")</f>
        <v/>
      </c>
      <c r="T1553" s="1" t="str">
        <f>IFERROR(VLOOKUP($A1553&amp;"-"&amp;S$1,'Conclusões cursos SIGARRA'!$E:$H,4,0),"")</f>
        <v/>
      </c>
      <c r="U1553" s="1" t="str">
        <f t="shared" si="3"/>
        <v> L.EIC 2022/2023</v>
      </c>
      <c r="V1553" s="1" t="str">
        <f t="shared" si="4"/>
        <v>Luís Tiago Trindade Cabral</v>
      </c>
    </row>
    <row r="1554" ht="14.25" customHeight="1">
      <c r="A1554" s="1">
        <v>2.01203872E8</v>
      </c>
      <c r="B1554" s="1" t="s">
        <v>4679</v>
      </c>
      <c r="C1554" s="1" t="s">
        <v>4680</v>
      </c>
      <c r="D1554" s="1" t="s">
        <v>20</v>
      </c>
      <c r="E1554" s="10" t="s">
        <v>4681</v>
      </c>
      <c r="F1554" s="1" t="str">
        <f t="shared" si="1"/>
        <v>Luís Torres Aguiar da Costa - MIEIC 2017/2018</v>
      </c>
      <c r="I1554" s="9" t="str">
        <f>IFERROR(VLOOKUP(B1554,'Inquérito'!M:N,2,0),if(AND(E1554="",not(iserror(find("linkedin",H1554)))),H1554,E1554))</f>
        <v>https://www.linkedin.com/in/luis-torres-costa/</v>
      </c>
      <c r="J1554" s="1" t="str">
        <f t="shared" si="2"/>
        <v>MIEIC </v>
      </c>
      <c r="K1554" s="1" t="str">
        <f>IFERROR(VLOOKUP($A1554&amp;"-"&amp;K$1,'Conclusões cursos SIGARRA'!$E:$H,2,0),"")</f>
        <v/>
      </c>
      <c r="L1554" s="1" t="str">
        <f>IFERROR(VLOOKUP($A1554&amp;"-"&amp;K$1,'Conclusões cursos SIGARRA'!$E:$H,4,0),"")</f>
        <v/>
      </c>
      <c r="M1554" s="1" t="str">
        <f>IFERROR(VLOOKUP($A1554&amp;"-"&amp;M$1,'Conclusões cursos SIGARRA'!$E:$H,2,0),"")</f>
        <v/>
      </c>
      <c r="N1554" s="1" t="str">
        <f>IFERROR(VLOOKUP($A1554&amp;"-"&amp;M$1,'Conclusões cursos SIGARRA'!$E:$H,4,0),"")</f>
        <v/>
      </c>
      <c r="O1554" s="1" t="str">
        <f>IFERROR(VLOOKUP($A1554&amp;"-"&amp;O$1,'Conclusões cursos SIGARRA'!$E:$H,2,0),"")</f>
        <v>2012/2013</v>
      </c>
      <c r="P1554" s="1" t="str">
        <f>IFERROR(VLOOKUP($A1554&amp;"-"&amp;O$1,'Conclusões cursos SIGARRA'!$E:$H,4,0),"")</f>
        <v>2017/2018</v>
      </c>
      <c r="Q1554" s="1" t="str">
        <f>IFERROR(VLOOKUP($A1554&amp;"-"&amp;Q$1,'Conclusões cursos SIGARRA'!$E:$H,2,0),"")</f>
        <v/>
      </c>
      <c r="R1554" s="1" t="str">
        <f>IFERROR(VLOOKUP($A1554&amp;"-"&amp;Q$1,'Conclusões cursos SIGARRA'!$E:$H,4,0),"")</f>
        <v/>
      </c>
      <c r="S1554" s="1" t="str">
        <f>IFERROR(VLOOKUP($A1554&amp;"-"&amp;S$1,'Conclusões cursos SIGARRA'!$E:$H,2,0),"")</f>
        <v/>
      </c>
      <c r="T1554" s="1" t="str">
        <f>IFERROR(VLOOKUP($A1554&amp;"-"&amp;S$1,'Conclusões cursos SIGARRA'!$E:$H,4,0),"")</f>
        <v/>
      </c>
      <c r="U1554" s="1" t="str">
        <f t="shared" si="3"/>
        <v> MIEIC 2017/2018</v>
      </c>
      <c r="V1554" s="1" t="str">
        <f t="shared" si="4"/>
        <v>Luís Torres Aguiar da Costa</v>
      </c>
    </row>
    <row r="1555" ht="14.25" customHeight="1">
      <c r="A1555" s="1">
        <v>2.0160483E8</v>
      </c>
      <c r="B1555" s="1" t="s">
        <v>4682</v>
      </c>
      <c r="C1555" s="1" t="s">
        <v>4683</v>
      </c>
      <c r="D1555" s="1" t="s">
        <v>20</v>
      </c>
      <c r="E1555" s="1" t="s">
        <v>21</v>
      </c>
      <c r="F1555" s="1" t="str">
        <f t="shared" si="1"/>
        <v>Luísa Maria Araújo Freire - MIEIC 2020/2021</v>
      </c>
      <c r="G1555" s="1" t="s">
        <v>4684</v>
      </c>
      <c r="I1555" s="1" t="str">
        <f>IFERROR(VLOOKUP(B1555,'Inquérito'!M:N,2,0),if(AND(E1555="",not(iserror(find("linkedin",H1555)))),H1555,E1555))</f>
        <v/>
      </c>
      <c r="J1555" s="1" t="str">
        <f t="shared" si="2"/>
        <v>MIEIC </v>
      </c>
      <c r="K1555" s="1" t="str">
        <f>IFERROR(VLOOKUP($A1555&amp;"-"&amp;K$1,'Conclusões cursos SIGARRA'!$E:$H,2,0),"")</f>
        <v/>
      </c>
      <c r="L1555" s="1" t="str">
        <f>IFERROR(VLOOKUP($A1555&amp;"-"&amp;K$1,'Conclusões cursos SIGARRA'!$E:$H,4,0),"")</f>
        <v/>
      </c>
      <c r="M1555" s="1" t="str">
        <f>IFERROR(VLOOKUP($A1555&amp;"-"&amp;M$1,'Conclusões cursos SIGARRA'!$E:$H,2,0),"")</f>
        <v/>
      </c>
      <c r="N1555" s="1" t="str">
        <f>IFERROR(VLOOKUP($A1555&amp;"-"&amp;M$1,'Conclusões cursos SIGARRA'!$E:$H,4,0),"")</f>
        <v/>
      </c>
      <c r="O1555" s="1" t="str">
        <f>IFERROR(VLOOKUP($A1555&amp;"-"&amp;O$1,'Conclusões cursos SIGARRA'!$E:$H,2,0),"")</f>
        <v>2016/2017</v>
      </c>
      <c r="P1555" s="1" t="str">
        <f>IFERROR(VLOOKUP($A1555&amp;"-"&amp;O$1,'Conclusões cursos SIGARRA'!$E:$H,4,0),"")</f>
        <v>2020/2021</v>
      </c>
      <c r="Q1555" s="1" t="str">
        <f>IFERROR(VLOOKUP($A1555&amp;"-"&amp;Q$1,'Conclusões cursos SIGARRA'!$E:$H,2,0),"")</f>
        <v/>
      </c>
      <c r="R1555" s="1" t="str">
        <f>IFERROR(VLOOKUP($A1555&amp;"-"&amp;Q$1,'Conclusões cursos SIGARRA'!$E:$H,4,0),"")</f>
        <v/>
      </c>
      <c r="S1555" s="1" t="str">
        <f>IFERROR(VLOOKUP($A1555&amp;"-"&amp;S$1,'Conclusões cursos SIGARRA'!$E:$H,2,0),"")</f>
        <v/>
      </c>
      <c r="T1555" s="1" t="str">
        <f>IFERROR(VLOOKUP($A1555&amp;"-"&amp;S$1,'Conclusões cursos SIGARRA'!$E:$H,4,0),"")</f>
        <v/>
      </c>
      <c r="U1555" s="1" t="str">
        <f t="shared" si="3"/>
        <v> MIEIC 2020/2021</v>
      </c>
      <c r="V1555" s="1" t="str">
        <f t="shared" si="4"/>
        <v>Luísa Maria Araújo Freire</v>
      </c>
    </row>
    <row r="1556" ht="14.25" customHeight="1">
      <c r="A1556" s="1">
        <v>2.01904996E8</v>
      </c>
      <c r="B1556" s="1" t="s">
        <v>4685</v>
      </c>
      <c r="C1556" s="1" t="s">
        <v>4686</v>
      </c>
      <c r="D1556" s="1" t="s">
        <v>26</v>
      </c>
      <c r="E1556" s="1" t="s">
        <v>21</v>
      </c>
      <c r="F1556" s="1" t="str">
        <f t="shared" si="1"/>
        <v>Luísa Maria Pereira Araújo - L.EIC 2021/2022</v>
      </c>
      <c r="I1556" s="9" t="str">
        <f>IFERROR(VLOOKUP(B1556,'Inquérito'!M:N,2,0),if(AND(E1556="",not(iserror(find("linkedin",H1556)))),H1556,E1556))</f>
        <v>https://www.linkedin.com/in/luísa-araújo</v>
      </c>
      <c r="J1556" s="1" t="str">
        <f t="shared" si="2"/>
        <v>L.EIC </v>
      </c>
      <c r="K1556" s="1" t="str">
        <f>IFERROR(VLOOKUP($A1556&amp;"-"&amp;K$1,'Conclusões cursos SIGARRA'!$E:$H,2,0),"")</f>
        <v/>
      </c>
      <c r="L1556" s="1" t="str">
        <f>IFERROR(VLOOKUP($A1556&amp;"-"&amp;K$1,'Conclusões cursos SIGARRA'!$E:$H,4,0),"")</f>
        <v/>
      </c>
      <c r="M1556" s="1" t="str">
        <f>IFERROR(VLOOKUP($A1556&amp;"-"&amp;M$1,'Conclusões cursos SIGARRA'!$E:$H,2,0),"")</f>
        <v/>
      </c>
      <c r="N1556" s="1" t="str">
        <f>IFERROR(VLOOKUP($A1556&amp;"-"&amp;M$1,'Conclusões cursos SIGARRA'!$E:$H,4,0),"")</f>
        <v/>
      </c>
      <c r="O1556" s="1" t="str">
        <f>IFERROR(VLOOKUP($A1556&amp;"-"&amp;O$1,'Conclusões cursos SIGARRA'!$E:$H,2,0),"")</f>
        <v/>
      </c>
      <c r="P1556" s="1" t="str">
        <f>IFERROR(VLOOKUP($A1556&amp;"-"&amp;O$1,'Conclusões cursos SIGARRA'!$E:$H,4,0),"")</f>
        <v/>
      </c>
      <c r="Q1556" s="1" t="str">
        <f>IFERROR(VLOOKUP($A1556&amp;"-"&amp;Q$1,'Conclusões cursos SIGARRA'!$E:$H,2,0),"")</f>
        <v>2021/2022</v>
      </c>
      <c r="R1556" s="1" t="str">
        <f>IFERROR(VLOOKUP($A1556&amp;"-"&amp;Q$1,'Conclusões cursos SIGARRA'!$E:$H,4,0),"")</f>
        <v>2021/2022</v>
      </c>
      <c r="S1556" s="1" t="str">
        <f>IFERROR(VLOOKUP($A1556&amp;"-"&amp;S$1,'Conclusões cursos SIGARRA'!$E:$H,2,0),"")</f>
        <v/>
      </c>
      <c r="T1556" s="1" t="str">
        <f>IFERROR(VLOOKUP($A1556&amp;"-"&amp;S$1,'Conclusões cursos SIGARRA'!$E:$H,4,0),"")</f>
        <v/>
      </c>
      <c r="U1556" s="1" t="str">
        <f t="shared" si="3"/>
        <v> L.EIC 2021/2022</v>
      </c>
      <c r="V1556" s="1" t="str">
        <f t="shared" si="4"/>
        <v>Luísa Maria Pereira Araújo</v>
      </c>
    </row>
    <row r="1557" ht="14.25" customHeight="1">
      <c r="A1557" s="1">
        <v>2.02006417E8</v>
      </c>
      <c r="B1557" s="1" t="s">
        <v>4687</v>
      </c>
      <c r="C1557" s="1" t="s">
        <v>4688</v>
      </c>
      <c r="D1557" s="1" t="s">
        <v>26</v>
      </c>
      <c r="E1557" s="1" t="s">
        <v>21</v>
      </c>
      <c r="F1557" s="1" t="str">
        <f t="shared" si="1"/>
        <v>Mafalda Bastos da Costa - L.EIC 2022/2023</v>
      </c>
      <c r="I1557" s="1" t="str">
        <f>IFERROR(VLOOKUP(B1557,'Inquérito'!M:N,2,0),if(AND(E1557="",not(iserror(find("linkedin",H1557)))),H1557,E1557))</f>
        <v/>
      </c>
      <c r="J1557" s="1" t="str">
        <f t="shared" si="2"/>
        <v>L.EIC </v>
      </c>
      <c r="K1557" s="1" t="str">
        <f>IFERROR(VLOOKUP($A1557&amp;"-"&amp;K$1,'Conclusões cursos SIGARRA'!$E:$H,2,0),"")</f>
        <v/>
      </c>
      <c r="L1557" s="1" t="str">
        <f>IFERROR(VLOOKUP($A1557&amp;"-"&amp;K$1,'Conclusões cursos SIGARRA'!$E:$H,4,0),"")</f>
        <v/>
      </c>
      <c r="M1557" s="1" t="str">
        <f>IFERROR(VLOOKUP($A1557&amp;"-"&amp;M$1,'Conclusões cursos SIGARRA'!$E:$H,2,0),"")</f>
        <v/>
      </c>
      <c r="N1557" s="1" t="str">
        <f>IFERROR(VLOOKUP($A1557&amp;"-"&amp;M$1,'Conclusões cursos SIGARRA'!$E:$H,4,0),"")</f>
        <v/>
      </c>
      <c r="O1557" s="1" t="str">
        <f>IFERROR(VLOOKUP($A1557&amp;"-"&amp;O$1,'Conclusões cursos SIGARRA'!$E:$H,2,0),"")</f>
        <v/>
      </c>
      <c r="P1557" s="1" t="str">
        <f>IFERROR(VLOOKUP($A1557&amp;"-"&amp;O$1,'Conclusões cursos SIGARRA'!$E:$H,4,0),"")</f>
        <v/>
      </c>
      <c r="Q1557" s="1" t="str">
        <f>IFERROR(VLOOKUP($A1557&amp;"-"&amp;Q$1,'Conclusões cursos SIGARRA'!$E:$H,2,0),"")</f>
        <v>2021/2022</v>
      </c>
      <c r="R1557" s="1" t="str">
        <f>IFERROR(VLOOKUP($A1557&amp;"-"&amp;Q$1,'Conclusões cursos SIGARRA'!$E:$H,4,0),"")</f>
        <v>2022/2023</v>
      </c>
      <c r="S1557" s="1" t="str">
        <f>IFERROR(VLOOKUP($A1557&amp;"-"&amp;S$1,'Conclusões cursos SIGARRA'!$E:$H,2,0),"")</f>
        <v/>
      </c>
      <c r="T1557" s="1" t="str">
        <f>IFERROR(VLOOKUP($A1557&amp;"-"&amp;S$1,'Conclusões cursos SIGARRA'!$E:$H,4,0),"")</f>
        <v/>
      </c>
      <c r="U1557" s="1" t="str">
        <f t="shared" si="3"/>
        <v> L.EIC 2022/2023</v>
      </c>
      <c r="V1557" s="1" t="str">
        <f t="shared" si="4"/>
        <v>Mafalda Bastos da Costa</v>
      </c>
    </row>
    <row r="1558" ht="14.25" customHeight="1">
      <c r="A1558" s="1">
        <v>2.02109478E8</v>
      </c>
      <c r="B1558" s="1" t="s">
        <v>4689</v>
      </c>
      <c r="C1558" s="1" t="s">
        <v>4690</v>
      </c>
      <c r="D1558" s="1" t="s">
        <v>26</v>
      </c>
      <c r="E1558" s="1" t="s">
        <v>21</v>
      </c>
      <c r="F1558" s="1" t="str">
        <f t="shared" si="1"/>
        <v>Mafalda Colaço Parente Morais Da Costa - M.EIC 2022/2023</v>
      </c>
      <c r="G1558" s="1" t="s">
        <v>4691</v>
      </c>
      <c r="I1558" s="1" t="str">
        <f>IFERROR(VLOOKUP(B1558,'Inquérito'!M:N,2,0),if(AND(E1558="",not(iserror(find("linkedin",H1558)))),H1558,E1558))</f>
        <v/>
      </c>
      <c r="J1558" s="1" t="str">
        <f t="shared" si="2"/>
        <v>M.EIC</v>
      </c>
      <c r="K1558" s="1" t="str">
        <f>IFERROR(VLOOKUP($A1558&amp;"-"&amp;K$1,'Conclusões cursos SIGARRA'!$E:$H,2,0),"")</f>
        <v/>
      </c>
      <c r="L1558" s="1" t="str">
        <f>IFERROR(VLOOKUP($A1558&amp;"-"&amp;K$1,'Conclusões cursos SIGARRA'!$E:$H,4,0),"")</f>
        <v/>
      </c>
      <c r="M1558" s="1" t="str">
        <f>IFERROR(VLOOKUP($A1558&amp;"-"&amp;M$1,'Conclusões cursos SIGARRA'!$E:$H,2,0),"")</f>
        <v/>
      </c>
      <c r="N1558" s="1" t="str">
        <f>IFERROR(VLOOKUP($A1558&amp;"-"&amp;M$1,'Conclusões cursos SIGARRA'!$E:$H,4,0),"")</f>
        <v/>
      </c>
      <c r="O1558" s="1" t="str">
        <f>IFERROR(VLOOKUP($A1558&amp;"-"&amp;O$1,'Conclusões cursos SIGARRA'!$E:$H,2,0),"")</f>
        <v/>
      </c>
      <c r="P1558" s="1" t="str">
        <f>IFERROR(VLOOKUP($A1558&amp;"-"&amp;O$1,'Conclusões cursos SIGARRA'!$E:$H,4,0),"")</f>
        <v/>
      </c>
      <c r="Q1558" s="1" t="str">
        <f>IFERROR(VLOOKUP($A1558&amp;"-"&amp;Q$1,'Conclusões cursos SIGARRA'!$E:$H,2,0),"")</f>
        <v/>
      </c>
      <c r="R1558" s="1" t="str">
        <f>IFERROR(VLOOKUP($A1558&amp;"-"&amp;Q$1,'Conclusões cursos SIGARRA'!$E:$H,4,0),"")</f>
        <v/>
      </c>
      <c r="S1558" s="1" t="str">
        <f>IFERROR(VLOOKUP($A1558&amp;"-"&amp;S$1,'Conclusões cursos SIGARRA'!$E:$H,2,0),"")</f>
        <v>2021/2022</v>
      </c>
      <c r="T1558" s="1" t="str">
        <f>IFERROR(VLOOKUP($A1558&amp;"-"&amp;S$1,'Conclusões cursos SIGARRA'!$E:$H,4,0),"")</f>
        <v>2022/2023</v>
      </c>
      <c r="U1558" s="1" t="str">
        <f t="shared" si="3"/>
        <v> M.EIC 2022/2023</v>
      </c>
      <c r="V1558" s="1" t="str">
        <f t="shared" si="4"/>
        <v>Mafalda Colaço Parente Morais Da Costa</v>
      </c>
    </row>
    <row r="1559" ht="14.25" customHeight="1">
      <c r="A1559" s="1">
        <v>2.01707066E8</v>
      </c>
      <c r="B1559" s="1" t="s">
        <v>4692</v>
      </c>
      <c r="C1559" s="1" t="s">
        <v>4693</v>
      </c>
      <c r="D1559" s="1" t="s">
        <v>26</v>
      </c>
      <c r="E1559" s="1" t="s">
        <v>21</v>
      </c>
      <c r="F1559" s="1" t="str">
        <f t="shared" si="1"/>
        <v>Mafalda da Costa Cabral Magalhães - L.EIC 2021/2022</v>
      </c>
      <c r="I1559" s="9" t="str">
        <f>IFERROR(VLOOKUP(B1559,'Inquérito'!M:N,2,0),if(AND(E1559="",not(iserror(find("linkedin",H1559)))),H1559,E1559))</f>
        <v>https://www.linkedin.com/in/mafalda-magalh%C3%A3es-52a118231/</v>
      </c>
      <c r="J1559" s="1" t="str">
        <f t="shared" si="2"/>
        <v>L.EIC </v>
      </c>
      <c r="K1559" s="1" t="str">
        <f>IFERROR(VLOOKUP($A1559&amp;"-"&amp;K$1,'Conclusões cursos SIGARRA'!$E:$H,2,0),"")</f>
        <v/>
      </c>
      <c r="L1559" s="1" t="str">
        <f>IFERROR(VLOOKUP($A1559&amp;"-"&amp;K$1,'Conclusões cursos SIGARRA'!$E:$H,4,0),"")</f>
        <v/>
      </c>
      <c r="M1559" s="1" t="str">
        <f>IFERROR(VLOOKUP($A1559&amp;"-"&amp;M$1,'Conclusões cursos SIGARRA'!$E:$H,2,0),"")</f>
        <v/>
      </c>
      <c r="N1559" s="1" t="str">
        <f>IFERROR(VLOOKUP($A1559&amp;"-"&amp;M$1,'Conclusões cursos SIGARRA'!$E:$H,4,0),"")</f>
        <v/>
      </c>
      <c r="O1559" s="1" t="str">
        <f>IFERROR(VLOOKUP($A1559&amp;"-"&amp;O$1,'Conclusões cursos SIGARRA'!$E:$H,2,0),"")</f>
        <v/>
      </c>
      <c r="P1559" s="1" t="str">
        <f>IFERROR(VLOOKUP($A1559&amp;"-"&amp;O$1,'Conclusões cursos SIGARRA'!$E:$H,4,0),"")</f>
        <v/>
      </c>
      <c r="Q1559" s="1" t="str">
        <f>IFERROR(VLOOKUP($A1559&amp;"-"&amp;Q$1,'Conclusões cursos SIGARRA'!$E:$H,2,0),"")</f>
        <v>2021/2022</v>
      </c>
      <c r="R1559" s="1" t="str">
        <f>IFERROR(VLOOKUP($A1559&amp;"-"&amp;Q$1,'Conclusões cursos SIGARRA'!$E:$H,4,0),"")</f>
        <v>2021/2022</v>
      </c>
      <c r="S1559" s="1" t="str">
        <f>IFERROR(VLOOKUP($A1559&amp;"-"&amp;S$1,'Conclusões cursos SIGARRA'!$E:$H,2,0),"")</f>
        <v/>
      </c>
      <c r="T1559" s="1" t="str">
        <f>IFERROR(VLOOKUP($A1559&amp;"-"&amp;S$1,'Conclusões cursos SIGARRA'!$E:$H,4,0),"")</f>
        <v/>
      </c>
      <c r="U1559" s="1" t="str">
        <f t="shared" si="3"/>
        <v> L.EIC 2021/2022</v>
      </c>
      <c r="V1559" s="1" t="str">
        <f t="shared" si="4"/>
        <v>Mafalda da Costa Cabral Magalhães</v>
      </c>
    </row>
    <row r="1560" ht="14.25" customHeight="1">
      <c r="A1560" s="1">
        <v>2.01204016E8</v>
      </c>
      <c r="B1560" s="1" t="s">
        <v>4694</v>
      </c>
      <c r="C1560" s="1" t="s">
        <v>4695</v>
      </c>
      <c r="D1560" s="1" t="s">
        <v>26</v>
      </c>
      <c r="E1560" s="10" t="s">
        <v>4696</v>
      </c>
      <c r="F1560" s="1" t="str">
        <f t="shared" si="1"/>
        <v>Mafalda Falcão Torres Veiga de Ferreira - MIEIC 2016/2017</v>
      </c>
      <c r="G1560" s="1" t="s">
        <v>4697</v>
      </c>
      <c r="H1560" s="1" t="s">
        <v>4698</v>
      </c>
      <c r="I1560" s="9" t="str">
        <f>IFERROR(VLOOKUP(B1560,'Inquérito'!M:N,2,0),if(AND(E1560="",not(iserror(find("linkedin",H1560)))),H1560,E1560))</f>
        <v>https://www.linkedin.com/in/mafaldafalcaotvf/</v>
      </c>
      <c r="J1560" s="1" t="str">
        <f t="shared" si="2"/>
        <v>MIEIC </v>
      </c>
      <c r="K1560" s="1" t="str">
        <f>IFERROR(VLOOKUP($A1560&amp;"-"&amp;K$1,'Conclusões cursos SIGARRA'!$E:$H,2,0),"")</f>
        <v/>
      </c>
      <c r="L1560" s="1" t="str">
        <f>IFERROR(VLOOKUP($A1560&amp;"-"&amp;K$1,'Conclusões cursos SIGARRA'!$E:$H,4,0),"")</f>
        <v/>
      </c>
      <c r="M1560" s="1" t="str">
        <f>IFERROR(VLOOKUP($A1560&amp;"-"&amp;M$1,'Conclusões cursos SIGARRA'!$E:$H,2,0),"")</f>
        <v/>
      </c>
      <c r="N1560" s="1" t="str">
        <f>IFERROR(VLOOKUP($A1560&amp;"-"&amp;M$1,'Conclusões cursos SIGARRA'!$E:$H,4,0),"")</f>
        <v/>
      </c>
      <c r="O1560" s="1" t="str">
        <f>IFERROR(VLOOKUP($A1560&amp;"-"&amp;O$1,'Conclusões cursos SIGARRA'!$E:$H,2,0),"")</f>
        <v>2012/2013</v>
      </c>
      <c r="P1560" s="1" t="str">
        <f>IFERROR(VLOOKUP($A1560&amp;"-"&amp;O$1,'Conclusões cursos SIGARRA'!$E:$H,4,0),"")</f>
        <v>2016/2017</v>
      </c>
      <c r="Q1560" s="1" t="str">
        <f>IFERROR(VLOOKUP($A1560&amp;"-"&amp;Q$1,'Conclusões cursos SIGARRA'!$E:$H,2,0),"")</f>
        <v/>
      </c>
      <c r="R1560" s="1" t="str">
        <f>IFERROR(VLOOKUP($A1560&amp;"-"&amp;Q$1,'Conclusões cursos SIGARRA'!$E:$H,4,0),"")</f>
        <v/>
      </c>
      <c r="S1560" s="1" t="str">
        <f>IFERROR(VLOOKUP($A1560&amp;"-"&amp;S$1,'Conclusões cursos SIGARRA'!$E:$H,2,0),"")</f>
        <v/>
      </c>
      <c r="T1560" s="1" t="str">
        <f>IFERROR(VLOOKUP($A1560&amp;"-"&amp;S$1,'Conclusões cursos SIGARRA'!$E:$H,4,0),"")</f>
        <v/>
      </c>
      <c r="U1560" s="1" t="str">
        <f t="shared" si="3"/>
        <v> MIEIC 2016/2017</v>
      </c>
      <c r="V1560" s="1" t="str">
        <f t="shared" si="4"/>
        <v>Mafalda Falcão Torres Veiga de Ferreira</v>
      </c>
    </row>
    <row r="1561" ht="14.25" customHeight="1">
      <c r="A1561" s="1">
        <v>2.00204711E8</v>
      </c>
      <c r="B1561" s="1" t="s">
        <v>4699</v>
      </c>
      <c r="C1561" s="1" t="s">
        <v>4700</v>
      </c>
      <c r="D1561" s="1" t="s">
        <v>20</v>
      </c>
      <c r="E1561" s="1" t="s">
        <v>4701</v>
      </c>
      <c r="F1561" s="1" t="str">
        <f t="shared" si="1"/>
        <v>Mafalda Matos de Barros - MIEIC 2008/2009</v>
      </c>
      <c r="G1561" s="1" t="s">
        <v>21</v>
      </c>
      <c r="I1561" s="9" t="str">
        <f>IFERROR(VLOOKUP(B1561,'Inquérito'!M:N,2,0),if(AND(E1561="",not(iserror(find("linkedin",H1561)))),H1561,E1561))</f>
        <v>https://www.linkedin.com/in/mafaldabarros/</v>
      </c>
      <c r="J1561" s="1" t="str">
        <f t="shared" si="2"/>
        <v>MIEIC </v>
      </c>
      <c r="K1561" s="1" t="str">
        <f>IFERROR(VLOOKUP($A1561&amp;"-"&amp;K$1,'Conclusões cursos SIGARRA'!$E:$H,2,0),"")</f>
        <v/>
      </c>
      <c r="L1561" s="1" t="str">
        <f>IFERROR(VLOOKUP($A1561&amp;"-"&amp;K$1,'Conclusões cursos SIGARRA'!$E:$H,4,0),"")</f>
        <v/>
      </c>
      <c r="M1561" s="1" t="str">
        <f>IFERROR(VLOOKUP($A1561&amp;"-"&amp;M$1,'Conclusões cursos SIGARRA'!$E:$H,2,0),"")</f>
        <v/>
      </c>
      <c r="N1561" s="1" t="str">
        <f>IFERROR(VLOOKUP($A1561&amp;"-"&amp;M$1,'Conclusões cursos SIGARRA'!$E:$H,4,0),"")</f>
        <v/>
      </c>
      <c r="O1561" s="1" t="str">
        <f>IFERROR(VLOOKUP($A1561&amp;"-"&amp;O$1,'Conclusões cursos SIGARRA'!$E:$H,2,0),"")</f>
        <v>2002/2003</v>
      </c>
      <c r="P1561" s="1" t="str">
        <f>IFERROR(VLOOKUP($A1561&amp;"-"&amp;O$1,'Conclusões cursos SIGARRA'!$E:$H,4,0),"")</f>
        <v>2008/2009</v>
      </c>
      <c r="Q1561" s="1" t="str">
        <f>IFERROR(VLOOKUP($A1561&amp;"-"&amp;Q$1,'Conclusões cursos SIGARRA'!$E:$H,2,0),"")</f>
        <v/>
      </c>
      <c r="R1561" s="1" t="str">
        <f>IFERROR(VLOOKUP($A1561&amp;"-"&amp;Q$1,'Conclusões cursos SIGARRA'!$E:$H,4,0),"")</f>
        <v/>
      </c>
      <c r="S1561" s="1" t="str">
        <f>IFERROR(VLOOKUP($A1561&amp;"-"&amp;S$1,'Conclusões cursos SIGARRA'!$E:$H,2,0),"")</f>
        <v/>
      </c>
      <c r="T1561" s="1" t="str">
        <f>IFERROR(VLOOKUP($A1561&amp;"-"&amp;S$1,'Conclusões cursos SIGARRA'!$E:$H,4,0),"")</f>
        <v/>
      </c>
      <c r="U1561" s="1" t="str">
        <f t="shared" si="3"/>
        <v> MIEIC 2008/2009</v>
      </c>
      <c r="V1561" s="1" t="str">
        <f t="shared" si="4"/>
        <v>Mafalda Matos de Barros</v>
      </c>
    </row>
    <row r="1562" ht="14.25" customHeight="1">
      <c r="A1562" s="1">
        <v>2.01007774E8</v>
      </c>
      <c r="B1562" s="1" t="s">
        <v>4702</v>
      </c>
      <c r="C1562" s="1" t="s">
        <v>4703</v>
      </c>
      <c r="D1562" s="1" t="s">
        <v>20</v>
      </c>
      <c r="E1562" s="1" t="s">
        <v>4704</v>
      </c>
      <c r="F1562" s="1" t="str">
        <f t="shared" si="1"/>
        <v>Manuel António Gomes Pereira - MIEIC 2015/2016</v>
      </c>
      <c r="G1562" s="1" t="s">
        <v>4705</v>
      </c>
      <c r="I1562" s="9" t="str">
        <f>IFERROR(VLOOKUP(B1562,'Inquérito'!M:N,2,0),if(AND(E1562="",not(iserror(find("linkedin",H1562)))),H1562,E1562))</f>
        <v>https://www.linkedin.com/in/manuelgpereira/</v>
      </c>
      <c r="J1562" s="1" t="str">
        <f t="shared" si="2"/>
        <v>MIEIC </v>
      </c>
      <c r="K1562" s="1" t="str">
        <f>IFERROR(VLOOKUP($A1562&amp;"-"&amp;K$1,'Conclusões cursos SIGARRA'!$E:$H,2,0),"")</f>
        <v/>
      </c>
      <c r="L1562" s="1" t="str">
        <f>IFERROR(VLOOKUP($A1562&amp;"-"&amp;K$1,'Conclusões cursos SIGARRA'!$E:$H,4,0),"")</f>
        <v/>
      </c>
      <c r="M1562" s="1" t="str">
        <f>IFERROR(VLOOKUP($A1562&amp;"-"&amp;M$1,'Conclusões cursos SIGARRA'!$E:$H,2,0),"")</f>
        <v/>
      </c>
      <c r="N1562" s="1" t="str">
        <f>IFERROR(VLOOKUP($A1562&amp;"-"&amp;M$1,'Conclusões cursos SIGARRA'!$E:$H,4,0),"")</f>
        <v/>
      </c>
      <c r="O1562" s="1" t="str">
        <f>IFERROR(VLOOKUP($A1562&amp;"-"&amp;O$1,'Conclusões cursos SIGARRA'!$E:$H,2,0),"")</f>
        <v>2010/2011</v>
      </c>
      <c r="P1562" s="1" t="str">
        <f>IFERROR(VLOOKUP($A1562&amp;"-"&amp;O$1,'Conclusões cursos SIGARRA'!$E:$H,4,0),"")</f>
        <v>2015/2016</v>
      </c>
      <c r="Q1562" s="1" t="str">
        <f>IFERROR(VLOOKUP($A1562&amp;"-"&amp;Q$1,'Conclusões cursos SIGARRA'!$E:$H,2,0),"")</f>
        <v/>
      </c>
      <c r="R1562" s="1" t="str">
        <f>IFERROR(VLOOKUP($A1562&amp;"-"&amp;Q$1,'Conclusões cursos SIGARRA'!$E:$H,4,0),"")</f>
        <v/>
      </c>
      <c r="S1562" s="1" t="str">
        <f>IFERROR(VLOOKUP($A1562&amp;"-"&amp;S$1,'Conclusões cursos SIGARRA'!$E:$H,2,0),"")</f>
        <v/>
      </c>
      <c r="T1562" s="1" t="str">
        <f>IFERROR(VLOOKUP($A1562&amp;"-"&amp;S$1,'Conclusões cursos SIGARRA'!$E:$H,4,0),"")</f>
        <v/>
      </c>
      <c r="U1562" s="1" t="str">
        <f t="shared" si="3"/>
        <v> MIEIC 2015/2016</v>
      </c>
      <c r="V1562" s="1" t="str">
        <f t="shared" si="4"/>
        <v>Manuel António Gomes Pereira</v>
      </c>
    </row>
    <row r="1563" ht="14.25" customHeight="1">
      <c r="A1563" s="1">
        <v>2.01402679E8</v>
      </c>
      <c r="B1563" s="1" t="s">
        <v>4706</v>
      </c>
      <c r="C1563" s="1" t="s">
        <v>4707</v>
      </c>
      <c r="D1563" s="1" t="s">
        <v>20</v>
      </c>
      <c r="E1563" s="1" t="s">
        <v>21</v>
      </c>
      <c r="F1563" s="1" t="str">
        <f t="shared" si="1"/>
        <v>Manuel António Gonçalves Gomes - MIEIC 2018/2019</v>
      </c>
      <c r="I1563" s="1" t="str">
        <f>IFERROR(VLOOKUP(B1563,'Inquérito'!M:N,2,0),if(AND(E1563="",not(iserror(find("linkedin",H1563)))),H1563,E1563))</f>
        <v/>
      </c>
      <c r="J1563" s="1" t="str">
        <f t="shared" si="2"/>
        <v>MIEIC </v>
      </c>
      <c r="K1563" s="1" t="str">
        <f>IFERROR(VLOOKUP($A1563&amp;"-"&amp;K$1,'Conclusões cursos SIGARRA'!$E:$H,2,0),"")</f>
        <v/>
      </c>
      <c r="L1563" s="1" t="str">
        <f>IFERROR(VLOOKUP($A1563&amp;"-"&amp;K$1,'Conclusões cursos SIGARRA'!$E:$H,4,0),"")</f>
        <v/>
      </c>
      <c r="M1563" s="1" t="str">
        <f>IFERROR(VLOOKUP($A1563&amp;"-"&amp;M$1,'Conclusões cursos SIGARRA'!$E:$H,2,0),"")</f>
        <v/>
      </c>
      <c r="N1563" s="1" t="str">
        <f>IFERROR(VLOOKUP($A1563&amp;"-"&amp;M$1,'Conclusões cursos SIGARRA'!$E:$H,4,0),"")</f>
        <v/>
      </c>
      <c r="O1563" s="1" t="str">
        <f>IFERROR(VLOOKUP($A1563&amp;"-"&amp;O$1,'Conclusões cursos SIGARRA'!$E:$H,2,0),"")</f>
        <v>2014/2015</v>
      </c>
      <c r="P1563" s="1" t="str">
        <f>IFERROR(VLOOKUP($A1563&amp;"-"&amp;O$1,'Conclusões cursos SIGARRA'!$E:$H,4,0),"")</f>
        <v>2018/2019</v>
      </c>
      <c r="Q1563" s="1" t="str">
        <f>IFERROR(VLOOKUP($A1563&amp;"-"&amp;Q$1,'Conclusões cursos SIGARRA'!$E:$H,2,0),"")</f>
        <v/>
      </c>
      <c r="R1563" s="1" t="str">
        <f>IFERROR(VLOOKUP($A1563&amp;"-"&amp;Q$1,'Conclusões cursos SIGARRA'!$E:$H,4,0),"")</f>
        <v/>
      </c>
      <c r="S1563" s="1" t="str">
        <f>IFERROR(VLOOKUP($A1563&amp;"-"&amp;S$1,'Conclusões cursos SIGARRA'!$E:$H,2,0),"")</f>
        <v/>
      </c>
      <c r="T1563" s="1" t="str">
        <f>IFERROR(VLOOKUP($A1563&amp;"-"&amp;S$1,'Conclusões cursos SIGARRA'!$E:$H,4,0),"")</f>
        <v/>
      </c>
      <c r="U1563" s="1" t="str">
        <f t="shared" si="3"/>
        <v> MIEIC 2018/2019</v>
      </c>
      <c r="V1563" s="1" t="str">
        <f t="shared" si="4"/>
        <v>Manuel António Gonçalves Gomes</v>
      </c>
    </row>
    <row r="1564" ht="14.25" customHeight="1">
      <c r="A1564" s="1">
        <v>2.01504445E8</v>
      </c>
      <c r="B1564" s="1" t="s">
        <v>4708</v>
      </c>
      <c r="C1564" s="1" t="s">
        <v>4709</v>
      </c>
      <c r="D1564" s="1" t="s">
        <v>20</v>
      </c>
      <c r="E1564" s="1" t="s">
        <v>21</v>
      </c>
      <c r="F1564" s="1" t="str">
        <f t="shared" si="1"/>
        <v>Manuel Braga da Costa dos Santos Monteiro - MIEIC 2020/2021</v>
      </c>
      <c r="I1564" s="9" t="str">
        <f>IFERROR(VLOOKUP(B1564,'Inquérito'!M:N,2,0),if(AND(E1564="",not(iserror(find("linkedin",H1564)))),H1564,E1564))</f>
        <v>https://www.linkedin.com/in/manuel-monteiro-a47a55112</v>
      </c>
      <c r="J1564" s="1" t="str">
        <f t="shared" si="2"/>
        <v>MIEIC </v>
      </c>
      <c r="K1564" s="1" t="str">
        <f>IFERROR(VLOOKUP($A1564&amp;"-"&amp;K$1,'Conclusões cursos SIGARRA'!$E:$H,2,0),"")</f>
        <v/>
      </c>
      <c r="L1564" s="1" t="str">
        <f>IFERROR(VLOOKUP($A1564&amp;"-"&amp;K$1,'Conclusões cursos SIGARRA'!$E:$H,4,0),"")</f>
        <v/>
      </c>
      <c r="M1564" s="1" t="str">
        <f>IFERROR(VLOOKUP($A1564&amp;"-"&amp;M$1,'Conclusões cursos SIGARRA'!$E:$H,2,0),"")</f>
        <v/>
      </c>
      <c r="N1564" s="1" t="str">
        <f>IFERROR(VLOOKUP($A1564&amp;"-"&amp;M$1,'Conclusões cursos SIGARRA'!$E:$H,4,0),"")</f>
        <v/>
      </c>
      <c r="O1564" s="1" t="str">
        <f>IFERROR(VLOOKUP($A1564&amp;"-"&amp;O$1,'Conclusões cursos SIGARRA'!$E:$H,2,0),"")</f>
        <v>2017/2018</v>
      </c>
      <c r="P1564" s="1" t="str">
        <f>IFERROR(VLOOKUP($A1564&amp;"-"&amp;O$1,'Conclusões cursos SIGARRA'!$E:$H,4,0),"")</f>
        <v>2020/2021</v>
      </c>
      <c r="Q1564" s="1" t="str">
        <f>IFERROR(VLOOKUP($A1564&amp;"-"&amp;Q$1,'Conclusões cursos SIGARRA'!$E:$H,2,0),"")</f>
        <v/>
      </c>
      <c r="R1564" s="1" t="str">
        <f>IFERROR(VLOOKUP($A1564&amp;"-"&amp;Q$1,'Conclusões cursos SIGARRA'!$E:$H,4,0),"")</f>
        <v/>
      </c>
      <c r="S1564" s="1" t="str">
        <f>IFERROR(VLOOKUP($A1564&amp;"-"&amp;S$1,'Conclusões cursos SIGARRA'!$E:$H,2,0),"")</f>
        <v/>
      </c>
      <c r="T1564" s="1" t="str">
        <f>IFERROR(VLOOKUP($A1564&amp;"-"&amp;S$1,'Conclusões cursos SIGARRA'!$E:$H,4,0),"")</f>
        <v/>
      </c>
      <c r="U1564" s="1" t="str">
        <f t="shared" si="3"/>
        <v> MIEIC 2020/2021</v>
      </c>
      <c r="V1564" s="1" t="str">
        <f t="shared" si="4"/>
        <v>Manuel Braga da Costa dos Santos Monteiro</v>
      </c>
    </row>
    <row r="1565" ht="14.25" customHeight="1">
      <c r="A1565" s="1">
        <v>2.00802028E8</v>
      </c>
      <c r="B1565" s="1" t="s">
        <v>4710</v>
      </c>
      <c r="C1565" s="1" t="s">
        <v>4711</v>
      </c>
      <c r="D1565" s="1" t="s">
        <v>20</v>
      </c>
      <c r="E1565" s="1" t="s">
        <v>21</v>
      </c>
      <c r="F1565" s="1" t="str">
        <f t="shared" si="1"/>
        <v>Manuel César Bessa Seixas - MIEIC 2013/2014</v>
      </c>
      <c r="I1565" s="1" t="str">
        <f>IFERROR(VLOOKUP(B1565,'Inquérito'!M:N,2,0),if(AND(E1565="",not(iserror(find("linkedin",H1565)))),H1565,E1565))</f>
        <v/>
      </c>
      <c r="J1565" s="1" t="str">
        <f t="shared" si="2"/>
        <v>MIEIC </v>
      </c>
      <c r="K1565" s="1" t="str">
        <f>IFERROR(VLOOKUP($A1565&amp;"-"&amp;K$1,'Conclusões cursos SIGARRA'!$E:$H,2,0),"")</f>
        <v/>
      </c>
      <c r="L1565" s="1" t="str">
        <f>IFERROR(VLOOKUP($A1565&amp;"-"&amp;K$1,'Conclusões cursos SIGARRA'!$E:$H,4,0),"")</f>
        <v/>
      </c>
      <c r="M1565" s="1" t="str">
        <f>IFERROR(VLOOKUP($A1565&amp;"-"&amp;M$1,'Conclusões cursos SIGARRA'!$E:$H,2,0),"")</f>
        <v/>
      </c>
      <c r="N1565" s="1" t="str">
        <f>IFERROR(VLOOKUP($A1565&amp;"-"&amp;M$1,'Conclusões cursos SIGARRA'!$E:$H,4,0),"")</f>
        <v/>
      </c>
      <c r="O1565" s="1" t="str">
        <f>IFERROR(VLOOKUP($A1565&amp;"-"&amp;O$1,'Conclusões cursos SIGARRA'!$E:$H,2,0),"")</f>
        <v>2009/2010</v>
      </c>
      <c r="P1565" s="1" t="str">
        <f>IFERROR(VLOOKUP($A1565&amp;"-"&amp;O$1,'Conclusões cursos SIGARRA'!$E:$H,4,0),"")</f>
        <v>2013/2014</v>
      </c>
      <c r="Q1565" s="1" t="str">
        <f>IFERROR(VLOOKUP($A1565&amp;"-"&amp;Q$1,'Conclusões cursos SIGARRA'!$E:$H,2,0),"")</f>
        <v/>
      </c>
      <c r="R1565" s="1" t="str">
        <f>IFERROR(VLOOKUP($A1565&amp;"-"&amp;Q$1,'Conclusões cursos SIGARRA'!$E:$H,4,0),"")</f>
        <v/>
      </c>
      <c r="S1565" s="1" t="str">
        <f>IFERROR(VLOOKUP($A1565&amp;"-"&amp;S$1,'Conclusões cursos SIGARRA'!$E:$H,2,0),"")</f>
        <v/>
      </c>
      <c r="T1565" s="1" t="str">
        <f>IFERROR(VLOOKUP($A1565&amp;"-"&amp;S$1,'Conclusões cursos SIGARRA'!$E:$H,4,0),"")</f>
        <v/>
      </c>
      <c r="U1565" s="1" t="str">
        <f t="shared" si="3"/>
        <v> MIEIC 2013/2014</v>
      </c>
      <c r="V1565" s="1" t="str">
        <f t="shared" si="4"/>
        <v>Manuel César Bessa Seixas</v>
      </c>
    </row>
    <row r="1566" ht="14.25" customHeight="1">
      <c r="A1566" s="1">
        <v>2.00304772E8</v>
      </c>
      <c r="B1566" s="1" t="s">
        <v>4712</v>
      </c>
      <c r="C1566" s="1" t="s">
        <v>4713</v>
      </c>
      <c r="D1566" s="1" t="s">
        <v>20</v>
      </c>
      <c r="E1566" s="1" t="s">
        <v>21</v>
      </c>
      <c r="F1566" s="1" t="str">
        <f t="shared" si="1"/>
        <v>Manuel Claúdio de Magalhães Freire - MEI 2005/2006</v>
      </c>
      <c r="G1566" s="1" t="s">
        <v>21</v>
      </c>
      <c r="H1566" s="1" t="s">
        <v>21</v>
      </c>
      <c r="I1566" s="1" t="str">
        <f>IFERROR(VLOOKUP(B1566,'Inquérito'!M:N,2,0),if(AND(E1566="",not(iserror(find("linkedin",H1566)))),H1566,E1566))</f>
        <v/>
      </c>
      <c r="J1566" s="1" t="str">
        <f t="shared" si="2"/>
        <v>MEI </v>
      </c>
      <c r="K1566" s="1" t="str">
        <f>IFERROR(VLOOKUP($A1566&amp;"-"&amp;K$1,'Conclusões cursos SIGARRA'!$E:$H,2,0),"")</f>
        <v/>
      </c>
      <c r="L1566" s="1" t="str">
        <f>IFERROR(VLOOKUP($A1566&amp;"-"&amp;K$1,'Conclusões cursos SIGARRA'!$E:$H,4,0),"")</f>
        <v/>
      </c>
      <c r="M1566" s="1" t="str">
        <f>IFERROR(VLOOKUP($A1566&amp;"-"&amp;M$1,'Conclusões cursos SIGARRA'!$E:$H,2,0),"")</f>
        <v>2003/2004</v>
      </c>
      <c r="N1566" s="1" t="str">
        <f>IFERROR(VLOOKUP($A1566&amp;"-"&amp;M$1,'Conclusões cursos SIGARRA'!$E:$H,4,0),"")</f>
        <v>2005/2006</v>
      </c>
      <c r="O1566" s="1" t="str">
        <f>IFERROR(VLOOKUP($A1566&amp;"-"&amp;O$1,'Conclusões cursos SIGARRA'!$E:$H,2,0),"")</f>
        <v/>
      </c>
      <c r="P1566" s="1" t="str">
        <f>IFERROR(VLOOKUP($A1566&amp;"-"&amp;O$1,'Conclusões cursos SIGARRA'!$E:$H,4,0),"")</f>
        <v/>
      </c>
      <c r="Q1566" s="1" t="str">
        <f>IFERROR(VLOOKUP($A1566&amp;"-"&amp;Q$1,'Conclusões cursos SIGARRA'!$E:$H,2,0),"")</f>
        <v/>
      </c>
      <c r="R1566" s="1" t="str">
        <f>IFERROR(VLOOKUP($A1566&amp;"-"&amp;Q$1,'Conclusões cursos SIGARRA'!$E:$H,4,0),"")</f>
        <v/>
      </c>
      <c r="S1566" s="1" t="str">
        <f>IFERROR(VLOOKUP($A1566&amp;"-"&amp;S$1,'Conclusões cursos SIGARRA'!$E:$H,2,0),"")</f>
        <v/>
      </c>
      <c r="T1566" s="1" t="str">
        <f>IFERROR(VLOOKUP($A1566&amp;"-"&amp;S$1,'Conclusões cursos SIGARRA'!$E:$H,4,0),"")</f>
        <v/>
      </c>
      <c r="U1566" s="1" t="str">
        <f t="shared" si="3"/>
        <v> MEI 2005/2006</v>
      </c>
      <c r="V1566" s="1" t="str">
        <f t="shared" si="4"/>
        <v>Manuel Claúdio de Magalhães Freire</v>
      </c>
    </row>
    <row r="1567" ht="14.25" customHeight="1">
      <c r="A1567" s="1">
        <v>2.01805273E8</v>
      </c>
      <c r="B1567" s="1" t="s">
        <v>4714</v>
      </c>
      <c r="C1567" s="1" t="s">
        <v>4715</v>
      </c>
      <c r="D1567" s="1" t="s">
        <v>26</v>
      </c>
      <c r="E1567" s="1" t="s">
        <v>21</v>
      </c>
      <c r="F1567" s="1" t="str">
        <f t="shared" si="1"/>
        <v>Manuel da Silva Sá - L.EIC 2022/2023</v>
      </c>
      <c r="I1567" s="1" t="str">
        <f>IFERROR(VLOOKUP(B1567,'Inquérito'!M:N,2,0),if(AND(E1567="",not(iserror(find("linkedin",H1567)))),H1567,E1567))</f>
        <v/>
      </c>
      <c r="J1567" s="1" t="str">
        <f t="shared" si="2"/>
        <v>L.EIC </v>
      </c>
      <c r="K1567" s="1" t="str">
        <f>IFERROR(VLOOKUP($A1567&amp;"-"&amp;K$1,'Conclusões cursos SIGARRA'!$E:$H,2,0),"")</f>
        <v/>
      </c>
      <c r="L1567" s="1" t="str">
        <f>IFERROR(VLOOKUP($A1567&amp;"-"&amp;K$1,'Conclusões cursos SIGARRA'!$E:$H,4,0),"")</f>
        <v/>
      </c>
      <c r="M1567" s="1" t="str">
        <f>IFERROR(VLOOKUP($A1567&amp;"-"&amp;M$1,'Conclusões cursos SIGARRA'!$E:$H,2,0),"")</f>
        <v/>
      </c>
      <c r="N1567" s="1" t="str">
        <f>IFERROR(VLOOKUP($A1567&amp;"-"&amp;M$1,'Conclusões cursos SIGARRA'!$E:$H,4,0),"")</f>
        <v/>
      </c>
      <c r="O1567" s="1" t="str">
        <f>IFERROR(VLOOKUP($A1567&amp;"-"&amp;O$1,'Conclusões cursos SIGARRA'!$E:$H,2,0),"")</f>
        <v/>
      </c>
      <c r="P1567" s="1" t="str">
        <f>IFERROR(VLOOKUP($A1567&amp;"-"&amp;O$1,'Conclusões cursos SIGARRA'!$E:$H,4,0),"")</f>
        <v/>
      </c>
      <c r="Q1567" s="1" t="str">
        <f>IFERROR(VLOOKUP($A1567&amp;"-"&amp;Q$1,'Conclusões cursos SIGARRA'!$E:$H,2,0),"")</f>
        <v>2021/2022</v>
      </c>
      <c r="R1567" s="1" t="str">
        <f>IFERROR(VLOOKUP($A1567&amp;"-"&amp;Q$1,'Conclusões cursos SIGARRA'!$E:$H,4,0),"")</f>
        <v>2022/2023</v>
      </c>
      <c r="S1567" s="1" t="str">
        <f>IFERROR(VLOOKUP($A1567&amp;"-"&amp;S$1,'Conclusões cursos SIGARRA'!$E:$H,2,0),"")</f>
        <v/>
      </c>
      <c r="T1567" s="1" t="str">
        <f>IFERROR(VLOOKUP($A1567&amp;"-"&amp;S$1,'Conclusões cursos SIGARRA'!$E:$H,4,0),"")</f>
        <v/>
      </c>
      <c r="U1567" s="1" t="str">
        <f t="shared" si="3"/>
        <v> L.EIC 2022/2023</v>
      </c>
      <c r="V1567" s="1" t="str">
        <f t="shared" si="4"/>
        <v>Manuel da Silva Sá</v>
      </c>
    </row>
    <row r="1568" ht="14.25" customHeight="1">
      <c r="A1568" s="1">
        <v>2.00003205E8</v>
      </c>
      <c r="B1568" s="1" t="s">
        <v>4716</v>
      </c>
      <c r="C1568" s="1" t="s">
        <v>4717</v>
      </c>
      <c r="D1568" s="1" t="s">
        <v>20</v>
      </c>
      <c r="E1568" s="1" t="s">
        <v>21</v>
      </c>
      <c r="F1568" s="1" t="str">
        <f t="shared" si="1"/>
        <v>Manuel Faria de Azevedo Maia - LEIC 2005/2006</v>
      </c>
      <c r="G1568" s="1" t="s">
        <v>4718</v>
      </c>
      <c r="H1568" s="1" t="s">
        <v>4719</v>
      </c>
      <c r="I1568" s="1" t="str">
        <f>IFERROR(VLOOKUP(B1568,'Inquérito'!M:N,2,0),if(AND(E1568="",not(iserror(find("linkedin",H1568)))),H1568,E1568))</f>
        <v/>
      </c>
      <c r="J1568" s="1" t="str">
        <f t="shared" si="2"/>
        <v>LEIC </v>
      </c>
      <c r="K1568" s="1" t="str">
        <f>IFERROR(VLOOKUP($A1568&amp;"-"&amp;K$1,'Conclusões cursos SIGARRA'!$E:$H,2,0),"")</f>
        <v>2000/2001</v>
      </c>
      <c r="L1568" s="1" t="str">
        <f>IFERROR(VLOOKUP($A1568&amp;"-"&amp;K$1,'Conclusões cursos SIGARRA'!$E:$H,4,0),"")</f>
        <v>2005/2006</v>
      </c>
      <c r="M1568" s="1" t="str">
        <f>IFERROR(VLOOKUP($A1568&amp;"-"&amp;M$1,'Conclusões cursos SIGARRA'!$E:$H,2,0),"")</f>
        <v/>
      </c>
      <c r="N1568" s="1" t="str">
        <f>IFERROR(VLOOKUP($A1568&amp;"-"&amp;M$1,'Conclusões cursos SIGARRA'!$E:$H,4,0),"")</f>
        <v/>
      </c>
      <c r="O1568" s="1" t="str">
        <f>IFERROR(VLOOKUP($A1568&amp;"-"&amp;O$1,'Conclusões cursos SIGARRA'!$E:$H,2,0),"")</f>
        <v/>
      </c>
      <c r="P1568" s="1" t="str">
        <f>IFERROR(VLOOKUP($A1568&amp;"-"&amp;O$1,'Conclusões cursos SIGARRA'!$E:$H,4,0),"")</f>
        <v/>
      </c>
      <c r="Q1568" s="1" t="str">
        <f>IFERROR(VLOOKUP($A1568&amp;"-"&amp;Q$1,'Conclusões cursos SIGARRA'!$E:$H,2,0),"")</f>
        <v/>
      </c>
      <c r="R1568" s="1" t="str">
        <f>IFERROR(VLOOKUP($A1568&amp;"-"&amp;Q$1,'Conclusões cursos SIGARRA'!$E:$H,4,0),"")</f>
        <v/>
      </c>
      <c r="S1568" s="1" t="str">
        <f>IFERROR(VLOOKUP($A1568&amp;"-"&amp;S$1,'Conclusões cursos SIGARRA'!$E:$H,2,0),"")</f>
        <v/>
      </c>
      <c r="T1568" s="1" t="str">
        <f>IFERROR(VLOOKUP($A1568&amp;"-"&amp;S$1,'Conclusões cursos SIGARRA'!$E:$H,4,0),"")</f>
        <v/>
      </c>
      <c r="U1568" s="1" t="str">
        <f t="shared" si="3"/>
        <v> LEIC 2005/2006</v>
      </c>
      <c r="V1568" s="1" t="str">
        <f t="shared" si="4"/>
        <v>Manuel Faria de Azevedo Maia</v>
      </c>
    </row>
    <row r="1569" ht="14.25" customHeight="1">
      <c r="A1569" s="1">
        <v>2.00703449E8</v>
      </c>
      <c r="B1569" s="1" t="s">
        <v>4720</v>
      </c>
      <c r="C1569" s="1" t="s">
        <v>4721</v>
      </c>
      <c r="D1569" s="1" t="s">
        <v>20</v>
      </c>
      <c r="E1569" s="1" t="s">
        <v>21</v>
      </c>
      <c r="F1569" s="1" t="str">
        <f t="shared" si="1"/>
        <v>Manuel Guilherme Figueiredo Soares - MIEIC 2012/2013</v>
      </c>
      <c r="G1569" s="1" t="s">
        <v>21</v>
      </c>
      <c r="I1569" s="1" t="str">
        <f>IFERROR(VLOOKUP(B1569,'Inquérito'!M:N,2,0),if(AND(E1569="",not(iserror(find("linkedin",H1569)))),H1569,E1569))</f>
        <v/>
      </c>
      <c r="J1569" s="1" t="str">
        <f t="shared" si="2"/>
        <v>MIEIC </v>
      </c>
      <c r="K1569" s="1" t="str">
        <f>IFERROR(VLOOKUP($A1569&amp;"-"&amp;K$1,'Conclusões cursos SIGARRA'!$E:$H,2,0),"")</f>
        <v/>
      </c>
      <c r="L1569" s="1" t="str">
        <f>IFERROR(VLOOKUP($A1569&amp;"-"&amp;K$1,'Conclusões cursos SIGARRA'!$E:$H,4,0),"")</f>
        <v/>
      </c>
      <c r="M1569" s="1" t="str">
        <f>IFERROR(VLOOKUP($A1569&amp;"-"&amp;M$1,'Conclusões cursos SIGARRA'!$E:$H,2,0),"")</f>
        <v/>
      </c>
      <c r="N1569" s="1" t="str">
        <f>IFERROR(VLOOKUP($A1569&amp;"-"&amp;M$1,'Conclusões cursos SIGARRA'!$E:$H,4,0),"")</f>
        <v/>
      </c>
      <c r="O1569" s="1" t="str">
        <f>IFERROR(VLOOKUP($A1569&amp;"-"&amp;O$1,'Conclusões cursos SIGARRA'!$E:$H,2,0),"")</f>
        <v>2007/2008</v>
      </c>
      <c r="P1569" s="1" t="str">
        <f>IFERROR(VLOOKUP($A1569&amp;"-"&amp;O$1,'Conclusões cursos SIGARRA'!$E:$H,4,0),"")</f>
        <v>2012/2013</v>
      </c>
      <c r="Q1569" s="1" t="str">
        <f>IFERROR(VLOOKUP($A1569&amp;"-"&amp;Q$1,'Conclusões cursos SIGARRA'!$E:$H,2,0),"")</f>
        <v/>
      </c>
      <c r="R1569" s="1" t="str">
        <f>IFERROR(VLOOKUP($A1569&amp;"-"&amp;Q$1,'Conclusões cursos SIGARRA'!$E:$H,4,0),"")</f>
        <v/>
      </c>
      <c r="S1569" s="1" t="str">
        <f>IFERROR(VLOOKUP($A1569&amp;"-"&amp;S$1,'Conclusões cursos SIGARRA'!$E:$H,2,0),"")</f>
        <v/>
      </c>
      <c r="T1569" s="1" t="str">
        <f>IFERROR(VLOOKUP($A1569&amp;"-"&amp;S$1,'Conclusões cursos SIGARRA'!$E:$H,4,0),"")</f>
        <v/>
      </c>
      <c r="U1569" s="1" t="str">
        <f t="shared" si="3"/>
        <v> MIEIC 2012/2013</v>
      </c>
      <c r="V1569" s="1" t="str">
        <f t="shared" si="4"/>
        <v>Manuel Guilherme Figueiredo Soares</v>
      </c>
    </row>
    <row r="1570" ht="14.25" customHeight="1">
      <c r="A1570" s="1">
        <v>2.00005135E8</v>
      </c>
      <c r="B1570" s="1" t="s">
        <v>4722</v>
      </c>
      <c r="C1570" s="1" t="s">
        <v>4723</v>
      </c>
      <c r="D1570" s="1" t="s">
        <v>20</v>
      </c>
      <c r="E1570" s="1" t="s">
        <v>4724</v>
      </c>
      <c r="F1570" s="1" t="str">
        <f t="shared" si="1"/>
        <v>Manuel João Antão Monterroso - LEIC 2006/2007</v>
      </c>
      <c r="G1570" s="1" t="s">
        <v>21</v>
      </c>
      <c r="I1570" s="9" t="str">
        <f>IFERROR(VLOOKUP(B1570,'Inquérito'!M:N,2,0),if(AND(E1570="",not(iserror(find("linkedin",H1570)))),H1570,E1570))</f>
        <v>https://www.linkedin.com/in/manuelmonterroso/</v>
      </c>
      <c r="J1570" s="1" t="str">
        <f t="shared" si="2"/>
        <v>LEIC </v>
      </c>
      <c r="K1570" s="1" t="str">
        <f>IFERROR(VLOOKUP($A1570&amp;"-"&amp;K$1,'Conclusões cursos SIGARRA'!$E:$H,2,0),"")</f>
        <v>2000/2001</v>
      </c>
      <c r="L1570" s="1" t="str">
        <f>IFERROR(VLOOKUP($A1570&amp;"-"&amp;K$1,'Conclusões cursos SIGARRA'!$E:$H,4,0),"")</f>
        <v>2006/2007</v>
      </c>
      <c r="M1570" s="1" t="str">
        <f>IFERROR(VLOOKUP($A1570&amp;"-"&amp;M$1,'Conclusões cursos SIGARRA'!$E:$H,2,0),"")</f>
        <v/>
      </c>
      <c r="N1570" s="1" t="str">
        <f>IFERROR(VLOOKUP($A1570&amp;"-"&amp;M$1,'Conclusões cursos SIGARRA'!$E:$H,4,0),"")</f>
        <v/>
      </c>
      <c r="O1570" s="1" t="str">
        <f>IFERROR(VLOOKUP($A1570&amp;"-"&amp;O$1,'Conclusões cursos SIGARRA'!$E:$H,2,0),"")</f>
        <v/>
      </c>
      <c r="P1570" s="1" t="str">
        <f>IFERROR(VLOOKUP($A1570&amp;"-"&amp;O$1,'Conclusões cursos SIGARRA'!$E:$H,4,0),"")</f>
        <v/>
      </c>
      <c r="Q1570" s="1" t="str">
        <f>IFERROR(VLOOKUP($A1570&amp;"-"&amp;Q$1,'Conclusões cursos SIGARRA'!$E:$H,2,0),"")</f>
        <v/>
      </c>
      <c r="R1570" s="1" t="str">
        <f>IFERROR(VLOOKUP($A1570&amp;"-"&amp;Q$1,'Conclusões cursos SIGARRA'!$E:$H,4,0),"")</f>
        <v/>
      </c>
      <c r="S1570" s="1" t="str">
        <f>IFERROR(VLOOKUP($A1570&amp;"-"&amp;S$1,'Conclusões cursos SIGARRA'!$E:$H,2,0),"")</f>
        <v/>
      </c>
      <c r="T1570" s="1" t="str">
        <f>IFERROR(VLOOKUP($A1570&amp;"-"&amp;S$1,'Conclusões cursos SIGARRA'!$E:$H,4,0),"")</f>
        <v/>
      </c>
      <c r="U1570" s="1" t="str">
        <f t="shared" si="3"/>
        <v> LEIC 2006/2007</v>
      </c>
      <c r="V1570" s="1" t="str">
        <f t="shared" si="4"/>
        <v>Manuel João Antão Monterroso</v>
      </c>
    </row>
    <row r="1571" ht="14.25" customHeight="1">
      <c r="A1571" s="1">
        <v>2.00900654E8</v>
      </c>
      <c r="B1571" s="1" t="s">
        <v>4725</v>
      </c>
      <c r="C1571" s="1" t="s">
        <v>4726</v>
      </c>
      <c r="D1571" s="1" t="s">
        <v>20</v>
      </c>
      <c r="E1571" s="1" t="s">
        <v>4727</v>
      </c>
      <c r="F1571" s="1" t="str">
        <f t="shared" si="1"/>
        <v>Manuel João Gonçalves Vieira de Castro - MIEIC 2016/2017</v>
      </c>
      <c r="G1571" s="1" t="s">
        <v>4728</v>
      </c>
      <c r="H1571" s="1" t="s">
        <v>4729</v>
      </c>
      <c r="I1571" s="9" t="str">
        <f>IFERROR(VLOOKUP(B1571,'Inquérito'!M:N,2,0),if(AND(E1571="",not(iserror(find("linkedin",H1571)))),H1571,E1571))</f>
        <v>https://www.linkedin.com/in/joaovieiracastro/</v>
      </c>
      <c r="J1571" s="1" t="str">
        <f t="shared" si="2"/>
        <v>MIEIC </v>
      </c>
      <c r="K1571" s="1" t="str">
        <f>IFERROR(VLOOKUP($A1571&amp;"-"&amp;K$1,'Conclusões cursos SIGARRA'!$E:$H,2,0),"")</f>
        <v/>
      </c>
      <c r="L1571" s="1" t="str">
        <f>IFERROR(VLOOKUP($A1571&amp;"-"&amp;K$1,'Conclusões cursos SIGARRA'!$E:$H,4,0),"")</f>
        <v/>
      </c>
      <c r="M1571" s="1" t="str">
        <f>IFERROR(VLOOKUP($A1571&amp;"-"&amp;M$1,'Conclusões cursos SIGARRA'!$E:$H,2,0),"")</f>
        <v/>
      </c>
      <c r="N1571" s="1" t="str">
        <f>IFERROR(VLOOKUP($A1571&amp;"-"&amp;M$1,'Conclusões cursos SIGARRA'!$E:$H,4,0),"")</f>
        <v/>
      </c>
      <c r="O1571" s="1" t="str">
        <f>IFERROR(VLOOKUP($A1571&amp;"-"&amp;O$1,'Conclusões cursos SIGARRA'!$E:$H,2,0),"")</f>
        <v>2011/2012</v>
      </c>
      <c r="P1571" s="1" t="str">
        <f>IFERROR(VLOOKUP($A1571&amp;"-"&amp;O$1,'Conclusões cursos SIGARRA'!$E:$H,4,0),"")</f>
        <v>2016/2017</v>
      </c>
      <c r="Q1571" s="1" t="str">
        <f>IFERROR(VLOOKUP($A1571&amp;"-"&amp;Q$1,'Conclusões cursos SIGARRA'!$E:$H,2,0),"")</f>
        <v/>
      </c>
      <c r="R1571" s="1" t="str">
        <f>IFERROR(VLOOKUP($A1571&amp;"-"&amp;Q$1,'Conclusões cursos SIGARRA'!$E:$H,4,0),"")</f>
        <v/>
      </c>
      <c r="S1571" s="1" t="str">
        <f>IFERROR(VLOOKUP($A1571&amp;"-"&amp;S$1,'Conclusões cursos SIGARRA'!$E:$H,2,0),"")</f>
        <v/>
      </c>
      <c r="T1571" s="1" t="str">
        <f>IFERROR(VLOOKUP($A1571&amp;"-"&amp;S$1,'Conclusões cursos SIGARRA'!$E:$H,4,0),"")</f>
        <v/>
      </c>
      <c r="U1571" s="1" t="str">
        <f t="shared" si="3"/>
        <v> MIEIC 2016/2017</v>
      </c>
      <c r="V1571" s="1" t="str">
        <f t="shared" si="4"/>
        <v>Manuel João Gonçalves Vieira de Castro</v>
      </c>
    </row>
    <row r="1572" ht="14.25" customHeight="1">
      <c r="A1572" s="1">
        <v>1.9990408E8</v>
      </c>
      <c r="B1572" s="1" t="s">
        <v>4730</v>
      </c>
      <c r="C1572" s="1" t="s">
        <v>4731</v>
      </c>
      <c r="D1572" s="1" t="s">
        <v>20</v>
      </c>
      <c r="E1572" s="1" t="s">
        <v>4732</v>
      </c>
      <c r="F1572" s="1" t="str">
        <f t="shared" si="1"/>
        <v>Manuel Jorge Candeias Padilha - LEIC 2003/2004</v>
      </c>
      <c r="G1572" s="1" t="s">
        <v>21</v>
      </c>
      <c r="H1572" s="1" t="s">
        <v>4733</v>
      </c>
      <c r="I1572" s="9" t="str">
        <f>IFERROR(VLOOKUP(B1572,'Inquérito'!M:N,2,0),if(AND(E1572="",not(iserror(find("linkedin",H1572)))),H1572,E1572))</f>
        <v>https://www.linkedin.com/in/mpadilha/</v>
      </c>
      <c r="J1572" s="1" t="str">
        <f t="shared" si="2"/>
        <v>LEIC </v>
      </c>
      <c r="K1572" s="1" t="str">
        <f>IFERROR(VLOOKUP($A1572&amp;"-"&amp;K$1,'Conclusões cursos SIGARRA'!$E:$H,2,0),"")</f>
        <v>1999/2000</v>
      </c>
      <c r="L1572" s="1" t="str">
        <f>IFERROR(VLOOKUP($A1572&amp;"-"&amp;K$1,'Conclusões cursos SIGARRA'!$E:$H,4,0),"")</f>
        <v>2003/2004</v>
      </c>
      <c r="M1572" s="1" t="str">
        <f>IFERROR(VLOOKUP($A1572&amp;"-"&amp;M$1,'Conclusões cursos SIGARRA'!$E:$H,2,0),"")</f>
        <v/>
      </c>
      <c r="N1572" s="1" t="str">
        <f>IFERROR(VLOOKUP($A1572&amp;"-"&amp;M$1,'Conclusões cursos SIGARRA'!$E:$H,4,0),"")</f>
        <v/>
      </c>
      <c r="O1572" s="1" t="str">
        <f>IFERROR(VLOOKUP($A1572&amp;"-"&amp;O$1,'Conclusões cursos SIGARRA'!$E:$H,2,0),"")</f>
        <v/>
      </c>
      <c r="P1572" s="1" t="str">
        <f>IFERROR(VLOOKUP($A1572&amp;"-"&amp;O$1,'Conclusões cursos SIGARRA'!$E:$H,4,0),"")</f>
        <v/>
      </c>
      <c r="Q1572" s="1" t="str">
        <f>IFERROR(VLOOKUP($A1572&amp;"-"&amp;Q$1,'Conclusões cursos SIGARRA'!$E:$H,2,0),"")</f>
        <v/>
      </c>
      <c r="R1572" s="1" t="str">
        <f>IFERROR(VLOOKUP($A1572&amp;"-"&amp;Q$1,'Conclusões cursos SIGARRA'!$E:$H,4,0),"")</f>
        <v/>
      </c>
      <c r="S1572" s="1" t="str">
        <f>IFERROR(VLOOKUP($A1572&amp;"-"&amp;S$1,'Conclusões cursos SIGARRA'!$E:$H,2,0),"")</f>
        <v/>
      </c>
      <c r="T1572" s="1" t="str">
        <f>IFERROR(VLOOKUP($A1572&amp;"-"&amp;S$1,'Conclusões cursos SIGARRA'!$E:$H,4,0),"")</f>
        <v/>
      </c>
      <c r="U1572" s="1" t="str">
        <f t="shared" si="3"/>
        <v> LEIC 2003/2004</v>
      </c>
      <c r="V1572" s="1" t="str">
        <f t="shared" si="4"/>
        <v>Manuel Jorge Candeias Padilha</v>
      </c>
    </row>
    <row r="1573" ht="14.25" customHeight="1">
      <c r="A1573" s="1">
        <v>1.99703197E8</v>
      </c>
      <c r="B1573" s="1" t="s">
        <v>4734</v>
      </c>
      <c r="C1573" s="1" t="s">
        <v>4735</v>
      </c>
      <c r="D1573" s="1" t="s">
        <v>20</v>
      </c>
      <c r="E1573" s="1" t="s">
        <v>4736</v>
      </c>
      <c r="F1573" s="1" t="str">
        <f t="shared" si="1"/>
        <v>Manuel José Almeida Domingues - LEIC 2002/2003</v>
      </c>
      <c r="G1573" s="1" t="s">
        <v>21</v>
      </c>
      <c r="I1573" s="9" t="str">
        <f>IFERROR(VLOOKUP(B1573,'Inquérito'!M:N,2,0),if(AND(E1573="",not(iserror(find("linkedin",H1573)))),H1573,E1573))</f>
        <v>https://www.linkedin.com/in/manuel-jos%C3%A9-domingues-a8362b/</v>
      </c>
      <c r="J1573" s="1" t="str">
        <f t="shared" si="2"/>
        <v>LEIC </v>
      </c>
      <c r="K1573" s="1" t="str">
        <f>IFERROR(VLOOKUP($A1573&amp;"-"&amp;K$1,'Conclusões cursos SIGARRA'!$E:$H,2,0),"")</f>
        <v>1998/1999</v>
      </c>
      <c r="L1573" s="1" t="str">
        <f>IFERROR(VLOOKUP($A1573&amp;"-"&amp;K$1,'Conclusões cursos SIGARRA'!$E:$H,4,0),"")</f>
        <v>2002/2003</v>
      </c>
      <c r="M1573" s="1" t="str">
        <f>IFERROR(VLOOKUP($A1573&amp;"-"&amp;M$1,'Conclusões cursos SIGARRA'!$E:$H,2,0),"")</f>
        <v/>
      </c>
      <c r="N1573" s="1" t="str">
        <f>IFERROR(VLOOKUP($A1573&amp;"-"&amp;M$1,'Conclusões cursos SIGARRA'!$E:$H,4,0),"")</f>
        <v/>
      </c>
      <c r="O1573" s="1" t="str">
        <f>IFERROR(VLOOKUP($A1573&amp;"-"&amp;O$1,'Conclusões cursos SIGARRA'!$E:$H,2,0),"")</f>
        <v/>
      </c>
      <c r="P1573" s="1" t="str">
        <f>IFERROR(VLOOKUP($A1573&amp;"-"&amp;O$1,'Conclusões cursos SIGARRA'!$E:$H,4,0),"")</f>
        <v/>
      </c>
      <c r="Q1573" s="1" t="str">
        <f>IFERROR(VLOOKUP($A1573&amp;"-"&amp;Q$1,'Conclusões cursos SIGARRA'!$E:$H,2,0),"")</f>
        <v/>
      </c>
      <c r="R1573" s="1" t="str">
        <f>IFERROR(VLOOKUP($A1573&amp;"-"&amp;Q$1,'Conclusões cursos SIGARRA'!$E:$H,4,0),"")</f>
        <v/>
      </c>
      <c r="S1573" s="1" t="str">
        <f>IFERROR(VLOOKUP($A1573&amp;"-"&amp;S$1,'Conclusões cursos SIGARRA'!$E:$H,2,0),"")</f>
        <v/>
      </c>
      <c r="T1573" s="1" t="str">
        <f>IFERROR(VLOOKUP($A1573&amp;"-"&amp;S$1,'Conclusões cursos SIGARRA'!$E:$H,4,0),"")</f>
        <v/>
      </c>
      <c r="U1573" s="1" t="str">
        <f t="shared" si="3"/>
        <v> LEIC 2002/2003</v>
      </c>
      <c r="V1573" s="1" t="str">
        <f t="shared" si="4"/>
        <v>Manuel José Almeida Domingues</v>
      </c>
    </row>
    <row r="1574" ht="14.25" customHeight="1">
      <c r="A1574" s="1">
        <v>2.01202445E8</v>
      </c>
      <c r="B1574" s="1" t="s">
        <v>4737</v>
      </c>
      <c r="C1574" s="1" t="s">
        <v>4738</v>
      </c>
      <c r="D1574" s="1" t="s">
        <v>26</v>
      </c>
      <c r="E1574" s="1" t="s">
        <v>21</v>
      </c>
      <c r="F1574" s="1" t="str">
        <f t="shared" si="1"/>
        <v>Manuel José Pereira Curral - MIEIC 2020/2021</v>
      </c>
      <c r="I1574" s="9" t="str">
        <f>IFERROR(VLOOKUP(B1574,'Inquérito'!M:N,2,0),if(AND(E1574="",not(iserror(find("linkedin",H1574)))),H1574,E1574))</f>
        <v>https://www.linkedin.com/in/manuelcurral/</v>
      </c>
      <c r="J1574" s="1" t="str">
        <f t="shared" si="2"/>
        <v>MIEIC </v>
      </c>
      <c r="K1574" s="1" t="str">
        <f>IFERROR(VLOOKUP($A1574&amp;"-"&amp;K$1,'Conclusões cursos SIGARRA'!$E:$H,2,0),"")</f>
        <v/>
      </c>
      <c r="L1574" s="1" t="str">
        <f>IFERROR(VLOOKUP($A1574&amp;"-"&amp;K$1,'Conclusões cursos SIGARRA'!$E:$H,4,0),"")</f>
        <v/>
      </c>
      <c r="M1574" s="1" t="str">
        <f>IFERROR(VLOOKUP($A1574&amp;"-"&amp;M$1,'Conclusões cursos SIGARRA'!$E:$H,2,0),"")</f>
        <v/>
      </c>
      <c r="N1574" s="1" t="str">
        <f>IFERROR(VLOOKUP($A1574&amp;"-"&amp;M$1,'Conclusões cursos SIGARRA'!$E:$H,4,0),"")</f>
        <v/>
      </c>
      <c r="O1574" s="1" t="str">
        <f>IFERROR(VLOOKUP($A1574&amp;"-"&amp;O$1,'Conclusões cursos SIGARRA'!$E:$H,2,0),"")</f>
        <v>2014/2015</v>
      </c>
      <c r="P1574" s="1" t="str">
        <f>IFERROR(VLOOKUP($A1574&amp;"-"&amp;O$1,'Conclusões cursos SIGARRA'!$E:$H,4,0),"")</f>
        <v>2020/2021</v>
      </c>
      <c r="Q1574" s="1" t="str">
        <f>IFERROR(VLOOKUP($A1574&amp;"-"&amp;Q$1,'Conclusões cursos SIGARRA'!$E:$H,2,0),"")</f>
        <v/>
      </c>
      <c r="R1574" s="1" t="str">
        <f>IFERROR(VLOOKUP($A1574&amp;"-"&amp;Q$1,'Conclusões cursos SIGARRA'!$E:$H,4,0),"")</f>
        <v/>
      </c>
      <c r="S1574" s="1" t="str">
        <f>IFERROR(VLOOKUP($A1574&amp;"-"&amp;S$1,'Conclusões cursos SIGARRA'!$E:$H,2,0),"")</f>
        <v/>
      </c>
      <c r="T1574" s="1" t="str">
        <f>IFERROR(VLOOKUP($A1574&amp;"-"&amp;S$1,'Conclusões cursos SIGARRA'!$E:$H,4,0),"")</f>
        <v/>
      </c>
      <c r="U1574" s="1" t="str">
        <f t="shared" si="3"/>
        <v> MIEIC 2020/2021</v>
      </c>
      <c r="V1574" s="1" t="str">
        <f t="shared" si="4"/>
        <v>Manuel José Pereira Curral</v>
      </c>
    </row>
    <row r="1575" ht="14.25" customHeight="1">
      <c r="A1575" s="1">
        <v>2.00501298E8</v>
      </c>
      <c r="B1575" s="1" t="s">
        <v>4739</v>
      </c>
      <c r="C1575" s="1" t="s">
        <v>4740</v>
      </c>
      <c r="D1575" s="1" t="s">
        <v>20</v>
      </c>
      <c r="E1575" s="1" t="s">
        <v>21</v>
      </c>
      <c r="F1575" s="1" t="str">
        <f t="shared" si="1"/>
        <v>Manuel Quelhas Rodrigues Magina - MIEIC 2011/2012</v>
      </c>
      <c r="G1575" s="1" t="s">
        <v>21</v>
      </c>
      <c r="I1575" s="1" t="str">
        <f>IFERROR(VLOOKUP(B1575,'Inquérito'!M:N,2,0),if(AND(E1575="",not(iserror(find("linkedin",H1575)))),H1575,E1575))</f>
        <v/>
      </c>
      <c r="J1575" s="1" t="str">
        <f t="shared" si="2"/>
        <v>MIEIC </v>
      </c>
      <c r="K1575" s="1" t="str">
        <f>IFERROR(VLOOKUP($A1575&amp;"-"&amp;K$1,'Conclusões cursos SIGARRA'!$E:$H,2,0),"")</f>
        <v/>
      </c>
      <c r="L1575" s="1" t="str">
        <f>IFERROR(VLOOKUP($A1575&amp;"-"&amp;K$1,'Conclusões cursos SIGARRA'!$E:$H,4,0),"")</f>
        <v/>
      </c>
      <c r="M1575" s="1" t="str">
        <f>IFERROR(VLOOKUP($A1575&amp;"-"&amp;M$1,'Conclusões cursos SIGARRA'!$E:$H,2,0),"")</f>
        <v/>
      </c>
      <c r="N1575" s="1" t="str">
        <f>IFERROR(VLOOKUP($A1575&amp;"-"&amp;M$1,'Conclusões cursos SIGARRA'!$E:$H,4,0),"")</f>
        <v/>
      </c>
      <c r="O1575" s="1" t="str">
        <f>IFERROR(VLOOKUP($A1575&amp;"-"&amp;O$1,'Conclusões cursos SIGARRA'!$E:$H,2,0),"")</f>
        <v>2005/2006</v>
      </c>
      <c r="P1575" s="1" t="str">
        <f>IFERROR(VLOOKUP($A1575&amp;"-"&amp;O$1,'Conclusões cursos SIGARRA'!$E:$H,4,0),"")</f>
        <v>2011/2012</v>
      </c>
      <c r="Q1575" s="1" t="str">
        <f>IFERROR(VLOOKUP($A1575&amp;"-"&amp;Q$1,'Conclusões cursos SIGARRA'!$E:$H,2,0),"")</f>
        <v/>
      </c>
      <c r="R1575" s="1" t="str">
        <f>IFERROR(VLOOKUP($A1575&amp;"-"&amp;Q$1,'Conclusões cursos SIGARRA'!$E:$H,4,0),"")</f>
        <v/>
      </c>
      <c r="S1575" s="1" t="str">
        <f>IFERROR(VLOOKUP($A1575&amp;"-"&amp;S$1,'Conclusões cursos SIGARRA'!$E:$H,2,0),"")</f>
        <v/>
      </c>
      <c r="T1575" s="1" t="str">
        <f>IFERROR(VLOOKUP($A1575&amp;"-"&amp;S$1,'Conclusões cursos SIGARRA'!$E:$H,4,0),"")</f>
        <v/>
      </c>
      <c r="U1575" s="1" t="str">
        <f t="shared" si="3"/>
        <v> MIEIC 2011/2012</v>
      </c>
      <c r="V1575" s="1" t="str">
        <f t="shared" si="4"/>
        <v>Manuel Quelhas Rodrigues Magina</v>
      </c>
    </row>
    <row r="1576" ht="14.25" customHeight="1">
      <c r="A1576" s="1">
        <v>1.99703811E8</v>
      </c>
      <c r="B1576" s="1" t="s">
        <v>4741</v>
      </c>
      <c r="C1576" s="1" t="s">
        <v>4742</v>
      </c>
      <c r="D1576" s="1" t="s">
        <v>20</v>
      </c>
      <c r="E1576" s="1" t="s">
        <v>4743</v>
      </c>
      <c r="F1576" s="1" t="str">
        <f t="shared" si="1"/>
        <v>Manuel Vieira Marques - LEIC 2001/2002</v>
      </c>
      <c r="G1576" s="1" t="s">
        <v>21</v>
      </c>
      <c r="I1576" s="9" t="str">
        <f>IFERROR(VLOOKUP(B1576,'Inquérito'!M:N,2,0),if(AND(E1576="",not(iserror(find("linkedin",H1576)))),H1576,E1576))</f>
        <v>https://www.linkedin.com/in/manelvmarques</v>
      </c>
      <c r="J1576" s="1" t="str">
        <f t="shared" si="2"/>
        <v>LEIC </v>
      </c>
      <c r="K1576" s="1" t="str">
        <f>IFERROR(VLOOKUP($A1576&amp;"-"&amp;K$1,'Conclusões cursos SIGARRA'!$E:$H,2,0),"")</f>
        <v>1997/1998</v>
      </c>
      <c r="L1576" s="1" t="str">
        <f>IFERROR(VLOOKUP($A1576&amp;"-"&amp;K$1,'Conclusões cursos SIGARRA'!$E:$H,4,0),"")</f>
        <v>2001/2002</v>
      </c>
      <c r="M1576" s="1" t="str">
        <f>IFERROR(VLOOKUP($A1576&amp;"-"&amp;M$1,'Conclusões cursos SIGARRA'!$E:$H,2,0),"")</f>
        <v/>
      </c>
      <c r="N1576" s="1" t="str">
        <f>IFERROR(VLOOKUP($A1576&amp;"-"&amp;M$1,'Conclusões cursos SIGARRA'!$E:$H,4,0),"")</f>
        <v/>
      </c>
      <c r="O1576" s="1" t="str">
        <f>IFERROR(VLOOKUP($A1576&amp;"-"&amp;O$1,'Conclusões cursos SIGARRA'!$E:$H,2,0),"")</f>
        <v/>
      </c>
      <c r="P1576" s="1" t="str">
        <f>IFERROR(VLOOKUP($A1576&amp;"-"&amp;O$1,'Conclusões cursos SIGARRA'!$E:$H,4,0),"")</f>
        <v/>
      </c>
      <c r="Q1576" s="1" t="str">
        <f>IFERROR(VLOOKUP($A1576&amp;"-"&amp;Q$1,'Conclusões cursos SIGARRA'!$E:$H,2,0),"")</f>
        <v/>
      </c>
      <c r="R1576" s="1" t="str">
        <f>IFERROR(VLOOKUP($A1576&amp;"-"&amp;Q$1,'Conclusões cursos SIGARRA'!$E:$H,4,0),"")</f>
        <v/>
      </c>
      <c r="S1576" s="1" t="str">
        <f>IFERROR(VLOOKUP($A1576&amp;"-"&amp;S$1,'Conclusões cursos SIGARRA'!$E:$H,2,0),"")</f>
        <v/>
      </c>
      <c r="T1576" s="1" t="str">
        <f>IFERROR(VLOOKUP($A1576&amp;"-"&amp;S$1,'Conclusões cursos SIGARRA'!$E:$H,4,0),"")</f>
        <v/>
      </c>
      <c r="U1576" s="1" t="str">
        <f t="shared" si="3"/>
        <v> LEIC 2001/2002</v>
      </c>
      <c r="V1576" s="1" t="str">
        <f t="shared" si="4"/>
        <v>Manuel Vieira Marques</v>
      </c>
    </row>
    <row r="1577" ht="14.25" customHeight="1">
      <c r="A1577" s="1">
        <v>2.00400372E8</v>
      </c>
      <c r="B1577" s="1" t="s">
        <v>4744</v>
      </c>
      <c r="C1577" s="1" t="s">
        <v>4745</v>
      </c>
      <c r="D1577" s="1" t="s">
        <v>20</v>
      </c>
      <c r="E1577" s="1" t="s">
        <v>4746</v>
      </c>
      <c r="F1577" s="1" t="str">
        <f t="shared" si="1"/>
        <v>Marc Olivier Esteves Gonçalves - MIEIC 2008/2009</v>
      </c>
      <c r="G1577" s="1" t="s">
        <v>21</v>
      </c>
      <c r="I1577" s="9" t="str">
        <f>IFERROR(VLOOKUP(B1577,'Inquérito'!M:N,2,0),if(AND(E1577="",not(iserror(find("linkedin",H1577)))),H1577,E1577))</f>
        <v>https://www.linkedin.com/in/marcoliviergoncalves/</v>
      </c>
      <c r="J1577" s="1" t="str">
        <f t="shared" si="2"/>
        <v>MIEIC </v>
      </c>
      <c r="K1577" s="1" t="str">
        <f>IFERROR(VLOOKUP($A1577&amp;"-"&amp;K$1,'Conclusões cursos SIGARRA'!$E:$H,2,0),"")</f>
        <v/>
      </c>
      <c r="L1577" s="1" t="str">
        <f>IFERROR(VLOOKUP($A1577&amp;"-"&amp;K$1,'Conclusões cursos SIGARRA'!$E:$H,4,0),"")</f>
        <v/>
      </c>
      <c r="M1577" s="1" t="str">
        <f>IFERROR(VLOOKUP($A1577&amp;"-"&amp;M$1,'Conclusões cursos SIGARRA'!$E:$H,2,0),"")</f>
        <v/>
      </c>
      <c r="N1577" s="1" t="str">
        <f>IFERROR(VLOOKUP($A1577&amp;"-"&amp;M$1,'Conclusões cursos SIGARRA'!$E:$H,4,0),"")</f>
        <v/>
      </c>
      <c r="O1577" s="1" t="str">
        <f>IFERROR(VLOOKUP($A1577&amp;"-"&amp;O$1,'Conclusões cursos SIGARRA'!$E:$H,2,0),"")</f>
        <v>2004/2005</v>
      </c>
      <c r="P1577" s="1" t="str">
        <f>IFERROR(VLOOKUP($A1577&amp;"-"&amp;O$1,'Conclusões cursos SIGARRA'!$E:$H,4,0),"")</f>
        <v>2008/2009</v>
      </c>
      <c r="Q1577" s="1" t="str">
        <f>IFERROR(VLOOKUP($A1577&amp;"-"&amp;Q$1,'Conclusões cursos SIGARRA'!$E:$H,2,0),"")</f>
        <v/>
      </c>
      <c r="R1577" s="1" t="str">
        <f>IFERROR(VLOOKUP($A1577&amp;"-"&amp;Q$1,'Conclusões cursos SIGARRA'!$E:$H,4,0),"")</f>
        <v/>
      </c>
      <c r="S1577" s="1" t="str">
        <f>IFERROR(VLOOKUP($A1577&amp;"-"&amp;S$1,'Conclusões cursos SIGARRA'!$E:$H,2,0),"")</f>
        <v/>
      </c>
      <c r="T1577" s="1" t="str">
        <f>IFERROR(VLOOKUP($A1577&amp;"-"&amp;S$1,'Conclusões cursos SIGARRA'!$E:$H,4,0),"")</f>
        <v/>
      </c>
      <c r="U1577" s="1" t="str">
        <f t="shared" si="3"/>
        <v> MIEIC 2008/2009</v>
      </c>
      <c r="V1577" s="1" t="str">
        <f t="shared" si="4"/>
        <v>Marc Olivier Esteves Gonçalves</v>
      </c>
    </row>
    <row r="1578" ht="14.25" customHeight="1">
      <c r="A1578" s="1">
        <v>2.01809566E8</v>
      </c>
      <c r="B1578" s="1" t="s">
        <v>4747</v>
      </c>
      <c r="C1578" s="1" t="s">
        <v>4748</v>
      </c>
      <c r="D1578" s="1" t="s">
        <v>26</v>
      </c>
      <c r="E1578" s="1" t="s">
        <v>21</v>
      </c>
      <c r="F1578" s="1" t="str">
        <f t="shared" si="1"/>
        <v>Marcelo Augusto Reis - L.EIC 2021/2022 M.EIC 2022/2023</v>
      </c>
      <c r="G1578" s="1" t="s">
        <v>4749</v>
      </c>
      <c r="I1578" s="1" t="str">
        <f>IFERROR(VLOOKUP(B1578,'Inquérito'!M:N,2,0),if(AND(E1578="",not(iserror(find("linkedin",H1578)))),H1578,E1578))</f>
        <v/>
      </c>
      <c r="J1578" s="1" t="str">
        <f t="shared" si="2"/>
        <v>L.EIC M.EIC</v>
      </c>
      <c r="K1578" s="1" t="str">
        <f>IFERROR(VLOOKUP($A1578&amp;"-"&amp;K$1,'Conclusões cursos SIGARRA'!$E:$H,2,0),"")</f>
        <v/>
      </c>
      <c r="L1578" s="1" t="str">
        <f>IFERROR(VLOOKUP($A1578&amp;"-"&amp;K$1,'Conclusões cursos SIGARRA'!$E:$H,4,0),"")</f>
        <v/>
      </c>
      <c r="M1578" s="1" t="str">
        <f>IFERROR(VLOOKUP($A1578&amp;"-"&amp;M$1,'Conclusões cursos SIGARRA'!$E:$H,2,0),"")</f>
        <v/>
      </c>
      <c r="N1578" s="1" t="str">
        <f>IFERROR(VLOOKUP($A1578&amp;"-"&amp;M$1,'Conclusões cursos SIGARRA'!$E:$H,4,0),"")</f>
        <v/>
      </c>
      <c r="O1578" s="1" t="str">
        <f>IFERROR(VLOOKUP($A1578&amp;"-"&amp;O$1,'Conclusões cursos SIGARRA'!$E:$H,2,0),"")</f>
        <v/>
      </c>
      <c r="P1578" s="1" t="str">
        <f>IFERROR(VLOOKUP($A1578&amp;"-"&amp;O$1,'Conclusões cursos SIGARRA'!$E:$H,4,0),"")</f>
        <v/>
      </c>
      <c r="Q1578" s="1" t="str">
        <f>IFERROR(VLOOKUP($A1578&amp;"-"&amp;Q$1,'Conclusões cursos SIGARRA'!$E:$H,2,0),"")</f>
        <v>2021/2022</v>
      </c>
      <c r="R1578" s="1" t="str">
        <f>IFERROR(VLOOKUP($A1578&amp;"-"&amp;Q$1,'Conclusões cursos SIGARRA'!$E:$H,4,0),"")</f>
        <v>2021/2022</v>
      </c>
      <c r="S1578" s="1" t="str">
        <f>IFERROR(VLOOKUP($A1578&amp;"-"&amp;S$1,'Conclusões cursos SIGARRA'!$E:$H,2,0),"")</f>
        <v>2021/2022</v>
      </c>
      <c r="T1578" s="1" t="str">
        <f>IFERROR(VLOOKUP($A1578&amp;"-"&amp;S$1,'Conclusões cursos SIGARRA'!$E:$H,4,0),"")</f>
        <v>2022/2023</v>
      </c>
      <c r="U1578" s="1" t="str">
        <f t="shared" si="3"/>
        <v> L.EIC 2021/2022 M.EIC 2022/2023</v>
      </c>
      <c r="V1578" s="1" t="str">
        <f t="shared" si="4"/>
        <v>Marcelo Augusto Reis</v>
      </c>
    </row>
    <row r="1579" ht="14.25" customHeight="1">
      <c r="A1579" s="1">
        <v>2.01405323E8</v>
      </c>
      <c r="B1579" s="1" t="s">
        <v>4750</v>
      </c>
      <c r="C1579" s="1" t="s">
        <v>4751</v>
      </c>
      <c r="D1579" s="1" t="s">
        <v>20</v>
      </c>
      <c r="E1579" s="1" t="s">
        <v>21</v>
      </c>
      <c r="F1579" s="1" t="str">
        <f t="shared" si="1"/>
        <v>Marcelo Diocleciano Rodrigues Ferreira - MIEIC 2018/2019</v>
      </c>
      <c r="G1579" s="1" t="s">
        <v>4752</v>
      </c>
      <c r="I1579" s="1" t="str">
        <f>IFERROR(VLOOKUP(B1579,'Inquérito'!M:N,2,0),if(AND(E1579="",not(iserror(find("linkedin",H1579)))),H1579,E1579))</f>
        <v/>
      </c>
      <c r="J1579" s="1" t="str">
        <f t="shared" si="2"/>
        <v>MIEIC </v>
      </c>
      <c r="K1579" s="1" t="str">
        <f>IFERROR(VLOOKUP($A1579&amp;"-"&amp;K$1,'Conclusões cursos SIGARRA'!$E:$H,2,0),"")</f>
        <v/>
      </c>
      <c r="L1579" s="1" t="str">
        <f>IFERROR(VLOOKUP($A1579&amp;"-"&amp;K$1,'Conclusões cursos SIGARRA'!$E:$H,4,0),"")</f>
        <v/>
      </c>
      <c r="M1579" s="1" t="str">
        <f>IFERROR(VLOOKUP($A1579&amp;"-"&amp;M$1,'Conclusões cursos SIGARRA'!$E:$H,2,0),"")</f>
        <v/>
      </c>
      <c r="N1579" s="1" t="str">
        <f>IFERROR(VLOOKUP($A1579&amp;"-"&amp;M$1,'Conclusões cursos SIGARRA'!$E:$H,4,0),"")</f>
        <v/>
      </c>
      <c r="O1579" s="1" t="str">
        <f>IFERROR(VLOOKUP($A1579&amp;"-"&amp;O$1,'Conclusões cursos SIGARRA'!$E:$H,2,0),"")</f>
        <v>2014/2015</v>
      </c>
      <c r="P1579" s="1" t="str">
        <f>IFERROR(VLOOKUP($A1579&amp;"-"&amp;O$1,'Conclusões cursos SIGARRA'!$E:$H,4,0),"")</f>
        <v>2018/2019</v>
      </c>
      <c r="Q1579" s="1" t="str">
        <f>IFERROR(VLOOKUP($A1579&amp;"-"&amp;Q$1,'Conclusões cursos SIGARRA'!$E:$H,2,0),"")</f>
        <v/>
      </c>
      <c r="R1579" s="1" t="str">
        <f>IFERROR(VLOOKUP($A1579&amp;"-"&amp;Q$1,'Conclusões cursos SIGARRA'!$E:$H,4,0),"")</f>
        <v/>
      </c>
      <c r="S1579" s="1" t="str">
        <f>IFERROR(VLOOKUP($A1579&amp;"-"&amp;S$1,'Conclusões cursos SIGARRA'!$E:$H,2,0),"")</f>
        <v/>
      </c>
      <c r="T1579" s="1" t="str">
        <f>IFERROR(VLOOKUP($A1579&amp;"-"&amp;S$1,'Conclusões cursos SIGARRA'!$E:$H,4,0),"")</f>
        <v/>
      </c>
      <c r="U1579" s="1" t="str">
        <f t="shared" si="3"/>
        <v> MIEIC 2018/2019</v>
      </c>
      <c r="V1579" s="1" t="str">
        <f t="shared" si="4"/>
        <v>Marcelo Diocleciano Rodrigues Ferreira</v>
      </c>
    </row>
    <row r="1580" ht="14.25" customHeight="1">
      <c r="A1580" s="1">
        <v>2.00505564E8</v>
      </c>
      <c r="B1580" s="1" t="s">
        <v>4753</v>
      </c>
      <c r="C1580" s="1" t="s">
        <v>4754</v>
      </c>
      <c r="D1580" s="1" t="s">
        <v>20</v>
      </c>
      <c r="E1580" s="1" t="s">
        <v>21</v>
      </c>
      <c r="F1580" s="1" t="str">
        <f t="shared" si="1"/>
        <v>Marcelo Fernando Magalhães Barreira - MIEIC 2009/2010</v>
      </c>
      <c r="G1580" s="1" t="s">
        <v>21</v>
      </c>
      <c r="I1580" s="1" t="str">
        <f>IFERROR(VLOOKUP(B1580,'Inquérito'!M:N,2,0),if(AND(E1580="",not(iserror(find("linkedin",H1580)))),H1580,E1580))</f>
        <v/>
      </c>
      <c r="J1580" s="1" t="str">
        <f t="shared" si="2"/>
        <v>MIEIC </v>
      </c>
      <c r="K1580" s="1" t="str">
        <f>IFERROR(VLOOKUP($A1580&amp;"-"&amp;K$1,'Conclusões cursos SIGARRA'!$E:$H,2,0),"")</f>
        <v/>
      </c>
      <c r="L1580" s="1" t="str">
        <f>IFERROR(VLOOKUP($A1580&amp;"-"&amp;K$1,'Conclusões cursos SIGARRA'!$E:$H,4,0),"")</f>
        <v/>
      </c>
      <c r="M1580" s="1" t="str">
        <f>IFERROR(VLOOKUP($A1580&amp;"-"&amp;M$1,'Conclusões cursos SIGARRA'!$E:$H,2,0),"")</f>
        <v/>
      </c>
      <c r="N1580" s="1" t="str">
        <f>IFERROR(VLOOKUP($A1580&amp;"-"&amp;M$1,'Conclusões cursos SIGARRA'!$E:$H,4,0),"")</f>
        <v/>
      </c>
      <c r="O1580" s="1" t="str">
        <f>IFERROR(VLOOKUP($A1580&amp;"-"&amp;O$1,'Conclusões cursos SIGARRA'!$E:$H,2,0),"")</f>
        <v>2005/2006</v>
      </c>
      <c r="P1580" s="1" t="str">
        <f>IFERROR(VLOOKUP($A1580&amp;"-"&amp;O$1,'Conclusões cursos SIGARRA'!$E:$H,4,0),"")</f>
        <v>2009/2010</v>
      </c>
      <c r="Q1580" s="1" t="str">
        <f>IFERROR(VLOOKUP($A1580&amp;"-"&amp;Q$1,'Conclusões cursos SIGARRA'!$E:$H,2,0),"")</f>
        <v/>
      </c>
      <c r="R1580" s="1" t="str">
        <f>IFERROR(VLOOKUP($A1580&amp;"-"&amp;Q$1,'Conclusões cursos SIGARRA'!$E:$H,4,0),"")</f>
        <v/>
      </c>
      <c r="S1580" s="1" t="str">
        <f>IFERROR(VLOOKUP($A1580&amp;"-"&amp;S$1,'Conclusões cursos SIGARRA'!$E:$H,2,0),"")</f>
        <v/>
      </c>
      <c r="T1580" s="1" t="str">
        <f>IFERROR(VLOOKUP($A1580&amp;"-"&amp;S$1,'Conclusões cursos SIGARRA'!$E:$H,4,0),"")</f>
        <v/>
      </c>
      <c r="U1580" s="1" t="str">
        <f t="shared" si="3"/>
        <v> MIEIC 2009/2010</v>
      </c>
      <c r="V1580" s="1" t="str">
        <f t="shared" si="4"/>
        <v>Marcelo Fernando Magalhães Barreira</v>
      </c>
    </row>
    <row r="1581" ht="14.25" customHeight="1">
      <c r="A1581" s="1">
        <v>2.01603903E8</v>
      </c>
      <c r="B1581" s="1" t="s">
        <v>4755</v>
      </c>
      <c r="C1581" s="1" t="s">
        <v>4756</v>
      </c>
      <c r="D1581" s="1" t="s">
        <v>26</v>
      </c>
      <c r="E1581" s="1" t="s">
        <v>21</v>
      </c>
      <c r="F1581" s="1" t="str">
        <f t="shared" si="1"/>
        <v>Marcelo Guarniero Apolinário - L.EIC 2022/2023</v>
      </c>
      <c r="I1581" s="1" t="str">
        <f>IFERROR(VLOOKUP(B1581,'Inquérito'!M:N,2,0),if(AND(E1581="",not(iserror(find("linkedin",H1581)))),H1581,E1581))</f>
        <v/>
      </c>
      <c r="J1581" s="1" t="str">
        <f t="shared" si="2"/>
        <v>L.EIC </v>
      </c>
      <c r="K1581" s="1" t="str">
        <f>IFERROR(VLOOKUP($A1581&amp;"-"&amp;K$1,'Conclusões cursos SIGARRA'!$E:$H,2,0),"")</f>
        <v/>
      </c>
      <c r="L1581" s="1" t="str">
        <f>IFERROR(VLOOKUP($A1581&amp;"-"&amp;K$1,'Conclusões cursos SIGARRA'!$E:$H,4,0),"")</f>
        <v/>
      </c>
      <c r="M1581" s="1" t="str">
        <f>IFERROR(VLOOKUP($A1581&amp;"-"&amp;M$1,'Conclusões cursos SIGARRA'!$E:$H,2,0),"")</f>
        <v/>
      </c>
      <c r="N1581" s="1" t="str">
        <f>IFERROR(VLOOKUP($A1581&amp;"-"&amp;M$1,'Conclusões cursos SIGARRA'!$E:$H,4,0),"")</f>
        <v/>
      </c>
      <c r="O1581" s="1" t="str">
        <f>IFERROR(VLOOKUP($A1581&amp;"-"&amp;O$1,'Conclusões cursos SIGARRA'!$E:$H,2,0),"")</f>
        <v/>
      </c>
      <c r="P1581" s="1" t="str">
        <f>IFERROR(VLOOKUP($A1581&amp;"-"&amp;O$1,'Conclusões cursos SIGARRA'!$E:$H,4,0),"")</f>
        <v/>
      </c>
      <c r="Q1581" s="1" t="str">
        <f>IFERROR(VLOOKUP($A1581&amp;"-"&amp;Q$1,'Conclusões cursos SIGARRA'!$E:$H,2,0),"")</f>
        <v>2021/2022</v>
      </c>
      <c r="R1581" s="1" t="str">
        <f>IFERROR(VLOOKUP($A1581&amp;"-"&amp;Q$1,'Conclusões cursos SIGARRA'!$E:$H,4,0),"")</f>
        <v>2022/2023</v>
      </c>
      <c r="S1581" s="1" t="str">
        <f>IFERROR(VLOOKUP($A1581&amp;"-"&amp;S$1,'Conclusões cursos SIGARRA'!$E:$H,2,0),"")</f>
        <v/>
      </c>
      <c r="T1581" s="1" t="str">
        <f>IFERROR(VLOOKUP($A1581&amp;"-"&amp;S$1,'Conclusões cursos SIGARRA'!$E:$H,4,0),"")</f>
        <v/>
      </c>
      <c r="U1581" s="1" t="str">
        <f t="shared" si="3"/>
        <v> L.EIC 2022/2023</v>
      </c>
      <c r="V1581" s="1" t="str">
        <f t="shared" si="4"/>
        <v>Marcelo Guarniero Apolinário</v>
      </c>
    </row>
    <row r="1582" ht="14.25" customHeight="1">
      <c r="A1582" s="1">
        <v>2.01906086E8</v>
      </c>
      <c r="B1582" s="1" t="s">
        <v>4757</v>
      </c>
      <c r="C1582" s="1" t="s">
        <v>4758</v>
      </c>
      <c r="D1582" s="1" t="s">
        <v>26</v>
      </c>
      <c r="E1582" s="1" t="s">
        <v>21</v>
      </c>
      <c r="F1582" s="1" t="str">
        <f t="shared" si="1"/>
        <v>Marcelo Henriques Couto - L.EIC 2021/2022</v>
      </c>
      <c r="I1582" s="1" t="str">
        <f>IFERROR(VLOOKUP(B1582,'Inquérito'!M:N,2,0),if(AND(E1582="",not(iserror(find("linkedin",H1582)))),H1582,E1582))</f>
        <v/>
      </c>
      <c r="J1582" s="1" t="str">
        <f t="shared" si="2"/>
        <v>L.EIC </v>
      </c>
      <c r="K1582" s="1" t="str">
        <f>IFERROR(VLOOKUP($A1582&amp;"-"&amp;K$1,'Conclusões cursos SIGARRA'!$E:$H,2,0),"")</f>
        <v/>
      </c>
      <c r="L1582" s="1" t="str">
        <f>IFERROR(VLOOKUP($A1582&amp;"-"&amp;K$1,'Conclusões cursos SIGARRA'!$E:$H,4,0),"")</f>
        <v/>
      </c>
      <c r="M1582" s="1" t="str">
        <f>IFERROR(VLOOKUP($A1582&amp;"-"&amp;M$1,'Conclusões cursos SIGARRA'!$E:$H,2,0),"")</f>
        <v/>
      </c>
      <c r="N1582" s="1" t="str">
        <f>IFERROR(VLOOKUP($A1582&amp;"-"&amp;M$1,'Conclusões cursos SIGARRA'!$E:$H,4,0),"")</f>
        <v/>
      </c>
      <c r="O1582" s="1" t="str">
        <f>IFERROR(VLOOKUP($A1582&amp;"-"&amp;O$1,'Conclusões cursos SIGARRA'!$E:$H,2,0),"")</f>
        <v/>
      </c>
      <c r="P1582" s="1" t="str">
        <f>IFERROR(VLOOKUP($A1582&amp;"-"&amp;O$1,'Conclusões cursos SIGARRA'!$E:$H,4,0),"")</f>
        <v/>
      </c>
      <c r="Q1582" s="1" t="str">
        <f>IFERROR(VLOOKUP($A1582&amp;"-"&amp;Q$1,'Conclusões cursos SIGARRA'!$E:$H,2,0),"")</f>
        <v>2021/2022</v>
      </c>
      <c r="R1582" s="1" t="str">
        <f>IFERROR(VLOOKUP($A1582&amp;"-"&amp;Q$1,'Conclusões cursos SIGARRA'!$E:$H,4,0),"")</f>
        <v>2021/2022</v>
      </c>
      <c r="S1582" s="1" t="str">
        <f>IFERROR(VLOOKUP($A1582&amp;"-"&amp;S$1,'Conclusões cursos SIGARRA'!$E:$H,2,0),"")</f>
        <v/>
      </c>
      <c r="T1582" s="1" t="str">
        <f>IFERROR(VLOOKUP($A1582&amp;"-"&amp;S$1,'Conclusões cursos SIGARRA'!$E:$H,4,0),"")</f>
        <v/>
      </c>
      <c r="U1582" s="1" t="str">
        <f t="shared" si="3"/>
        <v> L.EIC 2021/2022</v>
      </c>
      <c r="V1582" s="1" t="str">
        <f t="shared" si="4"/>
        <v>Marcelo Henriques Couto</v>
      </c>
    </row>
    <row r="1583" ht="14.25" customHeight="1">
      <c r="A1583" s="1">
        <v>1.99903474E8</v>
      </c>
      <c r="B1583" s="1" t="s">
        <v>4759</v>
      </c>
      <c r="C1583" s="1" t="s">
        <v>4760</v>
      </c>
      <c r="D1583" s="1" t="s">
        <v>20</v>
      </c>
      <c r="E1583" s="1" t="s">
        <v>4761</v>
      </c>
      <c r="F1583" s="1" t="str">
        <f t="shared" si="1"/>
        <v>Marcelo Manuel Porto Pires de Pina e Silva - LEIC 2005/2006</v>
      </c>
      <c r="G1583" s="1" t="s">
        <v>21</v>
      </c>
      <c r="H1583" s="1" t="s">
        <v>4762</v>
      </c>
      <c r="I1583" s="9" t="str">
        <f>IFERROR(VLOOKUP(B1583,'Inquérito'!M:N,2,0),if(AND(E1583="",not(iserror(find("linkedin",H1583)))),H1583,E1583))</f>
        <v>https://www.linkedin.com/in/marceloporto/</v>
      </c>
      <c r="J1583" s="1" t="str">
        <f t="shared" si="2"/>
        <v>LEIC </v>
      </c>
      <c r="K1583" s="1" t="str">
        <f>IFERROR(VLOOKUP($A1583&amp;"-"&amp;K$1,'Conclusões cursos SIGARRA'!$E:$H,2,0),"")</f>
        <v>1999/2000</v>
      </c>
      <c r="L1583" s="1" t="str">
        <f>IFERROR(VLOOKUP($A1583&amp;"-"&amp;K$1,'Conclusões cursos SIGARRA'!$E:$H,4,0),"")</f>
        <v>2005/2006</v>
      </c>
      <c r="M1583" s="1" t="str">
        <f>IFERROR(VLOOKUP($A1583&amp;"-"&amp;M$1,'Conclusões cursos SIGARRA'!$E:$H,2,0),"")</f>
        <v/>
      </c>
      <c r="N1583" s="1" t="str">
        <f>IFERROR(VLOOKUP($A1583&amp;"-"&amp;M$1,'Conclusões cursos SIGARRA'!$E:$H,4,0),"")</f>
        <v/>
      </c>
      <c r="O1583" s="1" t="str">
        <f>IFERROR(VLOOKUP($A1583&amp;"-"&amp;O$1,'Conclusões cursos SIGARRA'!$E:$H,2,0),"")</f>
        <v/>
      </c>
      <c r="P1583" s="1" t="str">
        <f>IFERROR(VLOOKUP($A1583&amp;"-"&amp;O$1,'Conclusões cursos SIGARRA'!$E:$H,4,0),"")</f>
        <v/>
      </c>
      <c r="Q1583" s="1" t="str">
        <f>IFERROR(VLOOKUP($A1583&amp;"-"&amp;Q$1,'Conclusões cursos SIGARRA'!$E:$H,2,0),"")</f>
        <v/>
      </c>
      <c r="R1583" s="1" t="str">
        <f>IFERROR(VLOOKUP($A1583&amp;"-"&amp;Q$1,'Conclusões cursos SIGARRA'!$E:$H,4,0),"")</f>
        <v/>
      </c>
      <c r="S1583" s="1" t="str">
        <f>IFERROR(VLOOKUP($A1583&amp;"-"&amp;S$1,'Conclusões cursos SIGARRA'!$E:$H,2,0),"")</f>
        <v/>
      </c>
      <c r="T1583" s="1" t="str">
        <f>IFERROR(VLOOKUP($A1583&amp;"-"&amp;S$1,'Conclusões cursos SIGARRA'!$E:$H,4,0),"")</f>
        <v/>
      </c>
      <c r="U1583" s="1" t="str">
        <f t="shared" si="3"/>
        <v> LEIC 2005/2006</v>
      </c>
      <c r="V1583" s="1" t="str">
        <f t="shared" si="4"/>
        <v>Marcelo Manuel Porto Pires de Pina e Silva</v>
      </c>
    </row>
    <row r="1584" ht="14.25" customHeight="1">
      <c r="A1584" s="1">
        <v>2.00605012E8</v>
      </c>
      <c r="B1584" s="1" t="s">
        <v>4763</v>
      </c>
      <c r="C1584" s="1" t="s">
        <v>4764</v>
      </c>
      <c r="D1584" s="1" t="s">
        <v>20</v>
      </c>
      <c r="E1584" s="1" t="s">
        <v>21</v>
      </c>
      <c r="F1584" s="1" t="str">
        <f t="shared" si="1"/>
        <v>Marcelo Pedro Fernandes Cerqueira - MIEIC 2010/2011</v>
      </c>
      <c r="G1584" s="1" t="s">
        <v>21</v>
      </c>
      <c r="H1584" s="1" t="s">
        <v>4765</v>
      </c>
      <c r="I1584" s="1" t="str">
        <f>IFERROR(VLOOKUP(B1584,'Inquérito'!M:N,2,0),if(AND(E1584="",not(iserror(find("linkedin",H1584)))),H1584,E1584))</f>
        <v/>
      </c>
      <c r="J1584" s="1" t="str">
        <f t="shared" si="2"/>
        <v>MIEIC </v>
      </c>
      <c r="K1584" s="1" t="str">
        <f>IFERROR(VLOOKUP($A1584&amp;"-"&amp;K$1,'Conclusões cursos SIGARRA'!$E:$H,2,0),"")</f>
        <v/>
      </c>
      <c r="L1584" s="1" t="str">
        <f>IFERROR(VLOOKUP($A1584&amp;"-"&amp;K$1,'Conclusões cursos SIGARRA'!$E:$H,4,0),"")</f>
        <v/>
      </c>
      <c r="M1584" s="1" t="str">
        <f>IFERROR(VLOOKUP($A1584&amp;"-"&amp;M$1,'Conclusões cursos SIGARRA'!$E:$H,2,0),"")</f>
        <v/>
      </c>
      <c r="N1584" s="1" t="str">
        <f>IFERROR(VLOOKUP($A1584&amp;"-"&amp;M$1,'Conclusões cursos SIGARRA'!$E:$H,4,0),"")</f>
        <v/>
      </c>
      <c r="O1584" s="1" t="str">
        <f>IFERROR(VLOOKUP($A1584&amp;"-"&amp;O$1,'Conclusões cursos SIGARRA'!$E:$H,2,0),"")</f>
        <v>2006/2007</v>
      </c>
      <c r="P1584" s="1" t="str">
        <f>IFERROR(VLOOKUP($A1584&amp;"-"&amp;O$1,'Conclusões cursos SIGARRA'!$E:$H,4,0),"")</f>
        <v>2010/2011</v>
      </c>
      <c r="Q1584" s="1" t="str">
        <f>IFERROR(VLOOKUP($A1584&amp;"-"&amp;Q$1,'Conclusões cursos SIGARRA'!$E:$H,2,0),"")</f>
        <v/>
      </c>
      <c r="R1584" s="1" t="str">
        <f>IFERROR(VLOOKUP($A1584&amp;"-"&amp;Q$1,'Conclusões cursos SIGARRA'!$E:$H,4,0),"")</f>
        <v/>
      </c>
      <c r="S1584" s="1" t="str">
        <f>IFERROR(VLOOKUP($A1584&amp;"-"&amp;S$1,'Conclusões cursos SIGARRA'!$E:$H,2,0),"")</f>
        <v/>
      </c>
      <c r="T1584" s="1" t="str">
        <f>IFERROR(VLOOKUP($A1584&amp;"-"&amp;S$1,'Conclusões cursos SIGARRA'!$E:$H,4,0),"")</f>
        <v/>
      </c>
      <c r="U1584" s="1" t="str">
        <f t="shared" si="3"/>
        <v> MIEIC 2010/2011</v>
      </c>
      <c r="V1584" s="1" t="str">
        <f t="shared" si="4"/>
        <v>Marcelo Pedro Fernandes Cerqueira</v>
      </c>
    </row>
    <row r="1585" ht="14.25" customHeight="1">
      <c r="A1585" s="1">
        <v>2.01706065E8</v>
      </c>
      <c r="B1585" s="1" t="s">
        <v>4766</v>
      </c>
      <c r="C1585" s="1" t="s">
        <v>4767</v>
      </c>
      <c r="D1585" s="1" t="s">
        <v>26</v>
      </c>
      <c r="E1585" s="1" t="s">
        <v>21</v>
      </c>
      <c r="F1585" s="1" t="str">
        <f t="shared" si="1"/>
        <v>Márcia Isabel Reis Teixeira - M.EIC 2021/2022</v>
      </c>
      <c r="I1585" s="1" t="str">
        <f>IFERROR(VLOOKUP(B1585,'Inquérito'!M:N,2,0),if(AND(E1585="",not(iserror(find("linkedin",H1585)))),H1585,E1585))</f>
        <v/>
      </c>
      <c r="J1585" s="1" t="str">
        <f t="shared" si="2"/>
        <v>M.EIC</v>
      </c>
      <c r="K1585" s="1" t="str">
        <f>IFERROR(VLOOKUP($A1585&amp;"-"&amp;K$1,'Conclusões cursos SIGARRA'!$E:$H,2,0),"")</f>
        <v/>
      </c>
      <c r="L1585" s="1" t="str">
        <f>IFERROR(VLOOKUP($A1585&amp;"-"&amp;K$1,'Conclusões cursos SIGARRA'!$E:$H,4,0),"")</f>
        <v/>
      </c>
      <c r="M1585" s="1" t="str">
        <f>IFERROR(VLOOKUP($A1585&amp;"-"&amp;M$1,'Conclusões cursos SIGARRA'!$E:$H,2,0),"")</f>
        <v/>
      </c>
      <c r="N1585" s="1" t="str">
        <f>IFERROR(VLOOKUP($A1585&amp;"-"&amp;M$1,'Conclusões cursos SIGARRA'!$E:$H,4,0),"")</f>
        <v/>
      </c>
      <c r="O1585" s="1" t="str">
        <f>IFERROR(VLOOKUP($A1585&amp;"-"&amp;O$1,'Conclusões cursos SIGARRA'!$E:$H,2,0),"")</f>
        <v/>
      </c>
      <c r="P1585" s="1" t="str">
        <f>IFERROR(VLOOKUP($A1585&amp;"-"&amp;O$1,'Conclusões cursos SIGARRA'!$E:$H,4,0),"")</f>
        <v/>
      </c>
      <c r="Q1585" s="1" t="str">
        <f>IFERROR(VLOOKUP($A1585&amp;"-"&amp;Q$1,'Conclusões cursos SIGARRA'!$E:$H,2,0),"")</f>
        <v/>
      </c>
      <c r="R1585" s="1" t="str">
        <f>IFERROR(VLOOKUP($A1585&amp;"-"&amp;Q$1,'Conclusões cursos SIGARRA'!$E:$H,4,0),"")</f>
        <v/>
      </c>
      <c r="S1585" s="1" t="str">
        <f>IFERROR(VLOOKUP($A1585&amp;"-"&amp;S$1,'Conclusões cursos SIGARRA'!$E:$H,2,0),"")</f>
        <v>2021/2022</v>
      </c>
      <c r="T1585" s="1" t="str">
        <f>IFERROR(VLOOKUP($A1585&amp;"-"&amp;S$1,'Conclusões cursos SIGARRA'!$E:$H,4,0),"")</f>
        <v>2021/2022</v>
      </c>
      <c r="U1585" s="1" t="str">
        <f t="shared" si="3"/>
        <v> M.EIC 2021/2022</v>
      </c>
      <c r="V1585" s="1" t="str">
        <f t="shared" si="4"/>
        <v>Márcia Isabel Reis Teixeira</v>
      </c>
    </row>
    <row r="1586" ht="14.25" customHeight="1">
      <c r="A1586" s="1">
        <v>2.00201735E8</v>
      </c>
      <c r="B1586" s="1" t="s">
        <v>4768</v>
      </c>
      <c r="C1586" s="1" t="s">
        <v>4769</v>
      </c>
      <c r="D1586" s="1" t="s">
        <v>20</v>
      </c>
      <c r="E1586" s="1" t="s">
        <v>4770</v>
      </c>
      <c r="F1586" s="1" t="str">
        <f t="shared" si="1"/>
        <v>Márcio André Brandão Ribeiro - LEIC 2006/2007</v>
      </c>
      <c r="G1586" s="1" t="s">
        <v>21</v>
      </c>
      <c r="H1586" s="1" t="s">
        <v>4771</v>
      </c>
      <c r="I1586" s="1" t="str">
        <f>IFERROR(VLOOKUP(B1586,'Inquérito'!M:N,2,0),if(AND(E1586="",not(iserror(find("linkedin",H1586)))),H1586,E1586))</f>
        <v>https://www.linkedin.com/in/márcio-ribeiro-10429052/</v>
      </c>
      <c r="J1586" s="1" t="str">
        <f t="shared" si="2"/>
        <v>LEIC </v>
      </c>
      <c r="K1586" s="1" t="str">
        <f>IFERROR(VLOOKUP($A1586&amp;"-"&amp;K$1,'Conclusões cursos SIGARRA'!$E:$H,2,0),"")</f>
        <v>2002/2003</v>
      </c>
      <c r="L1586" s="1" t="str">
        <f>IFERROR(VLOOKUP($A1586&amp;"-"&amp;K$1,'Conclusões cursos SIGARRA'!$E:$H,4,0),"")</f>
        <v>2006/2007</v>
      </c>
      <c r="M1586" s="1" t="str">
        <f>IFERROR(VLOOKUP($A1586&amp;"-"&amp;M$1,'Conclusões cursos SIGARRA'!$E:$H,2,0),"")</f>
        <v/>
      </c>
      <c r="N1586" s="1" t="str">
        <f>IFERROR(VLOOKUP($A1586&amp;"-"&amp;M$1,'Conclusões cursos SIGARRA'!$E:$H,4,0),"")</f>
        <v/>
      </c>
      <c r="O1586" s="1" t="str">
        <f>IFERROR(VLOOKUP($A1586&amp;"-"&amp;O$1,'Conclusões cursos SIGARRA'!$E:$H,2,0),"")</f>
        <v/>
      </c>
      <c r="P1586" s="1" t="str">
        <f>IFERROR(VLOOKUP($A1586&amp;"-"&amp;O$1,'Conclusões cursos SIGARRA'!$E:$H,4,0),"")</f>
        <v/>
      </c>
      <c r="Q1586" s="1" t="str">
        <f>IFERROR(VLOOKUP($A1586&amp;"-"&amp;Q$1,'Conclusões cursos SIGARRA'!$E:$H,2,0),"")</f>
        <v/>
      </c>
      <c r="R1586" s="1" t="str">
        <f>IFERROR(VLOOKUP($A1586&amp;"-"&amp;Q$1,'Conclusões cursos SIGARRA'!$E:$H,4,0),"")</f>
        <v/>
      </c>
      <c r="S1586" s="1" t="str">
        <f>IFERROR(VLOOKUP($A1586&amp;"-"&amp;S$1,'Conclusões cursos SIGARRA'!$E:$H,2,0),"")</f>
        <v/>
      </c>
      <c r="T1586" s="1" t="str">
        <f>IFERROR(VLOOKUP($A1586&amp;"-"&amp;S$1,'Conclusões cursos SIGARRA'!$E:$H,4,0),"")</f>
        <v/>
      </c>
      <c r="U1586" s="1" t="str">
        <f t="shared" si="3"/>
        <v> LEIC 2006/2007</v>
      </c>
      <c r="V1586" s="1" t="str">
        <f t="shared" si="4"/>
        <v>Márcio André Brandão Ribeiro</v>
      </c>
    </row>
    <row r="1587" ht="14.25" customHeight="1">
      <c r="A1587" s="1">
        <v>2.01909936E8</v>
      </c>
      <c r="B1587" s="1" t="s">
        <v>4772</v>
      </c>
      <c r="C1587" s="1" t="s">
        <v>4773</v>
      </c>
      <c r="D1587" s="1" t="s">
        <v>26</v>
      </c>
      <c r="E1587" s="1" t="s">
        <v>21</v>
      </c>
      <c r="F1587" s="1" t="str">
        <f t="shared" si="1"/>
        <v>Márcio Cláudio Silva Duarte - M.EIC 2022/2023</v>
      </c>
      <c r="G1587" s="1" t="s">
        <v>4774</v>
      </c>
      <c r="I1587" s="9" t="str">
        <f>IFERROR(VLOOKUP(B1587,'Inquérito'!M:N,2,0),if(AND(E1587="",not(iserror(find("linkedin",H1587)))),H1587,E1587))</f>
        <v>https://www.linkedin.com/in/-marcio-duarte-/</v>
      </c>
      <c r="J1587" s="1" t="str">
        <f t="shared" si="2"/>
        <v>M.EIC</v>
      </c>
      <c r="K1587" s="1" t="str">
        <f>IFERROR(VLOOKUP($A1587&amp;"-"&amp;K$1,'Conclusões cursos SIGARRA'!$E:$H,2,0),"")</f>
        <v/>
      </c>
      <c r="L1587" s="1" t="str">
        <f>IFERROR(VLOOKUP($A1587&amp;"-"&amp;K$1,'Conclusões cursos SIGARRA'!$E:$H,4,0),"")</f>
        <v/>
      </c>
      <c r="M1587" s="1" t="str">
        <f>IFERROR(VLOOKUP($A1587&amp;"-"&amp;M$1,'Conclusões cursos SIGARRA'!$E:$H,2,0),"")</f>
        <v/>
      </c>
      <c r="N1587" s="1" t="str">
        <f>IFERROR(VLOOKUP($A1587&amp;"-"&amp;M$1,'Conclusões cursos SIGARRA'!$E:$H,4,0),"")</f>
        <v/>
      </c>
      <c r="O1587" s="1" t="str">
        <f>IFERROR(VLOOKUP($A1587&amp;"-"&amp;O$1,'Conclusões cursos SIGARRA'!$E:$H,2,0),"")</f>
        <v/>
      </c>
      <c r="P1587" s="1" t="str">
        <f>IFERROR(VLOOKUP($A1587&amp;"-"&amp;O$1,'Conclusões cursos SIGARRA'!$E:$H,4,0),"")</f>
        <v/>
      </c>
      <c r="Q1587" s="1" t="str">
        <f>IFERROR(VLOOKUP($A1587&amp;"-"&amp;Q$1,'Conclusões cursos SIGARRA'!$E:$H,2,0),"")</f>
        <v/>
      </c>
      <c r="R1587" s="1" t="str">
        <f>IFERROR(VLOOKUP($A1587&amp;"-"&amp;Q$1,'Conclusões cursos SIGARRA'!$E:$H,4,0),"")</f>
        <v/>
      </c>
      <c r="S1587" s="1" t="str">
        <f>IFERROR(VLOOKUP($A1587&amp;"-"&amp;S$1,'Conclusões cursos SIGARRA'!$E:$H,2,0),"")</f>
        <v>2021/2022</v>
      </c>
      <c r="T1587" s="1" t="str">
        <f>IFERROR(VLOOKUP($A1587&amp;"-"&amp;S$1,'Conclusões cursos SIGARRA'!$E:$H,4,0),"")</f>
        <v>2022/2023</v>
      </c>
      <c r="U1587" s="1" t="str">
        <f t="shared" si="3"/>
        <v> M.EIC 2022/2023</v>
      </c>
      <c r="V1587" s="1" t="str">
        <f t="shared" si="4"/>
        <v>Márcio Cláudio Silva Duarte</v>
      </c>
    </row>
    <row r="1588" ht="14.25" customHeight="1">
      <c r="A1588" s="1">
        <v>2.00602368E8</v>
      </c>
      <c r="B1588" s="1" t="s">
        <v>4775</v>
      </c>
      <c r="C1588" s="1" t="s">
        <v>4776</v>
      </c>
      <c r="D1588" s="1" t="s">
        <v>20</v>
      </c>
      <c r="E1588" s="1" t="s">
        <v>21</v>
      </c>
      <c r="F1588" s="1" t="str">
        <f t="shared" si="1"/>
        <v>Márcio Leonel Antunes Sá - MIEIC 2010/2011</v>
      </c>
      <c r="G1588" s="1" t="s">
        <v>4777</v>
      </c>
      <c r="I1588" s="1" t="str">
        <f>IFERROR(VLOOKUP(B1588,'Inquérito'!M:N,2,0),if(AND(E1588="",not(iserror(find("linkedin",H1588)))),H1588,E1588))</f>
        <v/>
      </c>
      <c r="J1588" s="1" t="str">
        <f t="shared" si="2"/>
        <v>MIEIC </v>
      </c>
      <c r="K1588" s="1" t="str">
        <f>IFERROR(VLOOKUP($A1588&amp;"-"&amp;K$1,'Conclusões cursos SIGARRA'!$E:$H,2,0),"")</f>
        <v/>
      </c>
      <c r="L1588" s="1" t="str">
        <f>IFERROR(VLOOKUP($A1588&amp;"-"&amp;K$1,'Conclusões cursos SIGARRA'!$E:$H,4,0),"")</f>
        <v/>
      </c>
      <c r="M1588" s="1" t="str">
        <f>IFERROR(VLOOKUP($A1588&amp;"-"&amp;M$1,'Conclusões cursos SIGARRA'!$E:$H,2,0),"")</f>
        <v/>
      </c>
      <c r="N1588" s="1" t="str">
        <f>IFERROR(VLOOKUP($A1588&amp;"-"&amp;M$1,'Conclusões cursos SIGARRA'!$E:$H,4,0),"")</f>
        <v/>
      </c>
      <c r="O1588" s="1" t="str">
        <f>IFERROR(VLOOKUP($A1588&amp;"-"&amp;O$1,'Conclusões cursos SIGARRA'!$E:$H,2,0),"")</f>
        <v>2006/2007</v>
      </c>
      <c r="P1588" s="1" t="str">
        <f>IFERROR(VLOOKUP($A1588&amp;"-"&amp;O$1,'Conclusões cursos SIGARRA'!$E:$H,4,0),"")</f>
        <v>2010/2011</v>
      </c>
      <c r="Q1588" s="1" t="str">
        <f>IFERROR(VLOOKUP($A1588&amp;"-"&amp;Q$1,'Conclusões cursos SIGARRA'!$E:$H,2,0),"")</f>
        <v/>
      </c>
      <c r="R1588" s="1" t="str">
        <f>IFERROR(VLOOKUP($A1588&amp;"-"&amp;Q$1,'Conclusões cursos SIGARRA'!$E:$H,4,0),"")</f>
        <v/>
      </c>
      <c r="S1588" s="1" t="str">
        <f>IFERROR(VLOOKUP($A1588&amp;"-"&amp;S$1,'Conclusões cursos SIGARRA'!$E:$H,2,0),"")</f>
        <v/>
      </c>
      <c r="T1588" s="1" t="str">
        <f>IFERROR(VLOOKUP($A1588&amp;"-"&amp;S$1,'Conclusões cursos SIGARRA'!$E:$H,4,0),"")</f>
        <v/>
      </c>
      <c r="U1588" s="1" t="str">
        <f t="shared" si="3"/>
        <v> MIEIC 2010/2011</v>
      </c>
      <c r="V1588" s="1" t="str">
        <f t="shared" si="4"/>
        <v>Márcio Leonel Antunes Sá</v>
      </c>
    </row>
    <row r="1589" ht="14.25" customHeight="1">
      <c r="A1589" s="1">
        <v>2.00404385E8</v>
      </c>
      <c r="B1589" s="1" t="s">
        <v>4778</v>
      </c>
      <c r="C1589" s="1" t="s">
        <v>4779</v>
      </c>
      <c r="D1589" s="1" t="s">
        <v>20</v>
      </c>
      <c r="E1589" s="1" t="s">
        <v>4780</v>
      </c>
      <c r="F1589" s="1" t="str">
        <f t="shared" si="1"/>
        <v>Marco Alexandre do Nascimento Alves - MIEIC 2010/2011</v>
      </c>
      <c r="G1589" s="1" t="s">
        <v>21</v>
      </c>
      <c r="I1589" s="9" t="str">
        <f>IFERROR(VLOOKUP(B1589,'Inquérito'!M:N,2,0),if(AND(E1589="",not(iserror(find("linkedin",H1589)))),H1589,E1589))</f>
        <v>https://www.linkedin.com/in/marcoaalves/</v>
      </c>
      <c r="J1589" s="1" t="str">
        <f t="shared" si="2"/>
        <v>MIEIC </v>
      </c>
      <c r="K1589" s="1" t="str">
        <f>IFERROR(VLOOKUP($A1589&amp;"-"&amp;K$1,'Conclusões cursos SIGARRA'!$E:$H,2,0),"")</f>
        <v/>
      </c>
      <c r="L1589" s="1" t="str">
        <f>IFERROR(VLOOKUP($A1589&amp;"-"&amp;K$1,'Conclusões cursos SIGARRA'!$E:$H,4,0),"")</f>
        <v/>
      </c>
      <c r="M1589" s="1" t="str">
        <f>IFERROR(VLOOKUP($A1589&amp;"-"&amp;M$1,'Conclusões cursos SIGARRA'!$E:$H,2,0),"")</f>
        <v/>
      </c>
      <c r="N1589" s="1" t="str">
        <f>IFERROR(VLOOKUP($A1589&amp;"-"&amp;M$1,'Conclusões cursos SIGARRA'!$E:$H,4,0),"")</f>
        <v/>
      </c>
      <c r="O1589" s="1" t="str">
        <f>IFERROR(VLOOKUP($A1589&amp;"-"&amp;O$1,'Conclusões cursos SIGARRA'!$E:$H,2,0),"")</f>
        <v>2005/2006</v>
      </c>
      <c r="P1589" s="1" t="str">
        <f>IFERROR(VLOOKUP($A1589&amp;"-"&amp;O$1,'Conclusões cursos SIGARRA'!$E:$H,4,0),"")</f>
        <v>2010/2011</v>
      </c>
      <c r="Q1589" s="1" t="str">
        <f>IFERROR(VLOOKUP($A1589&amp;"-"&amp;Q$1,'Conclusões cursos SIGARRA'!$E:$H,2,0),"")</f>
        <v/>
      </c>
      <c r="R1589" s="1" t="str">
        <f>IFERROR(VLOOKUP($A1589&amp;"-"&amp;Q$1,'Conclusões cursos SIGARRA'!$E:$H,4,0),"")</f>
        <v/>
      </c>
      <c r="S1589" s="1" t="str">
        <f>IFERROR(VLOOKUP($A1589&amp;"-"&amp;S$1,'Conclusões cursos SIGARRA'!$E:$H,2,0),"")</f>
        <v/>
      </c>
      <c r="T1589" s="1" t="str">
        <f>IFERROR(VLOOKUP($A1589&amp;"-"&amp;S$1,'Conclusões cursos SIGARRA'!$E:$H,4,0),"")</f>
        <v/>
      </c>
      <c r="U1589" s="1" t="str">
        <f t="shared" si="3"/>
        <v> MIEIC 2010/2011</v>
      </c>
      <c r="V1589" s="1" t="str">
        <f t="shared" si="4"/>
        <v>Marco Alexandre do Nascimento Alves</v>
      </c>
    </row>
    <row r="1590" ht="14.25" customHeight="1">
      <c r="A1590" s="1">
        <v>1.99402427E8</v>
      </c>
      <c r="B1590" s="1" t="s">
        <v>4781</v>
      </c>
      <c r="C1590" s="1" t="s">
        <v>4782</v>
      </c>
      <c r="D1590" s="1" t="s">
        <v>20</v>
      </c>
      <c r="E1590" s="1" t="s">
        <v>4783</v>
      </c>
      <c r="F1590" s="1" t="str">
        <f t="shared" si="1"/>
        <v>Marco Alexandre Nogueira da Costa Carvalho de Sousa - LEIC 1998/1999</v>
      </c>
      <c r="G1590" s="1" t="s">
        <v>4784</v>
      </c>
      <c r="I1590" s="9" t="str">
        <f>IFERROR(VLOOKUP(B1590,'Inquérito'!M:N,2,0),if(AND(E1590="",not(iserror(find("linkedin",H1590)))),H1590,E1590))</f>
        <v>https://www.linkedin.com/in/marco-alex-sousa/</v>
      </c>
      <c r="J1590" s="1" t="str">
        <f t="shared" si="2"/>
        <v>LEIC </v>
      </c>
      <c r="K1590" s="1" t="str">
        <f>IFERROR(VLOOKUP($A1590&amp;"-"&amp;K$1,'Conclusões cursos SIGARRA'!$E:$H,2,0),"")</f>
        <v>1994/1995</v>
      </c>
      <c r="L1590" s="1" t="str">
        <f>IFERROR(VLOOKUP($A1590&amp;"-"&amp;K$1,'Conclusões cursos SIGARRA'!$E:$H,4,0),"")</f>
        <v>1998/1999</v>
      </c>
      <c r="M1590" s="1" t="str">
        <f>IFERROR(VLOOKUP($A1590&amp;"-"&amp;M$1,'Conclusões cursos SIGARRA'!$E:$H,2,0),"")</f>
        <v/>
      </c>
      <c r="N1590" s="1" t="str">
        <f>IFERROR(VLOOKUP($A1590&amp;"-"&amp;M$1,'Conclusões cursos SIGARRA'!$E:$H,4,0),"")</f>
        <v/>
      </c>
      <c r="O1590" s="1" t="str">
        <f>IFERROR(VLOOKUP($A1590&amp;"-"&amp;O$1,'Conclusões cursos SIGARRA'!$E:$H,2,0),"")</f>
        <v/>
      </c>
      <c r="P1590" s="1" t="str">
        <f>IFERROR(VLOOKUP($A1590&amp;"-"&amp;O$1,'Conclusões cursos SIGARRA'!$E:$H,4,0),"")</f>
        <v/>
      </c>
      <c r="Q1590" s="1" t="str">
        <f>IFERROR(VLOOKUP($A1590&amp;"-"&amp;Q$1,'Conclusões cursos SIGARRA'!$E:$H,2,0),"")</f>
        <v/>
      </c>
      <c r="R1590" s="1" t="str">
        <f>IFERROR(VLOOKUP($A1590&amp;"-"&amp;Q$1,'Conclusões cursos SIGARRA'!$E:$H,4,0),"")</f>
        <v/>
      </c>
      <c r="S1590" s="1" t="str">
        <f>IFERROR(VLOOKUP($A1590&amp;"-"&amp;S$1,'Conclusões cursos SIGARRA'!$E:$H,2,0),"")</f>
        <v/>
      </c>
      <c r="T1590" s="1" t="str">
        <f>IFERROR(VLOOKUP($A1590&amp;"-"&amp;S$1,'Conclusões cursos SIGARRA'!$E:$H,4,0),"")</f>
        <v/>
      </c>
      <c r="U1590" s="1" t="str">
        <f t="shared" si="3"/>
        <v> LEIC 1998/1999</v>
      </c>
      <c r="V1590" s="1" t="str">
        <f t="shared" si="4"/>
        <v>Marco Alexandre Nogueira da Costa Carvalho de Sousa</v>
      </c>
    </row>
    <row r="1591" ht="14.25" customHeight="1">
      <c r="A1591" s="1">
        <v>2.00504625E8</v>
      </c>
      <c r="B1591" s="1" t="s">
        <v>4785</v>
      </c>
      <c r="C1591" s="1" t="s">
        <v>4786</v>
      </c>
      <c r="D1591" s="1" t="s">
        <v>20</v>
      </c>
      <c r="E1591" s="1" t="s">
        <v>21</v>
      </c>
      <c r="F1591" s="1" t="str">
        <f t="shared" si="1"/>
        <v>Marco André da Mota Cunha - MIEIC 2009/2010</v>
      </c>
      <c r="G1591" s="1" t="s">
        <v>4787</v>
      </c>
      <c r="I1591" s="1" t="str">
        <f>IFERROR(VLOOKUP(B1591,'Inquérito'!M:N,2,0),if(AND(E1591="",not(iserror(find("linkedin",H1591)))),H1591,E1591))</f>
        <v/>
      </c>
      <c r="J1591" s="1" t="str">
        <f t="shared" si="2"/>
        <v>MIEIC </v>
      </c>
      <c r="K1591" s="1" t="str">
        <f>IFERROR(VLOOKUP($A1591&amp;"-"&amp;K$1,'Conclusões cursos SIGARRA'!$E:$H,2,0),"")</f>
        <v/>
      </c>
      <c r="L1591" s="1" t="str">
        <f>IFERROR(VLOOKUP($A1591&amp;"-"&amp;K$1,'Conclusões cursos SIGARRA'!$E:$H,4,0),"")</f>
        <v/>
      </c>
      <c r="M1591" s="1" t="str">
        <f>IFERROR(VLOOKUP($A1591&amp;"-"&amp;M$1,'Conclusões cursos SIGARRA'!$E:$H,2,0),"")</f>
        <v/>
      </c>
      <c r="N1591" s="1" t="str">
        <f>IFERROR(VLOOKUP($A1591&amp;"-"&amp;M$1,'Conclusões cursos SIGARRA'!$E:$H,4,0),"")</f>
        <v/>
      </c>
      <c r="O1591" s="1" t="str">
        <f>IFERROR(VLOOKUP($A1591&amp;"-"&amp;O$1,'Conclusões cursos SIGARRA'!$E:$H,2,0),"")</f>
        <v>2005/2006</v>
      </c>
      <c r="P1591" s="1" t="str">
        <f>IFERROR(VLOOKUP($A1591&amp;"-"&amp;O$1,'Conclusões cursos SIGARRA'!$E:$H,4,0),"")</f>
        <v>2009/2010</v>
      </c>
      <c r="Q1591" s="1" t="str">
        <f>IFERROR(VLOOKUP($A1591&amp;"-"&amp;Q$1,'Conclusões cursos SIGARRA'!$E:$H,2,0),"")</f>
        <v/>
      </c>
      <c r="R1591" s="1" t="str">
        <f>IFERROR(VLOOKUP($A1591&amp;"-"&amp;Q$1,'Conclusões cursos SIGARRA'!$E:$H,4,0),"")</f>
        <v/>
      </c>
      <c r="S1591" s="1" t="str">
        <f>IFERROR(VLOOKUP($A1591&amp;"-"&amp;S$1,'Conclusões cursos SIGARRA'!$E:$H,2,0),"")</f>
        <v/>
      </c>
      <c r="T1591" s="1" t="str">
        <f>IFERROR(VLOOKUP($A1591&amp;"-"&amp;S$1,'Conclusões cursos SIGARRA'!$E:$H,4,0),"")</f>
        <v/>
      </c>
      <c r="U1591" s="1" t="str">
        <f t="shared" si="3"/>
        <v> MIEIC 2009/2010</v>
      </c>
      <c r="V1591" s="1" t="str">
        <f t="shared" si="4"/>
        <v>Marco André da Mota Cunha</v>
      </c>
    </row>
    <row r="1592" ht="14.25" customHeight="1">
      <c r="A1592" s="1">
        <v>2.00605987E8</v>
      </c>
      <c r="B1592" s="1" t="s">
        <v>4788</v>
      </c>
      <c r="C1592" s="1" t="s">
        <v>4789</v>
      </c>
      <c r="D1592" s="1" t="s">
        <v>20</v>
      </c>
      <c r="E1592" s="1" t="s">
        <v>4790</v>
      </c>
      <c r="F1592" s="1" t="str">
        <f t="shared" si="1"/>
        <v>Marco André Ferreira da Costa - MIEIC 2010/2011</v>
      </c>
      <c r="G1592" s="1" t="s">
        <v>21</v>
      </c>
      <c r="H1592" s="1" t="s">
        <v>4791</v>
      </c>
      <c r="I1592" s="9" t="str">
        <f>IFERROR(VLOOKUP(B1592,'Inquérito'!M:N,2,0),if(AND(E1592="",not(iserror(find("linkedin",H1592)))),H1592,E1592))</f>
        <v>https://www.linkedin.com/in/marco-costa-47033028/</v>
      </c>
      <c r="J1592" s="1" t="str">
        <f t="shared" si="2"/>
        <v>MIEIC </v>
      </c>
      <c r="K1592" s="1" t="str">
        <f>IFERROR(VLOOKUP($A1592&amp;"-"&amp;K$1,'Conclusões cursos SIGARRA'!$E:$H,2,0),"")</f>
        <v/>
      </c>
      <c r="L1592" s="1" t="str">
        <f>IFERROR(VLOOKUP($A1592&amp;"-"&amp;K$1,'Conclusões cursos SIGARRA'!$E:$H,4,0),"")</f>
        <v/>
      </c>
      <c r="M1592" s="1" t="str">
        <f>IFERROR(VLOOKUP($A1592&amp;"-"&amp;M$1,'Conclusões cursos SIGARRA'!$E:$H,2,0),"")</f>
        <v/>
      </c>
      <c r="N1592" s="1" t="str">
        <f>IFERROR(VLOOKUP($A1592&amp;"-"&amp;M$1,'Conclusões cursos SIGARRA'!$E:$H,4,0),"")</f>
        <v/>
      </c>
      <c r="O1592" s="1" t="str">
        <f>IFERROR(VLOOKUP($A1592&amp;"-"&amp;O$1,'Conclusões cursos SIGARRA'!$E:$H,2,0),"")</f>
        <v>2006/2007</v>
      </c>
      <c r="P1592" s="1" t="str">
        <f>IFERROR(VLOOKUP($A1592&amp;"-"&amp;O$1,'Conclusões cursos SIGARRA'!$E:$H,4,0),"")</f>
        <v>2010/2011</v>
      </c>
      <c r="Q1592" s="1" t="str">
        <f>IFERROR(VLOOKUP($A1592&amp;"-"&amp;Q$1,'Conclusões cursos SIGARRA'!$E:$H,2,0),"")</f>
        <v/>
      </c>
      <c r="R1592" s="1" t="str">
        <f>IFERROR(VLOOKUP($A1592&amp;"-"&amp;Q$1,'Conclusões cursos SIGARRA'!$E:$H,4,0),"")</f>
        <v/>
      </c>
      <c r="S1592" s="1" t="str">
        <f>IFERROR(VLOOKUP($A1592&amp;"-"&amp;S$1,'Conclusões cursos SIGARRA'!$E:$H,2,0),"")</f>
        <v/>
      </c>
      <c r="T1592" s="1" t="str">
        <f>IFERROR(VLOOKUP($A1592&amp;"-"&amp;S$1,'Conclusões cursos SIGARRA'!$E:$H,4,0),"")</f>
        <v/>
      </c>
      <c r="U1592" s="1" t="str">
        <f t="shared" si="3"/>
        <v> MIEIC 2010/2011</v>
      </c>
      <c r="V1592" s="1" t="str">
        <f t="shared" si="4"/>
        <v>Marco André Ferreira da Costa</v>
      </c>
    </row>
    <row r="1593" ht="14.25" customHeight="1">
      <c r="A1593" s="1">
        <v>2.00906486E8</v>
      </c>
      <c r="B1593" s="1" t="s">
        <v>4792</v>
      </c>
      <c r="C1593" s="1" t="s">
        <v>4793</v>
      </c>
      <c r="D1593" s="1" t="s">
        <v>20</v>
      </c>
      <c r="E1593" s="1" t="s">
        <v>4794</v>
      </c>
      <c r="F1593" s="1" t="str">
        <f t="shared" si="1"/>
        <v>Marco André Moreira Amador - MIEIC 2013/2014</v>
      </c>
      <c r="G1593" s="1" t="s">
        <v>4795</v>
      </c>
      <c r="I1593" s="9" t="str">
        <f>IFERROR(VLOOKUP(B1593,'Inquérito'!M:N,2,0),if(AND(E1593="",not(iserror(find("linkedin",H1593)))),H1593,E1593))</f>
        <v>https://www.linkedin.com/in/marcoaamador/</v>
      </c>
      <c r="J1593" s="1" t="str">
        <f t="shared" si="2"/>
        <v>MIEIC </v>
      </c>
      <c r="K1593" s="1" t="str">
        <f>IFERROR(VLOOKUP($A1593&amp;"-"&amp;K$1,'Conclusões cursos SIGARRA'!$E:$H,2,0),"")</f>
        <v/>
      </c>
      <c r="L1593" s="1" t="str">
        <f>IFERROR(VLOOKUP($A1593&amp;"-"&amp;K$1,'Conclusões cursos SIGARRA'!$E:$H,4,0),"")</f>
        <v/>
      </c>
      <c r="M1593" s="1" t="str">
        <f>IFERROR(VLOOKUP($A1593&amp;"-"&amp;M$1,'Conclusões cursos SIGARRA'!$E:$H,2,0),"")</f>
        <v/>
      </c>
      <c r="N1593" s="1" t="str">
        <f>IFERROR(VLOOKUP($A1593&amp;"-"&amp;M$1,'Conclusões cursos SIGARRA'!$E:$H,4,0),"")</f>
        <v/>
      </c>
      <c r="O1593" s="1" t="str">
        <f>IFERROR(VLOOKUP($A1593&amp;"-"&amp;O$1,'Conclusões cursos SIGARRA'!$E:$H,2,0),"")</f>
        <v>2009/2010</v>
      </c>
      <c r="P1593" s="1" t="str">
        <f>IFERROR(VLOOKUP($A1593&amp;"-"&amp;O$1,'Conclusões cursos SIGARRA'!$E:$H,4,0),"")</f>
        <v>2013/2014</v>
      </c>
      <c r="Q1593" s="1" t="str">
        <f>IFERROR(VLOOKUP($A1593&amp;"-"&amp;Q$1,'Conclusões cursos SIGARRA'!$E:$H,2,0),"")</f>
        <v/>
      </c>
      <c r="R1593" s="1" t="str">
        <f>IFERROR(VLOOKUP($A1593&amp;"-"&amp;Q$1,'Conclusões cursos SIGARRA'!$E:$H,4,0),"")</f>
        <v/>
      </c>
      <c r="S1593" s="1" t="str">
        <f>IFERROR(VLOOKUP($A1593&amp;"-"&amp;S$1,'Conclusões cursos SIGARRA'!$E:$H,2,0),"")</f>
        <v/>
      </c>
      <c r="T1593" s="1" t="str">
        <f>IFERROR(VLOOKUP($A1593&amp;"-"&amp;S$1,'Conclusões cursos SIGARRA'!$E:$H,4,0),"")</f>
        <v/>
      </c>
      <c r="U1593" s="1" t="str">
        <f t="shared" si="3"/>
        <v> MIEIC 2013/2014</v>
      </c>
      <c r="V1593" s="1" t="str">
        <f t="shared" si="4"/>
        <v>Marco André Moreira Amador</v>
      </c>
    </row>
    <row r="1594" ht="14.25" customHeight="1">
      <c r="A1594" s="1">
        <v>2.02004891E8</v>
      </c>
      <c r="B1594" s="1" t="s">
        <v>4796</v>
      </c>
      <c r="C1594" s="1" t="s">
        <v>4797</v>
      </c>
      <c r="D1594" s="1" t="s">
        <v>26</v>
      </c>
      <c r="E1594" s="1" t="s">
        <v>21</v>
      </c>
      <c r="F1594" s="1" t="str">
        <f t="shared" si="1"/>
        <v>Marco André Rocha Pinto - L.EIC 2022/2023</v>
      </c>
      <c r="G1594" s="1" t="s">
        <v>4798</v>
      </c>
      <c r="I1594" s="1" t="str">
        <f>IFERROR(VLOOKUP(B1594,'Inquérito'!M:N,2,0),if(AND(E1594="",not(iserror(find("linkedin",H1594)))),H1594,E1594))</f>
        <v/>
      </c>
      <c r="J1594" s="1" t="str">
        <f t="shared" si="2"/>
        <v>L.EIC </v>
      </c>
      <c r="K1594" s="1" t="str">
        <f>IFERROR(VLOOKUP($A1594&amp;"-"&amp;K$1,'Conclusões cursos SIGARRA'!$E:$H,2,0),"")</f>
        <v/>
      </c>
      <c r="L1594" s="1" t="str">
        <f>IFERROR(VLOOKUP($A1594&amp;"-"&amp;K$1,'Conclusões cursos SIGARRA'!$E:$H,4,0),"")</f>
        <v/>
      </c>
      <c r="M1594" s="1" t="str">
        <f>IFERROR(VLOOKUP($A1594&amp;"-"&amp;M$1,'Conclusões cursos SIGARRA'!$E:$H,2,0),"")</f>
        <v/>
      </c>
      <c r="N1594" s="1" t="str">
        <f>IFERROR(VLOOKUP($A1594&amp;"-"&amp;M$1,'Conclusões cursos SIGARRA'!$E:$H,4,0),"")</f>
        <v/>
      </c>
      <c r="O1594" s="1" t="str">
        <f>IFERROR(VLOOKUP($A1594&amp;"-"&amp;O$1,'Conclusões cursos SIGARRA'!$E:$H,2,0),"")</f>
        <v/>
      </c>
      <c r="P1594" s="1" t="str">
        <f>IFERROR(VLOOKUP($A1594&amp;"-"&amp;O$1,'Conclusões cursos SIGARRA'!$E:$H,4,0),"")</f>
        <v/>
      </c>
      <c r="Q1594" s="1" t="str">
        <f>IFERROR(VLOOKUP($A1594&amp;"-"&amp;Q$1,'Conclusões cursos SIGARRA'!$E:$H,2,0),"")</f>
        <v>2021/2022</v>
      </c>
      <c r="R1594" s="1" t="str">
        <f>IFERROR(VLOOKUP($A1594&amp;"-"&amp;Q$1,'Conclusões cursos SIGARRA'!$E:$H,4,0),"")</f>
        <v>2022/2023</v>
      </c>
      <c r="S1594" s="1" t="str">
        <f>IFERROR(VLOOKUP($A1594&amp;"-"&amp;S$1,'Conclusões cursos SIGARRA'!$E:$H,2,0),"")</f>
        <v/>
      </c>
      <c r="T1594" s="1" t="str">
        <f>IFERROR(VLOOKUP($A1594&amp;"-"&amp;S$1,'Conclusões cursos SIGARRA'!$E:$H,4,0),"")</f>
        <v/>
      </c>
      <c r="U1594" s="1" t="str">
        <f t="shared" si="3"/>
        <v> L.EIC 2022/2023</v>
      </c>
      <c r="V1594" s="1" t="str">
        <f t="shared" si="4"/>
        <v>Marco André Rocha Pinto</v>
      </c>
    </row>
    <row r="1595" ht="14.25" customHeight="1">
      <c r="A1595" s="1">
        <v>1.99500678E8</v>
      </c>
      <c r="B1595" s="1" t="s">
        <v>4799</v>
      </c>
      <c r="D1595" s="1" t="s">
        <v>20</v>
      </c>
      <c r="E1595" s="1" t="s">
        <v>4800</v>
      </c>
      <c r="F1595" s="1" t="str">
        <f t="shared" si="1"/>
        <v>Marco António Cordeiro Custódia Rua Faceira - LEIC 1999/2000</v>
      </c>
      <c r="G1595" s="1" t="s">
        <v>4801</v>
      </c>
      <c r="I1595" s="9" t="str">
        <f>IFERROR(VLOOKUP(B1595,'Inquérito'!M:N,2,0),if(AND(E1595="",not(iserror(find("linkedin",H1595)))),H1595,E1595))</f>
        <v>https://www.linkedin.com/in/mfaceira/</v>
      </c>
      <c r="J1595" s="1" t="str">
        <f t="shared" si="2"/>
        <v>LEIC </v>
      </c>
      <c r="K1595" s="1" t="str">
        <f>IFERROR(VLOOKUP($A1595&amp;"-"&amp;K$1,'Conclusões cursos SIGARRA'!$E:$H,2,0),"")</f>
        <v>1995/1996</v>
      </c>
      <c r="L1595" s="1" t="str">
        <f>IFERROR(VLOOKUP($A1595&amp;"-"&amp;K$1,'Conclusões cursos SIGARRA'!$E:$H,4,0),"")</f>
        <v>1999/2000</v>
      </c>
      <c r="M1595" s="1" t="str">
        <f>IFERROR(VLOOKUP($A1595&amp;"-"&amp;M$1,'Conclusões cursos SIGARRA'!$E:$H,2,0),"")</f>
        <v/>
      </c>
      <c r="N1595" s="1" t="str">
        <f>IFERROR(VLOOKUP($A1595&amp;"-"&amp;M$1,'Conclusões cursos SIGARRA'!$E:$H,4,0),"")</f>
        <v/>
      </c>
      <c r="O1595" s="1" t="str">
        <f>IFERROR(VLOOKUP($A1595&amp;"-"&amp;O$1,'Conclusões cursos SIGARRA'!$E:$H,2,0),"")</f>
        <v/>
      </c>
      <c r="P1595" s="1" t="str">
        <f>IFERROR(VLOOKUP($A1595&amp;"-"&amp;O$1,'Conclusões cursos SIGARRA'!$E:$H,4,0),"")</f>
        <v/>
      </c>
      <c r="Q1595" s="1" t="str">
        <f>IFERROR(VLOOKUP($A1595&amp;"-"&amp;Q$1,'Conclusões cursos SIGARRA'!$E:$H,2,0),"")</f>
        <v/>
      </c>
      <c r="R1595" s="1" t="str">
        <f>IFERROR(VLOOKUP($A1595&amp;"-"&amp;Q$1,'Conclusões cursos SIGARRA'!$E:$H,4,0),"")</f>
        <v/>
      </c>
      <c r="S1595" s="1" t="str">
        <f>IFERROR(VLOOKUP($A1595&amp;"-"&amp;S$1,'Conclusões cursos SIGARRA'!$E:$H,2,0),"")</f>
        <v/>
      </c>
      <c r="T1595" s="1" t="str">
        <f>IFERROR(VLOOKUP($A1595&amp;"-"&amp;S$1,'Conclusões cursos SIGARRA'!$E:$H,4,0),"")</f>
        <v/>
      </c>
      <c r="U1595" s="1" t="str">
        <f t="shared" si="3"/>
        <v> LEIC 1999/2000</v>
      </c>
      <c r="V1595" s="1" t="str">
        <f t="shared" si="4"/>
        <v>Marco António Cordeiro Custódia Rua Faceira</v>
      </c>
    </row>
    <row r="1596" ht="14.25" customHeight="1">
      <c r="A1596" s="1">
        <v>2.00303962E8</v>
      </c>
      <c r="B1596" s="1" t="s">
        <v>4802</v>
      </c>
      <c r="C1596" s="1" t="s">
        <v>4803</v>
      </c>
      <c r="D1596" s="1" t="s">
        <v>20</v>
      </c>
      <c r="E1596" s="1" t="s">
        <v>4804</v>
      </c>
      <c r="F1596" s="1" t="str">
        <f t="shared" si="1"/>
        <v>Marco António Sousa Nunes Fernandes Silva - MIEIC 2007/2008</v>
      </c>
      <c r="G1596" s="1" t="s">
        <v>4805</v>
      </c>
      <c r="H1596" s="1" t="s">
        <v>4806</v>
      </c>
      <c r="I1596" s="9" t="str">
        <f>IFERROR(VLOOKUP(B1596,'Inquérito'!M:N,2,0),if(AND(E1596="",not(iserror(find("linkedin",H1596)))),H1596,E1596))</f>
        <v>https://www.linkedin.com/in/marconsilva</v>
      </c>
      <c r="J1596" s="1" t="str">
        <f t="shared" si="2"/>
        <v>MIEIC </v>
      </c>
      <c r="K1596" s="1" t="str">
        <f>IFERROR(VLOOKUP($A1596&amp;"-"&amp;K$1,'Conclusões cursos SIGARRA'!$E:$H,2,0),"")</f>
        <v/>
      </c>
      <c r="L1596" s="1" t="str">
        <f>IFERROR(VLOOKUP($A1596&amp;"-"&amp;K$1,'Conclusões cursos SIGARRA'!$E:$H,4,0),"")</f>
        <v/>
      </c>
      <c r="M1596" s="1" t="str">
        <f>IFERROR(VLOOKUP($A1596&amp;"-"&amp;M$1,'Conclusões cursos SIGARRA'!$E:$H,2,0),"")</f>
        <v/>
      </c>
      <c r="N1596" s="1" t="str">
        <f>IFERROR(VLOOKUP($A1596&amp;"-"&amp;M$1,'Conclusões cursos SIGARRA'!$E:$H,4,0),"")</f>
        <v/>
      </c>
      <c r="O1596" s="1" t="str">
        <f>IFERROR(VLOOKUP($A1596&amp;"-"&amp;O$1,'Conclusões cursos SIGARRA'!$E:$H,2,0),"")</f>
        <v>2003/2004</v>
      </c>
      <c r="P1596" s="1" t="str">
        <f>IFERROR(VLOOKUP($A1596&amp;"-"&amp;O$1,'Conclusões cursos SIGARRA'!$E:$H,4,0),"")</f>
        <v>2007/2008</v>
      </c>
      <c r="Q1596" s="1" t="str">
        <f>IFERROR(VLOOKUP($A1596&amp;"-"&amp;Q$1,'Conclusões cursos SIGARRA'!$E:$H,2,0),"")</f>
        <v/>
      </c>
      <c r="R1596" s="1" t="str">
        <f>IFERROR(VLOOKUP($A1596&amp;"-"&amp;Q$1,'Conclusões cursos SIGARRA'!$E:$H,4,0),"")</f>
        <v/>
      </c>
      <c r="S1596" s="1" t="str">
        <f>IFERROR(VLOOKUP($A1596&amp;"-"&amp;S$1,'Conclusões cursos SIGARRA'!$E:$H,2,0),"")</f>
        <v/>
      </c>
      <c r="T1596" s="1" t="str">
        <f>IFERROR(VLOOKUP($A1596&amp;"-"&amp;S$1,'Conclusões cursos SIGARRA'!$E:$H,4,0),"")</f>
        <v/>
      </c>
      <c r="U1596" s="1" t="str">
        <f t="shared" si="3"/>
        <v> MIEIC 2007/2008</v>
      </c>
      <c r="V1596" s="1" t="str">
        <f t="shared" si="4"/>
        <v>Marco António Sousa Nunes Fernandes Silva</v>
      </c>
    </row>
    <row r="1597" ht="14.25" customHeight="1">
      <c r="A1597" s="1">
        <v>2.00102917E8</v>
      </c>
      <c r="B1597" s="1" t="s">
        <v>4807</v>
      </c>
      <c r="C1597" s="1" t="s">
        <v>4808</v>
      </c>
      <c r="D1597" s="1" t="s">
        <v>20</v>
      </c>
      <c r="E1597" s="1" t="s">
        <v>4809</v>
      </c>
      <c r="F1597" s="1" t="str">
        <f t="shared" si="1"/>
        <v>Marco Paulo Moreira da Silva - LEIC 2005/2006</v>
      </c>
      <c r="G1597" s="1" t="s">
        <v>4810</v>
      </c>
      <c r="H1597" s="1" t="s">
        <v>4811</v>
      </c>
      <c r="I1597" s="9" t="str">
        <f>IFERROR(VLOOKUP(B1597,'Inquérito'!M:N,2,0),if(AND(E1597="",not(iserror(find("linkedin",H1597)))),H1597,E1597))</f>
        <v>https://www.linkedin.com/in/marcosilva/</v>
      </c>
      <c r="J1597" s="1" t="str">
        <f t="shared" si="2"/>
        <v>LEIC </v>
      </c>
      <c r="K1597" s="1" t="str">
        <f>IFERROR(VLOOKUP($A1597&amp;"-"&amp;K$1,'Conclusões cursos SIGARRA'!$E:$H,2,0),"")</f>
        <v>2001/2002</v>
      </c>
      <c r="L1597" s="1" t="str">
        <f>IFERROR(VLOOKUP($A1597&amp;"-"&amp;K$1,'Conclusões cursos SIGARRA'!$E:$H,4,0),"")</f>
        <v>2005/2006</v>
      </c>
      <c r="M1597" s="1" t="str">
        <f>IFERROR(VLOOKUP($A1597&amp;"-"&amp;M$1,'Conclusões cursos SIGARRA'!$E:$H,2,0),"")</f>
        <v/>
      </c>
      <c r="N1597" s="1" t="str">
        <f>IFERROR(VLOOKUP($A1597&amp;"-"&amp;M$1,'Conclusões cursos SIGARRA'!$E:$H,4,0),"")</f>
        <v/>
      </c>
      <c r="O1597" s="1" t="str">
        <f>IFERROR(VLOOKUP($A1597&amp;"-"&amp;O$1,'Conclusões cursos SIGARRA'!$E:$H,2,0),"")</f>
        <v/>
      </c>
      <c r="P1597" s="1" t="str">
        <f>IFERROR(VLOOKUP($A1597&amp;"-"&amp;O$1,'Conclusões cursos SIGARRA'!$E:$H,4,0),"")</f>
        <v/>
      </c>
      <c r="Q1597" s="1" t="str">
        <f>IFERROR(VLOOKUP($A1597&amp;"-"&amp;Q$1,'Conclusões cursos SIGARRA'!$E:$H,2,0),"")</f>
        <v/>
      </c>
      <c r="R1597" s="1" t="str">
        <f>IFERROR(VLOOKUP($A1597&amp;"-"&amp;Q$1,'Conclusões cursos SIGARRA'!$E:$H,4,0),"")</f>
        <v/>
      </c>
      <c r="S1597" s="1" t="str">
        <f>IFERROR(VLOOKUP($A1597&amp;"-"&amp;S$1,'Conclusões cursos SIGARRA'!$E:$H,2,0),"")</f>
        <v/>
      </c>
      <c r="T1597" s="1" t="str">
        <f>IFERROR(VLOOKUP($A1597&amp;"-"&amp;S$1,'Conclusões cursos SIGARRA'!$E:$H,4,0),"")</f>
        <v/>
      </c>
      <c r="U1597" s="1" t="str">
        <f t="shared" si="3"/>
        <v> LEIC 2005/2006</v>
      </c>
      <c r="V1597" s="1" t="str">
        <f t="shared" si="4"/>
        <v>Marco Paulo Moreira da Silva</v>
      </c>
    </row>
    <row r="1598" ht="14.25" customHeight="1">
      <c r="A1598" s="1">
        <v>2.0000517E8</v>
      </c>
      <c r="B1598" s="1" t="s">
        <v>4812</v>
      </c>
      <c r="C1598" s="1" t="s">
        <v>4813</v>
      </c>
      <c r="D1598" s="1" t="s">
        <v>20</v>
      </c>
      <c r="E1598" s="1" t="s">
        <v>21</v>
      </c>
      <c r="F1598" s="1" t="str">
        <f t="shared" si="1"/>
        <v>Marco Paulo Moreira Teixeira - LEIC 2002/2003</v>
      </c>
      <c r="G1598" s="1" t="s">
        <v>21</v>
      </c>
      <c r="H1598" s="1" t="s">
        <v>4814</v>
      </c>
      <c r="I1598" s="1" t="str">
        <f>IFERROR(VLOOKUP(B1598,'Inquérito'!M:N,2,0),if(AND(E1598="",not(iserror(find("linkedin",H1598)))),H1598,E1598))</f>
        <v/>
      </c>
      <c r="J1598" s="1" t="str">
        <f t="shared" si="2"/>
        <v>LEIC </v>
      </c>
      <c r="K1598" s="1" t="str">
        <f>IFERROR(VLOOKUP($A1598&amp;"-"&amp;K$1,'Conclusões cursos SIGARRA'!$E:$H,2,0),"")</f>
        <v>2000/2001</v>
      </c>
      <c r="L1598" s="1" t="str">
        <f>IFERROR(VLOOKUP($A1598&amp;"-"&amp;K$1,'Conclusões cursos SIGARRA'!$E:$H,4,0),"")</f>
        <v>2002/2003</v>
      </c>
      <c r="M1598" s="1" t="str">
        <f>IFERROR(VLOOKUP($A1598&amp;"-"&amp;M$1,'Conclusões cursos SIGARRA'!$E:$H,2,0),"")</f>
        <v/>
      </c>
      <c r="N1598" s="1" t="str">
        <f>IFERROR(VLOOKUP($A1598&amp;"-"&amp;M$1,'Conclusões cursos SIGARRA'!$E:$H,4,0),"")</f>
        <v/>
      </c>
      <c r="O1598" s="1" t="str">
        <f>IFERROR(VLOOKUP($A1598&amp;"-"&amp;O$1,'Conclusões cursos SIGARRA'!$E:$H,2,0),"")</f>
        <v/>
      </c>
      <c r="P1598" s="1" t="str">
        <f>IFERROR(VLOOKUP($A1598&amp;"-"&amp;O$1,'Conclusões cursos SIGARRA'!$E:$H,4,0),"")</f>
        <v/>
      </c>
      <c r="Q1598" s="1" t="str">
        <f>IFERROR(VLOOKUP($A1598&amp;"-"&amp;Q$1,'Conclusões cursos SIGARRA'!$E:$H,2,0),"")</f>
        <v/>
      </c>
      <c r="R1598" s="1" t="str">
        <f>IFERROR(VLOOKUP($A1598&amp;"-"&amp;Q$1,'Conclusões cursos SIGARRA'!$E:$H,4,0),"")</f>
        <v/>
      </c>
      <c r="S1598" s="1" t="str">
        <f>IFERROR(VLOOKUP($A1598&amp;"-"&amp;S$1,'Conclusões cursos SIGARRA'!$E:$H,2,0),"")</f>
        <v/>
      </c>
      <c r="T1598" s="1" t="str">
        <f>IFERROR(VLOOKUP($A1598&amp;"-"&amp;S$1,'Conclusões cursos SIGARRA'!$E:$H,4,0),"")</f>
        <v/>
      </c>
      <c r="U1598" s="1" t="str">
        <f t="shared" si="3"/>
        <v> LEIC 2002/2003</v>
      </c>
      <c r="V1598" s="1" t="str">
        <f t="shared" si="4"/>
        <v>Marco Paulo Moreira Teixeira</v>
      </c>
    </row>
    <row r="1599" ht="14.25" customHeight="1">
      <c r="A1599" s="1">
        <v>2.00600412E8</v>
      </c>
      <c r="B1599" s="1" t="s">
        <v>4815</v>
      </c>
      <c r="C1599" s="1" t="s">
        <v>4816</v>
      </c>
      <c r="D1599" s="1" t="s">
        <v>20</v>
      </c>
      <c r="E1599" s="1" t="s">
        <v>4817</v>
      </c>
      <c r="F1599" s="1" t="str">
        <f t="shared" si="1"/>
        <v>Marco Rafael da Silva Ribeiro Leal - MIEIC 2010/2011</v>
      </c>
      <c r="G1599" s="1" t="s">
        <v>4818</v>
      </c>
      <c r="H1599" s="1" t="s">
        <v>4819</v>
      </c>
      <c r="I1599" s="9" t="str">
        <f>IFERROR(VLOOKUP(B1599,'Inquérito'!M:N,2,0),if(AND(E1599="",not(iserror(find("linkedin",H1599)))),H1599,E1599))</f>
        <v>https://www.linkedin.com/in/lealmarco/</v>
      </c>
      <c r="J1599" s="1" t="str">
        <f t="shared" si="2"/>
        <v>MIEIC </v>
      </c>
      <c r="K1599" s="1" t="str">
        <f>IFERROR(VLOOKUP($A1599&amp;"-"&amp;K$1,'Conclusões cursos SIGARRA'!$E:$H,2,0),"")</f>
        <v/>
      </c>
      <c r="L1599" s="1" t="str">
        <f>IFERROR(VLOOKUP($A1599&amp;"-"&amp;K$1,'Conclusões cursos SIGARRA'!$E:$H,4,0),"")</f>
        <v/>
      </c>
      <c r="M1599" s="1" t="str">
        <f>IFERROR(VLOOKUP($A1599&amp;"-"&amp;M$1,'Conclusões cursos SIGARRA'!$E:$H,2,0),"")</f>
        <v/>
      </c>
      <c r="N1599" s="1" t="str">
        <f>IFERROR(VLOOKUP($A1599&amp;"-"&amp;M$1,'Conclusões cursos SIGARRA'!$E:$H,4,0),"")</f>
        <v/>
      </c>
      <c r="O1599" s="1" t="str">
        <f>IFERROR(VLOOKUP($A1599&amp;"-"&amp;O$1,'Conclusões cursos SIGARRA'!$E:$H,2,0),"")</f>
        <v>2006/2007</v>
      </c>
      <c r="P1599" s="1" t="str">
        <f>IFERROR(VLOOKUP($A1599&amp;"-"&amp;O$1,'Conclusões cursos SIGARRA'!$E:$H,4,0),"")</f>
        <v>2010/2011</v>
      </c>
      <c r="Q1599" s="1" t="str">
        <f>IFERROR(VLOOKUP($A1599&amp;"-"&amp;Q$1,'Conclusões cursos SIGARRA'!$E:$H,2,0),"")</f>
        <v/>
      </c>
      <c r="R1599" s="1" t="str">
        <f>IFERROR(VLOOKUP($A1599&amp;"-"&amp;Q$1,'Conclusões cursos SIGARRA'!$E:$H,4,0),"")</f>
        <v/>
      </c>
      <c r="S1599" s="1" t="str">
        <f>IFERROR(VLOOKUP($A1599&amp;"-"&amp;S$1,'Conclusões cursos SIGARRA'!$E:$H,2,0),"")</f>
        <v/>
      </c>
      <c r="T1599" s="1" t="str">
        <f>IFERROR(VLOOKUP($A1599&amp;"-"&amp;S$1,'Conclusões cursos SIGARRA'!$E:$H,4,0),"")</f>
        <v/>
      </c>
      <c r="U1599" s="1" t="str">
        <f t="shared" si="3"/>
        <v> MIEIC 2010/2011</v>
      </c>
      <c r="V1599" s="1" t="str">
        <f t="shared" si="4"/>
        <v>Marco Rafael da Silva Ribeiro Leal</v>
      </c>
    </row>
    <row r="1600" ht="14.25" customHeight="1">
      <c r="A1600" s="1">
        <v>2.00900732E8</v>
      </c>
      <c r="B1600" s="1" t="s">
        <v>4820</v>
      </c>
      <c r="C1600" s="1" t="s">
        <v>4821</v>
      </c>
      <c r="D1600" s="1" t="s">
        <v>20</v>
      </c>
      <c r="E1600" s="1" t="s">
        <v>4822</v>
      </c>
      <c r="F1600" s="1" t="str">
        <f t="shared" si="1"/>
        <v>Marcos André Correia de Oliveira - MIEIC 2014/2015</v>
      </c>
      <c r="H1600" s="1" t="s">
        <v>4823</v>
      </c>
      <c r="I1600" s="9" t="str">
        <f>IFERROR(VLOOKUP(B1600,'Inquérito'!M:N,2,0),if(AND(E1600="",not(iserror(find("linkedin",H1600)))),H1600,E1600))</f>
        <v>https://www.linkedin.com/in/marcosacoliveira/</v>
      </c>
      <c r="J1600" s="1" t="str">
        <f t="shared" si="2"/>
        <v>MIEIC </v>
      </c>
      <c r="K1600" s="1" t="str">
        <f>IFERROR(VLOOKUP($A1600&amp;"-"&amp;K$1,'Conclusões cursos SIGARRA'!$E:$H,2,0),"")</f>
        <v/>
      </c>
      <c r="L1600" s="1" t="str">
        <f>IFERROR(VLOOKUP($A1600&amp;"-"&amp;K$1,'Conclusões cursos SIGARRA'!$E:$H,4,0),"")</f>
        <v/>
      </c>
      <c r="M1600" s="1" t="str">
        <f>IFERROR(VLOOKUP($A1600&amp;"-"&amp;M$1,'Conclusões cursos SIGARRA'!$E:$H,2,0),"")</f>
        <v/>
      </c>
      <c r="N1600" s="1" t="str">
        <f>IFERROR(VLOOKUP($A1600&amp;"-"&amp;M$1,'Conclusões cursos SIGARRA'!$E:$H,4,0),"")</f>
        <v/>
      </c>
      <c r="O1600" s="1" t="str">
        <f>IFERROR(VLOOKUP($A1600&amp;"-"&amp;O$1,'Conclusões cursos SIGARRA'!$E:$H,2,0),"")</f>
        <v>2009/2010</v>
      </c>
      <c r="P1600" s="1" t="str">
        <f>IFERROR(VLOOKUP($A1600&amp;"-"&amp;O$1,'Conclusões cursos SIGARRA'!$E:$H,4,0),"")</f>
        <v>2014/2015</v>
      </c>
      <c r="Q1600" s="1" t="str">
        <f>IFERROR(VLOOKUP($A1600&amp;"-"&amp;Q$1,'Conclusões cursos SIGARRA'!$E:$H,2,0),"")</f>
        <v/>
      </c>
      <c r="R1600" s="1" t="str">
        <f>IFERROR(VLOOKUP($A1600&amp;"-"&amp;Q$1,'Conclusões cursos SIGARRA'!$E:$H,4,0),"")</f>
        <v/>
      </c>
      <c r="S1600" s="1" t="str">
        <f>IFERROR(VLOOKUP($A1600&amp;"-"&amp;S$1,'Conclusões cursos SIGARRA'!$E:$H,2,0),"")</f>
        <v/>
      </c>
      <c r="T1600" s="1" t="str">
        <f>IFERROR(VLOOKUP($A1600&amp;"-"&amp;S$1,'Conclusões cursos SIGARRA'!$E:$H,4,0),"")</f>
        <v/>
      </c>
      <c r="U1600" s="1" t="str">
        <f t="shared" si="3"/>
        <v> MIEIC 2014/2015</v>
      </c>
      <c r="V1600" s="1" t="str">
        <f t="shared" si="4"/>
        <v>Marcos André Correia de Oliveira</v>
      </c>
    </row>
    <row r="1601" ht="14.25" customHeight="1">
      <c r="A1601" s="1">
        <v>2.00400373E8</v>
      </c>
      <c r="B1601" s="1" t="s">
        <v>4824</v>
      </c>
      <c r="C1601" s="1" t="s">
        <v>4825</v>
      </c>
      <c r="D1601" s="1" t="s">
        <v>20</v>
      </c>
      <c r="E1601" s="1" t="s">
        <v>21</v>
      </c>
      <c r="F1601" s="1" t="str">
        <f t="shared" si="1"/>
        <v>Marcos Augusto Ribeiro da Fonseca Guerra Liberal - MIEIC 2008/2009</v>
      </c>
      <c r="G1601" s="1" t="s">
        <v>21</v>
      </c>
      <c r="H1601" s="1" t="s">
        <v>4826</v>
      </c>
      <c r="I1601" s="1" t="str">
        <f>IFERROR(VLOOKUP(B1601,'Inquérito'!M:N,2,0),if(AND(E1601="",not(iserror(find("linkedin",H1601)))),H1601,E1601))</f>
        <v/>
      </c>
      <c r="J1601" s="1" t="str">
        <f t="shared" si="2"/>
        <v>MIEIC </v>
      </c>
      <c r="K1601" s="1" t="str">
        <f>IFERROR(VLOOKUP($A1601&amp;"-"&amp;K$1,'Conclusões cursos SIGARRA'!$E:$H,2,0),"")</f>
        <v/>
      </c>
      <c r="L1601" s="1" t="str">
        <f>IFERROR(VLOOKUP($A1601&amp;"-"&amp;K$1,'Conclusões cursos SIGARRA'!$E:$H,4,0),"")</f>
        <v/>
      </c>
      <c r="M1601" s="1" t="str">
        <f>IFERROR(VLOOKUP($A1601&amp;"-"&amp;M$1,'Conclusões cursos SIGARRA'!$E:$H,2,0),"")</f>
        <v/>
      </c>
      <c r="N1601" s="1" t="str">
        <f>IFERROR(VLOOKUP($A1601&amp;"-"&amp;M$1,'Conclusões cursos SIGARRA'!$E:$H,4,0),"")</f>
        <v/>
      </c>
      <c r="O1601" s="1" t="str">
        <f>IFERROR(VLOOKUP($A1601&amp;"-"&amp;O$1,'Conclusões cursos SIGARRA'!$E:$H,2,0),"")</f>
        <v>2004/2005</v>
      </c>
      <c r="P1601" s="1" t="str">
        <f>IFERROR(VLOOKUP($A1601&amp;"-"&amp;O$1,'Conclusões cursos SIGARRA'!$E:$H,4,0),"")</f>
        <v>2008/2009</v>
      </c>
      <c r="Q1601" s="1" t="str">
        <f>IFERROR(VLOOKUP($A1601&amp;"-"&amp;Q$1,'Conclusões cursos SIGARRA'!$E:$H,2,0),"")</f>
        <v/>
      </c>
      <c r="R1601" s="1" t="str">
        <f>IFERROR(VLOOKUP($A1601&amp;"-"&amp;Q$1,'Conclusões cursos SIGARRA'!$E:$H,4,0),"")</f>
        <v/>
      </c>
      <c r="S1601" s="1" t="str">
        <f>IFERROR(VLOOKUP($A1601&amp;"-"&amp;S$1,'Conclusões cursos SIGARRA'!$E:$H,2,0),"")</f>
        <v/>
      </c>
      <c r="T1601" s="1" t="str">
        <f>IFERROR(VLOOKUP($A1601&amp;"-"&amp;S$1,'Conclusões cursos SIGARRA'!$E:$H,4,0),"")</f>
        <v/>
      </c>
      <c r="U1601" s="1" t="str">
        <f t="shared" si="3"/>
        <v> MIEIC 2008/2009</v>
      </c>
      <c r="V1601" s="1" t="str">
        <f t="shared" si="4"/>
        <v>Marcos Augusto Ribeiro da Fonseca Guerra Liberal</v>
      </c>
    </row>
    <row r="1602" ht="14.25" customHeight="1">
      <c r="A1602" s="1">
        <v>2.00700457E8</v>
      </c>
      <c r="B1602" s="1" t="s">
        <v>4827</v>
      </c>
      <c r="C1602" s="1" t="s">
        <v>4828</v>
      </c>
      <c r="D1602" s="1" t="s">
        <v>20</v>
      </c>
      <c r="E1602" s="1" t="s">
        <v>21</v>
      </c>
      <c r="F1602" s="1" t="str">
        <f t="shared" si="1"/>
        <v>Marcos Brandão Duarte - MIEIC 2015/2016</v>
      </c>
      <c r="G1602" s="1" t="s">
        <v>4829</v>
      </c>
      <c r="H1602" s="1" t="s">
        <v>4830</v>
      </c>
      <c r="I1602" s="9" t="str">
        <f>IFERROR(VLOOKUP(B1602,'Inquérito'!M:N,2,0),if(AND(E1602="",not(iserror(find("linkedin",H1602)))),H1602,E1602))</f>
        <v>https://www.linkedin.com/in/duartemb</v>
      </c>
      <c r="J1602" s="1" t="str">
        <f t="shared" si="2"/>
        <v>MIEIC </v>
      </c>
      <c r="K1602" s="1" t="str">
        <f>IFERROR(VLOOKUP($A1602&amp;"-"&amp;K$1,'Conclusões cursos SIGARRA'!$E:$H,2,0),"")</f>
        <v/>
      </c>
      <c r="L1602" s="1" t="str">
        <f>IFERROR(VLOOKUP($A1602&amp;"-"&amp;K$1,'Conclusões cursos SIGARRA'!$E:$H,4,0),"")</f>
        <v/>
      </c>
      <c r="M1602" s="1" t="str">
        <f>IFERROR(VLOOKUP($A1602&amp;"-"&amp;M$1,'Conclusões cursos SIGARRA'!$E:$H,2,0),"")</f>
        <v/>
      </c>
      <c r="N1602" s="1" t="str">
        <f>IFERROR(VLOOKUP($A1602&amp;"-"&amp;M$1,'Conclusões cursos SIGARRA'!$E:$H,4,0),"")</f>
        <v/>
      </c>
      <c r="O1602" s="1" t="str">
        <f>IFERROR(VLOOKUP($A1602&amp;"-"&amp;O$1,'Conclusões cursos SIGARRA'!$E:$H,2,0),"")</f>
        <v>2010/2011</v>
      </c>
      <c r="P1602" s="1" t="str">
        <f>IFERROR(VLOOKUP($A1602&amp;"-"&amp;O$1,'Conclusões cursos SIGARRA'!$E:$H,4,0),"")</f>
        <v>2015/2016</v>
      </c>
      <c r="Q1602" s="1" t="str">
        <f>IFERROR(VLOOKUP($A1602&amp;"-"&amp;Q$1,'Conclusões cursos SIGARRA'!$E:$H,2,0),"")</f>
        <v/>
      </c>
      <c r="R1602" s="1" t="str">
        <f>IFERROR(VLOOKUP($A1602&amp;"-"&amp;Q$1,'Conclusões cursos SIGARRA'!$E:$H,4,0),"")</f>
        <v/>
      </c>
      <c r="S1602" s="1" t="str">
        <f>IFERROR(VLOOKUP($A1602&amp;"-"&amp;S$1,'Conclusões cursos SIGARRA'!$E:$H,2,0),"")</f>
        <v/>
      </c>
      <c r="T1602" s="1" t="str">
        <f>IFERROR(VLOOKUP($A1602&amp;"-"&amp;S$1,'Conclusões cursos SIGARRA'!$E:$H,4,0),"")</f>
        <v/>
      </c>
      <c r="U1602" s="1" t="str">
        <f t="shared" si="3"/>
        <v> MIEIC 2015/2016</v>
      </c>
      <c r="V1602" s="1" t="str">
        <f t="shared" si="4"/>
        <v>Marcos Brandão Duarte</v>
      </c>
    </row>
    <row r="1603" ht="14.25" customHeight="1">
      <c r="A1603" s="1">
        <v>2.02006888E8</v>
      </c>
      <c r="B1603" s="1" t="s">
        <v>4831</v>
      </c>
      <c r="C1603" s="1" t="s">
        <v>4832</v>
      </c>
      <c r="D1603" s="1" t="s">
        <v>26</v>
      </c>
      <c r="E1603" s="1" t="s">
        <v>21</v>
      </c>
      <c r="F1603" s="1" t="str">
        <f t="shared" si="1"/>
        <v>Marcos Rafael Peixoto Aires - L.EIC 2022/2023</v>
      </c>
      <c r="I1603" s="1" t="str">
        <f>IFERROR(VLOOKUP(B1603,'Inquérito'!M:N,2,0),if(AND(E1603="",not(iserror(find("linkedin",H1603)))),H1603,E1603))</f>
        <v/>
      </c>
      <c r="J1603" s="1" t="str">
        <f t="shared" si="2"/>
        <v>L.EIC </v>
      </c>
      <c r="K1603" s="1" t="str">
        <f>IFERROR(VLOOKUP($A1603&amp;"-"&amp;K$1,'Conclusões cursos SIGARRA'!$E:$H,2,0),"")</f>
        <v/>
      </c>
      <c r="L1603" s="1" t="str">
        <f>IFERROR(VLOOKUP($A1603&amp;"-"&amp;K$1,'Conclusões cursos SIGARRA'!$E:$H,4,0),"")</f>
        <v/>
      </c>
      <c r="M1603" s="1" t="str">
        <f>IFERROR(VLOOKUP($A1603&amp;"-"&amp;M$1,'Conclusões cursos SIGARRA'!$E:$H,2,0),"")</f>
        <v/>
      </c>
      <c r="N1603" s="1" t="str">
        <f>IFERROR(VLOOKUP($A1603&amp;"-"&amp;M$1,'Conclusões cursos SIGARRA'!$E:$H,4,0),"")</f>
        <v/>
      </c>
      <c r="O1603" s="1" t="str">
        <f>IFERROR(VLOOKUP($A1603&amp;"-"&amp;O$1,'Conclusões cursos SIGARRA'!$E:$H,2,0),"")</f>
        <v/>
      </c>
      <c r="P1603" s="1" t="str">
        <f>IFERROR(VLOOKUP($A1603&amp;"-"&amp;O$1,'Conclusões cursos SIGARRA'!$E:$H,4,0),"")</f>
        <v/>
      </c>
      <c r="Q1603" s="1" t="str">
        <f>IFERROR(VLOOKUP($A1603&amp;"-"&amp;Q$1,'Conclusões cursos SIGARRA'!$E:$H,2,0),"")</f>
        <v>2021/2022</v>
      </c>
      <c r="R1603" s="1" t="str">
        <f>IFERROR(VLOOKUP($A1603&amp;"-"&amp;Q$1,'Conclusões cursos SIGARRA'!$E:$H,4,0),"")</f>
        <v>2022/2023</v>
      </c>
      <c r="S1603" s="1" t="str">
        <f>IFERROR(VLOOKUP($A1603&amp;"-"&amp;S$1,'Conclusões cursos SIGARRA'!$E:$H,2,0),"")</f>
        <v/>
      </c>
      <c r="T1603" s="1" t="str">
        <f>IFERROR(VLOOKUP($A1603&amp;"-"&amp;S$1,'Conclusões cursos SIGARRA'!$E:$H,4,0),"")</f>
        <v/>
      </c>
      <c r="U1603" s="1" t="str">
        <f t="shared" si="3"/>
        <v> L.EIC 2022/2023</v>
      </c>
      <c r="V1603" s="1" t="str">
        <f t="shared" si="4"/>
        <v>Marcos Rafael Peixoto Aires</v>
      </c>
    </row>
    <row r="1604" ht="14.25" customHeight="1">
      <c r="A1604" s="1">
        <v>2.01800177E8</v>
      </c>
      <c r="B1604" s="1" t="s">
        <v>4833</v>
      </c>
      <c r="C1604" s="1" t="s">
        <v>4834</v>
      </c>
      <c r="D1604" s="1" t="s">
        <v>26</v>
      </c>
      <c r="E1604" s="1" t="s">
        <v>21</v>
      </c>
      <c r="F1604" s="1" t="str">
        <f t="shared" si="1"/>
        <v>Marcos William Ferreira Pinto - L.EIC 2022/2023</v>
      </c>
      <c r="G1604" s="1" t="s">
        <v>4835</v>
      </c>
      <c r="I1604" s="1" t="str">
        <f>IFERROR(VLOOKUP(B1604,'Inquérito'!M:N,2,0),if(AND(E1604="",not(iserror(find("linkedin",H1604)))),H1604,E1604))</f>
        <v/>
      </c>
      <c r="J1604" s="1" t="str">
        <f t="shared" si="2"/>
        <v>L.EIC </v>
      </c>
      <c r="K1604" s="1" t="str">
        <f>IFERROR(VLOOKUP($A1604&amp;"-"&amp;K$1,'Conclusões cursos SIGARRA'!$E:$H,2,0),"")</f>
        <v/>
      </c>
      <c r="L1604" s="1" t="str">
        <f>IFERROR(VLOOKUP($A1604&amp;"-"&amp;K$1,'Conclusões cursos SIGARRA'!$E:$H,4,0),"")</f>
        <v/>
      </c>
      <c r="M1604" s="1" t="str">
        <f>IFERROR(VLOOKUP($A1604&amp;"-"&amp;M$1,'Conclusões cursos SIGARRA'!$E:$H,2,0),"")</f>
        <v/>
      </c>
      <c r="N1604" s="1" t="str">
        <f>IFERROR(VLOOKUP($A1604&amp;"-"&amp;M$1,'Conclusões cursos SIGARRA'!$E:$H,4,0),"")</f>
        <v/>
      </c>
      <c r="O1604" s="1" t="str">
        <f>IFERROR(VLOOKUP($A1604&amp;"-"&amp;O$1,'Conclusões cursos SIGARRA'!$E:$H,2,0),"")</f>
        <v/>
      </c>
      <c r="P1604" s="1" t="str">
        <f>IFERROR(VLOOKUP($A1604&amp;"-"&amp;O$1,'Conclusões cursos SIGARRA'!$E:$H,4,0),"")</f>
        <v/>
      </c>
      <c r="Q1604" s="1" t="str">
        <f>IFERROR(VLOOKUP($A1604&amp;"-"&amp;Q$1,'Conclusões cursos SIGARRA'!$E:$H,2,0),"")</f>
        <v>2021/2022</v>
      </c>
      <c r="R1604" s="1" t="str">
        <f>IFERROR(VLOOKUP($A1604&amp;"-"&amp;Q$1,'Conclusões cursos SIGARRA'!$E:$H,4,0),"")</f>
        <v>2022/2023</v>
      </c>
      <c r="S1604" s="1" t="str">
        <f>IFERROR(VLOOKUP($A1604&amp;"-"&amp;S$1,'Conclusões cursos SIGARRA'!$E:$H,2,0),"")</f>
        <v/>
      </c>
      <c r="T1604" s="1" t="str">
        <f>IFERROR(VLOOKUP($A1604&amp;"-"&amp;S$1,'Conclusões cursos SIGARRA'!$E:$H,4,0),"")</f>
        <v/>
      </c>
      <c r="U1604" s="1" t="str">
        <f t="shared" si="3"/>
        <v> L.EIC 2022/2023</v>
      </c>
      <c r="V1604" s="1" t="str">
        <f t="shared" si="4"/>
        <v>Marcos William Ferreira Pinto</v>
      </c>
    </row>
    <row r="1605" ht="14.25" customHeight="1">
      <c r="A1605" s="1">
        <v>2.01905046E8</v>
      </c>
      <c r="B1605" s="1" t="s">
        <v>4836</v>
      </c>
      <c r="C1605" s="1" t="s">
        <v>4837</v>
      </c>
      <c r="D1605" s="1" t="s">
        <v>26</v>
      </c>
      <c r="E1605" s="1" t="s">
        <v>21</v>
      </c>
      <c r="F1605" s="1" t="str">
        <f t="shared" si="1"/>
        <v>Margarida Assis Ferreira - L.EIC 2021/2022</v>
      </c>
      <c r="I1605" s="1" t="str">
        <f>IFERROR(VLOOKUP(B1605,'Inquérito'!M:N,2,0),if(AND(E1605="",not(iserror(find("linkedin",H1605)))),H1605,E1605))</f>
        <v/>
      </c>
      <c r="J1605" s="1" t="str">
        <f t="shared" si="2"/>
        <v>L.EIC </v>
      </c>
      <c r="K1605" s="1" t="str">
        <f>IFERROR(VLOOKUP($A1605&amp;"-"&amp;K$1,'Conclusões cursos SIGARRA'!$E:$H,2,0),"")</f>
        <v/>
      </c>
      <c r="L1605" s="1" t="str">
        <f>IFERROR(VLOOKUP($A1605&amp;"-"&amp;K$1,'Conclusões cursos SIGARRA'!$E:$H,4,0),"")</f>
        <v/>
      </c>
      <c r="M1605" s="1" t="str">
        <f>IFERROR(VLOOKUP($A1605&amp;"-"&amp;M$1,'Conclusões cursos SIGARRA'!$E:$H,2,0),"")</f>
        <v/>
      </c>
      <c r="N1605" s="1" t="str">
        <f>IFERROR(VLOOKUP($A1605&amp;"-"&amp;M$1,'Conclusões cursos SIGARRA'!$E:$H,4,0),"")</f>
        <v/>
      </c>
      <c r="O1605" s="1" t="str">
        <f>IFERROR(VLOOKUP($A1605&amp;"-"&amp;O$1,'Conclusões cursos SIGARRA'!$E:$H,2,0),"")</f>
        <v/>
      </c>
      <c r="P1605" s="1" t="str">
        <f>IFERROR(VLOOKUP($A1605&amp;"-"&amp;O$1,'Conclusões cursos SIGARRA'!$E:$H,4,0),"")</f>
        <v/>
      </c>
      <c r="Q1605" s="1" t="str">
        <f>IFERROR(VLOOKUP($A1605&amp;"-"&amp;Q$1,'Conclusões cursos SIGARRA'!$E:$H,2,0),"")</f>
        <v>2021/2022</v>
      </c>
      <c r="R1605" s="1" t="str">
        <f>IFERROR(VLOOKUP($A1605&amp;"-"&amp;Q$1,'Conclusões cursos SIGARRA'!$E:$H,4,0),"")</f>
        <v>2021/2022</v>
      </c>
      <c r="S1605" s="1" t="str">
        <f>IFERROR(VLOOKUP($A1605&amp;"-"&amp;S$1,'Conclusões cursos SIGARRA'!$E:$H,2,0),"")</f>
        <v/>
      </c>
      <c r="T1605" s="1" t="str">
        <f>IFERROR(VLOOKUP($A1605&amp;"-"&amp;S$1,'Conclusões cursos SIGARRA'!$E:$H,4,0),"")</f>
        <v/>
      </c>
      <c r="U1605" s="1" t="str">
        <f t="shared" si="3"/>
        <v> L.EIC 2021/2022</v>
      </c>
      <c r="V1605" s="1" t="str">
        <f t="shared" si="4"/>
        <v>Margarida Assis Ferreira</v>
      </c>
    </row>
    <row r="1606" ht="14.25" customHeight="1">
      <c r="A1606" s="1">
        <v>2.00907648E8</v>
      </c>
      <c r="B1606" s="1" t="s">
        <v>4838</v>
      </c>
      <c r="C1606" s="1" t="s">
        <v>4839</v>
      </c>
      <c r="D1606" s="1" t="s">
        <v>20</v>
      </c>
      <c r="E1606" s="1" t="s">
        <v>4840</v>
      </c>
      <c r="F1606" s="1" t="str">
        <f t="shared" si="1"/>
        <v>Margarida Isabel Garcia Pereira - MIEIC 2013/2014</v>
      </c>
      <c r="G1606" s="1" t="s">
        <v>4841</v>
      </c>
      <c r="I1606" s="9" t="str">
        <f>IFERROR(VLOOKUP(B1606,'Inquérito'!M:N,2,0),if(AND(E1606="",not(iserror(find("linkedin",H1606)))),H1606,E1606))</f>
        <v>https://www.linkedin.com/in/pereiramargarida</v>
      </c>
      <c r="J1606" s="1" t="str">
        <f t="shared" si="2"/>
        <v>MIEIC </v>
      </c>
      <c r="K1606" s="1" t="str">
        <f>IFERROR(VLOOKUP($A1606&amp;"-"&amp;K$1,'Conclusões cursos SIGARRA'!$E:$H,2,0),"")</f>
        <v/>
      </c>
      <c r="L1606" s="1" t="str">
        <f>IFERROR(VLOOKUP($A1606&amp;"-"&amp;K$1,'Conclusões cursos SIGARRA'!$E:$H,4,0),"")</f>
        <v/>
      </c>
      <c r="M1606" s="1" t="str">
        <f>IFERROR(VLOOKUP($A1606&amp;"-"&amp;M$1,'Conclusões cursos SIGARRA'!$E:$H,2,0),"")</f>
        <v/>
      </c>
      <c r="N1606" s="1" t="str">
        <f>IFERROR(VLOOKUP($A1606&amp;"-"&amp;M$1,'Conclusões cursos SIGARRA'!$E:$H,4,0),"")</f>
        <v/>
      </c>
      <c r="O1606" s="1" t="str">
        <f>IFERROR(VLOOKUP($A1606&amp;"-"&amp;O$1,'Conclusões cursos SIGARRA'!$E:$H,2,0),"")</f>
        <v>2009/2010</v>
      </c>
      <c r="P1606" s="1" t="str">
        <f>IFERROR(VLOOKUP($A1606&amp;"-"&amp;O$1,'Conclusões cursos SIGARRA'!$E:$H,4,0),"")</f>
        <v>2013/2014</v>
      </c>
      <c r="Q1606" s="1" t="str">
        <f>IFERROR(VLOOKUP($A1606&amp;"-"&amp;Q$1,'Conclusões cursos SIGARRA'!$E:$H,2,0),"")</f>
        <v/>
      </c>
      <c r="R1606" s="1" t="str">
        <f>IFERROR(VLOOKUP($A1606&amp;"-"&amp;Q$1,'Conclusões cursos SIGARRA'!$E:$H,4,0),"")</f>
        <v/>
      </c>
      <c r="S1606" s="1" t="str">
        <f>IFERROR(VLOOKUP($A1606&amp;"-"&amp;S$1,'Conclusões cursos SIGARRA'!$E:$H,2,0),"")</f>
        <v/>
      </c>
      <c r="T1606" s="1" t="str">
        <f>IFERROR(VLOOKUP($A1606&amp;"-"&amp;S$1,'Conclusões cursos SIGARRA'!$E:$H,4,0),"")</f>
        <v/>
      </c>
      <c r="U1606" s="1" t="str">
        <f t="shared" si="3"/>
        <v> MIEIC 2013/2014</v>
      </c>
      <c r="V1606" s="1" t="str">
        <f t="shared" si="4"/>
        <v>Margarida Isabel Garcia Pereira</v>
      </c>
    </row>
    <row r="1607" ht="14.25" customHeight="1">
      <c r="A1607" s="1">
        <v>2.01907907E8</v>
      </c>
      <c r="B1607" s="1" t="s">
        <v>4842</v>
      </c>
      <c r="C1607" s="1" t="s">
        <v>4843</v>
      </c>
      <c r="D1607" s="1" t="s">
        <v>26</v>
      </c>
      <c r="E1607" s="1" t="s">
        <v>21</v>
      </c>
      <c r="F1607" s="1" t="str">
        <f t="shared" si="1"/>
        <v>Margarida Jorge Cerqueira Vieira - L.EIC 2021/2022</v>
      </c>
      <c r="G1607" s="1" t="s">
        <v>4844</v>
      </c>
      <c r="I1607" s="9" t="str">
        <f>IFERROR(VLOOKUP(B1607,'Inquérito'!M:N,2,0),if(AND(E1607="",not(iserror(find("linkedin",H1607)))),H1607,E1607))</f>
        <v>https://www.linkedin.com/in/margaridavieira2705/</v>
      </c>
      <c r="J1607" s="1" t="str">
        <f t="shared" si="2"/>
        <v>L.EIC </v>
      </c>
      <c r="K1607" s="1" t="str">
        <f>IFERROR(VLOOKUP($A1607&amp;"-"&amp;K$1,'Conclusões cursos SIGARRA'!$E:$H,2,0),"")</f>
        <v/>
      </c>
      <c r="L1607" s="1" t="str">
        <f>IFERROR(VLOOKUP($A1607&amp;"-"&amp;K$1,'Conclusões cursos SIGARRA'!$E:$H,4,0),"")</f>
        <v/>
      </c>
      <c r="M1607" s="1" t="str">
        <f>IFERROR(VLOOKUP($A1607&amp;"-"&amp;M$1,'Conclusões cursos SIGARRA'!$E:$H,2,0),"")</f>
        <v/>
      </c>
      <c r="N1607" s="1" t="str">
        <f>IFERROR(VLOOKUP($A1607&amp;"-"&amp;M$1,'Conclusões cursos SIGARRA'!$E:$H,4,0),"")</f>
        <v/>
      </c>
      <c r="O1607" s="1" t="str">
        <f>IFERROR(VLOOKUP($A1607&amp;"-"&amp;O$1,'Conclusões cursos SIGARRA'!$E:$H,2,0),"")</f>
        <v/>
      </c>
      <c r="P1607" s="1" t="str">
        <f>IFERROR(VLOOKUP($A1607&amp;"-"&amp;O$1,'Conclusões cursos SIGARRA'!$E:$H,4,0),"")</f>
        <v/>
      </c>
      <c r="Q1607" s="1" t="str">
        <f>IFERROR(VLOOKUP($A1607&amp;"-"&amp;Q$1,'Conclusões cursos SIGARRA'!$E:$H,2,0),"")</f>
        <v>2021/2022</v>
      </c>
      <c r="R1607" s="1" t="str">
        <f>IFERROR(VLOOKUP($A1607&amp;"-"&amp;Q$1,'Conclusões cursos SIGARRA'!$E:$H,4,0),"")</f>
        <v>2021/2022</v>
      </c>
      <c r="S1607" s="1" t="str">
        <f>IFERROR(VLOOKUP($A1607&amp;"-"&amp;S$1,'Conclusões cursos SIGARRA'!$E:$H,2,0),"")</f>
        <v/>
      </c>
      <c r="T1607" s="1" t="str">
        <f>IFERROR(VLOOKUP($A1607&amp;"-"&amp;S$1,'Conclusões cursos SIGARRA'!$E:$H,4,0),"")</f>
        <v/>
      </c>
      <c r="U1607" s="1" t="str">
        <f t="shared" si="3"/>
        <v> L.EIC 2021/2022</v>
      </c>
      <c r="V1607" s="1" t="str">
        <f t="shared" si="4"/>
        <v>Margarida Jorge Cerqueira Vieira</v>
      </c>
    </row>
    <row r="1608" ht="14.25" customHeight="1">
      <c r="A1608" s="1">
        <v>2.01908209E8</v>
      </c>
      <c r="B1608" s="1" t="s">
        <v>4845</v>
      </c>
      <c r="C1608" s="1" t="s">
        <v>4846</v>
      </c>
      <c r="D1608" s="1" t="s">
        <v>26</v>
      </c>
      <c r="E1608" s="1" t="s">
        <v>21</v>
      </c>
      <c r="F1608" s="1" t="str">
        <f t="shared" si="1"/>
        <v>Margarida Nazaré Pereira dos Santos - L.EIC 2022/2023</v>
      </c>
      <c r="G1608" s="1" t="s">
        <v>4847</v>
      </c>
      <c r="I1608" s="1" t="str">
        <f>IFERROR(VLOOKUP(B1608,'Inquérito'!M:N,2,0),if(AND(E1608="",not(iserror(find("linkedin",H1608)))),H1608,E1608))</f>
        <v>https://www.linkedin.com/in/margarida-nazaré-38a77a232/</v>
      </c>
      <c r="J1608" s="1" t="str">
        <f t="shared" si="2"/>
        <v>L.EIC </v>
      </c>
      <c r="K1608" s="1" t="str">
        <f>IFERROR(VLOOKUP($A1608&amp;"-"&amp;K$1,'Conclusões cursos SIGARRA'!$E:$H,2,0),"")</f>
        <v/>
      </c>
      <c r="L1608" s="1" t="str">
        <f>IFERROR(VLOOKUP($A1608&amp;"-"&amp;K$1,'Conclusões cursos SIGARRA'!$E:$H,4,0),"")</f>
        <v/>
      </c>
      <c r="M1608" s="1" t="str">
        <f>IFERROR(VLOOKUP($A1608&amp;"-"&amp;M$1,'Conclusões cursos SIGARRA'!$E:$H,2,0),"")</f>
        <v/>
      </c>
      <c r="N1608" s="1" t="str">
        <f>IFERROR(VLOOKUP($A1608&amp;"-"&amp;M$1,'Conclusões cursos SIGARRA'!$E:$H,4,0),"")</f>
        <v/>
      </c>
      <c r="O1608" s="1" t="str">
        <f>IFERROR(VLOOKUP($A1608&amp;"-"&amp;O$1,'Conclusões cursos SIGARRA'!$E:$H,2,0),"")</f>
        <v/>
      </c>
      <c r="P1608" s="1" t="str">
        <f>IFERROR(VLOOKUP($A1608&amp;"-"&amp;O$1,'Conclusões cursos SIGARRA'!$E:$H,4,0),"")</f>
        <v/>
      </c>
      <c r="Q1608" s="1" t="str">
        <f>IFERROR(VLOOKUP($A1608&amp;"-"&amp;Q$1,'Conclusões cursos SIGARRA'!$E:$H,2,0),"")</f>
        <v>2021/2022</v>
      </c>
      <c r="R1608" s="1" t="str">
        <f>IFERROR(VLOOKUP($A1608&amp;"-"&amp;Q$1,'Conclusões cursos SIGARRA'!$E:$H,4,0),"")</f>
        <v>2022/2023</v>
      </c>
      <c r="S1608" s="1" t="str">
        <f>IFERROR(VLOOKUP($A1608&amp;"-"&amp;S$1,'Conclusões cursos SIGARRA'!$E:$H,2,0),"")</f>
        <v/>
      </c>
      <c r="T1608" s="1" t="str">
        <f>IFERROR(VLOOKUP($A1608&amp;"-"&amp;S$1,'Conclusões cursos SIGARRA'!$E:$H,4,0),"")</f>
        <v/>
      </c>
      <c r="U1608" s="1" t="str">
        <f t="shared" si="3"/>
        <v> L.EIC 2022/2023</v>
      </c>
      <c r="V1608" s="1" t="str">
        <f t="shared" si="4"/>
        <v>Margarida Nazaré Pereira dos Santos</v>
      </c>
    </row>
    <row r="1609" ht="14.25" customHeight="1">
      <c r="A1609" s="1">
        <v>2.01606214E8</v>
      </c>
      <c r="B1609" s="1" t="s">
        <v>4848</v>
      </c>
      <c r="C1609" s="1" t="s">
        <v>4849</v>
      </c>
      <c r="D1609" s="1" t="s">
        <v>20</v>
      </c>
      <c r="E1609" s="1" t="s">
        <v>21</v>
      </c>
      <c r="F1609" s="1" t="str">
        <f t="shared" si="1"/>
        <v>Margarida Ramos Pereira Silva - MIEIC 2020/2021</v>
      </c>
      <c r="G1609" s="1" t="s">
        <v>4850</v>
      </c>
      <c r="I1609" s="9" t="str">
        <f>IFERROR(VLOOKUP(B1609,'Inquérito'!M:N,2,0),if(AND(E1609="",not(iserror(find("linkedin",H1609)))),H1609,E1609))</f>
        <v>https://www.linkedin.com/in/margarida-s</v>
      </c>
      <c r="J1609" s="1" t="str">
        <f t="shared" si="2"/>
        <v>MIEIC </v>
      </c>
      <c r="K1609" s="1" t="str">
        <f>IFERROR(VLOOKUP($A1609&amp;"-"&amp;K$1,'Conclusões cursos SIGARRA'!$E:$H,2,0),"")</f>
        <v/>
      </c>
      <c r="L1609" s="1" t="str">
        <f>IFERROR(VLOOKUP($A1609&amp;"-"&amp;K$1,'Conclusões cursos SIGARRA'!$E:$H,4,0),"")</f>
        <v/>
      </c>
      <c r="M1609" s="1" t="str">
        <f>IFERROR(VLOOKUP($A1609&amp;"-"&amp;M$1,'Conclusões cursos SIGARRA'!$E:$H,2,0),"")</f>
        <v/>
      </c>
      <c r="N1609" s="1" t="str">
        <f>IFERROR(VLOOKUP($A1609&amp;"-"&amp;M$1,'Conclusões cursos SIGARRA'!$E:$H,4,0),"")</f>
        <v/>
      </c>
      <c r="O1609" s="1" t="str">
        <f>IFERROR(VLOOKUP($A1609&amp;"-"&amp;O$1,'Conclusões cursos SIGARRA'!$E:$H,2,0),"")</f>
        <v>2016/2017</v>
      </c>
      <c r="P1609" s="1" t="str">
        <f>IFERROR(VLOOKUP($A1609&amp;"-"&amp;O$1,'Conclusões cursos SIGARRA'!$E:$H,4,0),"")</f>
        <v>2020/2021</v>
      </c>
      <c r="Q1609" s="1" t="str">
        <f>IFERROR(VLOOKUP($A1609&amp;"-"&amp;Q$1,'Conclusões cursos SIGARRA'!$E:$H,2,0),"")</f>
        <v/>
      </c>
      <c r="R1609" s="1" t="str">
        <f>IFERROR(VLOOKUP($A1609&amp;"-"&amp;Q$1,'Conclusões cursos SIGARRA'!$E:$H,4,0),"")</f>
        <v/>
      </c>
      <c r="S1609" s="1" t="str">
        <f>IFERROR(VLOOKUP($A1609&amp;"-"&amp;S$1,'Conclusões cursos SIGARRA'!$E:$H,2,0),"")</f>
        <v/>
      </c>
      <c r="T1609" s="1" t="str">
        <f>IFERROR(VLOOKUP($A1609&amp;"-"&amp;S$1,'Conclusões cursos SIGARRA'!$E:$H,4,0),"")</f>
        <v/>
      </c>
      <c r="U1609" s="1" t="str">
        <f t="shared" si="3"/>
        <v> MIEIC 2020/2021</v>
      </c>
      <c r="V1609" s="1" t="str">
        <f t="shared" si="4"/>
        <v>Margarida Ramos Pereira Silva</v>
      </c>
    </row>
    <row r="1610" ht="14.25" customHeight="1">
      <c r="A1610" s="1">
        <v>2.01709304E8</v>
      </c>
      <c r="B1610" s="1" t="s">
        <v>4851</v>
      </c>
      <c r="C1610" s="1" t="s">
        <v>4852</v>
      </c>
      <c r="D1610" s="1" t="s">
        <v>26</v>
      </c>
      <c r="E1610" s="1" t="s">
        <v>21</v>
      </c>
      <c r="F1610" s="1" t="str">
        <f t="shared" si="1"/>
        <v>Margarida Ribeiro Cosme - L.EIC 2021/2022 M.EIC 2022/2023</v>
      </c>
      <c r="I1610" s="1" t="str">
        <f>IFERROR(VLOOKUP(B1610,'Inquérito'!M:N,2,0),if(AND(E1610="",not(iserror(find("linkedin",H1610)))),H1610,E1610))</f>
        <v/>
      </c>
      <c r="J1610" s="1" t="str">
        <f t="shared" si="2"/>
        <v>L.EIC M.EIC</v>
      </c>
      <c r="K1610" s="1" t="str">
        <f>IFERROR(VLOOKUP($A1610&amp;"-"&amp;K$1,'Conclusões cursos SIGARRA'!$E:$H,2,0),"")</f>
        <v/>
      </c>
      <c r="L1610" s="1" t="str">
        <f>IFERROR(VLOOKUP($A1610&amp;"-"&amp;K$1,'Conclusões cursos SIGARRA'!$E:$H,4,0),"")</f>
        <v/>
      </c>
      <c r="M1610" s="1" t="str">
        <f>IFERROR(VLOOKUP($A1610&amp;"-"&amp;M$1,'Conclusões cursos SIGARRA'!$E:$H,2,0),"")</f>
        <v/>
      </c>
      <c r="N1610" s="1" t="str">
        <f>IFERROR(VLOOKUP($A1610&amp;"-"&amp;M$1,'Conclusões cursos SIGARRA'!$E:$H,4,0),"")</f>
        <v/>
      </c>
      <c r="O1610" s="1" t="str">
        <f>IFERROR(VLOOKUP($A1610&amp;"-"&amp;O$1,'Conclusões cursos SIGARRA'!$E:$H,2,0),"")</f>
        <v/>
      </c>
      <c r="P1610" s="1" t="str">
        <f>IFERROR(VLOOKUP($A1610&amp;"-"&amp;O$1,'Conclusões cursos SIGARRA'!$E:$H,4,0),"")</f>
        <v/>
      </c>
      <c r="Q1610" s="1" t="str">
        <f>IFERROR(VLOOKUP($A1610&amp;"-"&amp;Q$1,'Conclusões cursos SIGARRA'!$E:$H,2,0),"")</f>
        <v>2021/2022</v>
      </c>
      <c r="R1610" s="1" t="str">
        <f>IFERROR(VLOOKUP($A1610&amp;"-"&amp;Q$1,'Conclusões cursos SIGARRA'!$E:$H,4,0),"")</f>
        <v>2021/2022</v>
      </c>
      <c r="S1610" s="1" t="str">
        <f>IFERROR(VLOOKUP($A1610&amp;"-"&amp;S$1,'Conclusões cursos SIGARRA'!$E:$H,2,0),"")</f>
        <v>2021/2022</v>
      </c>
      <c r="T1610" s="1" t="str">
        <f>IFERROR(VLOOKUP($A1610&amp;"-"&amp;S$1,'Conclusões cursos SIGARRA'!$E:$H,4,0),"")</f>
        <v>2022/2023</v>
      </c>
      <c r="U1610" s="1" t="str">
        <f t="shared" si="3"/>
        <v> L.EIC 2021/2022 M.EIC 2022/2023</v>
      </c>
      <c r="V1610" s="1" t="str">
        <f t="shared" si="4"/>
        <v>Margarida Ribeiro Cosme</v>
      </c>
    </row>
    <row r="1611" ht="14.25" customHeight="1">
      <c r="A1611" s="1">
        <v>2.01906784E8</v>
      </c>
      <c r="B1611" s="1" t="s">
        <v>4853</v>
      </c>
      <c r="C1611" s="1" t="s">
        <v>4854</v>
      </c>
      <c r="D1611" s="1" t="s">
        <v>26</v>
      </c>
      <c r="E1611" s="1" t="s">
        <v>21</v>
      </c>
      <c r="F1611" s="1" t="str">
        <f t="shared" si="1"/>
        <v>Margarida Rocha Raposo de Oliveira - L.EIC 2021/2022</v>
      </c>
      <c r="I1611" s="1" t="str">
        <f>IFERROR(VLOOKUP(B1611,'Inquérito'!M:N,2,0),if(AND(E1611="",not(iserror(find("linkedin",H1611)))),H1611,E1611))</f>
        <v/>
      </c>
      <c r="J1611" s="1" t="str">
        <f t="shared" si="2"/>
        <v>L.EIC </v>
      </c>
      <c r="K1611" s="1" t="str">
        <f>IFERROR(VLOOKUP($A1611&amp;"-"&amp;K$1,'Conclusões cursos SIGARRA'!$E:$H,2,0),"")</f>
        <v/>
      </c>
      <c r="L1611" s="1" t="str">
        <f>IFERROR(VLOOKUP($A1611&amp;"-"&amp;K$1,'Conclusões cursos SIGARRA'!$E:$H,4,0),"")</f>
        <v/>
      </c>
      <c r="M1611" s="1" t="str">
        <f>IFERROR(VLOOKUP($A1611&amp;"-"&amp;M$1,'Conclusões cursos SIGARRA'!$E:$H,2,0),"")</f>
        <v/>
      </c>
      <c r="N1611" s="1" t="str">
        <f>IFERROR(VLOOKUP($A1611&amp;"-"&amp;M$1,'Conclusões cursos SIGARRA'!$E:$H,4,0),"")</f>
        <v/>
      </c>
      <c r="O1611" s="1" t="str">
        <f>IFERROR(VLOOKUP($A1611&amp;"-"&amp;O$1,'Conclusões cursos SIGARRA'!$E:$H,2,0),"")</f>
        <v/>
      </c>
      <c r="P1611" s="1" t="str">
        <f>IFERROR(VLOOKUP($A1611&amp;"-"&amp;O$1,'Conclusões cursos SIGARRA'!$E:$H,4,0),"")</f>
        <v/>
      </c>
      <c r="Q1611" s="1" t="str">
        <f>IFERROR(VLOOKUP($A1611&amp;"-"&amp;Q$1,'Conclusões cursos SIGARRA'!$E:$H,2,0),"")</f>
        <v>2021/2022</v>
      </c>
      <c r="R1611" s="1" t="str">
        <f>IFERROR(VLOOKUP($A1611&amp;"-"&amp;Q$1,'Conclusões cursos SIGARRA'!$E:$H,4,0),"")</f>
        <v>2021/2022</v>
      </c>
      <c r="S1611" s="1" t="str">
        <f>IFERROR(VLOOKUP($A1611&amp;"-"&amp;S$1,'Conclusões cursos SIGARRA'!$E:$H,2,0),"")</f>
        <v/>
      </c>
      <c r="T1611" s="1" t="str">
        <f>IFERROR(VLOOKUP($A1611&amp;"-"&amp;S$1,'Conclusões cursos SIGARRA'!$E:$H,4,0),"")</f>
        <v/>
      </c>
      <c r="U1611" s="1" t="str">
        <f t="shared" si="3"/>
        <v> L.EIC 2021/2022</v>
      </c>
      <c r="V1611" s="1" t="str">
        <f t="shared" si="4"/>
        <v>Margarida Rocha Raposo de Oliveira</v>
      </c>
    </row>
    <row r="1612" ht="14.25" customHeight="1">
      <c r="A1612" s="1">
        <v>2.01909858E8</v>
      </c>
      <c r="B1612" s="1" t="s">
        <v>4855</v>
      </c>
      <c r="C1612" s="1" t="s">
        <v>4856</v>
      </c>
      <c r="D1612" s="1" t="s">
        <v>26</v>
      </c>
      <c r="E1612" s="1" t="s">
        <v>21</v>
      </c>
      <c r="F1612" s="1" t="str">
        <f t="shared" si="1"/>
        <v>Margarida Vilas Boas Miranda - L.EIC 2022/2023</v>
      </c>
      <c r="I1612" s="1" t="str">
        <f>IFERROR(VLOOKUP(B1612,'Inquérito'!M:N,2,0),if(AND(E1612="",not(iserror(find("linkedin",H1612)))),H1612,E1612))</f>
        <v/>
      </c>
      <c r="J1612" s="1" t="str">
        <f t="shared" si="2"/>
        <v>L.EIC </v>
      </c>
      <c r="K1612" s="1" t="str">
        <f>IFERROR(VLOOKUP($A1612&amp;"-"&amp;K$1,'Conclusões cursos SIGARRA'!$E:$H,2,0),"")</f>
        <v/>
      </c>
      <c r="L1612" s="1" t="str">
        <f>IFERROR(VLOOKUP($A1612&amp;"-"&amp;K$1,'Conclusões cursos SIGARRA'!$E:$H,4,0),"")</f>
        <v/>
      </c>
      <c r="M1612" s="1" t="str">
        <f>IFERROR(VLOOKUP($A1612&amp;"-"&amp;M$1,'Conclusões cursos SIGARRA'!$E:$H,2,0),"")</f>
        <v/>
      </c>
      <c r="N1612" s="1" t="str">
        <f>IFERROR(VLOOKUP($A1612&amp;"-"&amp;M$1,'Conclusões cursos SIGARRA'!$E:$H,4,0),"")</f>
        <v/>
      </c>
      <c r="O1612" s="1" t="str">
        <f>IFERROR(VLOOKUP($A1612&amp;"-"&amp;O$1,'Conclusões cursos SIGARRA'!$E:$H,2,0),"")</f>
        <v/>
      </c>
      <c r="P1612" s="1" t="str">
        <f>IFERROR(VLOOKUP($A1612&amp;"-"&amp;O$1,'Conclusões cursos SIGARRA'!$E:$H,4,0),"")</f>
        <v/>
      </c>
      <c r="Q1612" s="1" t="str">
        <f>IFERROR(VLOOKUP($A1612&amp;"-"&amp;Q$1,'Conclusões cursos SIGARRA'!$E:$H,2,0),"")</f>
        <v>2021/2022</v>
      </c>
      <c r="R1612" s="1" t="str">
        <f>IFERROR(VLOOKUP($A1612&amp;"-"&amp;Q$1,'Conclusões cursos SIGARRA'!$E:$H,4,0),"")</f>
        <v>2022/2023</v>
      </c>
      <c r="S1612" s="1" t="str">
        <f>IFERROR(VLOOKUP($A1612&amp;"-"&amp;S$1,'Conclusões cursos SIGARRA'!$E:$H,2,0),"")</f>
        <v/>
      </c>
      <c r="T1612" s="1" t="str">
        <f>IFERROR(VLOOKUP($A1612&amp;"-"&amp;S$1,'Conclusões cursos SIGARRA'!$E:$H,4,0),"")</f>
        <v/>
      </c>
      <c r="U1612" s="1" t="str">
        <f t="shared" si="3"/>
        <v> L.EIC 2022/2023</v>
      </c>
      <c r="V1612" s="1" t="str">
        <f t="shared" si="4"/>
        <v>Margarida Vilas Boas Miranda</v>
      </c>
    </row>
    <row r="1613" ht="14.25" customHeight="1">
      <c r="A1613" s="1">
        <v>2.01403205E8</v>
      </c>
      <c r="B1613" s="1" t="s">
        <v>4857</v>
      </c>
      <c r="C1613" s="1" t="s">
        <v>4858</v>
      </c>
      <c r="D1613" s="1" t="s">
        <v>20</v>
      </c>
      <c r="E1613" s="1" t="s">
        <v>21</v>
      </c>
      <c r="F1613" s="1" t="str">
        <f t="shared" si="1"/>
        <v>Margarida Xavier Viterbo - MIEIC 2018/2019</v>
      </c>
      <c r="I1613" s="9" t="str">
        <f>IFERROR(VLOOKUP(B1613,'Inquérito'!M:N,2,0),if(AND(E1613="",not(iserror(find("linkedin",H1613)))),H1613,E1613))</f>
        <v>https://www.linkedin.com/in/margarida-viterbo-241857129</v>
      </c>
      <c r="J1613" s="1" t="str">
        <f t="shared" si="2"/>
        <v>MIEIC </v>
      </c>
      <c r="K1613" s="1" t="str">
        <f>IFERROR(VLOOKUP($A1613&amp;"-"&amp;K$1,'Conclusões cursos SIGARRA'!$E:$H,2,0),"")</f>
        <v/>
      </c>
      <c r="L1613" s="1" t="str">
        <f>IFERROR(VLOOKUP($A1613&amp;"-"&amp;K$1,'Conclusões cursos SIGARRA'!$E:$H,4,0),"")</f>
        <v/>
      </c>
      <c r="M1613" s="1" t="str">
        <f>IFERROR(VLOOKUP($A1613&amp;"-"&amp;M$1,'Conclusões cursos SIGARRA'!$E:$H,2,0),"")</f>
        <v/>
      </c>
      <c r="N1613" s="1" t="str">
        <f>IFERROR(VLOOKUP($A1613&amp;"-"&amp;M$1,'Conclusões cursos SIGARRA'!$E:$H,4,0),"")</f>
        <v/>
      </c>
      <c r="O1613" s="1" t="str">
        <f>IFERROR(VLOOKUP($A1613&amp;"-"&amp;O$1,'Conclusões cursos SIGARRA'!$E:$H,2,0),"")</f>
        <v>2015/2016</v>
      </c>
      <c r="P1613" s="1" t="str">
        <f>IFERROR(VLOOKUP($A1613&amp;"-"&amp;O$1,'Conclusões cursos SIGARRA'!$E:$H,4,0),"")</f>
        <v>2018/2019</v>
      </c>
      <c r="Q1613" s="1" t="str">
        <f>IFERROR(VLOOKUP($A1613&amp;"-"&amp;Q$1,'Conclusões cursos SIGARRA'!$E:$H,2,0),"")</f>
        <v/>
      </c>
      <c r="R1613" s="1" t="str">
        <f>IFERROR(VLOOKUP($A1613&amp;"-"&amp;Q$1,'Conclusões cursos SIGARRA'!$E:$H,4,0),"")</f>
        <v/>
      </c>
      <c r="S1613" s="1" t="str">
        <f>IFERROR(VLOOKUP($A1613&amp;"-"&amp;S$1,'Conclusões cursos SIGARRA'!$E:$H,2,0),"")</f>
        <v/>
      </c>
      <c r="T1613" s="1" t="str">
        <f>IFERROR(VLOOKUP($A1613&amp;"-"&amp;S$1,'Conclusões cursos SIGARRA'!$E:$H,4,0),"")</f>
        <v/>
      </c>
      <c r="U1613" s="1" t="str">
        <f t="shared" si="3"/>
        <v> MIEIC 2018/2019</v>
      </c>
      <c r="V1613" s="1" t="str">
        <f t="shared" si="4"/>
        <v>Margarida Xavier Viterbo</v>
      </c>
    </row>
    <row r="1614" ht="14.25" customHeight="1">
      <c r="A1614" s="1">
        <v>2.01704951E8</v>
      </c>
      <c r="B1614" s="1" t="s">
        <v>4859</v>
      </c>
      <c r="C1614" s="1" t="s">
        <v>4860</v>
      </c>
      <c r="D1614" s="1" t="s">
        <v>26</v>
      </c>
      <c r="E1614" s="1" t="s">
        <v>21</v>
      </c>
      <c r="F1614" s="1" t="str">
        <f t="shared" si="1"/>
        <v>Maria Alexandra Quintas Baía - L.EIC 2022/2023 M.EIC 2022/2023</v>
      </c>
      <c r="I1614" s="1" t="str">
        <f>IFERROR(VLOOKUP(B1614,'Inquérito'!M:N,2,0),if(AND(E1614="",not(iserror(find("linkedin",H1614)))),H1614,E1614))</f>
        <v/>
      </c>
      <c r="J1614" s="1" t="str">
        <f t="shared" si="2"/>
        <v>L.EIC M.EIC</v>
      </c>
      <c r="K1614" s="1" t="str">
        <f>IFERROR(VLOOKUP($A1614&amp;"-"&amp;K$1,'Conclusões cursos SIGARRA'!$E:$H,2,0),"")</f>
        <v/>
      </c>
      <c r="L1614" s="1" t="str">
        <f>IFERROR(VLOOKUP($A1614&amp;"-"&amp;K$1,'Conclusões cursos SIGARRA'!$E:$H,4,0),"")</f>
        <v/>
      </c>
      <c r="M1614" s="1" t="str">
        <f>IFERROR(VLOOKUP($A1614&amp;"-"&amp;M$1,'Conclusões cursos SIGARRA'!$E:$H,2,0),"")</f>
        <v/>
      </c>
      <c r="N1614" s="1" t="str">
        <f>IFERROR(VLOOKUP($A1614&amp;"-"&amp;M$1,'Conclusões cursos SIGARRA'!$E:$H,4,0),"")</f>
        <v/>
      </c>
      <c r="O1614" s="1" t="str">
        <f>IFERROR(VLOOKUP($A1614&amp;"-"&amp;O$1,'Conclusões cursos SIGARRA'!$E:$H,2,0),"")</f>
        <v/>
      </c>
      <c r="P1614" s="1" t="str">
        <f>IFERROR(VLOOKUP($A1614&amp;"-"&amp;O$1,'Conclusões cursos SIGARRA'!$E:$H,4,0),"")</f>
        <v/>
      </c>
      <c r="Q1614" s="1" t="str">
        <f>IFERROR(VLOOKUP($A1614&amp;"-"&amp;Q$1,'Conclusões cursos SIGARRA'!$E:$H,2,0),"")</f>
        <v>2021/2022</v>
      </c>
      <c r="R1614" s="1" t="str">
        <f>IFERROR(VLOOKUP($A1614&amp;"-"&amp;Q$1,'Conclusões cursos SIGARRA'!$E:$H,4,0),"")</f>
        <v>2022/2023</v>
      </c>
      <c r="S1614" s="1" t="str">
        <f>IFERROR(VLOOKUP($A1614&amp;"-"&amp;S$1,'Conclusões cursos SIGARRA'!$E:$H,2,0),"")</f>
        <v>2021/2022</v>
      </c>
      <c r="T1614" s="1" t="str">
        <f>IFERROR(VLOOKUP($A1614&amp;"-"&amp;S$1,'Conclusões cursos SIGARRA'!$E:$H,4,0),"")</f>
        <v>2022/2023</v>
      </c>
      <c r="U1614" s="1" t="str">
        <f t="shared" si="3"/>
        <v> L.EIC 2022/2023 M.EIC 2022/2023</v>
      </c>
      <c r="V1614" s="1" t="str">
        <f t="shared" si="4"/>
        <v>Maria Alexandra Quintas Baía</v>
      </c>
    </row>
    <row r="1615" ht="14.25" customHeight="1">
      <c r="A1615" s="1">
        <v>2.00205326E8</v>
      </c>
      <c r="B1615" s="1" t="s">
        <v>4861</v>
      </c>
      <c r="C1615" s="1" t="s">
        <v>4862</v>
      </c>
      <c r="D1615" s="1" t="s">
        <v>20</v>
      </c>
      <c r="E1615" s="9" t="s">
        <v>4863</v>
      </c>
      <c r="F1615" s="1" t="str">
        <f t="shared" si="1"/>
        <v>Maria Antonieta Dias Ponce de Leão e Oliveira - MIEIC 2013/2014</v>
      </c>
      <c r="G1615" s="1" t="s">
        <v>4864</v>
      </c>
      <c r="H1615" s="1" t="s">
        <v>4865</v>
      </c>
      <c r="I1615" s="9" t="str">
        <f>IFERROR(VLOOKUP(B1615,'Inquérito'!M:N,2,0),if(AND(E1615="",not(iserror(find("linkedin",H1615)))),H1615,E1615))</f>
        <v>https://www.linkedin.com/in/antonietaponcedeleao/</v>
      </c>
      <c r="J1615" s="1" t="str">
        <f t="shared" si="2"/>
        <v>MIEIC </v>
      </c>
      <c r="K1615" s="1" t="str">
        <f>IFERROR(VLOOKUP($A1615&amp;"-"&amp;K$1,'Conclusões cursos SIGARRA'!$E:$H,2,0),"")</f>
        <v/>
      </c>
      <c r="L1615" s="1" t="str">
        <f>IFERROR(VLOOKUP($A1615&amp;"-"&amp;K$1,'Conclusões cursos SIGARRA'!$E:$H,4,0),"")</f>
        <v/>
      </c>
      <c r="M1615" s="1" t="str">
        <f>IFERROR(VLOOKUP($A1615&amp;"-"&amp;M$1,'Conclusões cursos SIGARRA'!$E:$H,2,0),"")</f>
        <v/>
      </c>
      <c r="N1615" s="1" t="str">
        <f>IFERROR(VLOOKUP($A1615&amp;"-"&amp;M$1,'Conclusões cursos SIGARRA'!$E:$H,4,0),"")</f>
        <v/>
      </c>
      <c r="O1615" s="1" t="str">
        <f>IFERROR(VLOOKUP($A1615&amp;"-"&amp;O$1,'Conclusões cursos SIGARRA'!$E:$H,2,0),"")</f>
        <v>2007/2008</v>
      </c>
      <c r="P1615" s="1" t="str">
        <f>IFERROR(VLOOKUP($A1615&amp;"-"&amp;O$1,'Conclusões cursos SIGARRA'!$E:$H,4,0),"")</f>
        <v>2013/2014</v>
      </c>
      <c r="Q1615" s="1" t="str">
        <f>IFERROR(VLOOKUP($A1615&amp;"-"&amp;Q$1,'Conclusões cursos SIGARRA'!$E:$H,2,0),"")</f>
        <v/>
      </c>
      <c r="R1615" s="1" t="str">
        <f>IFERROR(VLOOKUP($A1615&amp;"-"&amp;Q$1,'Conclusões cursos SIGARRA'!$E:$H,4,0),"")</f>
        <v/>
      </c>
      <c r="S1615" s="1" t="str">
        <f>IFERROR(VLOOKUP($A1615&amp;"-"&amp;S$1,'Conclusões cursos SIGARRA'!$E:$H,2,0),"")</f>
        <v/>
      </c>
      <c r="T1615" s="1" t="str">
        <f>IFERROR(VLOOKUP($A1615&amp;"-"&amp;S$1,'Conclusões cursos SIGARRA'!$E:$H,4,0),"")</f>
        <v/>
      </c>
      <c r="U1615" s="1" t="str">
        <f t="shared" si="3"/>
        <v> MIEIC 2013/2014</v>
      </c>
      <c r="V1615" s="1" t="str">
        <f t="shared" si="4"/>
        <v>Maria Antonieta Dias Ponce de Leão e Oliveira</v>
      </c>
    </row>
    <row r="1616" ht="14.25" customHeight="1">
      <c r="A1616" s="1">
        <v>2.01906888E8</v>
      </c>
      <c r="B1616" s="1" t="s">
        <v>4866</v>
      </c>
      <c r="C1616" s="1" t="s">
        <v>4867</v>
      </c>
      <c r="D1616" s="1" t="s">
        <v>26</v>
      </c>
      <c r="E1616" s="1" t="s">
        <v>21</v>
      </c>
      <c r="F1616" s="1" t="str">
        <f t="shared" si="1"/>
        <v>Maria Beatriz Russo Lopes dos Santos - L.EIC 2021/2022</v>
      </c>
      <c r="G1616" s="1" t="s">
        <v>4868</v>
      </c>
      <c r="I1616" s="9" t="str">
        <f>IFERROR(VLOOKUP(B1616,'Inquérito'!M:N,2,0),if(AND(E1616="",not(iserror(find("linkedin",H1616)))),H1616,E1616))</f>
        <v>https://www.linkedin.com/in/beatriz-lopes-dos-santos-bb8853148</v>
      </c>
      <c r="J1616" s="1" t="str">
        <f t="shared" si="2"/>
        <v>L.EIC </v>
      </c>
      <c r="K1616" s="1" t="str">
        <f>IFERROR(VLOOKUP($A1616&amp;"-"&amp;K$1,'Conclusões cursos SIGARRA'!$E:$H,2,0),"")</f>
        <v/>
      </c>
      <c r="L1616" s="1" t="str">
        <f>IFERROR(VLOOKUP($A1616&amp;"-"&amp;K$1,'Conclusões cursos SIGARRA'!$E:$H,4,0),"")</f>
        <v/>
      </c>
      <c r="M1616" s="1" t="str">
        <f>IFERROR(VLOOKUP($A1616&amp;"-"&amp;M$1,'Conclusões cursos SIGARRA'!$E:$H,2,0),"")</f>
        <v/>
      </c>
      <c r="N1616" s="1" t="str">
        <f>IFERROR(VLOOKUP($A1616&amp;"-"&amp;M$1,'Conclusões cursos SIGARRA'!$E:$H,4,0),"")</f>
        <v/>
      </c>
      <c r="O1616" s="1" t="str">
        <f>IFERROR(VLOOKUP($A1616&amp;"-"&amp;O$1,'Conclusões cursos SIGARRA'!$E:$H,2,0),"")</f>
        <v/>
      </c>
      <c r="P1616" s="1" t="str">
        <f>IFERROR(VLOOKUP($A1616&amp;"-"&amp;O$1,'Conclusões cursos SIGARRA'!$E:$H,4,0),"")</f>
        <v/>
      </c>
      <c r="Q1616" s="1" t="str">
        <f>IFERROR(VLOOKUP($A1616&amp;"-"&amp;Q$1,'Conclusões cursos SIGARRA'!$E:$H,2,0),"")</f>
        <v>2021/2022</v>
      </c>
      <c r="R1616" s="1" t="str">
        <f>IFERROR(VLOOKUP($A1616&amp;"-"&amp;Q$1,'Conclusões cursos SIGARRA'!$E:$H,4,0),"")</f>
        <v>2021/2022</v>
      </c>
      <c r="S1616" s="1" t="str">
        <f>IFERROR(VLOOKUP($A1616&amp;"-"&amp;S$1,'Conclusões cursos SIGARRA'!$E:$H,2,0),"")</f>
        <v/>
      </c>
      <c r="T1616" s="1" t="str">
        <f>IFERROR(VLOOKUP($A1616&amp;"-"&amp;S$1,'Conclusões cursos SIGARRA'!$E:$H,4,0),"")</f>
        <v/>
      </c>
      <c r="U1616" s="1" t="str">
        <f t="shared" si="3"/>
        <v> L.EIC 2021/2022</v>
      </c>
      <c r="V1616" s="1" t="str">
        <f t="shared" si="4"/>
        <v>Maria Beatriz Russo Lopes dos Santos</v>
      </c>
    </row>
    <row r="1617" ht="14.25" customHeight="1">
      <c r="A1617" s="1">
        <v>2.01909937E8</v>
      </c>
      <c r="B1617" s="1" t="s">
        <v>4869</v>
      </c>
      <c r="C1617" s="1" t="s">
        <v>4870</v>
      </c>
      <c r="D1617" s="1" t="s">
        <v>26</v>
      </c>
      <c r="E1617" s="1" t="s">
        <v>21</v>
      </c>
      <c r="F1617" s="1" t="str">
        <f t="shared" si="1"/>
        <v>Maria Benedita Prata Pinto Oliveira e Bacelar - L.EIC 2022/2023</v>
      </c>
      <c r="I1617" s="1" t="str">
        <f>IFERROR(VLOOKUP(B1617,'Inquérito'!M:N,2,0),if(AND(E1617="",not(iserror(find("linkedin",H1617)))),H1617,E1617))</f>
        <v/>
      </c>
      <c r="J1617" s="1" t="str">
        <f t="shared" si="2"/>
        <v>L.EIC </v>
      </c>
      <c r="K1617" s="1" t="str">
        <f>IFERROR(VLOOKUP($A1617&amp;"-"&amp;K$1,'Conclusões cursos SIGARRA'!$E:$H,2,0),"")</f>
        <v/>
      </c>
      <c r="L1617" s="1" t="str">
        <f>IFERROR(VLOOKUP($A1617&amp;"-"&amp;K$1,'Conclusões cursos SIGARRA'!$E:$H,4,0),"")</f>
        <v/>
      </c>
      <c r="M1617" s="1" t="str">
        <f>IFERROR(VLOOKUP($A1617&amp;"-"&amp;M$1,'Conclusões cursos SIGARRA'!$E:$H,2,0),"")</f>
        <v/>
      </c>
      <c r="N1617" s="1" t="str">
        <f>IFERROR(VLOOKUP($A1617&amp;"-"&amp;M$1,'Conclusões cursos SIGARRA'!$E:$H,4,0),"")</f>
        <v/>
      </c>
      <c r="O1617" s="1" t="str">
        <f>IFERROR(VLOOKUP($A1617&amp;"-"&amp;O$1,'Conclusões cursos SIGARRA'!$E:$H,2,0),"")</f>
        <v/>
      </c>
      <c r="P1617" s="1" t="str">
        <f>IFERROR(VLOOKUP($A1617&amp;"-"&amp;O$1,'Conclusões cursos SIGARRA'!$E:$H,4,0),"")</f>
        <v/>
      </c>
      <c r="Q1617" s="1" t="str">
        <f>IFERROR(VLOOKUP($A1617&amp;"-"&amp;Q$1,'Conclusões cursos SIGARRA'!$E:$H,2,0),"")</f>
        <v>2021/2022</v>
      </c>
      <c r="R1617" s="1" t="str">
        <f>IFERROR(VLOOKUP($A1617&amp;"-"&amp;Q$1,'Conclusões cursos SIGARRA'!$E:$H,4,0),"")</f>
        <v>2022/2023</v>
      </c>
      <c r="S1617" s="1" t="str">
        <f>IFERROR(VLOOKUP($A1617&amp;"-"&amp;S$1,'Conclusões cursos SIGARRA'!$E:$H,2,0),"")</f>
        <v/>
      </c>
      <c r="T1617" s="1" t="str">
        <f>IFERROR(VLOOKUP($A1617&amp;"-"&amp;S$1,'Conclusões cursos SIGARRA'!$E:$H,4,0),"")</f>
        <v/>
      </c>
      <c r="U1617" s="1" t="str">
        <f t="shared" si="3"/>
        <v> L.EIC 2022/2023</v>
      </c>
      <c r="V1617" s="1" t="str">
        <f t="shared" si="4"/>
        <v>Maria Benedita Prata Pinto Oliveira e Bacelar</v>
      </c>
    </row>
    <row r="1618" ht="14.25" customHeight="1">
      <c r="A1618" s="1">
        <v>2.0160501E8</v>
      </c>
      <c r="B1618" s="1" t="s">
        <v>4871</v>
      </c>
      <c r="C1618" s="1" t="s">
        <v>4872</v>
      </c>
      <c r="D1618" s="1" t="s">
        <v>26</v>
      </c>
      <c r="E1618" s="1" t="s">
        <v>21</v>
      </c>
      <c r="F1618" s="1" t="str">
        <f t="shared" si="1"/>
        <v>Maria Carolina Furtado Soares - M.EIC 2021/2022</v>
      </c>
      <c r="I1618" s="1" t="str">
        <f>IFERROR(VLOOKUP(B1618,'Inquérito'!M:N,2,0),if(AND(E1618="",not(iserror(find("linkedin",H1618)))),H1618,E1618))</f>
        <v/>
      </c>
      <c r="J1618" s="1" t="str">
        <f t="shared" si="2"/>
        <v>M.EIC</v>
      </c>
      <c r="K1618" s="1" t="str">
        <f>IFERROR(VLOOKUP($A1618&amp;"-"&amp;K$1,'Conclusões cursos SIGARRA'!$E:$H,2,0),"")</f>
        <v/>
      </c>
      <c r="L1618" s="1" t="str">
        <f>IFERROR(VLOOKUP($A1618&amp;"-"&amp;K$1,'Conclusões cursos SIGARRA'!$E:$H,4,0),"")</f>
        <v/>
      </c>
      <c r="M1618" s="1" t="str">
        <f>IFERROR(VLOOKUP($A1618&amp;"-"&amp;M$1,'Conclusões cursos SIGARRA'!$E:$H,2,0),"")</f>
        <v/>
      </c>
      <c r="N1618" s="1" t="str">
        <f>IFERROR(VLOOKUP($A1618&amp;"-"&amp;M$1,'Conclusões cursos SIGARRA'!$E:$H,4,0),"")</f>
        <v/>
      </c>
      <c r="O1618" s="1" t="str">
        <f>IFERROR(VLOOKUP($A1618&amp;"-"&amp;O$1,'Conclusões cursos SIGARRA'!$E:$H,2,0),"")</f>
        <v/>
      </c>
      <c r="P1618" s="1" t="str">
        <f>IFERROR(VLOOKUP($A1618&amp;"-"&amp;O$1,'Conclusões cursos SIGARRA'!$E:$H,4,0),"")</f>
        <v/>
      </c>
      <c r="Q1618" s="1" t="str">
        <f>IFERROR(VLOOKUP($A1618&amp;"-"&amp;Q$1,'Conclusões cursos SIGARRA'!$E:$H,2,0),"")</f>
        <v/>
      </c>
      <c r="R1618" s="1" t="str">
        <f>IFERROR(VLOOKUP($A1618&amp;"-"&amp;Q$1,'Conclusões cursos SIGARRA'!$E:$H,4,0),"")</f>
        <v/>
      </c>
      <c r="S1618" s="1" t="str">
        <f>IFERROR(VLOOKUP($A1618&amp;"-"&amp;S$1,'Conclusões cursos SIGARRA'!$E:$H,2,0),"")</f>
        <v>2021/2022</v>
      </c>
      <c r="T1618" s="1" t="str">
        <f>IFERROR(VLOOKUP($A1618&amp;"-"&amp;S$1,'Conclusões cursos SIGARRA'!$E:$H,4,0),"")</f>
        <v>2021/2022</v>
      </c>
      <c r="U1618" s="1" t="str">
        <f t="shared" si="3"/>
        <v> M.EIC 2021/2022</v>
      </c>
      <c r="V1618" s="1" t="str">
        <f t="shared" si="4"/>
        <v>Maria Carolina Furtado Soares</v>
      </c>
    </row>
    <row r="1619" ht="14.25" customHeight="1">
      <c r="A1619" s="1">
        <v>2.01306229E8</v>
      </c>
      <c r="B1619" s="1" t="s">
        <v>4873</v>
      </c>
      <c r="C1619" s="1" t="s">
        <v>4874</v>
      </c>
      <c r="D1619" s="1" t="s">
        <v>20</v>
      </c>
      <c r="E1619" s="1" t="s">
        <v>21</v>
      </c>
      <c r="F1619" s="1" t="str">
        <f t="shared" si="1"/>
        <v>Maria dos Santos de Abreu - MIEIC 2019/2020</v>
      </c>
      <c r="G1619" s="1" t="s">
        <v>4875</v>
      </c>
      <c r="I1619" s="9" t="str">
        <f>IFERROR(VLOOKUP(B1619,'Inquérito'!M:N,2,0),if(AND(E1619="",not(iserror(find("linkedin",H1619)))),H1619,E1619))</f>
        <v>https://www.linkedin.com/in/maria-de-abreu</v>
      </c>
      <c r="J1619" s="1" t="str">
        <f t="shared" si="2"/>
        <v>MIEIC </v>
      </c>
      <c r="K1619" s="1" t="str">
        <f>IFERROR(VLOOKUP($A1619&amp;"-"&amp;K$1,'Conclusões cursos SIGARRA'!$E:$H,2,0),"")</f>
        <v/>
      </c>
      <c r="L1619" s="1" t="str">
        <f>IFERROR(VLOOKUP($A1619&amp;"-"&amp;K$1,'Conclusões cursos SIGARRA'!$E:$H,4,0),"")</f>
        <v/>
      </c>
      <c r="M1619" s="1" t="str">
        <f>IFERROR(VLOOKUP($A1619&amp;"-"&amp;M$1,'Conclusões cursos SIGARRA'!$E:$H,2,0),"")</f>
        <v/>
      </c>
      <c r="N1619" s="1" t="str">
        <f>IFERROR(VLOOKUP($A1619&amp;"-"&amp;M$1,'Conclusões cursos SIGARRA'!$E:$H,4,0),"")</f>
        <v/>
      </c>
      <c r="O1619" s="1" t="str">
        <f>IFERROR(VLOOKUP($A1619&amp;"-"&amp;O$1,'Conclusões cursos SIGARRA'!$E:$H,2,0),"")</f>
        <v>2013/2014</v>
      </c>
      <c r="P1619" s="1" t="str">
        <f>IFERROR(VLOOKUP($A1619&amp;"-"&amp;O$1,'Conclusões cursos SIGARRA'!$E:$H,4,0),"")</f>
        <v>2019/2020</v>
      </c>
      <c r="Q1619" s="1" t="str">
        <f>IFERROR(VLOOKUP($A1619&amp;"-"&amp;Q$1,'Conclusões cursos SIGARRA'!$E:$H,2,0),"")</f>
        <v/>
      </c>
      <c r="R1619" s="1" t="str">
        <f>IFERROR(VLOOKUP($A1619&amp;"-"&amp;Q$1,'Conclusões cursos SIGARRA'!$E:$H,4,0),"")</f>
        <v/>
      </c>
      <c r="S1619" s="1" t="str">
        <f>IFERROR(VLOOKUP($A1619&amp;"-"&amp;S$1,'Conclusões cursos SIGARRA'!$E:$H,2,0),"")</f>
        <v/>
      </c>
      <c r="T1619" s="1" t="str">
        <f>IFERROR(VLOOKUP($A1619&amp;"-"&amp;S$1,'Conclusões cursos SIGARRA'!$E:$H,4,0),"")</f>
        <v/>
      </c>
      <c r="U1619" s="1" t="str">
        <f t="shared" si="3"/>
        <v> MIEIC 2019/2020</v>
      </c>
      <c r="V1619" s="1" t="str">
        <f t="shared" si="4"/>
        <v>Maria dos Santos de Abreu</v>
      </c>
    </row>
    <row r="1620" ht="14.25" customHeight="1">
      <c r="A1620" s="1">
        <v>2.01709467E8</v>
      </c>
      <c r="B1620" s="1" t="s">
        <v>4876</v>
      </c>
      <c r="C1620" s="1" t="s">
        <v>4877</v>
      </c>
      <c r="D1620" s="1" t="s">
        <v>26</v>
      </c>
      <c r="E1620" s="1" t="s">
        <v>21</v>
      </c>
      <c r="F1620" s="1" t="str">
        <f t="shared" si="1"/>
        <v>Maria Eduarda Fornelos Dantas - L.EIC 2021/2022</v>
      </c>
      <c r="G1620" s="1" t="s">
        <v>4878</v>
      </c>
      <c r="I1620" s="1" t="str">
        <f>IFERROR(VLOOKUP(B1620,'Inquérito'!M:N,2,0),if(AND(E1620="",not(iserror(find("linkedin",H1620)))),H1620,E1620))</f>
        <v/>
      </c>
      <c r="J1620" s="1" t="str">
        <f t="shared" si="2"/>
        <v>L.EIC </v>
      </c>
      <c r="K1620" s="1" t="str">
        <f>IFERROR(VLOOKUP($A1620&amp;"-"&amp;K$1,'Conclusões cursos SIGARRA'!$E:$H,2,0),"")</f>
        <v/>
      </c>
      <c r="L1620" s="1" t="str">
        <f>IFERROR(VLOOKUP($A1620&amp;"-"&amp;K$1,'Conclusões cursos SIGARRA'!$E:$H,4,0),"")</f>
        <v/>
      </c>
      <c r="M1620" s="1" t="str">
        <f>IFERROR(VLOOKUP($A1620&amp;"-"&amp;M$1,'Conclusões cursos SIGARRA'!$E:$H,2,0),"")</f>
        <v/>
      </c>
      <c r="N1620" s="1" t="str">
        <f>IFERROR(VLOOKUP($A1620&amp;"-"&amp;M$1,'Conclusões cursos SIGARRA'!$E:$H,4,0),"")</f>
        <v/>
      </c>
      <c r="O1620" s="1" t="str">
        <f>IFERROR(VLOOKUP($A1620&amp;"-"&amp;O$1,'Conclusões cursos SIGARRA'!$E:$H,2,0),"")</f>
        <v/>
      </c>
      <c r="P1620" s="1" t="str">
        <f>IFERROR(VLOOKUP($A1620&amp;"-"&amp;O$1,'Conclusões cursos SIGARRA'!$E:$H,4,0),"")</f>
        <v/>
      </c>
      <c r="Q1620" s="1" t="str">
        <f>IFERROR(VLOOKUP($A1620&amp;"-"&amp;Q$1,'Conclusões cursos SIGARRA'!$E:$H,2,0),"")</f>
        <v>2021/2022</v>
      </c>
      <c r="R1620" s="1" t="str">
        <f>IFERROR(VLOOKUP($A1620&amp;"-"&amp;Q$1,'Conclusões cursos SIGARRA'!$E:$H,4,0),"")</f>
        <v>2021/2022</v>
      </c>
      <c r="S1620" s="1" t="str">
        <f>IFERROR(VLOOKUP($A1620&amp;"-"&amp;S$1,'Conclusões cursos SIGARRA'!$E:$H,2,0),"")</f>
        <v/>
      </c>
      <c r="T1620" s="1" t="str">
        <f>IFERROR(VLOOKUP($A1620&amp;"-"&amp;S$1,'Conclusões cursos SIGARRA'!$E:$H,4,0),"")</f>
        <v/>
      </c>
      <c r="U1620" s="1" t="str">
        <f t="shared" si="3"/>
        <v> L.EIC 2021/2022</v>
      </c>
      <c r="V1620" s="1" t="str">
        <f t="shared" si="4"/>
        <v>Maria Eduarda Fornelos Dantas</v>
      </c>
    </row>
    <row r="1621" ht="14.25" customHeight="1">
      <c r="A1621" s="1">
        <v>2.01506524E8</v>
      </c>
      <c r="B1621" s="1" t="s">
        <v>4879</v>
      </c>
      <c r="C1621" s="1" t="s">
        <v>4880</v>
      </c>
      <c r="D1621" s="1" t="s">
        <v>20</v>
      </c>
      <c r="E1621" s="1" t="s">
        <v>21</v>
      </c>
      <c r="F1621" s="1" t="str">
        <f t="shared" si="1"/>
        <v>Maria Eduarda Santos Cunha - MIEIC 2019/2020</v>
      </c>
      <c r="I1621" s="1" t="str">
        <f>IFERROR(VLOOKUP(B1621,'Inquérito'!M:N,2,0),if(AND(E1621="",not(iserror(find("linkedin",H1621)))),H1621,E1621))</f>
        <v/>
      </c>
      <c r="J1621" s="1" t="str">
        <f t="shared" si="2"/>
        <v>MIEIC </v>
      </c>
      <c r="K1621" s="1" t="str">
        <f>IFERROR(VLOOKUP($A1621&amp;"-"&amp;K$1,'Conclusões cursos SIGARRA'!$E:$H,2,0),"")</f>
        <v/>
      </c>
      <c r="L1621" s="1" t="str">
        <f>IFERROR(VLOOKUP($A1621&amp;"-"&amp;K$1,'Conclusões cursos SIGARRA'!$E:$H,4,0),"")</f>
        <v/>
      </c>
      <c r="M1621" s="1" t="str">
        <f>IFERROR(VLOOKUP($A1621&amp;"-"&amp;M$1,'Conclusões cursos SIGARRA'!$E:$H,2,0),"")</f>
        <v/>
      </c>
      <c r="N1621" s="1" t="str">
        <f>IFERROR(VLOOKUP($A1621&amp;"-"&amp;M$1,'Conclusões cursos SIGARRA'!$E:$H,4,0),"")</f>
        <v/>
      </c>
      <c r="O1621" s="1" t="str">
        <f>IFERROR(VLOOKUP($A1621&amp;"-"&amp;O$1,'Conclusões cursos SIGARRA'!$E:$H,2,0),"")</f>
        <v>2015/2016</v>
      </c>
      <c r="P1621" s="1" t="str">
        <f>IFERROR(VLOOKUP($A1621&amp;"-"&amp;O$1,'Conclusões cursos SIGARRA'!$E:$H,4,0),"")</f>
        <v>2019/2020</v>
      </c>
      <c r="Q1621" s="1" t="str">
        <f>IFERROR(VLOOKUP($A1621&amp;"-"&amp;Q$1,'Conclusões cursos SIGARRA'!$E:$H,2,0),"")</f>
        <v/>
      </c>
      <c r="R1621" s="1" t="str">
        <f>IFERROR(VLOOKUP($A1621&amp;"-"&amp;Q$1,'Conclusões cursos SIGARRA'!$E:$H,4,0),"")</f>
        <v/>
      </c>
      <c r="S1621" s="1" t="str">
        <f>IFERROR(VLOOKUP($A1621&amp;"-"&amp;S$1,'Conclusões cursos SIGARRA'!$E:$H,2,0),"")</f>
        <v/>
      </c>
      <c r="T1621" s="1" t="str">
        <f>IFERROR(VLOOKUP($A1621&amp;"-"&amp;S$1,'Conclusões cursos SIGARRA'!$E:$H,4,0),"")</f>
        <v/>
      </c>
      <c r="U1621" s="1" t="str">
        <f t="shared" si="3"/>
        <v> MIEIC 2019/2020</v>
      </c>
      <c r="V1621" s="1" t="str">
        <f t="shared" si="4"/>
        <v>Maria Eduarda Santos Cunha</v>
      </c>
    </row>
    <row r="1622" ht="14.25" customHeight="1">
      <c r="A1622" s="1">
        <v>1.99904166E8</v>
      </c>
      <c r="B1622" s="1" t="s">
        <v>4881</v>
      </c>
      <c r="C1622" s="1" t="s">
        <v>4882</v>
      </c>
      <c r="D1622" s="1" t="s">
        <v>20</v>
      </c>
      <c r="E1622" s="1" t="s">
        <v>21</v>
      </c>
      <c r="F1622" s="1" t="str">
        <f t="shared" si="1"/>
        <v>Maria Elisabete Lopes Silveiredo - LEIC 2003/2004</v>
      </c>
      <c r="G1622" s="1" t="s">
        <v>21</v>
      </c>
      <c r="I1622" s="1" t="str">
        <f>IFERROR(VLOOKUP(B1622,'Inquérito'!M:N,2,0),if(AND(E1622="",not(iserror(find("linkedin",H1622)))),H1622,E1622))</f>
        <v/>
      </c>
      <c r="J1622" s="1" t="str">
        <f t="shared" si="2"/>
        <v>LEIC </v>
      </c>
      <c r="K1622" s="1" t="str">
        <f>IFERROR(VLOOKUP($A1622&amp;"-"&amp;K$1,'Conclusões cursos SIGARRA'!$E:$H,2,0),"")</f>
        <v>1999/2000</v>
      </c>
      <c r="L1622" s="1" t="str">
        <f>IFERROR(VLOOKUP($A1622&amp;"-"&amp;K$1,'Conclusões cursos SIGARRA'!$E:$H,4,0),"")</f>
        <v>2003/2004</v>
      </c>
      <c r="M1622" s="1" t="str">
        <f>IFERROR(VLOOKUP($A1622&amp;"-"&amp;M$1,'Conclusões cursos SIGARRA'!$E:$H,2,0),"")</f>
        <v/>
      </c>
      <c r="N1622" s="1" t="str">
        <f>IFERROR(VLOOKUP($A1622&amp;"-"&amp;M$1,'Conclusões cursos SIGARRA'!$E:$H,4,0),"")</f>
        <v/>
      </c>
      <c r="O1622" s="1" t="str">
        <f>IFERROR(VLOOKUP($A1622&amp;"-"&amp;O$1,'Conclusões cursos SIGARRA'!$E:$H,2,0),"")</f>
        <v/>
      </c>
      <c r="P1622" s="1" t="str">
        <f>IFERROR(VLOOKUP($A1622&amp;"-"&amp;O$1,'Conclusões cursos SIGARRA'!$E:$H,4,0),"")</f>
        <v/>
      </c>
      <c r="Q1622" s="1" t="str">
        <f>IFERROR(VLOOKUP($A1622&amp;"-"&amp;Q$1,'Conclusões cursos SIGARRA'!$E:$H,2,0),"")</f>
        <v/>
      </c>
      <c r="R1622" s="1" t="str">
        <f>IFERROR(VLOOKUP($A1622&amp;"-"&amp;Q$1,'Conclusões cursos SIGARRA'!$E:$H,4,0),"")</f>
        <v/>
      </c>
      <c r="S1622" s="1" t="str">
        <f>IFERROR(VLOOKUP($A1622&amp;"-"&amp;S$1,'Conclusões cursos SIGARRA'!$E:$H,2,0),"")</f>
        <v/>
      </c>
      <c r="T1622" s="1" t="str">
        <f>IFERROR(VLOOKUP($A1622&amp;"-"&amp;S$1,'Conclusões cursos SIGARRA'!$E:$H,4,0),"")</f>
        <v/>
      </c>
      <c r="U1622" s="1" t="str">
        <f t="shared" si="3"/>
        <v> LEIC 2003/2004</v>
      </c>
      <c r="V1622" s="1" t="str">
        <f t="shared" si="4"/>
        <v>Maria Elisabete Lopes Silveiredo</v>
      </c>
    </row>
    <row r="1623" ht="14.25" customHeight="1">
      <c r="A1623" s="1">
        <v>2.01403785E8</v>
      </c>
      <c r="B1623" s="1" t="s">
        <v>4883</v>
      </c>
      <c r="C1623" s="1" t="s">
        <v>4884</v>
      </c>
      <c r="D1623" s="1" t="s">
        <v>20</v>
      </c>
      <c r="E1623" s="1" t="s">
        <v>21</v>
      </c>
      <c r="F1623" s="1" t="str">
        <f t="shared" si="1"/>
        <v>Maria Francisca Azevedo Paupério - MIEIC 2019/2020</v>
      </c>
      <c r="I1623" s="9" t="str">
        <f>IFERROR(VLOOKUP(B1623,'Inquérito'!M:N,2,0),if(AND(E1623="",not(iserror(find("linkedin",H1623)))),H1623,E1623))</f>
        <v>https://www.linkedin.com/in/franciscapauperio/</v>
      </c>
      <c r="J1623" s="1" t="str">
        <f t="shared" si="2"/>
        <v>MIEIC </v>
      </c>
      <c r="K1623" s="1" t="str">
        <f>IFERROR(VLOOKUP($A1623&amp;"-"&amp;K$1,'Conclusões cursos SIGARRA'!$E:$H,2,0),"")</f>
        <v/>
      </c>
      <c r="L1623" s="1" t="str">
        <f>IFERROR(VLOOKUP($A1623&amp;"-"&amp;K$1,'Conclusões cursos SIGARRA'!$E:$H,4,0),"")</f>
        <v/>
      </c>
      <c r="M1623" s="1" t="str">
        <f>IFERROR(VLOOKUP($A1623&amp;"-"&amp;M$1,'Conclusões cursos SIGARRA'!$E:$H,2,0),"")</f>
        <v/>
      </c>
      <c r="N1623" s="1" t="str">
        <f>IFERROR(VLOOKUP($A1623&amp;"-"&amp;M$1,'Conclusões cursos SIGARRA'!$E:$H,4,0),"")</f>
        <v/>
      </c>
      <c r="O1623" s="1" t="str">
        <f>IFERROR(VLOOKUP($A1623&amp;"-"&amp;O$1,'Conclusões cursos SIGARRA'!$E:$H,2,0),"")</f>
        <v>2014/2015</v>
      </c>
      <c r="P1623" s="1" t="str">
        <f>IFERROR(VLOOKUP($A1623&amp;"-"&amp;O$1,'Conclusões cursos SIGARRA'!$E:$H,4,0),"")</f>
        <v>2019/2020</v>
      </c>
      <c r="Q1623" s="1" t="str">
        <f>IFERROR(VLOOKUP($A1623&amp;"-"&amp;Q$1,'Conclusões cursos SIGARRA'!$E:$H,2,0),"")</f>
        <v/>
      </c>
      <c r="R1623" s="1" t="str">
        <f>IFERROR(VLOOKUP($A1623&amp;"-"&amp;Q$1,'Conclusões cursos SIGARRA'!$E:$H,4,0),"")</f>
        <v/>
      </c>
      <c r="S1623" s="1" t="str">
        <f>IFERROR(VLOOKUP($A1623&amp;"-"&amp;S$1,'Conclusões cursos SIGARRA'!$E:$H,2,0),"")</f>
        <v/>
      </c>
      <c r="T1623" s="1" t="str">
        <f>IFERROR(VLOOKUP($A1623&amp;"-"&amp;S$1,'Conclusões cursos SIGARRA'!$E:$H,4,0),"")</f>
        <v/>
      </c>
      <c r="U1623" s="1" t="str">
        <f t="shared" si="3"/>
        <v> MIEIC 2019/2020</v>
      </c>
      <c r="V1623" s="1" t="str">
        <f t="shared" si="4"/>
        <v>Maria Francisca Azevedo Paupério</v>
      </c>
    </row>
    <row r="1624" ht="14.25" customHeight="1">
      <c r="A1624" s="1">
        <v>2.01806398E8</v>
      </c>
      <c r="B1624" s="1" t="s">
        <v>4885</v>
      </c>
      <c r="C1624" s="1" t="s">
        <v>4886</v>
      </c>
      <c r="D1624" s="1" t="s">
        <v>26</v>
      </c>
      <c r="E1624" s="1" t="s">
        <v>21</v>
      </c>
      <c r="F1624" s="1" t="str">
        <f t="shared" si="1"/>
        <v>Maria Francisca Ferrão Castelo Branco de Faria e Almeida - L.EIC 2021/2022</v>
      </c>
      <c r="I1624" s="1" t="str">
        <f>IFERROR(VLOOKUP(B1624,'Inquérito'!M:N,2,0),if(AND(E1624="",not(iserror(find("linkedin",H1624)))),H1624,E1624))</f>
        <v/>
      </c>
      <c r="J1624" s="1" t="str">
        <f t="shared" si="2"/>
        <v>L.EIC </v>
      </c>
      <c r="K1624" s="1" t="str">
        <f>IFERROR(VLOOKUP($A1624&amp;"-"&amp;K$1,'Conclusões cursos SIGARRA'!$E:$H,2,0),"")</f>
        <v/>
      </c>
      <c r="L1624" s="1" t="str">
        <f>IFERROR(VLOOKUP($A1624&amp;"-"&amp;K$1,'Conclusões cursos SIGARRA'!$E:$H,4,0),"")</f>
        <v/>
      </c>
      <c r="M1624" s="1" t="str">
        <f>IFERROR(VLOOKUP($A1624&amp;"-"&amp;M$1,'Conclusões cursos SIGARRA'!$E:$H,2,0),"")</f>
        <v/>
      </c>
      <c r="N1624" s="1" t="str">
        <f>IFERROR(VLOOKUP($A1624&amp;"-"&amp;M$1,'Conclusões cursos SIGARRA'!$E:$H,4,0),"")</f>
        <v/>
      </c>
      <c r="O1624" s="1" t="str">
        <f>IFERROR(VLOOKUP($A1624&amp;"-"&amp;O$1,'Conclusões cursos SIGARRA'!$E:$H,2,0),"")</f>
        <v/>
      </c>
      <c r="P1624" s="1" t="str">
        <f>IFERROR(VLOOKUP($A1624&amp;"-"&amp;O$1,'Conclusões cursos SIGARRA'!$E:$H,4,0),"")</f>
        <v/>
      </c>
      <c r="Q1624" s="1" t="str">
        <f>IFERROR(VLOOKUP($A1624&amp;"-"&amp;Q$1,'Conclusões cursos SIGARRA'!$E:$H,2,0),"")</f>
        <v>2021/2022</v>
      </c>
      <c r="R1624" s="1" t="str">
        <f>IFERROR(VLOOKUP($A1624&amp;"-"&amp;Q$1,'Conclusões cursos SIGARRA'!$E:$H,4,0),"")</f>
        <v>2021/2022</v>
      </c>
      <c r="S1624" s="1" t="str">
        <f>IFERROR(VLOOKUP($A1624&amp;"-"&amp;S$1,'Conclusões cursos SIGARRA'!$E:$H,2,0),"")</f>
        <v/>
      </c>
      <c r="T1624" s="1" t="str">
        <f>IFERROR(VLOOKUP($A1624&amp;"-"&amp;S$1,'Conclusões cursos SIGARRA'!$E:$H,4,0),"")</f>
        <v/>
      </c>
      <c r="U1624" s="1" t="str">
        <f t="shared" si="3"/>
        <v> L.EIC 2021/2022</v>
      </c>
      <c r="V1624" s="1" t="str">
        <f t="shared" si="4"/>
        <v>Maria Francisca Ferrão Castelo Branco de Faria e Almeida</v>
      </c>
    </row>
    <row r="1625" ht="14.25" customHeight="1">
      <c r="A1625" s="1">
        <v>2.01704507E8</v>
      </c>
      <c r="B1625" s="1" t="s">
        <v>4887</v>
      </c>
      <c r="C1625" s="1" t="s">
        <v>4888</v>
      </c>
      <c r="D1625" s="1" t="s">
        <v>26</v>
      </c>
      <c r="E1625" s="1" t="s">
        <v>4889</v>
      </c>
      <c r="F1625" s="1" t="str">
        <f t="shared" si="1"/>
        <v>Maria Gonçalves Caldeira - M.EIC 2021/2022</v>
      </c>
      <c r="G1625" s="1" t="s">
        <v>4890</v>
      </c>
      <c r="I1625" s="9" t="str">
        <f>IFERROR(VLOOKUP(B1625,'Inquérito'!M:N,2,0),if(AND(E1625="",not(iserror(find("linkedin",H1625)))),H1625,E1625))</f>
        <v>https://www.linkedin.com/in/mariagcaldeira</v>
      </c>
      <c r="J1625" s="1" t="str">
        <f t="shared" si="2"/>
        <v>M.EIC</v>
      </c>
      <c r="K1625" s="1" t="str">
        <f>IFERROR(VLOOKUP($A1625&amp;"-"&amp;K$1,'Conclusões cursos SIGARRA'!$E:$H,2,0),"")</f>
        <v/>
      </c>
      <c r="L1625" s="1" t="str">
        <f>IFERROR(VLOOKUP($A1625&amp;"-"&amp;K$1,'Conclusões cursos SIGARRA'!$E:$H,4,0),"")</f>
        <v/>
      </c>
      <c r="M1625" s="1" t="str">
        <f>IFERROR(VLOOKUP($A1625&amp;"-"&amp;M$1,'Conclusões cursos SIGARRA'!$E:$H,2,0),"")</f>
        <v/>
      </c>
      <c r="N1625" s="1" t="str">
        <f>IFERROR(VLOOKUP($A1625&amp;"-"&amp;M$1,'Conclusões cursos SIGARRA'!$E:$H,4,0),"")</f>
        <v/>
      </c>
      <c r="O1625" s="1" t="str">
        <f>IFERROR(VLOOKUP($A1625&amp;"-"&amp;O$1,'Conclusões cursos SIGARRA'!$E:$H,2,0),"")</f>
        <v/>
      </c>
      <c r="P1625" s="1" t="str">
        <f>IFERROR(VLOOKUP($A1625&amp;"-"&amp;O$1,'Conclusões cursos SIGARRA'!$E:$H,4,0),"")</f>
        <v/>
      </c>
      <c r="Q1625" s="1" t="str">
        <f>IFERROR(VLOOKUP($A1625&amp;"-"&amp;Q$1,'Conclusões cursos SIGARRA'!$E:$H,2,0),"")</f>
        <v/>
      </c>
      <c r="R1625" s="1" t="str">
        <f>IFERROR(VLOOKUP($A1625&amp;"-"&amp;Q$1,'Conclusões cursos SIGARRA'!$E:$H,4,0),"")</f>
        <v/>
      </c>
      <c r="S1625" s="1" t="str">
        <f>IFERROR(VLOOKUP($A1625&amp;"-"&amp;S$1,'Conclusões cursos SIGARRA'!$E:$H,2,0),"")</f>
        <v>2021/2022</v>
      </c>
      <c r="T1625" s="1" t="str">
        <f>IFERROR(VLOOKUP($A1625&amp;"-"&amp;S$1,'Conclusões cursos SIGARRA'!$E:$H,4,0),"")</f>
        <v>2021/2022</v>
      </c>
      <c r="U1625" s="1" t="str">
        <f t="shared" si="3"/>
        <v> M.EIC 2021/2022</v>
      </c>
      <c r="V1625" s="1" t="str">
        <f t="shared" si="4"/>
        <v>Maria Gonçalves Caldeira</v>
      </c>
    </row>
    <row r="1626" ht="14.25" customHeight="1">
      <c r="A1626" s="1">
        <v>2.01604184E8</v>
      </c>
      <c r="B1626" s="1" t="s">
        <v>4891</v>
      </c>
      <c r="C1626" s="1" t="s">
        <v>4892</v>
      </c>
      <c r="D1626" s="1" t="s">
        <v>26</v>
      </c>
      <c r="E1626" s="1" t="s">
        <v>21</v>
      </c>
      <c r="F1626" s="1" t="str">
        <f t="shared" si="1"/>
        <v>Maria Helena Sampaio de Mendonça Montenegro e Almeida - MIEIC 2020/2021</v>
      </c>
      <c r="G1626" s="1" t="s">
        <v>4893</v>
      </c>
      <c r="I1626" s="1" t="str">
        <f>IFERROR(VLOOKUP(B1626,'Inquérito'!M:N,2,0),if(AND(E1626="",not(iserror(find("linkedin",H1626)))),H1626,E1626))</f>
        <v/>
      </c>
      <c r="J1626" s="1" t="str">
        <f t="shared" si="2"/>
        <v>MIEIC </v>
      </c>
      <c r="K1626" s="1" t="str">
        <f>IFERROR(VLOOKUP($A1626&amp;"-"&amp;K$1,'Conclusões cursos SIGARRA'!$E:$H,2,0),"")</f>
        <v/>
      </c>
      <c r="L1626" s="1" t="str">
        <f>IFERROR(VLOOKUP($A1626&amp;"-"&amp;K$1,'Conclusões cursos SIGARRA'!$E:$H,4,0),"")</f>
        <v/>
      </c>
      <c r="M1626" s="1" t="str">
        <f>IFERROR(VLOOKUP($A1626&amp;"-"&amp;M$1,'Conclusões cursos SIGARRA'!$E:$H,2,0),"")</f>
        <v/>
      </c>
      <c r="N1626" s="1" t="str">
        <f>IFERROR(VLOOKUP($A1626&amp;"-"&amp;M$1,'Conclusões cursos SIGARRA'!$E:$H,4,0),"")</f>
        <v/>
      </c>
      <c r="O1626" s="1" t="str">
        <f>IFERROR(VLOOKUP($A1626&amp;"-"&amp;O$1,'Conclusões cursos SIGARRA'!$E:$H,2,0),"")</f>
        <v>2016/2017</v>
      </c>
      <c r="P1626" s="1" t="str">
        <f>IFERROR(VLOOKUP($A1626&amp;"-"&amp;O$1,'Conclusões cursos SIGARRA'!$E:$H,4,0),"")</f>
        <v>2020/2021</v>
      </c>
      <c r="Q1626" s="1" t="str">
        <f>IFERROR(VLOOKUP($A1626&amp;"-"&amp;Q$1,'Conclusões cursos SIGARRA'!$E:$H,2,0),"")</f>
        <v/>
      </c>
      <c r="R1626" s="1" t="str">
        <f>IFERROR(VLOOKUP($A1626&amp;"-"&amp;Q$1,'Conclusões cursos SIGARRA'!$E:$H,4,0),"")</f>
        <v/>
      </c>
      <c r="S1626" s="1" t="str">
        <f>IFERROR(VLOOKUP($A1626&amp;"-"&amp;S$1,'Conclusões cursos SIGARRA'!$E:$H,2,0),"")</f>
        <v/>
      </c>
      <c r="T1626" s="1" t="str">
        <f>IFERROR(VLOOKUP($A1626&amp;"-"&amp;S$1,'Conclusões cursos SIGARRA'!$E:$H,4,0),"")</f>
        <v/>
      </c>
      <c r="U1626" s="1" t="str">
        <f t="shared" si="3"/>
        <v> MIEIC 2020/2021</v>
      </c>
      <c r="V1626" s="1" t="str">
        <f t="shared" si="4"/>
        <v>Maria Helena Sampaio de Mendonça Montenegro e Almeida</v>
      </c>
    </row>
    <row r="1627" ht="14.25" customHeight="1">
      <c r="A1627" s="1">
        <v>2.01704508E8</v>
      </c>
      <c r="B1627" s="1" t="s">
        <v>4894</v>
      </c>
      <c r="C1627" s="1" t="s">
        <v>4895</v>
      </c>
      <c r="D1627" s="1" t="s">
        <v>26</v>
      </c>
      <c r="E1627" s="1" t="s">
        <v>21</v>
      </c>
      <c r="F1627" s="1" t="str">
        <f t="shared" si="1"/>
        <v>Maria Helena Viegas Oliveira Ferreira - M.EIC 2021/2022</v>
      </c>
      <c r="G1627" s="1" t="s">
        <v>4896</v>
      </c>
      <c r="I1627" s="9" t="str">
        <f>IFERROR(VLOOKUP(B1627,'Inquérito'!M:N,2,0),if(AND(E1627="",not(iserror(find("linkedin",H1627)))),H1627,E1627))</f>
        <v>https://www.linkedin.com/in/maria-helena-ferreira-654627178/</v>
      </c>
      <c r="J1627" s="1" t="str">
        <f t="shared" si="2"/>
        <v>M.EIC</v>
      </c>
      <c r="K1627" s="1" t="str">
        <f>IFERROR(VLOOKUP($A1627&amp;"-"&amp;K$1,'Conclusões cursos SIGARRA'!$E:$H,2,0),"")</f>
        <v/>
      </c>
      <c r="L1627" s="1" t="str">
        <f>IFERROR(VLOOKUP($A1627&amp;"-"&amp;K$1,'Conclusões cursos SIGARRA'!$E:$H,4,0),"")</f>
        <v/>
      </c>
      <c r="M1627" s="1" t="str">
        <f>IFERROR(VLOOKUP($A1627&amp;"-"&amp;M$1,'Conclusões cursos SIGARRA'!$E:$H,2,0),"")</f>
        <v/>
      </c>
      <c r="N1627" s="1" t="str">
        <f>IFERROR(VLOOKUP($A1627&amp;"-"&amp;M$1,'Conclusões cursos SIGARRA'!$E:$H,4,0),"")</f>
        <v/>
      </c>
      <c r="O1627" s="1" t="str">
        <f>IFERROR(VLOOKUP($A1627&amp;"-"&amp;O$1,'Conclusões cursos SIGARRA'!$E:$H,2,0),"")</f>
        <v/>
      </c>
      <c r="P1627" s="1" t="str">
        <f>IFERROR(VLOOKUP($A1627&amp;"-"&amp;O$1,'Conclusões cursos SIGARRA'!$E:$H,4,0),"")</f>
        <v/>
      </c>
      <c r="Q1627" s="1" t="str">
        <f>IFERROR(VLOOKUP($A1627&amp;"-"&amp;Q$1,'Conclusões cursos SIGARRA'!$E:$H,2,0),"")</f>
        <v/>
      </c>
      <c r="R1627" s="1" t="str">
        <f>IFERROR(VLOOKUP($A1627&amp;"-"&amp;Q$1,'Conclusões cursos SIGARRA'!$E:$H,4,0),"")</f>
        <v/>
      </c>
      <c r="S1627" s="1" t="str">
        <f>IFERROR(VLOOKUP($A1627&amp;"-"&amp;S$1,'Conclusões cursos SIGARRA'!$E:$H,2,0),"")</f>
        <v>2021/2022</v>
      </c>
      <c r="T1627" s="1" t="str">
        <f>IFERROR(VLOOKUP($A1627&amp;"-"&amp;S$1,'Conclusões cursos SIGARRA'!$E:$H,4,0),"")</f>
        <v>2021/2022</v>
      </c>
      <c r="U1627" s="1" t="str">
        <f t="shared" si="3"/>
        <v> M.EIC 2021/2022</v>
      </c>
      <c r="V1627" s="1" t="str">
        <f t="shared" si="4"/>
        <v>Maria Helena Viegas Oliveira Ferreira</v>
      </c>
    </row>
    <row r="1628" ht="14.25" customHeight="1">
      <c r="A1628" s="1">
        <v>1.99904759E8</v>
      </c>
      <c r="B1628" s="1" t="s">
        <v>4897</v>
      </c>
      <c r="C1628" s="1" t="s">
        <v>4898</v>
      </c>
      <c r="D1628" s="1" t="s">
        <v>20</v>
      </c>
      <c r="E1628" s="1" t="s">
        <v>4899</v>
      </c>
      <c r="F1628" s="1" t="str">
        <f t="shared" si="1"/>
        <v>Maria Inês Aguiar Moniz da Cunha - LEIC 2003/2004</v>
      </c>
      <c r="G1628" s="1" t="s">
        <v>4900</v>
      </c>
      <c r="I1628" s="9" t="str">
        <f>IFERROR(VLOOKUP(B1628,'Inquérito'!M:N,2,0),if(AND(E1628="",not(iserror(find("linkedin",H1628)))),H1628,E1628))</f>
        <v>https://www.linkedin.com/in/inescunha/</v>
      </c>
      <c r="J1628" s="1" t="str">
        <f t="shared" si="2"/>
        <v>LEIC </v>
      </c>
      <c r="K1628" s="1" t="str">
        <f>IFERROR(VLOOKUP($A1628&amp;"-"&amp;K$1,'Conclusões cursos SIGARRA'!$E:$H,2,0),"")</f>
        <v>1999/2000</v>
      </c>
      <c r="L1628" s="1" t="str">
        <f>IFERROR(VLOOKUP($A1628&amp;"-"&amp;K$1,'Conclusões cursos SIGARRA'!$E:$H,4,0),"")</f>
        <v>2003/2004</v>
      </c>
      <c r="M1628" s="1" t="str">
        <f>IFERROR(VLOOKUP($A1628&amp;"-"&amp;M$1,'Conclusões cursos SIGARRA'!$E:$H,2,0),"")</f>
        <v/>
      </c>
      <c r="N1628" s="1" t="str">
        <f>IFERROR(VLOOKUP($A1628&amp;"-"&amp;M$1,'Conclusões cursos SIGARRA'!$E:$H,4,0),"")</f>
        <v/>
      </c>
      <c r="O1628" s="1" t="str">
        <f>IFERROR(VLOOKUP($A1628&amp;"-"&amp;O$1,'Conclusões cursos SIGARRA'!$E:$H,2,0),"")</f>
        <v/>
      </c>
      <c r="P1628" s="1" t="str">
        <f>IFERROR(VLOOKUP($A1628&amp;"-"&amp;O$1,'Conclusões cursos SIGARRA'!$E:$H,4,0),"")</f>
        <v/>
      </c>
      <c r="Q1628" s="1" t="str">
        <f>IFERROR(VLOOKUP($A1628&amp;"-"&amp;Q$1,'Conclusões cursos SIGARRA'!$E:$H,2,0),"")</f>
        <v/>
      </c>
      <c r="R1628" s="1" t="str">
        <f>IFERROR(VLOOKUP($A1628&amp;"-"&amp;Q$1,'Conclusões cursos SIGARRA'!$E:$H,4,0),"")</f>
        <v/>
      </c>
      <c r="S1628" s="1" t="str">
        <f>IFERROR(VLOOKUP($A1628&amp;"-"&amp;S$1,'Conclusões cursos SIGARRA'!$E:$H,2,0),"")</f>
        <v/>
      </c>
      <c r="T1628" s="1" t="str">
        <f>IFERROR(VLOOKUP($A1628&amp;"-"&amp;S$1,'Conclusões cursos SIGARRA'!$E:$H,4,0),"")</f>
        <v/>
      </c>
      <c r="U1628" s="1" t="str">
        <f t="shared" si="3"/>
        <v> LEIC 2003/2004</v>
      </c>
      <c r="V1628" s="1" t="str">
        <f t="shared" si="4"/>
        <v>Maria Inês Aguiar Moniz da Cunha</v>
      </c>
    </row>
    <row r="1629" ht="14.25" customHeight="1">
      <c r="A1629" s="1">
        <v>2.01605335E8</v>
      </c>
      <c r="B1629" s="1" t="s">
        <v>4901</v>
      </c>
      <c r="C1629" s="1" t="s">
        <v>4902</v>
      </c>
      <c r="D1629" s="1" t="s">
        <v>26</v>
      </c>
      <c r="E1629" s="1" t="s">
        <v>21</v>
      </c>
      <c r="F1629" s="1" t="str">
        <f t="shared" si="1"/>
        <v>Maria Inês Fernandes Alves - M.EIC 2021/2022</v>
      </c>
      <c r="I1629" s="9" t="str">
        <f>IFERROR(VLOOKUP(B1629,'Inquérito'!M:N,2,0),if(AND(E1629="",not(iserror(find("linkedin",H1629)))),H1629,E1629))</f>
        <v>https://www.linkedin.com/in/minesfalves</v>
      </c>
      <c r="J1629" s="1" t="str">
        <f t="shared" si="2"/>
        <v>M.EIC</v>
      </c>
      <c r="K1629" s="1" t="str">
        <f>IFERROR(VLOOKUP($A1629&amp;"-"&amp;K$1,'Conclusões cursos SIGARRA'!$E:$H,2,0),"")</f>
        <v/>
      </c>
      <c r="L1629" s="1" t="str">
        <f>IFERROR(VLOOKUP($A1629&amp;"-"&amp;K$1,'Conclusões cursos SIGARRA'!$E:$H,4,0),"")</f>
        <v/>
      </c>
      <c r="M1629" s="1" t="str">
        <f>IFERROR(VLOOKUP($A1629&amp;"-"&amp;M$1,'Conclusões cursos SIGARRA'!$E:$H,2,0),"")</f>
        <v/>
      </c>
      <c r="N1629" s="1" t="str">
        <f>IFERROR(VLOOKUP($A1629&amp;"-"&amp;M$1,'Conclusões cursos SIGARRA'!$E:$H,4,0),"")</f>
        <v/>
      </c>
      <c r="O1629" s="1" t="str">
        <f>IFERROR(VLOOKUP($A1629&amp;"-"&amp;O$1,'Conclusões cursos SIGARRA'!$E:$H,2,0),"")</f>
        <v/>
      </c>
      <c r="P1629" s="1" t="str">
        <f>IFERROR(VLOOKUP($A1629&amp;"-"&amp;O$1,'Conclusões cursos SIGARRA'!$E:$H,4,0),"")</f>
        <v/>
      </c>
      <c r="Q1629" s="1" t="str">
        <f>IFERROR(VLOOKUP($A1629&amp;"-"&amp;Q$1,'Conclusões cursos SIGARRA'!$E:$H,2,0),"")</f>
        <v/>
      </c>
      <c r="R1629" s="1" t="str">
        <f>IFERROR(VLOOKUP($A1629&amp;"-"&amp;Q$1,'Conclusões cursos SIGARRA'!$E:$H,4,0),"")</f>
        <v/>
      </c>
      <c r="S1629" s="1" t="str">
        <f>IFERROR(VLOOKUP($A1629&amp;"-"&amp;S$1,'Conclusões cursos SIGARRA'!$E:$H,2,0),"")</f>
        <v>2021/2022</v>
      </c>
      <c r="T1629" s="1" t="str">
        <f>IFERROR(VLOOKUP($A1629&amp;"-"&amp;S$1,'Conclusões cursos SIGARRA'!$E:$H,4,0),"")</f>
        <v>2021/2022</v>
      </c>
      <c r="U1629" s="1" t="str">
        <f t="shared" si="3"/>
        <v> M.EIC 2021/2022</v>
      </c>
      <c r="V1629" s="1" t="str">
        <f t="shared" si="4"/>
        <v>Maria Inês Fernandes Alves</v>
      </c>
    </row>
    <row r="1630" ht="14.25" customHeight="1">
      <c r="A1630" s="1">
        <v>2.00604108E8</v>
      </c>
      <c r="B1630" s="1" t="s">
        <v>4903</v>
      </c>
      <c r="C1630" s="1" t="s">
        <v>4904</v>
      </c>
      <c r="D1630" s="1" t="s">
        <v>20</v>
      </c>
      <c r="E1630" s="1" t="s">
        <v>21</v>
      </c>
      <c r="F1630" s="1" t="str">
        <f t="shared" si="1"/>
        <v>Maria Isabel Jesus Lisboa - MIEIC 2011/2012</v>
      </c>
      <c r="G1630" s="1" t="s">
        <v>4905</v>
      </c>
      <c r="I1630" s="1" t="str">
        <f>IFERROR(VLOOKUP(B1630,'Inquérito'!M:N,2,0),if(AND(E1630="",not(iserror(find("linkedin",H1630)))),H1630,E1630))</f>
        <v/>
      </c>
      <c r="J1630" s="1" t="str">
        <f t="shared" si="2"/>
        <v>MIEIC </v>
      </c>
      <c r="K1630" s="1" t="str">
        <f>IFERROR(VLOOKUP($A1630&amp;"-"&amp;K$1,'Conclusões cursos SIGARRA'!$E:$H,2,0),"")</f>
        <v/>
      </c>
      <c r="L1630" s="1" t="str">
        <f>IFERROR(VLOOKUP($A1630&amp;"-"&amp;K$1,'Conclusões cursos SIGARRA'!$E:$H,4,0),"")</f>
        <v/>
      </c>
      <c r="M1630" s="1" t="str">
        <f>IFERROR(VLOOKUP($A1630&amp;"-"&amp;M$1,'Conclusões cursos SIGARRA'!$E:$H,2,0),"")</f>
        <v/>
      </c>
      <c r="N1630" s="1" t="str">
        <f>IFERROR(VLOOKUP($A1630&amp;"-"&amp;M$1,'Conclusões cursos SIGARRA'!$E:$H,4,0),"")</f>
        <v/>
      </c>
      <c r="O1630" s="1" t="str">
        <f>IFERROR(VLOOKUP($A1630&amp;"-"&amp;O$1,'Conclusões cursos SIGARRA'!$E:$H,2,0),"")</f>
        <v>2006/2007</v>
      </c>
      <c r="P1630" s="1" t="str">
        <f>IFERROR(VLOOKUP($A1630&amp;"-"&amp;O$1,'Conclusões cursos SIGARRA'!$E:$H,4,0),"")</f>
        <v>2011/2012</v>
      </c>
      <c r="Q1630" s="1" t="str">
        <f>IFERROR(VLOOKUP($A1630&amp;"-"&amp;Q$1,'Conclusões cursos SIGARRA'!$E:$H,2,0),"")</f>
        <v/>
      </c>
      <c r="R1630" s="1" t="str">
        <f>IFERROR(VLOOKUP($A1630&amp;"-"&amp;Q$1,'Conclusões cursos SIGARRA'!$E:$H,4,0),"")</f>
        <v/>
      </c>
      <c r="S1630" s="1" t="str">
        <f>IFERROR(VLOOKUP($A1630&amp;"-"&amp;S$1,'Conclusões cursos SIGARRA'!$E:$H,2,0),"")</f>
        <v/>
      </c>
      <c r="T1630" s="1" t="str">
        <f>IFERROR(VLOOKUP($A1630&amp;"-"&amp;S$1,'Conclusões cursos SIGARRA'!$E:$H,4,0),"")</f>
        <v/>
      </c>
      <c r="U1630" s="1" t="str">
        <f t="shared" si="3"/>
        <v> MIEIC 2011/2012</v>
      </c>
      <c r="V1630" s="1" t="str">
        <f t="shared" si="4"/>
        <v>Maria Isabel Jesus Lisboa</v>
      </c>
    </row>
    <row r="1631" ht="14.25" customHeight="1">
      <c r="A1631" s="1">
        <v>2.00101352E8</v>
      </c>
      <c r="B1631" s="1" t="s">
        <v>4906</v>
      </c>
      <c r="C1631" s="1" t="s">
        <v>4907</v>
      </c>
      <c r="D1631" s="1" t="s">
        <v>20</v>
      </c>
      <c r="E1631" s="1" t="s">
        <v>4908</v>
      </c>
      <c r="F1631" s="1" t="str">
        <f t="shared" si="1"/>
        <v>Maria Isabel Sardoeira da Fonseca Neto - LEIC 2006/2007</v>
      </c>
      <c r="G1631" s="1" t="s">
        <v>4909</v>
      </c>
      <c r="I1631" s="9" t="str">
        <f>IFERROR(VLOOKUP(B1631,'Inquérito'!M:N,2,0),if(AND(E1631="",not(iserror(find("linkedin",H1631)))),H1631,E1631))</f>
        <v>https://www.linkedin.com/in/isabel-neto-66b2433/</v>
      </c>
      <c r="J1631" s="1" t="str">
        <f t="shared" si="2"/>
        <v>LEIC </v>
      </c>
      <c r="K1631" s="1" t="str">
        <f>IFERROR(VLOOKUP($A1631&amp;"-"&amp;K$1,'Conclusões cursos SIGARRA'!$E:$H,2,0),"")</f>
        <v>2002/2003</v>
      </c>
      <c r="L1631" s="1" t="str">
        <f>IFERROR(VLOOKUP($A1631&amp;"-"&amp;K$1,'Conclusões cursos SIGARRA'!$E:$H,4,0),"")</f>
        <v>2006/2007</v>
      </c>
      <c r="M1631" s="1" t="str">
        <f>IFERROR(VLOOKUP($A1631&amp;"-"&amp;M$1,'Conclusões cursos SIGARRA'!$E:$H,2,0),"")</f>
        <v/>
      </c>
      <c r="N1631" s="1" t="str">
        <f>IFERROR(VLOOKUP($A1631&amp;"-"&amp;M$1,'Conclusões cursos SIGARRA'!$E:$H,4,0),"")</f>
        <v/>
      </c>
      <c r="O1631" s="1" t="str">
        <f>IFERROR(VLOOKUP($A1631&amp;"-"&amp;O$1,'Conclusões cursos SIGARRA'!$E:$H,2,0),"")</f>
        <v/>
      </c>
      <c r="P1631" s="1" t="str">
        <f>IFERROR(VLOOKUP($A1631&amp;"-"&amp;O$1,'Conclusões cursos SIGARRA'!$E:$H,4,0),"")</f>
        <v/>
      </c>
      <c r="Q1631" s="1" t="str">
        <f>IFERROR(VLOOKUP($A1631&amp;"-"&amp;Q$1,'Conclusões cursos SIGARRA'!$E:$H,2,0),"")</f>
        <v/>
      </c>
      <c r="R1631" s="1" t="str">
        <f>IFERROR(VLOOKUP($A1631&amp;"-"&amp;Q$1,'Conclusões cursos SIGARRA'!$E:$H,4,0),"")</f>
        <v/>
      </c>
      <c r="S1631" s="1" t="str">
        <f>IFERROR(VLOOKUP($A1631&amp;"-"&amp;S$1,'Conclusões cursos SIGARRA'!$E:$H,2,0),"")</f>
        <v/>
      </c>
      <c r="T1631" s="1" t="str">
        <f>IFERROR(VLOOKUP($A1631&amp;"-"&amp;S$1,'Conclusões cursos SIGARRA'!$E:$H,4,0),"")</f>
        <v/>
      </c>
      <c r="U1631" s="1" t="str">
        <f t="shared" si="3"/>
        <v> LEIC 2006/2007</v>
      </c>
      <c r="V1631" s="1" t="str">
        <f t="shared" si="4"/>
        <v>Maria Isabel Sardoeira da Fonseca Neto</v>
      </c>
    </row>
    <row r="1632" ht="14.25" customHeight="1">
      <c r="A1632" s="1">
        <v>2.00900688E8</v>
      </c>
      <c r="B1632" s="1" t="s">
        <v>4910</v>
      </c>
      <c r="C1632" s="1" t="s">
        <v>4911</v>
      </c>
      <c r="D1632" s="1" t="s">
        <v>20</v>
      </c>
      <c r="E1632" s="1" t="s">
        <v>21</v>
      </c>
      <c r="F1632" s="1" t="str">
        <f t="shared" si="1"/>
        <v>Maria João Araújo Soutelo - MIEIC 2016/2017</v>
      </c>
      <c r="G1632" s="1" t="s">
        <v>21</v>
      </c>
      <c r="I1632" s="1" t="str">
        <f>IFERROR(VLOOKUP(B1632,'Inquérito'!M:N,2,0),if(AND(E1632="",not(iserror(find("linkedin",H1632)))),H1632,E1632))</f>
        <v/>
      </c>
      <c r="J1632" s="1" t="str">
        <f t="shared" si="2"/>
        <v>MIEIC </v>
      </c>
      <c r="K1632" s="1" t="str">
        <f>IFERROR(VLOOKUP($A1632&amp;"-"&amp;K$1,'Conclusões cursos SIGARRA'!$E:$H,2,0),"")</f>
        <v/>
      </c>
      <c r="L1632" s="1" t="str">
        <f>IFERROR(VLOOKUP($A1632&amp;"-"&amp;K$1,'Conclusões cursos SIGARRA'!$E:$H,4,0),"")</f>
        <v/>
      </c>
      <c r="M1632" s="1" t="str">
        <f>IFERROR(VLOOKUP($A1632&amp;"-"&amp;M$1,'Conclusões cursos SIGARRA'!$E:$H,2,0),"")</f>
        <v/>
      </c>
      <c r="N1632" s="1" t="str">
        <f>IFERROR(VLOOKUP($A1632&amp;"-"&amp;M$1,'Conclusões cursos SIGARRA'!$E:$H,4,0),"")</f>
        <v/>
      </c>
      <c r="O1632" s="1" t="str">
        <f>IFERROR(VLOOKUP($A1632&amp;"-"&amp;O$1,'Conclusões cursos SIGARRA'!$E:$H,2,0),"")</f>
        <v>2009/2010</v>
      </c>
      <c r="P1632" s="1" t="str">
        <f>IFERROR(VLOOKUP($A1632&amp;"-"&amp;O$1,'Conclusões cursos SIGARRA'!$E:$H,4,0),"")</f>
        <v>2016/2017</v>
      </c>
      <c r="Q1632" s="1" t="str">
        <f>IFERROR(VLOOKUP($A1632&amp;"-"&amp;Q$1,'Conclusões cursos SIGARRA'!$E:$H,2,0),"")</f>
        <v/>
      </c>
      <c r="R1632" s="1" t="str">
        <f>IFERROR(VLOOKUP($A1632&amp;"-"&amp;Q$1,'Conclusões cursos SIGARRA'!$E:$H,4,0),"")</f>
        <v/>
      </c>
      <c r="S1632" s="1" t="str">
        <f>IFERROR(VLOOKUP($A1632&amp;"-"&amp;S$1,'Conclusões cursos SIGARRA'!$E:$H,2,0),"")</f>
        <v/>
      </c>
      <c r="T1632" s="1" t="str">
        <f>IFERROR(VLOOKUP($A1632&amp;"-"&amp;S$1,'Conclusões cursos SIGARRA'!$E:$H,4,0),"")</f>
        <v/>
      </c>
      <c r="U1632" s="1" t="str">
        <f t="shared" si="3"/>
        <v> MIEIC 2016/2017</v>
      </c>
      <c r="V1632" s="1" t="str">
        <f t="shared" si="4"/>
        <v>Maria João Araújo Soutelo</v>
      </c>
    </row>
    <row r="1633" ht="14.25" customHeight="1">
      <c r="A1633" s="1">
        <v>2.00900687E8</v>
      </c>
      <c r="B1633" s="1" t="s">
        <v>4912</v>
      </c>
      <c r="C1633" s="1" t="s">
        <v>4913</v>
      </c>
      <c r="D1633" s="1" t="s">
        <v>20</v>
      </c>
      <c r="E1633" s="1" t="s">
        <v>21</v>
      </c>
      <c r="F1633" s="1" t="str">
        <f t="shared" si="1"/>
        <v>Maria João Barreira - MIEIC 2013/2014</v>
      </c>
      <c r="G1633" s="1" t="s">
        <v>21</v>
      </c>
      <c r="I1633" s="1" t="str">
        <f>IFERROR(VLOOKUP(B1633,'Inquérito'!M:N,2,0),if(AND(E1633="",not(iserror(find("linkedin",H1633)))),H1633,E1633))</f>
        <v/>
      </c>
      <c r="J1633" s="1" t="str">
        <f t="shared" si="2"/>
        <v>MIEIC </v>
      </c>
      <c r="K1633" s="1" t="str">
        <f>IFERROR(VLOOKUP($A1633&amp;"-"&amp;K$1,'Conclusões cursos SIGARRA'!$E:$H,2,0),"")</f>
        <v/>
      </c>
      <c r="L1633" s="1" t="str">
        <f>IFERROR(VLOOKUP($A1633&amp;"-"&amp;K$1,'Conclusões cursos SIGARRA'!$E:$H,4,0),"")</f>
        <v/>
      </c>
      <c r="M1633" s="1" t="str">
        <f>IFERROR(VLOOKUP($A1633&amp;"-"&amp;M$1,'Conclusões cursos SIGARRA'!$E:$H,2,0),"")</f>
        <v/>
      </c>
      <c r="N1633" s="1" t="str">
        <f>IFERROR(VLOOKUP($A1633&amp;"-"&amp;M$1,'Conclusões cursos SIGARRA'!$E:$H,4,0),"")</f>
        <v/>
      </c>
      <c r="O1633" s="1" t="str">
        <f>IFERROR(VLOOKUP($A1633&amp;"-"&amp;O$1,'Conclusões cursos SIGARRA'!$E:$H,2,0),"")</f>
        <v>2009/2010</v>
      </c>
      <c r="P1633" s="1" t="str">
        <f>IFERROR(VLOOKUP($A1633&amp;"-"&amp;O$1,'Conclusões cursos SIGARRA'!$E:$H,4,0),"")</f>
        <v>2013/2014</v>
      </c>
      <c r="Q1633" s="1" t="str">
        <f>IFERROR(VLOOKUP($A1633&amp;"-"&amp;Q$1,'Conclusões cursos SIGARRA'!$E:$H,2,0),"")</f>
        <v/>
      </c>
      <c r="R1633" s="1" t="str">
        <f>IFERROR(VLOOKUP($A1633&amp;"-"&amp;Q$1,'Conclusões cursos SIGARRA'!$E:$H,4,0),"")</f>
        <v/>
      </c>
      <c r="S1633" s="1" t="str">
        <f>IFERROR(VLOOKUP($A1633&amp;"-"&amp;S$1,'Conclusões cursos SIGARRA'!$E:$H,2,0),"")</f>
        <v/>
      </c>
      <c r="T1633" s="1" t="str">
        <f>IFERROR(VLOOKUP($A1633&amp;"-"&amp;S$1,'Conclusões cursos SIGARRA'!$E:$H,4,0),"")</f>
        <v/>
      </c>
      <c r="U1633" s="1" t="str">
        <f t="shared" si="3"/>
        <v> MIEIC 2013/2014</v>
      </c>
      <c r="V1633" s="1" t="str">
        <f t="shared" si="4"/>
        <v>Maria João Barreira</v>
      </c>
    </row>
    <row r="1634" ht="14.25" customHeight="1">
      <c r="A1634" s="1">
        <v>2.0140382E8</v>
      </c>
      <c r="B1634" s="1" t="s">
        <v>4914</v>
      </c>
      <c r="C1634" s="1" t="s">
        <v>4915</v>
      </c>
      <c r="D1634" s="1" t="s">
        <v>20</v>
      </c>
      <c r="E1634" s="1" t="s">
        <v>21</v>
      </c>
      <c r="F1634" s="1" t="str">
        <f t="shared" si="1"/>
        <v>Maria João dos Santos Aguiar e Mira Paulo - MIEIC 2018/2019</v>
      </c>
      <c r="I1634" s="1" t="str">
        <f>IFERROR(VLOOKUP(B1634,'Inquérito'!M:N,2,0),if(AND(E1634="",not(iserror(find("linkedin",H1634)))),H1634,E1634))</f>
        <v/>
      </c>
      <c r="J1634" s="1" t="str">
        <f t="shared" si="2"/>
        <v>MIEIC </v>
      </c>
      <c r="K1634" s="1" t="str">
        <f>IFERROR(VLOOKUP($A1634&amp;"-"&amp;K$1,'Conclusões cursos SIGARRA'!$E:$H,2,0),"")</f>
        <v/>
      </c>
      <c r="L1634" s="1" t="str">
        <f>IFERROR(VLOOKUP($A1634&amp;"-"&amp;K$1,'Conclusões cursos SIGARRA'!$E:$H,4,0),"")</f>
        <v/>
      </c>
      <c r="M1634" s="1" t="str">
        <f>IFERROR(VLOOKUP($A1634&amp;"-"&amp;M$1,'Conclusões cursos SIGARRA'!$E:$H,2,0),"")</f>
        <v/>
      </c>
      <c r="N1634" s="1" t="str">
        <f>IFERROR(VLOOKUP($A1634&amp;"-"&amp;M$1,'Conclusões cursos SIGARRA'!$E:$H,4,0),"")</f>
        <v/>
      </c>
      <c r="O1634" s="1" t="str">
        <f>IFERROR(VLOOKUP($A1634&amp;"-"&amp;O$1,'Conclusões cursos SIGARRA'!$E:$H,2,0),"")</f>
        <v>2014/2015</v>
      </c>
      <c r="P1634" s="1" t="str">
        <f>IFERROR(VLOOKUP($A1634&amp;"-"&amp;O$1,'Conclusões cursos SIGARRA'!$E:$H,4,0),"")</f>
        <v>2018/2019</v>
      </c>
      <c r="Q1634" s="1" t="str">
        <f>IFERROR(VLOOKUP($A1634&amp;"-"&amp;Q$1,'Conclusões cursos SIGARRA'!$E:$H,2,0),"")</f>
        <v/>
      </c>
      <c r="R1634" s="1" t="str">
        <f>IFERROR(VLOOKUP($A1634&amp;"-"&amp;Q$1,'Conclusões cursos SIGARRA'!$E:$H,4,0),"")</f>
        <v/>
      </c>
      <c r="S1634" s="1" t="str">
        <f>IFERROR(VLOOKUP($A1634&amp;"-"&amp;S$1,'Conclusões cursos SIGARRA'!$E:$H,2,0),"")</f>
        <v/>
      </c>
      <c r="T1634" s="1" t="str">
        <f>IFERROR(VLOOKUP($A1634&amp;"-"&amp;S$1,'Conclusões cursos SIGARRA'!$E:$H,4,0),"")</f>
        <v/>
      </c>
      <c r="U1634" s="1" t="str">
        <f t="shared" si="3"/>
        <v> MIEIC 2018/2019</v>
      </c>
      <c r="V1634" s="1" t="str">
        <f t="shared" si="4"/>
        <v>Maria João dos Santos Aguiar e Mira Paulo</v>
      </c>
    </row>
    <row r="1635" ht="14.25" customHeight="1">
      <c r="A1635" s="1">
        <v>2.00704413E8</v>
      </c>
      <c r="B1635" s="1" t="s">
        <v>4916</v>
      </c>
      <c r="C1635" s="1" t="s">
        <v>4917</v>
      </c>
      <c r="D1635" s="1" t="s">
        <v>20</v>
      </c>
      <c r="E1635" s="1" t="s">
        <v>4918</v>
      </c>
      <c r="F1635" s="1" t="str">
        <f t="shared" si="1"/>
        <v>Maria João Pinto Luís Miranda - MIEIC 2011/2012</v>
      </c>
      <c r="G1635" s="1" t="s">
        <v>4919</v>
      </c>
      <c r="H1635" s="1" t="s">
        <v>4920</v>
      </c>
      <c r="I1635" s="9" t="str">
        <f>IFERROR(VLOOKUP(B1635,'Inquérito'!M:N,2,0),if(AND(E1635="",not(iserror(find("linkedin",H1635)))),H1635,E1635))</f>
        <v>https://www.linkedin.com/in/mariajplmiranda/</v>
      </c>
      <c r="J1635" s="1" t="str">
        <f t="shared" si="2"/>
        <v>MIEIC </v>
      </c>
      <c r="K1635" s="1" t="str">
        <f>IFERROR(VLOOKUP($A1635&amp;"-"&amp;K$1,'Conclusões cursos SIGARRA'!$E:$H,2,0),"")</f>
        <v/>
      </c>
      <c r="L1635" s="1" t="str">
        <f>IFERROR(VLOOKUP($A1635&amp;"-"&amp;K$1,'Conclusões cursos SIGARRA'!$E:$H,4,0),"")</f>
        <v/>
      </c>
      <c r="M1635" s="1" t="str">
        <f>IFERROR(VLOOKUP($A1635&amp;"-"&amp;M$1,'Conclusões cursos SIGARRA'!$E:$H,2,0),"")</f>
        <v/>
      </c>
      <c r="N1635" s="1" t="str">
        <f>IFERROR(VLOOKUP($A1635&amp;"-"&amp;M$1,'Conclusões cursos SIGARRA'!$E:$H,4,0),"")</f>
        <v/>
      </c>
      <c r="O1635" s="1" t="str">
        <f>IFERROR(VLOOKUP($A1635&amp;"-"&amp;O$1,'Conclusões cursos SIGARRA'!$E:$H,2,0),"")</f>
        <v>2007/2008</v>
      </c>
      <c r="P1635" s="1" t="str">
        <f>IFERROR(VLOOKUP($A1635&amp;"-"&amp;O$1,'Conclusões cursos SIGARRA'!$E:$H,4,0),"")</f>
        <v>2011/2012</v>
      </c>
      <c r="Q1635" s="1" t="str">
        <f>IFERROR(VLOOKUP($A1635&amp;"-"&amp;Q$1,'Conclusões cursos SIGARRA'!$E:$H,2,0),"")</f>
        <v/>
      </c>
      <c r="R1635" s="1" t="str">
        <f>IFERROR(VLOOKUP($A1635&amp;"-"&amp;Q$1,'Conclusões cursos SIGARRA'!$E:$H,4,0),"")</f>
        <v/>
      </c>
      <c r="S1635" s="1" t="str">
        <f>IFERROR(VLOOKUP($A1635&amp;"-"&amp;S$1,'Conclusões cursos SIGARRA'!$E:$H,2,0),"")</f>
        <v/>
      </c>
      <c r="T1635" s="1" t="str">
        <f>IFERROR(VLOOKUP($A1635&amp;"-"&amp;S$1,'Conclusões cursos SIGARRA'!$E:$H,4,0),"")</f>
        <v/>
      </c>
      <c r="U1635" s="1" t="str">
        <f t="shared" si="3"/>
        <v> MIEIC 2011/2012</v>
      </c>
      <c r="V1635" s="1" t="str">
        <f t="shared" si="4"/>
        <v>Maria João Pinto Luís Miranda</v>
      </c>
    </row>
    <row r="1636" ht="14.25" customHeight="1">
      <c r="A1636" s="1">
        <v>2.01204026E8</v>
      </c>
      <c r="B1636" s="1" t="s">
        <v>4921</v>
      </c>
      <c r="C1636" s="1" t="s">
        <v>4922</v>
      </c>
      <c r="D1636" s="1" t="s">
        <v>20</v>
      </c>
      <c r="E1636" s="10" t="s">
        <v>4923</v>
      </c>
      <c r="F1636" s="1" t="str">
        <f t="shared" si="1"/>
        <v>Maria João Pombinho Miranda - MIEIC 2017/2018</v>
      </c>
      <c r="G1636" s="1" t="s">
        <v>4924</v>
      </c>
      <c r="I1636" s="9" t="str">
        <f>IFERROR(VLOOKUP(B1636,'Inquérito'!M:N,2,0),if(AND(E1636="",not(iserror(find("linkedin",H1636)))),H1636,E1636))</f>
        <v>https://www.linkedin.com/in/mariajoaomiranda/</v>
      </c>
      <c r="J1636" s="1" t="str">
        <f t="shared" si="2"/>
        <v>MIEIC </v>
      </c>
      <c r="K1636" s="1" t="str">
        <f>IFERROR(VLOOKUP($A1636&amp;"-"&amp;K$1,'Conclusões cursos SIGARRA'!$E:$H,2,0),"")</f>
        <v/>
      </c>
      <c r="L1636" s="1" t="str">
        <f>IFERROR(VLOOKUP($A1636&amp;"-"&amp;K$1,'Conclusões cursos SIGARRA'!$E:$H,4,0),"")</f>
        <v/>
      </c>
      <c r="M1636" s="1" t="str">
        <f>IFERROR(VLOOKUP($A1636&amp;"-"&amp;M$1,'Conclusões cursos SIGARRA'!$E:$H,2,0),"")</f>
        <v/>
      </c>
      <c r="N1636" s="1" t="str">
        <f>IFERROR(VLOOKUP($A1636&amp;"-"&amp;M$1,'Conclusões cursos SIGARRA'!$E:$H,4,0),"")</f>
        <v/>
      </c>
      <c r="O1636" s="1" t="str">
        <f>IFERROR(VLOOKUP($A1636&amp;"-"&amp;O$1,'Conclusões cursos SIGARRA'!$E:$H,2,0),"")</f>
        <v>2012/2013</v>
      </c>
      <c r="P1636" s="1" t="str">
        <f>IFERROR(VLOOKUP($A1636&amp;"-"&amp;O$1,'Conclusões cursos SIGARRA'!$E:$H,4,0),"")</f>
        <v>2017/2018</v>
      </c>
      <c r="Q1636" s="1" t="str">
        <f>IFERROR(VLOOKUP($A1636&amp;"-"&amp;Q$1,'Conclusões cursos SIGARRA'!$E:$H,2,0),"")</f>
        <v/>
      </c>
      <c r="R1636" s="1" t="str">
        <f>IFERROR(VLOOKUP($A1636&amp;"-"&amp;Q$1,'Conclusões cursos SIGARRA'!$E:$H,4,0),"")</f>
        <v/>
      </c>
      <c r="S1636" s="1" t="str">
        <f>IFERROR(VLOOKUP($A1636&amp;"-"&amp;S$1,'Conclusões cursos SIGARRA'!$E:$H,2,0),"")</f>
        <v/>
      </c>
      <c r="T1636" s="1" t="str">
        <f>IFERROR(VLOOKUP($A1636&amp;"-"&amp;S$1,'Conclusões cursos SIGARRA'!$E:$H,4,0),"")</f>
        <v/>
      </c>
      <c r="U1636" s="1" t="str">
        <f t="shared" si="3"/>
        <v> MIEIC 2017/2018</v>
      </c>
      <c r="V1636" s="1" t="str">
        <f t="shared" si="4"/>
        <v>Maria João Pombinho Miranda</v>
      </c>
    </row>
    <row r="1637" ht="14.25" customHeight="1">
      <c r="A1637" s="1">
        <v>2.01204979E8</v>
      </c>
      <c r="B1637" s="1" t="s">
        <v>4925</v>
      </c>
      <c r="C1637" s="1" t="s">
        <v>4926</v>
      </c>
      <c r="D1637" s="1" t="s">
        <v>20</v>
      </c>
      <c r="E1637" s="10" t="s">
        <v>4927</v>
      </c>
      <c r="F1637" s="1" t="str">
        <f t="shared" si="1"/>
        <v>Maria João Ribeiro Marques - MIEIC 2016/2017</v>
      </c>
      <c r="G1637" s="1" t="s">
        <v>4928</v>
      </c>
      <c r="I1637" s="9" t="str">
        <f>IFERROR(VLOOKUP(B1637,'Inquérito'!M:N,2,0),if(AND(E1637="",not(iserror(find("linkedin",H1637)))),H1637,E1637))</f>
        <v>https://www.linkedin.com/in/themariamarques/</v>
      </c>
      <c r="J1637" s="1" t="str">
        <f t="shared" si="2"/>
        <v>MIEIC </v>
      </c>
      <c r="K1637" s="1" t="str">
        <f>IFERROR(VLOOKUP($A1637&amp;"-"&amp;K$1,'Conclusões cursos SIGARRA'!$E:$H,2,0),"")</f>
        <v/>
      </c>
      <c r="L1637" s="1" t="str">
        <f>IFERROR(VLOOKUP($A1637&amp;"-"&amp;K$1,'Conclusões cursos SIGARRA'!$E:$H,4,0),"")</f>
        <v/>
      </c>
      <c r="M1637" s="1" t="str">
        <f>IFERROR(VLOOKUP($A1637&amp;"-"&amp;M$1,'Conclusões cursos SIGARRA'!$E:$H,2,0),"")</f>
        <v/>
      </c>
      <c r="N1637" s="1" t="str">
        <f>IFERROR(VLOOKUP($A1637&amp;"-"&amp;M$1,'Conclusões cursos SIGARRA'!$E:$H,4,0),"")</f>
        <v/>
      </c>
      <c r="O1637" s="1" t="str">
        <f>IFERROR(VLOOKUP($A1637&amp;"-"&amp;O$1,'Conclusões cursos SIGARRA'!$E:$H,2,0),"")</f>
        <v>2012/2013</v>
      </c>
      <c r="P1637" s="1" t="str">
        <f>IFERROR(VLOOKUP($A1637&amp;"-"&amp;O$1,'Conclusões cursos SIGARRA'!$E:$H,4,0),"")</f>
        <v>2016/2017</v>
      </c>
      <c r="Q1637" s="1" t="str">
        <f>IFERROR(VLOOKUP($A1637&amp;"-"&amp;Q$1,'Conclusões cursos SIGARRA'!$E:$H,2,0),"")</f>
        <v/>
      </c>
      <c r="R1637" s="1" t="str">
        <f>IFERROR(VLOOKUP($A1637&amp;"-"&amp;Q$1,'Conclusões cursos SIGARRA'!$E:$H,4,0),"")</f>
        <v/>
      </c>
      <c r="S1637" s="1" t="str">
        <f>IFERROR(VLOOKUP($A1637&amp;"-"&amp;S$1,'Conclusões cursos SIGARRA'!$E:$H,2,0),"")</f>
        <v/>
      </c>
      <c r="T1637" s="1" t="str">
        <f>IFERROR(VLOOKUP($A1637&amp;"-"&amp;S$1,'Conclusões cursos SIGARRA'!$E:$H,4,0),"")</f>
        <v/>
      </c>
      <c r="U1637" s="1" t="str">
        <f t="shared" si="3"/>
        <v> MIEIC 2016/2017</v>
      </c>
      <c r="V1637" s="1" t="str">
        <f t="shared" si="4"/>
        <v>Maria João Ribeiro Marques</v>
      </c>
    </row>
    <row r="1638" ht="14.25" customHeight="1">
      <c r="A1638" s="1">
        <v>2.01604751E8</v>
      </c>
      <c r="B1638" s="1" t="s">
        <v>4929</v>
      </c>
      <c r="C1638" s="1" t="s">
        <v>4930</v>
      </c>
      <c r="D1638" s="1" t="s">
        <v>20</v>
      </c>
      <c r="E1638" s="1" t="s">
        <v>21</v>
      </c>
      <c r="F1638" s="1" t="str">
        <f t="shared" si="1"/>
        <v>Maria João Senra Viana - M.EIC 2021/2022</v>
      </c>
      <c r="I1638" s="1" t="str">
        <f>IFERROR(VLOOKUP(B1638,'Inquérito'!M:N,2,0),if(AND(E1638="",not(iserror(find("linkedin",H1638)))),H1638,E1638))</f>
        <v/>
      </c>
      <c r="J1638" s="1" t="str">
        <f t="shared" si="2"/>
        <v>M.EIC</v>
      </c>
      <c r="K1638" s="1" t="str">
        <f>IFERROR(VLOOKUP($A1638&amp;"-"&amp;K$1,'Conclusões cursos SIGARRA'!$E:$H,2,0),"")</f>
        <v/>
      </c>
      <c r="L1638" s="1" t="str">
        <f>IFERROR(VLOOKUP($A1638&amp;"-"&amp;K$1,'Conclusões cursos SIGARRA'!$E:$H,4,0),"")</f>
        <v/>
      </c>
      <c r="M1638" s="1" t="str">
        <f>IFERROR(VLOOKUP($A1638&amp;"-"&amp;M$1,'Conclusões cursos SIGARRA'!$E:$H,2,0),"")</f>
        <v/>
      </c>
      <c r="N1638" s="1" t="str">
        <f>IFERROR(VLOOKUP($A1638&amp;"-"&amp;M$1,'Conclusões cursos SIGARRA'!$E:$H,4,0),"")</f>
        <v/>
      </c>
      <c r="O1638" s="1" t="str">
        <f>IFERROR(VLOOKUP($A1638&amp;"-"&amp;O$1,'Conclusões cursos SIGARRA'!$E:$H,2,0),"")</f>
        <v/>
      </c>
      <c r="P1638" s="1" t="str">
        <f>IFERROR(VLOOKUP($A1638&amp;"-"&amp;O$1,'Conclusões cursos SIGARRA'!$E:$H,4,0),"")</f>
        <v/>
      </c>
      <c r="Q1638" s="1" t="str">
        <f>IFERROR(VLOOKUP($A1638&amp;"-"&amp;Q$1,'Conclusões cursos SIGARRA'!$E:$H,2,0),"")</f>
        <v/>
      </c>
      <c r="R1638" s="1" t="str">
        <f>IFERROR(VLOOKUP($A1638&amp;"-"&amp;Q$1,'Conclusões cursos SIGARRA'!$E:$H,4,0),"")</f>
        <v/>
      </c>
      <c r="S1638" s="1" t="str">
        <f>IFERROR(VLOOKUP($A1638&amp;"-"&amp;S$1,'Conclusões cursos SIGARRA'!$E:$H,2,0),"")</f>
        <v>2021/2022</v>
      </c>
      <c r="T1638" s="1" t="str">
        <f>IFERROR(VLOOKUP($A1638&amp;"-"&amp;S$1,'Conclusões cursos SIGARRA'!$E:$H,4,0),"")</f>
        <v>2021/2022</v>
      </c>
      <c r="U1638" s="1" t="str">
        <f t="shared" si="3"/>
        <v> M.EIC 2021/2022</v>
      </c>
      <c r="V1638" s="1" t="str">
        <f t="shared" si="4"/>
        <v>Maria João Senra Viana</v>
      </c>
    </row>
    <row r="1639" ht="14.25" customHeight="1">
      <c r="A1639" s="1">
        <v>2.00505565E8</v>
      </c>
      <c r="B1639" s="1" t="s">
        <v>4931</v>
      </c>
      <c r="C1639" s="1" t="s">
        <v>4932</v>
      </c>
      <c r="D1639" s="1" t="s">
        <v>20</v>
      </c>
      <c r="E1639" s="1" t="s">
        <v>4933</v>
      </c>
      <c r="F1639" s="1" t="str">
        <f t="shared" si="1"/>
        <v>Maria João Tavares Barbosa - MIEIC 2010/2011</v>
      </c>
      <c r="G1639" s="1" t="s">
        <v>4934</v>
      </c>
      <c r="H1639" s="1" t="s">
        <v>4935</v>
      </c>
      <c r="I1639" s="9" t="str">
        <f>IFERROR(VLOOKUP(B1639,'Inquérito'!M:N,2,0),if(AND(E1639="",not(iserror(find("linkedin",H1639)))),H1639,E1639))</f>
        <v>https://www.linkedin.com/in/mariajoaobarbosa/</v>
      </c>
      <c r="J1639" s="1" t="str">
        <f t="shared" si="2"/>
        <v>MIEIC </v>
      </c>
      <c r="K1639" s="1" t="str">
        <f>IFERROR(VLOOKUP($A1639&amp;"-"&amp;K$1,'Conclusões cursos SIGARRA'!$E:$H,2,0),"")</f>
        <v/>
      </c>
      <c r="L1639" s="1" t="str">
        <f>IFERROR(VLOOKUP($A1639&amp;"-"&amp;K$1,'Conclusões cursos SIGARRA'!$E:$H,4,0),"")</f>
        <v/>
      </c>
      <c r="M1639" s="1" t="str">
        <f>IFERROR(VLOOKUP($A1639&amp;"-"&amp;M$1,'Conclusões cursos SIGARRA'!$E:$H,2,0),"")</f>
        <v/>
      </c>
      <c r="N1639" s="1" t="str">
        <f>IFERROR(VLOOKUP($A1639&amp;"-"&amp;M$1,'Conclusões cursos SIGARRA'!$E:$H,4,0),"")</f>
        <v/>
      </c>
      <c r="O1639" s="1" t="str">
        <f>IFERROR(VLOOKUP($A1639&amp;"-"&amp;O$1,'Conclusões cursos SIGARRA'!$E:$H,2,0),"")</f>
        <v>2005/2006</v>
      </c>
      <c r="P1639" s="1" t="str">
        <f>IFERROR(VLOOKUP($A1639&amp;"-"&amp;O$1,'Conclusões cursos SIGARRA'!$E:$H,4,0),"")</f>
        <v>2010/2011</v>
      </c>
      <c r="Q1639" s="1" t="str">
        <f>IFERROR(VLOOKUP($A1639&amp;"-"&amp;Q$1,'Conclusões cursos SIGARRA'!$E:$H,2,0),"")</f>
        <v/>
      </c>
      <c r="R1639" s="1" t="str">
        <f>IFERROR(VLOOKUP($A1639&amp;"-"&amp;Q$1,'Conclusões cursos SIGARRA'!$E:$H,4,0),"")</f>
        <v/>
      </c>
      <c r="S1639" s="1" t="str">
        <f>IFERROR(VLOOKUP($A1639&amp;"-"&amp;S$1,'Conclusões cursos SIGARRA'!$E:$H,2,0),"")</f>
        <v/>
      </c>
      <c r="T1639" s="1" t="str">
        <f>IFERROR(VLOOKUP($A1639&amp;"-"&amp;S$1,'Conclusões cursos SIGARRA'!$E:$H,4,0),"")</f>
        <v/>
      </c>
      <c r="U1639" s="1" t="str">
        <f t="shared" si="3"/>
        <v> MIEIC 2010/2011</v>
      </c>
      <c r="V1639" s="1" t="str">
        <f t="shared" si="4"/>
        <v>Maria João Tavares Barbosa</v>
      </c>
    </row>
    <row r="1640" ht="14.25" customHeight="1">
      <c r="A1640" s="1">
        <v>2.00005203E8</v>
      </c>
      <c r="B1640" s="1" t="s">
        <v>4936</v>
      </c>
      <c r="C1640" s="1" t="s">
        <v>4937</v>
      </c>
      <c r="D1640" s="1" t="s">
        <v>26</v>
      </c>
      <c r="E1640" s="1" t="s">
        <v>4938</v>
      </c>
      <c r="F1640" s="1" t="str">
        <f t="shared" si="1"/>
        <v>Maria José Gomes Pedroto - LEIC 2005/2006</v>
      </c>
      <c r="G1640" s="1" t="s">
        <v>4939</v>
      </c>
      <c r="I1640" s="9" t="str">
        <f>IFERROR(VLOOKUP(B1640,'Inquérito'!M:N,2,0),if(AND(E1640="",not(iserror(find("linkedin",H1640)))),H1640,E1640))</f>
        <v>https://www.linkedin.com/in/mpedroto/</v>
      </c>
      <c r="J1640" s="1" t="str">
        <f t="shared" si="2"/>
        <v>LEIC </v>
      </c>
      <c r="K1640" s="1" t="str">
        <f>IFERROR(VLOOKUP($A1640&amp;"-"&amp;K$1,'Conclusões cursos SIGARRA'!$E:$H,2,0),"")</f>
        <v>2000/2001</v>
      </c>
      <c r="L1640" s="1" t="str">
        <f>IFERROR(VLOOKUP($A1640&amp;"-"&amp;K$1,'Conclusões cursos SIGARRA'!$E:$H,4,0),"")</f>
        <v>2005/2006</v>
      </c>
      <c r="M1640" s="1" t="str">
        <f>IFERROR(VLOOKUP($A1640&amp;"-"&amp;M$1,'Conclusões cursos SIGARRA'!$E:$H,2,0),"")</f>
        <v/>
      </c>
      <c r="N1640" s="1" t="str">
        <f>IFERROR(VLOOKUP($A1640&amp;"-"&amp;M$1,'Conclusões cursos SIGARRA'!$E:$H,4,0),"")</f>
        <v/>
      </c>
      <c r="O1640" s="1" t="str">
        <f>IFERROR(VLOOKUP($A1640&amp;"-"&amp;O$1,'Conclusões cursos SIGARRA'!$E:$H,2,0),"")</f>
        <v/>
      </c>
      <c r="P1640" s="1" t="str">
        <f>IFERROR(VLOOKUP($A1640&amp;"-"&amp;O$1,'Conclusões cursos SIGARRA'!$E:$H,4,0),"")</f>
        <v/>
      </c>
      <c r="Q1640" s="1" t="str">
        <f>IFERROR(VLOOKUP($A1640&amp;"-"&amp;Q$1,'Conclusões cursos SIGARRA'!$E:$H,2,0),"")</f>
        <v/>
      </c>
      <c r="R1640" s="1" t="str">
        <f>IFERROR(VLOOKUP($A1640&amp;"-"&amp;Q$1,'Conclusões cursos SIGARRA'!$E:$H,4,0),"")</f>
        <v/>
      </c>
      <c r="S1640" s="1" t="str">
        <f>IFERROR(VLOOKUP($A1640&amp;"-"&amp;S$1,'Conclusões cursos SIGARRA'!$E:$H,2,0),"")</f>
        <v/>
      </c>
      <c r="T1640" s="1" t="str">
        <f>IFERROR(VLOOKUP($A1640&amp;"-"&amp;S$1,'Conclusões cursos SIGARRA'!$E:$H,4,0),"")</f>
        <v/>
      </c>
      <c r="U1640" s="1" t="str">
        <f t="shared" si="3"/>
        <v> LEIC 2005/2006</v>
      </c>
      <c r="V1640" s="1" t="str">
        <f t="shared" si="4"/>
        <v>Maria José Gomes Pedroto</v>
      </c>
    </row>
    <row r="1641" ht="14.25" customHeight="1">
      <c r="A1641" s="1">
        <v>2.01907726E8</v>
      </c>
      <c r="B1641" s="1" t="s">
        <v>4940</v>
      </c>
      <c r="C1641" s="1" t="s">
        <v>4941</v>
      </c>
      <c r="D1641" s="1" t="s">
        <v>26</v>
      </c>
      <c r="E1641" s="1" t="s">
        <v>21</v>
      </c>
      <c r="F1641" s="1" t="str">
        <f t="shared" si="1"/>
        <v>Maria José Valente da Silva Carneiro - L.EIC 2021/2022</v>
      </c>
      <c r="G1641" s="1" t="s">
        <v>4942</v>
      </c>
      <c r="I1641" s="1" t="str">
        <f>IFERROR(VLOOKUP(B1641,'Inquérito'!M:N,2,0),if(AND(E1641="",not(iserror(find("linkedin",H1641)))),H1641,E1641))</f>
        <v/>
      </c>
      <c r="J1641" s="1" t="str">
        <f t="shared" si="2"/>
        <v>L.EIC </v>
      </c>
      <c r="K1641" s="1" t="str">
        <f>IFERROR(VLOOKUP($A1641&amp;"-"&amp;K$1,'Conclusões cursos SIGARRA'!$E:$H,2,0),"")</f>
        <v/>
      </c>
      <c r="L1641" s="1" t="str">
        <f>IFERROR(VLOOKUP($A1641&amp;"-"&amp;K$1,'Conclusões cursos SIGARRA'!$E:$H,4,0),"")</f>
        <v/>
      </c>
      <c r="M1641" s="1" t="str">
        <f>IFERROR(VLOOKUP($A1641&amp;"-"&amp;M$1,'Conclusões cursos SIGARRA'!$E:$H,2,0),"")</f>
        <v/>
      </c>
      <c r="N1641" s="1" t="str">
        <f>IFERROR(VLOOKUP($A1641&amp;"-"&amp;M$1,'Conclusões cursos SIGARRA'!$E:$H,4,0),"")</f>
        <v/>
      </c>
      <c r="O1641" s="1" t="str">
        <f>IFERROR(VLOOKUP($A1641&amp;"-"&amp;O$1,'Conclusões cursos SIGARRA'!$E:$H,2,0),"")</f>
        <v/>
      </c>
      <c r="P1641" s="1" t="str">
        <f>IFERROR(VLOOKUP($A1641&amp;"-"&amp;O$1,'Conclusões cursos SIGARRA'!$E:$H,4,0),"")</f>
        <v/>
      </c>
      <c r="Q1641" s="1" t="str">
        <f>IFERROR(VLOOKUP($A1641&amp;"-"&amp;Q$1,'Conclusões cursos SIGARRA'!$E:$H,2,0),"")</f>
        <v>2021/2022</v>
      </c>
      <c r="R1641" s="1" t="str">
        <f>IFERROR(VLOOKUP($A1641&amp;"-"&amp;Q$1,'Conclusões cursos SIGARRA'!$E:$H,4,0),"")</f>
        <v>2021/2022</v>
      </c>
      <c r="S1641" s="1" t="str">
        <f>IFERROR(VLOOKUP($A1641&amp;"-"&amp;S$1,'Conclusões cursos SIGARRA'!$E:$H,2,0),"")</f>
        <v/>
      </c>
      <c r="T1641" s="1" t="str">
        <f>IFERROR(VLOOKUP($A1641&amp;"-"&amp;S$1,'Conclusões cursos SIGARRA'!$E:$H,4,0),"")</f>
        <v/>
      </c>
      <c r="U1641" s="1" t="str">
        <f t="shared" si="3"/>
        <v> L.EIC 2021/2022</v>
      </c>
      <c r="V1641" s="1" t="str">
        <f t="shared" si="4"/>
        <v>Maria José Valente da Silva Carneiro</v>
      </c>
    </row>
    <row r="1642" ht="14.25" customHeight="1">
      <c r="A1642" s="1">
        <v>2.00104271E8</v>
      </c>
      <c r="B1642" s="1" t="s">
        <v>4943</v>
      </c>
      <c r="C1642" s="1" t="s">
        <v>4944</v>
      </c>
      <c r="D1642" s="1" t="s">
        <v>20</v>
      </c>
      <c r="E1642" s="10" t="s">
        <v>4945</v>
      </c>
      <c r="F1642" s="1" t="str">
        <f t="shared" si="1"/>
        <v>Maria Luisa Maia Figueiras - LEIC 2005/2006</v>
      </c>
      <c r="G1642" s="1" t="s">
        <v>21</v>
      </c>
      <c r="H1642" s="1" t="s">
        <v>4946</v>
      </c>
      <c r="I1642" s="9" t="str">
        <f>IFERROR(VLOOKUP(B1642,'Inquérito'!M:N,2,0),if(AND(E1642="",not(iserror(find("linkedin",H1642)))),H1642,E1642))</f>
        <v>https://www.linkedin.com/in/lu%C3%ADsa-figueiras-9775331/</v>
      </c>
      <c r="J1642" s="1" t="str">
        <f t="shared" si="2"/>
        <v>LEIC </v>
      </c>
      <c r="K1642" s="1" t="str">
        <f>IFERROR(VLOOKUP($A1642&amp;"-"&amp;K$1,'Conclusões cursos SIGARRA'!$E:$H,2,0),"")</f>
        <v>2001/2002</v>
      </c>
      <c r="L1642" s="1" t="str">
        <f>IFERROR(VLOOKUP($A1642&amp;"-"&amp;K$1,'Conclusões cursos SIGARRA'!$E:$H,4,0),"")</f>
        <v>2005/2006</v>
      </c>
      <c r="M1642" s="1" t="str">
        <f>IFERROR(VLOOKUP($A1642&amp;"-"&amp;M$1,'Conclusões cursos SIGARRA'!$E:$H,2,0),"")</f>
        <v/>
      </c>
      <c r="N1642" s="1" t="str">
        <f>IFERROR(VLOOKUP($A1642&amp;"-"&amp;M$1,'Conclusões cursos SIGARRA'!$E:$H,4,0),"")</f>
        <v/>
      </c>
      <c r="O1642" s="1" t="str">
        <f>IFERROR(VLOOKUP($A1642&amp;"-"&amp;O$1,'Conclusões cursos SIGARRA'!$E:$H,2,0),"")</f>
        <v/>
      </c>
      <c r="P1642" s="1" t="str">
        <f>IFERROR(VLOOKUP($A1642&amp;"-"&amp;O$1,'Conclusões cursos SIGARRA'!$E:$H,4,0),"")</f>
        <v/>
      </c>
      <c r="Q1642" s="1" t="str">
        <f>IFERROR(VLOOKUP($A1642&amp;"-"&amp;Q$1,'Conclusões cursos SIGARRA'!$E:$H,2,0),"")</f>
        <v/>
      </c>
      <c r="R1642" s="1" t="str">
        <f>IFERROR(VLOOKUP($A1642&amp;"-"&amp;Q$1,'Conclusões cursos SIGARRA'!$E:$H,4,0),"")</f>
        <v/>
      </c>
      <c r="S1642" s="1" t="str">
        <f>IFERROR(VLOOKUP($A1642&amp;"-"&amp;S$1,'Conclusões cursos SIGARRA'!$E:$H,2,0),"")</f>
        <v/>
      </c>
      <c r="T1642" s="1" t="str">
        <f>IFERROR(VLOOKUP($A1642&amp;"-"&amp;S$1,'Conclusões cursos SIGARRA'!$E:$H,4,0),"")</f>
        <v/>
      </c>
      <c r="U1642" s="1" t="str">
        <f t="shared" si="3"/>
        <v> LEIC 2005/2006</v>
      </c>
      <c r="V1642" s="1" t="str">
        <f t="shared" si="4"/>
        <v>Maria Luisa Maia Figueiras</v>
      </c>
    </row>
    <row r="1643" ht="14.25" customHeight="1">
      <c r="A1643" s="1">
        <v>1.99903437E8</v>
      </c>
      <c r="B1643" s="1" t="s">
        <v>4947</v>
      </c>
      <c r="C1643" s="1" t="s">
        <v>4948</v>
      </c>
      <c r="D1643" s="1" t="s">
        <v>20</v>
      </c>
      <c r="E1643" s="1" t="s">
        <v>21</v>
      </c>
      <c r="F1643" s="1" t="str">
        <f t="shared" si="1"/>
        <v>Maria Manuela Coelho da Rocha Pereira da Silva - LEIC 2005/2006</v>
      </c>
      <c r="G1643" s="1" t="s">
        <v>4949</v>
      </c>
      <c r="H1643" s="1" t="s">
        <v>4950</v>
      </c>
      <c r="I1643" s="1" t="str">
        <f>IFERROR(VLOOKUP(B1643,'Inquérito'!M:N,2,0),if(AND(E1643="",not(iserror(find("linkedin",H1643)))),H1643,E1643))</f>
        <v/>
      </c>
      <c r="J1643" s="1" t="str">
        <f t="shared" si="2"/>
        <v>LEIC </v>
      </c>
      <c r="K1643" s="1" t="str">
        <f>IFERROR(VLOOKUP($A1643&amp;"-"&amp;K$1,'Conclusões cursos SIGARRA'!$E:$H,2,0),"")</f>
        <v>2000/2001</v>
      </c>
      <c r="L1643" s="1" t="str">
        <f>IFERROR(VLOOKUP($A1643&amp;"-"&amp;K$1,'Conclusões cursos SIGARRA'!$E:$H,4,0),"")</f>
        <v>2005/2006</v>
      </c>
      <c r="M1643" s="1" t="str">
        <f>IFERROR(VLOOKUP($A1643&amp;"-"&amp;M$1,'Conclusões cursos SIGARRA'!$E:$H,2,0),"")</f>
        <v/>
      </c>
      <c r="N1643" s="1" t="str">
        <f>IFERROR(VLOOKUP($A1643&amp;"-"&amp;M$1,'Conclusões cursos SIGARRA'!$E:$H,4,0),"")</f>
        <v/>
      </c>
      <c r="O1643" s="1" t="str">
        <f>IFERROR(VLOOKUP($A1643&amp;"-"&amp;O$1,'Conclusões cursos SIGARRA'!$E:$H,2,0),"")</f>
        <v/>
      </c>
      <c r="P1643" s="1" t="str">
        <f>IFERROR(VLOOKUP($A1643&amp;"-"&amp;O$1,'Conclusões cursos SIGARRA'!$E:$H,4,0),"")</f>
        <v/>
      </c>
      <c r="Q1643" s="1" t="str">
        <f>IFERROR(VLOOKUP($A1643&amp;"-"&amp;Q$1,'Conclusões cursos SIGARRA'!$E:$H,2,0),"")</f>
        <v/>
      </c>
      <c r="R1643" s="1" t="str">
        <f>IFERROR(VLOOKUP($A1643&amp;"-"&amp;Q$1,'Conclusões cursos SIGARRA'!$E:$H,4,0),"")</f>
        <v/>
      </c>
      <c r="S1643" s="1" t="str">
        <f>IFERROR(VLOOKUP($A1643&amp;"-"&amp;S$1,'Conclusões cursos SIGARRA'!$E:$H,2,0),"")</f>
        <v/>
      </c>
      <c r="T1643" s="1" t="str">
        <f>IFERROR(VLOOKUP($A1643&amp;"-"&amp;S$1,'Conclusões cursos SIGARRA'!$E:$H,4,0),"")</f>
        <v/>
      </c>
      <c r="U1643" s="1" t="str">
        <f t="shared" si="3"/>
        <v> LEIC 2005/2006</v>
      </c>
      <c r="V1643" s="1" t="str">
        <f t="shared" si="4"/>
        <v>Maria Manuela Coelho da Rocha Pereira da Silva</v>
      </c>
    </row>
    <row r="1644" ht="14.25" customHeight="1">
      <c r="A1644" s="1">
        <v>2.0160453E8</v>
      </c>
      <c r="B1644" s="1" t="s">
        <v>4951</v>
      </c>
      <c r="C1644" s="1" t="s">
        <v>4952</v>
      </c>
      <c r="D1644" s="1" t="s">
        <v>26</v>
      </c>
      <c r="E1644" s="1" t="s">
        <v>21</v>
      </c>
      <c r="F1644" s="1" t="str">
        <f t="shared" si="1"/>
        <v>Maria Marta Nunes Andrade Lobo dos Santos - L.EIC 2021/2022 M.EIC 2022/2023</v>
      </c>
      <c r="I1644" s="1" t="str">
        <f>IFERROR(VLOOKUP(B1644,'Inquérito'!M:N,2,0),if(AND(E1644="",not(iserror(find("linkedin",H1644)))),H1644,E1644))</f>
        <v/>
      </c>
      <c r="J1644" s="1" t="str">
        <f t="shared" si="2"/>
        <v>L.EIC M.EIC</v>
      </c>
      <c r="K1644" s="1" t="str">
        <f>IFERROR(VLOOKUP($A1644&amp;"-"&amp;K$1,'Conclusões cursos SIGARRA'!$E:$H,2,0),"")</f>
        <v/>
      </c>
      <c r="L1644" s="1" t="str">
        <f>IFERROR(VLOOKUP($A1644&amp;"-"&amp;K$1,'Conclusões cursos SIGARRA'!$E:$H,4,0),"")</f>
        <v/>
      </c>
      <c r="M1644" s="1" t="str">
        <f>IFERROR(VLOOKUP($A1644&amp;"-"&amp;M$1,'Conclusões cursos SIGARRA'!$E:$H,2,0),"")</f>
        <v/>
      </c>
      <c r="N1644" s="1" t="str">
        <f>IFERROR(VLOOKUP($A1644&amp;"-"&amp;M$1,'Conclusões cursos SIGARRA'!$E:$H,4,0),"")</f>
        <v/>
      </c>
      <c r="O1644" s="1" t="str">
        <f>IFERROR(VLOOKUP($A1644&amp;"-"&amp;O$1,'Conclusões cursos SIGARRA'!$E:$H,2,0),"")</f>
        <v/>
      </c>
      <c r="P1644" s="1" t="str">
        <f>IFERROR(VLOOKUP($A1644&amp;"-"&amp;O$1,'Conclusões cursos SIGARRA'!$E:$H,4,0),"")</f>
        <v/>
      </c>
      <c r="Q1644" s="1" t="str">
        <f>IFERROR(VLOOKUP($A1644&amp;"-"&amp;Q$1,'Conclusões cursos SIGARRA'!$E:$H,2,0),"")</f>
        <v>2021/2022</v>
      </c>
      <c r="R1644" s="1" t="str">
        <f>IFERROR(VLOOKUP($A1644&amp;"-"&amp;Q$1,'Conclusões cursos SIGARRA'!$E:$H,4,0),"")</f>
        <v>2021/2022</v>
      </c>
      <c r="S1644" s="1" t="str">
        <f>IFERROR(VLOOKUP($A1644&amp;"-"&amp;S$1,'Conclusões cursos SIGARRA'!$E:$H,2,0),"")</f>
        <v>2021/2022</v>
      </c>
      <c r="T1644" s="1" t="str">
        <f>IFERROR(VLOOKUP($A1644&amp;"-"&amp;S$1,'Conclusões cursos SIGARRA'!$E:$H,4,0),"")</f>
        <v>2022/2023</v>
      </c>
      <c r="U1644" s="1" t="str">
        <f t="shared" si="3"/>
        <v> L.EIC 2021/2022 M.EIC 2022/2023</v>
      </c>
      <c r="V1644" s="1" t="str">
        <f t="shared" si="4"/>
        <v>Maria Marta Nunes Andrade Lobo dos Santos</v>
      </c>
    </row>
    <row r="1645" ht="14.25" customHeight="1">
      <c r="A1645" s="1">
        <v>2.00100273E8</v>
      </c>
      <c r="B1645" s="1" t="s">
        <v>4953</v>
      </c>
      <c r="C1645" s="1" t="s">
        <v>4954</v>
      </c>
      <c r="D1645" s="1" t="s">
        <v>20</v>
      </c>
      <c r="E1645" s="1" t="s">
        <v>21</v>
      </c>
      <c r="F1645" s="1" t="str">
        <f t="shared" si="1"/>
        <v>Maria Micaela Vieira Coelho de Lima - MEI 2008/2009</v>
      </c>
      <c r="G1645" s="1" t="s">
        <v>21</v>
      </c>
      <c r="H1645" s="1" t="s">
        <v>21</v>
      </c>
      <c r="I1645" s="1" t="str">
        <f>IFERROR(VLOOKUP(B1645,'Inquérito'!M:N,2,0),if(AND(E1645="",not(iserror(find("linkedin",H1645)))),H1645,E1645))</f>
        <v/>
      </c>
      <c r="J1645" s="1" t="str">
        <f t="shared" si="2"/>
        <v>MEI </v>
      </c>
      <c r="K1645" s="1" t="str">
        <f>IFERROR(VLOOKUP($A1645&amp;"-"&amp;K$1,'Conclusões cursos SIGARRA'!$E:$H,2,0),"")</f>
        <v/>
      </c>
      <c r="L1645" s="1" t="str">
        <f>IFERROR(VLOOKUP($A1645&amp;"-"&amp;K$1,'Conclusões cursos SIGARRA'!$E:$H,4,0),"")</f>
        <v/>
      </c>
      <c r="M1645" s="1" t="str">
        <f>IFERROR(VLOOKUP($A1645&amp;"-"&amp;M$1,'Conclusões cursos SIGARRA'!$E:$H,2,0),"")</f>
        <v>2006/2007</v>
      </c>
      <c r="N1645" s="1" t="str">
        <f>IFERROR(VLOOKUP($A1645&amp;"-"&amp;M$1,'Conclusões cursos SIGARRA'!$E:$H,4,0),"")</f>
        <v>2008/2009</v>
      </c>
      <c r="O1645" s="1" t="str">
        <f>IFERROR(VLOOKUP($A1645&amp;"-"&amp;O$1,'Conclusões cursos SIGARRA'!$E:$H,2,0),"")</f>
        <v/>
      </c>
      <c r="P1645" s="1" t="str">
        <f>IFERROR(VLOOKUP($A1645&amp;"-"&amp;O$1,'Conclusões cursos SIGARRA'!$E:$H,4,0),"")</f>
        <v/>
      </c>
      <c r="Q1645" s="1" t="str">
        <f>IFERROR(VLOOKUP($A1645&amp;"-"&amp;Q$1,'Conclusões cursos SIGARRA'!$E:$H,2,0),"")</f>
        <v/>
      </c>
      <c r="R1645" s="1" t="str">
        <f>IFERROR(VLOOKUP($A1645&amp;"-"&amp;Q$1,'Conclusões cursos SIGARRA'!$E:$H,4,0),"")</f>
        <v/>
      </c>
      <c r="S1645" s="1" t="str">
        <f>IFERROR(VLOOKUP($A1645&amp;"-"&amp;S$1,'Conclusões cursos SIGARRA'!$E:$H,2,0),"")</f>
        <v/>
      </c>
      <c r="T1645" s="1" t="str">
        <f>IFERROR(VLOOKUP($A1645&amp;"-"&amp;S$1,'Conclusões cursos SIGARRA'!$E:$H,4,0),"")</f>
        <v/>
      </c>
      <c r="U1645" s="1" t="str">
        <f t="shared" si="3"/>
        <v> MEI 2008/2009</v>
      </c>
      <c r="V1645" s="1" t="str">
        <f t="shared" si="4"/>
        <v>Maria Micaela Vieira Coelho de Lima</v>
      </c>
    </row>
    <row r="1646" ht="14.25" customHeight="1">
      <c r="A1646" s="1">
        <v>2.01906945E8</v>
      </c>
      <c r="B1646" s="1" t="s">
        <v>4955</v>
      </c>
      <c r="C1646" s="1" t="s">
        <v>4956</v>
      </c>
      <c r="D1646" s="1" t="s">
        <v>26</v>
      </c>
      <c r="E1646" s="1" t="s">
        <v>21</v>
      </c>
      <c r="F1646" s="1" t="str">
        <f t="shared" si="1"/>
        <v>Maria Miguel Ferreira Gomes Veiga Ribeiro - L.EIC 2022/2023</v>
      </c>
      <c r="G1646" s="1" t="s">
        <v>4957</v>
      </c>
      <c r="I1646" s="1" t="str">
        <f>IFERROR(VLOOKUP(B1646,'Inquérito'!M:N,2,0),if(AND(E1646="",not(iserror(find("linkedin",H1646)))),H1646,E1646))</f>
        <v/>
      </c>
      <c r="J1646" s="1" t="str">
        <f t="shared" si="2"/>
        <v>L.EIC </v>
      </c>
      <c r="K1646" s="1" t="str">
        <f>IFERROR(VLOOKUP($A1646&amp;"-"&amp;K$1,'Conclusões cursos SIGARRA'!$E:$H,2,0),"")</f>
        <v/>
      </c>
      <c r="L1646" s="1" t="str">
        <f>IFERROR(VLOOKUP($A1646&amp;"-"&amp;K$1,'Conclusões cursos SIGARRA'!$E:$H,4,0),"")</f>
        <v/>
      </c>
      <c r="M1646" s="1" t="str">
        <f>IFERROR(VLOOKUP($A1646&amp;"-"&amp;M$1,'Conclusões cursos SIGARRA'!$E:$H,2,0),"")</f>
        <v/>
      </c>
      <c r="N1646" s="1" t="str">
        <f>IFERROR(VLOOKUP($A1646&amp;"-"&amp;M$1,'Conclusões cursos SIGARRA'!$E:$H,4,0),"")</f>
        <v/>
      </c>
      <c r="O1646" s="1" t="str">
        <f>IFERROR(VLOOKUP($A1646&amp;"-"&amp;O$1,'Conclusões cursos SIGARRA'!$E:$H,2,0),"")</f>
        <v/>
      </c>
      <c r="P1646" s="1" t="str">
        <f>IFERROR(VLOOKUP($A1646&amp;"-"&amp;O$1,'Conclusões cursos SIGARRA'!$E:$H,4,0),"")</f>
        <v/>
      </c>
      <c r="Q1646" s="1" t="str">
        <f>IFERROR(VLOOKUP($A1646&amp;"-"&amp;Q$1,'Conclusões cursos SIGARRA'!$E:$H,2,0),"")</f>
        <v>2021/2022</v>
      </c>
      <c r="R1646" s="1" t="str">
        <f>IFERROR(VLOOKUP($A1646&amp;"-"&amp;Q$1,'Conclusões cursos SIGARRA'!$E:$H,4,0),"")</f>
        <v>2022/2023</v>
      </c>
      <c r="S1646" s="1" t="str">
        <f>IFERROR(VLOOKUP($A1646&amp;"-"&amp;S$1,'Conclusões cursos SIGARRA'!$E:$H,2,0),"")</f>
        <v/>
      </c>
      <c r="T1646" s="1" t="str">
        <f>IFERROR(VLOOKUP($A1646&amp;"-"&amp;S$1,'Conclusões cursos SIGARRA'!$E:$H,4,0),"")</f>
        <v/>
      </c>
      <c r="U1646" s="1" t="str">
        <f t="shared" si="3"/>
        <v> L.EIC 2022/2023</v>
      </c>
      <c r="V1646" s="1" t="str">
        <f t="shared" si="4"/>
        <v>Maria Miguel Ferreira Gomes Veiga Ribeiro</v>
      </c>
    </row>
    <row r="1647" ht="14.25" customHeight="1">
      <c r="A1647" s="1">
        <v>2.02006927E8</v>
      </c>
      <c r="B1647" s="1" t="s">
        <v>4958</v>
      </c>
      <c r="C1647" s="1" t="s">
        <v>4959</v>
      </c>
      <c r="D1647" s="1" t="s">
        <v>26</v>
      </c>
      <c r="E1647" s="1" t="s">
        <v>21</v>
      </c>
      <c r="F1647" s="1" t="str">
        <f t="shared" si="1"/>
        <v>Maria Sofia Brandão Porto Carvalho Gonçalves - L.EIC 2022/2023</v>
      </c>
      <c r="G1647" s="1" t="s">
        <v>4960</v>
      </c>
      <c r="I1647" s="1" t="str">
        <f>IFERROR(VLOOKUP(B1647,'Inquérito'!M:N,2,0),if(AND(E1647="",not(iserror(find("linkedin",H1647)))),H1647,E1647))</f>
        <v/>
      </c>
      <c r="J1647" s="1" t="str">
        <f t="shared" si="2"/>
        <v>L.EIC </v>
      </c>
      <c r="K1647" s="1" t="str">
        <f>IFERROR(VLOOKUP($A1647&amp;"-"&amp;K$1,'Conclusões cursos SIGARRA'!$E:$H,2,0),"")</f>
        <v/>
      </c>
      <c r="L1647" s="1" t="str">
        <f>IFERROR(VLOOKUP($A1647&amp;"-"&amp;K$1,'Conclusões cursos SIGARRA'!$E:$H,4,0),"")</f>
        <v/>
      </c>
      <c r="M1647" s="1" t="str">
        <f>IFERROR(VLOOKUP($A1647&amp;"-"&amp;M$1,'Conclusões cursos SIGARRA'!$E:$H,2,0),"")</f>
        <v/>
      </c>
      <c r="N1647" s="1" t="str">
        <f>IFERROR(VLOOKUP($A1647&amp;"-"&amp;M$1,'Conclusões cursos SIGARRA'!$E:$H,4,0),"")</f>
        <v/>
      </c>
      <c r="O1647" s="1" t="str">
        <f>IFERROR(VLOOKUP($A1647&amp;"-"&amp;O$1,'Conclusões cursos SIGARRA'!$E:$H,2,0),"")</f>
        <v/>
      </c>
      <c r="P1647" s="1" t="str">
        <f>IFERROR(VLOOKUP($A1647&amp;"-"&amp;O$1,'Conclusões cursos SIGARRA'!$E:$H,4,0),"")</f>
        <v/>
      </c>
      <c r="Q1647" s="1" t="str">
        <f>IFERROR(VLOOKUP($A1647&amp;"-"&amp;Q$1,'Conclusões cursos SIGARRA'!$E:$H,2,0),"")</f>
        <v>2021/2022</v>
      </c>
      <c r="R1647" s="1" t="str">
        <f>IFERROR(VLOOKUP($A1647&amp;"-"&amp;Q$1,'Conclusões cursos SIGARRA'!$E:$H,4,0),"")</f>
        <v>2022/2023</v>
      </c>
      <c r="S1647" s="1" t="str">
        <f>IFERROR(VLOOKUP($A1647&amp;"-"&amp;S$1,'Conclusões cursos SIGARRA'!$E:$H,2,0),"")</f>
        <v/>
      </c>
      <c r="T1647" s="1" t="str">
        <f>IFERROR(VLOOKUP($A1647&amp;"-"&amp;S$1,'Conclusões cursos SIGARRA'!$E:$H,4,0),"")</f>
        <v/>
      </c>
      <c r="U1647" s="1" t="str">
        <f t="shared" si="3"/>
        <v> L.EIC 2022/2023</v>
      </c>
      <c r="V1647" s="1" t="str">
        <f t="shared" si="4"/>
        <v>Maria Sofia Brandão Porto Carvalho Gonçalves</v>
      </c>
    </row>
    <row r="1648" ht="14.25" customHeight="1">
      <c r="A1648" s="1">
        <v>2.01904675E8</v>
      </c>
      <c r="B1648" s="1" t="s">
        <v>4961</v>
      </c>
      <c r="C1648" s="1" t="s">
        <v>4962</v>
      </c>
      <c r="D1648" s="1" t="s">
        <v>26</v>
      </c>
      <c r="E1648" s="1" t="s">
        <v>21</v>
      </c>
      <c r="F1648" s="1" t="str">
        <f t="shared" si="1"/>
        <v>Maria Sofia Diogo Figueiredo - L.EIC 2021/2022</v>
      </c>
      <c r="G1648" s="1" t="s">
        <v>4963</v>
      </c>
      <c r="I1648" s="1" t="str">
        <f>IFERROR(VLOOKUP(B1648,'Inquérito'!M:N,2,0),if(AND(E1648="",not(iserror(find("linkedin",H1648)))),H1648,E1648))</f>
        <v/>
      </c>
      <c r="J1648" s="1" t="str">
        <f t="shared" si="2"/>
        <v>L.EIC </v>
      </c>
      <c r="K1648" s="1" t="str">
        <f>IFERROR(VLOOKUP($A1648&amp;"-"&amp;K$1,'Conclusões cursos SIGARRA'!$E:$H,2,0),"")</f>
        <v/>
      </c>
      <c r="L1648" s="1" t="str">
        <f>IFERROR(VLOOKUP($A1648&amp;"-"&amp;K$1,'Conclusões cursos SIGARRA'!$E:$H,4,0),"")</f>
        <v/>
      </c>
      <c r="M1648" s="1" t="str">
        <f>IFERROR(VLOOKUP($A1648&amp;"-"&amp;M$1,'Conclusões cursos SIGARRA'!$E:$H,2,0),"")</f>
        <v/>
      </c>
      <c r="N1648" s="1" t="str">
        <f>IFERROR(VLOOKUP($A1648&amp;"-"&amp;M$1,'Conclusões cursos SIGARRA'!$E:$H,4,0),"")</f>
        <v/>
      </c>
      <c r="O1648" s="1" t="str">
        <f>IFERROR(VLOOKUP($A1648&amp;"-"&amp;O$1,'Conclusões cursos SIGARRA'!$E:$H,2,0),"")</f>
        <v/>
      </c>
      <c r="P1648" s="1" t="str">
        <f>IFERROR(VLOOKUP($A1648&amp;"-"&amp;O$1,'Conclusões cursos SIGARRA'!$E:$H,4,0),"")</f>
        <v/>
      </c>
      <c r="Q1648" s="1" t="str">
        <f>IFERROR(VLOOKUP($A1648&amp;"-"&amp;Q$1,'Conclusões cursos SIGARRA'!$E:$H,2,0),"")</f>
        <v>2021/2022</v>
      </c>
      <c r="R1648" s="1" t="str">
        <f>IFERROR(VLOOKUP($A1648&amp;"-"&amp;Q$1,'Conclusões cursos SIGARRA'!$E:$H,4,0),"")</f>
        <v>2021/2022</v>
      </c>
      <c r="S1648" s="1" t="str">
        <f>IFERROR(VLOOKUP($A1648&amp;"-"&amp;S$1,'Conclusões cursos SIGARRA'!$E:$H,2,0),"")</f>
        <v/>
      </c>
      <c r="T1648" s="1" t="str">
        <f>IFERROR(VLOOKUP($A1648&amp;"-"&amp;S$1,'Conclusões cursos SIGARRA'!$E:$H,4,0),"")</f>
        <v/>
      </c>
      <c r="U1648" s="1" t="str">
        <f t="shared" si="3"/>
        <v> L.EIC 2021/2022</v>
      </c>
      <c r="V1648" s="1" t="str">
        <f t="shared" si="4"/>
        <v>Maria Sofia Diogo Figueiredo</v>
      </c>
    </row>
    <row r="1649" ht="14.25" customHeight="1">
      <c r="A1649" s="1">
        <v>2.01306842E8</v>
      </c>
      <c r="B1649" s="1" t="s">
        <v>4964</v>
      </c>
      <c r="C1649" s="1" t="s">
        <v>4965</v>
      </c>
      <c r="D1649" s="1" t="s">
        <v>20</v>
      </c>
      <c r="E1649" s="1" t="s">
        <v>21</v>
      </c>
      <c r="F1649" s="1" t="str">
        <f t="shared" si="1"/>
        <v>Maria Teresa dos Santos Carneiro Chaves - MIEIC 2018/2019</v>
      </c>
      <c r="I1649" s="1" t="str">
        <f>IFERROR(VLOOKUP(B1649,'Inquérito'!M:N,2,0),if(AND(E1649="",not(iserror(find("linkedin",H1649)))),H1649,E1649))</f>
        <v/>
      </c>
      <c r="J1649" s="1" t="str">
        <f t="shared" si="2"/>
        <v>MIEIC </v>
      </c>
      <c r="K1649" s="1" t="str">
        <f>IFERROR(VLOOKUP($A1649&amp;"-"&amp;K$1,'Conclusões cursos SIGARRA'!$E:$H,2,0),"")</f>
        <v/>
      </c>
      <c r="L1649" s="1" t="str">
        <f>IFERROR(VLOOKUP($A1649&amp;"-"&amp;K$1,'Conclusões cursos SIGARRA'!$E:$H,4,0),"")</f>
        <v/>
      </c>
      <c r="M1649" s="1" t="str">
        <f>IFERROR(VLOOKUP($A1649&amp;"-"&amp;M$1,'Conclusões cursos SIGARRA'!$E:$H,2,0),"")</f>
        <v/>
      </c>
      <c r="N1649" s="1" t="str">
        <f>IFERROR(VLOOKUP($A1649&amp;"-"&amp;M$1,'Conclusões cursos SIGARRA'!$E:$H,4,0),"")</f>
        <v/>
      </c>
      <c r="O1649" s="1" t="str">
        <f>IFERROR(VLOOKUP($A1649&amp;"-"&amp;O$1,'Conclusões cursos SIGARRA'!$E:$H,2,0),"")</f>
        <v>2013/2014</v>
      </c>
      <c r="P1649" s="1" t="str">
        <f>IFERROR(VLOOKUP($A1649&amp;"-"&amp;O$1,'Conclusões cursos SIGARRA'!$E:$H,4,0),"")</f>
        <v>2018/2019</v>
      </c>
      <c r="Q1649" s="1" t="str">
        <f>IFERROR(VLOOKUP($A1649&amp;"-"&amp;Q$1,'Conclusões cursos SIGARRA'!$E:$H,2,0),"")</f>
        <v/>
      </c>
      <c r="R1649" s="1" t="str">
        <f>IFERROR(VLOOKUP($A1649&amp;"-"&amp;Q$1,'Conclusões cursos SIGARRA'!$E:$H,4,0),"")</f>
        <v/>
      </c>
      <c r="S1649" s="1" t="str">
        <f>IFERROR(VLOOKUP($A1649&amp;"-"&amp;S$1,'Conclusões cursos SIGARRA'!$E:$H,2,0),"")</f>
        <v/>
      </c>
      <c r="T1649" s="1" t="str">
        <f>IFERROR(VLOOKUP($A1649&amp;"-"&amp;S$1,'Conclusões cursos SIGARRA'!$E:$H,4,0),"")</f>
        <v/>
      </c>
      <c r="U1649" s="1" t="str">
        <f t="shared" si="3"/>
        <v> MIEIC 2018/2019</v>
      </c>
      <c r="V1649" s="1" t="str">
        <f t="shared" si="4"/>
        <v>Maria Teresa dos Santos Carneiro Chaves</v>
      </c>
    </row>
    <row r="1650" ht="14.25" customHeight="1">
      <c r="A1650" s="1">
        <v>1.99702671E8</v>
      </c>
      <c r="B1650" s="1" t="s">
        <v>4966</v>
      </c>
      <c r="C1650" s="1" t="s">
        <v>4967</v>
      </c>
      <c r="D1650" s="1" t="s">
        <v>20</v>
      </c>
      <c r="E1650" s="1" t="s">
        <v>4968</v>
      </c>
      <c r="F1650" s="1" t="str">
        <f t="shared" si="1"/>
        <v>Maria Teresa Marques Ribeiro Braga - LEIC 2001/2002</v>
      </c>
      <c r="G1650" s="1" t="s">
        <v>4969</v>
      </c>
      <c r="H1650" s="1" t="s">
        <v>4970</v>
      </c>
      <c r="I1650" s="9" t="str">
        <f>IFERROR(VLOOKUP(B1650,'Inquérito'!M:N,2,0),if(AND(E1650="",not(iserror(find("linkedin",H1650)))),H1650,E1650))</f>
        <v>https://www.linkedin.com/in/teresa-ribeiro-braga-42b869/</v>
      </c>
      <c r="J1650" s="1" t="str">
        <f t="shared" si="2"/>
        <v>LEIC </v>
      </c>
      <c r="K1650" s="1" t="str">
        <f>IFERROR(VLOOKUP($A1650&amp;"-"&amp;K$1,'Conclusões cursos SIGARRA'!$E:$H,2,0),"")</f>
        <v>1997/1998</v>
      </c>
      <c r="L1650" s="1" t="str">
        <f>IFERROR(VLOOKUP($A1650&amp;"-"&amp;K$1,'Conclusões cursos SIGARRA'!$E:$H,4,0),"")</f>
        <v>2001/2002</v>
      </c>
      <c r="M1650" s="1" t="str">
        <f>IFERROR(VLOOKUP($A1650&amp;"-"&amp;M$1,'Conclusões cursos SIGARRA'!$E:$H,2,0),"")</f>
        <v/>
      </c>
      <c r="N1650" s="1" t="str">
        <f>IFERROR(VLOOKUP($A1650&amp;"-"&amp;M$1,'Conclusões cursos SIGARRA'!$E:$H,4,0),"")</f>
        <v/>
      </c>
      <c r="O1650" s="1" t="str">
        <f>IFERROR(VLOOKUP($A1650&amp;"-"&amp;O$1,'Conclusões cursos SIGARRA'!$E:$H,2,0),"")</f>
        <v/>
      </c>
      <c r="P1650" s="1" t="str">
        <f>IFERROR(VLOOKUP($A1650&amp;"-"&amp;O$1,'Conclusões cursos SIGARRA'!$E:$H,4,0),"")</f>
        <v/>
      </c>
      <c r="Q1650" s="1" t="str">
        <f>IFERROR(VLOOKUP($A1650&amp;"-"&amp;Q$1,'Conclusões cursos SIGARRA'!$E:$H,2,0),"")</f>
        <v/>
      </c>
      <c r="R1650" s="1" t="str">
        <f>IFERROR(VLOOKUP($A1650&amp;"-"&amp;Q$1,'Conclusões cursos SIGARRA'!$E:$H,4,0),"")</f>
        <v/>
      </c>
      <c r="S1650" s="1" t="str">
        <f>IFERROR(VLOOKUP($A1650&amp;"-"&amp;S$1,'Conclusões cursos SIGARRA'!$E:$H,2,0),"")</f>
        <v/>
      </c>
      <c r="T1650" s="1" t="str">
        <f>IFERROR(VLOOKUP($A1650&amp;"-"&amp;S$1,'Conclusões cursos SIGARRA'!$E:$H,4,0),"")</f>
        <v/>
      </c>
      <c r="U1650" s="1" t="str">
        <f t="shared" si="3"/>
        <v> LEIC 2001/2002</v>
      </c>
      <c r="V1650" s="1" t="str">
        <f t="shared" si="4"/>
        <v>Maria Teresa Marques Ribeiro Braga</v>
      </c>
    </row>
    <row r="1651" ht="14.25" customHeight="1">
      <c r="A1651" s="1">
        <v>2.01603811E8</v>
      </c>
      <c r="B1651" s="1" t="s">
        <v>4971</v>
      </c>
      <c r="C1651" s="1" t="s">
        <v>4972</v>
      </c>
      <c r="D1651" s="1" t="s">
        <v>20</v>
      </c>
      <c r="E1651" s="1" t="s">
        <v>21</v>
      </c>
      <c r="F1651" s="1" t="str">
        <f t="shared" si="1"/>
        <v>Maria Teresa Queiroz Machado Urbano Ferreira - MIEIC 2020/2021</v>
      </c>
      <c r="I1651" s="1" t="str">
        <f>IFERROR(VLOOKUP(B1651,'Inquérito'!M:N,2,0),if(AND(E1651="",not(iserror(find("linkedin",H1651)))),H1651,E1651))</f>
        <v/>
      </c>
      <c r="J1651" s="1" t="str">
        <f t="shared" si="2"/>
        <v>MIEIC </v>
      </c>
      <c r="K1651" s="1" t="str">
        <f>IFERROR(VLOOKUP($A1651&amp;"-"&amp;K$1,'Conclusões cursos SIGARRA'!$E:$H,2,0),"")</f>
        <v/>
      </c>
      <c r="L1651" s="1" t="str">
        <f>IFERROR(VLOOKUP($A1651&amp;"-"&amp;K$1,'Conclusões cursos SIGARRA'!$E:$H,4,0),"")</f>
        <v/>
      </c>
      <c r="M1651" s="1" t="str">
        <f>IFERROR(VLOOKUP($A1651&amp;"-"&amp;M$1,'Conclusões cursos SIGARRA'!$E:$H,2,0),"")</f>
        <v/>
      </c>
      <c r="N1651" s="1" t="str">
        <f>IFERROR(VLOOKUP($A1651&amp;"-"&amp;M$1,'Conclusões cursos SIGARRA'!$E:$H,4,0),"")</f>
        <v/>
      </c>
      <c r="O1651" s="1" t="str">
        <f>IFERROR(VLOOKUP($A1651&amp;"-"&amp;O$1,'Conclusões cursos SIGARRA'!$E:$H,2,0),"")</f>
        <v>2016/2017</v>
      </c>
      <c r="P1651" s="1" t="str">
        <f>IFERROR(VLOOKUP($A1651&amp;"-"&amp;O$1,'Conclusões cursos SIGARRA'!$E:$H,4,0),"")</f>
        <v>2020/2021</v>
      </c>
      <c r="Q1651" s="1" t="str">
        <f>IFERROR(VLOOKUP($A1651&amp;"-"&amp;Q$1,'Conclusões cursos SIGARRA'!$E:$H,2,0),"")</f>
        <v/>
      </c>
      <c r="R1651" s="1" t="str">
        <f>IFERROR(VLOOKUP($A1651&amp;"-"&amp;Q$1,'Conclusões cursos SIGARRA'!$E:$H,4,0),"")</f>
        <v/>
      </c>
      <c r="S1651" s="1" t="str">
        <f>IFERROR(VLOOKUP($A1651&amp;"-"&amp;S$1,'Conclusões cursos SIGARRA'!$E:$H,2,0),"")</f>
        <v/>
      </c>
      <c r="T1651" s="1" t="str">
        <f>IFERROR(VLOOKUP($A1651&amp;"-"&amp;S$1,'Conclusões cursos SIGARRA'!$E:$H,4,0),"")</f>
        <v/>
      </c>
      <c r="U1651" s="1" t="str">
        <f t="shared" si="3"/>
        <v> MIEIC 2020/2021</v>
      </c>
      <c r="V1651" s="1" t="str">
        <f t="shared" si="4"/>
        <v>Maria Teresa Queiroz Machado Urbano Ferreira</v>
      </c>
    </row>
    <row r="1652" ht="14.25" customHeight="1">
      <c r="A1652" s="1">
        <v>2.01806543E8</v>
      </c>
      <c r="B1652" s="1" t="s">
        <v>4973</v>
      </c>
      <c r="C1652" s="1" t="s">
        <v>4974</v>
      </c>
      <c r="D1652" s="1" t="s">
        <v>26</v>
      </c>
      <c r="E1652" s="1" t="s">
        <v>21</v>
      </c>
      <c r="F1652" s="1" t="str">
        <f t="shared" si="1"/>
        <v>Mariana Almeida Truta - M.EIC 2022/2023</v>
      </c>
      <c r="G1652" s="1" t="s">
        <v>4975</v>
      </c>
      <c r="I1652" s="1" t="str">
        <f>IFERROR(VLOOKUP(B1652,'Inquérito'!M:N,2,0),if(AND(E1652="",not(iserror(find("linkedin",H1652)))),H1652,E1652))</f>
        <v/>
      </c>
      <c r="J1652" s="1" t="str">
        <f t="shared" si="2"/>
        <v>M.EIC</v>
      </c>
      <c r="K1652" s="1" t="str">
        <f>IFERROR(VLOOKUP($A1652&amp;"-"&amp;K$1,'Conclusões cursos SIGARRA'!$E:$H,2,0),"")</f>
        <v/>
      </c>
      <c r="L1652" s="1" t="str">
        <f>IFERROR(VLOOKUP($A1652&amp;"-"&amp;K$1,'Conclusões cursos SIGARRA'!$E:$H,4,0),"")</f>
        <v/>
      </c>
      <c r="M1652" s="1" t="str">
        <f>IFERROR(VLOOKUP($A1652&amp;"-"&amp;M$1,'Conclusões cursos SIGARRA'!$E:$H,2,0),"")</f>
        <v/>
      </c>
      <c r="N1652" s="1" t="str">
        <f>IFERROR(VLOOKUP($A1652&amp;"-"&amp;M$1,'Conclusões cursos SIGARRA'!$E:$H,4,0),"")</f>
        <v/>
      </c>
      <c r="O1652" s="1" t="str">
        <f>IFERROR(VLOOKUP($A1652&amp;"-"&amp;O$1,'Conclusões cursos SIGARRA'!$E:$H,2,0),"")</f>
        <v/>
      </c>
      <c r="P1652" s="1" t="str">
        <f>IFERROR(VLOOKUP($A1652&amp;"-"&amp;O$1,'Conclusões cursos SIGARRA'!$E:$H,4,0),"")</f>
        <v/>
      </c>
      <c r="Q1652" s="1" t="str">
        <f>IFERROR(VLOOKUP($A1652&amp;"-"&amp;Q$1,'Conclusões cursos SIGARRA'!$E:$H,2,0),"")</f>
        <v/>
      </c>
      <c r="R1652" s="1" t="str">
        <f>IFERROR(VLOOKUP($A1652&amp;"-"&amp;Q$1,'Conclusões cursos SIGARRA'!$E:$H,4,0),"")</f>
        <v/>
      </c>
      <c r="S1652" s="1" t="str">
        <f>IFERROR(VLOOKUP($A1652&amp;"-"&amp;S$1,'Conclusões cursos SIGARRA'!$E:$H,2,0),"")</f>
        <v>2021/2022</v>
      </c>
      <c r="T1652" s="1" t="str">
        <f>IFERROR(VLOOKUP($A1652&amp;"-"&amp;S$1,'Conclusões cursos SIGARRA'!$E:$H,4,0),"")</f>
        <v>2022/2023</v>
      </c>
      <c r="U1652" s="1" t="str">
        <f t="shared" si="3"/>
        <v> M.EIC 2022/2023</v>
      </c>
      <c r="V1652" s="1" t="str">
        <f t="shared" si="4"/>
        <v>Mariana Almeida Truta</v>
      </c>
    </row>
    <row r="1653" ht="14.25" customHeight="1">
      <c r="A1653" s="1">
        <v>2.01605904E8</v>
      </c>
      <c r="B1653" s="1" t="s">
        <v>4976</v>
      </c>
      <c r="C1653" s="1" t="s">
        <v>4977</v>
      </c>
      <c r="D1653" s="1" t="s">
        <v>20</v>
      </c>
      <c r="E1653" s="1" t="s">
        <v>21</v>
      </c>
      <c r="F1653" s="1" t="str">
        <f t="shared" si="1"/>
        <v>Mariana Barbosa Aguiar - MIEIC 2020/2021</v>
      </c>
      <c r="I1653" s="1" t="str">
        <f>IFERROR(VLOOKUP(B1653,'Inquérito'!M:N,2,0),if(AND(E1653="",not(iserror(find("linkedin",H1653)))),H1653,E1653))</f>
        <v/>
      </c>
      <c r="J1653" s="1" t="str">
        <f t="shared" si="2"/>
        <v>MIEIC </v>
      </c>
      <c r="K1653" s="1" t="str">
        <f>IFERROR(VLOOKUP($A1653&amp;"-"&amp;K$1,'Conclusões cursos SIGARRA'!$E:$H,2,0),"")</f>
        <v/>
      </c>
      <c r="L1653" s="1" t="str">
        <f>IFERROR(VLOOKUP($A1653&amp;"-"&amp;K$1,'Conclusões cursos SIGARRA'!$E:$H,4,0),"")</f>
        <v/>
      </c>
      <c r="M1653" s="1" t="str">
        <f>IFERROR(VLOOKUP($A1653&amp;"-"&amp;M$1,'Conclusões cursos SIGARRA'!$E:$H,2,0),"")</f>
        <v/>
      </c>
      <c r="N1653" s="1" t="str">
        <f>IFERROR(VLOOKUP($A1653&amp;"-"&amp;M$1,'Conclusões cursos SIGARRA'!$E:$H,4,0),"")</f>
        <v/>
      </c>
      <c r="O1653" s="1" t="str">
        <f>IFERROR(VLOOKUP($A1653&amp;"-"&amp;O$1,'Conclusões cursos SIGARRA'!$E:$H,2,0),"")</f>
        <v>2016/2017</v>
      </c>
      <c r="P1653" s="1" t="str">
        <f>IFERROR(VLOOKUP($A1653&amp;"-"&amp;O$1,'Conclusões cursos SIGARRA'!$E:$H,4,0),"")</f>
        <v>2020/2021</v>
      </c>
      <c r="Q1653" s="1" t="str">
        <f>IFERROR(VLOOKUP($A1653&amp;"-"&amp;Q$1,'Conclusões cursos SIGARRA'!$E:$H,2,0),"")</f>
        <v/>
      </c>
      <c r="R1653" s="1" t="str">
        <f>IFERROR(VLOOKUP($A1653&amp;"-"&amp;Q$1,'Conclusões cursos SIGARRA'!$E:$H,4,0),"")</f>
        <v/>
      </c>
      <c r="S1653" s="1" t="str">
        <f>IFERROR(VLOOKUP($A1653&amp;"-"&amp;S$1,'Conclusões cursos SIGARRA'!$E:$H,2,0),"")</f>
        <v/>
      </c>
      <c r="T1653" s="1" t="str">
        <f>IFERROR(VLOOKUP($A1653&amp;"-"&amp;S$1,'Conclusões cursos SIGARRA'!$E:$H,4,0),"")</f>
        <v/>
      </c>
      <c r="U1653" s="1" t="str">
        <f t="shared" si="3"/>
        <v> MIEIC 2020/2021</v>
      </c>
      <c r="V1653" s="1" t="str">
        <f t="shared" si="4"/>
        <v>Mariana Barbosa Aguiar</v>
      </c>
    </row>
    <row r="1654" ht="14.25" customHeight="1">
      <c r="A1654" s="1">
        <v>2.01605775E8</v>
      </c>
      <c r="B1654" s="1" t="s">
        <v>4978</v>
      </c>
      <c r="C1654" s="1" t="s">
        <v>4979</v>
      </c>
      <c r="D1654" s="1" t="s">
        <v>26</v>
      </c>
      <c r="E1654" s="1" t="s">
        <v>21</v>
      </c>
      <c r="F1654" s="1" t="str">
        <f t="shared" si="1"/>
        <v>Mariana Catarina Pereira Soares - M.EIC 2022/2023</v>
      </c>
      <c r="I1654" s="1" t="str">
        <f>IFERROR(VLOOKUP(B1654,'Inquérito'!M:N,2,0),if(AND(E1654="",not(iserror(find("linkedin",H1654)))),H1654,E1654))</f>
        <v/>
      </c>
      <c r="J1654" s="1" t="str">
        <f t="shared" si="2"/>
        <v>M.EIC</v>
      </c>
      <c r="K1654" s="1" t="str">
        <f>IFERROR(VLOOKUP($A1654&amp;"-"&amp;K$1,'Conclusões cursos SIGARRA'!$E:$H,2,0),"")</f>
        <v/>
      </c>
      <c r="L1654" s="1" t="str">
        <f>IFERROR(VLOOKUP($A1654&amp;"-"&amp;K$1,'Conclusões cursos SIGARRA'!$E:$H,4,0),"")</f>
        <v/>
      </c>
      <c r="M1654" s="1" t="str">
        <f>IFERROR(VLOOKUP($A1654&amp;"-"&amp;M$1,'Conclusões cursos SIGARRA'!$E:$H,2,0),"")</f>
        <v/>
      </c>
      <c r="N1654" s="1" t="str">
        <f>IFERROR(VLOOKUP($A1654&amp;"-"&amp;M$1,'Conclusões cursos SIGARRA'!$E:$H,4,0),"")</f>
        <v/>
      </c>
      <c r="O1654" s="1" t="str">
        <f>IFERROR(VLOOKUP($A1654&amp;"-"&amp;O$1,'Conclusões cursos SIGARRA'!$E:$H,2,0),"")</f>
        <v/>
      </c>
      <c r="P1654" s="1" t="str">
        <f>IFERROR(VLOOKUP($A1654&amp;"-"&amp;O$1,'Conclusões cursos SIGARRA'!$E:$H,4,0),"")</f>
        <v/>
      </c>
      <c r="Q1654" s="1" t="str">
        <f>IFERROR(VLOOKUP($A1654&amp;"-"&amp;Q$1,'Conclusões cursos SIGARRA'!$E:$H,2,0),"")</f>
        <v/>
      </c>
      <c r="R1654" s="1" t="str">
        <f>IFERROR(VLOOKUP($A1654&amp;"-"&amp;Q$1,'Conclusões cursos SIGARRA'!$E:$H,4,0),"")</f>
        <v/>
      </c>
      <c r="S1654" s="1" t="str">
        <f>IFERROR(VLOOKUP($A1654&amp;"-"&amp;S$1,'Conclusões cursos SIGARRA'!$E:$H,2,0),"")</f>
        <v>2021/2022</v>
      </c>
      <c r="T1654" s="1" t="str">
        <f>IFERROR(VLOOKUP($A1654&amp;"-"&amp;S$1,'Conclusões cursos SIGARRA'!$E:$H,4,0),"")</f>
        <v>2022/2023</v>
      </c>
      <c r="U1654" s="1" t="str">
        <f t="shared" si="3"/>
        <v> M.EIC 2022/2023</v>
      </c>
      <c r="V1654" s="1" t="str">
        <f t="shared" si="4"/>
        <v>Mariana Catarina Pereira Soares</v>
      </c>
    </row>
    <row r="1655" ht="14.25" customHeight="1">
      <c r="A1655" s="1">
        <v>2.00200404E8</v>
      </c>
      <c r="B1655" s="1" t="s">
        <v>4980</v>
      </c>
      <c r="C1655" s="1" t="s">
        <v>4981</v>
      </c>
      <c r="D1655" s="1" t="s">
        <v>20</v>
      </c>
      <c r="E1655" s="1" t="s">
        <v>4982</v>
      </c>
      <c r="F1655" s="1" t="str">
        <f t="shared" si="1"/>
        <v>Mariana Conde Búzio Figueiredo Silva - MIEIC 2007/2008</v>
      </c>
      <c r="G1655" s="1" t="s">
        <v>21</v>
      </c>
      <c r="H1655" s="1" t="s">
        <v>4983</v>
      </c>
      <c r="I1655" s="9" t="str">
        <f>IFERROR(VLOOKUP(B1655,'Inquérito'!M:N,2,0),if(AND(E1655="",not(iserror(find("linkedin",H1655)))),H1655,E1655))</f>
        <v>https://www.linkedin.com/in/marianafigueiredosalvaterra/</v>
      </c>
      <c r="J1655" s="1" t="str">
        <f t="shared" si="2"/>
        <v>MIEIC </v>
      </c>
      <c r="K1655" s="1" t="str">
        <f>IFERROR(VLOOKUP($A1655&amp;"-"&amp;K$1,'Conclusões cursos SIGARRA'!$E:$H,2,0),"")</f>
        <v/>
      </c>
      <c r="L1655" s="1" t="str">
        <f>IFERROR(VLOOKUP($A1655&amp;"-"&amp;K$1,'Conclusões cursos SIGARRA'!$E:$H,4,0),"")</f>
        <v/>
      </c>
      <c r="M1655" s="1" t="str">
        <f>IFERROR(VLOOKUP($A1655&amp;"-"&amp;M$1,'Conclusões cursos SIGARRA'!$E:$H,2,0),"")</f>
        <v/>
      </c>
      <c r="N1655" s="1" t="str">
        <f>IFERROR(VLOOKUP($A1655&amp;"-"&amp;M$1,'Conclusões cursos SIGARRA'!$E:$H,4,0),"")</f>
        <v/>
      </c>
      <c r="O1655" s="1" t="str">
        <f>IFERROR(VLOOKUP($A1655&amp;"-"&amp;O$1,'Conclusões cursos SIGARRA'!$E:$H,2,0),"")</f>
        <v>2002/2003</v>
      </c>
      <c r="P1655" s="1" t="str">
        <f>IFERROR(VLOOKUP($A1655&amp;"-"&amp;O$1,'Conclusões cursos SIGARRA'!$E:$H,4,0),"")</f>
        <v>2007/2008</v>
      </c>
      <c r="Q1655" s="1" t="str">
        <f>IFERROR(VLOOKUP($A1655&amp;"-"&amp;Q$1,'Conclusões cursos SIGARRA'!$E:$H,2,0),"")</f>
        <v/>
      </c>
      <c r="R1655" s="1" t="str">
        <f>IFERROR(VLOOKUP($A1655&amp;"-"&amp;Q$1,'Conclusões cursos SIGARRA'!$E:$H,4,0),"")</f>
        <v/>
      </c>
      <c r="S1655" s="1" t="str">
        <f>IFERROR(VLOOKUP($A1655&amp;"-"&amp;S$1,'Conclusões cursos SIGARRA'!$E:$H,2,0),"")</f>
        <v/>
      </c>
      <c r="T1655" s="1" t="str">
        <f>IFERROR(VLOOKUP($A1655&amp;"-"&amp;S$1,'Conclusões cursos SIGARRA'!$E:$H,4,0),"")</f>
        <v/>
      </c>
      <c r="U1655" s="1" t="str">
        <f t="shared" si="3"/>
        <v> MIEIC 2007/2008</v>
      </c>
      <c r="V1655" s="1" t="str">
        <f t="shared" si="4"/>
        <v>Mariana Conde Búzio Figueiredo Silva</v>
      </c>
    </row>
    <row r="1656" ht="14.25" customHeight="1">
      <c r="A1656" s="1">
        <v>2.0200762E8</v>
      </c>
      <c r="B1656" s="1" t="s">
        <v>4984</v>
      </c>
      <c r="C1656" s="1" t="s">
        <v>4985</v>
      </c>
      <c r="D1656" s="1" t="s">
        <v>26</v>
      </c>
      <c r="E1656" s="1" t="s">
        <v>21</v>
      </c>
      <c r="F1656" s="1" t="str">
        <f t="shared" si="1"/>
        <v>Mariana Costa Osiecka de Carvalho - L.EIC 2022/2023</v>
      </c>
      <c r="I1656" s="1" t="str">
        <f>IFERROR(VLOOKUP(B1656,'Inquérito'!M:N,2,0),if(AND(E1656="",not(iserror(find("linkedin",H1656)))),H1656,E1656))</f>
        <v/>
      </c>
      <c r="J1656" s="1" t="str">
        <f t="shared" si="2"/>
        <v>L.EIC </v>
      </c>
      <c r="K1656" s="1" t="str">
        <f>IFERROR(VLOOKUP($A1656&amp;"-"&amp;K$1,'Conclusões cursos SIGARRA'!$E:$H,2,0),"")</f>
        <v/>
      </c>
      <c r="L1656" s="1" t="str">
        <f>IFERROR(VLOOKUP($A1656&amp;"-"&amp;K$1,'Conclusões cursos SIGARRA'!$E:$H,4,0),"")</f>
        <v/>
      </c>
      <c r="M1656" s="1" t="str">
        <f>IFERROR(VLOOKUP($A1656&amp;"-"&amp;M$1,'Conclusões cursos SIGARRA'!$E:$H,2,0),"")</f>
        <v/>
      </c>
      <c r="N1656" s="1" t="str">
        <f>IFERROR(VLOOKUP($A1656&amp;"-"&amp;M$1,'Conclusões cursos SIGARRA'!$E:$H,4,0),"")</f>
        <v/>
      </c>
      <c r="O1656" s="1" t="str">
        <f>IFERROR(VLOOKUP($A1656&amp;"-"&amp;O$1,'Conclusões cursos SIGARRA'!$E:$H,2,0),"")</f>
        <v/>
      </c>
      <c r="P1656" s="1" t="str">
        <f>IFERROR(VLOOKUP($A1656&amp;"-"&amp;O$1,'Conclusões cursos SIGARRA'!$E:$H,4,0),"")</f>
        <v/>
      </c>
      <c r="Q1656" s="1" t="str">
        <f>IFERROR(VLOOKUP($A1656&amp;"-"&amp;Q$1,'Conclusões cursos SIGARRA'!$E:$H,2,0),"")</f>
        <v>2021/2022</v>
      </c>
      <c r="R1656" s="1" t="str">
        <f>IFERROR(VLOOKUP($A1656&amp;"-"&amp;Q$1,'Conclusões cursos SIGARRA'!$E:$H,4,0),"")</f>
        <v>2022/2023</v>
      </c>
      <c r="S1656" s="1" t="str">
        <f>IFERROR(VLOOKUP($A1656&amp;"-"&amp;S$1,'Conclusões cursos SIGARRA'!$E:$H,2,0),"")</f>
        <v/>
      </c>
      <c r="T1656" s="1" t="str">
        <f>IFERROR(VLOOKUP($A1656&amp;"-"&amp;S$1,'Conclusões cursos SIGARRA'!$E:$H,4,0),"")</f>
        <v/>
      </c>
      <c r="U1656" s="1" t="str">
        <f t="shared" si="3"/>
        <v> L.EIC 2022/2023</v>
      </c>
      <c r="V1656" s="1" t="str">
        <f t="shared" si="4"/>
        <v>Mariana Costa Osiecka de Carvalho</v>
      </c>
    </row>
    <row r="1657" ht="14.25" customHeight="1">
      <c r="A1657" s="1">
        <v>2.0200426E8</v>
      </c>
      <c r="B1657" s="1" t="s">
        <v>4986</v>
      </c>
      <c r="C1657" s="1" t="s">
        <v>4987</v>
      </c>
      <c r="D1657" s="1" t="s">
        <v>26</v>
      </c>
      <c r="E1657" s="1" t="s">
        <v>21</v>
      </c>
      <c r="F1657" s="1" t="str">
        <f t="shared" si="1"/>
        <v>Mariana de Matos Lourenço Lobão - L.EIC 2022/2023</v>
      </c>
      <c r="I1657" s="1" t="str">
        <f>IFERROR(VLOOKUP(B1657,'Inquérito'!M:N,2,0),if(AND(E1657="",not(iserror(find("linkedin",H1657)))),H1657,E1657))</f>
        <v/>
      </c>
      <c r="J1657" s="1" t="str">
        <f t="shared" si="2"/>
        <v>L.EIC </v>
      </c>
      <c r="K1657" s="1" t="str">
        <f>IFERROR(VLOOKUP($A1657&amp;"-"&amp;K$1,'Conclusões cursos SIGARRA'!$E:$H,2,0),"")</f>
        <v/>
      </c>
      <c r="L1657" s="1" t="str">
        <f>IFERROR(VLOOKUP($A1657&amp;"-"&amp;K$1,'Conclusões cursos SIGARRA'!$E:$H,4,0),"")</f>
        <v/>
      </c>
      <c r="M1657" s="1" t="str">
        <f>IFERROR(VLOOKUP($A1657&amp;"-"&amp;M$1,'Conclusões cursos SIGARRA'!$E:$H,2,0),"")</f>
        <v/>
      </c>
      <c r="N1657" s="1" t="str">
        <f>IFERROR(VLOOKUP($A1657&amp;"-"&amp;M$1,'Conclusões cursos SIGARRA'!$E:$H,4,0),"")</f>
        <v/>
      </c>
      <c r="O1657" s="1" t="str">
        <f>IFERROR(VLOOKUP($A1657&amp;"-"&amp;O$1,'Conclusões cursos SIGARRA'!$E:$H,2,0),"")</f>
        <v/>
      </c>
      <c r="P1657" s="1" t="str">
        <f>IFERROR(VLOOKUP($A1657&amp;"-"&amp;O$1,'Conclusões cursos SIGARRA'!$E:$H,4,0),"")</f>
        <v/>
      </c>
      <c r="Q1657" s="1" t="str">
        <f>IFERROR(VLOOKUP($A1657&amp;"-"&amp;Q$1,'Conclusões cursos SIGARRA'!$E:$H,2,0),"")</f>
        <v>2021/2022</v>
      </c>
      <c r="R1657" s="1" t="str">
        <f>IFERROR(VLOOKUP($A1657&amp;"-"&amp;Q$1,'Conclusões cursos SIGARRA'!$E:$H,4,0),"")</f>
        <v>2022/2023</v>
      </c>
      <c r="S1657" s="1" t="str">
        <f>IFERROR(VLOOKUP($A1657&amp;"-"&amp;S$1,'Conclusões cursos SIGARRA'!$E:$H,2,0),"")</f>
        <v/>
      </c>
      <c r="T1657" s="1" t="str">
        <f>IFERROR(VLOOKUP($A1657&amp;"-"&amp;S$1,'Conclusões cursos SIGARRA'!$E:$H,4,0),"")</f>
        <v/>
      </c>
      <c r="U1657" s="1" t="str">
        <f t="shared" si="3"/>
        <v> L.EIC 2022/2023</v>
      </c>
      <c r="V1657" s="1" t="str">
        <f t="shared" si="4"/>
        <v>Mariana de Matos Lourenço Lobão</v>
      </c>
    </row>
    <row r="1658" ht="14.25" customHeight="1">
      <c r="A1658" s="1">
        <v>2.01307777E8</v>
      </c>
      <c r="B1658" s="1" t="s">
        <v>4988</v>
      </c>
      <c r="C1658" s="1" t="s">
        <v>4989</v>
      </c>
      <c r="D1658" s="1" t="s">
        <v>20</v>
      </c>
      <c r="E1658" s="1" t="s">
        <v>21</v>
      </c>
      <c r="F1658" s="1" t="str">
        <f t="shared" si="1"/>
        <v>Mariana Duarte Guimarães - MIEIC 2019/2020</v>
      </c>
      <c r="I1658" s="1" t="str">
        <f>IFERROR(VLOOKUP(B1658,'Inquérito'!M:N,2,0),if(AND(E1658="",not(iserror(find("linkedin",H1658)))),H1658,E1658))</f>
        <v/>
      </c>
      <c r="J1658" s="1" t="str">
        <f t="shared" si="2"/>
        <v>MIEIC </v>
      </c>
      <c r="K1658" s="1" t="str">
        <f>IFERROR(VLOOKUP($A1658&amp;"-"&amp;K$1,'Conclusões cursos SIGARRA'!$E:$H,2,0),"")</f>
        <v/>
      </c>
      <c r="L1658" s="1" t="str">
        <f>IFERROR(VLOOKUP($A1658&amp;"-"&amp;K$1,'Conclusões cursos SIGARRA'!$E:$H,4,0),"")</f>
        <v/>
      </c>
      <c r="M1658" s="1" t="str">
        <f>IFERROR(VLOOKUP($A1658&amp;"-"&amp;M$1,'Conclusões cursos SIGARRA'!$E:$H,2,0),"")</f>
        <v/>
      </c>
      <c r="N1658" s="1" t="str">
        <f>IFERROR(VLOOKUP($A1658&amp;"-"&amp;M$1,'Conclusões cursos SIGARRA'!$E:$H,4,0),"")</f>
        <v/>
      </c>
      <c r="O1658" s="1" t="str">
        <f>IFERROR(VLOOKUP($A1658&amp;"-"&amp;O$1,'Conclusões cursos SIGARRA'!$E:$H,2,0),"")</f>
        <v>2013/2014</v>
      </c>
      <c r="P1658" s="1" t="str">
        <f>IFERROR(VLOOKUP($A1658&amp;"-"&amp;O$1,'Conclusões cursos SIGARRA'!$E:$H,4,0),"")</f>
        <v>2019/2020</v>
      </c>
      <c r="Q1658" s="1" t="str">
        <f>IFERROR(VLOOKUP($A1658&amp;"-"&amp;Q$1,'Conclusões cursos SIGARRA'!$E:$H,2,0),"")</f>
        <v/>
      </c>
      <c r="R1658" s="1" t="str">
        <f>IFERROR(VLOOKUP($A1658&amp;"-"&amp;Q$1,'Conclusões cursos SIGARRA'!$E:$H,4,0),"")</f>
        <v/>
      </c>
      <c r="S1658" s="1" t="str">
        <f>IFERROR(VLOOKUP($A1658&amp;"-"&amp;S$1,'Conclusões cursos SIGARRA'!$E:$H,2,0),"")</f>
        <v/>
      </c>
      <c r="T1658" s="1" t="str">
        <f>IFERROR(VLOOKUP($A1658&amp;"-"&amp;S$1,'Conclusões cursos SIGARRA'!$E:$H,4,0),"")</f>
        <v/>
      </c>
      <c r="U1658" s="1" t="str">
        <f t="shared" si="3"/>
        <v> MIEIC 2019/2020</v>
      </c>
      <c r="V1658" s="1" t="str">
        <f t="shared" si="4"/>
        <v>Mariana Duarte Guimarães</v>
      </c>
    </row>
    <row r="1659" ht="14.25" customHeight="1">
      <c r="A1659" s="1">
        <v>2.01606486E8</v>
      </c>
      <c r="B1659" s="1" t="s">
        <v>4990</v>
      </c>
      <c r="C1659" s="1" t="s">
        <v>4991</v>
      </c>
      <c r="D1659" s="1" t="s">
        <v>26</v>
      </c>
      <c r="E1659" s="1" t="s">
        <v>21</v>
      </c>
      <c r="F1659" s="1" t="str">
        <f t="shared" si="1"/>
        <v>Mariana Ferreira Dias - M.EIC 2022/2023</v>
      </c>
      <c r="I1659" s="9" t="str">
        <f>IFERROR(VLOOKUP(B1659,'Inquérito'!M:N,2,0),if(AND(E1659="",not(iserror(find("linkedin",H1659)))),H1659,E1659))</f>
        <v>https://www.linkedin.com/in/mariana-ferreira-dias/</v>
      </c>
      <c r="J1659" s="1" t="str">
        <f t="shared" si="2"/>
        <v>M.EIC</v>
      </c>
      <c r="K1659" s="1" t="str">
        <f>IFERROR(VLOOKUP($A1659&amp;"-"&amp;K$1,'Conclusões cursos SIGARRA'!$E:$H,2,0),"")</f>
        <v/>
      </c>
      <c r="L1659" s="1" t="str">
        <f>IFERROR(VLOOKUP($A1659&amp;"-"&amp;K$1,'Conclusões cursos SIGARRA'!$E:$H,4,0),"")</f>
        <v/>
      </c>
      <c r="M1659" s="1" t="str">
        <f>IFERROR(VLOOKUP($A1659&amp;"-"&amp;M$1,'Conclusões cursos SIGARRA'!$E:$H,2,0),"")</f>
        <v/>
      </c>
      <c r="N1659" s="1" t="str">
        <f>IFERROR(VLOOKUP($A1659&amp;"-"&amp;M$1,'Conclusões cursos SIGARRA'!$E:$H,4,0),"")</f>
        <v/>
      </c>
      <c r="O1659" s="1" t="str">
        <f>IFERROR(VLOOKUP($A1659&amp;"-"&amp;O$1,'Conclusões cursos SIGARRA'!$E:$H,2,0),"")</f>
        <v/>
      </c>
      <c r="P1659" s="1" t="str">
        <f>IFERROR(VLOOKUP($A1659&amp;"-"&amp;O$1,'Conclusões cursos SIGARRA'!$E:$H,4,0),"")</f>
        <v/>
      </c>
      <c r="Q1659" s="1" t="str">
        <f>IFERROR(VLOOKUP($A1659&amp;"-"&amp;Q$1,'Conclusões cursos SIGARRA'!$E:$H,2,0),"")</f>
        <v/>
      </c>
      <c r="R1659" s="1" t="str">
        <f>IFERROR(VLOOKUP($A1659&amp;"-"&amp;Q$1,'Conclusões cursos SIGARRA'!$E:$H,4,0),"")</f>
        <v/>
      </c>
      <c r="S1659" s="1" t="str">
        <f>IFERROR(VLOOKUP($A1659&amp;"-"&amp;S$1,'Conclusões cursos SIGARRA'!$E:$H,2,0),"")</f>
        <v>2021/2022</v>
      </c>
      <c r="T1659" s="1" t="str">
        <f>IFERROR(VLOOKUP($A1659&amp;"-"&amp;S$1,'Conclusões cursos SIGARRA'!$E:$H,4,0),"")</f>
        <v>2022/2023</v>
      </c>
      <c r="U1659" s="1" t="str">
        <f t="shared" si="3"/>
        <v> M.EIC 2022/2023</v>
      </c>
      <c r="V1659" s="1" t="str">
        <f t="shared" si="4"/>
        <v>Mariana Ferreira Dias</v>
      </c>
    </row>
    <row r="1660" ht="14.25" customHeight="1">
      <c r="A1660" s="1">
        <v>2.01604414E8</v>
      </c>
      <c r="B1660" s="1" t="s">
        <v>4992</v>
      </c>
      <c r="C1660" s="1" t="s">
        <v>4993</v>
      </c>
      <c r="D1660" s="1" t="s">
        <v>20</v>
      </c>
      <c r="E1660" s="1" t="s">
        <v>21</v>
      </c>
      <c r="F1660" s="1" t="str">
        <f t="shared" si="1"/>
        <v>Mariana Filipa da Costa - MIEIC 2020/2021</v>
      </c>
      <c r="I1660" s="1" t="str">
        <f>IFERROR(VLOOKUP(B1660,'Inquérito'!M:N,2,0),if(AND(E1660="",not(iserror(find("linkedin",H1660)))),H1660,E1660))</f>
        <v/>
      </c>
      <c r="J1660" s="1" t="str">
        <f t="shared" si="2"/>
        <v>MIEIC </v>
      </c>
      <c r="K1660" s="1" t="str">
        <f>IFERROR(VLOOKUP($A1660&amp;"-"&amp;K$1,'Conclusões cursos SIGARRA'!$E:$H,2,0),"")</f>
        <v/>
      </c>
      <c r="L1660" s="1" t="str">
        <f>IFERROR(VLOOKUP($A1660&amp;"-"&amp;K$1,'Conclusões cursos SIGARRA'!$E:$H,4,0),"")</f>
        <v/>
      </c>
      <c r="M1660" s="1" t="str">
        <f>IFERROR(VLOOKUP($A1660&amp;"-"&amp;M$1,'Conclusões cursos SIGARRA'!$E:$H,2,0),"")</f>
        <v/>
      </c>
      <c r="N1660" s="1" t="str">
        <f>IFERROR(VLOOKUP($A1660&amp;"-"&amp;M$1,'Conclusões cursos SIGARRA'!$E:$H,4,0),"")</f>
        <v/>
      </c>
      <c r="O1660" s="1" t="str">
        <f>IFERROR(VLOOKUP($A1660&amp;"-"&amp;O$1,'Conclusões cursos SIGARRA'!$E:$H,2,0),"")</f>
        <v>2016/2017</v>
      </c>
      <c r="P1660" s="1" t="str">
        <f>IFERROR(VLOOKUP($A1660&amp;"-"&amp;O$1,'Conclusões cursos SIGARRA'!$E:$H,4,0),"")</f>
        <v>2020/2021</v>
      </c>
      <c r="Q1660" s="1" t="str">
        <f>IFERROR(VLOOKUP($A1660&amp;"-"&amp;Q$1,'Conclusões cursos SIGARRA'!$E:$H,2,0),"")</f>
        <v/>
      </c>
      <c r="R1660" s="1" t="str">
        <f>IFERROR(VLOOKUP($A1660&amp;"-"&amp;Q$1,'Conclusões cursos SIGARRA'!$E:$H,4,0),"")</f>
        <v/>
      </c>
      <c r="S1660" s="1" t="str">
        <f>IFERROR(VLOOKUP($A1660&amp;"-"&amp;S$1,'Conclusões cursos SIGARRA'!$E:$H,2,0),"")</f>
        <v/>
      </c>
      <c r="T1660" s="1" t="str">
        <f>IFERROR(VLOOKUP($A1660&amp;"-"&amp;S$1,'Conclusões cursos SIGARRA'!$E:$H,4,0),"")</f>
        <v/>
      </c>
      <c r="U1660" s="1" t="str">
        <f t="shared" si="3"/>
        <v> MIEIC 2020/2021</v>
      </c>
      <c r="V1660" s="1" t="str">
        <f t="shared" si="4"/>
        <v>Mariana Filipa da Costa</v>
      </c>
    </row>
    <row r="1661" ht="14.25" customHeight="1">
      <c r="A1661" s="1">
        <v>2.01009158E8</v>
      </c>
      <c r="B1661" s="1" t="s">
        <v>4994</v>
      </c>
      <c r="C1661" s="1" t="s">
        <v>4995</v>
      </c>
      <c r="D1661" s="1" t="s">
        <v>20</v>
      </c>
      <c r="E1661" s="1" t="s">
        <v>21</v>
      </c>
      <c r="F1661" s="1" t="str">
        <f t="shared" si="1"/>
        <v>Mariana Freitas de Gouveia - MIEIC 2012/2013</v>
      </c>
      <c r="G1661" s="1" t="s">
        <v>4996</v>
      </c>
      <c r="H1661" s="1" t="s">
        <v>4997</v>
      </c>
      <c r="I1661" s="1" t="str">
        <f>IFERROR(VLOOKUP(B1661,'Inquérito'!M:N,2,0),if(AND(E1661="",not(iserror(find("linkedin",H1661)))),H1661,E1661))</f>
        <v/>
      </c>
      <c r="J1661" s="1" t="str">
        <f t="shared" si="2"/>
        <v>MIEIC </v>
      </c>
      <c r="K1661" s="1" t="str">
        <f>IFERROR(VLOOKUP($A1661&amp;"-"&amp;K$1,'Conclusões cursos SIGARRA'!$E:$H,2,0),"")</f>
        <v/>
      </c>
      <c r="L1661" s="1" t="str">
        <f>IFERROR(VLOOKUP($A1661&amp;"-"&amp;K$1,'Conclusões cursos SIGARRA'!$E:$H,4,0),"")</f>
        <v/>
      </c>
      <c r="M1661" s="1" t="str">
        <f>IFERROR(VLOOKUP($A1661&amp;"-"&amp;M$1,'Conclusões cursos SIGARRA'!$E:$H,2,0),"")</f>
        <v/>
      </c>
      <c r="N1661" s="1" t="str">
        <f>IFERROR(VLOOKUP($A1661&amp;"-"&amp;M$1,'Conclusões cursos SIGARRA'!$E:$H,4,0),"")</f>
        <v/>
      </c>
      <c r="O1661" s="1" t="str">
        <f>IFERROR(VLOOKUP($A1661&amp;"-"&amp;O$1,'Conclusões cursos SIGARRA'!$E:$H,2,0),"")</f>
        <v>2010/2011</v>
      </c>
      <c r="P1661" s="1" t="str">
        <f>IFERROR(VLOOKUP($A1661&amp;"-"&amp;O$1,'Conclusões cursos SIGARRA'!$E:$H,4,0),"")</f>
        <v>2012/2013</v>
      </c>
      <c r="Q1661" s="1" t="str">
        <f>IFERROR(VLOOKUP($A1661&amp;"-"&amp;Q$1,'Conclusões cursos SIGARRA'!$E:$H,2,0),"")</f>
        <v/>
      </c>
      <c r="R1661" s="1" t="str">
        <f>IFERROR(VLOOKUP($A1661&amp;"-"&amp;Q$1,'Conclusões cursos SIGARRA'!$E:$H,4,0),"")</f>
        <v/>
      </c>
      <c r="S1661" s="1" t="str">
        <f>IFERROR(VLOOKUP($A1661&amp;"-"&amp;S$1,'Conclusões cursos SIGARRA'!$E:$H,2,0),"")</f>
        <v/>
      </c>
      <c r="T1661" s="1" t="str">
        <f>IFERROR(VLOOKUP($A1661&amp;"-"&amp;S$1,'Conclusões cursos SIGARRA'!$E:$H,4,0),"")</f>
        <v/>
      </c>
      <c r="U1661" s="1" t="str">
        <f t="shared" si="3"/>
        <v> MIEIC 2012/2013</v>
      </c>
      <c r="V1661" s="1" t="str">
        <f t="shared" si="4"/>
        <v>Mariana Freitas de Gouveia</v>
      </c>
    </row>
    <row r="1662" ht="14.25" customHeight="1">
      <c r="A1662" s="1">
        <v>2.01207835E8</v>
      </c>
      <c r="B1662" s="1" t="s">
        <v>4998</v>
      </c>
      <c r="C1662" s="1" t="s">
        <v>4999</v>
      </c>
      <c r="D1662" s="1" t="s">
        <v>20</v>
      </c>
      <c r="E1662" s="1" t="s">
        <v>21</v>
      </c>
      <c r="F1662" s="1" t="str">
        <f t="shared" si="1"/>
        <v>Mariana Gaspar Oliveira - MIEIC 2017/2018</v>
      </c>
      <c r="I1662" s="9" t="str">
        <f>IFERROR(VLOOKUP(B1662,'Inquérito'!M:N,2,0),if(AND(E1662="",not(iserror(find("linkedin",H1662)))),H1662,E1662))</f>
        <v>https://www.linkedin.com/in/marianagoliveira94</v>
      </c>
      <c r="J1662" s="1" t="str">
        <f t="shared" si="2"/>
        <v>MIEIC </v>
      </c>
      <c r="K1662" s="1" t="str">
        <f>IFERROR(VLOOKUP($A1662&amp;"-"&amp;K$1,'Conclusões cursos SIGARRA'!$E:$H,2,0),"")</f>
        <v/>
      </c>
      <c r="L1662" s="1" t="str">
        <f>IFERROR(VLOOKUP($A1662&amp;"-"&amp;K$1,'Conclusões cursos SIGARRA'!$E:$H,4,0),"")</f>
        <v/>
      </c>
      <c r="M1662" s="1" t="str">
        <f>IFERROR(VLOOKUP($A1662&amp;"-"&amp;M$1,'Conclusões cursos SIGARRA'!$E:$H,2,0),"")</f>
        <v/>
      </c>
      <c r="N1662" s="1" t="str">
        <f>IFERROR(VLOOKUP($A1662&amp;"-"&amp;M$1,'Conclusões cursos SIGARRA'!$E:$H,4,0),"")</f>
        <v/>
      </c>
      <c r="O1662" s="1" t="str">
        <f>IFERROR(VLOOKUP($A1662&amp;"-"&amp;O$1,'Conclusões cursos SIGARRA'!$E:$H,2,0),"")</f>
        <v>2013/2014</v>
      </c>
      <c r="P1662" s="1" t="str">
        <f>IFERROR(VLOOKUP($A1662&amp;"-"&amp;O$1,'Conclusões cursos SIGARRA'!$E:$H,4,0),"")</f>
        <v>2017/2018</v>
      </c>
      <c r="Q1662" s="1" t="str">
        <f>IFERROR(VLOOKUP($A1662&amp;"-"&amp;Q$1,'Conclusões cursos SIGARRA'!$E:$H,2,0),"")</f>
        <v/>
      </c>
      <c r="R1662" s="1" t="str">
        <f>IFERROR(VLOOKUP($A1662&amp;"-"&amp;Q$1,'Conclusões cursos SIGARRA'!$E:$H,4,0),"")</f>
        <v/>
      </c>
      <c r="S1662" s="1" t="str">
        <f>IFERROR(VLOOKUP($A1662&amp;"-"&amp;S$1,'Conclusões cursos SIGARRA'!$E:$H,2,0),"")</f>
        <v/>
      </c>
      <c r="T1662" s="1" t="str">
        <f>IFERROR(VLOOKUP($A1662&amp;"-"&amp;S$1,'Conclusões cursos SIGARRA'!$E:$H,4,0),"")</f>
        <v/>
      </c>
      <c r="U1662" s="1" t="str">
        <f t="shared" si="3"/>
        <v> MIEIC 2017/2018</v>
      </c>
      <c r="V1662" s="1" t="str">
        <f t="shared" si="4"/>
        <v>Mariana Gaspar Oliveira</v>
      </c>
    </row>
    <row r="1663" ht="14.25" customHeight="1">
      <c r="A1663" s="1">
        <v>2.00900733E8</v>
      </c>
      <c r="B1663" s="1" t="s">
        <v>5000</v>
      </c>
      <c r="C1663" s="1" t="s">
        <v>5001</v>
      </c>
      <c r="D1663" s="1" t="s">
        <v>20</v>
      </c>
      <c r="E1663" s="1" t="s">
        <v>5002</v>
      </c>
      <c r="F1663" s="1" t="str">
        <f t="shared" si="1"/>
        <v>Mariana Gonçalves Lopes - MIEIC 2013/2014</v>
      </c>
      <c r="I1663" s="9" t="str">
        <f>IFERROR(VLOOKUP(B1663,'Inquérito'!M:N,2,0),if(AND(E1663="",not(iserror(find("linkedin",H1663)))),H1663,E1663))</f>
        <v>https://www.linkedin.com/in/marianaglopes/</v>
      </c>
      <c r="J1663" s="1" t="str">
        <f t="shared" si="2"/>
        <v>MIEIC </v>
      </c>
      <c r="K1663" s="1" t="str">
        <f>IFERROR(VLOOKUP($A1663&amp;"-"&amp;K$1,'Conclusões cursos SIGARRA'!$E:$H,2,0),"")</f>
        <v/>
      </c>
      <c r="L1663" s="1" t="str">
        <f>IFERROR(VLOOKUP($A1663&amp;"-"&amp;K$1,'Conclusões cursos SIGARRA'!$E:$H,4,0),"")</f>
        <v/>
      </c>
      <c r="M1663" s="1" t="str">
        <f>IFERROR(VLOOKUP($A1663&amp;"-"&amp;M$1,'Conclusões cursos SIGARRA'!$E:$H,2,0),"")</f>
        <v/>
      </c>
      <c r="N1663" s="1" t="str">
        <f>IFERROR(VLOOKUP($A1663&amp;"-"&amp;M$1,'Conclusões cursos SIGARRA'!$E:$H,4,0),"")</f>
        <v/>
      </c>
      <c r="O1663" s="1" t="str">
        <f>IFERROR(VLOOKUP($A1663&amp;"-"&amp;O$1,'Conclusões cursos SIGARRA'!$E:$H,2,0),"")</f>
        <v>2009/2010</v>
      </c>
      <c r="P1663" s="1" t="str">
        <f>IFERROR(VLOOKUP($A1663&amp;"-"&amp;O$1,'Conclusões cursos SIGARRA'!$E:$H,4,0),"")</f>
        <v>2013/2014</v>
      </c>
      <c r="Q1663" s="1" t="str">
        <f>IFERROR(VLOOKUP($A1663&amp;"-"&amp;Q$1,'Conclusões cursos SIGARRA'!$E:$H,2,0),"")</f>
        <v/>
      </c>
      <c r="R1663" s="1" t="str">
        <f>IFERROR(VLOOKUP($A1663&amp;"-"&amp;Q$1,'Conclusões cursos SIGARRA'!$E:$H,4,0),"")</f>
        <v/>
      </c>
      <c r="S1663" s="1" t="str">
        <f>IFERROR(VLOOKUP($A1663&amp;"-"&amp;S$1,'Conclusões cursos SIGARRA'!$E:$H,2,0),"")</f>
        <v/>
      </c>
      <c r="T1663" s="1" t="str">
        <f>IFERROR(VLOOKUP($A1663&amp;"-"&amp;S$1,'Conclusões cursos SIGARRA'!$E:$H,4,0),"")</f>
        <v/>
      </c>
      <c r="U1663" s="1" t="str">
        <f t="shared" si="3"/>
        <v> MIEIC 2013/2014</v>
      </c>
      <c r="V1663" s="1" t="str">
        <f t="shared" si="4"/>
        <v>Mariana Gonçalves Lopes</v>
      </c>
    </row>
    <row r="1664" ht="14.25" customHeight="1">
      <c r="A1664" s="1">
        <v>2.01905705E8</v>
      </c>
      <c r="B1664" s="1" t="s">
        <v>5003</v>
      </c>
      <c r="C1664" s="1" t="s">
        <v>5004</v>
      </c>
      <c r="D1664" s="1" t="s">
        <v>26</v>
      </c>
      <c r="E1664" s="1" t="s">
        <v>21</v>
      </c>
      <c r="F1664" s="1" t="str">
        <f t="shared" si="1"/>
        <v>Mariana Lima Teixeira - L.EIC 2022/2023</v>
      </c>
      <c r="I1664" s="9" t="str">
        <f>IFERROR(VLOOKUP(B1664,'Inquérito'!M:N,2,0),if(AND(E1664="",not(iserror(find("linkedin",H1664)))),H1664,E1664))</f>
        <v>https://www.linkedin.com/in/mariana-teixeira-baa658219/</v>
      </c>
      <c r="J1664" s="1" t="str">
        <f t="shared" si="2"/>
        <v>L.EIC </v>
      </c>
      <c r="K1664" s="1" t="str">
        <f>IFERROR(VLOOKUP($A1664&amp;"-"&amp;K$1,'Conclusões cursos SIGARRA'!$E:$H,2,0),"")</f>
        <v/>
      </c>
      <c r="L1664" s="1" t="str">
        <f>IFERROR(VLOOKUP($A1664&amp;"-"&amp;K$1,'Conclusões cursos SIGARRA'!$E:$H,4,0),"")</f>
        <v/>
      </c>
      <c r="M1664" s="1" t="str">
        <f>IFERROR(VLOOKUP($A1664&amp;"-"&amp;M$1,'Conclusões cursos SIGARRA'!$E:$H,2,0),"")</f>
        <v/>
      </c>
      <c r="N1664" s="1" t="str">
        <f>IFERROR(VLOOKUP($A1664&amp;"-"&amp;M$1,'Conclusões cursos SIGARRA'!$E:$H,4,0),"")</f>
        <v/>
      </c>
      <c r="O1664" s="1" t="str">
        <f>IFERROR(VLOOKUP($A1664&amp;"-"&amp;O$1,'Conclusões cursos SIGARRA'!$E:$H,2,0),"")</f>
        <v/>
      </c>
      <c r="P1664" s="1" t="str">
        <f>IFERROR(VLOOKUP($A1664&amp;"-"&amp;O$1,'Conclusões cursos SIGARRA'!$E:$H,4,0),"")</f>
        <v/>
      </c>
      <c r="Q1664" s="1" t="str">
        <f>IFERROR(VLOOKUP($A1664&amp;"-"&amp;Q$1,'Conclusões cursos SIGARRA'!$E:$H,2,0),"")</f>
        <v>2021/2022</v>
      </c>
      <c r="R1664" s="1" t="str">
        <f>IFERROR(VLOOKUP($A1664&amp;"-"&amp;Q$1,'Conclusões cursos SIGARRA'!$E:$H,4,0),"")</f>
        <v>2022/2023</v>
      </c>
      <c r="S1664" s="1" t="str">
        <f>IFERROR(VLOOKUP($A1664&amp;"-"&amp;S$1,'Conclusões cursos SIGARRA'!$E:$H,2,0),"")</f>
        <v/>
      </c>
      <c r="T1664" s="1" t="str">
        <f>IFERROR(VLOOKUP($A1664&amp;"-"&amp;S$1,'Conclusões cursos SIGARRA'!$E:$H,4,0),"")</f>
        <v/>
      </c>
      <c r="U1664" s="1" t="str">
        <f t="shared" si="3"/>
        <v> L.EIC 2022/2023</v>
      </c>
      <c r="V1664" s="1" t="str">
        <f t="shared" si="4"/>
        <v>Mariana Lima Teixeira</v>
      </c>
    </row>
    <row r="1665" ht="14.25" customHeight="1">
      <c r="A1665" s="1">
        <v>2.01506197E8</v>
      </c>
      <c r="B1665" s="1" t="s">
        <v>5005</v>
      </c>
      <c r="C1665" s="1" t="s">
        <v>5006</v>
      </c>
      <c r="D1665" s="1" t="s">
        <v>20</v>
      </c>
      <c r="E1665" s="1" t="s">
        <v>21</v>
      </c>
      <c r="F1665" s="1" t="str">
        <f t="shared" si="1"/>
        <v>Mariana Lopes da Silva - MIEIC 2019/2020</v>
      </c>
      <c r="I1665" s="1" t="str">
        <f>IFERROR(VLOOKUP(B1665,'Inquérito'!M:N,2,0),if(AND(E1665="",not(iserror(find("linkedin",H1665)))),H1665,E1665))</f>
        <v/>
      </c>
      <c r="J1665" s="1" t="str">
        <f t="shared" si="2"/>
        <v>MIEIC </v>
      </c>
      <c r="K1665" s="1" t="str">
        <f>IFERROR(VLOOKUP($A1665&amp;"-"&amp;K$1,'Conclusões cursos SIGARRA'!$E:$H,2,0),"")</f>
        <v/>
      </c>
      <c r="L1665" s="1" t="str">
        <f>IFERROR(VLOOKUP($A1665&amp;"-"&amp;K$1,'Conclusões cursos SIGARRA'!$E:$H,4,0),"")</f>
        <v/>
      </c>
      <c r="M1665" s="1" t="str">
        <f>IFERROR(VLOOKUP($A1665&amp;"-"&amp;M$1,'Conclusões cursos SIGARRA'!$E:$H,2,0),"")</f>
        <v/>
      </c>
      <c r="N1665" s="1" t="str">
        <f>IFERROR(VLOOKUP($A1665&amp;"-"&amp;M$1,'Conclusões cursos SIGARRA'!$E:$H,4,0),"")</f>
        <v/>
      </c>
      <c r="O1665" s="1" t="str">
        <f>IFERROR(VLOOKUP($A1665&amp;"-"&amp;O$1,'Conclusões cursos SIGARRA'!$E:$H,2,0),"")</f>
        <v>2015/2016</v>
      </c>
      <c r="P1665" s="1" t="str">
        <f>IFERROR(VLOOKUP($A1665&amp;"-"&amp;O$1,'Conclusões cursos SIGARRA'!$E:$H,4,0),"")</f>
        <v>2019/2020</v>
      </c>
      <c r="Q1665" s="1" t="str">
        <f>IFERROR(VLOOKUP($A1665&amp;"-"&amp;Q$1,'Conclusões cursos SIGARRA'!$E:$H,2,0),"")</f>
        <v/>
      </c>
      <c r="R1665" s="1" t="str">
        <f>IFERROR(VLOOKUP($A1665&amp;"-"&amp;Q$1,'Conclusões cursos SIGARRA'!$E:$H,4,0),"")</f>
        <v/>
      </c>
      <c r="S1665" s="1" t="str">
        <f>IFERROR(VLOOKUP($A1665&amp;"-"&amp;S$1,'Conclusões cursos SIGARRA'!$E:$H,2,0),"")</f>
        <v/>
      </c>
      <c r="T1665" s="1" t="str">
        <f>IFERROR(VLOOKUP($A1665&amp;"-"&amp;S$1,'Conclusões cursos SIGARRA'!$E:$H,4,0),"")</f>
        <v/>
      </c>
      <c r="U1665" s="1" t="str">
        <f t="shared" si="3"/>
        <v> MIEIC 2019/2020</v>
      </c>
      <c r="V1665" s="1" t="str">
        <f t="shared" si="4"/>
        <v>Mariana Lopes da Silva</v>
      </c>
    </row>
    <row r="1666" ht="14.25" customHeight="1">
      <c r="A1666" s="1">
        <v>1.99402321E8</v>
      </c>
      <c r="B1666" s="1" t="s">
        <v>5007</v>
      </c>
      <c r="C1666" s="1" t="s">
        <v>5008</v>
      </c>
      <c r="D1666" s="1" t="s">
        <v>20</v>
      </c>
      <c r="E1666" s="1" t="s">
        <v>5009</v>
      </c>
      <c r="F1666" s="1" t="str">
        <f t="shared" si="1"/>
        <v>Mariana Martins Lopes - LEIC 1998/1999</v>
      </c>
      <c r="G1666" s="1" t="s">
        <v>5010</v>
      </c>
      <c r="I1666" s="9" t="str">
        <f>IFERROR(VLOOKUP(B1666,'Inquérito'!M:N,2,0),if(AND(E1666="",not(iserror(find("linkedin",H1666)))),H1666,E1666))</f>
        <v>https://www.linkedin.com/in/marianalopes/</v>
      </c>
      <c r="J1666" s="1" t="str">
        <f t="shared" si="2"/>
        <v>LEIC </v>
      </c>
      <c r="K1666" s="1" t="str">
        <f>IFERROR(VLOOKUP($A1666&amp;"-"&amp;K$1,'Conclusões cursos SIGARRA'!$E:$H,2,0),"")</f>
        <v>1994/1995</v>
      </c>
      <c r="L1666" s="1" t="str">
        <f>IFERROR(VLOOKUP($A1666&amp;"-"&amp;K$1,'Conclusões cursos SIGARRA'!$E:$H,4,0),"")</f>
        <v>1998/1999</v>
      </c>
      <c r="M1666" s="1" t="str">
        <f>IFERROR(VLOOKUP($A1666&amp;"-"&amp;M$1,'Conclusões cursos SIGARRA'!$E:$H,2,0),"")</f>
        <v/>
      </c>
      <c r="N1666" s="1" t="str">
        <f>IFERROR(VLOOKUP($A1666&amp;"-"&amp;M$1,'Conclusões cursos SIGARRA'!$E:$H,4,0),"")</f>
        <v/>
      </c>
      <c r="O1666" s="1" t="str">
        <f>IFERROR(VLOOKUP($A1666&amp;"-"&amp;O$1,'Conclusões cursos SIGARRA'!$E:$H,2,0),"")</f>
        <v/>
      </c>
      <c r="P1666" s="1" t="str">
        <f>IFERROR(VLOOKUP($A1666&amp;"-"&amp;O$1,'Conclusões cursos SIGARRA'!$E:$H,4,0),"")</f>
        <v/>
      </c>
      <c r="Q1666" s="1" t="str">
        <f>IFERROR(VLOOKUP($A1666&amp;"-"&amp;Q$1,'Conclusões cursos SIGARRA'!$E:$H,2,0),"")</f>
        <v/>
      </c>
      <c r="R1666" s="1" t="str">
        <f>IFERROR(VLOOKUP($A1666&amp;"-"&amp;Q$1,'Conclusões cursos SIGARRA'!$E:$H,4,0),"")</f>
        <v/>
      </c>
      <c r="S1666" s="1" t="str">
        <f>IFERROR(VLOOKUP($A1666&amp;"-"&amp;S$1,'Conclusões cursos SIGARRA'!$E:$H,2,0),"")</f>
        <v/>
      </c>
      <c r="T1666" s="1" t="str">
        <f>IFERROR(VLOOKUP($A1666&amp;"-"&amp;S$1,'Conclusões cursos SIGARRA'!$E:$H,4,0),"")</f>
        <v/>
      </c>
      <c r="U1666" s="1" t="str">
        <f t="shared" si="3"/>
        <v> LEIC 1998/1999</v>
      </c>
      <c r="V1666" s="1" t="str">
        <f t="shared" si="4"/>
        <v>Mariana Martins Lopes</v>
      </c>
    </row>
    <row r="1667" ht="14.25" customHeight="1">
      <c r="A1667" s="1">
        <v>2.0200348E8</v>
      </c>
      <c r="B1667" s="1" t="s">
        <v>5011</v>
      </c>
      <c r="C1667" s="1" t="s">
        <v>5012</v>
      </c>
      <c r="D1667" s="1" t="s">
        <v>26</v>
      </c>
      <c r="E1667" s="1" t="s">
        <v>21</v>
      </c>
      <c r="F1667" s="1" t="str">
        <f t="shared" si="1"/>
        <v>Mariana Mirra Monteiro - L.EIC 2021/2022</v>
      </c>
      <c r="G1667" s="1" t="s">
        <v>5013</v>
      </c>
      <c r="I1667" s="1" t="str">
        <f>IFERROR(VLOOKUP(B1667,'Inquérito'!M:N,2,0),if(AND(E1667="",not(iserror(find("linkedin",H1667)))),H1667,E1667))</f>
        <v/>
      </c>
      <c r="J1667" s="1" t="str">
        <f t="shared" si="2"/>
        <v>L.EIC </v>
      </c>
      <c r="K1667" s="1" t="str">
        <f>IFERROR(VLOOKUP($A1667&amp;"-"&amp;K$1,'Conclusões cursos SIGARRA'!$E:$H,2,0),"")</f>
        <v/>
      </c>
      <c r="L1667" s="1" t="str">
        <f>IFERROR(VLOOKUP($A1667&amp;"-"&amp;K$1,'Conclusões cursos SIGARRA'!$E:$H,4,0),"")</f>
        <v/>
      </c>
      <c r="M1667" s="1" t="str">
        <f>IFERROR(VLOOKUP($A1667&amp;"-"&amp;M$1,'Conclusões cursos SIGARRA'!$E:$H,2,0),"")</f>
        <v/>
      </c>
      <c r="N1667" s="1" t="str">
        <f>IFERROR(VLOOKUP($A1667&amp;"-"&amp;M$1,'Conclusões cursos SIGARRA'!$E:$H,4,0),"")</f>
        <v/>
      </c>
      <c r="O1667" s="1" t="str">
        <f>IFERROR(VLOOKUP($A1667&amp;"-"&amp;O$1,'Conclusões cursos SIGARRA'!$E:$H,2,0),"")</f>
        <v/>
      </c>
      <c r="P1667" s="1" t="str">
        <f>IFERROR(VLOOKUP($A1667&amp;"-"&amp;O$1,'Conclusões cursos SIGARRA'!$E:$H,4,0),"")</f>
        <v/>
      </c>
      <c r="Q1667" s="1" t="str">
        <f>IFERROR(VLOOKUP($A1667&amp;"-"&amp;Q$1,'Conclusões cursos SIGARRA'!$E:$H,2,0),"")</f>
        <v>2021/2022</v>
      </c>
      <c r="R1667" s="1" t="str">
        <f>IFERROR(VLOOKUP($A1667&amp;"-"&amp;Q$1,'Conclusões cursos SIGARRA'!$E:$H,4,0),"")</f>
        <v>2021/2022</v>
      </c>
      <c r="S1667" s="1" t="str">
        <f>IFERROR(VLOOKUP($A1667&amp;"-"&amp;S$1,'Conclusões cursos SIGARRA'!$E:$H,2,0),"")</f>
        <v/>
      </c>
      <c r="T1667" s="1" t="str">
        <f>IFERROR(VLOOKUP($A1667&amp;"-"&amp;S$1,'Conclusões cursos SIGARRA'!$E:$H,4,0),"")</f>
        <v/>
      </c>
      <c r="U1667" s="1" t="str">
        <f t="shared" si="3"/>
        <v> L.EIC 2021/2022</v>
      </c>
      <c r="V1667" s="1" t="str">
        <f t="shared" si="4"/>
        <v>Mariana Mirra Monteiro</v>
      </c>
    </row>
    <row r="1668" ht="14.25" customHeight="1">
      <c r="A1668" s="1">
        <v>2.01806869E8</v>
      </c>
      <c r="B1668" s="1" t="s">
        <v>5014</v>
      </c>
      <c r="C1668" s="1" t="s">
        <v>5015</v>
      </c>
      <c r="D1668" s="1" t="s">
        <v>26</v>
      </c>
      <c r="E1668" s="1" t="s">
        <v>21</v>
      </c>
      <c r="F1668" s="1" t="str">
        <f t="shared" si="1"/>
        <v>Mariana Oliveira Ramos - M.EIC 2022/2023</v>
      </c>
      <c r="I1668" s="1" t="str">
        <f>IFERROR(VLOOKUP(B1668,'Inquérito'!M:N,2,0),if(AND(E1668="",not(iserror(find("linkedin",H1668)))),H1668,E1668))</f>
        <v/>
      </c>
      <c r="J1668" s="1" t="str">
        <f t="shared" si="2"/>
        <v>M.EIC</v>
      </c>
      <c r="K1668" s="1" t="str">
        <f>IFERROR(VLOOKUP($A1668&amp;"-"&amp;K$1,'Conclusões cursos SIGARRA'!$E:$H,2,0),"")</f>
        <v/>
      </c>
      <c r="L1668" s="1" t="str">
        <f>IFERROR(VLOOKUP($A1668&amp;"-"&amp;K$1,'Conclusões cursos SIGARRA'!$E:$H,4,0),"")</f>
        <v/>
      </c>
      <c r="M1668" s="1" t="str">
        <f>IFERROR(VLOOKUP($A1668&amp;"-"&amp;M$1,'Conclusões cursos SIGARRA'!$E:$H,2,0),"")</f>
        <v/>
      </c>
      <c r="N1668" s="1" t="str">
        <f>IFERROR(VLOOKUP($A1668&amp;"-"&amp;M$1,'Conclusões cursos SIGARRA'!$E:$H,4,0),"")</f>
        <v/>
      </c>
      <c r="O1668" s="1" t="str">
        <f>IFERROR(VLOOKUP($A1668&amp;"-"&amp;O$1,'Conclusões cursos SIGARRA'!$E:$H,2,0),"")</f>
        <v/>
      </c>
      <c r="P1668" s="1" t="str">
        <f>IFERROR(VLOOKUP($A1668&amp;"-"&amp;O$1,'Conclusões cursos SIGARRA'!$E:$H,4,0),"")</f>
        <v/>
      </c>
      <c r="Q1668" s="1" t="str">
        <f>IFERROR(VLOOKUP($A1668&amp;"-"&amp;Q$1,'Conclusões cursos SIGARRA'!$E:$H,2,0),"")</f>
        <v/>
      </c>
      <c r="R1668" s="1" t="str">
        <f>IFERROR(VLOOKUP($A1668&amp;"-"&amp;Q$1,'Conclusões cursos SIGARRA'!$E:$H,4,0),"")</f>
        <v/>
      </c>
      <c r="S1668" s="1" t="str">
        <f>IFERROR(VLOOKUP($A1668&amp;"-"&amp;S$1,'Conclusões cursos SIGARRA'!$E:$H,2,0),"")</f>
        <v>2021/2022</v>
      </c>
      <c r="T1668" s="1" t="str">
        <f>IFERROR(VLOOKUP($A1668&amp;"-"&amp;S$1,'Conclusões cursos SIGARRA'!$E:$H,4,0),"")</f>
        <v>2022/2023</v>
      </c>
      <c r="U1668" s="1" t="str">
        <f t="shared" si="3"/>
        <v> M.EIC 2022/2023</v>
      </c>
      <c r="V1668" s="1" t="str">
        <f t="shared" si="4"/>
        <v>Mariana Oliveira Ramos</v>
      </c>
    </row>
    <row r="1669" ht="14.25" customHeight="1">
      <c r="A1669" s="1">
        <v>2.0020322E8</v>
      </c>
      <c r="B1669" s="1" t="s">
        <v>5016</v>
      </c>
      <c r="C1669" s="1" t="s">
        <v>5017</v>
      </c>
      <c r="D1669" s="1" t="s">
        <v>20</v>
      </c>
      <c r="E1669" s="1" t="s">
        <v>21</v>
      </c>
      <c r="F1669" s="1" t="str">
        <f t="shared" si="1"/>
        <v>Marília Natália Seabra Areal Gonçalves de Lemos - MIEIC 2008/2009</v>
      </c>
      <c r="G1669" s="1" t="s">
        <v>5018</v>
      </c>
      <c r="H1669" s="1" t="s">
        <v>5019</v>
      </c>
      <c r="I1669" s="1" t="str">
        <f>IFERROR(VLOOKUP(B1669,'Inquérito'!M:N,2,0),if(AND(E1669="",not(iserror(find("linkedin",H1669)))),H1669,E1669))</f>
        <v/>
      </c>
      <c r="J1669" s="1" t="str">
        <f t="shared" si="2"/>
        <v>MIEIC </v>
      </c>
      <c r="K1669" s="1" t="str">
        <f>IFERROR(VLOOKUP($A1669&amp;"-"&amp;K$1,'Conclusões cursos SIGARRA'!$E:$H,2,0),"")</f>
        <v/>
      </c>
      <c r="L1669" s="1" t="str">
        <f>IFERROR(VLOOKUP($A1669&amp;"-"&amp;K$1,'Conclusões cursos SIGARRA'!$E:$H,4,0),"")</f>
        <v/>
      </c>
      <c r="M1669" s="1" t="str">
        <f>IFERROR(VLOOKUP($A1669&amp;"-"&amp;M$1,'Conclusões cursos SIGARRA'!$E:$H,2,0),"")</f>
        <v/>
      </c>
      <c r="N1669" s="1" t="str">
        <f>IFERROR(VLOOKUP($A1669&amp;"-"&amp;M$1,'Conclusões cursos SIGARRA'!$E:$H,4,0),"")</f>
        <v/>
      </c>
      <c r="O1669" s="1" t="str">
        <f>IFERROR(VLOOKUP($A1669&amp;"-"&amp;O$1,'Conclusões cursos SIGARRA'!$E:$H,2,0),"")</f>
        <v>2003/2004</v>
      </c>
      <c r="P1669" s="1" t="str">
        <f>IFERROR(VLOOKUP($A1669&amp;"-"&amp;O$1,'Conclusões cursos SIGARRA'!$E:$H,4,0),"")</f>
        <v>2008/2009</v>
      </c>
      <c r="Q1669" s="1" t="str">
        <f>IFERROR(VLOOKUP($A1669&amp;"-"&amp;Q$1,'Conclusões cursos SIGARRA'!$E:$H,2,0),"")</f>
        <v/>
      </c>
      <c r="R1669" s="1" t="str">
        <f>IFERROR(VLOOKUP($A1669&amp;"-"&amp;Q$1,'Conclusões cursos SIGARRA'!$E:$H,4,0),"")</f>
        <v/>
      </c>
      <c r="S1669" s="1" t="str">
        <f>IFERROR(VLOOKUP($A1669&amp;"-"&amp;S$1,'Conclusões cursos SIGARRA'!$E:$H,2,0),"")</f>
        <v/>
      </c>
      <c r="T1669" s="1" t="str">
        <f>IFERROR(VLOOKUP($A1669&amp;"-"&amp;S$1,'Conclusões cursos SIGARRA'!$E:$H,4,0),"")</f>
        <v/>
      </c>
      <c r="U1669" s="1" t="str">
        <f t="shared" si="3"/>
        <v> MIEIC 2008/2009</v>
      </c>
      <c r="V1669" s="1" t="str">
        <f t="shared" si="4"/>
        <v>Marília Natália Seabra Areal Gonçalves de Lemos</v>
      </c>
    </row>
    <row r="1670" ht="14.25" customHeight="1">
      <c r="A1670" s="1">
        <v>2.01307722E8</v>
      </c>
      <c r="B1670" s="1" t="s">
        <v>5020</v>
      </c>
      <c r="C1670" s="1" t="s">
        <v>5021</v>
      </c>
      <c r="D1670" s="1" t="s">
        <v>20</v>
      </c>
      <c r="E1670" s="1" t="s">
        <v>5022</v>
      </c>
      <c r="F1670" s="1" t="str">
        <f t="shared" si="1"/>
        <v>Marina Filipa Franco Camilo - MIEIC 2017/2018</v>
      </c>
      <c r="I1670" s="9" t="str">
        <f>IFERROR(VLOOKUP(B1670,'Inquérito'!M:N,2,0),if(AND(E1670="",not(iserror(find("linkedin",H1670)))),H1670,E1670))</f>
        <v>https://www.linkedin.com/in/marina-ff-camilo/</v>
      </c>
      <c r="J1670" s="1" t="str">
        <f t="shared" si="2"/>
        <v>MIEIC </v>
      </c>
      <c r="K1670" s="1" t="str">
        <f>IFERROR(VLOOKUP($A1670&amp;"-"&amp;K$1,'Conclusões cursos SIGARRA'!$E:$H,2,0),"")</f>
        <v/>
      </c>
      <c r="L1670" s="1" t="str">
        <f>IFERROR(VLOOKUP($A1670&amp;"-"&amp;K$1,'Conclusões cursos SIGARRA'!$E:$H,4,0),"")</f>
        <v/>
      </c>
      <c r="M1670" s="1" t="str">
        <f>IFERROR(VLOOKUP($A1670&amp;"-"&amp;M$1,'Conclusões cursos SIGARRA'!$E:$H,2,0),"")</f>
        <v/>
      </c>
      <c r="N1670" s="1" t="str">
        <f>IFERROR(VLOOKUP($A1670&amp;"-"&amp;M$1,'Conclusões cursos SIGARRA'!$E:$H,4,0),"")</f>
        <v/>
      </c>
      <c r="O1670" s="1" t="str">
        <f>IFERROR(VLOOKUP($A1670&amp;"-"&amp;O$1,'Conclusões cursos SIGARRA'!$E:$H,2,0),"")</f>
        <v>2013/2014</v>
      </c>
      <c r="P1670" s="1" t="str">
        <f>IFERROR(VLOOKUP($A1670&amp;"-"&amp;O$1,'Conclusões cursos SIGARRA'!$E:$H,4,0),"")</f>
        <v>2017/2018</v>
      </c>
      <c r="Q1670" s="1" t="str">
        <f>IFERROR(VLOOKUP($A1670&amp;"-"&amp;Q$1,'Conclusões cursos SIGARRA'!$E:$H,2,0),"")</f>
        <v/>
      </c>
      <c r="R1670" s="1" t="str">
        <f>IFERROR(VLOOKUP($A1670&amp;"-"&amp;Q$1,'Conclusões cursos SIGARRA'!$E:$H,4,0),"")</f>
        <v/>
      </c>
      <c r="S1670" s="1" t="str">
        <f>IFERROR(VLOOKUP($A1670&amp;"-"&amp;S$1,'Conclusões cursos SIGARRA'!$E:$H,2,0),"")</f>
        <v/>
      </c>
      <c r="T1670" s="1" t="str">
        <f>IFERROR(VLOOKUP($A1670&amp;"-"&amp;S$1,'Conclusões cursos SIGARRA'!$E:$H,4,0),"")</f>
        <v/>
      </c>
      <c r="U1670" s="1" t="str">
        <f t="shared" si="3"/>
        <v> MIEIC 2017/2018</v>
      </c>
      <c r="V1670" s="1" t="str">
        <f t="shared" si="4"/>
        <v>Marina Filipa Franco Camilo</v>
      </c>
    </row>
    <row r="1671" ht="14.25" customHeight="1">
      <c r="A1671" s="1">
        <v>2.01706254E8</v>
      </c>
      <c r="B1671" s="1" t="s">
        <v>5023</v>
      </c>
      <c r="C1671" s="1" t="s">
        <v>5024</v>
      </c>
      <c r="D1671" s="1" t="s">
        <v>20</v>
      </c>
      <c r="E1671" s="1" t="s">
        <v>21</v>
      </c>
      <c r="F1671" s="1" t="str">
        <f t="shared" si="1"/>
        <v>Marina Ribeiro Amorim - L.EIC 2022/2023</v>
      </c>
      <c r="G1671" s="1" t="s">
        <v>5025</v>
      </c>
      <c r="I1671" s="1" t="str">
        <f>IFERROR(VLOOKUP(B1671,'Inquérito'!M:N,2,0),if(AND(E1671="",not(iserror(find("linkedin",H1671)))),H1671,E1671))</f>
        <v/>
      </c>
      <c r="J1671" s="1" t="str">
        <f t="shared" si="2"/>
        <v>L.EIC </v>
      </c>
      <c r="K1671" s="1" t="str">
        <f>IFERROR(VLOOKUP($A1671&amp;"-"&amp;K$1,'Conclusões cursos SIGARRA'!$E:$H,2,0),"")</f>
        <v/>
      </c>
      <c r="L1671" s="1" t="str">
        <f>IFERROR(VLOOKUP($A1671&amp;"-"&amp;K$1,'Conclusões cursos SIGARRA'!$E:$H,4,0),"")</f>
        <v/>
      </c>
      <c r="M1671" s="1" t="str">
        <f>IFERROR(VLOOKUP($A1671&amp;"-"&amp;M$1,'Conclusões cursos SIGARRA'!$E:$H,2,0),"")</f>
        <v/>
      </c>
      <c r="N1671" s="1" t="str">
        <f>IFERROR(VLOOKUP($A1671&amp;"-"&amp;M$1,'Conclusões cursos SIGARRA'!$E:$H,4,0),"")</f>
        <v/>
      </c>
      <c r="O1671" s="1" t="str">
        <f>IFERROR(VLOOKUP($A1671&amp;"-"&amp;O$1,'Conclusões cursos SIGARRA'!$E:$H,2,0),"")</f>
        <v/>
      </c>
      <c r="P1671" s="1" t="str">
        <f>IFERROR(VLOOKUP($A1671&amp;"-"&amp;O$1,'Conclusões cursos SIGARRA'!$E:$H,4,0),"")</f>
        <v/>
      </c>
      <c r="Q1671" s="1" t="str">
        <f>IFERROR(VLOOKUP($A1671&amp;"-"&amp;Q$1,'Conclusões cursos SIGARRA'!$E:$H,2,0),"")</f>
        <v>2021/2022</v>
      </c>
      <c r="R1671" s="1" t="str">
        <f>IFERROR(VLOOKUP($A1671&amp;"-"&amp;Q$1,'Conclusões cursos SIGARRA'!$E:$H,4,0),"")</f>
        <v>2022/2023</v>
      </c>
      <c r="S1671" s="1" t="str">
        <f>IFERROR(VLOOKUP($A1671&amp;"-"&amp;S$1,'Conclusões cursos SIGARRA'!$E:$H,2,0),"")</f>
        <v/>
      </c>
      <c r="T1671" s="1" t="str">
        <f>IFERROR(VLOOKUP($A1671&amp;"-"&amp;S$1,'Conclusões cursos SIGARRA'!$E:$H,4,0),"")</f>
        <v/>
      </c>
      <c r="U1671" s="1" t="str">
        <f t="shared" si="3"/>
        <v> L.EIC 2022/2023</v>
      </c>
      <c r="V1671" s="1" t="str">
        <f t="shared" si="4"/>
        <v>Marina Ribeiro Amorim</v>
      </c>
    </row>
    <row r="1672" ht="14.25" customHeight="1">
      <c r="A1672" s="1">
        <v>2.01806787E8</v>
      </c>
      <c r="B1672" s="1" t="s">
        <v>5026</v>
      </c>
      <c r="C1672" s="1" t="s">
        <v>5027</v>
      </c>
      <c r="D1672" s="1" t="s">
        <v>26</v>
      </c>
      <c r="E1672" s="1" t="s">
        <v>21</v>
      </c>
      <c r="F1672" s="1" t="str">
        <f t="shared" si="1"/>
        <v>Marina Tostões Fernandes Leitão Dias - L.EIC 2021/2022</v>
      </c>
      <c r="G1672" s="1" t="s">
        <v>5028</v>
      </c>
      <c r="I1672" s="1" t="str">
        <f>IFERROR(VLOOKUP(B1672,'Inquérito'!M:N,2,0),if(AND(E1672="",not(iserror(find("linkedin",H1672)))),H1672,E1672))</f>
        <v/>
      </c>
      <c r="J1672" s="1" t="str">
        <f t="shared" si="2"/>
        <v>L.EIC </v>
      </c>
      <c r="K1672" s="1" t="str">
        <f>IFERROR(VLOOKUP($A1672&amp;"-"&amp;K$1,'Conclusões cursos SIGARRA'!$E:$H,2,0),"")</f>
        <v/>
      </c>
      <c r="L1672" s="1" t="str">
        <f>IFERROR(VLOOKUP($A1672&amp;"-"&amp;K$1,'Conclusões cursos SIGARRA'!$E:$H,4,0),"")</f>
        <v/>
      </c>
      <c r="M1672" s="1" t="str">
        <f>IFERROR(VLOOKUP($A1672&amp;"-"&amp;M$1,'Conclusões cursos SIGARRA'!$E:$H,2,0),"")</f>
        <v/>
      </c>
      <c r="N1672" s="1" t="str">
        <f>IFERROR(VLOOKUP($A1672&amp;"-"&amp;M$1,'Conclusões cursos SIGARRA'!$E:$H,4,0),"")</f>
        <v/>
      </c>
      <c r="O1672" s="1" t="str">
        <f>IFERROR(VLOOKUP($A1672&amp;"-"&amp;O$1,'Conclusões cursos SIGARRA'!$E:$H,2,0),"")</f>
        <v/>
      </c>
      <c r="P1672" s="1" t="str">
        <f>IFERROR(VLOOKUP($A1672&amp;"-"&amp;O$1,'Conclusões cursos SIGARRA'!$E:$H,4,0),"")</f>
        <v/>
      </c>
      <c r="Q1672" s="1" t="str">
        <f>IFERROR(VLOOKUP($A1672&amp;"-"&amp;Q$1,'Conclusões cursos SIGARRA'!$E:$H,2,0),"")</f>
        <v>2021/2022</v>
      </c>
      <c r="R1672" s="1" t="str">
        <f>IFERROR(VLOOKUP($A1672&amp;"-"&amp;Q$1,'Conclusões cursos SIGARRA'!$E:$H,4,0),"")</f>
        <v>2021/2022</v>
      </c>
      <c r="S1672" s="1" t="str">
        <f>IFERROR(VLOOKUP($A1672&amp;"-"&amp;S$1,'Conclusões cursos SIGARRA'!$E:$H,2,0),"")</f>
        <v/>
      </c>
      <c r="T1672" s="1" t="str">
        <f>IFERROR(VLOOKUP($A1672&amp;"-"&amp;S$1,'Conclusões cursos SIGARRA'!$E:$H,4,0),"")</f>
        <v/>
      </c>
      <c r="U1672" s="1" t="str">
        <f t="shared" si="3"/>
        <v> L.EIC 2021/2022</v>
      </c>
      <c r="V1672" s="1" t="str">
        <f t="shared" si="4"/>
        <v>Marina Tostões Fernandes Leitão Dias</v>
      </c>
    </row>
    <row r="1673" ht="14.25" customHeight="1">
      <c r="A1673" s="1">
        <v>2.01208066E8</v>
      </c>
      <c r="B1673" s="1" t="s">
        <v>5029</v>
      </c>
      <c r="C1673" s="1" t="s">
        <v>5030</v>
      </c>
      <c r="D1673" s="1" t="s">
        <v>26</v>
      </c>
      <c r="E1673" s="1" t="s">
        <v>21</v>
      </c>
      <c r="F1673" s="1" t="str">
        <f t="shared" si="1"/>
        <v>Mário André Macedo Ferreira - M.EIC 2021/2022</v>
      </c>
      <c r="G1673" s="1" t="s">
        <v>5031</v>
      </c>
      <c r="I1673" s="9" t="str">
        <f>IFERROR(VLOOKUP(B1673,'Inquérito'!M:N,2,0),if(AND(E1673="",not(iserror(find("linkedin",H1673)))),H1673,E1673))</f>
        <v>https://www.linkedin.com/in/macedomario/</v>
      </c>
      <c r="J1673" s="1" t="str">
        <f t="shared" si="2"/>
        <v>M.EIC</v>
      </c>
      <c r="K1673" s="1" t="str">
        <f>IFERROR(VLOOKUP($A1673&amp;"-"&amp;K$1,'Conclusões cursos SIGARRA'!$E:$H,2,0),"")</f>
        <v/>
      </c>
      <c r="L1673" s="1" t="str">
        <f>IFERROR(VLOOKUP($A1673&amp;"-"&amp;K$1,'Conclusões cursos SIGARRA'!$E:$H,4,0),"")</f>
        <v/>
      </c>
      <c r="M1673" s="1" t="str">
        <f>IFERROR(VLOOKUP($A1673&amp;"-"&amp;M$1,'Conclusões cursos SIGARRA'!$E:$H,2,0),"")</f>
        <v/>
      </c>
      <c r="N1673" s="1" t="str">
        <f>IFERROR(VLOOKUP($A1673&amp;"-"&amp;M$1,'Conclusões cursos SIGARRA'!$E:$H,4,0),"")</f>
        <v/>
      </c>
      <c r="O1673" s="1" t="str">
        <f>IFERROR(VLOOKUP($A1673&amp;"-"&amp;O$1,'Conclusões cursos SIGARRA'!$E:$H,2,0),"")</f>
        <v/>
      </c>
      <c r="P1673" s="1" t="str">
        <f>IFERROR(VLOOKUP($A1673&amp;"-"&amp;O$1,'Conclusões cursos SIGARRA'!$E:$H,4,0),"")</f>
        <v/>
      </c>
      <c r="Q1673" s="1" t="str">
        <f>IFERROR(VLOOKUP($A1673&amp;"-"&amp;Q$1,'Conclusões cursos SIGARRA'!$E:$H,2,0),"")</f>
        <v/>
      </c>
      <c r="R1673" s="1" t="str">
        <f>IFERROR(VLOOKUP($A1673&amp;"-"&amp;Q$1,'Conclusões cursos SIGARRA'!$E:$H,4,0),"")</f>
        <v/>
      </c>
      <c r="S1673" s="1" t="str">
        <f>IFERROR(VLOOKUP($A1673&amp;"-"&amp;S$1,'Conclusões cursos SIGARRA'!$E:$H,2,0),"")</f>
        <v>2021/2022</v>
      </c>
      <c r="T1673" s="1" t="str">
        <f>IFERROR(VLOOKUP($A1673&amp;"-"&amp;S$1,'Conclusões cursos SIGARRA'!$E:$H,4,0),"")</f>
        <v>2021/2022</v>
      </c>
      <c r="U1673" s="1" t="str">
        <f t="shared" si="3"/>
        <v> M.EIC 2021/2022</v>
      </c>
      <c r="V1673" s="1" t="str">
        <f t="shared" si="4"/>
        <v>Mário André Macedo Ferreira</v>
      </c>
    </row>
    <row r="1674" ht="14.25" customHeight="1">
      <c r="A1674" s="1">
        <v>2.01002928E8</v>
      </c>
      <c r="B1674" s="1" t="s">
        <v>5032</v>
      </c>
      <c r="C1674" s="1" t="s">
        <v>5033</v>
      </c>
      <c r="D1674" s="1" t="s">
        <v>20</v>
      </c>
      <c r="E1674" s="1" t="s">
        <v>21</v>
      </c>
      <c r="F1674" s="1" t="str">
        <f t="shared" si="1"/>
        <v>Mário André Pinto Ferraz de Aguiar - MIEIC 2014/2015</v>
      </c>
      <c r="G1674" s="1" t="s">
        <v>5034</v>
      </c>
      <c r="I1674" s="1" t="str">
        <f>IFERROR(VLOOKUP(B1674,'Inquérito'!M:N,2,0),if(AND(E1674="",not(iserror(find("linkedin",H1674)))),H1674,E1674))</f>
        <v/>
      </c>
      <c r="J1674" s="1" t="str">
        <f t="shared" si="2"/>
        <v>MIEIC </v>
      </c>
      <c r="K1674" s="1" t="str">
        <f>IFERROR(VLOOKUP($A1674&amp;"-"&amp;K$1,'Conclusões cursos SIGARRA'!$E:$H,2,0),"")</f>
        <v/>
      </c>
      <c r="L1674" s="1" t="str">
        <f>IFERROR(VLOOKUP($A1674&amp;"-"&amp;K$1,'Conclusões cursos SIGARRA'!$E:$H,4,0),"")</f>
        <v/>
      </c>
      <c r="M1674" s="1" t="str">
        <f>IFERROR(VLOOKUP($A1674&amp;"-"&amp;M$1,'Conclusões cursos SIGARRA'!$E:$H,2,0),"")</f>
        <v/>
      </c>
      <c r="N1674" s="1" t="str">
        <f>IFERROR(VLOOKUP($A1674&amp;"-"&amp;M$1,'Conclusões cursos SIGARRA'!$E:$H,4,0),"")</f>
        <v/>
      </c>
      <c r="O1674" s="1" t="str">
        <f>IFERROR(VLOOKUP($A1674&amp;"-"&amp;O$1,'Conclusões cursos SIGARRA'!$E:$H,2,0),"")</f>
        <v>2010/2011</v>
      </c>
      <c r="P1674" s="1" t="str">
        <f>IFERROR(VLOOKUP($A1674&amp;"-"&amp;O$1,'Conclusões cursos SIGARRA'!$E:$H,4,0),"")</f>
        <v>2014/2015</v>
      </c>
      <c r="Q1674" s="1" t="str">
        <f>IFERROR(VLOOKUP($A1674&amp;"-"&amp;Q$1,'Conclusões cursos SIGARRA'!$E:$H,2,0),"")</f>
        <v/>
      </c>
      <c r="R1674" s="1" t="str">
        <f>IFERROR(VLOOKUP($A1674&amp;"-"&amp;Q$1,'Conclusões cursos SIGARRA'!$E:$H,4,0),"")</f>
        <v/>
      </c>
      <c r="S1674" s="1" t="str">
        <f>IFERROR(VLOOKUP($A1674&amp;"-"&amp;S$1,'Conclusões cursos SIGARRA'!$E:$H,2,0),"")</f>
        <v/>
      </c>
      <c r="T1674" s="1" t="str">
        <f>IFERROR(VLOOKUP($A1674&amp;"-"&amp;S$1,'Conclusões cursos SIGARRA'!$E:$H,4,0),"")</f>
        <v/>
      </c>
      <c r="U1674" s="1" t="str">
        <f t="shared" si="3"/>
        <v> MIEIC 2014/2015</v>
      </c>
      <c r="V1674" s="1" t="str">
        <f t="shared" si="4"/>
        <v>Mário André Pinto Ferraz de Aguiar</v>
      </c>
    </row>
    <row r="1675" ht="14.25" customHeight="1">
      <c r="A1675" s="1">
        <v>2.00001072E8</v>
      </c>
      <c r="B1675" s="1" t="s">
        <v>5035</v>
      </c>
      <c r="C1675" s="1" t="s">
        <v>5036</v>
      </c>
      <c r="D1675" s="1" t="s">
        <v>20</v>
      </c>
      <c r="E1675" s="1" t="s">
        <v>5037</v>
      </c>
      <c r="F1675" s="1" t="str">
        <f t="shared" si="1"/>
        <v>Mário André Teixeira Pinto Bessa - LEIC 2004/2005</v>
      </c>
      <c r="G1675" s="1" t="s">
        <v>5038</v>
      </c>
      <c r="I1675" s="9" t="str">
        <f>IFERROR(VLOOKUP(B1675,'Inquérito'!M:N,2,0),if(AND(E1675="",not(iserror(find("linkedin",H1675)))),H1675,E1675))</f>
        <v>https://www.linkedin.com/in/mariobessa/</v>
      </c>
      <c r="J1675" s="1" t="str">
        <f t="shared" si="2"/>
        <v>LEIC </v>
      </c>
      <c r="K1675" s="1" t="str">
        <f>IFERROR(VLOOKUP($A1675&amp;"-"&amp;K$1,'Conclusões cursos SIGARRA'!$E:$H,2,0),"")</f>
        <v>2000/2001</v>
      </c>
      <c r="L1675" s="1" t="str">
        <f>IFERROR(VLOOKUP($A1675&amp;"-"&amp;K$1,'Conclusões cursos SIGARRA'!$E:$H,4,0),"")</f>
        <v>2004/2005</v>
      </c>
      <c r="M1675" s="1" t="str">
        <f>IFERROR(VLOOKUP($A1675&amp;"-"&amp;M$1,'Conclusões cursos SIGARRA'!$E:$H,2,0),"")</f>
        <v/>
      </c>
      <c r="N1675" s="1" t="str">
        <f>IFERROR(VLOOKUP($A1675&amp;"-"&amp;M$1,'Conclusões cursos SIGARRA'!$E:$H,4,0),"")</f>
        <v/>
      </c>
      <c r="O1675" s="1" t="str">
        <f>IFERROR(VLOOKUP($A1675&amp;"-"&amp;O$1,'Conclusões cursos SIGARRA'!$E:$H,2,0),"")</f>
        <v/>
      </c>
      <c r="P1675" s="1" t="str">
        <f>IFERROR(VLOOKUP($A1675&amp;"-"&amp;O$1,'Conclusões cursos SIGARRA'!$E:$H,4,0),"")</f>
        <v/>
      </c>
      <c r="Q1675" s="1" t="str">
        <f>IFERROR(VLOOKUP($A1675&amp;"-"&amp;Q$1,'Conclusões cursos SIGARRA'!$E:$H,2,0),"")</f>
        <v/>
      </c>
      <c r="R1675" s="1" t="str">
        <f>IFERROR(VLOOKUP($A1675&amp;"-"&amp;Q$1,'Conclusões cursos SIGARRA'!$E:$H,4,0),"")</f>
        <v/>
      </c>
      <c r="S1675" s="1" t="str">
        <f>IFERROR(VLOOKUP($A1675&amp;"-"&amp;S$1,'Conclusões cursos SIGARRA'!$E:$H,2,0),"")</f>
        <v/>
      </c>
      <c r="T1675" s="1" t="str">
        <f>IFERROR(VLOOKUP($A1675&amp;"-"&amp;S$1,'Conclusões cursos SIGARRA'!$E:$H,4,0),"")</f>
        <v/>
      </c>
      <c r="U1675" s="1" t="str">
        <f t="shared" si="3"/>
        <v> LEIC 2004/2005</v>
      </c>
      <c r="V1675" s="1" t="str">
        <f t="shared" si="4"/>
        <v>Mário André Teixeira Pinto Bessa</v>
      </c>
    </row>
    <row r="1676" ht="14.25" customHeight="1">
      <c r="A1676" s="1">
        <v>2.01806363E8</v>
      </c>
      <c r="B1676" s="1" t="s">
        <v>5039</v>
      </c>
      <c r="C1676" s="1" t="s">
        <v>5040</v>
      </c>
      <c r="D1676" s="1" t="s">
        <v>26</v>
      </c>
      <c r="E1676" s="1" t="s">
        <v>21</v>
      </c>
      <c r="F1676" s="1" t="str">
        <f t="shared" si="1"/>
        <v>Mário António Lage Dixo de Sousa - L.EIC 2021/2022 M.EIC 2022/2023</v>
      </c>
      <c r="I1676" s="1" t="str">
        <f>IFERROR(VLOOKUP(B1676,'Inquérito'!M:N,2,0),if(AND(E1676="",not(iserror(find("linkedin",H1676)))),H1676,E1676))</f>
        <v/>
      </c>
      <c r="J1676" s="1" t="str">
        <f t="shared" si="2"/>
        <v>L.EIC M.EIC</v>
      </c>
      <c r="K1676" s="1" t="str">
        <f>IFERROR(VLOOKUP($A1676&amp;"-"&amp;K$1,'Conclusões cursos SIGARRA'!$E:$H,2,0),"")</f>
        <v/>
      </c>
      <c r="L1676" s="1" t="str">
        <f>IFERROR(VLOOKUP($A1676&amp;"-"&amp;K$1,'Conclusões cursos SIGARRA'!$E:$H,4,0),"")</f>
        <v/>
      </c>
      <c r="M1676" s="1" t="str">
        <f>IFERROR(VLOOKUP($A1676&amp;"-"&amp;M$1,'Conclusões cursos SIGARRA'!$E:$H,2,0),"")</f>
        <v/>
      </c>
      <c r="N1676" s="1" t="str">
        <f>IFERROR(VLOOKUP($A1676&amp;"-"&amp;M$1,'Conclusões cursos SIGARRA'!$E:$H,4,0),"")</f>
        <v/>
      </c>
      <c r="O1676" s="1" t="str">
        <f>IFERROR(VLOOKUP($A1676&amp;"-"&amp;O$1,'Conclusões cursos SIGARRA'!$E:$H,2,0),"")</f>
        <v/>
      </c>
      <c r="P1676" s="1" t="str">
        <f>IFERROR(VLOOKUP($A1676&amp;"-"&amp;O$1,'Conclusões cursos SIGARRA'!$E:$H,4,0),"")</f>
        <v/>
      </c>
      <c r="Q1676" s="1" t="str">
        <f>IFERROR(VLOOKUP($A1676&amp;"-"&amp;Q$1,'Conclusões cursos SIGARRA'!$E:$H,2,0),"")</f>
        <v>2021/2022</v>
      </c>
      <c r="R1676" s="1" t="str">
        <f>IFERROR(VLOOKUP($A1676&amp;"-"&amp;Q$1,'Conclusões cursos SIGARRA'!$E:$H,4,0),"")</f>
        <v>2021/2022</v>
      </c>
      <c r="S1676" s="1" t="str">
        <f>IFERROR(VLOOKUP($A1676&amp;"-"&amp;S$1,'Conclusões cursos SIGARRA'!$E:$H,2,0),"")</f>
        <v>2021/2022</v>
      </c>
      <c r="T1676" s="1" t="str">
        <f>IFERROR(VLOOKUP($A1676&amp;"-"&amp;S$1,'Conclusões cursos SIGARRA'!$E:$H,4,0),"")</f>
        <v>2022/2023</v>
      </c>
      <c r="U1676" s="1" t="str">
        <f t="shared" si="3"/>
        <v> L.EIC 2021/2022 M.EIC 2022/2023</v>
      </c>
      <c r="V1676" s="1" t="str">
        <f t="shared" si="4"/>
        <v>Mário António Lage Dixo de Sousa</v>
      </c>
    </row>
    <row r="1677" ht="14.25" customHeight="1">
      <c r="A1677" s="1">
        <v>2.0020393E8</v>
      </c>
      <c r="B1677" s="1" t="s">
        <v>5041</v>
      </c>
      <c r="C1677" s="1" t="s">
        <v>5042</v>
      </c>
      <c r="D1677" s="1" t="s">
        <v>20</v>
      </c>
      <c r="E1677" s="1" t="s">
        <v>21</v>
      </c>
      <c r="F1677" s="1" t="str">
        <f t="shared" si="1"/>
        <v>Mário Filipe Amorim Faria de Oliveira Lopes - MIEIC 2007/2008</v>
      </c>
      <c r="G1677" s="1" t="s">
        <v>5043</v>
      </c>
      <c r="I1677" s="1" t="str">
        <f>IFERROR(VLOOKUP(B1677,'Inquérito'!M:N,2,0),if(AND(E1677="",not(iserror(find("linkedin",H1677)))),H1677,E1677))</f>
        <v/>
      </c>
      <c r="J1677" s="1" t="str">
        <f t="shared" si="2"/>
        <v>MIEIC </v>
      </c>
      <c r="K1677" s="1" t="str">
        <f>IFERROR(VLOOKUP($A1677&amp;"-"&amp;K$1,'Conclusões cursos SIGARRA'!$E:$H,2,0),"")</f>
        <v/>
      </c>
      <c r="L1677" s="1" t="str">
        <f>IFERROR(VLOOKUP($A1677&amp;"-"&amp;K$1,'Conclusões cursos SIGARRA'!$E:$H,4,0),"")</f>
        <v/>
      </c>
      <c r="M1677" s="1" t="str">
        <f>IFERROR(VLOOKUP($A1677&amp;"-"&amp;M$1,'Conclusões cursos SIGARRA'!$E:$H,2,0),"")</f>
        <v/>
      </c>
      <c r="N1677" s="1" t="str">
        <f>IFERROR(VLOOKUP($A1677&amp;"-"&amp;M$1,'Conclusões cursos SIGARRA'!$E:$H,4,0),"")</f>
        <v/>
      </c>
      <c r="O1677" s="1" t="str">
        <f>IFERROR(VLOOKUP($A1677&amp;"-"&amp;O$1,'Conclusões cursos SIGARRA'!$E:$H,2,0),"")</f>
        <v>2002/2003</v>
      </c>
      <c r="P1677" s="1" t="str">
        <f>IFERROR(VLOOKUP($A1677&amp;"-"&amp;O$1,'Conclusões cursos SIGARRA'!$E:$H,4,0),"")</f>
        <v>2007/2008</v>
      </c>
      <c r="Q1677" s="1" t="str">
        <f>IFERROR(VLOOKUP($A1677&amp;"-"&amp;Q$1,'Conclusões cursos SIGARRA'!$E:$H,2,0),"")</f>
        <v/>
      </c>
      <c r="R1677" s="1" t="str">
        <f>IFERROR(VLOOKUP($A1677&amp;"-"&amp;Q$1,'Conclusões cursos SIGARRA'!$E:$H,4,0),"")</f>
        <v/>
      </c>
      <c r="S1677" s="1" t="str">
        <f>IFERROR(VLOOKUP($A1677&amp;"-"&amp;S$1,'Conclusões cursos SIGARRA'!$E:$H,2,0),"")</f>
        <v/>
      </c>
      <c r="T1677" s="1" t="str">
        <f>IFERROR(VLOOKUP($A1677&amp;"-"&amp;S$1,'Conclusões cursos SIGARRA'!$E:$H,4,0),"")</f>
        <v/>
      </c>
      <c r="U1677" s="1" t="str">
        <f t="shared" si="3"/>
        <v> MIEIC 2007/2008</v>
      </c>
      <c r="V1677" s="1" t="str">
        <f t="shared" si="4"/>
        <v>Mário Filipe Amorim Faria de Oliveira Lopes</v>
      </c>
    </row>
    <row r="1678" ht="14.25" customHeight="1">
      <c r="A1678" s="1">
        <v>2.01203906E8</v>
      </c>
      <c r="B1678" s="1" t="s">
        <v>5044</v>
      </c>
      <c r="C1678" s="1" t="s">
        <v>5045</v>
      </c>
      <c r="D1678" s="1" t="s">
        <v>20</v>
      </c>
      <c r="E1678" s="10" t="s">
        <v>5046</v>
      </c>
      <c r="F1678" s="1" t="str">
        <f t="shared" si="1"/>
        <v>Mário Filipe Araújo Ferreira - MIEIC 2016/2017</v>
      </c>
      <c r="I1678" s="9" t="str">
        <f>IFERROR(VLOOKUP(B1678,'Inquérito'!M:N,2,0),if(AND(E1678="",not(iserror(find("linkedin",H1678)))),H1678,E1678))</f>
        <v>https://www.linkedin.com/in/marioaferreira/</v>
      </c>
      <c r="J1678" s="1" t="str">
        <f t="shared" si="2"/>
        <v>MIEIC </v>
      </c>
      <c r="K1678" s="1" t="str">
        <f>IFERROR(VLOOKUP($A1678&amp;"-"&amp;K$1,'Conclusões cursos SIGARRA'!$E:$H,2,0),"")</f>
        <v/>
      </c>
      <c r="L1678" s="1" t="str">
        <f>IFERROR(VLOOKUP($A1678&amp;"-"&amp;K$1,'Conclusões cursos SIGARRA'!$E:$H,4,0),"")</f>
        <v/>
      </c>
      <c r="M1678" s="1" t="str">
        <f>IFERROR(VLOOKUP($A1678&amp;"-"&amp;M$1,'Conclusões cursos SIGARRA'!$E:$H,2,0),"")</f>
        <v/>
      </c>
      <c r="N1678" s="1" t="str">
        <f>IFERROR(VLOOKUP($A1678&amp;"-"&amp;M$1,'Conclusões cursos SIGARRA'!$E:$H,4,0),"")</f>
        <v/>
      </c>
      <c r="O1678" s="1" t="str">
        <f>IFERROR(VLOOKUP($A1678&amp;"-"&amp;O$1,'Conclusões cursos SIGARRA'!$E:$H,2,0),"")</f>
        <v>2012/2013</v>
      </c>
      <c r="P1678" s="1" t="str">
        <f>IFERROR(VLOOKUP($A1678&amp;"-"&amp;O$1,'Conclusões cursos SIGARRA'!$E:$H,4,0),"")</f>
        <v>2016/2017</v>
      </c>
      <c r="Q1678" s="1" t="str">
        <f>IFERROR(VLOOKUP($A1678&amp;"-"&amp;Q$1,'Conclusões cursos SIGARRA'!$E:$H,2,0),"")</f>
        <v/>
      </c>
      <c r="R1678" s="1" t="str">
        <f>IFERROR(VLOOKUP($A1678&amp;"-"&amp;Q$1,'Conclusões cursos SIGARRA'!$E:$H,4,0),"")</f>
        <v/>
      </c>
      <c r="S1678" s="1" t="str">
        <f>IFERROR(VLOOKUP($A1678&amp;"-"&amp;S$1,'Conclusões cursos SIGARRA'!$E:$H,2,0),"")</f>
        <v/>
      </c>
      <c r="T1678" s="1" t="str">
        <f>IFERROR(VLOOKUP($A1678&amp;"-"&amp;S$1,'Conclusões cursos SIGARRA'!$E:$H,4,0),"")</f>
        <v/>
      </c>
      <c r="U1678" s="1" t="str">
        <f t="shared" si="3"/>
        <v> MIEIC 2016/2017</v>
      </c>
      <c r="V1678" s="1" t="str">
        <f t="shared" si="4"/>
        <v>Mário Filipe Araújo Ferreira</v>
      </c>
    </row>
    <row r="1679" ht="14.25" customHeight="1">
      <c r="A1679" s="1">
        <v>1.99904083E8</v>
      </c>
      <c r="B1679" s="1" t="s">
        <v>5047</v>
      </c>
      <c r="C1679" s="1" t="s">
        <v>5048</v>
      </c>
      <c r="D1679" s="1" t="s">
        <v>20</v>
      </c>
      <c r="E1679" s="1" t="s">
        <v>5049</v>
      </c>
      <c r="F1679" s="1" t="str">
        <f t="shared" si="1"/>
        <v>Mário Filipe Faria Lopes Pereira - LEIC 2003/2004</v>
      </c>
      <c r="G1679" s="1" t="s">
        <v>21</v>
      </c>
      <c r="I1679" s="9" t="str">
        <f>IFERROR(VLOOKUP(B1679,'Inquérito'!M:N,2,0),if(AND(E1679="",not(iserror(find("linkedin",H1679)))),H1679,E1679))</f>
        <v>https://www.linkedin.com/in/mariofpereira/</v>
      </c>
      <c r="J1679" s="1" t="str">
        <f t="shared" si="2"/>
        <v>LEIC </v>
      </c>
      <c r="K1679" s="1" t="str">
        <f>IFERROR(VLOOKUP($A1679&amp;"-"&amp;K$1,'Conclusões cursos SIGARRA'!$E:$H,2,0),"")</f>
        <v>1999/2000</v>
      </c>
      <c r="L1679" s="1" t="str">
        <f>IFERROR(VLOOKUP($A1679&amp;"-"&amp;K$1,'Conclusões cursos SIGARRA'!$E:$H,4,0),"")</f>
        <v>2003/2004</v>
      </c>
      <c r="M1679" s="1" t="str">
        <f>IFERROR(VLOOKUP($A1679&amp;"-"&amp;M$1,'Conclusões cursos SIGARRA'!$E:$H,2,0),"")</f>
        <v/>
      </c>
      <c r="N1679" s="1" t="str">
        <f>IFERROR(VLOOKUP($A1679&amp;"-"&amp;M$1,'Conclusões cursos SIGARRA'!$E:$H,4,0),"")</f>
        <v/>
      </c>
      <c r="O1679" s="1" t="str">
        <f>IFERROR(VLOOKUP($A1679&amp;"-"&amp;O$1,'Conclusões cursos SIGARRA'!$E:$H,2,0),"")</f>
        <v/>
      </c>
      <c r="P1679" s="1" t="str">
        <f>IFERROR(VLOOKUP($A1679&amp;"-"&amp;O$1,'Conclusões cursos SIGARRA'!$E:$H,4,0),"")</f>
        <v/>
      </c>
      <c r="Q1679" s="1" t="str">
        <f>IFERROR(VLOOKUP($A1679&amp;"-"&amp;Q$1,'Conclusões cursos SIGARRA'!$E:$H,2,0),"")</f>
        <v/>
      </c>
      <c r="R1679" s="1" t="str">
        <f>IFERROR(VLOOKUP($A1679&amp;"-"&amp;Q$1,'Conclusões cursos SIGARRA'!$E:$H,4,0),"")</f>
        <v/>
      </c>
      <c r="S1679" s="1" t="str">
        <f>IFERROR(VLOOKUP($A1679&amp;"-"&amp;S$1,'Conclusões cursos SIGARRA'!$E:$H,2,0),"")</f>
        <v/>
      </c>
      <c r="T1679" s="1" t="str">
        <f>IFERROR(VLOOKUP($A1679&amp;"-"&amp;S$1,'Conclusões cursos SIGARRA'!$E:$H,4,0),"")</f>
        <v/>
      </c>
      <c r="U1679" s="1" t="str">
        <f t="shared" si="3"/>
        <v> LEIC 2003/2004</v>
      </c>
      <c r="V1679" s="1" t="str">
        <f t="shared" si="4"/>
        <v>Mário Filipe Faria Lopes Pereira</v>
      </c>
    </row>
    <row r="1680" ht="14.25" customHeight="1">
      <c r="A1680" s="1">
        <v>2.01705723E8</v>
      </c>
      <c r="B1680" s="1" t="s">
        <v>5050</v>
      </c>
      <c r="C1680" s="1" t="s">
        <v>5051</v>
      </c>
      <c r="D1680" s="1" t="s">
        <v>26</v>
      </c>
      <c r="E1680" s="1" t="s">
        <v>21</v>
      </c>
      <c r="F1680" s="1" t="str">
        <f t="shared" si="1"/>
        <v>Mário Gil Marinho Mesquita - M.EIC 2022/2023</v>
      </c>
      <c r="G1680" s="1" t="s">
        <v>5052</v>
      </c>
      <c r="I1680" s="9" t="str">
        <f>IFERROR(VLOOKUP(B1680,'Inquérito'!M:N,2,0),if(AND(E1680="",not(iserror(find("linkedin",H1680)))),H1680,E1680))</f>
        <v>https://www.linkedin.com/in/mgmesquita/</v>
      </c>
      <c r="J1680" s="1" t="str">
        <f t="shared" si="2"/>
        <v>M.EIC</v>
      </c>
      <c r="K1680" s="1" t="str">
        <f>IFERROR(VLOOKUP($A1680&amp;"-"&amp;K$1,'Conclusões cursos SIGARRA'!$E:$H,2,0),"")</f>
        <v/>
      </c>
      <c r="L1680" s="1" t="str">
        <f>IFERROR(VLOOKUP($A1680&amp;"-"&amp;K$1,'Conclusões cursos SIGARRA'!$E:$H,4,0),"")</f>
        <v/>
      </c>
      <c r="M1680" s="1" t="str">
        <f>IFERROR(VLOOKUP($A1680&amp;"-"&amp;M$1,'Conclusões cursos SIGARRA'!$E:$H,2,0),"")</f>
        <v/>
      </c>
      <c r="N1680" s="1" t="str">
        <f>IFERROR(VLOOKUP($A1680&amp;"-"&amp;M$1,'Conclusões cursos SIGARRA'!$E:$H,4,0),"")</f>
        <v/>
      </c>
      <c r="O1680" s="1" t="str">
        <f>IFERROR(VLOOKUP($A1680&amp;"-"&amp;O$1,'Conclusões cursos SIGARRA'!$E:$H,2,0),"")</f>
        <v/>
      </c>
      <c r="P1680" s="1" t="str">
        <f>IFERROR(VLOOKUP($A1680&amp;"-"&amp;O$1,'Conclusões cursos SIGARRA'!$E:$H,4,0),"")</f>
        <v/>
      </c>
      <c r="Q1680" s="1" t="str">
        <f>IFERROR(VLOOKUP($A1680&amp;"-"&amp;Q$1,'Conclusões cursos SIGARRA'!$E:$H,2,0),"")</f>
        <v/>
      </c>
      <c r="R1680" s="1" t="str">
        <f>IFERROR(VLOOKUP($A1680&amp;"-"&amp;Q$1,'Conclusões cursos SIGARRA'!$E:$H,4,0),"")</f>
        <v/>
      </c>
      <c r="S1680" s="1" t="str">
        <f>IFERROR(VLOOKUP($A1680&amp;"-"&amp;S$1,'Conclusões cursos SIGARRA'!$E:$H,2,0),"")</f>
        <v>2021/2022</v>
      </c>
      <c r="T1680" s="1" t="str">
        <f>IFERROR(VLOOKUP($A1680&amp;"-"&amp;S$1,'Conclusões cursos SIGARRA'!$E:$H,4,0),"")</f>
        <v>2022/2023</v>
      </c>
      <c r="U1680" s="1" t="str">
        <f t="shared" si="3"/>
        <v> M.EIC 2022/2023</v>
      </c>
      <c r="V1680" s="1" t="str">
        <f t="shared" si="4"/>
        <v>Mário Gil Marinho Mesquita</v>
      </c>
    </row>
    <row r="1681" ht="14.25" customHeight="1">
      <c r="A1681" s="1">
        <v>2.01201705E8</v>
      </c>
      <c r="B1681" s="1" t="s">
        <v>5053</v>
      </c>
      <c r="C1681" s="1" t="s">
        <v>5054</v>
      </c>
      <c r="D1681" s="1" t="s">
        <v>20</v>
      </c>
      <c r="E1681" s="1" t="s">
        <v>21</v>
      </c>
      <c r="F1681" s="1" t="str">
        <f t="shared" si="1"/>
        <v>Mário Gustavo Gomes Rosas de Azevedo Fernandes - MIEIC 2018/2019</v>
      </c>
      <c r="G1681" s="1" t="s">
        <v>5055</v>
      </c>
      <c r="I1681" s="1" t="str">
        <f>IFERROR(VLOOKUP(B1681,'Inquérito'!M:N,2,0),if(AND(E1681="",not(iserror(find("linkedin",H1681)))),H1681,E1681))</f>
        <v/>
      </c>
      <c r="J1681" s="1" t="str">
        <f t="shared" si="2"/>
        <v>MIEIC </v>
      </c>
      <c r="K1681" s="1" t="str">
        <f>IFERROR(VLOOKUP($A1681&amp;"-"&amp;K$1,'Conclusões cursos SIGARRA'!$E:$H,2,0),"")</f>
        <v/>
      </c>
      <c r="L1681" s="1" t="str">
        <f>IFERROR(VLOOKUP($A1681&amp;"-"&amp;K$1,'Conclusões cursos SIGARRA'!$E:$H,4,0),"")</f>
        <v/>
      </c>
      <c r="M1681" s="1" t="str">
        <f>IFERROR(VLOOKUP($A1681&amp;"-"&amp;M$1,'Conclusões cursos SIGARRA'!$E:$H,2,0),"")</f>
        <v/>
      </c>
      <c r="N1681" s="1" t="str">
        <f>IFERROR(VLOOKUP($A1681&amp;"-"&amp;M$1,'Conclusões cursos SIGARRA'!$E:$H,4,0),"")</f>
        <v/>
      </c>
      <c r="O1681" s="1" t="str">
        <f>IFERROR(VLOOKUP($A1681&amp;"-"&amp;O$1,'Conclusões cursos SIGARRA'!$E:$H,2,0),"")</f>
        <v>2015/2016</v>
      </c>
      <c r="P1681" s="1" t="str">
        <f>IFERROR(VLOOKUP($A1681&amp;"-"&amp;O$1,'Conclusões cursos SIGARRA'!$E:$H,4,0),"")</f>
        <v>2018/2019</v>
      </c>
      <c r="Q1681" s="1" t="str">
        <f>IFERROR(VLOOKUP($A1681&amp;"-"&amp;Q$1,'Conclusões cursos SIGARRA'!$E:$H,2,0),"")</f>
        <v/>
      </c>
      <c r="R1681" s="1" t="str">
        <f>IFERROR(VLOOKUP($A1681&amp;"-"&amp;Q$1,'Conclusões cursos SIGARRA'!$E:$H,4,0),"")</f>
        <v/>
      </c>
      <c r="S1681" s="1" t="str">
        <f>IFERROR(VLOOKUP($A1681&amp;"-"&amp;S$1,'Conclusões cursos SIGARRA'!$E:$H,2,0),"")</f>
        <v/>
      </c>
      <c r="T1681" s="1" t="str">
        <f>IFERROR(VLOOKUP($A1681&amp;"-"&amp;S$1,'Conclusões cursos SIGARRA'!$E:$H,4,0),"")</f>
        <v/>
      </c>
      <c r="U1681" s="1" t="str">
        <f t="shared" si="3"/>
        <v> MIEIC 2018/2019</v>
      </c>
      <c r="V1681" s="1" t="str">
        <f t="shared" si="4"/>
        <v>Mário Gustavo Gomes Rosas de Azevedo Fernandes</v>
      </c>
    </row>
    <row r="1682" ht="14.25" customHeight="1">
      <c r="A1682" s="1">
        <v>2.00403538E8</v>
      </c>
      <c r="B1682" s="1" t="s">
        <v>5056</v>
      </c>
      <c r="C1682" s="1" t="s">
        <v>5057</v>
      </c>
      <c r="D1682" s="1" t="s">
        <v>20</v>
      </c>
      <c r="E1682" s="1" t="s">
        <v>21</v>
      </c>
      <c r="F1682" s="1" t="str">
        <f t="shared" si="1"/>
        <v>Mário João Teixeira Carneiro - MIEIC 2010/2011</v>
      </c>
      <c r="G1682" s="1" t="s">
        <v>5058</v>
      </c>
      <c r="H1682" s="1" t="s">
        <v>5059</v>
      </c>
      <c r="I1682" s="1" t="str">
        <f>IFERROR(VLOOKUP(B1682,'Inquérito'!M:N,2,0),if(AND(E1682="",not(iserror(find("linkedin",H1682)))),H1682,E1682))</f>
        <v/>
      </c>
      <c r="J1682" s="1" t="str">
        <f t="shared" si="2"/>
        <v>MIEIC </v>
      </c>
      <c r="K1682" s="1" t="str">
        <f>IFERROR(VLOOKUP($A1682&amp;"-"&amp;K$1,'Conclusões cursos SIGARRA'!$E:$H,2,0),"")</f>
        <v/>
      </c>
      <c r="L1682" s="1" t="str">
        <f>IFERROR(VLOOKUP($A1682&amp;"-"&amp;K$1,'Conclusões cursos SIGARRA'!$E:$H,4,0),"")</f>
        <v/>
      </c>
      <c r="M1682" s="1" t="str">
        <f>IFERROR(VLOOKUP($A1682&amp;"-"&amp;M$1,'Conclusões cursos SIGARRA'!$E:$H,2,0),"")</f>
        <v/>
      </c>
      <c r="N1682" s="1" t="str">
        <f>IFERROR(VLOOKUP($A1682&amp;"-"&amp;M$1,'Conclusões cursos SIGARRA'!$E:$H,4,0),"")</f>
        <v/>
      </c>
      <c r="O1682" s="1" t="str">
        <f>IFERROR(VLOOKUP($A1682&amp;"-"&amp;O$1,'Conclusões cursos SIGARRA'!$E:$H,2,0),"")</f>
        <v>2004/2005</v>
      </c>
      <c r="P1682" s="1" t="str">
        <f>IFERROR(VLOOKUP($A1682&amp;"-"&amp;O$1,'Conclusões cursos SIGARRA'!$E:$H,4,0),"")</f>
        <v>2010/2011</v>
      </c>
      <c r="Q1682" s="1" t="str">
        <f>IFERROR(VLOOKUP($A1682&amp;"-"&amp;Q$1,'Conclusões cursos SIGARRA'!$E:$H,2,0),"")</f>
        <v/>
      </c>
      <c r="R1682" s="1" t="str">
        <f>IFERROR(VLOOKUP($A1682&amp;"-"&amp;Q$1,'Conclusões cursos SIGARRA'!$E:$H,4,0),"")</f>
        <v/>
      </c>
      <c r="S1682" s="1" t="str">
        <f>IFERROR(VLOOKUP($A1682&amp;"-"&amp;S$1,'Conclusões cursos SIGARRA'!$E:$H,2,0),"")</f>
        <v/>
      </c>
      <c r="T1682" s="1" t="str">
        <f>IFERROR(VLOOKUP($A1682&amp;"-"&amp;S$1,'Conclusões cursos SIGARRA'!$E:$H,4,0),"")</f>
        <v/>
      </c>
      <c r="U1682" s="1" t="str">
        <f t="shared" si="3"/>
        <v> MIEIC 2010/2011</v>
      </c>
      <c r="V1682" s="1" t="str">
        <f t="shared" si="4"/>
        <v>Mário João Teixeira Carneiro</v>
      </c>
    </row>
    <row r="1683" ht="14.25" customHeight="1">
      <c r="A1683" s="1">
        <v>2.00907649E8</v>
      </c>
      <c r="B1683" s="1" t="s">
        <v>5060</v>
      </c>
      <c r="C1683" s="1" t="s">
        <v>5061</v>
      </c>
      <c r="D1683" s="1" t="s">
        <v>20</v>
      </c>
      <c r="E1683" s="1" t="s">
        <v>5062</v>
      </c>
      <c r="F1683" s="1" t="str">
        <f t="shared" si="1"/>
        <v>Mário Jorge Silveira Pereira - MIEIC 2014/2015</v>
      </c>
      <c r="G1683" s="1" t="s">
        <v>21</v>
      </c>
      <c r="I1683" s="1" t="str">
        <f>IFERROR(VLOOKUP(B1683,'Inquérito'!M:N,2,0),if(AND(E1683="",not(iserror(find("linkedin",H1683)))),H1683,E1683))</f>
        <v>https://www.linkedin.com/in/mário-pereira-917b2934/</v>
      </c>
      <c r="J1683" s="1" t="str">
        <f t="shared" si="2"/>
        <v>MIEIC </v>
      </c>
      <c r="K1683" s="1" t="str">
        <f>IFERROR(VLOOKUP($A1683&amp;"-"&amp;K$1,'Conclusões cursos SIGARRA'!$E:$H,2,0),"")</f>
        <v/>
      </c>
      <c r="L1683" s="1" t="str">
        <f>IFERROR(VLOOKUP($A1683&amp;"-"&amp;K$1,'Conclusões cursos SIGARRA'!$E:$H,4,0),"")</f>
        <v/>
      </c>
      <c r="M1683" s="1" t="str">
        <f>IFERROR(VLOOKUP($A1683&amp;"-"&amp;M$1,'Conclusões cursos SIGARRA'!$E:$H,2,0),"")</f>
        <v/>
      </c>
      <c r="N1683" s="1" t="str">
        <f>IFERROR(VLOOKUP($A1683&amp;"-"&amp;M$1,'Conclusões cursos SIGARRA'!$E:$H,4,0),"")</f>
        <v/>
      </c>
      <c r="O1683" s="1" t="str">
        <f>IFERROR(VLOOKUP($A1683&amp;"-"&amp;O$1,'Conclusões cursos SIGARRA'!$E:$H,2,0),"")</f>
        <v>2009/2010</v>
      </c>
      <c r="P1683" s="1" t="str">
        <f>IFERROR(VLOOKUP($A1683&amp;"-"&amp;O$1,'Conclusões cursos SIGARRA'!$E:$H,4,0),"")</f>
        <v>2014/2015</v>
      </c>
      <c r="Q1683" s="1" t="str">
        <f>IFERROR(VLOOKUP($A1683&amp;"-"&amp;Q$1,'Conclusões cursos SIGARRA'!$E:$H,2,0),"")</f>
        <v/>
      </c>
      <c r="R1683" s="1" t="str">
        <f>IFERROR(VLOOKUP($A1683&amp;"-"&amp;Q$1,'Conclusões cursos SIGARRA'!$E:$H,4,0),"")</f>
        <v/>
      </c>
      <c r="S1683" s="1" t="str">
        <f>IFERROR(VLOOKUP($A1683&amp;"-"&amp;S$1,'Conclusões cursos SIGARRA'!$E:$H,2,0),"")</f>
        <v/>
      </c>
      <c r="T1683" s="1" t="str">
        <f>IFERROR(VLOOKUP($A1683&amp;"-"&amp;S$1,'Conclusões cursos SIGARRA'!$E:$H,4,0),"")</f>
        <v/>
      </c>
      <c r="U1683" s="1" t="str">
        <f t="shared" si="3"/>
        <v> MIEIC 2014/2015</v>
      </c>
      <c r="V1683" s="1" t="str">
        <f t="shared" si="4"/>
        <v>Mário Jorge Silveira Pereira</v>
      </c>
    </row>
    <row r="1684" ht="14.25" customHeight="1">
      <c r="A1684" s="1">
        <v>2.00606929E8</v>
      </c>
      <c r="B1684" s="1" t="s">
        <v>5063</v>
      </c>
      <c r="C1684" s="1" t="s">
        <v>5064</v>
      </c>
      <c r="D1684" s="1" t="s">
        <v>20</v>
      </c>
      <c r="E1684" s="1" t="s">
        <v>5065</v>
      </c>
      <c r="F1684" s="1" t="str">
        <f t="shared" si="1"/>
        <v>Mário Jorge Ventura de Castro - MIEIC 2012/2013</v>
      </c>
      <c r="I1684" s="9" t="str">
        <f>IFERROR(VLOOKUP(B1684,'Inquérito'!M:N,2,0),if(AND(E1684="",not(iserror(find("linkedin",H1684)))),H1684,E1684))</f>
        <v>https://www.linkedin.com/in/mariovcastro/</v>
      </c>
      <c r="J1684" s="1" t="str">
        <f t="shared" si="2"/>
        <v>MIEIC </v>
      </c>
      <c r="K1684" s="1" t="str">
        <f>IFERROR(VLOOKUP($A1684&amp;"-"&amp;K$1,'Conclusões cursos SIGARRA'!$E:$H,2,0),"")</f>
        <v/>
      </c>
      <c r="L1684" s="1" t="str">
        <f>IFERROR(VLOOKUP($A1684&amp;"-"&amp;K$1,'Conclusões cursos SIGARRA'!$E:$H,4,0),"")</f>
        <v/>
      </c>
      <c r="M1684" s="1" t="str">
        <f>IFERROR(VLOOKUP($A1684&amp;"-"&amp;M$1,'Conclusões cursos SIGARRA'!$E:$H,2,0),"")</f>
        <v/>
      </c>
      <c r="N1684" s="1" t="str">
        <f>IFERROR(VLOOKUP($A1684&amp;"-"&amp;M$1,'Conclusões cursos SIGARRA'!$E:$H,4,0),"")</f>
        <v/>
      </c>
      <c r="O1684" s="1" t="str">
        <f>IFERROR(VLOOKUP($A1684&amp;"-"&amp;O$1,'Conclusões cursos SIGARRA'!$E:$H,2,0),"")</f>
        <v>2006/2007</v>
      </c>
      <c r="P1684" s="1" t="str">
        <f>IFERROR(VLOOKUP($A1684&amp;"-"&amp;O$1,'Conclusões cursos SIGARRA'!$E:$H,4,0),"")</f>
        <v>2012/2013</v>
      </c>
      <c r="Q1684" s="1" t="str">
        <f>IFERROR(VLOOKUP($A1684&amp;"-"&amp;Q$1,'Conclusões cursos SIGARRA'!$E:$H,2,0),"")</f>
        <v/>
      </c>
      <c r="R1684" s="1" t="str">
        <f>IFERROR(VLOOKUP($A1684&amp;"-"&amp;Q$1,'Conclusões cursos SIGARRA'!$E:$H,4,0),"")</f>
        <v/>
      </c>
      <c r="S1684" s="1" t="str">
        <f>IFERROR(VLOOKUP($A1684&amp;"-"&amp;S$1,'Conclusões cursos SIGARRA'!$E:$H,2,0),"")</f>
        <v/>
      </c>
      <c r="T1684" s="1" t="str">
        <f>IFERROR(VLOOKUP($A1684&amp;"-"&amp;S$1,'Conclusões cursos SIGARRA'!$E:$H,4,0),"")</f>
        <v/>
      </c>
      <c r="U1684" s="1" t="str">
        <f t="shared" si="3"/>
        <v> MIEIC 2012/2013</v>
      </c>
      <c r="V1684" s="1" t="str">
        <f t="shared" si="4"/>
        <v>Mário Jorge Ventura de Castro</v>
      </c>
    </row>
    <row r="1685" ht="14.25" customHeight="1">
      <c r="A1685" s="1">
        <v>1.99401805E8</v>
      </c>
      <c r="B1685" s="1" t="s">
        <v>5066</v>
      </c>
      <c r="C1685" s="1" t="s">
        <v>5067</v>
      </c>
      <c r="D1685" s="1" t="s">
        <v>20</v>
      </c>
      <c r="E1685" s="10" t="s">
        <v>5068</v>
      </c>
      <c r="F1685" s="1" t="str">
        <f t="shared" si="1"/>
        <v>Mário Manuel de Almeida Barbosa - LEIC 1999/2000</v>
      </c>
      <c r="G1685" s="1" t="s">
        <v>21</v>
      </c>
      <c r="I1685" s="9" t="str">
        <f>IFERROR(VLOOKUP(B1685,'Inquérito'!M:N,2,0),if(AND(E1685="",not(iserror(find("linkedin",H1685)))),H1685,E1685))</f>
        <v>https://www.linkedin.com/in/mbarbosaemail/</v>
      </c>
      <c r="J1685" s="1" t="str">
        <f t="shared" si="2"/>
        <v>LEIC </v>
      </c>
      <c r="K1685" s="1" t="str">
        <f>IFERROR(VLOOKUP($A1685&amp;"-"&amp;K$1,'Conclusões cursos SIGARRA'!$E:$H,2,0),"")</f>
        <v>1994/1995</v>
      </c>
      <c r="L1685" s="1" t="str">
        <f>IFERROR(VLOOKUP($A1685&amp;"-"&amp;K$1,'Conclusões cursos SIGARRA'!$E:$H,4,0),"")</f>
        <v>1999/2000</v>
      </c>
      <c r="M1685" s="1" t="str">
        <f>IFERROR(VLOOKUP($A1685&amp;"-"&amp;M$1,'Conclusões cursos SIGARRA'!$E:$H,2,0),"")</f>
        <v/>
      </c>
      <c r="N1685" s="1" t="str">
        <f>IFERROR(VLOOKUP($A1685&amp;"-"&amp;M$1,'Conclusões cursos SIGARRA'!$E:$H,4,0),"")</f>
        <v/>
      </c>
      <c r="O1685" s="1" t="str">
        <f>IFERROR(VLOOKUP($A1685&amp;"-"&amp;O$1,'Conclusões cursos SIGARRA'!$E:$H,2,0),"")</f>
        <v/>
      </c>
      <c r="P1685" s="1" t="str">
        <f>IFERROR(VLOOKUP($A1685&amp;"-"&amp;O$1,'Conclusões cursos SIGARRA'!$E:$H,4,0),"")</f>
        <v/>
      </c>
      <c r="Q1685" s="1" t="str">
        <f>IFERROR(VLOOKUP($A1685&amp;"-"&amp;Q$1,'Conclusões cursos SIGARRA'!$E:$H,2,0),"")</f>
        <v/>
      </c>
      <c r="R1685" s="1" t="str">
        <f>IFERROR(VLOOKUP($A1685&amp;"-"&amp;Q$1,'Conclusões cursos SIGARRA'!$E:$H,4,0),"")</f>
        <v/>
      </c>
      <c r="S1685" s="1" t="str">
        <f>IFERROR(VLOOKUP($A1685&amp;"-"&amp;S$1,'Conclusões cursos SIGARRA'!$E:$H,2,0),"")</f>
        <v/>
      </c>
      <c r="T1685" s="1" t="str">
        <f>IFERROR(VLOOKUP($A1685&amp;"-"&amp;S$1,'Conclusões cursos SIGARRA'!$E:$H,4,0),"")</f>
        <v/>
      </c>
      <c r="U1685" s="1" t="str">
        <f t="shared" si="3"/>
        <v> LEIC 1999/2000</v>
      </c>
      <c r="V1685" s="1" t="str">
        <f t="shared" si="4"/>
        <v>Mário Manuel de Almeida Barbosa</v>
      </c>
    </row>
    <row r="1686" ht="14.25" customHeight="1">
      <c r="A1686" s="1">
        <v>2.01905871E8</v>
      </c>
      <c r="B1686" s="1" t="s">
        <v>5069</v>
      </c>
      <c r="C1686" s="1" t="s">
        <v>5070</v>
      </c>
      <c r="D1686" s="1" t="s">
        <v>26</v>
      </c>
      <c r="E1686" s="1" t="s">
        <v>21</v>
      </c>
      <c r="F1686" s="1" t="str">
        <f t="shared" si="1"/>
        <v>Mário Manuel Seixas Travassos - L.EIC 2022/2023</v>
      </c>
      <c r="I1686" s="1" t="str">
        <f>IFERROR(VLOOKUP(B1686,'Inquérito'!M:N,2,0),if(AND(E1686="",not(iserror(find("linkedin",H1686)))),H1686,E1686))</f>
        <v/>
      </c>
      <c r="J1686" s="1" t="str">
        <f t="shared" si="2"/>
        <v>L.EIC </v>
      </c>
      <c r="K1686" s="1" t="str">
        <f>IFERROR(VLOOKUP($A1686&amp;"-"&amp;K$1,'Conclusões cursos SIGARRA'!$E:$H,2,0),"")</f>
        <v/>
      </c>
      <c r="L1686" s="1" t="str">
        <f>IFERROR(VLOOKUP($A1686&amp;"-"&amp;K$1,'Conclusões cursos SIGARRA'!$E:$H,4,0),"")</f>
        <v/>
      </c>
      <c r="M1686" s="1" t="str">
        <f>IFERROR(VLOOKUP($A1686&amp;"-"&amp;M$1,'Conclusões cursos SIGARRA'!$E:$H,2,0),"")</f>
        <v/>
      </c>
      <c r="N1686" s="1" t="str">
        <f>IFERROR(VLOOKUP($A1686&amp;"-"&amp;M$1,'Conclusões cursos SIGARRA'!$E:$H,4,0),"")</f>
        <v/>
      </c>
      <c r="O1686" s="1" t="str">
        <f>IFERROR(VLOOKUP($A1686&amp;"-"&amp;O$1,'Conclusões cursos SIGARRA'!$E:$H,2,0),"")</f>
        <v/>
      </c>
      <c r="P1686" s="1" t="str">
        <f>IFERROR(VLOOKUP($A1686&amp;"-"&amp;O$1,'Conclusões cursos SIGARRA'!$E:$H,4,0),"")</f>
        <v/>
      </c>
      <c r="Q1686" s="1" t="str">
        <f>IFERROR(VLOOKUP($A1686&amp;"-"&amp;Q$1,'Conclusões cursos SIGARRA'!$E:$H,2,0),"")</f>
        <v>2021/2022</v>
      </c>
      <c r="R1686" s="1" t="str">
        <f>IFERROR(VLOOKUP($A1686&amp;"-"&amp;Q$1,'Conclusões cursos SIGARRA'!$E:$H,4,0),"")</f>
        <v>2022/2023</v>
      </c>
      <c r="S1686" s="1" t="str">
        <f>IFERROR(VLOOKUP($A1686&amp;"-"&amp;S$1,'Conclusões cursos SIGARRA'!$E:$H,2,0),"")</f>
        <v/>
      </c>
      <c r="T1686" s="1" t="str">
        <f>IFERROR(VLOOKUP($A1686&amp;"-"&amp;S$1,'Conclusões cursos SIGARRA'!$E:$H,4,0),"")</f>
        <v/>
      </c>
      <c r="U1686" s="1" t="str">
        <f t="shared" si="3"/>
        <v> L.EIC 2022/2023</v>
      </c>
      <c r="V1686" s="1" t="str">
        <f t="shared" si="4"/>
        <v>Mário Manuel Seixas Travassos</v>
      </c>
    </row>
    <row r="1687" ht="14.25" customHeight="1">
      <c r="A1687" s="1">
        <v>2.00203221E8</v>
      </c>
      <c r="B1687" s="1" t="s">
        <v>5071</v>
      </c>
      <c r="C1687" s="1" t="s">
        <v>5072</v>
      </c>
      <c r="D1687" s="1" t="s">
        <v>20</v>
      </c>
      <c r="E1687" s="1" t="s">
        <v>5073</v>
      </c>
      <c r="F1687" s="1" t="str">
        <f t="shared" si="1"/>
        <v>Mário Miguel de Sousa e Silva Correia - LEIC 2006/2007</v>
      </c>
      <c r="G1687" s="1" t="s">
        <v>5074</v>
      </c>
      <c r="H1687" s="1" t="s">
        <v>5075</v>
      </c>
      <c r="I1687" s="9" t="str">
        <f>IFERROR(VLOOKUP(B1687,'Inquérito'!M:N,2,0),if(AND(E1687="",not(iserror(find("linkedin",H1687)))),H1687,E1687))</f>
        <v>https://www.linkedin.com/in/mariomcorreia/</v>
      </c>
      <c r="J1687" s="1" t="str">
        <f t="shared" si="2"/>
        <v>LEIC </v>
      </c>
      <c r="K1687" s="1" t="str">
        <f>IFERROR(VLOOKUP($A1687&amp;"-"&amp;K$1,'Conclusões cursos SIGARRA'!$E:$H,2,0),"")</f>
        <v>2002/2003</v>
      </c>
      <c r="L1687" s="1" t="str">
        <f>IFERROR(VLOOKUP($A1687&amp;"-"&amp;K$1,'Conclusões cursos SIGARRA'!$E:$H,4,0),"")</f>
        <v>2006/2007</v>
      </c>
      <c r="M1687" s="1" t="str">
        <f>IFERROR(VLOOKUP($A1687&amp;"-"&amp;M$1,'Conclusões cursos SIGARRA'!$E:$H,2,0),"")</f>
        <v/>
      </c>
      <c r="N1687" s="1" t="str">
        <f>IFERROR(VLOOKUP($A1687&amp;"-"&amp;M$1,'Conclusões cursos SIGARRA'!$E:$H,4,0),"")</f>
        <v/>
      </c>
      <c r="O1687" s="1" t="str">
        <f>IFERROR(VLOOKUP($A1687&amp;"-"&amp;O$1,'Conclusões cursos SIGARRA'!$E:$H,2,0),"")</f>
        <v/>
      </c>
      <c r="P1687" s="1" t="str">
        <f>IFERROR(VLOOKUP($A1687&amp;"-"&amp;O$1,'Conclusões cursos SIGARRA'!$E:$H,4,0),"")</f>
        <v/>
      </c>
      <c r="Q1687" s="1" t="str">
        <f>IFERROR(VLOOKUP($A1687&amp;"-"&amp;Q$1,'Conclusões cursos SIGARRA'!$E:$H,2,0),"")</f>
        <v/>
      </c>
      <c r="R1687" s="1" t="str">
        <f>IFERROR(VLOOKUP($A1687&amp;"-"&amp;Q$1,'Conclusões cursos SIGARRA'!$E:$H,4,0),"")</f>
        <v/>
      </c>
      <c r="S1687" s="1" t="str">
        <f>IFERROR(VLOOKUP($A1687&amp;"-"&amp;S$1,'Conclusões cursos SIGARRA'!$E:$H,2,0),"")</f>
        <v/>
      </c>
      <c r="T1687" s="1" t="str">
        <f>IFERROR(VLOOKUP($A1687&amp;"-"&amp;S$1,'Conclusões cursos SIGARRA'!$E:$H,4,0),"")</f>
        <v/>
      </c>
      <c r="U1687" s="1" t="str">
        <f t="shared" si="3"/>
        <v> LEIC 2006/2007</v>
      </c>
      <c r="V1687" s="1" t="str">
        <f t="shared" si="4"/>
        <v>Mário Miguel de Sousa e Silva Correia</v>
      </c>
    </row>
    <row r="1688" ht="14.25" customHeight="1">
      <c r="A1688" s="1">
        <v>1.99501775E8</v>
      </c>
      <c r="B1688" s="1" t="s">
        <v>5076</v>
      </c>
      <c r="C1688" s="1" t="s">
        <v>5077</v>
      </c>
      <c r="D1688" s="1" t="s">
        <v>20</v>
      </c>
      <c r="E1688" s="1" t="s">
        <v>21</v>
      </c>
      <c r="F1688" s="1" t="str">
        <f t="shared" si="1"/>
        <v>Mário Miguel Fernandes Cordeiro - MEI 2007/2008</v>
      </c>
      <c r="G1688" s="1" t="s">
        <v>21</v>
      </c>
      <c r="H1688" s="1" t="s">
        <v>21</v>
      </c>
      <c r="I1688" s="1" t="str">
        <f>IFERROR(VLOOKUP(B1688,'Inquérito'!M:N,2,0),if(AND(E1688="",not(iserror(find("linkedin",H1688)))),H1688,E1688))</f>
        <v/>
      </c>
      <c r="J1688" s="1" t="str">
        <f t="shared" si="2"/>
        <v>MEI </v>
      </c>
      <c r="K1688" s="1" t="str">
        <f>IFERROR(VLOOKUP($A1688&amp;"-"&amp;K$1,'Conclusões cursos SIGARRA'!$E:$H,2,0),"")</f>
        <v/>
      </c>
      <c r="L1688" s="1" t="str">
        <f>IFERROR(VLOOKUP($A1688&amp;"-"&amp;K$1,'Conclusões cursos SIGARRA'!$E:$H,4,0),"")</f>
        <v/>
      </c>
      <c r="M1688" s="1" t="str">
        <f>IFERROR(VLOOKUP($A1688&amp;"-"&amp;M$1,'Conclusões cursos SIGARRA'!$E:$H,2,0),"")</f>
        <v>2004/2005</v>
      </c>
      <c r="N1688" s="1" t="str">
        <f>IFERROR(VLOOKUP($A1688&amp;"-"&amp;M$1,'Conclusões cursos SIGARRA'!$E:$H,4,0),"")</f>
        <v>2007/2008</v>
      </c>
      <c r="O1688" s="1" t="str">
        <f>IFERROR(VLOOKUP($A1688&amp;"-"&amp;O$1,'Conclusões cursos SIGARRA'!$E:$H,2,0),"")</f>
        <v/>
      </c>
      <c r="P1688" s="1" t="str">
        <f>IFERROR(VLOOKUP($A1688&amp;"-"&amp;O$1,'Conclusões cursos SIGARRA'!$E:$H,4,0),"")</f>
        <v/>
      </c>
      <c r="Q1688" s="1" t="str">
        <f>IFERROR(VLOOKUP($A1688&amp;"-"&amp;Q$1,'Conclusões cursos SIGARRA'!$E:$H,2,0),"")</f>
        <v/>
      </c>
      <c r="R1688" s="1" t="str">
        <f>IFERROR(VLOOKUP($A1688&amp;"-"&amp;Q$1,'Conclusões cursos SIGARRA'!$E:$H,4,0),"")</f>
        <v/>
      </c>
      <c r="S1688" s="1" t="str">
        <f>IFERROR(VLOOKUP($A1688&amp;"-"&amp;S$1,'Conclusões cursos SIGARRA'!$E:$H,2,0),"")</f>
        <v/>
      </c>
      <c r="T1688" s="1" t="str">
        <f>IFERROR(VLOOKUP($A1688&amp;"-"&amp;S$1,'Conclusões cursos SIGARRA'!$E:$H,4,0),"")</f>
        <v/>
      </c>
      <c r="U1688" s="1" t="str">
        <f t="shared" si="3"/>
        <v> MEI 2007/2008</v>
      </c>
      <c r="V1688" s="1" t="str">
        <f t="shared" si="4"/>
        <v>Mário Miguel Fernandes Cordeiro</v>
      </c>
    </row>
    <row r="1689" ht="14.25" customHeight="1">
      <c r="A1689" s="1">
        <v>2.00205328E8</v>
      </c>
      <c r="B1689" s="1" t="s">
        <v>5078</v>
      </c>
      <c r="C1689" s="1" t="s">
        <v>5079</v>
      </c>
      <c r="D1689" s="1" t="s">
        <v>20</v>
      </c>
      <c r="E1689" s="1" t="s">
        <v>21</v>
      </c>
      <c r="F1689" s="1" t="str">
        <f t="shared" si="1"/>
        <v>Mário Miguel Terra Pinheiro Fernandes Pereira - MIEIC 2007/2008</v>
      </c>
      <c r="G1689" s="1" t="s">
        <v>21</v>
      </c>
      <c r="H1689" s="1" t="s">
        <v>5080</v>
      </c>
      <c r="I1689" s="1" t="str">
        <f>IFERROR(VLOOKUP(B1689,'Inquérito'!M:N,2,0),if(AND(E1689="",not(iserror(find("linkedin",H1689)))),H1689,E1689))</f>
        <v/>
      </c>
      <c r="J1689" s="1" t="str">
        <f t="shared" si="2"/>
        <v>MIEIC </v>
      </c>
      <c r="K1689" s="1" t="str">
        <f>IFERROR(VLOOKUP($A1689&amp;"-"&amp;K$1,'Conclusões cursos SIGARRA'!$E:$H,2,0),"")</f>
        <v/>
      </c>
      <c r="L1689" s="1" t="str">
        <f>IFERROR(VLOOKUP($A1689&amp;"-"&amp;K$1,'Conclusões cursos SIGARRA'!$E:$H,4,0),"")</f>
        <v/>
      </c>
      <c r="M1689" s="1" t="str">
        <f>IFERROR(VLOOKUP($A1689&amp;"-"&amp;M$1,'Conclusões cursos SIGARRA'!$E:$H,2,0),"")</f>
        <v/>
      </c>
      <c r="N1689" s="1" t="str">
        <f>IFERROR(VLOOKUP($A1689&amp;"-"&amp;M$1,'Conclusões cursos SIGARRA'!$E:$H,4,0),"")</f>
        <v/>
      </c>
      <c r="O1689" s="1" t="str">
        <f>IFERROR(VLOOKUP($A1689&amp;"-"&amp;O$1,'Conclusões cursos SIGARRA'!$E:$H,2,0),"")</f>
        <v>2002/2003</v>
      </c>
      <c r="P1689" s="1" t="str">
        <f>IFERROR(VLOOKUP($A1689&amp;"-"&amp;O$1,'Conclusões cursos SIGARRA'!$E:$H,4,0),"")</f>
        <v>2007/2008</v>
      </c>
      <c r="Q1689" s="1" t="str">
        <f>IFERROR(VLOOKUP($A1689&amp;"-"&amp;Q$1,'Conclusões cursos SIGARRA'!$E:$H,2,0),"")</f>
        <v/>
      </c>
      <c r="R1689" s="1" t="str">
        <f>IFERROR(VLOOKUP($A1689&amp;"-"&amp;Q$1,'Conclusões cursos SIGARRA'!$E:$H,4,0),"")</f>
        <v/>
      </c>
      <c r="S1689" s="1" t="str">
        <f>IFERROR(VLOOKUP($A1689&amp;"-"&amp;S$1,'Conclusões cursos SIGARRA'!$E:$H,2,0),"")</f>
        <v/>
      </c>
      <c r="T1689" s="1" t="str">
        <f>IFERROR(VLOOKUP($A1689&amp;"-"&amp;S$1,'Conclusões cursos SIGARRA'!$E:$H,4,0),"")</f>
        <v/>
      </c>
      <c r="U1689" s="1" t="str">
        <f t="shared" si="3"/>
        <v> MIEIC 2007/2008</v>
      </c>
      <c r="V1689" s="1" t="str">
        <f t="shared" si="4"/>
        <v>Mário Miguel Terra Pinheiro Fernandes Pereira</v>
      </c>
    </row>
    <row r="1690" ht="14.25" customHeight="1">
      <c r="A1690" s="1">
        <v>2.00505566E8</v>
      </c>
      <c r="B1690" s="1" t="s">
        <v>5081</v>
      </c>
      <c r="C1690" s="1" t="s">
        <v>5082</v>
      </c>
      <c r="D1690" s="1" t="s">
        <v>20</v>
      </c>
      <c r="E1690" s="1" t="s">
        <v>5083</v>
      </c>
      <c r="F1690" s="1" t="str">
        <f t="shared" si="1"/>
        <v>Mário Rui Baltazar Novais - MIEIC 2010/2011</v>
      </c>
      <c r="G1690" s="1" t="s">
        <v>5084</v>
      </c>
      <c r="H1690" s="1" t="s">
        <v>5085</v>
      </c>
      <c r="I1690" s="9" t="str">
        <f>IFERROR(VLOOKUP(B1690,'Inquérito'!M:N,2,0),if(AND(E1690="",not(iserror(find("linkedin",H1690)))),H1690,E1690))</f>
        <v>https://www.linkedin.com/in/marionovais/</v>
      </c>
      <c r="J1690" s="1" t="str">
        <f t="shared" si="2"/>
        <v>MIEIC </v>
      </c>
      <c r="K1690" s="1" t="str">
        <f>IFERROR(VLOOKUP($A1690&amp;"-"&amp;K$1,'Conclusões cursos SIGARRA'!$E:$H,2,0),"")</f>
        <v/>
      </c>
      <c r="L1690" s="1" t="str">
        <f>IFERROR(VLOOKUP($A1690&amp;"-"&amp;K$1,'Conclusões cursos SIGARRA'!$E:$H,4,0),"")</f>
        <v/>
      </c>
      <c r="M1690" s="1" t="str">
        <f>IFERROR(VLOOKUP($A1690&amp;"-"&amp;M$1,'Conclusões cursos SIGARRA'!$E:$H,2,0),"")</f>
        <v/>
      </c>
      <c r="N1690" s="1" t="str">
        <f>IFERROR(VLOOKUP($A1690&amp;"-"&amp;M$1,'Conclusões cursos SIGARRA'!$E:$H,4,0),"")</f>
        <v/>
      </c>
      <c r="O1690" s="1" t="str">
        <f>IFERROR(VLOOKUP($A1690&amp;"-"&amp;O$1,'Conclusões cursos SIGARRA'!$E:$H,2,0),"")</f>
        <v>2005/2006</v>
      </c>
      <c r="P1690" s="1" t="str">
        <f>IFERROR(VLOOKUP($A1690&amp;"-"&amp;O$1,'Conclusões cursos SIGARRA'!$E:$H,4,0),"")</f>
        <v>2010/2011</v>
      </c>
      <c r="Q1690" s="1" t="str">
        <f>IFERROR(VLOOKUP($A1690&amp;"-"&amp;Q$1,'Conclusões cursos SIGARRA'!$E:$H,2,0),"")</f>
        <v/>
      </c>
      <c r="R1690" s="1" t="str">
        <f>IFERROR(VLOOKUP($A1690&amp;"-"&amp;Q$1,'Conclusões cursos SIGARRA'!$E:$H,4,0),"")</f>
        <v/>
      </c>
      <c r="S1690" s="1" t="str">
        <f>IFERROR(VLOOKUP($A1690&amp;"-"&amp;S$1,'Conclusões cursos SIGARRA'!$E:$H,2,0),"")</f>
        <v/>
      </c>
      <c r="T1690" s="1" t="str">
        <f>IFERROR(VLOOKUP($A1690&amp;"-"&amp;S$1,'Conclusões cursos SIGARRA'!$E:$H,4,0),"")</f>
        <v/>
      </c>
      <c r="U1690" s="1" t="str">
        <f t="shared" si="3"/>
        <v> MIEIC 2010/2011</v>
      </c>
      <c r="V1690" s="1" t="str">
        <f t="shared" si="4"/>
        <v>Mário Rui Baltazar Novais</v>
      </c>
    </row>
    <row r="1691" ht="14.25" customHeight="1">
      <c r="A1691" s="1">
        <v>2.0010094E8</v>
      </c>
      <c r="B1691" s="1" t="s">
        <v>5086</v>
      </c>
      <c r="C1691" s="1" t="s">
        <v>5087</v>
      </c>
      <c r="D1691" s="1" t="s">
        <v>20</v>
      </c>
      <c r="E1691" s="1" t="s">
        <v>21</v>
      </c>
      <c r="F1691" s="1" t="str">
        <f t="shared" si="1"/>
        <v>Mário Rui Cabral Aguiar - MIEIC 2008/2009</v>
      </c>
      <c r="G1691" s="1" t="s">
        <v>5088</v>
      </c>
      <c r="H1691" s="1" t="s">
        <v>5089</v>
      </c>
      <c r="I1691" s="1" t="str">
        <f>IFERROR(VLOOKUP(B1691,'Inquérito'!M:N,2,0),if(AND(E1691="",not(iserror(find("linkedin",H1691)))),H1691,E1691))</f>
        <v/>
      </c>
      <c r="J1691" s="1" t="str">
        <f t="shared" si="2"/>
        <v>MIEIC </v>
      </c>
      <c r="K1691" s="1" t="str">
        <f>IFERROR(VLOOKUP($A1691&amp;"-"&amp;K$1,'Conclusões cursos SIGARRA'!$E:$H,2,0),"")</f>
        <v/>
      </c>
      <c r="L1691" s="1" t="str">
        <f>IFERROR(VLOOKUP($A1691&amp;"-"&amp;K$1,'Conclusões cursos SIGARRA'!$E:$H,4,0),"")</f>
        <v/>
      </c>
      <c r="M1691" s="1" t="str">
        <f>IFERROR(VLOOKUP($A1691&amp;"-"&amp;M$1,'Conclusões cursos SIGARRA'!$E:$H,2,0),"")</f>
        <v/>
      </c>
      <c r="N1691" s="1" t="str">
        <f>IFERROR(VLOOKUP($A1691&amp;"-"&amp;M$1,'Conclusões cursos SIGARRA'!$E:$H,4,0),"")</f>
        <v/>
      </c>
      <c r="O1691" s="1" t="str">
        <f>IFERROR(VLOOKUP($A1691&amp;"-"&amp;O$1,'Conclusões cursos SIGARRA'!$E:$H,2,0),"")</f>
        <v>2001/2002</v>
      </c>
      <c r="P1691" s="1" t="str">
        <f>IFERROR(VLOOKUP($A1691&amp;"-"&amp;O$1,'Conclusões cursos SIGARRA'!$E:$H,4,0),"")</f>
        <v>2008/2009</v>
      </c>
      <c r="Q1691" s="1" t="str">
        <f>IFERROR(VLOOKUP($A1691&amp;"-"&amp;Q$1,'Conclusões cursos SIGARRA'!$E:$H,2,0),"")</f>
        <v/>
      </c>
      <c r="R1691" s="1" t="str">
        <f>IFERROR(VLOOKUP($A1691&amp;"-"&amp;Q$1,'Conclusões cursos SIGARRA'!$E:$H,4,0),"")</f>
        <v/>
      </c>
      <c r="S1691" s="1" t="str">
        <f>IFERROR(VLOOKUP($A1691&amp;"-"&amp;S$1,'Conclusões cursos SIGARRA'!$E:$H,2,0),"")</f>
        <v/>
      </c>
      <c r="T1691" s="1" t="str">
        <f>IFERROR(VLOOKUP($A1691&amp;"-"&amp;S$1,'Conclusões cursos SIGARRA'!$E:$H,4,0),"")</f>
        <v/>
      </c>
      <c r="U1691" s="1" t="str">
        <f t="shared" si="3"/>
        <v> MIEIC 2008/2009</v>
      </c>
      <c r="V1691" s="1" t="str">
        <f t="shared" si="4"/>
        <v>Mário Rui Cabral Aguiar</v>
      </c>
    </row>
    <row r="1692" ht="14.25" customHeight="1">
      <c r="A1692" s="1">
        <v>2.01503406E8</v>
      </c>
      <c r="B1692" s="1" t="s">
        <v>5090</v>
      </c>
      <c r="C1692" s="1" t="s">
        <v>5091</v>
      </c>
      <c r="D1692" s="1" t="s">
        <v>20</v>
      </c>
      <c r="E1692" s="1" t="s">
        <v>21</v>
      </c>
      <c r="F1692" s="1" t="str">
        <f t="shared" si="1"/>
        <v>Mário Rui Macedo Flores dos Santos - MIEIC 2020/2021</v>
      </c>
      <c r="I1692" s="1" t="str">
        <f>IFERROR(VLOOKUP(B1692,'Inquérito'!M:N,2,0),if(AND(E1692="",not(iserror(find("linkedin",H1692)))),H1692,E1692))</f>
        <v/>
      </c>
      <c r="J1692" s="1" t="str">
        <f t="shared" si="2"/>
        <v>MIEIC </v>
      </c>
      <c r="K1692" s="1" t="str">
        <f>IFERROR(VLOOKUP($A1692&amp;"-"&amp;K$1,'Conclusões cursos SIGARRA'!$E:$H,2,0),"")</f>
        <v/>
      </c>
      <c r="L1692" s="1" t="str">
        <f>IFERROR(VLOOKUP($A1692&amp;"-"&amp;K$1,'Conclusões cursos SIGARRA'!$E:$H,4,0),"")</f>
        <v/>
      </c>
      <c r="M1692" s="1" t="str">
        <f>IFERROR(VLOOKUP($A1692&amp;"-"&amp;M$1,'Conclusões cursos SIGARRA'!$E:$H,2,0),"")</f>
        <v/>
      </c>
      <c r="N1692" s="1" t="str">
        <f>IFERROR(VLOOKUP($A1692&amp;"-"&amp;M$1,'Conclusões cursos SIGARRA'!$E:$H,4,0),"")</f>
        <v/>
      </c>
      <c r="O1692" s="1" t="str">
        <f>IFERROR(VLOOKUP($A1692&amp;"-"&amp;O$1,'Conclusões cursos SIGARRA'!$E:$H,2,0),"")</f>
        <v>2015/2016</v>
      </c>
      <c r="P1692" s="1" t="str">
        <f>IFERROR(VLOOKUP($A1692&amp;"-"&amp;O$1,'Conclusões cursos SIGARRA'!$E:$H,4,0),"")</f>
        <v>2020/2021</v>
      </c>
      <c r="Q1692" s="1" t="str">
        <f>IFERROR(VLOOKUP($A1692&amp;"-"&amp;Q$1,'Conclusões cursos SIGARRA'!$E:$H,2,0),"")</f>
        <v/>
      </c>
      <c r="R1692" s="1" t="str">
        <f>IFERROR(VLOOKUP($A1692&amp;"-"&amp;Q$1,'Conclusões cursos SIGARRA'!$E:$H,4,0),"")</f>
        <v/>
      </c>
      <c r="S1692" s="1" t="str">
        <f>IFERROR(VLOOKUP($A1692&amp;"-"&amp;S$1,'Conclusões cursos SIGARRA'!$E:$H,2,0),"")</f>
        <v/>
      </c>
      <c r="T1692" s="1" t="str">
        <f>IFERROR(VLOOKUP($A1692&amp;"-"&amp;S$1,'Conclusões cursos SIGARRA'!$E:$H,4,0),"")</f>
        <v/>
      </c>
      <c r="U1692" s="1" t="str">
        <f t="shared" si="3"/>
        <v> MIEIC 2020/2021</v>
      </c>
      <c r="V1692" s="1" t="str">
        <f t="shared" si="4"/>
        <v>Mário Rui Macedo Flores dos Santos</v>
      </c>
    </row>
    <row r="1693" ht="14.25" customHeight="1">
      <c r="A1693" s="1">
        <v>1.9920349E8</v>
      </c>
      <c r="B1693" s="1" t="s">
        <v>5092</v>
      </c>
      <c r="C1693" s="1" t="s">
        <v>5093</v>
      </c>
      <c r="D1693" s="1" t="s">
        <v>20</v>
      </c>
      <c r="E1693" s="1" t="s">
        <v>21</v>
      </c>
      <c r="F1693" s="1" t="str">
        <f t="shared" si="1"/>
        <v>Mário Telmo Cabral Fonseca - MEI 2006/2007</v>
      </c>
      <c r="G1693" s="1" t="s">
        <v>21</v>
      </c>
      <c r="H1693" s="1" t="s">
        <v>21</v>
      </c>
      <c r="I1693" s="1" t="str">
        <f>IFERROR(VLOOKUP(B1693,'Inquérito'!M:N,2,0),if(AND(E1693="",not(iserror(find("linkedin",H1693)))),H1693,E1693))</f>
        <v/>
      </c>
      <c r="J1693" s="1" t="str">
        <f t="shared" si="2"/>
        <v>MEI </v>
      </c>
      <c r="K1693" s="1" t="str">
        <f>IFERROR(VLOOKUP($A1693&amp;"-"&amp;K$1,'Conclusões cursos SIGARRA'!$E:$H,2,0),"")</f>
        <v/>
      </c>
      <c r="L1693" s="1" t="str">
        <f>IFERROR(VLOOKUP($A1693&amp;"-"&amp;K$1,'Conclusões cursos SIGARRA'!$E:$H,4,0),"")</f>
        <v/>
      </c>
      <c r="M1693" s="1" t="str">
        <f>IFERROR(VLOOKUP($A1693&amp;"-"&amp;M$1,'Conclusões cursos SIGARRA'!$E:$H,2,0),"")</f>
        <v>2004/2005</v>
      </c>
      <c r="N1693" s="1" t="str">
        <f>IFERROR(VLOOKUP($A1693&amp;"-"&amp;M$1,'Conclusões cursos SIGARRA'!$E:$H,4,0),"")</f>
        <v>2006/2007</v>
      </c>
      <c r="O1693" s="1" t="str">
        <f>IFERROR(VLOOKUP($A1693&amp;"-"&amp;O$1,'Conclusões cursos SIGARRA'!$E:$H,2,0),"")</f>
        <v/>
      </c>
      <c r="P1693" s="1" t="str">
        <f>IFERROR(VLOOKUP($A1693&amp;"-"&amp;O$1,'Conclusões cursos SIGARRA'!$E:$H,4,0),"")</f>
        <v/>
      </c>
      <c r="Q1693" s="1" t="str">
        <f>IFERROR(VLOOKUP($A1693&amp;"-"&amp;Q$1,'Conclusões cursos SIGARRA'!$E:$H,2,0),"")</f>
        <v/>
      </c>
      <c r="R1693" s="1" t="str">
        <f>IFERROR(VLOOKUP($A1693&amp;"-"&amp;Q$1,'Conclusões cursos SIGARRA'!$E:$H,4,0),"")</f>
        <v/>
      </c>
      <c r="S1693" s="1" t="str">
        <f>IFERROR(VLOOKUP($A1693&amp;"-"&amp;S$1,'Conclusões cursos SIGARRA'!$E:$H,2,0),"")</f>
        <v/>
      </c>
      <c r="T1693" s="1" t="str">
        <f>IFERROR(VLOOKUP($A1693&amp;"-"&amp;S$1,'Conclusões cursos SIGARRA'!$E:$H,4,0),"")</f>
        <v/>
      </c>
      <c r="U1693" s="1" t="str">
        <f t="shared" si="3"/>
        <v> MEI 2006/2007</v>
      </c>
      <c r="V1693" s="1" t="str">
        <f t="shared" si="4"/>
        <v>Mário Telmo Cabral Fonseca</v>
      </c>
    </row>
    <row r="1694" ht="14.25" customHeight="1">
      <c r="A1694" s="1">
        <v>2.00302596E8</v>
      </c>
      <c r="B1694" s="1" t="s">
        <v>5094</v>
      </c>
      <c r="C1694" s="1" t="s">
        <v>5095</v>
      </c>
      <c r="D1694" s="1" t="s">
        <v>20</v>
      </c>
      <c r="E1694" s="1" t="s">
        <v>21</v>
      </c>
      <c r="F1694" s="1" t="str">
        <f t="shared" si="1"/>
        <v>Mário Tiago Pereira Vasconcelos Freitas - MIEIC 2007/2008</v>
      </c>
      <c r="G1694" s="1" t="s">
        <v>21</v>
      </c>
      <c r="H1694" s="1" t="s">
        <v>5096</v>
      </c>
      <c r="I1694" s="1" t="str">
        <f>IFERROR(VLOOKUP(B1694,'Inquérito'!M:N,2,0),if(AND(E1694="",not(iserror(find("linkedin",H1694)))),H1694,E1694))</f>
        <v/>
      </c>
      <c r="J1694" s="1" t="str">
        <f t="shared" si="2"/>
        <v>MIEIC </v>
      </c>
      <c r="K1694" s="1" t="str">
        <f>IFERROR(VLOOKUP($A1694&amp;"-"&amp;K$1,'Conclusões cursos SIGARRA'!$E:$H,2,0),"")</f>
        <v/>
      </c>
      <c r="L1694" s="1" t="str">
        <f>IFERROR(VLOOKUP($A1694&amp;"-"&amp;K$1,'Conclusões cursos SIGARRA'!$E:$H,4,0),"")</f>
        <v/>
      </c>
      <c r="M1694" s="1" t="str">
        <f>IFERROR(VLOOKUP($A1694&amp;"-"&amp;M$1,'Conclusões cursos SIGARRA'!$E:$H,2,0),"")</f>
        <v/>
      </c>
      <c r="N1694" s="1" t="str">
        <f>IFERROR(VLOOKUP($A1694&amp;"-"&amp;M$1,'Conclusões cursos SIGARRA'!$E:$H,4,0),"")</f>
        <v/>
      </c>
      <c r="O1694" s="1" t="str">
        <f>IFERROR(VLOOKUP($A1694&amp;"-"&amp;O$1,'Conclusões cursos SIGARRA'!$E:$H,2,0),"")</f>
        <v>2003/2004</v>
      </c>
      <c r="P1694" s="1" t="str">
        <f>IFERROR(VLOOKUP($A1694&amp;"-"&amp;O$1,'Conclusões cursos SIGARRA'!$E:$H,4,0),"")</f>
        <v>2007/2008</v>
      </c>
      <c r="Q1694" s="1" t="str">
        <f>IFERROR(VLOOKUP($A1694&amp;"-"&amp;Q$1,'Conclusões cursos SIGARRA'!$E:$H,2,0),"")</f>
        <v/>
      </c>
      <c r="R1694" s="1" t="str">
        <f>IFERROR(VLOOKUP($A1694&amp;"-"&amp;Q$1,'Conclusões cursos SIGARRA'!$E:$H,4,0),"")</f>
        <v/>
      </c>
      <c r="S1694" s="1" t="str">
        <f>IFERROR(VLOOKUP($A1694&amp;"-"&amp;S$1,'Conclusões cursos SIGARRA'!$E:$H,2,0),"")</f>
        <v/>
      </c>
      <c r="T1694" s="1" t="str">
        <f>IFERROR(VLOOKUP($A1694&amp;"-"&amp;S$1,'Conclusões cursos SIGARRA'!$E:$H,4,0),"")</f>
        <v/>
      </c>
      <c r="U1694" s="1" t="str">
        <f t="shared" si="3"/>
        <v> MIEIC 2007/2008</v>
      </c>
      <c r="V1694" s="1" t="str">
        <f t="shared" si="4"/>
        <v>Mário Tiago Pereira Vasconcelos Freitas</v>
      </c>
    </row>
    <row r="1695" ht="14.25" customHeight="1">
      <c r="A1695" s="1">
        <v>2.01308594E8</v>
      </c>
      <c r="B1695" s="1" t="s">
        <v>5097</v>
      </c>
      <c r="C1695" s="1" t="s">
        <v>5098</v>
      </c>
      <c r="D1695" s="1" t="s">
        <v>20</v>
      </c>
      <c r="E1695" s="1" t="s">
        <v>21</v>
      </c>
      <c r="F1695" s="1" t="str">
        <f t="shared" si="1"/>
        <v>Marisa Daniela Quintal Oliveira - MIEIC 2019/2020</v>
      </c>
      <c r="I1695" s="1" t="str">
        <f>IFERROR(VLOOKUP(B1695,'Inquérito'!M:N,2,0),if(AND(E1695="",not(iserror(find("linkedin",H1695)))),H1695,E1695))</f>
        <v/>
      </c>
      <c r="J1695" s="1" t="str">
        <f t="shared" si="2"/>
        <v>MIEIC </v>
      </c>
      <c r="K1695" s="1" t="str">
        <f>IFERROR(VLOOKUP($A1695&amp;"-"&amp;K$1,'Conclusões cursos SIGARRA'!$E:$H,2,0),"")</f>
        <v/>
      </c>
      <c r="L1695" s="1" t="str">
        <f>IFERROR(VLOOKUP($A1695&amp;"-"&amp;K$1,'Conclusões cursos SIGARRA'!$E:$H,4,0),"")</f>
        <v/>
      </c>
      <c r="M1695" s="1" t="str">
        <f>IFERROR(VLOOKUP($A1695&amp;"-"&amp;M$1,'Conclusões cursos SIGARRA'!$E:$H,2,0),"")</f>
        <v/>
      </c>
      <c r="N1695" s="1" t="str">
        <f>IFERROR(VLOOKUP($A1695&amp;"-"&amp;M$1,'Conclusões cursos SIGARRA'!$E:$H,4,0),"")</f>
        <v/>
      </c>
      <c r="O1695" s="1" t="str">
        <f>IFERROR(VLOOKUP($A1695&amp;"-"&amp;O$1,'Conclusões cursos SIGARRA'!$E:$H,2,0),"")</f>
        <v>2013/2014</v>
      </c>
      <c r="P1695" s="1" t="str">
        <f>IFERROR(VLOOKUP($A1695&amp;"-"&amp;O$1,'Conclusões cursos SIGARRA'!$E:$H,4,0),"")</f>
        <v>2019/2020</v>
      </c>
      <c r="Q1695" s="1" t="str">
        <f>IFERROR(VLOOKUP($A1695&amp;"-"&amp;Q$1,'Conclusões cursos SIGARRA'!$E:$H,2,0),"")</f>
        <v/>
      </c>
      <c r="R1695" s="1" t="str">
        <f>IFERROR(VLOOKUP($A1695&amp;"-"&amp;Q$1,'Conclusões cursos SIGARRA'!$E:$H,4,0),"")</f>
        <v/>
      </c>
      <c r="S1695" s="1" t="str">
        <f>IFERROR(VLOOKUP($A1695&amp;"-"&amp;S$1,'Conclusões cursos SIGARRA'!$E:$H,2,0),"")</f>
        <v/>
      </c>
      <c r="T1695" s="1" t="str">
        <f>IFERROR(VLOOKUP($A1695&amp;"-"&amp;S$1,'Conclusões cursos SIGARRA'!$E:$H,4,0),"")</f>
        <v/>
      </c>
      <c r="U1695" s="1" t="str">
        <f t="shared" si="3"/>
        <v> MIEIC 2019/2020</v>
      </c>
      <c r="V1695" s="1" t="str">
        <f t="shared" si="4"/>
        <v>Marisa Daniela Quintal Oliveira</v>
      </c>
    </row>
    <row r="1696" ht="14.25" customHeight="1">
      <c r="A1696" s="1">
        <v>2.01704581E8</v>
      </c>
      <c r="B1696" s="1" t="s">
        <v>5099</v>
      </c>
      <c r="C1696" s="1" t="s">
        <v>5100</v>
      </c>
      <c r="D1696" s="1" t="s">
        <v>26</v>
      </c>
      <c r="E1696" s="1" t="s">
        <v>5101</v>
      </c>
      <c r="F1696" s="1" t="str">
        <f t="shared" si="1"/>
        <v>Mark Timothy Vasconcelos Meehan - M.EIC 2021/2022</v>
      </c>
      <c r="G1696" s="1" t="s">
        <v>5102</v>
      </c>
      <c r="I1696" s="9" t="str">
        <f>IFERROR(VLOOKUP(B1696,'Inquérito'!M:N,2,0),if(AND(E1696="",not(iserror(find("linkedin",H1696)))),H1696,E1696))</f>
        <v>https://www.linkedin.com/in/mark-timothy-meehan/</v>
      </c>
      <c r="J1696" s="1" t="str">
        <f t="shared" si="2"/>
        <v>M.EIC</v>
      </c>
      <c r="K1696" s="1" t="str">
        <f>IFERROR(VLOOKUP($A1696&amp;"-"&amp;K$1,'Conclusões cursos SIGARRA'!$E:$H,2,0),"")</f>
        <v/>
      </c>
      <c r="L1696" s="1" t="str">
        <f>IFERROR(VLOOKUP($A1696&amp;"-"&amp;K$1,'Conclusões cursos SIGARRA'!$E:$H,4,0),"")</f>
        <v/>
      </c>
      <c r="M1696" s="1" t="str">
        <f>IFERROR(VLOOKUP($A1696&amp;"-"&amp;M$1,'Conclusões cursos SIGARRA'!$E:$H,2,0),"")</f>
        <v/>
      </c>
      <c r="N1696" s="1" t="str">
        <f>IFERROR(VLOOKUP($A1696&amp;"-"&amp;M$1,'Conclusões cursos SIGARRA'!$E:$H,4,0),"")</f>
        <v/>
      </c>
      <c r="O1696" s="1" t="str">
        <f>IFERROR(VLOOKUP($A1696&amp;"-"&amp;O$1,'Conclusões cursos SIGARRA'!$E:$H,2,0),"")</f>
        <v/>
      </c>
      <c r="P1696" s="1" t="str">
        <f>IFERROR(VLOOKUP($A1696&amp;"-"&amp;O$1,'Conclusões cursos SIGARRA'!$E:$H,4,0),"")</f>
        <v/>
      </c>
      <c r="Q1696" s="1" t="str">
        <f>IFERROR(VLOOKUP($A1696&amp;"-"&amp;Q$1,'Conclusões cursos SIGARRA'!$E:$H,2,0),"")</f>
        <v/>
      </c>
      <c r="R1696" s="1" t="str">
        <f>IFERROR(VLOOKUP($A1696&amp;"-"&amp;Q$1,'Conclusões cursos SIGARRA'!$E:$H,4,0),"")</f>
        <v/>
      </c>
      <c r="S1696" s="1" t="str">
        <f>IFERROR(VLOOKUP($A1696&amp;"-"&amp;S$1,'Conclusões cursos SIGARRA'!$E:$H,2,0),"")</f>
        <v>2021/2022</v>
      </c>
      <c r="T1696" s="1" t="str">
        <f>IFERROR(VLOOKUP($A1696&amp;"-"&amp;S$1,'Conclusões cursos SIGARRA'!$E:$H,4,0),"")</f>
        <v>2021/2022</v>
      </c>
      <c r="U1696" s="1" t="str">
        <f t="shared" si="3"/>
        <v> M.EIC 2021/2022</v>
      </c>
      <c r="V1696" s="1" t="str">
        <f t="shared" si="4"/>
        <v>Mark Timothy Vasconcelos Meehan</v>
      </c>
    </row>
    <row r="1697" ht="14.25" customHeight="1">
      <c r="A1697" s="1">
        <v>2.00804856E8</v>
      </c>
      <c r="B1697" s="1" t="s">
        <v>5103</v>
      </c>
      <c r="C1697" s="1" t="s">
        <v>5104</v>
      </c>
      <c r="D1697" s="1" t="s">
        <v>20</v>
      </c>
      <c r="E1697" s="1" t="s">
        <v>21</v>
      </c>
      <c r="F1697" s="1" t="str">
        <f t="shared" si="1"/>
        <v>Marta Carolina Madeira Bebiano - MIEIC 2014/2015</v>
      </c>
      <c r="G1697" s="1" t="s">
        <v>5105</v>
      </c>
      <c r="I1697" s="1" t="str">
        <f>IFERROR(VLOOKUP(B1697,'Inquérito'!M:N,2,0),if(AND(E1697="",not(iserror(find("linkedin",H1697)))),H1697,E1697))</f>
        <v/>
      </c>
      <c r="J1697" s="1" t="str">
        <f t="shared" si="2"/>
        <v>MIEIC </v>
      </c>
      <c r="K1697" s="1" t="str">
        <f>IFERROR(VLOOKUP($A1697&amp;"-"&amp;K$1,'Conclusões cursos SIGARRA'!$E:$H,2,0),"")</f>
        <v/>
      </c>
      <c r="L1697" s="1" t="str">
        <f>IFERROR(VLOOKUP($A1697&amp;"-"&amp;K$1,'Conclusões cursos SIGARRA'!$E:$H,4,0),"")</f>
        <v/>
      </c>
      <c r="M1697" s="1" t="str">
        <f>IFERROR(VLOOKUP($A1697&amp;"-"&amp;M$1,'Conclusões cursos SIGARRA'!$E:$H,2,0),"")</f>
        <v/>
      </c>
      <c r="N1697" s="1" t="str">
        <f>IFERROR(VLOOKUP($A1697&amp;"-"&amp;M$1,'Conclusões cursos SIGARRA'!$E:$H,4,0),"")</f>
        <v/>
      </c>
      <c r="O1697" s="1" t="str">
        <f>IFERROR(VLOOKUP($A1697&amp;"-"&amp;O$1,'Conclusões cursos SIGARRA'!$E:$H,2,0),"")</f>
        <v>2010/2011</v>
      </c>
      <c r="P1697" s="1" t="str">
        <f>IFERROR(VLOOKUP($A1697&amp;"-"&amp;O$1,'Conclusões cursos SIGARRA'!$E:$H,4,0),"")</f>
        <v>2014/2015</v>
      </c>
      <c r="Q1697" s="1" t="str">
        <f>IFERROR(VLOOKUP($A1697&amp;"-"&amp;Q$1,'Conclusões cursos SIGARRA'!$E:$H,2,0),"")</f>
        <v/>
      </c>
      <c r="R1697" s="1" t="str">
        <f>IFERROR(VLOOKUP($A1697&amp;"-"&amp;Q$1,'Conclusões cursos SIGARRA'!$E:$H,4,0),"")</f>
        <v/>
      </c>
      <c r="S1697" s="1" t="str">
        <f>IFERROR(VLOOKUP($A1697&amp;"-"&amp;S$1,'Conclusões cursos SIGARRA'!$E:$H,2,0),"")</f>
        <v/>
      </c>
      <c r="T1697" s="1" t="str">
        <f>IFERROR(VLOOKUP($A1697&amp;"-"&amp;S$1,'Conclusões cursos SIGARRA'!$E:$H,4,0),"")</f>
        <v/>
      </c>
      <c r="U1697" s="1" t="str">
        <f t="shared" si="3"/>
        <v> MIEIC 2014/2015</v>
      </c>
      <c r="V1697" s="1" t="str">
        <f t="shared" si="4"/>
        <v>Marta Carolina Madeira Bebiano</v>
      </c>
    </row>
    <row r="1698" ht="14.25" customHeight="1">
      <c r="A1698" s="1">
        <v>2.0190702E8</v>
      </c>
      <c r="B1698" s="1" t="s">
        <v>5106</v>
      </c>
      <c r="C1698" s="1" t="s">
        <v>5107</v>
      </c>
      <c r="D1698" s="1" t="s">
        <v>26</v>
      </c>
      <c r="E1698" s="1" t="s">
        <v>21</v>
      </c>
      <c r="F1698" s="1" t="str">
        <f t="shared" si="1"/>
        <v>Marta Cristina dos Santos Mariz - L.EIC 2021/2022</v>
      </c>
      <c r="I1698" s="1" t="str">
        <f>IFERROR(VLOOKUP(B1698,'Inquérito'!M:N,2,0),if(AND(E1698="",not(iserror(find("linkedin",H1698)))),H1698,E1698))</f>
        <v/>
      </c>
      <c r="J1698" s="1" t="str">
        <f t="shared" si="2"/>
        <v>L.EIC </v>
      </c>
      <c r="K1698" s="1" t="str">
        <f>IFERROR(VLOOKUP($A1698&amp;"-"&amp;K$1,'Conclusões cursos SIGARRA'!$E:$H,2,0),"")</f>
        <v/>
      </c>
      <c r="L1698" s="1" t="str">
        <f>IFERROR(VLOOKUP($A1698&amp;"-"&amp;K$1,'Conclusões cursos SIGARRA'!$E:$H,4,0),"")</f>
        <v/>
      </c>
      <c r="M1698" s="1" t="str">
        <f>IFERROR(VLOOKUP($A1698&amp;"-"&amp;M$1,'Conclusões cursos SIGARRA'!$E:$H,2,0),"")</f>
        <v/>
      </c>
      <c r="N1698" s="1" t="str">
        <f>IFERROR(VLOOKUP($A1698&amp;"-"&amp;M$1,'Conclusões cursos SIGARRA'!$E:$H,4,0),"")</f>
        <v/>
      </c>
      <c r="O1698" s="1" t="str">
        <f>IFERROR(VLOOKUP($A1698&amp;"-"&amp;O$1,'Conclusões cursos SIGARRA'!$E:$H,2,0),"")</f>
        <v/>
      </c>
      <c r="P1698" s="1" t="str">
        <f>IFERROR(VLOOKUP($A1698&amp;"-"&amp;O$1,'Conclusões cursos SIGARRA'!$E:$H,4,0),"")</f>
        <v/>
      </c>
      <c r="Q1698" s="1" t="str">
        <f>IFERROR(VLOOKUP($A1698&amp;"-"&amp;Q$1,'Conclusões cursos SIGARRA'!$E:$H,2,0),"")</f>
        <v>2021/2022</v>
      </c>
      <c r="R1698" s="1" t="str">
        <f>IFERROR(VLOOKUP($A1698&amp;"-"&amp;Q$1,'Conclusões cursos SIGARRA'!$E:$H,4,0),"")</f>
        <v>2021/2022</v>
      </c>
      <c r="S1698" s="1" t="str">
        <f>IFERROR(VLOOKUP($A1698&amp;"-"&amp;S$1,'Conclusões cursos SIGARRA'!$E:$H,2,0),"")</f>
        <v/>
      </c>
      <c r="T1698" s="1" t="str">
        <f>IFERROR(VLOOKUP($A1698&amp;"-"&amp;S$1,'Conclusões cursos SIGARRA'!$E:$H,4,0),"")</f>
        <v/>
      </c>
      <c r="U1698" s="1" t="str">
        <f t="shared" si="3"/>
        <v> L.EIC 2021/2022</v>
      </c>
      <c r="V1698" s="1" t="str">
        <f t="shared" si="4"/>
        <v>Marta Cristina dos Santos Mariz</v>
      </c>
    </row>
    <row r="1699" ht="14.25" customHeight="1">
      <c r="A1699" s="1">
        <v>2.01407727E8</v>
      </c>
      <c r="B1699" s="1" t="s">
        <v>5108</v>
      </c>
      <c r="C1699" s="1" t="s">
        <v>5109</v>
      </c>
      <c r="D1699" s="1" t="s">
        <v>20</v>
      </c>
      <c r="E1699" s="1" t="s">
        <v>21</v>
      </c>
      <c r="F1699" s="1" t="str">
        <f t="shared" si="1"/>
        <v>Marta Diogo Torgal Pinto - MIEIC 2019/2020</v>
      </c>
      <c r="I1699" s="1" t="str">
        <f>IFERROR(VLOOKUP(B1699,'Inquérito'!M:N,2,0),if(AND(E1699="",not(iserror(find("linkedin",H1699)))),H1699,E1699))</f>
        <v/>
      </c>
      <c r="J1699" s="1" t="str">
        <f t="shared" si="2"/>
        <v>MIEIC </v>
      </c>
      <c r="K1699" s="1" t="str">
        <f>IFERROR(VLOOKUP($A1699&amp;"-"&amp;K$1,'Conclusões cursos SIGARRA'!$E:$H,2,0),"")</f>
        <v/>
      </c>
      <c r="L1699" s="1" t="str">
        <f>IFERROR(VLOOKUP($A1699&amp;"-"&amp;K$1,'Conclusões cursos SIGARRA'!$E:$H,4,0),"")</f>
        <v/>
      </c>
      <c r="M1699" s="1" t="str">
        <f>IFERROR(VLOOKUP($A1699&amp;"-"&amp;M$1,'Conclusões cursos SIGARRA'!$E:$H,2,0),"")</f>
        <v/>
      </c>
      <c r="N1699" s="1" t="str">
        <f>IFERROR(VLOOKUP($A1699&amp;"-"&amp;M$1,'Conclusões cursos SIGARRA'!$E:$H,4,0),"")</f>
        <v/>
      </c>
      <c r="O1699" s="1" t="str">
        <f>IFERROR(VLOOKUP($A1699&amp;"-"&amp;O$1,'Conclusões cursos SIGARRA'!$E:$H,2,0),"")</f>
        <v>2014/2015</v>
      </c>
      <c r="P1699" s="1" t="str">
        <f>IFERROR(VLOOKUP($A1699&amp;"-"&amp;O$1,'Conclusões cursos SIGARRA'!$E:$H,4,0),"")</f>
        <v>2019/2020</v>
      </c>
      <c r="Q1699" s="1" t="str">
        <f>IFERROR(VLOOKUP($A1699&amp;"-"&amp;Q$1,'Conclusões cursos SIGARRA'!$E:$H,2,0),"")</f>
        <v/>
      </c>
      <c r="R1699" s="1" t="str">
        <f>IFERROR(VLOOKUP($A1699&amp;"-"&amp;Q$1,'Conclusões cursos SIGARRA'!$E:$H,4,0),"")</f>
        <v/>
      </c>
      <c r="S1699" s="1" t="str">
        <f>IFERROR(VLOOKUP($A1699&amp;"-"&amp;S$1,'Conclusões cursos SIGARRA'!$E:$H,2,0),"")</f>
        <v/>
      </c>
      <c r="T1699" s="1" t="str">
        <f>IFERROR(VLOOKUP($A1699&amp;"-"&amp;S$1,'Conclusões cursos SIGARRA'!$E:$H,4,0),"")</f>
        <v/>
      </c>
      <c r="U1699" s="1" t="str">
        <f t="shared" si="3"/>
        <v> MIEIC 2019/2020</v>
      </c>
      <c r="V1699" s="1" t="str">
        <f t="shared" si="4"/>
        <v>Marta Diogo Torgal Pinto</v>
      </c>
    </row>
    <row r="1700" ht="14.25" customHeight="1">
      <c r="A1700" s="1">
        <v>1.99500188E8</v>
      </c>
      <c r="B1700" s="1" t="s">
        <v>5110</v>
      </c>
      <c r="D1700" s="1" t="s">
        <v>20</v>
      </c>
      <c r="E1700" s="9" t="s">
        <v>5111</v>
      </c>
      <c r="F1700" s="1" t="str">
        <f t="shared" si="1"/>
        <v>Marta Maria dos Santos Almeida - LEIC 1999/2000</v>
      </c>
      <c r="G1700" s="1" t="s">
        <v>21</v>
      </c>
      <c r="I1700" s="9" t="str">
        <f>IFERROR(VLOOKUP(B1700,'Inquérito'!M:N,2,0),if(AND(E1700="",not(iserror(find("linkedin",H1700)))),H1700,E1700))</f>
        <v>https://www.linkedin.com/in/marta-almeida-0a79b51</v>
      </c>
      <c r="J1700" s="1" t="str">
        <f t="shared" si="2"/>
        <v>LEIC </v>
      </c>
      <c r="K1700" s="1" t="str">
        <f>IFERROR(VLOOKUP($A1700&amp;"-"&amp;K$1,'Conclusões cursos SIGARRA'!$E:$H,2,0),"")</f>
        <v>1995/1996</v>
      </c>
      <c r="L1700" s="1" t="str">
        <f>IFERROR(VLOOKUP($A1700&amp;"-"&amp;K$1,'Conclusões cursos SIGARRA'!$E:$H,4,0),"")</f>
        <v>1999/2000</v>
      </c>
      <c r="M1700" s="1" t="str">
        <f>IFERROR(VLOOKUP($A1700&amp;"-"&amp;M$1,'Conclusões cursos SIGARRA'!$E:$H,2,0),"")</f>
        <v/>
      </c>
      <c r="N1700" s="1" t="str">
        <f>IFERROR(VLOOKUP($A1700&amp;"-"&amp;M$1,'Conclusões cursos SIGARRA'!$E:$H,4,0),"")</f>
        <v/>
      </c>
      <c r="O1700" s="1" t="str">
        <f>IFERROR(VLOOKUP($A1700&amp;"-"&amp;O$1,'Conclusões cursos SIGARRA'!$E:$H,2,0),"")</f>
        <v/>
      </c>
      <c r="P1700" s="1" t="str">
        <f>IFERROR(VLOOKUP($A1700&amp;"-"&amp;O$1,'Conclusões cursos SIGARRA'!$E:$H,4,0),"")</f>
        <v/>
      </c>
      <c r="Q1700" s="1" t="str">
        <f>IFERROR(VLOOKUP($A1700&amp;"-"&amp;Q$1,'Conclusões cursos SIGARRA'!$E:$H,2,0),"")</f>
        <v/>
      </c>
      <c r="R1700" s="1" t="str">
        <f>IFERROR(VLOOKUP($A1700&amp;"-"&amp;Q$1,'Conclusões cursos SIGARRA'!$E:$H,4,0),"")</f>
        <v/>
      </c>
      <c r="S1700" s="1" t="str">
        <f>IFERROR(VLOOKUP($A1700&amp;"-"&amp;S$1,'Conclusões cursos SIGARRA'!$E:$H,2,0),"")</f>
        <v/>
      </c>
      <c r="T1700" s="1" t="str">
        <f>IFERROR(VLOOKUP($A1700&amp;"-"&amp;S$1,'Conclusões cursos SIGARRA'!$E:$H,4,0),"")</f>
        <v/>
      </c>
      <c r="U1700" s="1" t="str">
        <f t="shared" si="3"/>
        <v> LEIC 1999/2000</v>
      </c>
      <c r="V1700" s="1" t="str">
        <f t="shared" si="4"/>
        <v>Marta Maria dos Santos Almeida</v>
      </c>
    </row>
    <row r="1701" ht="14.25" customHeight="1">
      <c r="A1701" s="1">
        <v>1.99901453E8</v>
      </c>
      <c r="B1701" s="1" t="s">
        <v>5112</v>
      </c>
      <c r="C1701" s="1" t="s">
        <v>5113</v>
      </c>
      <c r="D1701" s="1" t="s">
        <v>20</v>
      </c>
      <c r="E1701" s="1" t="s">
        <v>5114</v>
      </c>
      <c r="F1701" s="1" t="str">
        <f t="shared" si="1"/>
        <v>Marta Marisa Pinho Pereira - MIEIC 2007/2008</v>
      </c>
      <c r="G1701" s="1" t="s">
        <v>21</v>
      </c>
      <c r="H1701" s="1" t="s">
        <v>5115</v>
      </c>
      <c r="I1701" s="9" t="str">
        <f>IFERROR(VLOOKUP(B1701,'Inquérito'!M:N,2,0),if(AND(E1701="",not(iserror(find("linkedin",H1701)))),H1701,E1701))</f>
        <v>https://www.linkedin.com/in/martapereira/</v>
      </c>
      <c r="J1701" s="1" t="str">
        <f t="shared" si="2"/>
        <v>MIEIC </v>
      </c>
      <c r="K1701" s="1" t="str">
        <f>IFERROR(VLOOKUP($A1701&amp;"-"&amp;K$1,'Conclusões cursos SIGARRA'!$E:$H,2,0),"")</f>
        <v/>
      </c>
      <c r="L1701" s="1" t="str">
        <f>IFERROR(VLOOKUP($A1701&amp;"-"&amp;K$1,'Conclusões cursos SIGARRA'!$E:$H,4,0),"")</f>
        <v/>
      </c>
      <c r="M1701" s="1" t="str">
        <f>IFERROR(VLOOKUP($A1701&amp;"-"&amp;M$1,'Conclusões cursos SIGARRA'!$E:$H,2,0),"")</f>
        <v/>
      </c>
      <c r="N1701" s="1" t="str">
        <f>IFERROR(VLOOKUP($A1701&amp;"-"&amp;M$1,'Conclusões cursos SIGARRA'!$E:$H,4,0),"")</f>
        <v/>
      </c>
      <c r="O1701" s="1" t="str">
        <f>IFERROR(VLOOKUP($A1701&amp;"-"&amp;O$1,'Conclusões cursos SIGARRA'!$E:$H,2,0),"")</f>
        <v>1999/2000</v>
      </c>
      <c r="P1701" s="1" t="str">
        <f>IFERROR(VLOOKUP($A1701&amp;"-"&amp;O$1,'Conclusões cursos SIGARRA'!$E:$H,4,0),"")</f>
        <v>2007/2008</v>
      </c>
      <c r="Q1701" s="1" t="str">
        <f>IFERROR(VLOOKUP($A1701&amp;"-"&amp;Q$1,'Conclusões cursos SIGARRA'!$E:$H,2,0),"")</f>
        <v/>
      </c>
      <c r="R1701" s="1" t="str">
        <f>IFERROR(VLOOKUP($A1701&amp;"-"&amp;Q$1,'Conclusões cursos SIGARRA'!$E:$H,4,0),"")</f>
        <v/>
      </c>
      <c r="S1701" s="1" t="str">
        <f>IFERROR(VLOOKUP($A1701&amp;"-"&amp;S$1,'Conclusões cursos SIGARRA'!$E:$H,2,0),"")</f>
        <v/>
      </c>
      <c r="T1701" s="1" t="str">
        <f>IFERROR(VLOOKUP($A1701&amp;"-"&amp;S$1,'Conclusões cursos SIGARRA'!$E:$H,4,0),"")</f>
        <v/>
      </c>
      <c r="U1701" s="1" t="str">
        <f t="shared" si="3"/>
        <v> MIEIC 2007/2008</v>
      </c>
      <c r="V1701" s="1" t="str">
        <f t="shared" si="4"/>
        <v>Marta Marisa Pinho Pereira</v>
      </c>
    </row>
    <row r="1702" ht="14.25" customHeight="1">
      <c r="A1702" s="1">
        <v>2.01208067E8</v>
      </c>
      <c r="B1702" s="1" t="s">
        <v>5116</v>
      </c>
      <c r="C1702" s="1" t="s">
        <v>5117</v>
      </c>
      <c r="D1702" s="1" t="s">
        <v>20</v>
      </c>
      <c r="E1702" s="1" t="s">
        <v>21</v>
      </c>
      <c r="F1702" s="1" t="str">
        <f t="shared" si="1"/>
        <v>Marta Milheiro Soeiro Nunes Lopes - MIEIC 2017/2018</v>
      </c>
      <c r="G1702" s="1" t="s">
        <v>21</v>
      </c>
      <c r="I1702" s="9" t="str">
        <f>IFERROR(VLOOKUP(B1702,'Inquérito'!M:N,2,0),if(AND(E1702="",not(iserror(find("linkedin",H1702)))),H1702,E1702))</f>
        <v>https://www.linkedin.com/in/marta-n-lopes/</v>
      </c>
      <c r="J1702" s="1" t="str">
        <f t="shared" si="2"/>
        <v>MIEIC </v>
      </c>
      <c r="K1702" s="1" t="str">
        <f>IFERROR(VLOOKUP($A1702&amp;"-"&amp;K$1,'Conclusões cursos SIGARRA'!$E:$H,2,0),"")</f>
        <v/>
      </c>
      <c r="L1702" s="1" t="str">
        <f>IFERROR(VLOOKUP($A1702&amp;"-"&amp;K$1,'Conclusões cursos SIGARRA'!$E:$H,4,0),"")</f>
        <v/>
      </c>
      <c r="M1702" s="1" t="str">
        <f>IFERROR(VLOOKUP($A1702&amp;"-"&amp;M$1,'Conclusões cursos SIGARRA'!$E:$H,2,0),"")</f>
        <v/>
      </c>
      <c r="N1702" s="1" t="str">
        <f>IFERROR(VLOOKUP($A1702&amp;"-"&amp;M$1,'Conclusões cursos SIGARRA'!$E:$H,4,0),"")</f>
        <v/>
      </c>
      <c r="O1702" s="1" t="str">
        <f>IFERROR(VLOOKUP($A1702&amp;"-"&amp;O$1,'Conclusões cursos SIGARRA'!$E:$H,2,0),"")</f>
        <v>2013/2014</v>
      </c>
      <c r="P1702" s="1" t="str">
        <f>IFERROR(VLOOKUP($A1702&amp;"-"&amp;O$1,'Conclusões cursos SIGARRA'!$E:$H,4,0),"")</f>
        <v>2017/2018</v>
      </c>
      <c r="Q1702" s="1" t="str">
        <f>IFERROR(VLOOKUP($A1702&amp;"-"&amp;Q$1,'Conclusões cursos SIGARRA'!$E:$H,2,0),"")</f>
        <v/>
      </c>
      <c r="R1702" s="1" t="str">
        <f>IFERROR(VLOOKUP($A1702&amp;"-"&amp;Q$1,'Conclusões cursos SIGARRA'!$E:$H,4,0),"")</f>
        <v/>
      </c>
      <c r="S1702" s="1" t="str">
        <f>IFERROR(VLOOKUP($A1702&amp;"-"&amp;S$1,'Conclusões cursos SIGARRA'!$E:$H,2,0),"")</f>
        <v/>
      </c>
      <c r="T1702" s="1" t="str">
        <f>IFERROR(VLOOKUP($A1702&amp;"-"&amp;S$1,'Conclusões cursos SIGARRA'!$E:$H,4,0),"")</f>
        <v/>
      </c>
      <c r="U1702" s="1" t="str">
        <f t="shared" si="3"/>
        <v> MIEIC 2017/2018</v>
      </c>
      <c r="V1702" s="1" t="str">
        <f t="shared" si="4"/>
        <v>Marta Milheiro Soeiro Nunes Lopes</v>
      </c>
    </row>
    <row r="1703" ht="14.25" customHeight="1">
      <c r="A1703" s="1">
        <v>2.00704522E8</v>
      </c>
      <c r="B1703" s="1" t="s">
        <v>5118</v>
      </c>
      <c r="C1703" s="1" t="s">
        <v>5119</v>
      </c>
      <c r="D1703" s="1" t="s">
        <v>20</v>
      </c>
      <c r="E1703" s="1" t="s">
        <v>5120</v>
      </c>
      <c r="F1703" s="1" t="str">
        <f t="shared" si="1"/>
        <v>Marta Raquel Soares Maio - MIEIC 2011/2012</v>
      </c>
      <c r="G1703" s="1" t="s">
        <v>21</v>
      </c>
      <c r="I1703" s="9" t="str">
        <f>IFERROR(VLOOKUP(B1703,'Inquérito'!M:N,2,0),if(AND(E1703="",not(iserror(find("linkedin",H1703)))),H1703,E1703))</f>
        <v>https://www.linkedin.com/in/martamaio/</v>
      </c>
      <c r="J1703" s="1" t="str">
        <f t="shared" si="2"/>
        <v>MIEIC </v>
      </c>
      <c r="K1703" s="1" t="str">
        <f>IFERROR(VLOOKUP($A1703&amp;"-"&amp;K$1,'Conclusões cursos SIGARRA'!$E:$H,2,0),"")</f>
        <v/>
      </c>
      <c r="L1703" s="1" t="str">
        <f>IFERROR(VLOOKUP($A1703&amp;"-"&amp;K$1,'Conclusões cursos SIGARRA'!$E:$H,4,0),"")</f>
        <v/>
      </c>
      <c r="M1703" s="1" t="str">
        <f>IFERROR(VLOOKUP($A1703&amp;"-"&amp;M$1,'Conclusões cursos SIGARRA'!$E:$H,2,0),"")</f>
        <v/>
      </c>
      <c r="N1703" s="1" t="str">
        <f>IFERROR(VLOOKUP($A1703&amp;"-"&amp;M$1,'Conclusões cursos SIGARRA'!$E:$H,4,0),"")</f>
        <v/>
      </c>
      <c r="O1703" s="1" t="str">
        <f>IFERROR(VLOOKUP($A1703&amp;"-"&amp;O$1,'Conclusões cursos SIGARRA'!$E:$H,2,0),"")</f>
        <v>2007/2008</v>
      </c>
      <c r="P1703" s="1" t="str">
        <f>IFERROR(VLOOKUP($A1703&amp;"-"&amp;O$1,'Conclusões cursos SIGARRA'!$E:$H,4,0),"")</f>
        <v>2011/2012</v>
      </c>
      <c r="Q1703" s="1" t="str">
        <f>IFERROR(VLOOKUP($A1703&amp;"-"&amp;Q$1,'Conclusões cursos SIGARRA'!$E:$H,2,0),"")</f>
        <v/>
      </c>
      <c r="R1703" s="1" t="str">
        <f>IFERROR(VLOOKUP($A1703&amp;"-"&amp;Q$1,'Conclusões cursos SIGARRA'!$E:$H,4,0),"")</f>
        <v/>
      </c>
      <c r="S1703" s="1" t="str">
        <f>IFERROR(VLOOKUP($A1703&amp;"-"&amp;S$1,'Conclusões cursos SIGARRA'!$E:$H,2,0),"")</f>
        <v/>
      </c>
      <c r="T1703" s="1" t="str">
        <f>IFERROR(VLOOKUP($A1703&amp;"-"&amp;S$1,'Conclusões cursos SIGARRA'!$E:$H,4,0),"")</f>
        <v/>
      </c>
      <c r="U1703" s="1" t="str">
        <f t="shared" si="3"/>
        <v> MIEIC 2011/2012</v>
      </c>
      <c r="V1703" s="1" t="str">
        <f t="shared" si="4"/>
        <v>Marta Raquel Soares Maio</v>
      </c>
    </row>
    <row r="1704" ht="14.25" customHeight="1">
      <c r="A1704" s="1">
        <v>2.02006289E8</v>
      </c>
      <c r="B1704" s="1" t="s">
        <v>5121</v>
      </c>
      <c r="C1704" s="1" t="s">
        <v>5122</v>
      </c>
      <c r="D1704" s="1" t="s">
        <v>26</v>
      </c>
      <c r="E1704" s="1" t="s">
        <v>21</v>
      </c>
      <c r="F1704" s="1" t="str">
        <f t="shared" si="1"/>
        <v>Martim Afonso Rodrigues dos Santos Castro Videira - L.EIC 2022/2023</v>
      </c>
      <c r="I1704" s="1" t="str">
        <f>IFERROR(VLOOKUP(B1704,'Inquérito'!M:N,2,0),if(AND(E1704="",not(iserror(find("linkedin",H1704)))),H1704,E1704))</f>
        <v/>
      </c>
      <c r="J1704" s="1" t="str">
        <f t="shared" si="2"/>
        <v>L.EIC </v>
      </c>
      <c r="K1704" s="1" t="str">
        <f>IFERROR(VLOOKUP($A1704&amp;"-"&amp;K$1,'Conclusões cursos SIGARRA'!$E:$H,2,0),"")</f>
        <v/>
      </c>
      <c r="L1704" s="1" t="str">
        <f>IFERROR(VLOOKUP($A1704&amp;"-"&amp;K$1,'Conclusões cursos SIGARRA'!$E:$H,4,0),"")</f>
        <v/>
      </c>
      <c r="M1704" s="1" t="str">
        <f>IFERROR(VLOOKUP($A1704&amp;"-"&amp;M$1,'Conclusões cursos SIGARRA'!$E:$H,2,0),"")</f>
        <v/>
      </c>
      <c r="N1704" s="1" t="str">
        <f>IFERROR(VLOOKUP($A1704&amp;"-"&amp;M$1,'Conclusões cursos SIGARRA'!$E:$H,4,0),"")</f>
        <v/>
      </c>
      <c r="O1704" s="1" t="str">
        <f>IFERROR(VLOOKUP($A1704&amp;"-"&amp;O$1,'Conclusões cursos SIGARRA'!$E:$H,2,0),"")</f>
        <v/>
      </c>
      <c r="P1704" s="1" t="str">
        <f>IFERROR(VLOOKUP($A1704&amp;"-"&amp;O$1,'Conclusões cursos SIGARRA'!$E:$H,4,0),"")</f>
        <v/>
      </c>
      <c r="Q1704" s="1" t="str">
        <f>IFERROR(VLOOKUP($A1704&amp;"-"&amp;Q$1,'Conclusões cursos SIGARRA'!$E:$H,2,0),"")</f>
        <v>2021/2022</v>
      </c>
      <c r="R1704" s="1" t="str">
        <f>IFERROR(VLOOKUP($A1704&amp;"-"&amp;Q$1,'Conclusões cursos SIGARRA'!$E:$H,4,0),"")</f>
        <v>2022/2023</v>
      </c>
      <c r="S1704" s="1" t="str">
        <f>IFERROR(VLOOKUP($A1704&amp;"-"&amp;S$1,'Conclusões cursos SIGARRA'!$E:$H,2,0),"")</f>
        <v/>
      </c>
      <c r="T1704" s="1" t="str">
        <f>IFERROR(VLOOKUP($A1704&amp;"-"&amp;S$1,'Conclusões cursos SIGARRA'!$E:$H,4,0),"")</f>
        <v/>
      </c>
      <c r="U1704" s="1" t="str">
        <f t="shared" si="3"/>
        <v> L.EIC 2022/2023</v>
      </c>
      <c r="V1704" s="1" t="str">
        <f t="shared" si="4"/>
        <v>Martim Afonso Rodrigues dos Santos Castro Videira</v>
      </c>
    </row>
    <row r="1705" ht="14.25" customHeight="1">
      <c r="A1705" s="1">
        <v>2.01705205E8</v>
      </c>
      <c r="B1705" s="1" t="s">
        <v>5123</v>
      </c>
      <c r="C1705" s="1" t="s">
        <v>5124</v>
      </c>
      <c r="D1705" s="1" t="s">
        <v>26</v>
      </c>
      <c r="E1705" s="1" t="s">
        <v>21</v>
      </c>
      <c r="F1705" s="1" t="str">
        <f t="shared" si="1"/>
        <v>Martim de Carvalho e Sousa Pinto da Silva - M.EIC 2021/2022</v>
      </c>
      <c r="G1705" s="1" t="s">
        <v>5125</v>
      </c>
      <c r="I1705" s="1" t="str">
        <f>IFERROR(VLOOKUP(B1705,'Inquérito'!M:N,2,0),if(AND(E1705="",not(iserror(find("linkedin",H1705)))),H1705,E1705))</f>
        <v/>
      </c>
      <c r="J1705" s="1" t="str">
        <f t="shared" si="2"/>
        <v>M.EIC</v>
      </c>
      <c r="K1705" s="1" t="str">
        <f>IFERROR(VLOOKUP($A1705&amp;"-"&amp;K$1,'Conclusões cursos SIGARRA'!$E:$H,2,0),"")</f>
        <v/>
      </c>
      <c r="L1705" s="1" t="str">
        <f>IFERROR(VLOOKUP($A1705&amp;"-"&amp;K$1,'Conclusões cursos SIGARRA'!$E:$H,4,0),"")</f>
        <v/>
      </c>
      <c r="M1705" s="1" t="str">
        <f>IFERROR(VLOOKUP($A1705&amp;"-"&amp;M$1,'Conclusões cursos SIGARRA'!$E:$H,2,0),"")</f>
        <v/>
      </c>
      <c r="N1705" s="1" t="str">
        <f>IFERROR(VLOOKUP($A1705&amp;"-"&amp;M$1,'Conclusões cursos SIGARRA'!$E:$H,4,0),"")</f>
        <v/>
      </c>
      <c r="O1705" s="1" t="str">
        <f>IFERROR(VLOOKUP($A1705&amp;"-"&amp;O$1,'Conclusões cursos SIGARRA'!$E:$H,2,0),"")</f>
        <v/>
      </c>
      <c r="P1705" s="1" t="str">
        <f>IFERROR(VLOOKUP($A1705&amp;"-"&amp;O$1,'Conclusões cursos SIGARRA'!$E:$H,4,0),"")</f>
        <v/>
      </c>
      <c r="Q1705" s="1" t="str">
        <f>IFERROR(VLOOKUP($A1705&amp;"-"&amp;Q$1,'Conclusões cursos SIGARRA'!$E:$H,2,0),"")</f>
        <v/>
      </c>
      <c r="R1705" s="1" t="str">
        <f>IFERROR(VLOOKUP($A1705&amp;"-"&amp;Q$1,'Conclusões cursos SIGARRA'!$E:$H,4,0),"")</f>
        <v/>
      </c>
      <c r="S1705" s="1" t="str">
        <f>IFERROR(VLOOKUP($A1705&amp;"-"&amp;S$1,'Conclusões cursos SIGARRA'!$E:$H,2,0),"")</f>
        <v>2021/2022</v>
      </c>
      <c r="T1705" s="1" t="str">
        <f>IFERROR(VLOOKUP($A1705&amp;"-"&amp;S$1,'Conclusões cursos SIGARRA'!$E:$H,4,0),"")</f>
        <v>2021/2022</v>
      </c>
      <c r="U1705" s="1" t="str">
        <f t="shared" si="3"/>
        <v> M.EIC 2021/2022</v>
      </c>
      <c r="V1705" s="1" t="str">
        <f t="shared" si="4"/>
        <v>Martim de Carvalho e Sousa Pinto da Silva</v>
      </c>
    </row>
    <row r="1706" ht="14.25" customHeight="1">
      <c r="A1706" s="1">
        <v>2.02004421E8</v>
      </c>
      <c r="B1706" s="1" t="s">
        <v>5126</v>
      </c>
      <c r="C1706" s="1" t="s">
        <v>5127</v>
      </c>
      <c r="D1706" s="1" t="s">
        <v>26</v>
      </c>
      <c r="E1706" s="1" t="s">
        <v>21</v>
      </c>
      <c r="F1706" s="1" t="str">
        <f t="shared" si="1"/>
        <v>Martim Raúl da Rocha Henriques - L.EIC 2022/2023</v>
      </c>
      <c r="I1706" s="1" t="str">
        <f>IFERROR(VLOOKUP(B1706,'Inquérito'!M:N,2,0),if(AND(E1706="",not(iserror(find("linkedin",H1706)))),H1706,E1706))</f>
        <v/>
      </c>
      <c r="J1706" s="1" t="str">
        <f t="shared" si="2"/>
        <v>L.EIC </v>
      </c>
      <c r="K1706" s="1" t="str">
        <f>IFERROR(VLOOKUP($A1706&amp;"-"&amp;K$1,'Conclusões cursos SIGARRA'!$E:$H,2,0),"")</f>
        <v/>
      </c>
      <c r="L1706" s="1" t="str">
        <f>IFERROR(VLOOKUP($A1706&amp;"-"&amp;K$1,'Conclusões cursos SIGARRA'!$E:$H,4,0),"")</f>
        <v/>
      </c>
      <c r="M1706" s="1" t="str">
        <f>IFERROR(VLOOKUP($A1706&amp;"-"&amp;M$1,'Conclusões cursos SIGARRA'!$E:$H,2,0),"")</f>
        <v/>
      </c>
      <c r="N1706" s="1" t="str">
        <f>IFERROR(VLOOKUP($A1706&amp;"-"&amp;M$1,'Conclusões cursos SIGARRA'!$E:$H,4,0),"")</f>
        <v/>
      </c>
      <c r="O1706" s="1" t="str">
        <f>IFERROR(VLOOKUP($A1706&amp;"-"&amp;O$1,'Conclusões cursos SIGARRA'!$E:$H,2,0),"")</f>
        <v/>
      </c>
      <c r="P1706" s="1" t="str">
        <f>IFERROR(VLOOKUP($A1706&amp;"-"&amp;O$1,'Conclusões cursos SIGARRA'!$E:$H,4,0),"")</f>
        <v/>
      </c>
      <c r="Q1706" s="1" t="str">
        <f>IFERROR(VLOOKUP($A1706&amp;"-"&amp;Q$1,'Conclusões cursos SIGARRA'!$E:$H,2,0),"")</f>
        <v>2021/2022</v>
      </c>
      <c r="R1706" s="1" t="str">
        <f>IFERROR(VLOOKUP($A1706&amp;"-"&amp;Q$1,'Conclusões cursos SIGARRA'!$E:$H,4,0),"")</f>
        <v>2022/2023</v>
      </c>
      <c r="S1706" s="1" t="str">
        <f>IFERROR(VLOOKUP($A1706&amp;"-"&amp;S$1,'Conclusões cursos SIGARRA'!$E:$H,2,0),"")</f>
        <v/>
      </c>
      <c r="T1706" s="1" t="str">
        <f>IFERROR(VLOOKUP($A1706&amp;"-"&amp;S$1,'Conclusões cursos SIGARRA'!$E:$H,4,0),"")</f>
        <v/>
      </c>
      <c r="U1706" s="1" t="str">
        <f t="shared" si="3"/>
        <v> L.EIC 2022/2023</v>
      </c>
      <c r="V1706" s="1" t="str">
        <f t="shared" si="4"/>
        <v>Martim Raúl da Rocha Henriques</v>
      </c>
    </row>
    <row r="1707" ht="14.25" customHeight="1">
      <c r="A1707" s="1">
        <v>2.01906232E8</v>
      </c>
      <c r="B1707" s="1" t="s">
        <v>5128</v>
      </c>
      <c r="C1707" s="1" t="s">
        <v>5129</v>
      </c>
      <c r="D1707" s="1" t="s">
        <v>26</v>
      </c>
      <c r="E1707" s="1" t="s">
        <v>21</v>
      </c>
      <c r="F1707" s="1" t="str">
        <f t="shared" si="1"/>
        <v>Mateus Ferreira da Silva - L.EIC 2021/2022</v>
      </c>
      <c r="I1707" s="1" t="str">
        <f>IFERROR(VLOOKUP(B1707,'Inquérito'!M:N,2,0),if(AND(E1707="",not(iserror(find("linkedin",H1707)))),H1707,E1707))</f>
        <v/>
      </c>
      <c r="J1707" s="1" t="str">
        <f t="shared" si="2"/>
        <v>L.EIC </v>
      </c>
      <c r="K1707" s="1" t="str">
        <f>IFERROR(VLOOKUP($A1707&amp;"-"&amp;K$1,'Conclusões cursos SIGARRA'!$E:$H,2,0),"")</f>
        <v/>
      </c>
      <c r="L1707" s="1" t="str">
        <f>IFERROR(VLOOKUP($A1707&amp;"-"&amp;K$1,'Conclusões cursos SIGARRA'!$E:$H,4,0),"")</f>
        <v/>
      </c>
      <c r="M1707" s="1" t="str">
        <f>IFERROR(VLOOKUP($A1707&amp;"-"&amp;M$1,'Conclusões cursos SIGARRA'!$E:$H,2,0),"")</f>
        <v/>
      </c>
      <c r="N1707" s="1" t="str">
        <f>IFERROR(VLOOKUP($A1707&amp;"-"&amp;M$1,'Conclusões cursos SIGARRA'!$E:$H,4,0),"")</f>
        <v/>
      </c>
      <c r="O1707" s="1" t="str">
        <f>IFERROR(VLOOKUP($A1707&amp;"-"&amp;O$1,'Conclusões cursos SIGARRA'!$E:$H,2,0),"")</f>
        <v/>
      </c>
      <c r="P1707" s="1" t="str">
        <f>IFERROR(VLOOKUP($A1707&amp;"-"&amp;O$1,'Conclusões cursos SIGARRA'!$E:$H,4,0),"")</f>
        <v/>
      </c>
      <c r="Q1707" s="1" t="str">
        <f>IFERROR(VLOOKUP($A1707&amp;"-"&amp;Q$1,'Conclusões cursos SIGARRA'!$E:$H,2,0),"")</f>
        <v>2021/2022</v>
      </c>
      <c r="R1707" s="1" t="str">
        <f>IFERROR(VLOOKUP($A1707&amp;"-"&amp;Q$1,'Conclusões cursos SIGARRA'!$E:$H,4,0),"")</f>
        <v>2021/2022</v>
      </c>
      <c r="S1707" s="1" t="str">
        <f>IFERROR(VLOOKUP($A1707&amp;"-"&amp;S$1,'Conclusões cursos SIGARRA'!$E:$H,2,0),"")</f>
        <v/>
      </c>
      <c r="T1707" s="1" t="str">
        <f>IFERROR(VLOOKUP($A1707&amp;"-"&amp;S$1,'Conclusões cursos SIGARRA'!$E:$H,4,0),"")</f>
        <v/>
      </c>
      <c r="U1707" s="1" t="str">
        <f t="shared" si="3"/>
        <v> L.EIC 2021/2022</v>
      </c>
      <c r="V1707" s="1" t="str">
        <f t="shared" si="4"/>
        <v>Mateus Ferreira da Silva</v>
      </c>
    </row>
    <row r="1708" ht="14.25" customHeight="1">
      <c r="A1708" s="1">
        <v>2.01405081E8</v>
      </c>
      <c r="B1708" s="1" t="s">
        <v>5130</v>
      </c>
      <c r="C1708" s="1" t="s">
        <v>5131</v>
      </c>
      <c r="D1708" s="1" t="s">
        <v>26</v>
      </c>
      <c r="E1708" s="1" t="s">
        <v>21</v>
      </c>
      <c r="F1708" s="1" t="str">
        <f t="shared" si="1"/>
        <v>Matheus Pereira Gonçalves - M.EIC 2021/2022</v>
      </c>
      <c r="G1708" s="1" t="s">
        <v>5132</v>
      </c>
      <c r="I1708" s="9" t="str">
        <f>IFERROR(VLOOKUP(B1708,'Inquérito'!M:N,2,0),if(AND(E1708="",not(iserror(find("linkedin",H1708)))),H1708,E1708))</f>
        <v>https://www.linkedin.com/in/matheus-pereirag/</v>
      </c>
      <c r="J1708" s="1" t="str">
        <f t="shared" si="2"/>
        <v>M.EIC</v>
      </c>
      <c r="K1708" s="1" t="str">
        <f>IFERROR(VLOOKUP($A1708&amp;"-"&amp;K$1,'Conclusões cursos SIGARRA'!$E:$H,2,0),"")</f>
        <v/>
      </c>
      <c r="L1708" s="1" t="str">
        <f>IFERROR(VLOOKUP($A1708&amp;"-"&amp;K$1,'Conclusões cursos SIGARRA'!$E:$H,4,0),"")</f>
        <v/>
      </c>
      <c r="M1708" s="1" t="str">
        <f>IFERROR(VLOOKUP($A1708&amp;"-"&amp;M$1,'Conclusões cursos SIGARRA'!$E:$H,2,0),"")</f>
        <v/>
      </c>
      <c r="N1708" s="1" t="str">
        <f>IFERROR(VLOOKUP($A1708&amp;"-"&amp;M$1,'Conclusões cursos SIGARRA'!$E:$H,4,0),"")</f>
        <v/>
      </c>
      <c r="O1708" s="1" t="str">
        <f>IFERROR(VLOOKUP($A1708&amp;"-"&amp;O$1,'Conclusões cursos SIGARRA'!$E:$H,2,0),"")</f>
        <v/>
      </c>
      <c r="P1708" s="1" t="str">
        <f>IFERROR(VLOOKUP($A1708&amp;"-"&amp;O$1,'Conclusões cursos SIGARRA'!$E:$H,4,0),"")</f>
        <v/>
      </c>
      <c r="Q1708" s="1" t="str">
        <f>IFERROR(VLOOKUP($A1708&amp;"-"&amp;Q$1,'Conclusões cursos SIGARRA'!$E:$H,2,0),"")</f>
        <v/>
      </c>
      <c r="R1708" s="1" t="str">
        <f>IFERROR(VLOOKUP($A1708&amp;"-"&amp;Q$1,'Conclusões cursos SIGARRA'!$E:$H,4,0),"")</f>
        <v/>
      </c>
      <c r="S1708" s="1" t="str">
        <f>IFERROR(VLOOKUP($A1708&amp;"-"&amp;S$1,'Conclusões cursos SIGARRA'!$E:$H,2,0),"")</f>
        <v>2021/2022</v>
      </c>
      <c r="T1708" s="1" t="str">
        <f>IFERROR(VLOOKUP($A1708&amp;"-"&amp;S$1,'Conclusões cursos SIGARRA'!$E:$H,4,0),"")</f>
        <v>2021/2022</v>
      </c>
      <c r="U1708" s="1" t="str">
        <f t="shared" si="3"/>
        <v> M.EIC 2021/2022</v>
      </c>
      <c r="V1708" s="1" t="str">
        <f t="shared" si="4"/>
        <v>Matheus Pereira Gonçalves</v>
      </c>
    </row>
    <row r="1709" ht="14.25" customHeight="1">
      <c r="A1709" s="1">
        <v>2.01504208E8</v>
      </c>
      <c r="B1709" s="1" t="s">
        <v>5133</v>
      </c>
      <c r="C1709" s="1" t="s">
        <v>5134</v>
      </c>
      <c r="D1709" s="1" t="s">
        <v>20</v>
      </c>
      <c r="E1709" s="1" t="s">
        <v>21</v>
      </c>
      <c r="F1709" s="1" t="str">
        <f t="shared" si="1"/>
        <v>Matilde Agostinho Moedas Dias Freilão - MIEIC 2019/2020</v>
      </c>
      <c r="G1709" s="1" t="s">
        <v>5135</v>
      </c>
      <c r="I1709" s="9" t="str">
        <f>IFERROR(VLOOKUP(B1709,'Inquérito'!M:N,2,0),if(AND(E1709="",not(iserror(find("linkedin",H1709)))),H1709,E1709))</f>
        <v>https://www.linkedin.com/in/matilde-freilao/</v>
      </c>
      <c r="J1709" s="1" t="str">
        <f t="shared" si="2"/>
        <v>MIEIC </v>
      </c>
      <c r="K1709" s="1" t="str">
        <f>IFERROR(VLOOKUP($A1709&amp;"-"&amp;K$1,'Conclusões cursos SIGARRA'!$E:$H,2,0),"")</f>
        <v/>
      </c>
      <c r="L1709" s="1" t="str">
        <f>IFERROR(VLOOKUP($A1709&amp;"-"&amp;K$1,'Conclusões cursos SIGARRA'!$E:$H,4,0),"")</f>
        <v/>
      </c>
      <c r="M1709" s="1" t="str">
        <f>IFERROR(VLOOKUP($A1709&amp;"-"&amp;M$1,'Conclusões cursos SIGARRA'!$E:$H,2,0),"")</f>
        <v/>
      </c>
      <c r="N1709" s="1" t="str">
        <f>IFERROR(VLOOKUP($A1709&amp;"-"&amp;M$1,'Conclusões cursos SIGARRA'!$E:$H,4,0),"")</f>
        <v/>
      </c>
      <c r="O1709" s="1" t="str">
        <f>IFERROR(VLOOKUP($A1709&amp;"-"&amp;O$1,'Conclusões cursos SIGARRA'!$E:$H,2,0),"")</f>
        <v>2015/2016</v>
      </c>
      <c r="P1709" s="1" t="str">
        <f>IFERROR(VLOOKUP($A1709&amp;"-"&amp;O$1,'Conclusões cursos SIGARRA'!$E:$H,4,0),"")</f>
        <v>2019/2020</v>
      </c>
      <c r="Q1709" s="1" t="str">
        <f>IFERROR(VLOOKUP($A1709&amp;"-"&amp;Q$1,'Conclusões cursos SIGARRA'!$E:$H,2,0),"")</f>
        <v/>
      </c>
      <c r="R1709" s="1" t="str">
        <f>IFERROR(VLOOKUP($A1709&amp;"-"&amp;Q$1,'Conclusões cursos SIGARRA'!$E:$H,4,0),"")</f>
        <v/>
      </c>
      <c r="S1709" s="1" t="str">
        <f>IFERROR(VLOOKUP($A1709&amp;"-"&amp;S$1,'Conclusões cursos SIGARRA'!$E:$H,2,0),"")</f>
        <v/>
      </c>
      <c r="T1709" s="1" t="str">
        <f>IFERROR(VLOOKUP($A1709&amp;"-"&amp;S$1,'Conclusões cursos SIGARRA'!$E:$H,4,0),"")</f>
        <v/>
      </c>
      <c r="U1709" s="1" t="str">
        <f t="shared" si="3"/>
        <v> MIEIC 2019/2020</v>
      </c>
      <c r="V1709" s="1" t="str">
        <f t="shared" si="4"/>
        <v>Matilde Agostinho Moedas Dias Freilão</v>
      </c>
    </row>
    <row r="1710" ht="14.25" customHeight="1">
      <c r="A1710" s="1">
        <v>2.01906954E8</v>
      </c>
      <c r="B1710" s="1" t="s">
        <v>5136</v>
      </c>
      <c r="C1710" s="1" t="s">
        <v>5137</v>
      </c>
      <c r="D1710" s="1" t="s">
        <v>26</v>
      </c>
      <c r="E1710" s="1" t="s">
        <v>21</v>
      </c>
      <c r="F1710" s="1" t="str">
        <f t="shared" si="1"/>
        <v>Matilde Jacinto Oliveira - L.EIC 2021/2022</v>
      </c>
      <c r="I1710" s="9" t="str">
        <f>IFERROR(VLOOKUP(B1710,'Inquérito'!M:N,2,0),if(AND(E1710="",not(iserror(find("linkedin",H1710)))),H1710,E1710))</f>
        <v>https://www.linkedin.com/in/matildejoliveira/</v>
      </c>
      <c r="J1710" s="1" t="str">
        <f t="shared" si="2"/>
        <v>L.EIC </v>
      </c>
      <c r="K1710" s="1" t="str">
        <f>IFERROR(VLOOKUP($A1710&amp;"-"&amp;K$1,'Conclusões cursos SIGARRA'!$E:$H,2,0),"")</f>
        <v/>
      </c>
      <c r="L1710" s="1" t="str">
        <f>IFERROR(VLOOKUP($A1710&amp;"-"&amp;K$1,'Conclusões cursos SIGARRA'!$E:$H,4,0),"")</f>
        <v/>
      </c>
      <c r="M1710" s="1" t="str">
        <f>IFERROR(VLOOKUP($A1710&amp;"-"&amp;M$1,'Conclusões cursos SIGARRA'!$E:$H,2,0),"")</f>
        <v/>
      </c>
      <c r="N1710" s="1" t="str">
        <f>IFERROR(VLOOKUP($A1710&amp;"-"&amp;M$1,'Conclusões cursos SIGARRA'!$E:$H,4,0),"")</f>
        <v/>
      </c>
      <c r="O1710" s="1" t="str">
        <f>IFERROR(VLOOKUP($A1710&amp;"-"&amp;O$1,'Conclusões cursos SIGARRA'!$E:$H,2,0),"")</f>
        <v/>
      </c>
      <c r="P1710" s="1" t="str">
        <f>IFERROR(VLOOKUP($A1710&amp;"-"&amp;O$1,'Conclusões cursos SIGARRA'!$E:$H,4,0),"")</f>
        <v/>
      </c>
      <c r="Q1710" s="1" t="str">
        <f>IFERROR(VLOOKUP($A1710&amp;"-"&amp;Q$1,'Conclusões cursos SIGARRA'!$E:$H,2,0),"")</f>
        <v>2021/2022</v>
      </c>
      <c r="R1710" s="1" t="str">
        <f>IFERROR(VLOOKUP($A1710&amp;"-"&amp;Q$1,'Conclusões cursos SIGARRA'!$E:$H,4,0),"")</f>
        <v>2021/2022</v>
      </c>
      <c r="S1710" s="1" t="str">
        <f>IFERROR(VLOOKUP($A1710&amp;"-"&amp;S$1,'Conclusões cursos SIGARRA'!$E:$H,2,0),"")</f>
        <v/>
      </c>
      <c r="T1710" s="1" t="str">
        <f>IFERROR(VLOOKUP($A1710&amp;"-"&amp;S$1,'Conclusões cursos SIGARRA'!$E:$H,4,0),"")</f>
        <v/>
      </c>
      <c r="U1710" s="1" t="str">
        <f t="shared" si="3"/>
        <v> L.EIC 2021/2022</v>
      </c>
      <c r="V1710" s="1" t="str">
        <f t="shared" si="4"/>
        <v>Matilde Jacinto Oliveira</v>
      </c>
    </row>
    <row r="1711" ht="14.25" customHeight="1">
      <c r="A1711" s="1">
        <v>2.02007928E8</v>
      </c>
      <c r="B1711" s="1" t="s">
        <v>5138</v>
      </c>
      <c r="C1711" s="1" t="s">
        <v>5139</v>
      </c>
      <c r="D1711" s="1" t="s">
        <v>26</v>
      </c>
      <c r="E1711" s="1" t="s">
        <v>21</v>
      </c>
      <c r="F1711" s="1" t="str">
        <f t="shared" si="1"/>
        <v>Matilde Maria Amaral Silva - L.EIC 2022/2023</v>
      </c>
      <c r="I1711" s="1" t="str">
        <f>IFERROR(VLOOKUP(B1711,'Inquérito'!M:N,2,0),if(AND(E1711="",not(iserror(find("linkedin",H1711)))),H1711,E1711))</f>
        <v/>
      </c>
      <c r="J1711" s="1" t="str">
        <f t="shared" si="2"/>
        <v>L.EIC </v>
      </c>
      <c r="K1711" s="1" t="str">
        <f>IFERROR(VLOOKUP($A1711&amp;"-"&amp;K$1,'Conclusões cursos SIGARRA'!$E:$H,2,0),"")</f>
        <v/>
      </c>
      <c r="L1711" s="1" t="str">
        <f>IFERROR(VLOOKUP($A1711&amp;"-"&amp;K$1,'Conclusões cursos SIGARRA'!$E:$H,4,0),"")</f>
        <v/>
      </c>
      <c r="M1711" s="1" t="str">
        <f>IFERROR(VLOOKUP($A1711&amp;"-"&amp;M$1,'Conclusões cursos SIGARRA'!$E:$H,2,0),"")</f>
        <v/>
      </c>
      <c r="N1711" s="1" t="str">
        <f>IFERROR(VLOOKUP($A1711&amp;"-"&amp;M$1,'Conclusões cursos SIGARRA'!$E:$H,4,0),"")</f>
        <v/>
      </c>
      <c r="O1711" s="1" t="str">
        <f>IFERROR(VLOOKUP($A1711&amp;"-"&amp;O$1,'Conclusões cursos SIGARRA'!$E:$H,2,0),"")</f>
        <v/>
      </c>
      <c r="P1711" s="1" t="str">
        <f>IFERROR(VLOOKUP($A1711&amp;"-"&amp;O$1,'Conclusões cursos SIGARRA'!$E:$H,4,0),"")</f>
        <v/>
      </c>
      <c r="Q1711" s="1" t="str">
        <f>IFERROR(VLOOKUP($A1711&amp;"-"&amp;Q$1,'Conclusões cursos SIGARRA'!$E:$H,2,0),"")</f>
        <v>2021/2022</v>
      </c>
      <c r="R1711" s="1" t="str">
        <f>IFERROR(VLOOKUP($A1711&amp;"-"&amp;Q$1,'Conclusões cursos SIGARRA'!$E:$H,4,0),"")</f>
        <v>2022/2023</v>
      </c>
      <c r="S1711" s="1" t="str">
        <f>IFERROR(VLOOKUP($A1711&amp;"-"&amp;S$1,'Conclusões cursos SIGARRA'!$E:$H,2,0),"")</f>
        <v/>
      </c>
      <c r="T1711" s="1" t="str">
        <f>IFERROR(VLOOKUP($A1711&amp;"-"&amp;S$1,'Conclusões cursos SIGARRA'!$E:$H,4,0),"")</f>
        <v/>
      </c>
      <c r="U1711" s="1" t="str">
        <f t="shared" si="3"/>
        <v> L.EIC 2022/2023</v>
      </c>
      <c r="V1711" s="1" t="str">
        <f t="shared" si="4"/>
        <v>Matilde Maria Amaral Silva</v>
      </c>
    </row>
    <row r="1712" ht="14.25" customHeight="1">
      <c r="A1712" s="1">
        <v>2.00200405E8</v>
      </c>
      <c r="B1712" s="1" t="s">
        <v>5140</v>
      </c>
      <c r="C1712" s="1" t="s">
        <v>5141</v>
      </c>
      <c r="D1712" s="1" t="s">
        <v>20</v>
      </c>
      <c r="E1712" s="1" t="s">
        <v>5142</v>
      </c>
      <c r="F1712" s="1" t="str">
        <f t="shared" si="1"/>
        <v>Mauro Bruno Carreira Gomes Boneco - LEIC 2006/2007</v>
      </c>
      <c r="G1712" s="1" t="s">
        <v>21</v>
      </c>
      <c r="H1712" s="1" t="s">
        <v>5143</v>
      </c>
      <c r="I1712" s="9" t="str">
        <f>IFERROR(VLOOKUP(B1712,'Inquérito'!M:N,2,0),if(AND(E1712="",not(iserror(find("linkedin",H1712)))),H1712,E1712))</f>
        <v>https://www.linkedin.com/in/maurocarreiraboneco/</v>
      </c>
      <c r="J1712" s="1" t="str">
        <f t="shared" si="2"/>
        <v>LEIC </v>
      </c>
      <c r="K1712" s="1" t="str">
        <f>IFERROR(VLOOKUP($A1712&amp;"-"&amp;K$1,'Conclusões cursos SIGARRA'!$E:$H,2,0),"")</f>
        <v>2002/2003</v>
      </c>
      <c r="L1712" s="1" t="str">
        <f>IFERROR(VLOOKUP($A1712&amp;"-"&amp;K$1,'Conclusões cursos SIGARRA'!$E:$H,4,0),"")</f>
        <v>2006/2007</v>
      </c>
      <c r="M1712" s="1" t="str">
        <f>IFERROR(VLOOKUP($A1712&amp;"-"&amp;M$1,'Conclusões cursos SIGARRA'!$E:$H,2,0),"")</f>
        <v/>
      </c>
      <c r="N1712" s="1" t="str">
        <f>IFERROR(VLOOKUP($A1712&amp;"-"&amp;M$1,'Conclusões cursos SIGARRA'!$E:$H,4,0),"")</f>
        <v/>
      </c>
      <c r="O1712" s="1" t="str">
        <f>IFERROR(VLOOKUP($A1712&amp;"-"&amp;O$1,'Conclusões cursos SIGARRA'!$E:$H,2,0),"")</f>
        <v/>
      </c>
      <c r="P1712" s="1" t="str">
        <f>IFERROR(VLOOKUP($A1712&amp;"-"&amp;O$1,'Conclusões cursos SIGARRA'!$E:$H,4,0),"")</f>
        <v/>
      </c>
      <c r="Q1712" s="1" t="str">
        <f>IFERROR(VLOOKUP($A1712&amp;"-"&amp;Q$1,'Conclusões cursos SIGARRA'!$E:$H,2,0),"")</f>
        <v/>
      </c>
      <c r="R1712" s="1" t="str">
        <f>IFERROR(VLOOKUP($A1712&amp;"-"&amp;Q$1,'Conclusões cursos SIGARRA'!$E:$H,4,0),"")</f>
        <v/>
      </c>
      <c r="S1712" s="1" t="str">
        <f>IFERROR(VLOOKUP($A1712&amp;"-"&amp;S$1,'Conclusões cursos SIGARRA'!$E:$H,2,0),"")</f>
        <v/>
      </c>
      <c r="T1712" s="1" t="str">
        <f>IFERROR(VLOOKUP($A1712&amp;"-"&amp;S$1,'Conclusões cursos SIGARRA'!$E:$H,4,0),"")</f>
        <v/>
      </c>
      <c r="U1712" s="1" t="str">
        <f t="shared" si="3"/>
        <v> LEIC 2006/2007</v>
      </c>
      <c r="V1712" s="1" t="str">
        <f t="shared" si="4"/>
        <v>Mauro Bruno Carreira Gomes Boneco</v>
      </c>
    </row>
    <row r="1713" ht="14.25" customHeight="1">
      <c r="A1713" s="1">
        <v>2.01303894E8</v>
      </c>
      <c r="B1713" s="1" t="s">
        <v>5144</v>
      </c>
      <c r="C1713" s="1" t="s">
        <v>5145</v>
      </c>
      <c r="D1713" s="1" t="s">
        <v>20</v>
      </c>
      <c r="E1713" s="1" t="s">
        <v>21</v>
      </c>
      <c r="F1713" s="1" t="str">
        <f t="shared" si="1"/>
        <v>Mauro Miguel Rodrigues - MIEIC 2017/2018</v>
      </c>
      <c r="I1713" s="9" t="str">
        <f>IFERROR(VLOOKUP(B1713,'Inquérito'!M:N,2,0),if(AND(E1713="",not(iserror(find("linkedin",H1713)))),H1713,E1713))</f>
        <v>https://www.linkedin.com/in/o-mauro</v>
      </c>
      <c r="J1713" s="1" t="str">
        <f t="shared" si="2"/>
        <v>MIEIC </v>
      </c>
      <c r="K1713" s="1" t="str">
        <f>IFERROR(VLOOKUP($A1713&amp;"-"&amp;K$1,'Conclusões cursos SIGARRA'!$E:$H,2,0),"")</f>
        <v/>
      </c>
      <c r="L1713" s="1" t="str">
        <f>IFERROR(VLOOKUP($A1713&amp;"-"&amp;K$1,'Conclusões cursos SIGARRA'!$E:$H,4,0),"")</f>
        <v/>
      </c>
      <c r="M1713" s="1" t="str">
        <f>IFERROR(VLOOKUP($A1713&amp;"-"&amp;M$1,'Conclusões cursos SIGARRA'!$E:$H,2,0),"")</f>
        <v/>
      </c>
      <c r="N1713" s="1" t="str">
        <f>IFERROR(VLOOKUP($A1713&amp;"-"&amp;M$1,'Conclusões cursos SIGARRA'!$E:$H,4,0),"")</f>
        <v/>
      </c>
      <c r="O1713" s="1" t="str">
        <f>IFERROR(VLOOKUP($A1713&amp;"-"&amp;O$1,'Conclusões cursos SIGARRA'!$E:$H,2,0),"")</f>
        <v>2013/2014</v>
      </c>
      <c r="P1713" s="1" t="str">
        <f>IFERROR(VLOOKUP($A1713&amp;"-"&amp;O$1,'Conclusões cursos SIGARRA'!$E:$H,4,0),"")</f>
        <v>2017/2018</v>
      </c>
      <c r="Q1713" s="1" t="str">
        <f>IFERROR(VLOOKUP($A1713&amp;"-"&amp;Q$1,'Conclusões cursos SIGARRA'!$E:$H,2,0),"")</f>
        <v/>
      </c>
      <c r="R1713" s="1" t="str">
        <f>IFERROR(VLOOKUP($A1713&amp;"-"&amp;Q$1,'Conclusões cursos SIGARRA'!$E:$H,4,0),"")</f>
        <v/>
      </c>
      <c r="S1713" s="1" t="str">
        <f>IFERROR(VLOOKUP($A1713&amp;"-"&amp;S$1,'Conclusões cursos SIGARRA'!$E:$H,2,0),"")</f>
        <v/>
      </c>
      <c r="T1713" s="1" t="str">
        <f>IFERROR(VLOOKUP($A1713&amp;"-"&amp;S$1,'Conclusões cursos SIGARRA'!$E:$H,4,0),"")</f>
        <v/>
      </c>
      <c r="U1713" s="1" t="str">
        <f t="shared" si="3"/>
        <v> MIEIC 2017/2018</v>
      </c>
      <c r="V1713" s="1" t="str">
        <f t="shared" si="4"/>
        <v>Mauro Miguel Rodrigues</v>
      </c>
    </row>
    <row r="1714" ht="14.25" customHeight="1">
      <c r="A1714" s="1">
        <v>2.01104255E8</v>
      </c>
      <c r="B1714" s="1" t="s">
        <v>5146</v>
      </c>
      <c r="C1714" s="1" t="s">
        <v>5147</v>
      </c>
      <c r="D1714" s="1" t="s">
        <v>20</v>
      </c>
      <c r="E1714" s="1" t="s">
        <v>5148</v>
      </c>
      <c r="F1714" s="1" t="str">
        <f t="shared" si="1"/>
        <v>Mauro Monte Lira Rodrigues da Costa - MIEIC 2016/2017</v>
      </c>
      <c r="I1714" s="9" t="str">
        <f>IFERROR(VLOOKUP(B1714,'Inquérito'!M:N,2,0),if(AND(E1714="",not(iserror(find("linkedin",H1714)))),H1714,E1714))</f>
        <v>https://www.linkedin.com/in/maurorcosta/</v>
      </c>
      <c r="J1714" s="1" t="str">
        <f t="shared" si="2"/>
        <v>MIEIC </v>
      </c>
      <c r="K1714" s="1" t="str">
        <f>IFERROR(VLOOKUP($A1714&amp;"-"&amp;K$1,'Conclusões cursos SIGARRA'!$E:$H,2,0),"")</f>
        <v/>
      </c>
      <c r="L1714" s="1" t="str">
        <f>IFERROR(VLOOKUP($A1714&amp;"-"&amp;K$1,'Conclusões cursos SIGARRA'!$E:$H,4,0),"")</f>
        <v/>
      </c>
      <c r="M1714" s="1" t="str">
        <f>IFERROR(VLOOKUP($A1714&amp;"-"&amp;M$1,'Conclusões cursos SIGARRA'!$E:$H,2,0),"")</f>
        <v/>
      </c>
      <c r="N1714" s="1" t="str">
        <f>IFERROR(VLOOKUP($A1714&amp;"-"&amp;M$1,'Conclusões cursos SIGARRA'!$E:$H,4,0),"")</f>
        <v/>
      </c>
      <c r="O1714" s="1" t="str">
        <f>IFERROR(VLOOKUP($A1714&amp;"-"&amp;O$1,'Conclusões cursos SIGARRA'!$E:$H,2,0),"")</f>
        <v>2011/2012</v>
      </c>
      <c r="P1714" s="1" t="str">
        <f>IFERROR(VLOOKUP($A1714&amp;"-"&amp;O$1,'Conclusões cursos SIGARRA'!$E:$H,4,0),"")</f>
        <v>2016/2017</v>
      </c>
      <c r="Q1714" s="1" t="str">
        <f>IFERROR(VLOOKUP($A1714&amp;"-"&amp;Q$1,'Conclusões cursos SIGARRA'!$E:$H,2,0),"")</f>
        <v/>
      </c>
      <c r="R1714" s="1" t="str">
        <f>IFERROR(VLOOKUP($A1714&amp;"-"&amp;Q$1,'Conclusões cursos SIGARRA'!$E:$H,4,0),"")</f>
        <v/>
      </c>
      <c r="S1714" s="1" t="str">
        <f>IFERROR(VLOOKUP($A1714&amp;"-"&amp;S$1,'Conclusões cursos SIGARRA'!$E:$H,2,0),"")</f>
        <v/>
      </c>
      <c r="T1714" s="1" t="str">
        <f>IFERROR(VLOOKUP($A1714&amp;"-"&amp;S$1,'Conclusões cursos SIGARRA'!$E:$H,4,0),"")</f>
        <v/>
      </c>
      <c r="U1714" s="1" t="str">
        <f t="shared" si="3"/>
        <v> MIEIC 2016/2017</v>
      </c>
      <c r="V1714" s="1" t="str">
        <f t="shared" si="4"/>
        <v>Mauro Monte Lira Rodrigues da Costa</v>
      </c>
    </row>
    <row r="1715" ht="14.25" customHeight="1">
      <c r="A1715" s="1">
        <v>2.00104035E8</v>
      </c>
      <c r="B1715" s="1" t="s">
        <v>5149</v>
      </c>
      <c r="C1715" s="1" t="s">
        <v>5150</v>
      </c>
      <c r="D1715" s="1" t="s">
        <v>20</v>
      </c>
      <c r="E1715" s="1" t="s">
        <v>21</v>
      </c>
      <c r="F1715" s="1" t="str">
        <f t="shared" si="1"/>
        <v>Mauro Ricardo Rodrigues Gomes - LEIC 2005/2006</v>
      </c>
      <c r="G1715" s="1" t="s">
        <v>5151</v>
      </c>
      <c r="H1715" s="1" t="s">
        <v>5152</v>
      </c>
      <c r="I1715" s="1" t="str">
        <f>IFERROR(VLOOKUP(B1715,'Inquérito'!M:N,2,0),if(AND(E1715="",not(iserror(find("linkedin",H1715)))),H1715,E1715))</f>
        <v/>
      </c>
      <c r="J1715" s="1" t="str">
        <f t="shared" si="2"/>
        <v>LEIC </v>
      </c>
      <c r="K1715" s="1" t="str">
        <f>IFERROR(VLOOKUP($A1715&amp;"-"&amp;K$1,'Conclusões cursos SIGARRA'!$E:$H,2,0),"")</f>
        <v>2001/2002</v>
      </c>
      <c r="L1715" s="1" t="str">
        <f>IFERROR(VLOOKUP($A1715&amp;"-"&amp;K$1,'Conclusões cursos SIGARRA'!$E:$H,4,0),"")</f>
        <v>2005/2006</v>
      </c>
      <c r="M1715" s="1" t="str">
        <f>IFERROR(VLOOKUP($A1715&amp;"-"&amp;M$1,'Conclusões cursos SIGARRA'!$E:$H,2,0),"")</f>
        <v/>
      </c>
      <c r="N1715" s="1" t="str">
        <f>IFERROR(VLOOKUP($A1715&amp;"-"&amp;M$1,'Conclusões cursos SIGARRA'!$E:$H,4,0),"")</f>
        <v/>
      </c>
      <c r="O1715" s="1" t="str">
        <f>IFERROR(VLOOKUP($A1715&amp;"-"&amp;O$1,'Conclusões cursos SIGARRA'!$E:$H,2,0),"")</f>
        <v/>
      </c>
      <c r="P1715" s="1" t="str">
        <f>IFERROR(VLOOKUP($A1715&amp;"-"&amp;O$1,'Conclusões cursos SIGARRA'!$E:$H,4,0),"")</f>
        <v/>
      </c>
      <c r="Q1715" s="1" t="str">
        <f>IFERROR(VLOOKUP($A1715&amp;"-"&amp;Q$1,'Conclusões cursos SIGARRA'!$E:$H,2,0),"")</f>
        <v/>
      </c>
      <c r="R1715" s="1" t="str">
        <f>IFERROR(VLOOKUP($A1715&amp;"-"&amp;Q$1,'Conclusões cursos SIGARRA'!$E:$H,4,0),"")</f>
        <v/>
      </c>
      <c r="S1715" s="1" t="str">
        <f>IFERROR(VLOOKUP($A1715&amp;"-"&amp;S$1,'Conclusões cursos SIGARRA'!$E:$H,2,0),"")</f>
        <v/>
      </c>
      <c r="T1715" s="1" t="str">
        <f>IFERROR(VLOOKUP($A1715&amp;"-"&amp;S$1,'Conclusões cursos SIGARRA'!$E:$H,4,0),"")</f>
        <v/>
      </c>
      <c r="U1715" s="1" t="str">
        <f t="shared" si="3"/>
        <v> LEIC 2005/2006</v>
      </c>
      <c r="V1715" s="1" t="str">
        <f t="shared" si="4"/>
        <v>Mauro Ricardo Rodrigues Gomes</v>
      </c>
    </row>
    <row r="1716" ht="14.25" customHeight="1">
      <c r="A1716" s="1">
        <v>2.01905076E8</v>
      </c>
      <c r="B1716" s="1" t="s">
        <v>5153</v>
      </c>
      <c r="C1716" s="1" t="s">
        <v>5154</v>
      </c>
      <c r="D1716" s="1" t="s">
        <v>26</v>
      </c>
      <c r="E1716" s="1" t="s">
        <v>21</v>
      </c>
      <c r="F1716" s="1" t="str">
        <f t="shared" si="1"/>
        <v>Melissa Moreira da Silva - L.EIC 2021/2022</v>
      </c>
      <c r="G1716" s="1" t="s">
        <v>5155</v>
      </c>
      <c r="I1716" s="1" t="str">
        <f>IFERROR(VLOOKUP(B1716,'Inquérito'!M:N,2,0),if(AND(E1716="",not(iserror(find("linkedin",H1716)))),H1716,E1716))</f>
        <v/>
      </c>
      <c r="J1716" s="1" t="str">
        <f t="shared" si="2"/>
        <v>L.EIC </v>
      </c>
      <c r="K1716" s="1" t="str">
        <f>IFERROR(VLOOKUP($A1716&amp;"-"&amp;K$1,'Conclusões cursos SIGARRA'!$E:$H,2,0),"")</f>
        <v/>
      </c>
      <c r="L1716" s="1" t="str">
        <f>IFERROR(VLOOKUP($A1716&amp;"-"&amp;K$1,'Conclusões cursos SIGARRA'!$E:$H,4,0),"")</f>
        <v/>
      </c>
      <c r="M1716" s="1" t="str">
        <f>IFERROR(VLOOKUP($A1716&amp;"-"&amp;M$1,'Conclusões cursos SIGARRA'!$E:$H,2,0),"")</f>
        <v/>
      </c>
      <c r="N1716" s="1" t="str">
        <f>IFERROR(VLOOKUP($A1716&amp;"-"&amp;M$1,'Conclusões cursos SIGARRA'!$E:$H,4,0),"")</f>
        <v/>
      </c>
      <c r="O1716" s="1" t="str">
        <f>IFERROR(VLOOKUP($A1716&amp;"-"&amp;O$1,'Conclusões cursos SIGARRA'!$E:$H,2,0),"")</f>
        <v/>
      </c>
      <c r="P1716" s="1" t="str">
        <f>IFERROR(VLOOKUP($A1716&amp;"-"&amp;O$1,'Conclusões cursos SIGARRA'!$E:$H,4,0),"")</f>
        <v/>
      </c>
      <c r="Q1716" s="1" t="str">
        <f>IFERROR(VLOOKUP($A1716&amp;"-"&amp;Q$1,'Conclusões cursos SIGARRA'!$E:$H,2,0),"")</f>
        <v>2021/2022</v>
      </c>
      <c r="R1716" s="1" t="str">
        <f>IFERROR(VLOOKUP($A1716&amp;"-"&amp;Q$1,'Conclusões cursos SIGARRA'!$E:$H,4,0),"")</f>
        <v>2021/2022</v>
      </c>
      <c r="S1716" s="1" t="str">
        <f>IFERROR(VLOOKUP($A1716&amp;"-"&amp;S$1,'Conclusões cursos SIGARRA'!$E:$H,2,0),"")</f>
        <v/>
      </c>
      <c r="T1716" s="1" t="str">
        <f>IFERROR(VLOOKUP($A1716&amp;"-"&amp;S$1,'Conclusões cursos SIGARRA'!$E:$H,4,0),"")</f>
        <v/>
      </c>
      <c r="U1716" s="1" t="str">
        <f t="shared" si="3"/>
        <v> L.EIC 2021/2022</v>
      </c>
      <c r="V1716" s="1" t="str">
        <f t="shared" si="4"/>
        <v>Melissa Moreira da Silva</v>
      </c>
    </row>
    <row r="1717" ht="14.25" customHeight="1">
      <c r="A1717" s="1">
        <v>2.00803743E8</v>
      </c>
      <c r="B1717" s="1" t="s">
        <v>5156</v>
      </c>
      <c r="C1717" s="1" t="s">
        <v>5157</v>
      </c>
      <c r="D1717" s="1" t="s">
        <v>20</v>
      </c>
      <c r="E1717" s="1" t="s">
        <v>5158</v>
      </c>
      <c r="F1717" s="1" t="str">
        <f t="shared" si="1"/>
        <v>Miao Sun - MIEIC 2014/2015</v>
      </c>
      <c r="G1717" s="1" t="s">
        <v>5159</v>
      </c>
      <c r="I1717" s="9" t="str">
        <f>IFERROR(VLOOKUP(B1717,'Inquérito'!M:N,2,0),if(AND(E1717="",not(iserror(find("linkedin",H1717)))),H1717,E1717))</f>
        <v>https://www.linkedin.com/in/miaosun/</v>
      </c>
      <c r="J1717" s="1" t="str">
        <f t="shared" si="2"/>
        <v>MIEIC </v>
      </c>
      <c r="K1717" s="1" t="str">
        <f>IFERROR(VLOOKUP($A1717&amp;"-"&amp;K$1,'Conclusões cursos SIGARRA'!$E:$H,2,0),"")</f>
        <v/>
      </c>
      <c r="L1717" s="1" t="str">
        <f>IFERROR(VLOOKUP($A1717&amp;"-"&amp;K$1,'Conclusões cursos SIGARRA'!$E:$H,4,0),"")</f>
        <v/>
      </c>
      <c r="M1717" s="1" t="str">
        <f>IFERROR(VLOOKUP($A1717&amp;"-"&amp;M$1,'Conclusões cursos SIGARRA'!$E:$H,2,0),"")</f>
        <v/>
      </c>
      <c r="N1717" s="1" t="str">
        <f>IFERROR(VLOOKUP($A1717&amp;"-"&amp;M$1,'Conclusões cursos SIGARRA'!$E:$H,4,0),"")</f>
        <v/>
      </c>
      <c r="O1717" s="1" t="str">
        <f>IFERROR(VLOOKUP($A1717&amp;"-"&amp;O$1,'Conclusões cursos SIGARRA'!$E:$H,2,0),"")</f>
        <v>2008/2009</v>
      </c>
      <c r="P1717" s="1" t="str">
        <f>IFERROR(VLOOKUP($A1717&amp;"-"&amp;O$1,'Conclusões cursos SIGARRA'!$E:$H,4,0),"")</f>
        <v>2014/2015</v>
      </c>
      <c r="Q1717" s="1" t="str">
        <f>IFERROR(VLOOKUP($A1717&amp;"-"&amp;Q$1,'Conclusões cursos SIGARRA'!$E:$H,2,0),"")</f>
        <v/>
      </c>
      <c r="R1717" s="1" t="str">
        <f>IFERROR(VLOOKUP($A1717&amp;"-"&amp;Q$1,'Conclusões cursos SIGARRA'!$E:$H,4,0),"")</f>
        <v/>
      </c>
      <c r="S1717" s="1" t="str">
        <f>IFERROR(VLOOKUP($A1717&amp;"-"&amp;S$1,'Conclusões cursos SIGARRA'!$E:$H,2,0),"")</f>
        <v/>
      </c>
      <c r="T1717" s="1" t="str">
        <f>IFERROR(VLOOKUP($A1717&amp;"-"&amp;S$1,'Conclusões cursos SIGARRA'!$E:$H,4,0),"")</f>
        <v/>
      </c>
      <c r="U1717" s="1" t="str">
        <f t="shared" si="3"/>
        <v> MIEIC 2014/2015</v>
      </c>
      <c r="V1717" s="1" t="str">
        <f t="shared" si="4"/>
        <v>Miao Sun</v>
      </c>
    </row>
    <row r="1718" ht="14.25" customHeight="1">
      <c r="A1718" s="1">
        <v>2.00501283E8</v>
      </c>
      <c r="B1718" s="1" t="s">
        <v>5160</v>
      </c>
      <c r="C1718" s="1" t="s">
        <v>5161</v>
      </c>
      <c r="D1718" s="1" t="s">
        <v>20</v>
      </c>
      <c r="E1718" s="1" t="s">
        <v>5162</v>
      </c>
      <c r="F1718" s="1" t="str">
        <f t="shared" si="1"/>
        <v>Micael Fernando Fonseca Oliveira - MIEIC 2009/2010</v>
      </c>
      <c r="G1718" s="1" t="s">
        <v>21</v>
      </c>
      <c r="H1718" s="1" t="s">
        <v>5163</v>
      </c>
      <c r="I1718" s="9" t="str">
        <f>IFERROR(VLOOKUP(B1718,'Inquérito'!M:N,2,0),if(AND(E1718="",not(iserror(find("linkedin",H1718)))),H1718,E1718))</f>
        <v>https://www.linkedin.com/in/micaeloliveira/</v>
      </c>
      <c r="J1718" s="1" t="str">
        <f t="shared" si="2"/>
        <v>MIEIC </v>
      </c>
      <c r="K1718" s="1" t="str">
        <f>IFERROR(VLOOKUP($A1718&amp;"-"&amp;K$1,'Conclusões cursos SIGARRA'!$E:$H,2,0),"")</f>
        <v/>
      </c>
      <c r="L1718" s="1" t="str">
        <f>IFERROR(VLOOKUP($A1718&amp;"-"&amp;K$1,'Conclusões cursos SIGARRA'!$E:$H,4,0),"")</f>
        <v/>
      </c>
      <c r="M1718" s="1" t="str">
        <f>IFERROR(VLOOKUP($A1718&amp;"-"&amp;M$1,'Conclusões cursos SIGARRA'!$E:$H,2,0),"")</f>
        <v/>
      </c>
      <c r="N1718" s="1" t="str">
        <f>IFERROR(VLOOKUP($A1718&amp;"-"&amp;M$1,'Conclusões cursos SIGARRA'!$E:$H,4,0),"")</f>
        <v/>
      </c>
      <c r="O1718" s="1" t="str">
        <f>IFERROR(VLOOKUP($A1718&amp;"-"&amp;O$1,'Conclusões cursos SIGARRA'!$E:$H,2,0),"")</f>
        <v>2005/2006</v>
      </c>
      <c r="P1718" s="1" t="str">
        <f>IFERROR(VLOOKUP($A1718&amp;"-"&amp;O$1,'Conclusões cursos SIGARRA'!$E:$H,4,0),"")</f>
        <v>2009/2010</v>
      </c>
      <c r="Q1718" s="1" t="str">
        <f>IFERROR(VLOOKUP($A1718&amp;"-"&amp;Q$1,'Conclusões cursos SIGARRA'!$E:$H,2,0),"")</f>
        <v/>
      </c>
      <c r="R1718" s="1" t="str">
        <f>IFERROR(VLOOKUP($A1718&amp;"-"&amp;Q$1,'Conclusões cursos SIGARRA'!$E:$H,4,0),"")</f>
        <v/>
      </c>
      <c r="S1718" s="1" t="str">
        <f>IFERROR(VLOOKUP($A1718&amp;"-"&amp;S$1,'Conclusões cursos SIGARRA'!$E:$H,2,0),"")</f>
        <v/>
      </c>
      <c r="T1718" s="1" t="str">
        <f>IFERROR(VLOOKUP($A1718&amp;"-"&amp;S$1,'Conclusões cursos SIGARRA'!$E:$H,4,0),"")</f>
        <v/>
      </c>
      <c r="U1718" s="1" t="str">
        <f t="shared" si="3"/>
        <v> MIEIC 2009/2010</v>
      </c>
      <c r="V1718" s="1" t="str">
        <f t="shared" si="4"/>
        <v>Micael Fernando Fonseca Oliveira</v>
      </c>
    </row>
    <row r="1719" ht="14.25" customHeight="1">
      <c r="A1719" s="1">
        <v>2.00606128E8</v>
      </c>
      <c r="B1719" s="1" t="s">
        <v>5164</v>
      </c>
      <c r="C1719" s="1" t="s">
        <v>5165</v>
      </c>
      <c r="D1719" s="1" t="s">
        <v>20</v>
      </c>
      <c r="E1719" s="1" t="s">
        <v>5166</v>
      </c>
      <c r="F1719" s="1" t="str">
        <f t="shared" si="1"/>
        <v>Micael Ferreira Alves de Pinho - MIEIC 2011/2012</v>
      </c>
      <c r="G1719" s="1" t="s">
        <v>5167</v>
      </c>
      <c r="I1719" s="9" t="str">
        <f>IFERROR(VLOOKUP(B1719,'Inquérito'!M:N,2,0),if(AND(E1719="",not(iserror(find("linkedin",H1719)))),H1719,E1719))</f>
        <v>https://www.linkedin.com/in/mfapinho/</v>
      </c>
      <c r="J1719" s="1" t="str">
        <f t="shared" si="2"/>
        <v>MIEIC </v>
      </c>
      <c r="K1719" s="1" t="str">
        <f>IFERROR(VLOOKUP($A1719&amp;"-"&amp;K$1,'Conclusões cursos SIGARRA'!$E:$H,2,0),"")</f>
        <v/>
      </c>
      <c r="L1719" s="1" t="str">
        <f>IFERROR(VLOOKUP($A1719&amp;"-"&amp;K$1,'Conclusões cursos SIGARRA'!$E:$H,4,0),"")</f>
        <v/>
      </c>
      <c r="M1719" s="1" t="str">
        <f>IFERROR(VLOOKUP($A1719&amp;"-"&amp;M$1,'Conclusões cursos SIGARRA'!$E:$H,2,0),"")</f>
        <v/>
      </c>
      <c r="N1719" s="1" t="str">
        <f>IFERROR(VLOOKUP($A1719&amp;"-"&amp;M$1,'Conclusões cursos SIGARRA'!$E:$H,4,0),"")</f>
        <v/>
      </c>
      <c r="O1719" s="1" t="str">
        <f>IFERROR(VLOOKUP($A1719&amp;"-"&amp;O$1,'Conclusões cursos SIGARRA'!$E:$H,2,0),"")</f>
        <v>2006/2007</v>
      </c>
      <c r="P1719" s="1" t="str">
        <f>IFERROR(VLOOKUP($A1719&amp;"-"&amp;O$1,'Conclusões cursos SIGARRA'!$E:$H,4,0),"")</f>
        <v>2011/2012</v>
      </c>
      <c r="Q1719" s="1" t="str">
        <f>IFERROR(VLOOKUP($A1719&amp;"-"&amp;Q$1,'Conclusões cursos SIGARRA'!$E:$H,2,0),"")</f>
        <v/>
      </c>
      <c r="R1719" s="1" t="str">
        <f>IFERROR(VLOOKUP($A1719&amp;"-"&amp;Q$1,'Conclusões cursos SIGARRA'!$E:$H,4,0),"")</f>
        <v/>
      </c>
      <c r="S1719" s="1" t="str">
        <f>IFERROR(VLOOKUP($A1719&amp;"-"&amp;S$1,'Conclusões cursos SIGARRA'!$E:$H,2,0),"")</f>
        <v/>
      </c>
      <c r="T1719" s="1" t="str">
        <f>IFERROR(VLOOKUP($A1719&amp;"-"&amp;S$1,'Conclusões cursos SIGARRA'!$E:$H,4,0),"")</f>
        <v/>
      </c>
      <c r="U1719" s="1" t="str">
        <f t="shared" si="3"/>
        <v> MIEIC 2011/2012</v>
      </c>
      <c r="V1719" s="1" t="str">
        <f t="shared" si="4"/>
        <v>Micael Ferreira Alves de Pinho</v>
      </c>
    </row>
    <row r="1720" ht="14.25" customHeight="1">
      <c r="A1720" s="1">
        <v>2.0040516E8</v>
      </c>
      <c r="B1720" s="1" t="s">
        <v>5168</v>
      </c>
      <c r="C1720" s="1" t="s">
        <v>5169</v>
      </c>
      <c r="D1720" s="1" t="s">
        <v>20</v>
      </c>
      <c r="E1720" s="1" t="s">
        <v>21</v>
      </c>
      <c r="F1720" s="1" t="str">
        <f t="shared" si="1"/>
        <v>Micael Filipe Moreira Queiroz - MIEIC 2008/2009</v>
      </c>
      <c r="G1720" s="1" t="s">
        <v>21</v>
      </c>
      <c r="H1720" s="1" t="s">
        <v>5170</v>
      </c>
      <c r="I1720" s="1" t="str">
        <f>IFERROR(VLOOKUP(B1720,'Inquérito'!M:N,2,0),if(AND(E1720="",not(iserror(find("linkedin",H1720)))),H1720,E1720))</f>
        <v/>
      </c>
      <c r="J1720" s="1" t="str">
        <f t="shared" si="2"/>
        <v>MIEIC </v>
      </c>
      <c r="K1720" s="1" t="str">
        <f>IFERROR(VLOOKUP($A1720&amp;"-"&amp;K$1,'Conclusões cursos SIGARRA'!$E:$H,2,0),"")</f>
        <v/>
      </c>
      <c r="L1720" s="1" t="str">
        <f>IFERROR(VLOOKUP($A1720&amp;"-"&amp;K$1,'Conclusões cursos SIGARRA'!$E:$H,4,0),"")</f>
        <v/>
      </c>
      <c r="M1720" s="1" t="str">
        <f>IFERROR(VLOOKUP($A1720&amp;"-"&amp;M$1,'Conclusões cursos SIGARRA'!$E:$H,2,0),"")</f>
        <v/>
      </c>
      <c r="N1720" s="1" t="str">
        <f>IFERROR(VLOOKUP($A1720&amp;"-"&amp;M$1,'Conclusões cursos SIGARRA'!$E:$H,4,0),"")</f>
        <v/>
      </c>
      <c r="O1720" s="1" t="str">
        <f>IFERROR(VLOOKUP($A1720&amp;"-"&amp;O$1,'Conclusões cursos SIGARRA'!$E:$H,2,0),"")</f>
        <v>2004/2005</v>
      </c>
      <c r="P1720" s="1" t="str">
        <f>IFERROR(VLOOKUP($A1720&amp;"-"&amp;O$1,'Conclusões cursos SIGARRA'!$E:$H,4,0),"")</f>
        <v>2008/2009</v>
      </c>
      <c r="Q1720" s="1" t="str">
        <f>IFERROR(VLOOKUP($A1720&amp;"-"&amp;Q$1,'Conclusões cursos SIGARRA'!$E:$H,2,0),"")</f>
        <v/>
      </c>
      <c r="R1720" s="1" t="str">
        <f>IFERROR(VLOOKUP($A1720&amp;"-"&amp;Q$1,'Conclusões cursos SIGARRA'!$E:$H,4,0),"")</f>
        <v/>
      </c>
      <c r="S1720" s="1" t="str">
        <f>IFERROR(VLOOKUP($A1720&amp;"-"&amp;S$1,'Conclusões cursos SIGARRA'!$E:$H,2,0),"")</f>
        <v/>
      </c>
      <c r="T1720" s="1" t="str">
        <f>IFERROR(VLOOKUP($A1720&amp;"-"&amp;S$1,'Conclusões cursos SIGARRA'!$E:$H,4,0),"")</f>
        <v/>
      </c>
      <c r="U1720" s="1" t="str">
        <f t="shared" si="3"/>
        <v> MIEIC 2008/2009</v>
      </c>
      <c r="V1720" s="1" t="str">
        <f t="shared" si="4"/>
        <v>Micael Filipe Moreira Queiroz</v>
      </c>
    </row>
    <row r="1721" ht="14.25" customHeight="1">
      <c r="A1721" s="1">
        <v>2.00402893E8</v>
      </c>
      <c r="B1721" s="1" t="s">
        <v>5171</v>
      </c>
      <c r="C1721" s="1" t="s">
        <v>5172</v>
      </c>
      <c r="D1721" s="1" t="s">
        <v>20</v>
      </c>
      <c r="E1721" s="1" t="s">
        <v>21</v>
      </c>
      <c r="F1721" s="1" t="str">
        <f t="shared" si="1"/>
        <v>Michel Diaz Martinez - LEIC 2006/2007</v>
      </c>
      <c r="G1721" s="1" t="s">
        <v>5173</v>
      </c>
      <c r="H1721" s="1" t="s">
        <v>5174</v>
      </c>
      <c r="I1721" s="1" t="str">
        <f>IFERROR(VLOOKUP(B1721,'Inquérito'!M:N,2,0),if(AND(E1721="",not(iserror(find("linkedin",H1721)))),H1721,E1721))</f>
        <v/>
      </c>
      <c r="J1721" s="1" t="str">
        <f t="shared" si="2"/>
        <v>LEIC </v>
      </c>
      <c r="K1721" s="1" t="str">
        <f>IFERROR(VLOOKUP($A1721&amp;"-"&amp;K$1,'Conclusões cursos SIGARRA'!$E:$H,2,0),"")</f>
        <v>2004/2005</v>
      </c>
      <c r="L1721" s="1" t="str">
        <f>IFERROR(VLOOKUP($A1721&amp;"-"&amp;K$1,'Conclusões cursos SIGARRA'!$E:$H,4,0),"")</f>
        <v>2006/2007</v>
      </c>
      <c r="M1721" s="1" t="str">
        <f>IFERROR(VLOOKUP($A1721&amp;"-"&amp;M$1,'Conclusões cursos SIGARRA'!$E:$H,2,0),"")</f>
        <v/>
      </c>
      <c r="N1721" s="1" t="str">
        <f>IFERROR(VLOOKUP($A1721&amp;"-"&amp;M$1,'Conclusões cursos SIGARRA'!$E:$H,4,0),"")</f>
        <v/>
      </c>
      <c r="O1721" s="1" t="str">
        <f>IFERROR(VLOOKUP($A1721&amp;"-"&amp;O$1,'Conclusões cursos SIGARRA'!$E:$H,2,0),"")</f>
        <v/>
      </c>
      <c r="P1721" s="1" t="str">
        <f>IFERROR(VLOOKUP($A1721&amp;"-"&amp;O$1,'Conclusões cursos SIGARRA'!$E:$H,4,0),"")</f>
        <v/>
      </c>
      <c r="Q1721" s="1" t="str">
        <f>IFERROR(VLOOKUP($A1721&amp;"-"&amp;Q$1,'Conclusões cursos SIGARRA'!$E:$H,2,0),"")</f>
        <v/>
      </c>
      <c r="R1721" s="1" t="str">
        <f>IFERROR(VLOOKUP($A1721&amp;"-"&amp;Q$1,'Conclusões cursos SIGARRA'!$E:$H,4,0),"")</f>
        <v/>
      </c>
      <c r="S1721" s="1" t="str">
        <f>IFERROR(VLOOKUP($A1721&amp;"-"&amp;S$1,'Conclusões cursos SIGARRA'!$E:$H,2,0),"")</f>
        <v/>
      </c>
      <c r="T1721" s="1" t="str">
        <f>IFERROR(VLOOKUP($A1721&amp;"-"&amp;S$1,'Conclusões cursos SIGARRA'!$E:$H,4,0),"")</f>
        <v/>
      </c>
      <c r="U1721" s="1" t="str">
        <f t="shared" si="3"/>
        <v> LEIC 2006/2007</v>
      </c>
      <c r="V1721" s="1" t="str">
        <f t="shared" si="4"/>
        <v>Michel Diaz Martinez</v>
      </c>
    </row>
    <row r="1722" ht="14.25" customHeight="1">
      <c r="A1722" s="1">
        <v>2.01207197E8</v>
      </c>
      <c r="B1722" s="1" t="s">
        <v>5175</v>
      </c>
      <c r="C1722" s="1" t="s">
        <v>5176</v>
      </c>
      <c r="D1722" s="1" t="s">
        <v>20</v>
      </c>
      <c r="E1722" s="1" t="s">
        <v>5177</v>
      </c>
      <c r="F1722" s="1" t="str">
        <f t="shared" si="1"/>
        <v>Miguel Agostinho Santos Nunes - MIEIC 2016/2017</v>
      </c>
      <c r="G1722" s="1" t="s">
        <v>21</v>
      </c>
      <c r="I1722" s="9" t="str">
        <f>IFERROR(VLOOKUP(B1722,'Inquérito'!M:N,2,0),if(AND(E1722="",not(iserror(find("linkedin",H1722)))),H1722,E1722))</f>
        <v>https://www.linkedin.com/in/miguelnns/</v>
      </c>
      <c r="J1722" s="1" t="str">
        <f t="shared" si="2"/>
        <v>MIEIC </v>
      </c>
      <c r="K1722" s="1" t="str">
        <f>IFERROR(VLOOKUP($A1722&amp;"-"&amp;K$1,'Conclusões cursos SIGARRA'!$E:$H,2,0),"")</f>
        <v/>
      </c>
      <c r="L1722" s="1" t="str">
        <f>IFERROR(VLOOKUP($A1722&amp;"-"&amp;K$1,'Conclusões cursos SIGARRA'!$E:$H,4,0),"")</f>
        <v/>
      </c>
      <c r="M1722" s="1" t="str">
        <f>IFERROR(VLOOKUP($A1722&amp;"-"&amp;M$1,'Conclusões cursos SIGARRA'!$E:$H,2,0),"")</f>
        <v/>
      </c>
      <c r="N1722" s="1" t="str">
        <f>IFERROR(VLOOKUP($A1722&amp;"-"&amp;M$1,'Conclusões cursos SIGARRA'!$E:$H,4,0),"")</f>
        <v/>
      </c>
      <c r="O1722" s="1" t="str">
        <f>IFERROR(VLOOKUP($A1722&amp;"-"&amp;O$1,'Conclusões cursos SIGARRA'!$E:$H,2,0),"")</f>
        <v>2012/2013</v>
      </c>
      <c r="P1722" s="1" t="str">
        <f>IFERROR(VLOOKUP($A1722&amp;"-"&amp;O$1,'Conclusões cursos SIGARRA'!$E:$H,4,0),"")</f>
        <v>2016/2017</v>
      </c>
      <c r="Q1722" s="1" t="str">
        <f>IFERROR(VLOOKUP($A1722&amp;"-"&amp;Q$1,'Conclusões cursos SIGARRA'!$E:$H,2,0),"")</f>
        <v/>
      </c>
      <c r="R1722" s="1" t="str">
        <f>IFERROR(VLOOKUP($A1722&amp;"-"&amp;Q$1,'Conclusões cursos SIGARRA'!$E:$H,4,0),"")</f>
        <v/>
      </c>
      <c r="S1722" s="1" t="str">
        <f>IFERROR(VLOOKUP($A1722&amp;"-"&amp;S$1,'Conclusões cursos SIGARRA'!$E:$H,2,0),"")</f>
        <v/>
      </c>
      <c r="T1722" s="1" t="str">
        <f>IFERROR(VLOOKUP($A1722&amp;"-"&amp;S$1,'Conclusões cursos SIGARRA'!$E:$H,4,0),"")</f>
        <v/>
      </c>
      <c r="U1722" s="1" t="str">
        <f t="shared" si="3"/>
        <v> MIEIC 2016/2017</v>
      </c>
      <c r="V1722" s="1" t="str">
        <f t="shared" si="4"/>
        <v>Miguel Agostinho Santos Nunes</v>
      </c>
    </row>
    <row r="1723" ht="14.25" customHeight="1">
      <c r="A1723" s="1">
        <v>2.0160515E8</v>
      </c>
      <c r="B1723" s="1" t="s">
        <v>5178</v>
      </c>
      <c r="C1723" s="1" t="s">
        <v>5179</v>
      </c>
      <c r="D1723" s="1" t="s">
        <v>20</v>
      </c>
      <c r="E1723" s="1" t="s">
        <v>21</v>
      </c>
      <c r="F1723" s="1" t="str">
        <f t="shared" si="1"/>
        <v>Miguel Alexandre Brandão Teixeira - MIEIC 2020/2021</v>
      </c>
      <c r="I1723" s="1" t="str">
        <f>IFERROR(VLOOKUP(B1723,'Inquérito'!M:N,2,0),if(AND(E1723="",not(iserror(find("linkedin",H1723)))),H1723,E1723))</f>
        <v/>
      </c>
      <c r="J1723" s="1" t="str">
        <f t="shared" si="2"/>
        <v>MIEIC </v>
      </c>
      <c r="K1723" s="1" t="str">
        <f>IFERROR(VLOOKUP($A1723&amp;"-"&amp;K$1,'Conclusões cursos SIGARRA'!$E:$H,2,0),"")</f>
        <v/>
      </c>
      <c r="L1723" s="1" t="str">
        <f>IFERROR(VLOOKUP($A1723&amp;"-"&amp;K$1,'Conclusões cursos SIGARRA'!$E:$H,4,0),"")</f>
        <v/>
      </c>
      <c r="M1723" s="1" t="str">
        <f>IFERROR(VLOOKUP($A1723&amp;"-"&amp;M$1,'Conclusões cursos SIGARRA'!$E:$H,2,0),"")</f>
        <v/>
      </c>
      <c r="N1723" s="1" t="str">
        <f>IFERROR(VLOOKUP($A1723&amp;"-"&amp;M$1,'Conclusões cursos SIGARRA'!$E:$H,4,0),"")</f>
        <v/>
      </c>
      <c r="O1723" s="1" t="str">
        <f>IFERROR(VLOOKUP($A1723&amp;"-"&amp;O$1,'Conclusões cursos SIGARRA'!$E:$H,2,0),"")</f>
        <v>2016/2017</v>
      </c>
      <c r="P1723" s="1" t="str">
        <f>IFERROR(VLOOKUP($A1723&amp;"-"&amp;O$1,'Conclusões cursos SIGARRA'!$E:$H,4,0),"")</f>
        <v>2020/2021</v>
      </c>
      <c r="Q1723" s="1" t="str">
        <f>IFERROR(VLOOKUP($A1723&amp;"-"&amp;Q$1,'Conclusões cursos SIGARRA'!$E:$H,2,0),"")</f>
        <v/>
      </c>
      <c r="R1723" s="1" t="str">
        <f>IFERROR(VLOOKUP($A1723&amp;"-"&amp;Q$1,'Conclusões cursos SIGARRA'!$E:$H,4,0),"")</f>
        <v/>
      </c>
      <c r="S1723" s="1" t="str">
        <f>IFERROR(VLOOKUP($A1723&amp;"-"&amp;S$1,'Conclusões cursos SIGARRA'!$E:$H,2,0),"")</f>
        <v/>
      </c>
      <c r="T1723" s="1" t="str">
        <f>IFERROR(VLOOKUP($A1723&amp;"-"&amp;S$1,'Conclusões cursos SIGARRA'!$E:$H,4,0),"")</f>
        <v/>
      </c>
      <c r="U1723" s="1" t="str">
        <f t="shared" si="3"/>
        <v> MIEIC 2020/2021</v>
      </c>
      <c r="V1723" s="1" t="str">
        <f t="shared" si="4"/>
        <v>Miguel Alexandre Brandão Teixeira</v>
      </c>
    </row>
    <row r="1724" ht="14.25" customHeight="1">
      <c r="A1724" s="1">
        <v>2.00104809E8</v>
      </c>
      <c r="B1724" s="1" t="s">
        <v>5180</v>
      </c>
      <c r="C1724" s="1" t="s">
        <v>5181</v>
      </c>
      <c r="D1724" s="1" t="s">
        <v>20</v>
      </c>
      <c r="E1724" s="1" t="s">
        <v>5182</v>
      </c>
      <c r="F1724" s="1" t="str">
        <f t="shared" si="1"/>
        <v>Miguel Alonso Pires - LEIC 2005/2006</v>
      </c>
      <c r="G1724" s="1" t="s">
        <v>5183</v>
      </c>
      <c r="H1724" s="1" t="s">
        <v>5184</v>
      </c>
      <c r="I1724" s="9" t="str">
        <f>IFERROR(VLOOKUP(B1724,'Inquérito'!M:N,2,0),if(AND(E1724="",not(iserror(find("linkedin",H1724)))),H1724,E1724))</f>
        <v>https://www.linkedin.com/in/miguelalonsopires/</v>
      </c>
      <c r="J1724" s="1" t="str">
        <f t="shared" si="2"/>
        <v>LEIC </v>
      </c>
      <c r="K1724" s="1" t="str">
        <f>IFERROR(VLOOKUP($A1724&amp;"-"&amp;K$1,'Conclusões cursos SIGARRA'!$E:$H,2,0),"")</f>
        <v>2001/2002</v>
      </c>
      <c r="L1724" s="1" t="str">
        <f>IFERROR(VLOOKUP($A1724&amp;"-"&amp;K$1,'Conclusões cursos SIGARRA'!$E:$H,4,0),"")</f>
        <v>2005/2006</v>
      </c>
      <c r="M1724" s="1" t="str">
        <f>IFERROR(VLOOKUP($A1724&amp;"-"&amp;M$1,'Conclusões cursos SIGARRA'!$E:$H,2,0),"")</f>
        <v/>
      </c>
      <c r="N1724" s="1" t="str">
        <f>IFERROR(VLOOKUP($A1724&amp;"-"&amp;M$1,'Conclusões cursos SIGARRA'!$E:$H,4,0),"")</f>
        <v/>
      </c>
      <c r="O1724" s="1" t="str">
        <f>IFERROR(VLOOKUP($A1724&amp;"-"&amp;O$1,'Conclusões cursos SIGARRA'!$E:$H,2,0),"")</f>
        <v/>
      </c>
      <c r="P1724" s="1" t="str">
        <f>IFERROR(VLOOKUP($A1724&amp;"-"&amp;O$1,'Conclusões cursos SIGARRA'!$E:$H,4,0),"")</f>
        <v/>
      </c>
      <c r="Q1724" s="1" t="str">
        <f>IFERROR(VLOOKUP($A1724&amp;"-"&amp;Q$1,'Conclusões cursos SIGARRA'!$E:$H,2,0),"")</f>
        <v/>
      </c>
      <c r="R1724" s="1" t="str">
        <f>IFERROR(VLOOKUP($A1724&amp;"-"&amp;Q$1,'Conclusões cursos SIGARRA'!$E:$H,4,0),"")</f>
        <v/>
      </c>
      <c r="S1724" s="1" t="str">
        <f>IFERROR(VLOOKUP($A1724&amp;"-"&amp;S$1,'Conclusões cursos SIGARRA'!$E:$H,2,0),"")</f>
        <v/>
      </c>
      <c r="T1724" s="1" t="str">
        <f>IFERROR(VLOOKUP($A1724&amp;"-"&amp;S$1,'Conclusões cursos SIGARRA'!$E:$H,4,0),"")</f>
        <v/>
      </c>
      <c r="U1724" s="1" t="str">
        <f t="shared" si="3"/>
        <v> LEIC 2005/2006</v>
      </c>
      <c r="V1724" s="1" t="str">
        <f t="shared" si="4"/>
        <v>Miguel Alonso Pires</v>
      </c>
    </row>
    <row r="1725" ht="14.25" customHeight="1">
      <c r="A1725" s="1">
        <v>2.01609149E8</v>
      </c>
      <c r="B1725" s="1" t="s">
        <v>5185</v>
      </c>
      <c r="C1725" s="1" t="s">
        <v>5186</v>
      </c>
      <c r="D1725" s="1" t="s">
        <v>20</v>
      </c>
      <c r="E1725" s="1" t="s">
        <v>21</v>
      </c>
      <c r="F1725" s="1" t="str">
        <f t="shared" si="1"/>
        <v>Miguel Ângelo Barraca Moura - MIEIC 2020/2021</v>
      </c>
      <c r="I1725" s="1" t="str">
        <f>IFERROR(VLOOKUP(B1725,'Inquérito'!M:N,2,0),if(AND(E1725="",not(iserror(find("linkedin",H1725)))),H1725,E1725))</f>
        <v/>
      </c>
      <c r="J1725" s="1" t="str">
        <f t="shared" si="2"/>
        <v>MIEIC </v>
      </c>
      <c r="K1725" s="1" t="str">
        <f>IFERROR(VLOOKUP($A1725&amp;"-"&amp;K$1,'Conclusões cursos SIGARRA'!$E:$H,2,0),"")</f>
        <v/>
      </c>
      <c r="L1725" s="1" t="str">
        <f>IFERROR(VLOOKUP($A1725&amp;"-"&amp;K$1,'Conclusões cursos SIGARRA'!$E:$H,4,0),"")</f>
        <v/>
      </c>
      <c r="M1725" s="1" t="str">
        <f>IFERROR(VLOOKUP($A1725&amp;"-"&amp;M$1,'Conclusões cursos SIGARRA'!$E:$H,2,0),"")</f>
        <v/>
      </c>
      <c r="N1725" s="1" t="str">
        <f>IFERROR(VLOOKUP($A1725&amp;"-"&amp;M$1,'Conclusões cursos SIGARRA'!$E:$H,4,0),"")</f>
        <v/>
      </c>
      <c r="O1725" s="1" t="str">
        <f>IFERROR(VLOOKUP($A1725&amp;"-"&amp;O$1,'Conclusões cursos SIGARRA'!$E:$H,2,0),"")</f>
        <v>2016/2017</v>
      </c>
      <c r="P1725" s="1" t="str">
        <f>IFERROR(VLOOKUP($A1725&amp;"-"&amp;O$1,'Conclusões cursos SIGARRA'!$E:$H,4,0),"")</f>
        <v>2020/2021</v>
      </c>
      <c r="Q1725" s="1" t="str">
        <f>IFERROR(VLOOKUP($A1725&amp;"-"&amp;Q$1,'Conclusões cursos SIGARRA'!$E:$H,2,0),"")</f>
        <v/>
      </c>
      <c r="R1725" s="1" t="str">
        <f>IFERROR(VLOOKUP($A1725&amp;"-"&amp;Q$1,'Conclusões cursos SIGARRA'!$E:$H,4,0),"")</f>
        <v/>
      </c>
      <c r="S1725" s="1" t="str">
        <f>IFERROR(VLOOKUP($A1725&amp;"-"&amp;S$1,'Conclusões cursos SIGARRA'!$E:$H,2,0),"")</f>
        <v/>
      </c>
      <c r="T1725" s="1" t="str">
        <f>IFERROR(VLOOKUP($A1725&amp;"-"&amp;S$1,'Conclusões cursos SIGARRA'!$E:$H,4,0),"")</f>
        <v/>
      </c>
      <c r="U1725" s="1" t="str">
        <f t="shared" si="3"/>
        <v> MIEIC 2020/2021</v>
      </c>
      <c r="V1725" s="1" t="str">
        <f t="shared" si="4"/>
        <v>Miguel Ângelo Barraca Moura</v>
      </c>
    </row>
    <row r="1726" ht="14.25" customHeight="1">
      <c r="A1726" s="1">
        <v>2.01607941E8</v>
      </c>
      <c r="B1726" s="1" t="s">
        <v>5187</v>
      </c>
      <c r="C1726" s="1" t="s">
        <v>5188</v>
      </c>
      <c r="D1726" s="1" t="s">
        <v>20</v>
      </c>
      <c r="E1726" s="1" t="s">
        <v>21</v>
      </c>
      <c r="F1726" s="1" t="str">
        <f t="shared" si="1"/>
        <v>Miguel Ângelo Ferreira Gomes Teixeira - MIEIC 2018/2019</v>
      </c>
      <c r="I1726" s="1" t="str">
        <f>IFERROR(VLOOKUP(B1726,'Inquérito'!M:N,2,0),if(AND(E1726="",not(iserror(find("linkedin",H1726)))),H1726,E1726))</f>
        <v/>
      </c>
      <c r="J1726" s="1" t="str">
        <f t="shared" si="2"/>
        <v>MIEIC </v>
      </c>
      <c r="K1726" s="1" t="str">
        <f>IFERROR(VLOOKUP($A1726&amp;"-"&amp;K$1,'Conclusões cursos SIGARRA'!$E:$H,2,0),"")</f>
        <v/>
      </c>
      <c r="L1726" s="1" t="str">
        <f>IFERROR(VLOOKUP($A1726&amp;"-"&amp;K$1,'Conclusões cursos SIGARRA'!$E:$H,4,0),"")</f>
        <v/>
      </c>
      <c r="M1726" s="1" t="str">
        <f>IFERROR(VLOOKUP($A1726&amp;"-"&amp;M$1,'Conclusões cursos SIGARRA'!$E:$H,2,0),"")</f>
        <v/>
      </c>
      <c r="N1726" s="1" t="str">
        <f>IFERROR(VLOOKUP($A1726&amp;"-"&amp;M$1,'Conclusões cursos SIGARRA'!$E:$H,4,0),"")</f>
        <v/>
      </c>
      <c r="O1726" s="1" t="str">
        <f>IFERROR(VLOOKUP($A1726&amp;"-"&amp;O$1,'Conclusões cursos SIGARRA'!$E:$H,2,0),"")</f>
        <v>2016/2017</v>
      </c>
      <c r="P1726" s="1" t="str">
        <f>IFERROR(VLOOKUP($A1726&amp;"-"&amp;O$1,'Conclusões cursos SIGARRA'!$E:$H,4,0),"")</f>
        <v>2018/2019</v>
      </c>
      <c r="Q1726" s="1" t="str">
        <f>IFERROR(VLOOKUP($A1726&amp;"-"&amp;Q$1,'Conclusões cursos SIGARRA'!$E:$H,2,0),"")</f>
        <v/>
      </c>
      <c r="R1726" s="1" t="str">
        <f>IFERROR(VLOOKUP($A1726&amp;"-"&amp;Q$1,'Conclusões cursos SIGARRA'!$E:$H,4,0),"")</f>
        <v/>
      </c>
      <c r="S1726" s="1" t="str">
        <f>IFERROR(VLOOKUP($A1726&amp;"-"&amp;S$1,'Conclusões cursos SIGARRA'!$E:$H,2,0),"")</f>
        <v/>
      </c>
      <c r="T1726" s="1" t="str">
        <f>IFERROR(VLOOKUP($A1726&amp;"-"&amp;S$1,'Conclusões cursos SIGARRA'!$E:$H,4,0),"")</f>
        <v/>
      </c>
      <c r="U1726" s="1" t="str">
        <f t="shared" si="3"/>
        <v> MIEIC 2018/2019</v>
      </c>
      <c r="V1726" s="1" t="str">
        <f t="shared" si="4"/>
        <v>Miguel Ângelo Ferreira Gomes Teixeira</v>
      </c>
    </row>
    <row r="1727" ht="14.25" customHeight="1">
      <c r="A1727" s="1">
        <v>2.01100657E8</v>
      </c>
      <c r="B1727" s="1" t="s">
        <v>5189</v>
      </c>
      <c r="C1727" s="1" t="s">
        <v>5190</v>
      </c>
      <c r="D1727" s="1" t="s">
        <v>20</v>
      </c>
      <c r="E1727" s="1" t="s">
        <v>21</v>
      </c>
      <c r="F1727" s="1" t="str">
        <f t="shared" si="1"/>
        <v>Miguel Ângelo Jesus Vidal Ribeiro - MIEIC 2015/2016</v>
      </c>
      <c r="I1727" s="1" t="str">
        <f>IFERROR(VLOOKUP(B1727,'Inquérito'!M:N,2,0),if(AND(E1727="",not(iserror(find("linkedin",H1727)))),H1727,E1727))</f>
        <v/>
      </c>
      <c r="J1727" s="1" t="str">
        <f t="shared" si="2"/>
        <v>MIEIC </v>
      </c>
      <c r="K1727" s="1" t="str">
        <f>IFERROR(VLOOKUP($A1727&amp;"-"&amp;K$1,'Conclusões cursos SIGARRA'!$E:$H,2,0),"")</f>
        <v/>
      </c>
      <c r="L1727" s="1" t="str">
        <f>IFERROR(VLOOKUP($A1727&amp;"-"&amp;K$1,'Conclusões cursos SIGARRA'!$E:$H,4,0),"")</f>
        <v/>
      </c>
      <c r="M1727" s="1" t="str">
        <f>IFERROR(VLOOKUP($A1727&amp;"-"&amp;M$1,'Conclusões cursos SIGARRA'!$E:$H,2,0),"")</f>
        <v/>
      </c>
      <c r="N1727" s="1" t="str">
        <f>IFERROR(VLOOKUP($A1727&amp;"-"&amp;M$1,'Conclusões cursos SIGARRA'!$E:$H,4,0),"")</f>
        <v/>
      </c>
      <c r="O1727" s="1" t="str">
        <f>IFERROR(VLOOKUP($A1727&amp;"-"&amp;O$1,'Conclusões cursos SIGARRA'!$E:$H,2,0),"")</f>
        <v>2011/2012</v>
      </c>
      <c r="P1727" s="1" t="str">
        <f>IFERROR(VLOOKUP($A1727&amp;"-"&amp;O$1,'Conclusões cursos SIGARRA'!$E:$H,4,0),"")</f>
        <v>2015/2016</v>
      </c>
      <c r="Q1727" s="1" t="str">
        <f>IFERROR(VLOOKUP($A1727&amp;"-"&amp;Q$1,'Conclusões cursos SIGARRA'!$E:$H,2,0),"")</f>
        <v/>
      </c>
      <c r="R1727" s="1" t="str">
        <f>IFERROR(VLOOKUP($A1727&amp;"-"&amp;Q$1,'Conclusões cursos SIGARRA'!$E:$H,4,0),"")</f>
        <v/>
      </c>
      <c r="S1727" s="1" t="str">
        <f>IFERROR(VLOOKUP($A1727&amp;"-"&amp;S$1,'Conclusões cursos SIGARRA'!$E:$H,2,0),"")</f>
        <v/>
      </c>
      <c r="T1727" s="1" t="str">
        <f>IFERROR(VLOOKUP($A1727&amp;"-"&amp;S$1,'Conclusões cursos SIGARRA'!$E:$H,4,0),"")</f>
        <v/>
      </c>
      <c r="U1727" s="1" t="str">
        <f t="shared" si="3"/>
        <v> MIEIC 2015/2016</v>
      </c>
      <c r="V1727" s="1" t="str">
        <f t="shared" si="4"/>
        <v>Miguel Ângelo Jesus Vidal Ribeiro</v>
      </c>
    </row>
    <row r="1728" ht="14.25" customHeight="1">
      <c r="A1728" s="1">
        <v>2.00401109E8</v>
      </c>
      <c r="B1728" s="1" t="s">
        <v>5191</v>
      </c>
      <c r="C1728" s="1" t="s">
        <v>5192</v>
      </c>
      <c r="D1728" s="1" t="s">
        <v>20</v>
      </c>
      <c r="E1728" s="1" t="s">
        <v>21</v>
      </c>
      <c r="F1728" s="1" t="str">
        <f t="shared" si="1"/>
        <v>Miguel Ângelo Oliveira Lima - MIEIC 2008/2009</v>
      </c>
      <c r="G1728" s="1" t="s">
        <v>5193</v>
      </c>
      <c r="H1728" s="1" t="s">
        <v>5194</v>
      </c>
      <c r="I1728" s="1" t="str">
        <f>IFERROR(VLOOKUP(B1728,'Inquérito'!M:N,2,0),if(AND(E1728="",not(iserror(find("linkedin",H1728)))),H1728,E1728))</f>
        <v/>
      </c>
      <c r="J1728" s="1" t="str">
        <f t="shared" si="2"/>
        <v>MIEIC </v>
      </c>
      <c r="K1728" s="1" t="str">
        <f>IFERROR(VLOOKUP($A1728&amp;"-"&amp;K$1,'Conclusões cursos SIGARRA'!$E:$H,2,0),"")</f>
        <v/>
      </c>
      <c r="L1728" s="1" t="str">
        <f>IFERROR(VLOOKUP($A1728&amp;"-"&amp;K$1,'Conclusões cursos SIGARRA'!$E:$H,4,0),"")</f>
        <v/>
      </c>
      <c r="M1728" s="1" t="str">
        <f>IFERROR(VLOOKUP($A1728&amp;"-"&amp;M$1,'Conclusões cursos SIGARRA'!$E:$H,2,0),"")</f>
        <v/>
      </c>
      <c r="N1728" s="1" t="str">
        <f>IFERROR(VLOOKUP($A1728&amp;"-"&amp;M$1,'Conclusões cursos SIGARRA'!$E:$H,4,0),"")</f>
        <v/>
      </c>
      <c r="O1728" s="1" t="str">
        <f>IFERROR(VLOOKUP($A1728&amp;"-"&amp;O$1,'Conclusões cursos SIGARRA'!$E:$H,2,0),"")</f>
        <v>2004/2005</v>
      </c>
      <c r="P1728" s="1" t="str">
        <f>IFERROR(VLOOKUP($A1728&amp;"-"&amp;O$1,'Conclusões cursos SIGARRA'!$E:$H,4,0),"")</f>
        <v>2008/2009</v>
      </c>
      <c r="Q1728" s="1" t="str">
        <f>IFERROR(VLOOKUP($A1728&amp;"-"&amp;Q$1,'Conclusões cursos SIGARRA'!$E:$H,2,0),"")</f>
        <v/>
      </c>
      <c r="R1728" s="1" t="str">
        <f>IFERROR(VLOOKUP($A1728&amp;"-"&amp;Q$1,'Conclusões cursos SIGARRA'!$E:$H,4,0),"")</f>
        <v/>
      </c>
      <c r="S1728" s="1" t="str">
        <f>IFERROR(VLOOKUP($A1728&amp;"-"&amp;S$1,'Conclusões cursos SIGARRA'!$E:$H,2,0),"")</f>
        <v/>
      </c>
      <c r="T1728" s="1" t="str">
        <f>IFERROR(VLOOKUP($A1728&amp;"-"&amp;S$1,'Conclusões cursos SIGARRA'!$E:$H,4,0),"")</f>
        <v/>
      </c>
      <c r="U1728" s="1" t="str">
        <f t="shared" si="3"/>
        <v> MIEIC 2008/2009</v>
      </c>
      <c r="V1728" s="1" t="str">
        <f t="shared" si="4"/>
        <v>Miguel Ângelo Oliveira Lima</v>
      </c>
    </row>
    <row r="1729" ht="14.25" customHeight="1">
      <c r="A1729" s="1">
        <v>2.02005208E8</v>
      </c>
      <c r="B1729" s="1" t="s">
        <v>5195</v>
      </c>
      <c r="C1729" s="1" t="s">
        <v>5196</v>
      </c>
      <c r="D1729" s="1" t="s">
        <v>26</v>
      </c>
      <c r="E1729" s="1" t="s">
        <v>21</v>
      </c>
      <c r="F1729" s="1" t="str">
        <f t="shared" si="1"/>
        <v>Miguel Ângelo Silva Teixeira - L.EIC 2022/2023</v>
      </c>
      <c r="G1729" s="1" t="s">
        <v>5197</v>
      </c>
      <c r="I1729" s="1" t="str">
        <f>IFERROR(VLOOKUP(B1729,'Inquérito'!M:N,2,0),if(AND(E1729="",not(iserror(find("linkedin",H1729)))),H1729,E1729))</f>
        <v/>
      </c>
      <c r="J1729" s="1" t="str">
        <f t="shared" si="2"/>
        <v>L.EIC </v>
      </c>
      <c r="K1729" s="1" t="str">
        <f>IFERROR(VLOOKUP($A1729&amp;"-"&amp;K$1,'Conclusões cursos SIGARRA'!$E:$H,2,0),"")</f>
        <v/>
      </c>
      <c r="L1729" s="1" t="str">
        <f>IFERROR(VLOOKUP($A1729&amp;"-"&amp;K$1,'Conclusões cursos SIGARRA'!$E:$H,4,0),"")</f>
        <v/>
      </c>
      <c r="M1729" s="1" t="str">
        <f>IFERROR(VLOOKUP($A1729&amp;"-"&amp;M$1,'Conclusões cursos SIGARRA'!$E:$H,2,0),"")</f>
        <v/>
      </c>
      <c r="N1729" s="1" t="str">
        <f>IFERROR(VLOOKUP($A1729&amp;"-"&amp;M$1,'Conclusões cursos SIGARRA'!$E:$H,4,0),"")</f>
        <v/>
      </c>
      <c r="O1729" s="1" t="str">
        <f>IFERROR(VLOOKUP($A1729&amp;"-"&amp;O$1,'Conclusões cursos SIGARRA'!$E:$H,2,0),"")</f>
        <v/>
      </c>
      <c r="P1729" s="1" t="str">
        <f>IFERROR(VLOOKUP($A1729&amp;"-"&amp;O$1,'Conclusões cursos SIGARRA'!$E:$H,4,0),"")</f>
        <v/>
      </c>
      <c r="Q1729" s="1" t="str">
        <f>IFERROR(VLOOKUP($A1729&amp;"-"&amp;Q$1,'Conclusões cursos SIGARRA'!$E:$H,2,0),"")</f>
        <v>2021/2022</v>
      </c>
      <c r="R1729" s="1" t="str">
        <f>IFERROR(VLOOKUP($A1729&amp;"-"&amp;Q$1,'Conclusões cursos SIGARRA'!$E:$H,4,0),"")</f>
        <v>2022/2023</v>
      </c>
      <c r="S1729" s="1" t="str">
        <f>IFERROR(VLOOKUP($A1729&amp;"-"&amp;S$1,'Conclusões cursos SIGARRA'!$E:$H,2,0),"")</f>
        <v/>
      </c>
      <c r="T1729" s="1" t="str">
        <f>IFERROR(VLOOKUP($A1729&amp;"-"&amp;S$1,'Conclusões cursos SIGARRA'!$E:$H,4,0),"")</f>
        <v/>
      </c>
      <c r="U1729" s="1" t="str">
        <f t="shared" si="3"/>
        <v> L.EIC 2022/2023</v>
      </c>
      <c r="V1729" s="1" t="str">
        <f t="shared" si="4"/>
        <v>Miguel Ângelo Silva Teixeira</v>
      </c>
    </row>
    <row r="1730" ht="14.25" customHeight="1">
      <c r="A1730" s="1">
        <v>2.01403027E8</v>
      </c>
      <c r="B1730" s="1" t="s">
        <v>5198</v>
      </c>
      <c r="C1730" s="1" t="s">
        <v>5199</v>
      </c>
      <c r="D1730" s="1" t="s">
        <v>20</v>
      </c>
      <c r="E1730" s="1" t="s">
        <v>21</v>
      </c>
      <c r="F1730" s="1" t="str">
        <f t="shared" si="1"/>
        <v>Miguel António Palma dos Santos Sozinho Ramalho - MIEIC 2019/2020</v>
      </c>
      <c r="G1730" s="1" t="s">
        <v>5200</v>
      </c>
      <c r="H1730" s="1" t="s">
        <v>5201</v>
      </c>
      <c r="I1730" s="9" t="str">
        <f>IFERROR(VLOOKUP(B1730,'Inquérito'!M:N,2,0),if(AND(E1730="",not(iserror(find("linkedin",H1730)))),H1730,E1730))</f>
        <v>https://www.linkedin.com/in/msramalho</v>
      </c>
      <c r="J1730" s="1" t="str">
        <f t="shared" si="2"/>
        <v>MIEIC </v>
      </c>
      <c r="K1730" s="1" t="str">
        <f>IFERROR(VLOOKUP($A1730&amp;"-"&amp;K$1,'Conclusões cursos SIGARRA'!$E:$H,2,0),"")</f>
        <v/>
      </c>
      <c r="L1730" s="1" t="str">
        <f>IFERROR(VLOOKUP($A1730&amp;"-"&amp;K$1,'Conclusões cursos SIGARRA'!$E:$H,4,0),"")</f>
        <v/>
      </c>
      <c r="M1730" s="1" t="str">
        <f>IFERROR(VLOOKUP($A1730&amp;"-"&amp;M$1,'Conclusões cursos SIGARRA'!$E:$H,2,0),"")</f>
        <v/>
      </c>
      <c r="N1730" s="1" t="str">
        <f>IFERROR(VLOOKUP($A1730&amp;"-"&amp;M$1,'Conclusões cursos SIGARRA'!$E:$H,4,0),"")</f>
        <v/>
      </c>
      <c r="O1730" s="1" t="str">
        <f>IFERROR(VLOOKUP($A1730&amp;"-"&amp;O$1,'Conclusões cursos SIGARRA'!$E:$H,2,0),"")</f>
        <v>2016/2017</v>
      </c>
      <c r="P1730" s="1" t="str">
        <f>IFERROR(VLOOKUP($A1730&amp;"-"&amp;O$1,'Conclusões cursos SIGARRA'!$E:$H,4,0),"")</f>
        <v>2019/2020</v>
      </c>
      <c r="Q1730" s="1" t="str">
        <f>IFERROR(VLOOKUP($A1730&amp;"-"&amp;Q$1,'Conclusões cursos SIGARRA'!$E:$H,2,0),"")</f>
        <v/>
      </c>
      <c r="R1730" s="1" t="str">
        <f>IFERROR(VLOOKUP($A1730&amp;"-"&amp;Q$1,'Conclusões cursos SIGARRA'!$E:$H,4,0),"")</f>
        <v/>
      </c>
      <c r="S1730" s="1" t="str">
        <f>IFERROR(VLOOKUP($A1730&amp;"-"&amp;S$1,'Conclusões cursos SIGARRA'!$E:$H,2,0),"")</f>
        <v/>
      </c>
      <c r="T1730" s="1" t="str">
        <f>IFERROR(VLOOKUP($A1730&amp;"-"&amp;S$1,'Conclusões cursos SIGARRA'!$E:$H,4,0),"")</f>
        <v/>
      </c>
      <c r="U1730" s="1" t="str">
        <f t="shared" si="3"/>
        <v> MIEIC 2019/2020</v>
      </c>
      <c r="V1730" s="1" t="str">
        <f t="shared" si="4"/>
        <v>Miguel António Palma dos Santos Sozinho Ramalho</v>
      </c>
    </row>
    <row r="1731" ht="14.25" customHeight="1">
      <c r="A1731" s="1">
        <v>2.00503738E8</v>
      </c>
      <c r="B1731" s="1" t="s">
        <v>5202</v>
      </c>
      <c r="C1731" s="1" t="s">
        <v>5203</v>
      </c>
      <c r="D1731" s="1" t="s">
        <v>20</v>
      </c>
      <c r="E1731" s="1" t="s">
        <v>5204</v>
      </c>
      <c r="F1731" s="1" t="str">
        <f t="shared" si="1"/>
        <v>Miguel Augusto Pereira de Oliveira - MIEIC 2009/2010</v>
      </c>
      <c r="G1731" s="1" t="s">
        <v>5205</v>
      </c>
      <c r="H1731" s="1" t="s">
        <v>5206</v>
      </c>
      <c r="I1731" s="9" t="str">
        <f>IFERROR(VLOOKUP(B1731,'Inquérito'!M:N,2,0),if(AND(E1731="",not(iserror(find("linkedin",H1731)))),H1731,E1731))</f>
        <v>https://www.linkedin.com/in/miguelpoliveira/</v>
      </c>
      <c r="J1731" s="1" t="str">
        <f t="shared" si="2"/>
        <v>MIEIC </v>
      </c>
      <c r="K1731" s="1" t="str">
        <f>IFERROR(VLOOKUP($A1731&amp;"-"&amp;K$1,'Conclusões cursos SIGARRA'!$E:$H,2,0),"")</f>
        <v/>
      </c>
      <c r="L1731" s="1" t="str">
        <f>IFERROR(VLOOKUP($A1731&amp;"-"&amp;K$1,'Conclusões cursos SIGARRA'!$E:$H,4,0),"")</f>
        <v/>
      </c>
      <c r="M1731" s="1" t="str">
        <f>IFERROR(VLOOKUP($A1731&amp;"-"&amp;M$1,'Conclusões cursos SIGARRA'!$E:$H,2,0),"")</f>
        <v/>
      </c>
      <c r="N1731" s="1" t="str">
        <f>IFERROR(VLOOKUP($A1731&amp;"-"&amp;M$1,'Conclusões cursos SIGARRA'!$E:$H,4,0),"")</f>
        <v/>
      </c>
      <c r="O1731" s="1" t="str">
        <f>IFERROR(VLOOKUP($A1731&amp;"-"&amp;O$1,'Conclusões cursos SIGARRA'!$E:$H,2,0),"")</f>
        <v>2005/2006</v>
      </c>
      <c r="P1731" s="1" t="str">
        <f>IFERROR(VLOOKUP($A1731&amp;"-"&amp;O$1,'Conclusões cursos SIGARRA'!$E:$H,4,0),"")</f>
        <v>2009/2010</v>
      </c>
      <c r="Q1731" s="1" t="str">
        <f>IFERROR(VLOOKUP($A1731&amp;"-"&amp;Q$1,'Conclusões cursos SIGARRA'!$E:$H,2,0),"")</f>
        <v/>
      </c>
      <c r="R1731" s="1" t="str">
        <f>IFERROR(VLOOKUP($A1731&amp;"-"&amp;Q$1,'Conclusões cursos SIGARRA'!$E:$H,4,0),"")</f>
        <v/>
      </c>
      <c r="S1731" s="1" t="str">
        <f>IFERROR(VLOOKUP($A1731&amp;"-"&amp;S$1,'Conclusões cursos SIGARRA'!$E:$H,2,0),"")</f>
        <v/>
      </c>
      <c r="T1731" s="1" t="str">
        <f>IFERROR(VLOOKUP($A1731&amp;"-"&amp;S$1,'Conclusões cursos SIGARRA'!$E:$H,4,0),"")</f>
        <v/>
      </c>
      <c r="U1731" s="1" t="str">
        <f t="shared" si="3"/>
        <v> MIEIC 2009/2010</v>
      </c>
      <c r="V1731" s="1" t="str">
        <f t="shared" si="4"/>
        <v>Miguel Augusto Pereira de Oliveira</v>
      </c>
    </row>
    <row r="1732" ht="14.25" customHeight="1">
      <c r="A1732" s="1">
        <v>2.0170459E8</v>
      </c>
      <c r="B1732" s="1" t="s">
        <v>5207</v>
      </c>
      <c r="C1732" s="1" t="s">
        <v>5208</v>
      </c>
      <c r="D1732" s="1" t="s">
        <v>26</v>
      </c>
      <c r="E1732" s="1" t="s">
        <v>21</v>
      </c>
      <c r="F1732" s="1" t="str">
        <f t="shared" si="1"/>
        <v>Miguel Azevedo Lopes - L.EIC 2021/2022</v>
      </c>
      <c r="I1732" s="9" t="str">
        <f>IFERROR(VLOOKUP(B1732,'Inquérito'!M:N,2,0),if(AND(E1732="",not(iserror(find("linkedin",H1732)))),H1732,E1732))</f>
        <v>https://www.linkedin.com/in/miguelazevedolopes/</v>
      </c>
      <c r="J1732" s="1" t="str">
        <f t="shared" si="2"/>
        <v>L.EIC </v>
      </c>
      <c r="K1732" s="1" t="str">
        <f>IFERROR(VLOOKUP($A1732&amp;"-"&amp;K$1,'Conclusões cursos SIGARRA'!$E:$H,2,0),"")</f>
        <v/>
      </c>
      <c r="L1732" s="1" t="str">
        <f>IFERROR(VLOOKUP($A1732&amp;"-"&amp;K$1,'Conclusões cursos SIGARRA'!$E:$H,4,0),"")</f>
        <v/>
      </c>
      <c r="M1732" s="1" t="str">
        <f>IFERROR(VLOOKUP($A1732&amp;"-"&amp;M$1,'Conclusões cursos SIGARRA'!$E:$H,2,0),"")</f>
        <v/>
      </c>
      <c r="N1732" s="1" t="str">
        <f>IFERROR(VLOOKUP($A1732&amp;"-"&amp;M$1,'Conclusões cursos SIGARRA'!$E:$H,4,0),"")</f>
        <v/>
      </c>
      <c r="O1732" s="1" t="str">
        <f>IFERROR(VLOOKUP($A1732&amp;"-"&amp;O$1,'Conclusões cursos SIGARRA'!$E:$H,2,0),"")</f>
        <v/>
      </c>
      <c r="P1732" s="1" t="str">
        <f>IFERROR(VLOOKUP($A1732&amp;"-"&amp;O$1,'Conclusões cursos SIGARRA'!$E:$H,4,0),"")</f>
        <v/>
      </c>
      <c r="Q1732" s="1" t="str">
        <f>IFERROR(VLOOKUP($A1732&amp;"-"&amp;Q$1,'Conclusões cursos SIGARRA'!$E:$H,2,0),"")</f>
        <v>2021/2022</v>
      </c>
      <c r="R1732" s="1" t="str">
        <f>IFERROR(VLOOKUP($A1732&amp;"-"&amp;Q$1,'Conclusões cursos SIGARRA'!$E:$H,4,0),"")</f>
        <v>2021/2022</v>
      </c>
      <c r="S1732" s="1" t="str">
        <f>IFERROR(VLOOKUP($A1732&amp;"-"&amp;S$1,'Conclusões cursos SIGARRA'!$E:$H,2,0),"")</f>
        <v/>
      </c>
      <c r="T1732" s="1" t="str">
        <f>IFERROR(VLOOKUP($A1732&amp;"-"&amp;S$1,'Conclusões cursos SIGARRA'!$E:$H,4,0),"")</f>
        <v/>
      </c>
      <c r="U1732" s="1" t="str">
        <f t="shared" si="3"/>
        <v> L.EIC 2021/2022</v>
      </c>
      <c r="V1732" s="1" t="str">
        <f t="shared" si="4"/>
        <v>Miguel Azevedo Lopes</v>
      </c>
    </row>
    <row r="1733" ht="14.25" customHeight="1">
      <c r="A1733" s="1">
        <v>2.01906042E8</v>
      </c>
      <c r="B1733" s="1" t="s">
        <v>5209</v>
      </c>
      <c r="C1733" s="1" t="s">
        <v>5210</v>
      </c>
      <c r="D1733" s="1" t="s">
        <v>26</v>
      </c>
      <c r="E1733" s="1" t="s">
        <v>21</v>
      </c>
      <c r="F1733" s="1" t="str">
        <f t="shared" si="1"/>
        <v>Miguel Boaventura Rodrigues - L.EIC 2021/2022</v>
      </c>
      <c r="G1733" s="1" t="s">
        <v>5211</v>
      </c>
      <c r="I1733" s="9" t="str">
        <f>IFERROR(VLOOKUP(B1733,'Inquérito'!M:N,2,0),if(AND(E1733="",not(iserror(find("linkedin",H1733)))),H1733,E1733))</f>
        <v>https://www.linkedin.com/in/mbrdg/</v>
      </c>
      <c r="J1733" s="1" t="str">
        <f t="shared" si="2"/>
        <v>L.EIC </v>
      </c>
      <c r="K1733" s="1" t="str">
        <f>IFERROR(VLOOKUP($A1733&amp;"-"&amp;K$1,'Conclusões cursos SIGARRA'!$E:$H,2,0),"")</f>
        <v/>
      </c>
      <c r="L1733" s="1" t="str">
        <f>IFERROR(VLOOKUP($A1733&amp;"-"&amp;K$1,'Conclusões cursos SIGARRA'!$E:$H,4,0),"")</f>
        <v/>
      </c>
      <c r="M1733" s="1" t="str">
        <f>IFERROR(VLOOKUP($A1733&amp;"-"&amp;M$1,'Conclusões cursos SIGARRA'!$E:$H,2,0),"")</f>
        <v/>
      </c>
      <c r="N1733" s="1" t="str">
        <f>IFERROR(VLOOKUP($A1733&amp;"-"&amp;M$1,'Conclusões cursos SIGARRA'!$E:$H,4,0),"")</f>
        <v/>
      </c>
      <c r="O1733" s="1" t="str">
        <f>IFERROR(VLOOKUP($A1733&amp;"-"&amp;O$1,'Conclusões cursos SIGARRA'!$E:$H,2,0),"")</f>
        <v/>
      </c>
      <c r="P1733" s="1" t="str">
        <f>IFERROR(VLOOKUP($A1733&amp;"-"&amp;O$1,'Conclusões cursos SIGARRA'!$E:$H,4,0),"")</f>
        <v/>
      </c>
      <c r="Q1733" s="1" t="str">
        <f>IFERROR(VLOOKUP($A1733&amp;"-"&amp;Q$1,'Conclusões cursos SIGARRA'!$E:$H,2,0),"")</f>
        <v>2021/2022</v>
      </c>
      <c r="R1733" s="1" t="str">
        <f>IFERROR(VLOOKUP($A1733&amp;"-"&amp;Q$1,'Conclusões cursos SIGARRA'!$E:$H,4,0),"")</f>
        <v>2021/2022</v>
      </c>
      <c r="S1733" s="1" t="str">
        <f>IFERROR(VLOOKUP($A1733&amp;"-"&amp;S$1,'Conclusões cursos SIGARRA'!$E:$H,2,0),"")</f>
        <v/>
      </c>
      <c r="T1733" s="1" t="str">
        <f>IFERROR(VLOOKUP($A1733&amp;"-"&amp;S$1,'Conclusões cursos SIGARRA'!$E:$H,4,0),"")</f>
        <v/>
      </c>
      <c r="U1733" s="1" t="str">
        <f t="shared" si="3"/>
        <v> L.EIC 2021/2022</v>
      </c>
      <c r="V1733" s="1" t="str">
        <f t="shared" si="4"/>
        <v>Miguel Boaventura Rodrigues</v>
      </c>
    </row>
    <row r="1734" ht="14.25" customHeight="1">
      <c r="A1734" s="1">
        <v>2.02007972E8</v>
      </c>
      <c r="B1734" s="1" t="s">
        <v>5212</v>
      </c>
      <c r="C1734" s="1" t="s">
        <v>5213</v>
      </c>
      <c r="D1734" s="1" t="s">
        <v>26</v>
      </c>
      <c r="E1734" s="1" t="s">
        <v>21</v>
      </c>
      <c r="F1734" s="1" t="str">
        <f t="shared" si="1"/>
        <v>Miguel Campos Ferreira Silva - L.EIC 2022/2023</v>
      </c>
      <c r="I1734" s="1" t="str">
        <f>IFERROR(VLOOKUP(B1734,'Inquérito'!M:N,2,0),if(AND(E1734="",not(iserror(find("linkedin",H1734)))),H1734,E1734))</f>
        <v/>
      </c>
      <c r="J1734" s="1" t="str">
        <f t="shared" si="2"/>
        <v>L.EIC </v>
      </c>
      <c r="K1734" s="1" t="str">
        <f>IFERROR(VLOOKUP($A1734&amp;"-"&amp;K$1,'Conclusões cursos SIGARRA'!$E:$H,2,0),"")</f>
        <v/>
      </c>
      <c r="L1734" s="1" t="str">
        <f>IFERROR(VLOOKUP($A1734&amp;"-"&amp;K$1,'Conclusões cursos SIGARRA'!$E:$H,4,0),"")</f>
        <v/>
      </c>
      <c r="M1734" s="1" t="str">
        <f>IFERROR(VLOOKUP($A1734&amp;"-"&amp;M$1,'Conclusões cursos SIGARRA'!$E:$H,2,0),"")</f>
        <v/>
      </c>
      <c r="N1734" s="1" t="str">
        <f>IFERROR(VLOOKUP($A1734&amp;"-"&amp;M$1,'Conclusões cursos SIGARRA'!$E:$H,4,0),"")</f>
        <v/>
      </c>
      <c r="O1734" s="1" t="str">
        <f>IFERROR(VLOOKUP($A1734&amp;"-"&amp;O$1,'Conclusões cursos SIGARRA'!$E:$H,2,0),"")</f>
        <v/>
      </c>
      <c r="P1734" s="1" t="str">
        <f>IFERROR(VLOOKUP($A1734&amp;"-"&amp;O$1,'Conclusões cursos SIGARRA'!$E:$H,4,0),"")</f>
        <v/>
      </c>
      <c r="Q1734" s="1" t="str">
        <f>IFERROR(VLOOKUP($A1734&amp;"-"&amp;Q$1,'Conclusões cursos SIGARRA'!$E:$H,2,0),"")</f>
        <v>2021/2022</v>
      </c>
      <c r="R1734" s="1" t="str">
        <f>IFERROR(VLOOKUP($A1734&amp;"-"&amp;Q$1,'Conclusões cursos SIGARRA'!$E:$H,4,0),"")</f>
        <v>2022/2023</v>
      </c>
      <c r="S1734" s="1" t="str">
        <f>IFERROR(VLOOKUP($A1734&amp;"-"&amp;S$1,'Conclusões cursos SIGARRA'!$E:$H,2,0),"")</f>
        <v/>
      </c>
      <c r="T1734" s="1" t="str">
        <f>IFERROR(VLOOKUP($A1734&amp;"-"&amp;S$1,'Conclusões cursos SIGARRA'!$E:$H,4,0),"")</f>
        <v/>
      </c>
      <c r="U1734" s="1" t="str">
        <f t="shared" si="3"/>
        <v> L.EIC 2022/2023</v>
      </c>
      <c r="V1734" s="1" t="str">
        <f t="shared" si="4"/>
        <v>Miguel Campos Ferreira Silva</v>
      </c>
    </row>
    <row r="1735" ht="14.25" customHeight="1">
      <c r="A1735" s="1">
        <v>1.99301707E8</v>
      </c>
      <c r="B1735" s="1" t="s">
        <v>5214</v>
      </c>
      <c r="C1735" s="1" t="s">
        <v>5215</v>
      </c>
      <c r="D1735" s="1" t="s">
        <v>20</v>
      </c>
      <c r="E1735" s="1" t="s">
        <v>21</v>
      </c>
      <c r="F1735" s="1" t="str">
        <f t="shared" si="1"/>
        <v>Miguel Carlos Pinto de Oliveira Marques - MIEIC 2008/2009</v>
      </c>
      <c r="G1735" s="1" t="s">
        <v>5216</v>
      </c>
      <c r="H1735" s="1" t="s">
        <v>5217</v>
      </c>
      <c r="I1735" s="1" t="str">
        <f>IFERROR(VLOOKUP(B1735,'Inquérito'!M:N,2,0),if(AND(E1735="",not(iserror(find("linkedin",H1735)))),H1735,E1735))</f>
        <v/>
      </c>
      <c r="J1735" s="1" t="str">
        <f t="shared" si="2"/>
        <v>MIEIC </v>
      </c>
      <c r="K1735" s="1" t="str">
        <f>IFERROR(VLOOKUP($A1735&amp;"-"&amp;K$1,'Conclusões cursos SIGARRA'!$E:$H,2,0),"")</f>
        <v/>
      </c>
      <c r="L1735" s="1" t="str">
        <f>IFERROR(VLOOKUP($A1735&amp;"-"&amp;K$1,'Conclusões cursos SIGARRA'!$E:$H,4,0),"")</f>
        <v/>
      </c>
      <c r="M1735" s="1" t="str">
        <f>IFERROR(VLOOKUP($A1735&amp;"-"&amp;M$1,'Conclusões cursos SIGARRA'!$E:$H,2,0),"")</f>
        <v/>
      </c>
      <c r="N1735" s="1" t="str">
        <f>IFERROR(VLOOKUP($A1735&amp;"-"&amp;M$1,'Conclusões cursos SIGARRA'!$E:$H,4,0),"")</f>
        <v/>
      </c>
      <c r="O1735" s="1" t="str">
        <f>IFERROR(VLOOKUP($A1735&amp;"-"&amp;O$1,'Conclusões cursos SIGARRA'!$E:$H,2,0),"")</f>
        <v>2000/2001</v>
      </c>
      <c r="P1735" s="1" t="str">
        <f>IFERROR(VLOOKUP($A1735&amp;"-"&amp;O$1,'Conclusões cursos SIGARRA'!$E:$H,4,0),"")</f>
        <v>2008/2009</v>
      </c>
      <c r="Q1735" s="1" t="str">
        <f>IFERROR(VLOOKUP($A1735&amp;"-"&amp;Q$1,'Conclusões cursos SIGARRA'!$E:$H,2,0),"")</f>
        <v/>
      </c>
      <c r="R1735" s="1" t="str">
        <f>IFERROR(VLOOKUP($A1735&amp;"-"&amp;Q$1,'Conclusões cursos SIGARRA'!$E:$H,4,0),"")</f>
        <v/>
      </c>
      <c r="S1735" s="1" t="str">
        <f>IFERROR(VLOOKUP($A1735&amp;"-"&amp;S$1,'Conclusões cursos SIGARRA'!$E:$H,2,0),"")</f>
        <v/>
      </c>
      <c r="T1735" s="1" t="str">
        <f>IFERROR(VLOOKUP($A1735&amp;"-"&amp;S$1,'Conclusões cursos SIGARRA'!$E:$H,4,0),"")</f>
        <v/>
      </c>
      <c r="U1735" s="1" t="str">
        <f t="shared" si="3"/>
        <v> MIEIC 2008/2009</v>
      </c>
      <c r="V1735" s="1" t="str">
        <f t="shared" si="4"/>
        <v>Miguel Carlos Pinto de Oliveira Marques</v>
      </c>
    </row>
    <row r="1736" ht="14.25" customHeight="1">
      <c r="A1736" s="1">
        <v>2.01608657E8</v>
      </c>
      <c r="B1736" s="1" t="s">
        <v>5218</v>
      </c>
      <c r="C1736" s="1" t="s">
        <v>5219</v>
      </c>
      <c r="D1736" s="1" t="s">
        <v>26</v>
      </c>
      <c r="E1736" s="1" t="s">
        <v>21</v>
      </c>
      <c r="F1736" s="1" t="str">
        <f t="shared" si="1"/>
        <v>Miguel Carreira Neves - L.EIC 2021/2022 M.EIC 2022/2023</v>
      </c>
      <c r="I1736" s="9" t="str">
        <f>IFERROR(VLOOKUP(B1736,'Inquérito'!M:N,2,0),if(AND(E1736="",not(iserror(find("linkedin",H1736)))),H1736,E1736))</f>
        <v>https://www.linkedin.com/in/miguel-c-neves-pt</v>
      </c>
      <c r="J1736" s="1" t="str">
        <f t="shared" si="2"/>
        <v>L.EIC M.EIC</v>
      </c>
      <c r="K1736" s="1" t="str">
        <f>IFERROR(VLOOKUP($A1736&amp;"-"&amp;K$1,'Conclusões cursos SIGARRA'!$E:$H,2,0),"")</f>
        <v/>
      </c>
      <c r="L1736" s="1" t="str">
        <f>IFERROR(VLOOKUP($A1736&amp;"-"&amp;K$1,'Conclusões cursos SIGARRA'!$E:$H,4,0),"")</f>
        <v/>
      </c>
      <c r="M1736" s="1" t="str">
        <f>IFERROR(VLOOKUP($A1736&amp;"-"&amp;M$1,'Conclusões cursos SIGARRA'!$E:$H,2,0),"")</f>
        <v/>
      </c>
      <c r="N1736" s="1" t="str">
        <f>IFERROR(VLOOKUP($A1736&amp;"-"&amp;M$1,'Conclusões cursos SIGARRA'!$E:$H,4,0),"")</f>
        <v/>
      </c>
      <c r="O1736" s="1" t="str">
        <f>IFERROR(VLOOKUP($A1736&amp;"-"&amp;O$1,'Conclusões cursos SIGARRA'!$E:$H,2,0),"")</f>
        <v/>
      </c>
      <c r="P1736" s="1" t="str">
        <f>IFERROR(VLOOKUP($A1736&amp;"-"&amp;O$1,'Conclusões cursos SIGARRA'!$E:$H,4,0),"")</f>
        <v/>
      </c>
      <c r="Q1736" s="1" t="str">
        <f>IFERROR(VLOOKUP($A1736&amp;"-"&amp;Q$1,'Conclusões cursos SIGARRA'!$E:$H,2,0),"")</f>
        <v>2021/2022</v>
      </c>
      <c r="R1736" s="1" t="str">
        <f>IFERROR(VLOOKUP($A1736&amp;"-"&amp;Q$1,'Conclusões cursos SIGARRA'!$E:$H,4,0),"")</f>
        <v>2021/2022</v>
      </c>
      <c r="S1736" s="1" t="str">
        <f>IFERROR(VLOOKUP($A1736&amp;"-"&amp;S$1,'Conclusões cursos SIGARRA'!$E:$H,2,0),"")</f>
        <v>2021/2022</v>
      </c>
      <c r="T1736" s="1" t="str">
        <f>IFERROR(VLOOKUP($A1736&amp;"-"&amp;S$1,'Conclusões cursos SIGARRA'!$E:$H,4,0),"")</f>
        <v>2022/2023</v>
      </c>
      <c r="U1736" s="1" t="str">
        <f t="shared" si="3"/>
        <v> L.EIC 2021/2022 M.EIC 2022/2023</v>
      </c>
      <c r="V1736" s="1" t="str">
        <f t="shared" si="4"/>
        <v>Miguel Carreira Neves</v>
      </c>
    </row>
    <row r="1737" ht="14.25" customHeight="1">
      <c r="A1737" s="1">
        <v>1.99600259E8</v>
      </c>
      <c r="B1737" s="1" t="s">
        <v>5220</v>
      </c>
      <c r="C1737" s="1" t="s">
        <v>5221</v>
      </c>
      <c r="D1737" s="1" t="s">
        <v>20</v>
      </c>
      <c r="E1737" s="1" t="s">
        <v>21</v>
      </c>
      <c r="F1737" s="1" t="str">
        <f t="shared" si="1"/>
        <v>Miguel Castro Pereira de Andrade e Cunha - LEIC 2000/2001</v>
      </c>
      <c r="G1737" s="1" t="s">
        <v>5222</v>
      </c>
      <c r="H1737" s="1" t="s">
        <v>5223</v>
      </c>
      <c r="I1737" s="1" t="str">
        <f>IFERROR(VLOOKUP(B1737,'Inquérito'!M:N,2,0),if(AND(E1737="",not(iserror(find("linkedin",H1737)))),H1737,E1737))</f>
        <v/>
      </c>
      <c r="J1737" s="1" t="str">
        <f t="shared" si="2"/>
        <v>LEIC </v>
      </c>
      <c r="K1737" s="1" t="str">
        <f>IFERROR(VLOOKUP($A1737&amp;"-"&amp;K$1,'Conclusões cursos SIGARRA'!$E:$H,2,0),"")</f>
        <v>1996/1997</v>
      </c>
      <c r="L1737" s="1" t="str">
        <f>IFERROR(VLOOKUP($A1737&amp;"-"&amp;K$1,'Conclusões cursos SIGARRA'!$E:$H,4,0),"")</f>
        <v>2000/2001</v>
      </c>
      <c r="M1737" s="1" t="str">
        <f>IFERROR(VLOOKUP($A1737&amp;"-"&amp;M$1,'Conclusões cursos SIGARRA'!$E:$H,2,0),"")</f>
        <v/>
      </c>
      <c r="N1737" s="1" t="str">
        <f>IFERROR(VLOOKUP($A1737&amp;"-"&amp;M$1,'Conclusões cursos SIGARRA'!$E:$H,4,0),"")</f>
        <v/>
      </c>
      <c r="O1737" s="1" t="str">
        <f>IFERROR(VLOOKUP($A1737&amp;"-"&amp;O$1,'Conclusões cursos SIGARRA'!$E:$H,2,0),"")</f>
        <v/>
      </c>
      <c r="P1737" s="1" t="str">
        <f>IFERROR(VLOOKUP($A1737&amp;"-"&amp;O$1,'Conclusões cursos SIGARRA'!$E:$H,4,0),"")</f>
        <v/>
      </c>
      <c r="Q1737" s="1" t="str">
        <f>IFERROR(VLOOKUP($A1737&amp;"-"&amp;Q$1,'Conclusões cursos SIGARRA'!$E:$H,2,0),"")</f>
        <v/>
      </c>
      <c r="R1737" s="1" t="str">
        <f>IFERROR(VLOOKUP($A1737&amp;"-"&amp;Q$1,'Conclusões cursos SIGARRA'!$E:$H,4,0),"")</f>
        <v/>
      </c>
      <c r="S1737" s="1" t="str">
        <f>IFERROR(VLOOKUP($A1737&amp;"-"&amp;S$1,'Conclusões cursos SIGARRA'!$E:$H,2,0),"")</f>
        <v/>
      </c>
      <c r="T1737" s="1" t="str">
        <f>IFERROR(VLOOKUP($A1737&amp;"-"&amp;S$1,'Conclusões cursos SIGARRA'!$E:$H,4,0),"")</f>
        <v/>
      </c>
      <c r="U1737" s="1" t="str">
        <f t="shared" si="3"/>
        <v> LEIC 2000/2001</v>
      </c>
      <c r="V1737" s="1" t="str">
        <f t="shared" si="4"/>
        <v>Miguel Castro Pereira de Andrade e Cunha</v>
      </c>
    </row>
    <row r="1738" ht="14.25" customHeight="1">
      <c r="A1738" s="1">
        <v>2.01105565E8</v>
      </c>
      <c r="B1738" s="1" t="s">
        <v>5224</v>
      </c>
      <c r="C1738" s="1" t="s">
        <v>5225</v>
      </c>
      <c r="D1738" s="1" t="s">
        <v>20</v>
      </c>
      <c r="E1738" s="1" t="s">
        <v>21</v>
      </c>
      <c r="F1738" s="1" t="str">
        <f t="shared" si="1"/>
        <v>Miguel Cruz Fernandes - MIEIC 2017/2018</v>
      </c>
      <c r="G1738" s="1" t="s">
        <v>21</v>
      </c>
      <c r="I1738" s="1" t="str">
        <f>IFERROR(VLOOKUP(B1738,'Inquérito'!M:N,2,0),if(AND(E1738="",not(iserror(find("linkedin",H1738)))),H1738,E1738))</f>
        <v/>
      </c>
      <c r="J1738" s="1" t="str">
        <f t="shared" si="2"/>
        <v>MIEIC </v>
      </c>
      <c r="K1738" s="1" t="str">
        <f>IFERROR(VLOOKUP($A1738&amp;"-"&amp;K$1,'Conclusões cursos SIGARRA'!$E:$H,2,0),"")</f>
        <v/>
      </c>
      <c r="L1738" s="1" t="str">
        <f>IFERROR(VLOOKUP($A1738&amp;"-"&amp;K$1,'Conclusões cursos SIGARRA'!$E:$H,4,0),"")</f>
        <v/>
      </c>
      <c r="M1738" s="1" t="str">
        <f>IFERROR(VLOOKUP($A1738&amp;"-"&amp;M$1,'Conclusões cursos SIGARRA'!$E:$H,2,0),"")</f>
        <v/>
      </c>
      <c r="N1738" s="1" t="str">
        <f>IFERROR(VLOOKUP($A1738&amp;"-"&amp;M$1,'Conclusões cursos SIGARRA'!$E:$H,4,0),"")</f>
        <v/>
      </c>
      <c r="O1738" s="1" t="str">
        <f>IFERROR(VLOOKUP($A1738&amp;"-"&amp;O$1,'Conclusões cursos SIGARRA'!$E:$H,2,0),"")</f>
        <v>2012/2013</v>
      </c>
      <c r="P1738" s="1" t="str">
        <f>IFERROR(VLOOKUP($A1738&amp;"-"&amp;O$1,'Conclusões cursos SIGARRA'!$E:$H,4,0),"")</f>
        <v>2017/2018</v>
      </c>
      <c r="Q1738" s="1" t="str">
        <f>IFERROR(VLOOKUP($A1738&amp;"-"&amp;Q$1,'Conclusões cursos SIGARRA'!$E:$H,2,0),"")</f>
        <v/>
      </c>
      <c r="R1738" s="1" t="str">
        <f>IFERROR(VLOOKUP($A1738&amp;"-"&amp;Q$1,'Conclusões cursos SIGARRA'!$E:$H,4,0),"")</f>
        <v/>
      </c>
      <c r="S1738" s="1" t="str">
        <f>IFERROR(VLOOKUP($A1738&amp;"-"&amp;S$1,'Conclusões cursos SIGARRA'!$E:$H,2,0),"")</f>
        <v/>
      </c>
      <c r="T1738" s="1" t="str">
        <f>IFERROR(VLOOKUP($A1738&amp;"-"&amp;S$1,'Conclusões cursos SIGARRA'!$E:$H,4,0),"")</f>
        <v/>
      </c>
      <c r="U1738" s="1" t="str">
        <f t="shared" si="3"/>
        <v> MIEIC 2017/2018</v>
      </c>
      <c r="V1738" s="1" t="str">
        <f t="shared" si="4"/>
        <v>Miguel Cruz Fernandes</v>
      </c>
    </row>
    <row r="1739" ht="14.25" customHeight="1">
      <c r="A1739" s="1">
        <v>2.00001877E8</v>
      </c>
      <c r="B1739" s="1" t="s">
        <v>5226</v>
      </c>
      <c r="C1739" s="1" t="s">
        <v>5227</v>
      </c>
      <c r="D1739" s="1" t="s">
        <v>20</v>
      </c>
      <c r="E1739" s="1" t="s">
        <v>5228</v>
      </c>
      <c r="F1739" s="1" t="str">
        <f t="shared" si="1"/>
        <v>Miguel da Cunha Pimentel Pereira Coutinho - LEIC 2004/2005</v>
      </c>
      <c r="G1739" s="1" t="s">
        <v>21</v>
      </c>
      <c r="I1739" s="9" t="str">
        <f>IFERROR(VLOOKUP(B1739,'Inquérito'!M:N,2,0),if(AND(E1739="",not(iserror(find("linkedin",H1739)))),H1739,E1739))</f>
        <v>https://www.linkedin.com/in/miguelpereiracoutinho/</v>
      </c>
      <c r="J1739" s="1" t="str">
        <f t="shared" si="2"/>
        <v>LEIC </v>
      </c>
      <c r="K1739" s="1" t="str">
        <f>IFERROR(VLOOKUP($A1739&amp;"-"&amp;K$1,'Conclusões cursos SIGARRA'!$E:$H,2,0),"")</f>
        <v>2000/2001</v>
      </c>
      <c r="L1739" s="1" t="str">
        <f>IFERROR(VLOOKUP($A1739&amp;"-"&amp;K$1,'Conclusões cursos SIGARRA'!$E:$H,4,0),"")</f>
        <v>2004/2005</v>
      </c>
      <c r="M1739" s="1" t="str">
        <f>IFERROR(VLOOKUP($A1739&amp;"-"&amp;M$1,'Conclusões cursos SIGARRA'!$E:$H,2,0),"")</f>
        <v/>
      </c>
      <c r="N1739" s="1" t="str">
        <f>IFERROR(VLOOKUP($A1739&amp;"-"&amp;M$1,'Conclusões cursos SIGARRA'!$E:$H,4,0),"")</f>
        <v/>
      </c>
      <c r="O1739" s="1" t="str">
        <f>IFERROR(VLOOKUP($A1739&amp;"-"&amp;O$1,'Conclusões cursos SIGARRA'!$E:$H,2,0),"")</f>
        <v/>
      </c>
      <c r="P1739" s="1" t="str">
        <f>IFERROR(VLOOKUP($A1739&amp;"-"&amp;O$1,'Conclusões cursos SIGARRA'!$E:$H,4,0),"")</f>
        <v/>
      </c>
      <c r="Q1739" s="1" t="str">
        <f>IFERROR(VLOOKUP($A1739&amp;"-"&amp;Q$1,'Conclusões cursos SIGARRA'!$E:$H,2,0),"")</f>
        <v/>
      </c>
      <c r="R1739" s="1" t="str">
        <f>IFERROR(VLOOKUP($A1739&amp;"-"&amp;Q$1,'Conclusões cursos SIGARRA'!$E:$H,4,0),"")</f>
        <v/>
      </c>
      <c r="S1739" s="1" t="str">
        <f>IFERROR(VLOOKUP($A1739&amp;"-"&amp;S$1,'Conclusões cursos SIGARRA'!$E:$H,2,0),"")</f>
        <v/>
      </c>
      <c r="T1739" s="1" t="str">
        <f>IFERROR(VLOOKUP($A1739&amp;"-"&amp;S$1,'Conclusões cursos SIGARRA'!$E:$H,4,0),"")</f>
        <v/>
      </c>
      <c r="U1739" s="1" t="str">
        <f t="shared" si="3"/>
        <v> LEIC 2004/2005</v>
      </c>
      <c r="V1739" s="1" t="str">
        <f t="shared" si="4"/>
        <v>Miguel da Cunha Pimentel Pereira Coutinho</v>
      </c>
    </row>
    <row r="1740" ht="14.25" customHeight="1">
      <c r="A1740" s="1">
        <v>1.9970432E8</v>
      </c>
      <c r="B1740" s="1" t="s">
        <v>5229</v>
      </c>
      <c r="C1740" s="1" t="s">
        <v>5230</v>
      </c>
      <c r="D1740" s="1" t="s">
        <v>20</v>
      </c>
      <c r="E1740" s="1" t="s">
        <v>5231</v>
      </c>
      <c r="F1740" s="1" t="str">
        <f t="shared" si="1"/>
        <v>Miguel de Castro Pereira - LEIC 2001/2002</v>
      </c>
      <c r="G1740" s="1" t="s">
        <v>5232</v>
      </c>
      <c r="H1740" s="1" t="s">
        <v>5233</v>
      </c>
      <c r="I1740" s="9" t="str">
        <f>IFERROR(VLOOKUP(B1740,'Inquérito'!M:N,2,0),if(AND(E1740="",not(iserror(find("linkedin",H1740)))),H1740,E1740))</f>
        <v>https://www.linkedin.com/in/miguel-pereira-392820/</v>
      </c>
      <c r="J1740" s="1" t="str">
        <f t="shared" si="2"/>
        <v>LEIC </v>
      </c>
      <c r="K1740" s="1" t="str">
        <f>IFERROR(VLOOKUP($A1740&amp;"-"&amp;K$1,'Conclusões cursos SIGARRA'!$E:$H,2,0),"")</f>
        <v>1997/1998</v>
      </c>
      <c r="L1740" s="1" t="str">
        <f>IFERROR(VLOOKUP($A1740&amp;"-"&amp;K$1,'Conclusões cursos SIGARRA'!$E:$H,4,0),"")</f>
        <v>2001/2002</v>
      </c>
      <c r="M1740" s="1" t="str">
        <f>IFERROR(VLOOKUP($A1740&amp;"-"&amp;M$1,'Conclusões cursos SIGARRA'!$E:$H,2,0),"")</f>
        <v/>
      </c>
      <c r="N1740" s="1" t="str">
        <f>IFERROR(VLOOKUP($A1740&amp;"-"&amp;M$1,'Conclusões cursos SIGARRA'!$E:$H,4,0),"")</f>
        <v/>
      </c>
      <c r="O1740" s="1" t="str">
        <f>IFERROR(VLOOKUP($A1740&amp;"-"&amp;O$1,'Conclusões cursos SIGARRA'!$E:$H,2,0),"")</f>
        <v/>
      </c>
      <c r="P1740" s="1" t="str">
        <f>IFERROR(VLOOKUP($A1740&amp;"-"&amp;O$1,'Conclusões cursos SIGARRA'!$E:$H,4,0),"")</f>
        <v/>
      </c>
      <c r="Q1740" s="1" t="str">
        <f>IFERROR(VLOOKUP($A1740&amp;"-"&amp;Q$1,'Conclusões cursos SIGARRA'!$E:$H,2,0),"")</f>
        <v/>
      </c>
      <c r="R1740" s="1" t="str">
        <f>IFERROR(VLOOKUP($A1740&amp;"-"&amp;Q$1,'Conclusões cursos SIGARRA'!$E:$H,4,0),"")</f>
        <v/>
      </c>
      <c r="S1740" s="1" t="str">
        <f>IFERROR(VLOOKUP($A1740&amp;"-"&amp;S$1,'Conclusões cursos SIGARRA'!$E:$H,2,0),"")</f>
        <v/>
      </c>
      <c r="T1740" s="1" t="str">
        <f>IFERROR(VLOOKUP($A1740&amp;"-"&amp;S$1,'Conclusões cursos SIGARRA'!$E:$H,4,0),"")</f>
        <v/>
      </c>
      <c r="U1740" s="1" t="str">
        <f t="shared" si="3"/>
        <v> LEIC 2001/2002</v>
      </c>
      <c r="V1740" s="1" t="str">
        <f t="shared" si="4"/>
        <v>Miguel de Castro Pereira</v>
      </c>
    </row>
    <row r="1741" ht="14.25" customHeight="1">
      <c r="A1741" s="1">
        <v>2.01706156E8</v>
      </c>
      <c r="B1741" s="1" t="s">
        <v>5234</v>
      </c>
      <c r="C1741" s="1" t="s">
        <v>5235</v>
      </c>
      <c r="D1741" s="1" t="s">
        <v>20</v>
      </c>
      <c r="E1741" s="1" t="s">
        <v>21</v>
      </c>
      <c r="F1741" s="1" t="str">
        <f t="shared" si="1"/>
        <v>Miguel Delgado Pinto - M.EIC 2021/2022</v>
      </c>
      <c r="I1741" s="1" t="str">
        <f>IFERROR(VLOOKUP(B1741,'Inquérito'!M:N,2,0),if(AND(E1741="",not(iserror(find("linkedin",H1741)))),H1741,E1741))</f>
        <v/>
      </c>
      <c r="J1741" s="1" t="str">
        <f t="shared" si="2"/>
        <v>M.EIC</v>
      </c>
      <c r="K1741" s="1" t="str">
        <f>IFERROR(VLOOKUP($A1741&amp;"-"&amp;K$1,'Conclusões cursos SIGARRA'!$E:$H,2,0),"")</f>
        <v/>
      </c>
      <c r="L1741" s="1" t="str">
        <f>IFERROR(VLOOKUP($A1741&amp;"-"&amp;K$1,'Conclusões cursos SIGARRA'!$E:$H,4,0),"")</f>
        <v/>
      </c>
      <c r="M1741" s="1" t="str">
        <f>IFERROR(VLOOKUP($A1741&amp;"-"&amp;M$1,'Conclusões cursos SIGARRA'!$E:$H,2,0),"")</f>
        <v/>
      </c>
      <c r="N1741" s="1" t="str">
        <f>IFERROR(VLOOKUP($A1741&amp;"-"&amp;M$1,'Conclusões cursos SIGARRA'!$E:$H,4,0),"")</f>
        <v/>
      </c>
      <c r="O1741" s="1" t="str">
        <f>IFERROR(VLOOKUP($A1741&amp;"-"&amp;O$1,'Conclusões cursos SIGARRA'!$E:$H,2,0),"")</f>
        <v/>
      </c>
      <c r="P1741" s="1" t="str">
        <f>IFERROR(VLOOKUP($A1741&amp;"-"&amp;O$1,'Conclusões cursos SIGARRA'!$E:$H,4,0),"")</f>
        <v/>
      </c>
      <c r="Q1741" s="1" t="str">
        <f>IFERROR(VLOOKUP($A1741&amp;"-"&amp;Q$1,'Conclusões cursos SIGARRA'!$E:$H,2,0),"")</f>
        <v/>
      </c>
      <c r="R1741" s="1" t="str">
        <f>IFERROR(VLOOKUP($A1741&amp;"-"&amp;Q$1,'Conclusões cursos SIGARRA'!$E:$H,4,0),"")</f>
        <v/>
      </c>
      <c r="S1741" s="1" t="str">
        <f>IFERROR(VLOOKUP($A1741&amp;"-"&amp;S$1,'Conclusões cursos SIGARRA'!$E:$H,2,0),"")</f>
        <v>2021/2022</v>
      </c>
      <c r="T1741" s="1" t="str">
        <f>IFERROR(VLOOKUP($A1741&amp;"-"&amp;S$1,'Conclusões cursos SIGARRA'!$E:$H,4,0),"")</f>
        <v>2021/2022</v>
      </c>
      <c r="U1741" s="1" t="str">
        <f t="shared" si="3"/>
        <v> M.EIC 2021/2022</v>
      </c>
      <c r="V1741" s="1" t="str">
        <f t="shared" si="4"/>
        <v>Miguel Delgado Pinto</v>
      </c>
    </row>
    <row r="1742" ht="14.25" customHeight="1">
      <c r="A1742" s="1">
        <v>2.01605757E8</v>
      </c>
      <c r="B1742" s="1" t="s">
        <v>5236</v>
      </c>
      <c r="C1742" s="1" t="s">
        <v>5237</v>
      </c>
      <c r="D1742" s="1" t="s">
        <v>20</v>
      </c>
      <c r="E1742" s="1" t="s">
        <v>21</v>
      </c>
      <c r="F1742" s="1" t="str">
        <f t="shared" si="1"/>
        <v>Miguel Dias de Carvalho - MIEIC 2020/2021</v>
      </c>
      <c r="I1742" s="1" t="str">
        <f>IFERROR(VLOOKUP(B1742,'Inquérito'!M:N,2,0),if(AND(E1742="",not(iserror(find("linkedin",H1742)))),H1742,E1742))</f>
        <v/>
      </c>
      <c r="J1742" s="1" t="str">
        <f t="shared" si="2"/>
        <v>MIEIC </v>
      </c>
      <c r="K1742" s="1" t="str">
        <f>IFERROR(VLOOKUP($A1742&amp;"-"&amp;K$1,'Conclusões cursos SIGARRA'!$E:$H,2,0),"")</f>
        <v/>
      </c>
      <c r="L1742" s="1" t="str">
        <f>IFERROR(VLOOKUP($A1742&amp;"-"&amp;K$1,'Conclusões cursos SIGARRA'!$E:$H,4,0),"")</f>
        <v/>
      </c>
      <c r="M1742" s="1" t="str">
        <f>IFERROR(VLOOKUP($A1742&amp;"-"&amp;M$1,'Conclusões cursos SIGARRA'!$E:$H,2,0),"")</f>
        <v/>
      </c>
      <c r="N1742" s="1" t="str">
        <f>IFERROR(VLOOKUP($A1742&amp;"-"&amp;M$1,'Conclusões cursos SIGARRA'!$E:$H,4,0),"")</f>
        <v/>
      </c>
      <c r="O1742" s="1" t="str">
        <f>IFERROR(VLOOKUP($A1742&amp;"-"&amp;O$1,'Conclusões cursos SIGARRA'!$E:$H,2,0),"")</f>
        <v>2016/2017</v>
      </c>
      <c r="P1742" s="1" t="str">
        <f>IFERROR(VLOOKUP($A1742&amp;"-"&amp;O$1,'Conclusões cursos SIGARRA'!$E:$H,4,0),"")</f>
        <v>2020/2021</v>
      </c>
      <c r="Q1742" s="1" t="str">
        <f>IFERROR(VLOOKUP($A1742&amp;"-"&amp;Q$1,'Conclusões cursos SIGARRA'!$E:$H,2,0),"")</f>
        <v/>
      </c>
      <c r="R1742" s="1" t="str">
        <f>IFERROR(VLOOKUP($A1742&amp;"-"&amp;Q$1,'Conclusões cursos SIGARRA'!$E:$H,4,0),"")</f>
        <v/>
      </c>
      <c r="S1742" s="1" t="str">
        <f>IFERROR(VLOOKUP($A1742&amp;"-"&amp;S$1,'Conclusões cursos SIGARRA'!$E:$H,2,0),"")</f>
        <v/>
      </c>
      <c r="T1742" s="1" t="str">
        <f>IFERROR(VLOOKUP($A1742&amp;"-"&amp;S$1,'Conclusões cursos SIGARRA'!$E:$H,4,0),"")</f>
        <v/>
      </c>
      <c r="U1742" s="1" t="str">
        <f t="shared" si="3"/>
        <v> MIEIC 2020/2021</v>
      </c>
      <c r="V1742" s="1" t="str">
        <f t="shared" si="4"/>
        <v>Miguel Dias de Carvalho</v>
      </c>
    </row>
    <row r="1743" ht="14.25" customHeight="1">
      <c r="A1743" s="1">
        <v>2.00704404E8</v>
      </c>
      <c r="B1743" s="1" t="s">
        <v>5238</v>
      </c>
      <c r="C1743" s="1" t="s">
        <v>5239</v>
      </c>
      <c r="D1743" s="1" t="s">
        <v>20</v>
      </c>
      <c r="E1743" s="1" t="s">
        <v>5240</v>
      </c>
      <c r="F1743" s="1" t="str">
        <f t="shared" si="1"/>
        <v>Miguel Eduardo Fernandes Gomes - MIEIC 2011/2012</v>
      </c>
      <c r="G1743" s="1" t="s">
        <v>21</v>
      </c>
      <c r="I1743" s="9" t="str">
        <f>IFERROR(VLOOKUP(B1743,'Inquérito'!M:N,2,0),if(AND(E1743="",not(iserror(find("linkedin",H1743)))),H1743,E1743))</f>
        <v>https://www.linkedin.com/in/miguelefgomes/</v>
      </c>
      <c r="J1743" s="1" t="str">
        <f t="shared" si="2"/>
        <v>MIEIC </v>
      </c>
      <c r="K1743" s="1" t="str">
        <f>IFERROR(VLOOKUP($A1743&amp;"-"&amp;K$1,'Conclusões cursos SIGARRA'!$E:$H,2,0),"")</f>
        <v/>
      </c>
      <c r="L1743" s="1" t="str">
        <f>IFERROR(VLOOKUP($A1743&amp;"-"&amp;K$1,'Conclusões cursos SIGARRA'!$E:$H,4,0),"")</f>
        <v/>
      </c>
      <c r="M1743" s="1" t="str">
        <f>IFERROR(VLOOKUP($A1743&amp;"-"&amp;M$1,'Conclusões cursos SIGARRA'!$E:$H,2,0),"")</f>
        <v/>
      </c>
      <c r="N1743" s="1" t="str">
        <f>IFERROR(VLOOKUP($A1743&amp;"-"&amp;M$1,'Conclusões cursos SIGARRA'!$E:$H,4,0),"")</f>
        <v/>
      </c>
      <c r="O1743" s="1" t="str">
        <f>IFERROR(VLOOKUP($A1743&amp;"-"&amp;O$1,'Conclusões cursos SIGARRA'!$E:$H,2,0),"")</f>
        <v>2007/2008</v>
      </c>
      <c r="P1743" s="1" t="str">
        <f>IFERROR(VLOOKUP($A1743&amp;"-"&amp;O$1,'Conclusões cursos SIGARRA'!$E:$H,4,0),"")</f>
        <v>2011/2012</v>
      </c>
      <c r="Q1743" s="1" t="str">
        <f>IFERROR(VLOOKUP($A1743&amp;"-"&amp;Q$1,'Conclusões cursos SIGARRA'!$E:$H,2,0),"")</f>
        <v/>
      </c>
      <c r="R1743" s="1" t="str">
        <f>IFERROR(VLOOKUP($A1743&amp;"-"&amp;Q$1,'Conclusões cursos SIGARRA'!$E:$H,4,0),"")</f>
        <v/>
      </c>
      <c r="S1743" s="1" t="str">
        <f>IFERROR(VLOOKUP($A1743&amp;"-"&amp;S$1,'Conclusões cursos SIGARRA'!$E:$H,2,0),"")</f>
        <v/>
      </c>
      <c r="T1743" s="1" t="str">
        <f>IFERROR(VLOOKUP($A1743&amp;"-"&amp;S$1,'Conclusões cursos SIGARRA'!$E:$H,4,0),"")</f>
        <v/>
      </c>
      <c r="U1743" s="1" t="str">
        <f t="shared" si="3"/>
        <v> MIEIC 2011/2012</v>
      </c>
      <c r="V1743" s="1" t="str">
        <f t="shared" si="4"/>
        <v>Miguel Eduardo Fernandes Gomes</v>
      </c>
    </row>
    <row r="1744" ht="14.25" customHeight="1">
      <c r="A1744" s="1">
        <v>2.01907756E8</v>
      </c>
      <c r="B1744" s="1" t="s">
        <v>5241</v>
      </c>
      <c r="C1744" s="1" t="s">
        <v>5242</v>
      </c>
      <c r="D1744" s="1" t="s">
        <v>26</v>
      </c>
      <c r="E1744" s="1" t="s">
        <v>21</v>
      </c>
      <c r="F1744" s="1" t="str">
        <f t="shared" si="1"/>
        <v>Miguel Faria Amorim - L.EIC 2021/2022</v>
      </c>
      <c r="I1744" s="1" t="str">
        <f>IFERROR(VLOOKUP(B1744,'Inquérito'!M:N,2,0),if(AND(E1744="",not(iserror(find("linkedin",H1744)))),H1744,E1744))</f>
        <v/>
      </c>
      <c r="J1744" s="1" t="str">
        <f t="shared" si="2"/>
        <v>L.EIC </v>
      </c>
      <c r="K1744" s="1" t="str">
        <f>IFERROR(VLOOKUP($A1744&amp;"-"&amp;K$1,'Conclusões cursos SIGARRA'!$E:$H,2,0),"")</f>
        <v/>
      </c>
      <c r="L1744" s="1" t="str">
        <f>IFERROR(VLOOKUP($A1744&amp;"-"&amp;K$1,'Conclusões cursos SIGARRA'!$E:$H,4,0),"")</f>
        <v/>
      </c>
      <c r="M1744" s="1" t="str">
        <f>IFERROR(VLOOKUP($A1744&amp;"-"&amp;M$1,'Conclusões cursos SIGARRA'!$E:$H,2,0),"")</f>
        <v/>
      </c>
      <c r="N1744" s="1" t="str">
        <f>IFERROR(VLOOKUP($A1744&amp;"-"&amp;M$1,'Conclusões cursos SIGARRA'!$E:$H,4,0),"")</f>
        <v/>
      </c>
      <c r="O1744" s="1" t="str">
        <f>IFERROR(VLOOKUP($A1744&amp;"-"&amp;O$1,'Conclusões cursos SIGARRA'!$E:$H,2,0),"")</f>
        <v/>
      </c>
      <c r="P1744" s="1" t="str">
        <f>IFERROR(VLOOKUP($A1744&amp;"-"&amp;O$1,'Conclusões cursos SIGARRA'!$E:$H,4,0),"")</f>
        <v/>
      </c>
      <c r="Q1744" s="1" t="str">
        <f>IFERROR(VLOOKUP($A1744&amp;"-"&amp;Q$1,'Conclusões cursos SIGARRA'!$E:$H,2,0),"")</f>
        <v>2021/2022</v>
      </c>
      <c r="R1744" s="1" t="str">
        <f>IFERROR(VLOOKUP($A1744&amp;"-"&amp;Q$1,'Conclusões cursos SIGARRA'!$E:$H,4,0),"")</f>
        <v>2021/2022</v>
      </c>
      <c r="S1744" s="1" t="str">
        <f>IFERROR(VLOOKUP($A1744&amp;"-"&amp;S$1,'Conclusões cursos SIGARRA'!$E:$H,2,0),"")</f>
        <v/>
      </c>
      <c r="T1744" s="1" t="str">
        <f>IFERROR(VLOOKUP($A1744&amp;"-"&amp;S$1,'Conclusões cursos SIGARRA'!$E:$H,4,0),"")</f>
        <v/>
      </c>
      <c r="U1744" s="1" t="str">
        <f t="shared" si="3"/>
        <v> L.EIC 2021/2022</v>
      </c>
      <c r="V1744" s="1" t="str">
        <f t="shared" si="4"/>
        <v>Miguel Faria Amorim</v>
      </c>
    </row>
    <row r="1745" ht="14.25" customHeight="1">
      <c r="A1745" s="1">
        <v>2.00101495E8</v>
      </c>
      <c r="B1745" s="1" t="s">
        <v>5243</v>
      </c>
      <c r="C1745" s="1" t="s">
        <v>5244</v>
      </c>
      <c r="D1745" s="1" t="s">
        <v>20</v>
      </c>
      <c r="E1745" s="1" t="s">
        <v>5245</v>
      </c>
      <c r="F1745" s="1" t="str">
        <f t="shared" si="1"/>
        <v>Miguel Fernando Silva Garcia - LEIC 2005/2006</v>
      </c>
      <c r="G1745" s="1" t="s">
        <v>5246</v>
      </c>
      <c r="H1745" s="1" t="s">
        <v>5247</v>
      </c>
      <c r="I1745" s="9" t="str">
        <f>IFERROR(VLOOKUP(B1745,'Inquérito'!M:N,2,0),if(AND(E1745="",not(iserror(find("linkedin",H1745)))),H1745,E1745))</f>
        <v>https://www.linkedin.com/in/miguelfgarcia/</v>
      </c>
      <c r="J1745" s="1" t="str">
        <f t="shared" si="2"/>
        <v>LEIC </v>
      </c>
      <c r="K1745" s="1" t="str">
        <f>IFERROR(VLOOKUP($A1745&amp;"-"&amp;K$1,'Conclusões cursos SIGARRA'!$E:$H,2,0),"")</f>
        <v>2001/2002</v>
      </c>
      <c r="L1745" s="1" t="str">
        <f>IFERROR(VLOOKUP($A1745&amp;"-"&amp;K$1,'Conclusões cursos SIGARRA'!$E:$H,4,0),"")</f>
        <v>2005/2006</v>
      </c>
      <c r="M1745" s="1" t="str">
        <f>IFERROR(VLOOKUP($A1745&amp;"-"&amp;M$1,'Conclusões cursos SIGARRA'!$E:$H,2,0),"")</f>
        <v/>
      </c>
      <c r="N1745" s="1" t="str">
        <f>IFERROR(VLOOKUP($A1745&amp;"-"&amp;M$1,'Conclusões cursos SIGARRA'!$E:$H,4,0),"")</f>
        <v/>
      </c>
      <c r="O1745" s="1" t="str">
        <f>IFERROR(VLOOKUP($A1745&amp;"-"&amp;O$1,'Conclusões cursos SIGARRA'!$E:$H,2,0),"")</f>
        <v/>
      </c>
      <c r="P1745" s="1" t="str">
        <f>IFERROR(VLOOKUP($A1745&amp;"-"&amp;O$1,'Conclusões cursos SIGARRA'!$E:$H,4,0),"")</f>
        <v/>
      </c>
      <c r="Q1745" s="1" t="str">
        <f>IFERROR(VLOOKUP($A1745&amp;"-"&amp;Q$1,'Conclusões cursos SIGARRA'!$E:$H,2,0),"")</f>
        <v/>
      </c>
      <c r="R1745" s="1" t="str">
        <f>IFERROR(VLOOKUP($A1745&amp;"-"&amp;Q$1,'Conclusões cursos SIGARRA'!$E:$H,4,0),"")</f>
        <v/>
      </c>
      <c r="S1745" s="1" t="str">
        <f>IFERROR(VLOOKUP($A1745&amp;"-"&amp;S$1,'Conclusões cursos SIGARRA'!$E:$H,2,0),"")</f>
        <v/>
      </c>
      <c r="T1745" s="1" t="str">
        <f>IFERROR(VLOOKUP($A1745&amp;"-"&amp;S$1,'Conclusões cursos SIGARRA'!$E:$H,4,0),"")</f>
        <v/>
      </c>
      <c r="U1745" s="1" t="str">
        <f t="shared" si="3"/>
        <v> LEIC 2005/2006</v>
      </c>
      <c r="V1745" s="1" t="str">
        <f t="shared" si="4"/>
        <v>Miguel Fernando Silva Garcia</v>
      </c>
    </row>
    <row r="1746" ht="14.25" customHeight="1">
      <c r="A1746" s="1">
        <v>2.01109134E8</v>
      </c>
      <c r="B1746" s="1" t="s">
        <v>5248</v>
      </c>
      <c r="C1746" s="1" t="s">
        <v>5249</v>
      </c>
      <c r="D1746" s="1" t="s">
        <v>20</v>
      </c>
      <c r="E1746" s="1" t="s">
        <v>21</v>
      </c>
      <c r="F1746" s="1" t="str">
        <f t="shared" si="1"/>
        <v>Miguel Ferreira da Cunha Poeira - MIEIC 2015/2016</v>
      </c>
      <c r="G1746" s="1" t="s">
        <v>5250</v>
      </c>
      <c r="I1746" s="9" t="str">
        <f>IFERROR(VLOOKUP(B1746,'Inquérito'!M:N,2,0),if(AND(E1746="",not(iserror(find("linkedin",H1746)))),H1746,E1746))</f>
        <v>https://www.linkedin.com/in/miguelpoeira/</v>
      </c>
      <c r="J1746" s="1" t="str">
        <f t="shared" si="2"/>
        <v>MIEIC </v>
      </c>
      <c r="K1746" s="1" t="str">
        <f>IFERROR(VLOOKUP($A1746&amp;"-"&amp;K$1,'Conclusões cursos SIGARRA'!$E:$H,2,0),"")</f>
        <v/>
      </c>
      <c r="L1746" s="1" t="str">
        <f>IFERROR(VLOOKUP($A1746&amp;"-"&amp;K$1,'Conclusões cursos SIGARRA'!$E:$H,4,0),"")</f>
        <v/>
      </c>
      <c r="M1746" s="1" t="str">
        <f>IFERROR(VLOOKUP($A1746&amp;"-"&amp;M$1,'Conclusões cursos SIGARRA'!$E:$H,2,0),"")</f>
        <v/>
      </c>
      <c r="N1746" s="1" t="str">
        <f>IFERROR(VLOOKUP($A1746&amp;"-"&amp;M$1,'Conclusões cursos SIGARRA'!$E:$H,4,0),"")</f>
        <v/>
      </c>
      <c r="O1746" s="1" t="str">
        <f>IFERROR(VLOOKUP($A1746&amp;"-"&amp;O$1,'Conclusões cursos SIGARRA'!$E:$H,2,0),"")</f>
        <v>2011/2012</v>
      </c>
      <c r="P1746" s="1" t="str">
        <f>IFERROR(VLOOKUP($A1746&amp;"-"&amp;O$1,'Conclusões cursos SIGARRA'!$E:$H,4,0),"")</f>
        <v>2015/2016</v>
      </c>
      <c r="Q1746" s="1" t="str">
        <f>IFERROR(VLOOKUP($A1746&amp;"-"&amp;Q$1,'Conclusões cursos SIGARRA'!$E:$H,2,0),"")</f>
        <v/>
      </c>
      <c r="R1746" s="1" t="str">
        <f>IFERROR(VLOOKUP($A1746&amp;"-"&amp;Q$1,'Conclusões cursos SIGARRA'!$E:$H,4,0),"")</f>
        <v/>
      </c>
      <c r="S1746" s="1" t="str">
        <f>IFERROR(VLOOKUP($A1746&amp;"-"&amp;S$1,'Conclusões cursos SIGARRA'!$E:$H,2,0),"")</f>
        <v/>
      </c>
      <c r="T1746" s="1" t="str">
        <f>IFERROR(VLOOKUP($A1746&amp;"-"&amp;S$1,'Conclusões cursos SIGARRA'!$E:$H,4,0),"")</f>
        <v/>
      </c>
      <c r="U1746" s="1" t="str">
        <f t="shared" si="3"/>
        <v> MIEIC 2015/2016</v>
      </c>
      <c r="V1746" s="1" t="str">
        <f t="shared" si="4"/>
        <v>Miguel Ferreira da Cunha Poeira</v>
      </c>
    </row>
    <row r="1747" ht="14.25" customHeight="1">
      <c r="A1747" s="1">
        <v>2.01709051E8</v>
      </c>
      <c r="B1747" s="1" t="s">
        <v>5251</v>
      </c>
      <c r="C1747" s="1" t="s">
        <v>5252</v>
      </c>
      <c r="D1747" s="1" t="s">
        <v>26</v>
      </c>
      <c r="E1747" s="1" t="s">
        <v>21</v>
      </c>
      <c r="F1747" s="1" t="str">
        <f t="shared" si="1"/>
        <v>Miguel Ferreira de Andrade - M.EIC 2022/2023</v>
      </c>
      <c r="I1747" s="1" t="str">
        <f>IFERROR(VLOOKUP(B1747,'Inquérito'!M:N,2,0),if(AND(E1747="",not(iserror(find("linkedin",H1747)))),H1747,E1747))</f>
        <v/>
      </c>
      <c r="J1747" s="1" t="str">
        <f t="shared" si="2"/>
        <v>M.EIC</v>
      </c>
      <c r="K1747" s="1" t="str">
        <f>IFERROR(VLOOKUP($A1747&amp;"-"&amp;K$1,'Conclusões cursos SIGARRA'!$E:$H,2,0),"")</f>
        <v/>
      </c>
      <c r="L1747" s="1" t="str">
        <f>IFERROR(VLOOKUP($A1747&amp;"-"&amp;K$1,'Conclusões cursos SIGARRA'!$E:$H,4,0),"")</f>
        <v/>
      </c>
      <c r="M1747" s="1" t="str">
        <f>IFERROR(VLOOKUP($A1747&amp;"-"&amp;M$1,'Conclusões cursos SIGARRA'!$E:$H,2,0),"")</f>
        <v/>
      </c>
      <c r="N1747" s="1" t="str">
        <f>IFERROR(VLOOKUP($A1747&amp;"-"&amp;M$1,'Conclusões cursos SIGARRA'!$E:$H,4,0),"")</f>
        <v/>
      </c>
      <c r="O1747" s="1" t="str">
        <f>IFERROR(VLOOKUP($A1747&amp;"-"&amp;O$1,'Conclusões cursos SIGARRA'!$E:$H,2,0),"")</f>
        <v/>
      </c>
      <c r="P1747" s="1" t="str">
        <f>IFERROR(VLOOKUP($A1747&amp;"-"&amp;O$1,'Conclusões cursos SIGARRA'!$E:$H,4,0),"")</f>
        <v/>
      </c>
      <c r="Q1747" s="1" t="str">
        <f>IFERROR(VLOOKUP($A1747&amp;"-"&amp;Q$1,'Conclusões cursos SIGARRA'!$E:$H,2,0),"")</f>
        <v/>
      </c>
      <c r="R1747" s="1" t="str">
        <f>IFERROR(VLOOKUP($A1747&amp;"-"&amp;Q$1,'Conclusões cursos SIGARRA'!$E:$H,4,0),"")</f>
        <v/>
      </c>
      <c r="S1747" s="1" t="str">
        <f>IFERROR(VLOOKUP($A1747&amp;"-"&amp;S$1,'Conclusões cursos SIGARRA'!$E:$H,2,0),"")</f>
        <v>2021/2022</v>
      </c>
      <c r="T1747" s="1" t="str">
        <f>IFERROR(VLOOKUP($A1747&amp;"-"&amp;S$1,'Conclusões cursos SIGARRA'!$E:$H,4,0),"")</f>
        <v>2022/2023</v>
      </c>
      <c r="U1747" s="1" t="str">
        <f t="shared" si="3"/>
        <v> M.EIC 2022/2023</v>
      </c>
      <c r="V1747" s="1" t="str">
        <f t="shared" si="4"/>
        <v>Miguel Ferreira de Andrade</v>
      </c>
    </row>
    <row r="1748" ht="14.25" customHeight="1">
      <c r="A1748" s="1">
        <v>2.01105535E8</v>
      </c>
      <c r="B1748" s="1" t="s">
        <v>5253</v>
      </c>
      <c r="C1748" s="1" t="s">
        <v>5254</v>
      </c>
      <c r="D1748" s="1" t="s">
        <v>20</v>
      </c>
      <c r="E1748" s="1" t="s">
        <v>5255</v>
      </c>
      <c r="F1748" s="1" t="str">
        <f t="shared" si="1"/>
        <v>Miguel Geraldes Antunes Mendes - MIEIC 2016/2017</v>
      </c>
      <c r="G1748" s="1" t="s">
        <v>5256</v>
      </c>
      <c r="I1748" s="9" t="str">
        <f>IFERROR(VLOOKUP(B1748,'Inquérito'!M:N,2,0),if(AND(E1748="",not(iserror(find("linkedin",H1748)))),H1748,E1748))</f>
        <v>https://www.linkedin.com/in/miguel-mendes-6157608a/</v>
      </c>
      <c r="J1748" s="1" t="str">
        <f t="shared" si="2"/>
        <v>MIEIC </v>
      </c>
      <c r="K1748" s="1" t="str">
        <f>IFERROR(VLOOKUP($A1748&amp;"-"&amp;K$1,'Conclusões cursos SIGARRA'!$E:$H,2,0),"")</f>
        <v/>
      </c>
      <c r="L1748" s="1" t="str">
        <f>IFERROR(VLOOKUP($A1748&amp;"-"&amp;K$1,'Conclusões cursos SIGARRA'!$E:$H,4,0),"")</f>
        <v/>
      </c>
      <c r="M1748" s="1" t="str">
        <f>IFERROR(VLOOKUP($A1748&amp;"-"&amp;M$1,'Conclusões cursos SIGARRA'!$E:$H,2,0),"")</f>
        <v/>
      </c>
      <c r="N1748" s="1" t="str">
        <f>IFERROR(VLOOKUP($A1748&amp;"-"&amp;M$1,'Conclusões cursos SIGARRA'!$E:$H,4,0),"")</f>
        <v/>
      </c>
      <c r="O1748" s="1" t="str">
        <f>IFERROR(VLOOKUP($A1748&amp;"-"&amp;O$1,'Conclusões cursos SIGARRA'!$E:$H,2,0),"")</f>
        <v>2011/2012</v>
      </c>
      <c r="P1748" s="1" t="str">
        <f>IFERROR(VLOOKUP($A1748&amp;"-"&amp;O$1,'Conclusões cursos SIGARRA'!$E:$H,4,0),"")</f>
        <v>2016/2017</v>
      </c>
      <c r="Q1748" s="1" t="str">
        <f>IFERROR(VLOOKUP($A1748&amp;"-"&amp;Q$1,'Conclusões cursos SIGARRA'!$E:$H,2,0),"")</f>
        <v/>
      </c>
      <c r="R1748" s="1" t="str">
        <f>IFERROR(VLOOKUP($A1748&amp;"-"&amp;Q$1,'Conclusões cursos SIGARRA'!$E:$H,4,0),"")</f>
        <v/>
      </c>
      <c r="S1748" s="1" t="str">
        <f>IFERROR(VLOOKUP($A1748&amp;"-"&amp;S$1,'Conclusões cursos SIGARRA'!$E:$H,2,0),"")</f>
        <v/>
      </c>
      <c r="T1748" s="1" t="str">
        <f>IFERROR(VLOOKUP($A1748&amp;"-"&amp;S$1,'Conclusões cursos SIGARRA'!$E:$H,4,0),"")</f>
        <v/>
      </c>
      <c r="U1748" s="1" t="str">
        <f t="shared" si="3"/>
        <v> MIEIC 2016/2017</v>
      </c>
      <c r="V1748" s="1" t="str">
        <f t="shared" si="4"/>
        <v>Miguel Geraldes Antunes Mendes</v>
      </c>
    </row>
    <row r="1749" ht="14.25" customHeight="1">
      <c r="A1749" s="1">
        <v>2.00000361E8</v>
      </c>
      <c r="B1749" s="1" t="s">
        <v>5257</v>
      </c>
      <c r="C1749" s="1" t="s">
        <v>5258</v>
      </c>
      <c r="D1749" s="1" t="s">
        <v>20</v>
      </c>
      <c r="E1749" s="1" t="s">
        <v>21</v>
      </c>
      <c r="F1749" s="1" t="str">
        <f t="shared" si="1"/>
        <v>Miguel Gomes Rodrigues - MIEIC 2008/2009</v>
      </c>
      <c r="G1749" s="1" t="s">
        <v>5259</v>
      </c>
      <c r="I1749" s="1" t="str">
        <f>IFERROR(VLOOKUP(B1749,'Inquérito'!M:N,2,0),if(AND(E1749="",not(iserror(find("linkedin",H1749)))),H1749,E1749))</f>
        <v/>
      </c>
      <c r="J1749" s="1" t="str">
        <f t="shared" si="2"/>
        <v>MIEIC </v>
      </c>
      <c r="K1749" s="1" t="str">
        <f>IFERROR(VLOOKUP($A1749&amp;"-"&amp;K$1,'Conclusões cursos SIGARRA'!$E:$H,2,0),"")</f>
        <v/>
      </c>
      <c r="L1749" s="1" t="str">
        <f>IFERROR(VLOOKUP($A1749&amp;"-"&amp;K$1,'Conclusões cursos SIGARRA'!$E:$H,4,0),"")</f>
        <v/>
      </c>
      <c r="M1749" s="1" t="str">
        <f>IFERROR(VLOOKUP($A1749&amp;"-"&amp;M$1,'Conclusões cursos SIGARRA'!$E:$H,2,0),"")</f>
        <v/>
      </c>
      <c r="N1749" s="1" t="str">
        <f>IFERROR(VLOOKUP($A1749&amp;"-"&amp;M$1,'Conclusões cursos SIGARRA'!$E:$H,4,0),"")</f>
        <v/>
      </c>
      <c r="O1749" s="1" t="str">
        <f>IFERROR(VLOOKUP($A1749&amp;"-"&amp;O$1,'Conclusões cursos SIGARRA'!$E:$H,2,0),"")</f>
        <v>2000/2001</v>
      </c>
      <c r="P1749" s="1" t="str">
        <f>IFERROR(VLOOKUP($A1749&amp;"-"&amp;O$1,'Conclusões cursos SIGARRA'!$E:$H,4,0),"")</f>
        <v>2008/2009</v>
      </c>
      <c r="Q1749" s="1" t="str">
        <f>IFERROR(VLOOKUP($A1749&amp;"-"&amp;Q$1,'Conclusões cursos SIGARRA'!$E:$H,2,0),"")</f>
        <v/>
      </c>
      <c r="R1749" s="1" t="str">
        <f>IFERROR(VLOOKUP($A1749&amp;"-"&amp;Q$1,'Conclusões cursos SIGARRA'!$E:$H,4,0),"")</f>
        <v/>
      </c>
      <c r="S1749" s="1" t="str">
        <f>IFERROR(VLOOKUP($A1749&amp;"-"&amp;S$1,'Conclusões cursos SIGARRA'!$E:$H,2,0),"")</f>
        <v/>
      </c>
      <c r="T1749" s="1" t="str">
        <f>IFERROR(VLOOKUP($A1749&amp;"-"&amp;S$1,'Conclusões cursos SIGARRA'!$E:$H,4,0),"")</f>
        <v/>
      </c>
      <c r="U1749" s="1" t="str">
        <f t="shared" si="3"/>
        <v> MIEIC 2008/2009</v>
      </c>
      <c r="V1749" s="1" t="str">
        <f t="shared" si="4"/>
        <v>Miguel Gomes Rodrigues</v>
      </c>
    </row>
    <row r="1750" ht="14.25" customHeight="1">
      <c r="A1750" s="1">
        <v>2.01909578E8</v>
      </c>
      <c r="B1750" s="1" t="s">
        <v>5260</v>
      </c>
      <c r="C1750" s="1" t="s">
        <v>5261</v>
      </c>
      <c r="D1750" s="1" t="s">
        <v>26</v>
      </c>
      <c r="E1750" s="1" t="s">
        <v>21</v>
      </c>
      <c r="F1750" s="1" t="str">
        <f t="shared" si="1"/>
        <v>Miguel Gonçalves de Castro - M.EIC 2021/2022</v>
      </c>
      <c r="I1750" s="1" t="str">
        <f>IFERROR(VLOOKUP(B1750,'Inquérito'!M:N,2,0),if(AND(E1750="",not(iserror(find("linkedin",H1750)))),H1750,E1750))</f>
        <v/>
      </c>
      <c r="J1750" s="1" t="str">
        <f t="shared" si="2"/>
        <v>M.EIC</v>
      </c>
      <c r="K1750" s="1" t="str">
        <f>IFERROR(VLOOKUP($A1750&amp;"-"&amp;K$1,'Conclusões cursos SIGARRA'!$E:$H,2,0),"")</f>
        <v/>
      </c>
      <c r="L1750" s="1" t="str">
        <f>IFERROR(VLOOKUP($A1750&amp;"-"&amp;K$1,'Conclusões cursos SIGARRA'!$E:$H,4,0),"")</f>
        <v/>
      </c>
      <c r="M1750" s="1" t="str">
        <f>IFERROR(VLOOKUP($A1750&amp;"-"&amp;M$1,'Conclusões cursos SIGARRA'!$E:$H,2,0),"")</f>
        <v/>
      </c>
      <c r="N1750" s="1" t="str">
        <f>IFERROR(VLOOKUP($A1750&amp;"-"&amp;M$1,'Conclusões cursos SIGARRA'!$E:$H,4,0),"")</f>
        <v/>
      </c>
      <c r="O1750" s="1" t="str">
        <f>IFERROR(VLOOKUP($A1750&amp;"-"&amp;O$1,'Conclusões cursos SIGARRA'!$E:$H,2,0),"")</f>
        <v/>
      </c>
      <c r="P1750" s="1" t="str">
        <f>IFERROR(VLOOKUP($A1750&amp;"-"&amp;O$1,'Conclusões cursos SIGARRA'!$E:$H,4,0),"")</f>
        <v/>
      </c>
      <c r="Q1750" s="1" t="str">
        <f>IFERROR(VLOOKUP($A1750&amp;"-"&amp;Q$1,'Conclusões cursos SIGARRA'!$E:$H,2,0),"")</f>
        <v/>
      </c>
      <c r="R1750" s="1" t="str">
        <f>IFERROR(VLOOKUP($A1750&amp;"-"&amp;Q$1,'Conclusões cursos SIGARRA'!$E:$H,4,0),"")</f>
        <v/>
      </c>
      <c r="S1750" s="1" t="str">
        <f>IFERROR(VLOOKUP($A1750&amp;"-"&amp;S$1,'Conclusões cursos SIGARRA'!$E:$H,2,0),"")</f>
        <v>2021/2022</v>
      </c>
      <c r="T1750" s="1" t="str">
        <f>IFERROR(VLOOKUP($A1750&amp;"-"&amp;S$1,'Conclusões cursos SIGARRA'!$E:$H,4,0),"")</f>
        <v>2021/2022</v>
      </c>
      <c r="U1750" s="1" t="str">
        <f t="shared" si="3"/>
        <v> M.EIC 2021/2022</v>
      </c>
      <c r="V1750" s="1" t="str">
        <f t="shared" si="4"/>
        <v>Miguel Gonçalves de Castro</v>
      </c>
    </row>
    <row r="1751" ht="14.25" customHeight="1">
      <c r="A1751" s="1">
        <v>2.01305998E8</v>
      </c>
      <c r="B1751" s="1" t="s">
        <v>5262</v>
      </c>
      <c r="C1751" s="1" t="s">
        <v>5263</v>
      </c>
      <c r="D1751" s="1" t="s">
        <v>20</v>
      </c>
      <c r="E1751" s="1" t="s">
        <v>21</v>
      </c>
      <c r="F1751" s="1" t="str">
        <f t="shared" si="1"/>
        <v>Miguel Guilherme Perestrelo Sampaio Pereira - MIEIC 2017/2018</v>
      </c>
      <c r="I1751" s="1" t="str">
        <f>IFERROR(VLOOKUP(B1751,'Inquérito'!M:N,2,0),if(AND(E1751="",not(iserror(find("linkedin",H1751)))),H1751,E1751))</f>
        <v/>
      </c>
      <c r="J1751" s="1" t="str">
        <f t="shared" si="2"/>
        <v>MIEIC </v>
      </c>
      <c r="K1751" s="1" t="str">
        <f>IFERROR(VLOOKUP($A1751&amp;"-"&amp;K$1,'Conclusões cursos SIGARRA'!$E:$H,2,0),"")</f>
        <v/>
      </c>
      <c r="L1751" s="1" t="str">
        <f>IFERROR(VLOOKUP($A1751&amp;"-"&amp;K$1,'Conclusões cursos SIGARRA'!$E:$H,4,0),"")</f>
        <v/>
      </c>
      <c r="M1751" s="1" t="str">
        <f>IFERROR(VLOOKUP($A1751&amp;"-"&amp;M$1,'Conclusões cursos SIGARRA'!$E:$H,2,0),"")</f>
        <v/>
      </c>
      <c r="N1751" s="1" t="str">
        <f>IFERROR(VLOOKUP($A1751&amp;"-"&amp;M$1,'Conclusões cursos SIGARRA'!$E:$H,4,0),"")</f>
        <v/>
      </c>
      <c r="O1751" s="1" t="str">
        <f>IFERROR(VLOOKUP($A1751&amp;"-"&amp;O$1,'Conclusões cursos SIGARRA'!$E:$H,2,0),"")</f>
        <v>2013/2014</v>
      </c>
      <c r="P1751" s="1" t="str">
        <f>IFERROR(VLOOKUP($A1751&amp;"-"&amp;O$1,'Conclusões cursos SIGARRA'!$E:$H,4,0),"")</f>
        <v>2017/2018</v>
      </c>
      <c r="Q1751" s="1" t="str">
        <f>IFERROR(VLOOKUP($A1751&amp;"-"&amp;Q$1,'Conclusões cursos SIGARRA'!$E:$H,2,0),"")</f>
        <v/>
      </c>
      <c r="R1751" s="1" t="str">
        <f>IFERROR(VLOOKUP($A1751&amp;"-"&amp;Q$1,'Conclusões cursos SIGARRA'!$E:$H,4,0),"")</f>
        <v/>
      </c>
      <c r="S1751" s="1" t="str">
        <f>IFERROR(VLOOKUP($A1751&amp;"-"&amp;S$1,'Conclusões cursos SIGARRA'!$E:$H,2,0),"")</f>
        <v/>
      </c>
      <c r="T1751" s="1" t="str">
        <f>IFERROR(VLOOKUP($A1751&amp;"-"&amp;S$1,'Conclusões cursos SIGARRA'!$E:$H,4,0),"")</f>
        <v/>
      </c>
      <c r="U1751" s="1" t="str">
        <f t="shared" si="3"/>
        <v> MIEIC 2017/2018</v>
      </c>
      <c r="V1751" s="1" t="str">
        <f t="shared" si="4"/>
        <v>Miguel Guilherme Perestrelo Sampaio Pereira</v>
      </c>
    </row>
    <row r="1752" ht="14.25" customHeight="1">
      <c r="A1752" s="1">
        <v>2.00205329E8</v>
      </c>
      <c r="B1752" s="1" t="s">
        <v>5264</v>
      </c>
      <c r="C1752" s="1" t="s">
        <v>5265</v>
      </c>
      <c r="D1752" s="1" t="s">
        <v>20</v>
      </c>
      <c r="E1752" s="12" t="s">
        <v>5266</v>
      </c>
      <c r="F1752" s="1" t="str">
        <f t="shared" si="1"/>
        <v>Miguel João Ramalho Vicente - MIEIC 2007/2008</v>
      </c>
      <c r="G1752" s="1" t="s">
        <v>21</v>
      </c>
      <c r="I1752" s="9" t="str">
        <f>IFERROR(VLOOKUP(B1752,'Inquérito'!M:N,2,0),if(AND(E1752="",not(iserror(find("linkedin",H1752)))),H1752,E1752))</f>
        <v>https://www.linkedin.com/in/miguelv/</v>
      </c>
      <c r="J1752" s="1" t="str">
        <f t="shared" si="2"/>
        <v>MIEIC </v>
      </c>
      <c r="K1752" s="1" t="str">
        <f>IFERROR(VLOOKUP($A1752&amp;"-"&amp;K$1,'Conclusões cursos SIGARRA'!$E:$H,2,0),"")</f>
        <v/>
      </c>
      <c r="L1752" s="1" t="str">
        <f>IFERROR(VLOOKUP($A1752&amp;"-"&amp;K$1,'Conclusões cursos SIGARRA'!$E:$H,4,0),"")</f>
        <v/>
      </c>
      <c r="M1752" s="1" t="str">
        <f>IFERROR(VLOOKUP($A1752&amp;"-"&amp;M$1,'Conclusões cursos SIGARRA'!$E:$H,2,0),"")</f>
        <v/>
      </c>
      <c r="N1752" s="1" t="str">
        <f>IFERROR(VLOOKUP($A1752&amp;"-"&amp;M$1,'Conclusões cursos SIGARRA'!$E:$H,4,0),"")</f>
        <v/>
      </c>
      <c r="O1752" s="1" t="str">
        <f>IFERROR(VLOOKUP($A1752&amp;"-"&amp;O$1,'Conclusões cursos SIGARRA'!$E:$H,2,0),"")</f>
        <v>2002/2003</v>
      </c>
      <c r="P1752" s="1" t="str">
        <f>IFERROR(VLOOKUP($A1752&amp;"-"&amp;O$1,'Conclusões cursos SIGARRA'!$E:$H,4,0),"")</f>
        <v>2007/2008</v>
      </c>
      <c r="Q1752" s="1" t="str">
        <f>IFERROR(VLOOKUP($A1752&amp;"-"&amp;Q$1,'Conclusões cursos SIGARRA'!$E:$H,2,0),"")</f>
        <v/>
      </c>
      <c r="R1752" s="1" t="str">
        <f>IFERROR(VLOOKUP($A1752&amp;"-"&amp;Q$1,'Conclusões cursos SIGARRA'!$E:$H,4,0),"")</f>
        <v/>
      </c>
      <c r="S1752" s="1" t="str">
        <f>IFERROR(VLOOKUP($A1752&amp;"-"&amp;S$1,'Conclusões cursos SIGARRA'!$E:$H,2,0),"")</f>
        <v/>
      </c>
      <c r="T1752" s="1" t="str">
        <f>IFERROR(VLOOKUP($A1752&amp;"-"&amp;S$1,'Conclusões cursos SIGARRA'!$E:$H,4,0),"")</f>
        <v/>
      </c>
      <c r="U1752" s="1" t="str">
        <f t="shared" si="3"/>
        <v> MIEIC 2007/2008</v>
      </c>
      <c r="V1752" s="1" t="str">
        <f t="shared" si="4"/>
        <v>Miguel João Ramalho Vicente</v>
      </c>
    </row>
    <row r="1753" ht="14.25" customHeight="1">
      <c r="A1753" s="1">
        <v>2.01402671E8</v>
      </c>
      <c r="B1753" s="1" t="s">
        <v>5267</v>
      </c>
      <c r="C1753" s="1" t="s">
        <v>5268</v>
      </c>
      <c r="D1753" s="1" t="s">
        <v>20</v>
      </c>
      <c r="E1753" s="1" t="s">
        <v>21</v>
      </c>
      <c r="F1753" s="1" t="str">
        <f t="shared" si="1"/>
        <v>Miguel Jorge Gonçalves Pereira - MIEIC 2017/2018</v>
      </c>
      <c r="I1753" s="1" t="str">
        <f>IFERROR(VLOOKUP(B1753,'Inquérito'!M:N,2,0),if(AND(E1753="",not(iserror(find("linkedin",H1753)))),H1753,E1753))</f>
        <v/>
      </c>
      <c r="J1753" s="1" t="str">
        <f t="shared" si="2"/>
        <v>MIEIC </v>
      </c>
      <c r="K1753" s="1" t="str">
        <f>IFERROR(VLOOKUP($A1753&amp;"-"&amp;K$1,'Conclusões cursos SIGARRA'!$E:$H,2,0),"")</f>
        <v/>
      </c>
      <c r="L1753" s="1" t="str">
        <f>IFERROR(VLOOKUP($A1753&amp;"-"&amp;K$1,'Conclusões cursos SIGARRA'!$E:$H,4,0),"")</f>
        <v/>
      </c>
      <c r="M1753" s="1" t="str">
        <f>IFERROR(VLOOKUP($A1753&amp;"-"&amp;M$1,'Conclusões cursos SIGARRA'!$E:$H,2,0),"")</f>
        <v/>
      </c>
      <c r="N1753" s="1" t="str">
        <f>IFERROR(VLOOKUP($A1753&amp;"-"&amp;M$1,'Conclusões cursos SIGARRA'!$E:$H,4,0),"")</f>
        <v/>
      </c>
      <c r="O1753" s="1" t="str">
        <f>IFERROR(VLOOKUP($A1753&amp;"-"&amp;O$1,'Conclusões cursos SIGARRA'!$E:$H,2,0),"")</f>
        <v>2014/2015</v>
      </c>
      <c r="P1753" s="1" t="str">
        <f>IFERROR(VLOOKUP($A1753&amp;"-"&amp;O$1,'Conclusões cursos SIGARRA'!$E:$H,4,0),"")</f>
        <v>2017/2018</v>
      </c>
      <c r="Q1753" s="1" t="str">
        <f>IFERROR(VLOOKUP($A1753&amp;"-"&amp;Q$1,'Conclusões cursos SIGARRA'!$E:$H,2,0),"")</f>
        <v/>
      </c>
      <c r="R1753" s="1" t="str">
        <f>IFERROR(VLOOKUP($A1753&amp;"-"&amp;Q$1,'Conclusões cursos SIGARRA'!$E:$H,4,0),"")</f>
        <v/>
      </c>
      <c r="S1753" s="1" t="str">
        <f>IFERROR(VLOOKUP($A1753&amp;"-"&amp;S$1,'Conclusões cursos SIGARRA'!$E:$H,2,0),"")</f>
        <v/>
      </c>
      <c r="T1753" s="1" t="str">
        <f>IFERROR(VLOOKUP($A1753&amp;"-"&amp;S$1,'Conclusões cursos SIGARRA'!$E:$H,4,0),"")</f>
        <v/>
      </c>
      <c r="U1753" s="1" t="str">
        <f t="shared" si="3"/>
        <v> MIEIC 2017/2018</v>
      </c>
      <c r="V1753" s="1" t="str">
        <f t="shared" si="4"/>
        <v>Miguel Jorge Gonçalves Pereira</v>
      </c>
    </row>
    <row r="1754" ht="14.25" customHeight="1">
      <c r="A1754" s="1">
        <v>1.99501795E8</v>
      </c>
      <c r="B1754" s="1" t="s">
        <v>5269</v>
      </c>
      <c r="C1754" s="1" t="s">
        <v>5270</v>
      </c>
      <c r="D1754" s="1" t="s">
        <v>20</v>
      </c>
      <c r="E1754" s="1" t="s">
        <v>21</v>
      </c>
      <c r="F1754" s="1" t="str">
        <f t="shared" si="1"/>
        <v>Miguel Jorge Mendes Teixeira - LEIC 2000/2001</v>
      </c>
      <c r="G1754" s="1" t="s">
        <v>5271</v>
      </c>
      <c r="I1754" s="9" t="str">
        <f>IFERROR(VLOOKUP(B1754,'Inquérito'!M:N,2,0),if(AND(E1754="",not(iserror(find("linkedin",H1754)))),H1754,E1754))</f>
        <v>https://www.linkedin.com/in/miguel-teixeira-0a85a013/</v>
      </c>
      <c r="J1754" s="1" t="str">
        <f t="shared" si="2"/>
        <v>LEIC </v>
      </c>
      <c r="K1754" s="1" t="str">
        <f>IFERROR(VLOOKUP($A1754&amp;"-"&amp;K$1,'Conclusões cursos SIGARRA'!$E:$H,2,0),"")</f>
        <v>1995/1996</v>
      </c>
      <c r="L1754" s="1" t="str">
        <f>IFERROR(VLOOKUP($A1754&amp;"-"&amp;K$1,'Conclusões cursos SIGARRA'!$E:$H,4,0),"")</f>
        <v>2000/2001</v>
      </c>
      <c r="M1754" s="1" t="str">
        <f>IFERROR(VLOOKUP($A1754&amp;"-"&amp;M$1,'Conclusões cursos SIGARRA'!$E:$H,2,0),"")</f>
        <v/>
      </c>
      <c r="N1754" s="1" t="str">
        <f>IFERROR(VLOOKUP($A1754&amp;"-"&amp;M$1,'Conclusões cursos SIGARRA'!$E:$H,4,0),"")</f>
        <v/>
      </c>
      <c r="O1754" s="1" t="str">
        <f>IFERROR(VLOOKUP($A1754&amp;"-"&amp;O$1,'Conclusões cursos SIGARRA'!$E:$H,2,0),"")</f>
        <v/>
      </c>
      <c r="P1754" s="1" t="str">
        <f>IFERROR(VLOOKUP($A1754&amp;"-"&amp;O$1,'Conclusões cursos SIGARRA'!$E:$H,4,0),"")</f>
        <v/>
      </c>
      <c r="Q1754" s="1" t="str">
        <f>IFERROR(VLOOKUP($A1754&amp;"-"&amp;Q$1,'Conclusões cursos SIGARRA'!$E:$H,2,0),"")</f>
        <v/>
      </c>
      <c r="R1754" s="1" t="str">
        <f>IFERROR(VLOOKUP($A1754&amp;"-"&amp;Q$1,'Conclusões cursos SIGARRA'!$E:$H,4,0),"")</f>
        <v/>
      </c>
      <c r="S1754" s="1" t="str">
        <f>IFERROR(VLOOKUP($A1754&amp;"-"&amp;S$1,'Conclusões cursos SIGARRA'!$E:$H,2,0),"")</f>
        <v/>
      </c>
      <c r="T1754" s="1" t="str">
        <f>IFERROR(VLOOKUP($A1754&amp;"-"&amp;S$1,'Conclusões cursos SIGARRA'!$E:$H,4,0),"")</f>
        <v/>
      </c>
      <c r="U1754" s="1" t="str">
        <f t="shared" si="3"/>
        <v> LEIC 2000/2001</v>
      </c>
      <c r="V1754" s="1" t="str">
        <f t="shared" si="4"/>
        <v>Miguel Jorge Mendes Teixeira</v>
      </c>
    </row>
    <row r="1755" ht="14.25" customHeight="1">
      <c r="A1755" s="1">
        <v>1.99902207E8</v>
      </c>
      <c r="B1755" s="1" t="s">
        <v>5272</v>
      </c>
      <c r="C1755" s="1" t="s">
        <v>5273</v>
      </c>
      <c r="D1755" s="1" t="s">
        <v>20</v>
      </c>
      <c r="E1755" s="1" t="s">
        <v>5274</v>
      </c>
      <c r="F1755" s="1" t="str">
        <f t="shared" si="1"/>
        <v>Miguel Jorge Oliveira Maia e Castro - LEIC 2004/2005</v>
      </c>
      <c r="G1755" s="1" t="s">
        <v>21</v>
      </c>
      <c r="I1755" s="9" t="str">
        <f>IFERROR(VLOOKUP(B1755,'Inquérito'!M:N,2,0),if(AND(E1755="",not(iserror(find("linkedin",H1755)))),H1755,E1755))</f>
        <v>https://www.linkedin.com/in/miguel-castro-5248659/</v>
      </c>
      <c r="J1755" s="1" t="str">
        <f t="shared" si="2"/>
        <v>LEIC </v>
      </c>
      <c r="K1755" s="1" t="str">
        <f>IFERROR(VLOOKUP($A1755&amp;"-"&amp;K$1,'Conclusões cursos SIGARRA'!$E:$H,2,0),"")</f>
        <v>1999/2000</v>
      </c>
      <c r="L1755" s="1" t="str">
        <f>IFERROR(VLOOKUP($A1755&amp;"-"&amp;K$1,'Conclusões cursos SIGARRA'!$E:$H,4,0),"")</f>
        <v>2004/2005</v>
      </c>
      <c r="M1755" s="1" t="str">
        <f>IFERROR(VLOOKUP($A1755&amp;"-"&amp;M$1,'Conclusões cursos SIGARRA'!$E:$H,2,0),"")</f>
        <v/>
      </c>
      <c r="N1755" s="1" t="str">
        <f>IFERROR(VLOOKUP($A1755&amp;"-"&amp;M$1,'Conclusões cursos SIGARRA'!$E:$H,4,0),"")</f>
        <v/>
      </c>
      <c r="O1755" s="1" t="str">
        <f>IFERROR(VLOOKUP($A1755&amp;"-"&amp;O$1,'Conclusões cursos SIGARRA'!$E:$H,2,0),"")</f>
        <v/>
      </c>
      <c r="P1755" s="1" t="str">
        <f>IFERROR(VLOOKUP($A1755&amp;"-"&amp;O$1,'Conclusões cursos SIGARRA'!$E:$H,4,0),"")</f>
        <v/>
      </c>
      <c r="Q1755" s="1" t="str">
        <f>IFERROR(VLOOKUP($A1755&amp;"-"&amp;Q$1,'Conclusões cursos SIGARRA'!$E:$H,2,0),"")</f>
        <v/>
      </c>
      <c r="R1755" s="1" t="str">
        <f>IFERROR(VLOOKUP($A1755&amp;"-"&amp;Q$1,'Conclusões cursos SIGARRA'!$E:$H,4,0),"")</f>
        <v/>
      </c>
      <c r="S1755" s="1" t="str">
        <f>IFERROR(VLOOKUP($A1755&amp;"-"&amp;S$1,'Conclusões cursos SIGARRA'!$E:$H,2,0),"")</f>
        <v/>
      </c>
      <c r="T1755" s="1" t="str">
        <f>IFERROR(VLOOKUP($A1755&amp;"-"&amp;S$1,'Conclusões cursos SIGARRA'!$E:$H,4,0),"")</f>
        <v/>
      </c>
      <c r="U1755" s="1" t="str">
        <f t="shared" si="3"/>
        <v> LEIC 2004/2005</v>
      </c>
      <c r="V1755" s="1" t="str">
        <f t="shared" si="4"/>
        <v>Miguel Jorge Oliveira Maia e Castro</v>
      </c>
    </row>
    <row r="1756" ht="14.25" customHeight="1">
      <c r="A1756" s="1">
        <v>2.01105547E8</v>
      </c>
      <c r="B1756" s="1" t="s">
        <v>5275</v>
      </c>
      <c r="C1756" s="1" t="s">
        <v>5276</v>
      </c>
      <c r="D1756" s="1" t="s">
        <v>20</v>
      </c>
      <c r="E1756" s="1" t="s">
        <v>5277</v>
      </c>
      <c r="F1756" s="1" t="str">
        <f t="shared" si="1"/>
        <v>Miguel José Melo Tavares - MIEIC 2016/2017</v>
      </c>
      <c r="I1756" s="9" t="str">
        <f>IFERROR(VLOOKUP(B1756,'Inquérito'!M:N,2,0),if(AND(E1756="",not(iserror(find("linkedin",H1756)))),H1756,E1756))</f>
        <v>https://www.linkedin.com/in/mjmtavares/</v>
      </c>
      <c r="J1756" s="1" t="str">
        <f t="shared" si="2"/>
        <v>MIEIC </v>
      </c>
      <c r="K1756" s="1" t="str">
        <f>IFERROR(VLOOKUP($A1756&amp;"-"&amp;K$1,'Conclusões cursos SIGARRA'!$E:$H,2,0),"")</f>
        <v/>
      </c>
      <c r="L1756" s="1" t="str">
        <f>IFERROR(VLOOKUP($A1756&amp;"-"&amp;K$1,'Conclusões cursos SIGARRA'!$E:$H,4,0),"")</f>
        <v/>
      </c>
      <c r="M1756" s="1" t="str">
        <f>IFERROR(VLOOKUP($A1756&amp;"-"&amp;M$1,'Conclusões cursos SIGARRA'!$E:$H,2,0),"")</f>
        <v/>
      </c>
      <c r="N1756" s="1" t="str">
        <f>IFERROR(VLOOKUP($A1756&amp;"-"&amp;M$1,'Conclusões cursos SIGARRA'!$E:$H,4,0),"")</f>
        <v/>
      </c>
      <c r="O1756" s="1" t="str">
        <f>IFERROR(VLOOKUP($A1756&amp;"-"&amp;O$1,'Conclusões cursos SIGARRA'!$E:$H,2,0),"")</f>
        <v>2011/2012</v>
      </c>
      <c r="P1756" s="1" t="str">
        <f>IFERROR(VLOOKUP($A1756&amp;"-"&amp;O$1,'Conclusões cursos SIGARRA'!$E:$H,4,0),"")</f>
        <v>2016/2017</v>
      </c>
      <c r="Q1756" s="1" t="str">
        <f>IFERROR(VLOOKUP($A1756&amp;"-"&amp;Q$1,'Conclusões cursos SIGARRA'!$E:$H,2,0),"")</f>
        <v/>
      </c>
      <c r="R1756" s="1" t="str">
        <f>IFERROR(VLOOKUP($A1756&amp;"-"&amp;Q$1,'Conclusões cursos SIGARRA'!$E:$H,4,0),"")</f>
        <v/>
      </c>
      <c r="S1756" s="1" t="str">
        <f>IFERROR(VLOOKUP($A1756&amp;"-"&amp;S$1,'Conclusões cursos SIGARRA'!$E:$H,2,0),"")</f>
        <v/>
      </c>
      <c r="T1756" s="1" t="str">
        <f>IFERROR(VLOOKUP($A1756&amp;"-"&amp;S$1,'Conclusões cursos SIGARRA'!$E:$H,4,0),"")</f>
        <v/>
      </c>
      <c r="U1756" s="1" t="str">
        <f t="shared" si="3"/>
        <v> MIEIC 2016/2017</v>
      </c>
      <c r="V1756" s="1" t="str">
        <f t="shared" si="4"/>
        <v>Miguel José Melo Tavares</v>
      </c>
    </row>
    <row r="1757" ht="14.25" customHeight="1">
      <c r="A1757" s="1">
        <v>2.01405324E8</v>
      </c>
      <c r="B1757" s="1" t="s">
        <v>5278</v>
      </c>
      <c r="C1757" s="1" t="s">
        <v>5279</v>
      </c>
      <c r="D1757" s="1" t="s">
        <v>20</v>
      </c>
      <c r="E1757" s="1" t="s">
        <v>21</v>
      </c>
      <c r="F1757" s="1" t="str">
        <f t="shared" si="1"/>
        <v>Miguel Lira Barbeitos Luís - MIEIC 2018/2019</v>
      </c>
      <c r="I1757" s="1" t="str">
        <f>IFERROR(VLOOKUP(B1757,'Inquérito'!M:N,2,0),if(AND(E1757="",not(iserror(find("linkedin",H1757)))),H1757,E1757))</f>
        <v/>
      </c>
      <c r="J1757" s="1" t="str">
        <f t="shared" si="2"/>
        <v>MIEIC </v>
      </c>
      <c r="K1757" s="1" t="str">
        <f>IFERROR(VLOOKUP($A1757&amp;"-"&amp;K$1,'Conclusões cursos SIGARRA'!$E:$H,2,0),"")</f>
        <v/>
      </c>
      <c r="L1757" s="1" t="str">
        <f>IFERROR(VLOOKUP($A1757&amp;"-"&amp;K$1,'Conclusões cursos SIGARRA'!$E:$H,4,0),"")</f>
        <v/>
      </c>
      <c r="M1757" s="1" t="str">
        <f>IFERROR(VLOOKUP($A1757&amp;"-"&amp;M$1,'Conclusões cursos SIGARRA'!$E:$H,2,0),"")</f>
        <v/>
      </c>
      <c r="N1757" s="1" t="str">
        <f>IFERROR(VLOOKUP($A1757&amp;"-"&amp;M$1,'Conclusões cursos SIGARRA'!$E:$H,4,0),"")</f>
        <v/>
      </c>
      <c r="O1757" s="1" t="str">
        <f>IFERROR(VLOOKUP($A1757&amp;"-"&amp;O$1,'Conclusões cursos SIGARRA'!$E:$H,2,0),"")</f>
        <v>2014/2015</v>
      </c>
      <c r="P1757" s="1" t="str">
        <f>IFERROR(VLOOKUP($A1757&amp;"-"&amp;O$1,'Conclusões cursos SIGARRA'!$E:$H,4,0),"")</f>
        <v>2018/2019</v>
      </c>
      <c r="Q1757" s="1" t="str">
        <f>IFERROR(VLOOKUP($A1757&amp;"-"&amp;Q$1,'Conclusões cursos SIGARRA'!$E:$H,2,0),"")</f>
        <v/>
      </c>
      <c r="R1757" s="1" t="str">
        <f>IFERROR(VLOOKUP($A1757&amp;"-"&amp;Q$1,'Conclusões cursos SIGARRA'!$E:$H,4,0),"")</f>
        <v/>
      </c>
      <c r="S1757" s="1" t="str">
        <f>IFERROR(VLOOKUP($A1757&amp;"-"&amp;S$1,'Conclusões cursos SIGARRA'!$E:$H,2,0),"")</f>
        <v/>
      </c>
      <c r="T1757" s="1" t="str">
        <f>IFERROR(VLOOKUP($A1757&amp;"-"&amp;S$1,'Conclusões cursos SIGARRA'!$E:$H,4,0),"")</f>
        <v/>
      </c>
      <c r="U1757" s="1" t="str">
        <f t="shared" si="3"/>
        <v> MIEIC 2018/2019</v>
      </c>
      <c r="V1757" s="1" t="str">
        <f t="shared" si="4"/>
        <v>Miguel Lira Barbeitos Luís</v>
      </c>
    </row>
    <row r="1758" ht="14.25" customHeight="1">
      <c r="A1758" s="1">
        <v>2.00001789E8</v>
      </c>
      <c r="B1758" s="1" t="s">
        <v>5280</v>
      </c>
      <c r="C1758" s="1" t="s">
        <v>5281</v>
      </c>
      <c r="D1758" s="1" t="s">
        <v>20</v>
      </c>
      <c r="E1758" s="1" t="s">
        <v>5282</v>
      </c>
      <c r="F1758" s="1" t="str">
        <f t="shared" si="1"/>
        <v>Miguel Luís da Silva Rentes - LEIC 2004/2005 MIEIC 2008/2009</v>
      </c>
      <c r="G1758" s="1" t="s">
        <v>5283</v>
      </c>
      <c r="H1758" s="1" t="s">
        <v>5284</v>
      </c>
      <c r="I1758" s="9" t="str">
        <f>IFERROR(VLOOKUP(B1758,'Inquérito'!M:N,2,0),if(AND(E1758="",not(iserror(find("linkedin",H1758)))),H1758,E1758))</f>
        <v>https://www.linkedin.com/in/miguelrentes/</v>
      </c>
      <c r="J1758" s="1" t="str">
        <f t="shared" si="2"/>
        <v>LEIC MIEIC </v>
      </c>
      <c r="K1758" s="1" t="str">
        <f>IFERROR(VLOOKUP($A1758&amp;"-"&amp;K$1,'Conclusões cursos SIGARRA'!$E:$H,2,0),"")</f>
        <v>2000/2001</v>
      </c>
      <c r="L1758" s="1" t="str">
        <f>IFERROR(VLOOKUP($A1758&amp;"-"&amp;K$1,'Conclusões cursos SIGARRA'!$E:$H,4,0),"")</f>
        <v>2004/2005</v>
      </c>
      <c r="M1758" s="1" t="str">
        <f>IFERROR(VLOOKUP($A1758&amp;"-"&amp;M$1,'Conclusões cursos SIGARRA'!$E:$H,2,0),"")</f>
        <v/>
      </c>
      <c r="N1758" s="1" t="str">
        <f>IFERROR(VLOOKUP($A1758&amp;"-"&amp;M$1,'Conclusões cursos SIGARRA'!$E:$H,4,0),"")</f>
        <v/>
      </c>
      <c r="O1758" s="1" t="str">
        <f>IFERROR(VLOOKUP($A1758&amp;"-"&amp;O$1,'Conclusões cursos SIGARRA'!$E:$H,2,0),"")</f>
        <v>2008/2009</v>
      </c>
      <c r="P1758" s="1" t="str">
        <f>IFERROR(VLOOKUP($A1758&amp;"-"&amp;O$1,'Conclusões cursos SIGARRA'!$E:$H,4,0),"")</f>
        <v>2008/2009</v>
      </c>
      <c r="Q1758" s="1" t="str">
        <f>IFERROR(VLOOKUP($A1758&amp;"-"&amp;Q$1,'Conclusões cursos SIGARRA'!$E:$H,2,0),"")</f>
        <v/>
      </c>
      <c r="R1758" s="1" t="str">
        <f>IFERROR(VLOOKUP($A1758&amp;"-"&amp;Q$1,'Conclusões cursos SIGARRA'!$E:$H,4,0),"")</f>
        <v/>
      </c>
      <c r="S1758" s="1" t="str">
        <f>IFERROR(VLOOKUP($A1758&amp;"-"&amp;S$1,'Conclusões cursos SIGARRA'!$E:$H,2,0),"")</f>
        <v/>
      </c>
      <c r="T1758" s="1" t="str">
        <f>IFERROR(VLOOKUP($A1758&amp;"-"&amp;S$1,'Conclusões cursos SIGARRA'!$E:$H,4,0),"")</f>
        <v/>
      </c>
      <c r="U1758" s="1" t="str">
        <f t="shared" si="3"/>
        <v> LEIC 2004/2005 MIEIC 2008/2009</v>
      </c>
      <c r="V1758" s="1" t="str">
        <f t="shared" si="4"/>
        <v>Miguel Luís da Silva Rentes</v>
      </c>
    </row>
    <row r="1759" ht="14.25" customHeight="1">
      <c r="A1759" s="1">
        <v>2.01708809E8</v>
      </c>
      <c r="B1759" s="1" t="s">
        <v>5285</v>
      </c>
      <c r="C1759" s="1" t="s">
        <v>5286</v>
      </c>
      <c r="D1759" s="1" t="s">
        <v>26</v>
      </c>
      <c r="E1759" s="1" t="s">
        <v>21</v>
      </c>
      <c r="F1759" s="1" t="str">
        <f t="shared" si="1"/>
        <v>Miguel Maio Romariz - M.EIC 2021/2022</v>
      </c>
      <c r="I1759" s="1" t="str">
        <f>IFERROR(VLOOKUP(B1759,'Inquérito'!M:N,2,0),if(AND(E1759="",not(iserror(find("linkedin",H1759)))),H1759,E1759))</f>
        <v/>
      </c>
      <c r="J1759" s="1" t="str">
        <f t="shared" si="2"/>
        <v>M.EIC</v>
      </c>
      <c r="K1759" s="1" t="str">
        <f>IFERROR(VLOOKUP($A1759&amp;"-"&amp;K$1,'Conclusões cursos SIGARRA'!$E:$H,2,0),"")</f>
        <v/>
      </c>
      <c r="L1759" s="1" t="str">
        <f>IFERROR(VLOOKUP($A1759&amp;"-"&amp;K$1,'Conclusões cursos SIGARRA'!$E:$H,4,0),"")</f>
        <v/>
      </c>
      <c r="M1759" s="1" t="str">
        <f>IFERROR(VLOOKUP($A1759&amp;"-"&amp;M$1,'Conclusões cursos SIGARRA'!$E:$H,2,0),"")</f>
        <v/>
      </c>
      <c r="N1759" s="1" t="str">
        <f>IFERROR(VLOOKUP($A1759&amp;"-"&amp;M$1,'Conclusões cursos SIGARRA'!$E:$H,4,0),"")</f>
        <v/>
      </c>
      <c r="O1759" s="1" t="str">
        <f>IFERROR(VLOOKUP($A1759&amp;"-"&amp;O$1,'Conclusões cursos SIGARRA'!$E:$H,2,0),"")</f>
        <v/>
      </c>
      <c r="P1759" s="1" t="str">
        <f>IFERROR(VLOOKUP($A1759&amp;"-"&amp;O$1,'Conclusões cursos SIGARRA'!$E:$H,4,0),"")</f>
        <v/>
      </c>
      <c r="Q1759" s="1" t="str">
        <f>IFERROR(VLOOKUP($A1759&amp;"-"&amp;Q$1,'Conclusões cursos SIGARRA'!$E:$H,2,0),"")</f>
        <v/>
      </c>
      <c r="R1759" s="1" t="str">
        <f>IFERROR(VLOOKUP($A1759&amp;"-"&amp;Q$1,'Conclusões cursos SIGARRA'!$E:$H,4,0),"")</f>
        <v/>
      </c>
      <c r="S1759" s="1" t="str">
        <f>IFERROR(VLOOKUP($A1759&amp;"-"&amp;S$1,'Conclusões cursos SIGARRA'!$E:$H,2,0),"")</f>
        <v>2021/2022</v>
      </c>
      <c r="T1759" s="1" t="str">
        <f>IFERROR(VLOOKUP($A1759&amp;"-"&amp;S$1,'Conclusões cursos SIGARRA'!$E:$H,4,0),"")</f>
        <v>2021/2022</v>
      </c>
      <c r="U1759" s="1" t="str">
        <f t="shared" si="3"/>
        <v> M.EIC 2021/2022</v>
      </c>
      <c r="V1759" s="1" t="str">
        <f t="shared" si="4"/>
        <v>Miguel Maio Romariz</v>
      </c>
    </row>
    <row r="1760" ht="14.25" customHeight="1">
      <c r="A1760" s="1">
        <v>2.01503538E8</v>
      </c>
      <c r="B1760" s="1" t="s">
        <v>5287</v>
      </c>
      <c r="C1760" s="1" t="s">
        <v>5288</v>
      </c>
      <c r="D1760" s="1" t="s">
        <v>20</v>
      </c>
      <c r="E1760" s="1" t="s">
        <v>21</v>
      </c>
      <c r="F1760" s="1" t="str">
        <f t="shared" si="1"/>
        <v>Miguel Mano Fernandes - MIEIC 2019/2020</v>
      </c>
      <c r="I1760" s="1" t="str">
        <f>IFERROR(VLOOKUP(B1760,'Inquérito'!M:N,2,0),if(AND(E1760="",not(iserror(find("linkedin",H1760)))),H1760,E1760))</f>
        <v/>
      </c>
      <c r="J1760" s="1" t="str">
        <f t="shared" si="2"/>
        <v>MIEIC </v>
      </c>
      <c r="K1760" s="1" t="str">
        <f>IFERROR(VLOOKUP($A1760&amp;"-"&amp;K$1,'Conclusões cursos SIGARRA'!$E:$H,2,0),"")</f>
        <v/>
      </c>
      <c r="L1760" s="1" t="str">
        <f>IFERROR(VLOOKUP($A1760&amp;"-"&amp;K$1,'Conclusões cursos SIGARRA'!$E:$H,4,0),"")</f>
        <v/>
      </c>
      <c r="M1760" s="1" t="str">
        <f>IFERROR(VLOOKUP($A1760&amp;"-"&amp;M$1,'Conclusões cursos SIGARRA'!$E:$H,2,0),"")</f>
        <v/>
      </c>
      <c r="N1760" s="1" t="str">
        <f>IFERROR(VLOOKUP($A1760&amp;"-"&amp;M$1,'Conclusões cursos SIGARRA'!$E:$H,4,0),"")</f>
        <v/>
      </c>
      <c r="O1760" s="1" t="str">
        <f>IFERROR(VLOOKUP($A1760&amp;"-"&amp;O$1,'Conclusões cursos SIGARRA'!$E:$H,2,0),"")</f>
        <v>2015/2016</v>
      </c>
      <c r="P1760" s="1" t="str">
        <f>IFERROR(VLOOKUP($A1760&amp;"-"&amp;O$1,'Conclusões cursos SIGARRA'!$E:$H,4,0),"")</f>
        <v>2019/2020</v>
      </c>
      <c r="Q1760" s="1" t="str">
        <f>IFERROR(VLOOKUP($A1760&amp;"-"&amp;Q$1,'Conclusões cursos SIGARRA'!$E:$H,2,0),"")</f>
        <v/>
      </c>
      <c r="R1760" s="1" t="str">
        <f>IFERROR(VLOOKUP($A1760&amp;"-"&amp;Q$1,'Conclusões cursos SIGARRA'!$E:$H,4,0),"")</f>
        <v/>
      </c>
      <c r="S1760" s="1" t="str">
        <f>IFERROR(VLOOKUP($A1760&amp;"-"&amp;S$1,'Conclusões cursos SIGARRA'!$E:$H,2,0),"")</f>
        <v/>
      </c>
      <c r="T1760" s="1" t="str">
        <f>IFERROR(VLOOKUP($A1760&amp;"-"&amp;S$1,'Conclusões cursos SIGARRA'!$E:$H,4,0),"")</f>
        <v/>
      </c>
      <c r="U1760" s="1" t="str">
        <f t="shared" si="3"/>
        <v> MIEIC 2019/2020</v>
      </c>
      <c r="V1760" s="1" t="str">
        <f t="shared" si="4"/>
        <v>Miguel Mano Fernandes</v>
      </c>
    </row>
    <row r="1761" ht="14.25" customHeight="1">
      <c r="A1761" s="1">
        <v>2.0160542E8</v>
      </c>
      <c r="B1761" s="1" t="s">
        <v>5289</v>
      </c>
      <c r="C1761" s="1" t="s">
        <v>5290</v>
      </c>
      <c r="D1761" s="1" t="s">
        <v>20</v>
      </c>
      <c r="E1761" s="1" t="s">
        <v>21</v>
      </c>
      <c r="F1761" s="1" t="str">
        <f t="shared" si="1"/>
        <v>Miguel Milheiro Pinto Ferreira - MIEIC 2020/2021</v>
      </c>
      <c r="I1761" s="1" t="str">
        <f>IFERROR(VLOOKUP(B1761,'Inquérito'!M:N,2,0),if(AND(E1761="",not(iserror(find("linkedin",H1761)))),H1761,E1761))</f>
        <v/>
      </c>
      <c r="J1761" s="1" t="str">
        <f t="shared" si="2"/>
        <v>MIEIC </v>
      </c>
      <c r="K1761" s="1" t="str">
        <f>IFERROR(VLOOKUP($A1761&amp;"-"&amp;K$1,'Conclusões cursos SIGARRA'!$E:$H,2,0),"")</f>
        <v/>
      </c>
      <c r="L1761" s="1" t="str">
        <f>IFERROR(VLOOKUP($A1761&amp;"-"&amp;K$1,'Conclusões cursos SIGARRA'!$E:$H,4,0),"")</f>
        <v/>
      </c>
      <c r="M1761" s="1" t="str">
        <f>IFERROR(VLOOKUP($A1761&amp;"-"&amp;M$1,'Conclusões cursos SIGARRA'!$E:$H,2,0),"")</f>
        <v/>
      </c>
      <c r="N1761" s="1" t="str">
        <f>IFERROR(VLOOKUP($A1761&amp;"-"&amp;M$1,'Conclusões cursos SIGARRA'!$E:$H,4,0),"")</f>
        <v/>
      </c>
      <c r="O1761" s="1" t="str">
        <f>IFERROR(VLOOKUP($A1761&amp;"-"&amp;O$1,'Conclusões cursos SIGARRA'!$E:$H,2,0),"")</f>
        <v>2016/2017</v>
      </c>
      <c r="P1761" s="1" t="str">
        <f>IFERROR(VLOOKUP($A1761&amp;"-"&amp;O$1,'Conclusões cursos SIGARRA'!$E:$H,4,0),"")</f>
        <v>2020/2021</v>
      </c>
      <c r="Q1761" s="1" t="str">
        <f>IFERROR(VLOOKUP($A1761&amp;"-"&amp;Q$1,'Conclusões cursos SIGARRA'!$E:$H,2,0),"")</f>
        <v/>
      </c>
      <c r="R1761" s="1" t="str">
        <f>IFERROR(VLOOKUP($A1761&amp;"-"&amp;Q$1,'Conclusões cursos SIGARRA'!$E:$H,4,0),"")</f>
        <v/>
      </c>
      <c r="S1761" s="1" t="str">
        <f>IFERROR(VLOOKUP($A1761&amp;"-"&amp;S$1,'Conclusões cursos SIGARRA'!$E:$H,2,0),"")</f>
        <v/>
      </c>
      <c r="T1761" s="1" t="str">
        <f>IFERROR(VLOOKUP($A1761&amp;"-"&amp;S$1,'Conclusões cursos SIGARRA'!$E:$H,4,0),"")</f>
        <v/>
      </c>
      <c r="U1761" s="1" t="str">
        <f t="shared" si="3"/>
        <v> MIEIC 2020/2021</v>
      </c>
      <c r="V1761" s="1" t="str">
        <f t="shared" si="4"/>
        <v>Miguel Milheiro Pinto Ferreira</v>
      </c>
    </row>
    <row r="1762" ht="14.25" customHeight="1">
      <c r="A1762" s="1">
        <v>2.01906159E8</v>
      </c>
      <c r="B1762" s="1" t="s">
        <v>5291</v>
      </c>
      <c r="C1762" s="1" t="s">
        <v>5292</v>
      </c>
      <c r="D1762" s="1" t="s">
        <v>26</v>
      </c>
      <c r="E1762" s="1" t="s">
        <v>21</v>
      </c>
      <c r="F1762" s="1" t="str">
        <f t="shared" si="1"/>
        <v>Miguel Norberto Costa Freitas - L.EIC 2021/2022</v>
      </c>
      <c r="G1762" s="1" t="s">
        <v>5293</v>
      </c>
      <c r="I1762" s="1" t="str">
        <f>IFERROR(VLOOKUP(B1762,'Inquérito'!M:N,2,0),if(AND(E1762="",not(iserror(find("linkedin",H1762)))),H1762,E1762))</f>
        <v/>
      </c>
      <c r="J1762" s="1" t="str">
        <f t="shared" si="2"/>
        <v>L.EIC </v>
      </c>
      <c r="K1762" s="1" t="str">
        <f>IFERROR(VLOOKUP($A1762&amp;"-"&amp;K$1,'Conclusões cursos SIGARRA'!$E:$H,2,0),"")</f>
        <v/>
      </c>
      <c r="L1762" s="1" t="str">
        <f>IFERROR(VLOOKUP($A1762&amp;"-"&amp;K$1,'Conclusões cursos SIGARRA'!$E:$H,4,0),"")</f>
        <v/>
      </c>
      <c r="M1762" s="1" t="str">
        <f>IFERROR(VLOOKUP($A1762&amp;"-"&amp;M$1,'Conclusões cursos SIGARRA'!$E:$H,2,0),"")</f>
        <v/>
      </c>
      <c r="N1762" s="1" t="str">
        <f>IFERROR(VLOOKUP($A1762&amp;"-"&amp;M$1,'Conclusões cursos SIGARRA'!$E:$H,4,0),"")</f>
        <v/>
      </c>
      <c r="O1762" s="1" t="str">
        <f>IFERROR(VLOOKUP($A1762&amp;"-"&amp;O$1,'Conclusões cursos SIGARRA'!$E:$H,2,0),"")</f>
        <v/>
      </c>
      <c r="P1762" s="1" t="str">
        <f>IFERROR(VLOOKUP($A1762&amp;"-"&amp;O$1,'Conclusões cursos SIGARRA'!$E:$H,4,0),"")</f>
        <v/>
      </c>
      <c r="Q1762" s="1" t="str">
        <f>IFERROR(VLOOKUP($A1762&amp;"-"&amp;Q$1,'Conclusões cursos SIGARRA'!$E:$H,2,0),"")</f>
        <v>2021/2022</v>
      </c>
      <c r="R1762" s="1" t="str">
        <f>IFERROR(VLOOKUP($A1762&amp;"-"&amp;Q$1,'Conclusões cursos SIGARRA'!$E:$H,4,0),"")</f>
        <v>2021/2022</v>
      </c>
      <c r="S1762" s="1" t="str">
        <f>IFERROR(VLOOKUP($A1762&amp;"-"&amp;S$1,'Conclusões cursos SIGARRA'!$E:$H,2,0),"")</f>
        <v/>
      </c>
      <c r="T1762" s="1" t="str">
        <f>IFERROR(VLOOKUP($A1762&amp;"-"&amp;S$1,'Conclusões cursos SIGARRA'!$E:$H,4,0),"")</f>
        <v/>
      </c>
      <c r="U1762" s="1" t="str">
        <f t="shared" si="3"/>
        <v> L.EIC 2021/2022</v>
      </c>
      <c r="V1762" s="1" t="str">
        <f t="shared" si="4"/>
        <v>Miguel Norberto Costa Freitas</v>
      </c>
    </row>
    <row r="1763" ht="14.25" customHeight="1">
      <c r="A1763" s="1">
        <v>2.0120177E8</v>
      </c>
      <c r="B1763" s="1" t="s">
        <v>5294</v>
      </c>
      <c r="C1763" s="1" t="s">
        <v>5295</v>
      </c>
      <c r="D1763" s="1" t="s">
        <v>20</v>
      </c>
      <c r="E1763" s="1" t="s">
        <v>21</v>
      </c>
      <c r="F1763" s="1" t="str">
        <f t="shared" si="1"/>
        <v>Miguel Oliveira Sandim - MIEIC 2016/2017</v>
      </c>
      <c r="I1763" s="1" t="str">
        <f>IFERROR(VLOOKUP(B1763,'Inquérito'!M:N,2,0),if(AND(E1763="",not(iserror(find("linkedin",H1763)))),H1763,E1763))</f>
        <v/>
      </c>
      <c r="J1763" s="1" t="str">
        <f t="shared" si="2"/>
        <v>MIEIC </v>
      </c>
      <c r="K1763" s="1" t="str">
        <f>IFERROR(VLOOKUP($A1763&amp;"-"&amp;K$1,'Conclusões cursos SIGARRA'!$E:$H,2,0),"")</f>
        <v/>
      </c>
      <c r="L1763" s="1" t="str">
        <f>IFERROR(VLOOKUP($A1763&amp;"-"&amp;K$1,'Conclusões cursos SIGARRA'!$E:$H,4,0),"")</f>
        <v/>
      </c>
      <c r="M1763" s="1" t="str">
        <f>IFERROR(VLOOKUP($A1763&amp;"-"&amp;M$1,'Conclusões cursos SIGARRA'!$E:$H,2,0),"")</f>
        <v/>
      </c>
      <c r="N1763" s="1" t="str">
        <f>IFERROR(VLOOKUP($A1763&amp;"-"&amp;M$1,'Conclusões cursos SIGARRA'!$E:$H,4,0),"")</f>
        <v/>
      </c>
      <c r="O1763" s="1" t="str">
        <f>IFERROR(VLOOKUP($A1763&amp;"-"&amp;O$1,'Conclusões cursos SIGARRA'!$E:$H,2,0),"")</f>
        <v>2012/2013</v>
      </c>
      <c r="P1763" s="1" t="str">
        <f>IFERROR(VLOOKUP($A1763&amp;"-"&amp;O$1,'Conclusões cursos SIGARRA'!$E:$H,4,0),"")</f>
        <v>2016/2017</v>
      </c>
      <c r="Q1763" s="1" t="str">
        <f>IFERROR(VLOOKUP($A1763&amp;"-"&amp;Q$1,'Conclusões cursos SIGARRA'!$E:$H,2,0),"")</f>
        <v/>
      </c>
      <c r="R1763" s="1" t="str">
        <f>IFERROR(VLOOKUP($A1763&amp;"-"&amp;Q$1,'Conclusões cursos SIGARRA'!$E:$H,4,0),"")</f>
        <v/>
      </c>
      <c r="S1763" s="1" t="str">
        <f>IFERROR(VLOOKUP($A1763&amp;"-"&amp;S$1,'Conclusões cursos SIGARRA'!$E:$H,2,0),"")</f>
        <v/>
      </c>
      <c r="T1763" s="1" t="str">
        <f>IFERROR(VLOOKUP($A1763&amp;"-"&amp;S$1,'Conclusões cursos SIGARRA'!$E:$H,4,0),"")</f>
        <v/>
      </c>
      <c r="U1763" s="1" t="str">
        <f t="shared" si="3"/>
        <v> MIEIC 2016/2017</v>
      </c>
      <c r="V1763" s="1" t="str">
        <f t="shared" si="4"/>
        <v>Miguel Oliveira Sandim</v>
      </c>
    </row>
    <row r="1764" ht="14.25" customHeight="1">
      <c r="A1764" s="1">
        <v>2.01606298E8</v>
      </c>
      <c r="B1764" s="1" t="s">
        <v>5296</v>
      </c>
      <c r="C1764" s="1" t="s">
        <v>5297</v>
      </c>
      <c r="D1764" s="1" t="s">
        <v>20</v>
      </c>
      <c r="E1764" s="1" t="s">
        <v>21</v>
      </c>
      <c r="F1764" s="1" t="str">
        <f t="shared" si="1"/>
        <v>Miguel Pereira Duarte - MIEIC 2020/2021</v>
      </c>
      <c r="I1764" s="9" t="str">
        <f>IFERROR(VLOOKUP(B1764,'Inquérito'!M:N,2,0),if(AND(E1764="",not(iserror(find("linkedin",H1764)))),H1764,E1764))</f>
        <v>https://www.linkedin.com/in/miguelpduarte</v>
      </c>
      <c r="J1764" s="1" t="str">
        <f t="shared" si="2"/>
        <v>MIEIC </v>
      </c>
      <c r="K1764" s="1" t="str">
        <f>IFERROR(VLOOKUP($A1764&amp;"-"&amp;K$1,'Conclusões cursos SIGARRA'!$E:$H,2,0),"")</f>
        <v/>
      </c>
      <c r="L1764" s="1" t="str">
        <f>IFERROR(VLOOKUP($A1764&amp;"-"&amp;K$1,'Conclusões cursos SIGARRA'!$E:$H,4,0),"")</f>
        <v/>
      </c>
      <c r="M1764" s="1" t="str">
        <f>IFERROR(VLOOKUP($A1764&amp;"-"&amp;M$1,'Conclusões cursos SIGARRA'!$E:$H,2,0),"")</f>
        <v/>
      </c>
      <c r="N1764" s="1" t="str">
        <f>IFERROR(VLOOKUP($A1764&amp;"-"&amp;M$1,'Conclusões cursos SIGARRA'!$E:$H,4,0),"")</f>
        <v/>
      </c>
      <c r="O1764" s="1" t="str">
        <f>IFERROR(VLOOKUP($A1764&amp;"-"&amp;O$1,'Conclusões cursos SIGARRA'!$E:$H,2,0),"")</f>
        <v>2016/2017</v>
      </c>
      <c r="P1764" s="1" t="str">
        <f>IFERROR(VLOOKUP($A1764&amp;"-"&amp;O$1,'Conclusões cursos SIGARRA'!$E:$H,4,0),"")</f>
        <v>2020/2021</v>
      </c>
      <c r="Q1764" s="1" t="str">
        <f>IFERROR(VLOOKUP($A1764&amp;"-"&amp;Q$1,'Conclusões cursos SIGARRA'!$E:$H,2,0),"")</f>
        <v/>
      </c>
      <c r="R1764" s="1" t="str">
        <f>IFERROR(VLOOKUP($A1764&amp;"-"&amp;Q$1,'Conclusões cursos SIGARRA'!$E:$H,4,0),"")</f>
        <v/>
      </c>
      <c r="S1764" s="1" t="str">
        <f>IFERROR(VLOOKUP($A1764&amp;"-"&amp;S$1,'Conclusões cursos SIGARRA'!$E:$H,2,0),"")</f>
        <v/>
      </c>
      <c r="T1764" s="1" t="str">
        <f>IFERROR(VLOOKUP($A1764&amp;"-"&amp;S$1,'Conclusões cursos SIGARRA'!$E:$H,4,0),"")</f>
        <v/>
      </c>
      <c r="U1764" s="1" t="str">
        <f t="shared" si="3"/>
        <v> MIEIC 2020/2021</v>
      </c>
      <c r="V1764" s="1" t="str">
        <f t="shared" si="4"/>
        <v>Miguel Pereira Duarte</v>
      </c>
    </row>
    <row r="1765" ht="14.25" customHeight="1">
      <c r="A1765" s="1">
        <v>1.99801433E8</v>
      </c>
      <c r="B1765" s="1" t="s">
        <v>5298</v>
      </c>
      <c r="C1765" s="1" t="s">
        <v>5299</v>
      </c>
      <c r="D1765" s="1" t="s">
        <v>20</v>
      </c>
      <c r="E1765" s="1" t="s">
        <v>5300</v>
      </c>
      <c r="F1765" s="1" t="str">
        <f t="shared" si="1"/>
        <v>Miguel Pereira Torcato David - LEIC 2002/2003</v>
      </c>
      <c r="G1765" s="1" t="s">
        <v>21</v>
      </c>
      <c r="H1765" s="1" t="s">
        <v>5301</v>
      </c>
      <c r="I1765" s="9" t="str">
        <f>IFERROR(VLOOKUP(B1765,'Inquérito'!M:N,2,0),if(AND(E1765="",not(iserror(find("linkedin",H1765)))),H1765,E1765))</f>
        <v>https://www.linkedin.com/in/migueldavid</v>
      </c>
      <c r="J1765" s="1" t="str">
        <f t="shared" si="2"/>
        <v>LEIC </v>
      </c>
      <c r="K1765" s="1" t="str">
        <f>IFERROR(VLOOKUP($A1765&amp;"-"&amp;K$1,'Conclusões cursos SIGARRA'!$E:$H,2,0),"")</f>
        <v>1998/1999</v>
      </c>
      <c r="L1765" s="1" t="str">
        <f>IFERROR(VLOOKUP($A1765&amp;"-"&amp;K$1,'Conclusões cursos SIGARRA'!$E:$H,4,0),"")</f>
        <v>2002/2003</v>
      </c>
      <c r="M1765" s="1" t="str">
        <f>IFERROR(VLOOKUP($A1765&amp;"-"&amp;M$1,'Conclusões cursos SIGARRA'!$E:$H,2,0),"")</f>
        <v/>
      </c>
      <c r="N1765" s="1" t="str">
        <f>IFERROR(VLOOKUP($A1765&amp;"-"&amp;M$1,'Conclusões cursos SIGARRA'!$E:$H,4,0),"")</f>
        <v/>
      </c>
      <c r="O1765" s="1" t="str">
        <f>IFERROR(VLOOKUP($A1765&amp;"-"&amp;O$1,'Conclusões cursos SIGARRA'!$E:$H,2,0),"")</f>
        <v/>
      </c>
      <c r="P1765" s="1" t="str">
        <f>IFERROR(VLOOKUP($A1765&amp;"-"&amp;O$1,'Conclusões cursos SIGARRA'!$E:$H,4,0),"")</f>
        <v/>
      </c>
      <c r="Q1765" s="1" t="str">
        <f>IFERROR(VLOOKUP($A1765&amp;"-"&amp;Q$1,'Conclusões cursos SIGARRA'!$E:$H,2,0),"")</f>
        <v/>
      </c>
      <c r="R1765" s="1" t="str">
        <f>IFERROR(VLOOKUP($A1765&amp;"-"&amp;Q$1,'Conclusões cursos SIGARRA'!$E:$H,4,0),"")</f>
        <v/>
      </c>
      <c r="S1765" s="1" t="str">
        <f>IFERROR(VLOOKUP($A1765&amp;"-"&amp;S$1,'Conclusões cursos SIGARRA'!$E:$H,2,0),"")</f>
        <v/>
      </c>
      <c r="T1765" s="1" t="str">
        <f>IFERROR(VLOOKUP($A1765&amp;"-"&amp;S$1,'Conclusões cursos SIGARRA'!$E:$H,4,0),"")</f>
        <v/>
      </c>
      <c r="U1765" s="1" t="str">
        <f t="shared" si="3"/>
        <v> LEIC 2002/2003</v>
      </c>
      <c r="V1765" s="1" t="str">
        <f t="shared" si="4"/>
        <v>Miguel Pereira Torcato David</v>
      </c>
    </row>
    <row r="1766" ht="14.25" customHeight="1">
      <c r="A1766" s="1">
        <v>2.00705452E8</v>
      </c>
      <c r="B1766" s="1" t="s">
        <v>5302</v>
      </c>
      <c r="C1766" s="1" t="s">
        <v>5303</v>
      </c>
      <c r="D1766" s="1" t="s">
        <v>20</v>
      </c>
      <c r="E1766" s="1" t="s">
        <v>5304</v>
      </c>
      <c r="F1766" s="1" t="str">
        <f t="shared" si="1"/>
        <v>Miguel Ramos de Araújo - MIEIC 2011/2012</v>
      </c>
      <c r="G1766" s="1" t="s">
        <v>5305</v>
      </c>
      <c r="H1766" s="1" t="s">
        <v>5306</v>
      </c>
      <c r="I1766" s="9" t="str">
        <f>IFERROR(VLOOKUP(B1766,'Inquérito'!M:N,2,0),if(AND(E1766="",not(iserror(find("linkedin",H1766)))),H1766,E1766))</f>
        <v>https://www.linkedin.com/in/miguel-araujo-8626986a/</v>
      </c>
      <c r="J1766" s="1" t="str">
        <f t="shared" si="2"/>
        <v>MIEIC </v>
      </c>
      <c r="K1766" s="1" t="str">
        <f>IFERROR(VLOOKUP($A1766&amp;"-"&amp;K$1,'Conclusões cursos SIGARRA'!$E:$H,2,0),"")</f>
        <v/>
      </c>
      <c r="L1766" s="1" t="str">
        <f>IFERROR(VLOOKUP($A1766&amp;"-"&amp;K$1,'Conclusões cursos SIGARRA'!$E:$H,4,0),"")</f>
        <v/>
      </c>
      <c r="M1766" s="1" t="str">
        <f>IFERROR(VLOOKUP($A1766&amp;"-"&amp;M$1,'Conclusões cursos SIGARRA'!$E:$H,2,0),"")</f>
        <v/>
      </c>
      <c r="N1766" s="1" t="str">
        <f>IFERROR(VLOOKUP($A1766&amp;"-"&amp;M$1,'Conclusões cursos SIGARRA'!$E:$H,4,0),"")</f>
        <v/>
      </c>
      <c r="O1766" s="1" t="str">
        <f>IFERROR(VLOOKUP($A1766&amp;"-"&amp;O$1,'Conclusões cursos SIGARRA'!$E:$H,2,0),"")</f>
        <v>2007/2008</v>
      </c>
      <c r="P1766" s="1" t="str">
        <f>IFERROR(VLOOKUP($A1766&amp;"-"&amp;O$1,'Conclusões cursos SIGARRA'!$E:$H,4,0),"")</f>
        <v>2011/2012</v>
      </c>
      <c r="Q1766" s="1" t="str">
        <f>IFERROR(VLOOKUP($A1766&amp;"-"&amp;Q$1,'Conclusões cursos SIGARRA'!$E:$H,2,0),"")</f>
        <v/>
      </c>
      <c r="R1766" s="1" t="str">
        <f>IFERROR(VLOOKUP($A1766&amp;"-"&amp;Q$1,'Conclusões cursos SIGARRA'!$E:$H,4,0),"")</f>
        <v/>
      </c>
      <c r="S1766" s="1" t="str">
        <f>IFERROR(VLOOKUP($A1766&amp;"-"&amp;S$1,'Conclusões cursos SIGARRA'!$E:$H,2,0),"")</f>
        <v/>
      </c>
      <c r="T1766" s="1" t="str">
        <f>IFERROR(VLOOKUP($A1766&amp;"-"&amp;S$1,'Conclusões cursos SIGARRA'!$E:$H,4,0),"")</f>
        <v/>
      </c>
      <c r="U1766" s="1" t="str">
        <f t="shared" si="3"/>
        <v> MIEIC 2011/2012</v>
      </c>
      <c r="V1766" s="1" t="str">
        <f t="shared" si="4"/>
        <v>Miguel Ramos de Araújo</v>
      </c>
    </row>
    <row r="1767" ht="14.25" customHeight="1">
      <c r="A1767" s="1">
        <v>2.01605908E8</v>
      </c>
      <c r="B1767" s="1" t="s">
        <v>5307</v>
      </c>
      <c r="C1767" s="1" t="s">
        <v>5308</v>
      </c>
      <c r="D1767" s="1" t="s">
        <v>26</v>
      </c>
      <c r="E1767" s="1" t="s">
        <v>21</v>
      </c>
      <c r="F1767" s="1" t="str">
        <f t="shared" si="1"/>
        <v>Miguel Rodrigues Gomes - L.EIC 2021/2022 M.EIC 2022/2023</v>
      </c>
      <c r="I1767" s="9" t="str">
        <f>IFERROR(VLOOKUP(B1767,'Inquérito'!M:N,2,0),if(AND(E1767="",not(iserror(find("linkedin",H1767)))),H1767,E1767))</f>
        <v>https://www.linkedin.com/in/omiguelgomes</v>
      </c>
      <c r="J1767" s="1" t="str">
        <f t="shared" si="2"/>
        <v>L.EIC M.EIC</v>
      </c>
      <c r="K1767" s="1" t="str">
        <f>IFERROR(VLOOKUP($A1767&amp;"-"&amp;K$1,'Conclusões cursos SIGARRA'!$E:$H,2,0),"")</f>
        <v/>
      </c>
      <c r="L1767" s="1" t="str">
        <f>IFERROR(VLOOKUP($A1767&amp;"-"&amp;K$1,'Conclusões cursos SIGARRA'!$E:$H,4,0),"")</f>
        <v/>
      </c>
      <c r="M1767" s="1" t="str">
        <f>IFERROR(VLOOKUP($A1767&amp;"-"&amp;M$1,'Conclusões cursos SIGARRA'!$E:$H,2,0),"")</f>
        <v/>
      </c>
      <c r="N1767" s="1" t="str">
        <f>IFERROR(VLOOKUP($A1767&amp;"-"&amp;M$1,'Conclusões cursos SIGARRA'!$E:$H,4,0),"")</f>
        <v/>
      </c>
      <c r="O1767" s="1" t="str">
        <f>IFERROR(VLOOKUP($A1767&amp;"-"&amp;O$1,'Conclusões cursos SIGARRA'!$E:$H,2,0),"")</f>
        <v/>
      </c>
      <c r="P1767" s="1" t="str">
        <f>IFERROR(VLOOKUP($A1767&amp;"-"&amp;O$1,'Conclusões cursos SIGARRA'!$E:$H,4,0),"")</f>
        <v/>
      </c>
      <c r="Q1767" s="1" t="str">
        <f>IFERROR(VLOOKUP($A1767&amp;"-"&amp;Q$1,'Conclusões cursos SIGARRA'!$E:$H,2,0),"")</f>
        <v>2021/2022</v>
      </c>
      <c r="R1767" s="1" t="str">
        <f>IFERROR(VLOOKUP($A1767&amp;"-"&amp;Q$1,'Conclusões cursos SIGARRA'!$E:$H,4,0),"")</f>
        <v>2021/2022</v>
      </c>
      <c r="S1767" s="1" t="str">
        <f>IFERROR(VLOOKUP($A1767&amp;"-"&amp;S$1,'Conclusões cursos SIGARRA'!$E:$H,2,0),"")</f>
        <v>2021/2022</v>
      </c>
      <c r="T1767" s="1" t="str">
        <f>IFERROR(VLOOKUP($A1767&amp;"-"&amp;S$1,'Conclusões cursos SIGARRA'!$E:$H,4,0),"")</f>
        <v>2022/2023</v>
      </c>
      <c r="U1767" s="1" t="str">
        <f t="shared" si="3"/>
        <v> L.EIC 2021/2022 M.EIC 2022/2023</v>
      </c>
      <c r="V1767" s="1" t="str">
        <f t="shared" si="4"/>
        <v>Miguel Rodrigues Gomes</v>
      </c>
    </row>
    <row r="1768" ht="14.25" customHeight="1">
      <c r="A1768" s="1">
        <v>2.01406989E8</v>
      </c>
      <c r="B1768" s="1" t="s">
        <v>5309</v>
      </c>
      <c r="C1768" s="1" t="s">
        <v>5310</v>
      </c>
      <c r="D1768" s="1" t="s">
        <v>26</v>
      </c>
      <c r="E1768" s="12" t="s">
        <v>5311</v>
      </c>
      <c r="F1768" s="1" t="str">
        <f t="shared" si="1"/>
        <v>Miguel Rodrigues Pires - M.EIC 2021/2022</v>
      </c>
      <c r="I1768" s="9" t="str">
        <f>IFERROR(VLOOKUP(B1768,'Inquérito'!M:N,2,0),if(AND(E1768="",not(iserror(find("linkedin",H1768)))),H1768,E1768))</f>
        <v>https://www.linkedin.com/in/miguelrpires/</v>
      </c>
      <c r="J1768" s="1" t="str">
        <f t="shared" si="2"/>
        <v>M.EIC</v>
      </c>
      <c r="K1768" s="1" t="str">
        <f>IFERROR(VLOOKUP($A1768&amp;"-"&amp;K$1,'Conclusões cursos SIGARRA'!$E:$H,2,0),"")</f>
        <v/>
      </c>
      <c r="L1768" s="1" t="str">
        <f>IFERROR(VLOOKUP($A1768&amp;"-"&amp;K$1,'Conclusões cursos SIGARRA'!$E:$H,4,0),"")</f>
        <v/>
      </c>
      <c r="M1768" s="1" t="str">
        <f>IFERROR(VLOOKUP($A1768&amp;"-"&amp;M$1,'Conclusões cursos SIGARRA'!$E:$H,2,0),"")</f>
        <v/>
      </c>
      <c r="N1768" s="1" t="str">
        <f>IFERROR(VLOOKUP($A1768&amp;"-"&amp;M$1,'Conclusões cursos SIGARRA'!$E:$H,4,0),"")</f>
        <v/>
      </c>
      <c r="O1768" s="1" t="str">
        <f>IFERROR(VLOOKUP($A1768&amp;"-"&amp;O$1,'Conclusões cursos SIGARRA'!$E:$H,2,0),"")</f>
        <v/>
      </c>
      <c r="P1768" s="1" t="str">
        <f>IFERROR(VLOOKUP($A1768&amp;"-"&amp;O$1,'Conclusões cursos SIGARRA'!$E:$H,4,0),"")</f>
        <v/>
      </c>
      <c r="Q1768" s="1" t="str">
        <f>IFERROR(VLOOKUP($A1768&amp;"-"&amp;Q$1,'Conclusões cursos SIGARRA'!$E:$H,2,0),"")</f>
        <v/>
      </c>
      <c r="R1768" s="1" t="str">
        <f>IFERROR(VLOOKUP($A1768&amp;"-"&amp;Q$1,'Conclusões cursos SIGARRA'!$E:$H,4,0),"")</f>
        <v/>
      </c>
      <c r="S1768" s="1" t="str">
        <f>IFERROR(VLOOKUP($A1768&amp;"-"&amp;S$1,'Conclusões cursos SIGARRA'!$E:$H,2,0),"")</f>
        <v>2021/2022</v>
      </c>
      <c r="T1768" s="1" t="str">
        <f>IFERROR(VLOOKUP($A1768&amp;"-"&amp;S$1,'Conclusões cursos SIGARRA'!$E:$H,4,0),"")</f>
        <v>2021/2022</v>
      </c>
      <c r="U1768" s="1" t="str">
        <f t="shared" si="3"/>
        <v> M.EIC 2021/2022</v>
      </c>
      <c r="V1768" s="1" t="str">
        <f t="shared" si="4"/>
        <v>Miguel Rodrigues Pires</v>
      </c>
    </row>
    <row r="1769" ht="14.25" customHeight="1">
      <c r="A1769" s="1">
        <v>2.01109178E8</v>
      </c>
      <c r="B1769" s="1" t="s">
        <v>5312</v>
      </c>
      <c r="C1769" s="1" t="s">
        <v>5313</v>
      </c>
      <c r="D1769" s="1" t="s">
        <v>20</v>
      </c>
      <c r="E1769" s="1" t="s">
        <v>21</v>
      </c>
      <c r="F1769" s="1" t="str">
        <f t="shared" si="1"/>
        <v>Miguel Rui Pereira Marques - MIEIC 2015/2016</v>
      </c>
      <c r="G1769" s="1" t="s">
        <v>5314</v>
      </c>
      <c r="I1769" s="1" t="str">
        <f>IFERROR(VLOOKUP(B1769,'Inquérito'!M:N,2,0),if(AND(E1769="",not(iserror(find("linkedin",H1769)))),H1769,E1769))</f>
        <v/>
      </c>
      <c r="J1769" s="1" t="str">
        <f t="shared" si="2"/>
        <v>MIEIC </v>
      </c>
      <c r="K1769" s="1" t="str">
        <f>IFERROR(VLOOKUP($A1769&amp;"-"&amp;K$1,'Conclusões cursos SIGARRA'!$E:$H,2,0),"")</f>
        <v/>
      </c>
      <c r="L1769" s="1" t="str">
        <f>IFERROR(VLOOKUP($A1769&amp;"-"&amp;K$1,'Conclusões cursos SIGARRA'!$E:$H,4,0),"")</f>
        <v/>
      </c>
      <c r="M1769" s="1" t="str">
        <f>IFERROR(VLOOKUP($A1769&amp;"-"&amp;M$1,'Conclusões cursos SIGARRA'!$E:$H,2,0),"")</f>
        <v/>
      </c>
      <c r="N1769" s="1" t="str">
        <f>IFERROR(VLOOKUP($A1769&amp;"-"&amp;M$1,'Conclusões cursos SIGARRA'!$E:$H,4,0),"")</f>
        <v/>
      </c>
      <c r="O1769" s="1" t="str">
        <f>IFERROR(VLOOKUP($A1769&amp;"-"&amp;O$1,'Conclusões cursos SIGARRA'!$E:$H,2,0),"")</f>
        <v>2011/2012</v>
      </c>
      <c r="P1769" s="1" t="str">
        <f>IFERROR(VLOOKUP($A1769&amp;"-"&amp;O$1,'Conclusões cursos SIGARRA'!$E:$H,4,0),"")</f>
        <v>2015/2016</v>
      </c>
      <c r="Q1769" s="1" t="str">
        <f>IFERROR(VLOOKUP($A1769&amp;"-"&amp;Q$1,'Conclusões cursos SIGARRA'!$E:$H,2,0),"")</f>
        <v/>
      </c>
      <c r="R1769" s="1" t="str">
        <f>IFERROR(VLOOKUP($A1769&amp;"-"&amp;Q$1,'Conclusões cursos SIGARRA'!$E:$H,4,0),"")</f>
        <v/>
      </c>
      <c r="S1769" s="1" t="str">
        <f>IFERROR(VLOOKUP($A1769&amp;"-"&amp;S$1,'Conclusões cursos SIGARRA'!$E:$H,2,0),"")</f>
        <v/>
      </c>
      <c r="T1769" s="1" t="str">
        <f>IFERROR(VLOOKUP($A1769&amp;"-"&amp;S$1,'Conclusões cursos SIGARRA'!$E:$H,4,0),"")</f>
        <v/>
      </c>
      <c r="U1769" s="1" t="str">
        <f t="shared" si="3"/>
        <v> MIEIC 2015/2016</v>
      </c>
      <c r="V1769" s="1" t="str">
        <f t="shared" si="4"/>
        <v>Miguel Rui Pereira Marques</v>
      </c>
    </row>
    <row r="1770" ht="14.25" customHeight="1">
      <c r="A1770" s="1">
        <v>1.99803129E8</v>
      </c>
      <c r="B1770" s="1" t="s">
        <v>5315</v>
      </c>
      <c r="C1770" s="1" t="s">
        <v>5316</v>
      </c>
      <c r="D1770" s="1" t="s">
        <v>20</v>
      </c>
      <c r="E1770" s="1" t="s">
        <v>5317</v>
      </c>
      <c r="F1770" s="1" t="str">
        <f t="shared" si="1"/>
        <v>Miguel Sérgio de Oliveira Branco - LEIC 2002/2003</v>
      </c>
      <c r="G1770" s="1" t="s">
        <v>21</v>
      </c>
      <c r="H1770" s="1" t="s">
        <v>5318</v>
      </c>
      <c r="I1770" s="9" t="str">
        <f>IFERROR(VLOOKUP(B1770,'Inquérito'!M:N,2,0),if(AND(E1770="",not(iserror(find("linkedin",H1770)))),H1770,E1770))</f>
        <v>https://www.linkedin.com/in/miguelbranco80/</v>
      </c>
      <c r="J1770" s="1" t="str">
        <f t="shared" si="2"/>
        <v>LEIC </v>
      </c>
      <c r="K1770" s="1" t="str">
        <f>IFERROR(VLOOKUP($A1770&amp;"-"&amp;K$1,'Conclusões cursos SIGARRA'!$E:$H,2,0),"")</f>
        <v>1998/1999</v>
      </c>
      <c r="L1770" s="1" t="str">
        <f>IFERROR(VLOOKUP($A1770&amp;"-"&amp;K$1,'Conclusões cursos SIGARRA'!$E:$H,4,0),"")</f>
        <v>2002/2003</v>
      </c>
      <c r="M1770" s="1" t="str">
        <f>IFERROR(VLOOKUP($A1770&amp;"-"&amp;M$1,'Conclusões cursos SIGARRA'!$E:$H,2,0),"")</f>
        <v/>
      </c>
      <c r="N1770" s="1" t="str">
        <f>IFERROR(VLOOKUP($A1770&amp;"-"&amp;M$1,'Conclusões cursos SIGARRA'!$E:$H,4,0),"")</f>
        <v/>
      </c>
      <c r="O1770" s="1" t="str">
        <f>IFERROR(VLOOKUP($A1770&amp;"-"&amp;O$1,'Conclusões cursos SIGARRA'!$E:$H,2,0),"")</f>
        <v/>
      </c>
      <c r="P1770" s="1" t="str">
        <f>IFERROR(VLOOKUP($A1770&amp;"-"&amp;O$1,'Conclusões cursos SIGARRA'!$E:$H,4,0),"")</f>
        <v/>
      </c>
      <c r="Q1770" s="1" t="str">
        <f>IFERROR(VLOOKUP($A1770&amp;"-"&amp;Q$1,'Conclusões cursos SIGARRA'!$E:$H,2,0),"")</f>
        <v/>
      </c>
      <c r="R1770" s="1" t="str">
        <f>IFERROR(VLOOKUP($A1770&amp;"-"&amp;Q$1,'Conclusões cursos SIGARRA'!$E:$H,4,0),"")</f>
        <v/>
      </c>
      <c r="S1770" s="1" t="str">
        <f>IFERROR(VLOOKUP($A1770&amp;"-"&amp;S$1,'Conclusões cursos SIGARRA'!$E:$H,2,0),"")</f>
        <v/>
      </c>
      <c r="T1770" s="1" t="str">
        <f>IFERROR(VLOOKUP($A1770&amp;"-"&amp;S$1,'Conclusões cursos SIGARRA'!$E:$H,4,0),"")</f>
        <v/>
      </c>
      <c r="U1770" s="1" t="str">
        <f t="shared" si="3"/>
        <v> LEIC 2002/2003</v>
      </c>
      <c r="V1770" s="1" t="str">
        <f t="shared" si="4"/>
        <v>Miguel Sérgio de Oliveira Branco</v>
      </c>
    </row>
    <row r="1771" ht="14.25" customHeight="1">
      <c r="A1771" s="1">
        <v>2.01706956E8</v>
      </c>
      <c r="B1771" s="1" t="s">
        <v>5319</v>
      </c>
      <c r="C1771" s="1" t="s">
        <v>5320</v>
      </c>
      <c r="D1771" s="1" t="s">
        <v>26</v>
      </c>
      <c r="E1771" s="1" t="s">
        <v>21</v>
      </c>
      <c r="F1771" s="1" t="str">
        <f t="shared" si="1"/>
        <v>Miguel Silveira Rosa - M.EIC 2021/2022</v>
      </c>
      <c r="I1771" s="1" t="str">
        <f>IFERROR(VLOOKUP(B1771,'Inquérito'!M:N,2,0),if(AND(E1771="",not(iserror(find("linkedin",H1771)))),H1771,E1771))</f>
        <v/>
      </c>
      <c r="J1771" s="1" t="str">
        <f t="shared" si="2"/>
        <v>M.EIC</v>
      </c>
      <c r="K1771" s="1" t="str">
        <f>IFERROR(VLOOKUP($A1771&amp;"-"&amp;K$1,'Conclusões cursos SIGARRA'!$E:$H,2,0),"")</f>
        <v/>
      </c>
      <c r="L1771" s="1" t="str">
        <f>IFERROR(VLOOKUP($A1771&amp;"-"&amp;K$1,'Conclusões cursos SIGARRA'!$E:$H,4,0),"")</f>
        <v/>
      </c>
      <c r="M1771" s="1" t="str">
        <f>IFERROR(VLOOKUP($A1771&amp;"-"&amp;M$1,'Conclusões cursos SIGARRA'!$E:$H,2,0),"")</f>
        <v/>
      </c>
      <c r="N1771" s="1" t="str">
        <f>IFERROR(VLOOKUP($A1771&amp;"-"&amp;M$1,'Conclusões cursos SIGARRA'!$E:$H,4,0),"")</f>
        <v/>
      </c>
      <c r="O1771" s="1" t="str">
        <f>IFERROR(VLOOKUP($A1771&amp;"-"&amp;O$1,'Conclusões cursos SIGARRA'!$E:$H,2,0),"")</f>
        <v/>
      </c>
      <c r="P1771" s="1" t="str">
        <f>IFERROR(VLOOKUP($A1771&amp;"-"&amp;O$1,'Conclusões cursos SIGARRA'!$E:$H,4,0),"")</f>
        <v/>
      </c>
      <c r="Q1771" s="1" t="str">
        <f>IFERROR(VLOOKUP($A1771&amp;"-"&amp;Q$1,'Conclusões cursos SIGARRA'!$E:$H,2,0),"")</f>
        <v/>
      </c>
      <c r="R1771" s="1" t="str">
        <f>IFERROR(VLOOKUP($A1771&amp;"-"&amp;Q$1,'Conclusões cursos SIGARRA'!$E:$H,4,0),"")</f>
        <v/>
      </c>
      <c r="S1771" s="1" t="str">
        <f>IFERROR(VLOOKUP($A1771&amp;"-"&amp;S$1,'Conclusões cursos SIGARRA'!$E:$H,2,0),"")</f>
        <v>2021/2022</v>
      </c>
      <c r="T1771" s="1" t="str">
        <f>IFERROR(VLOOKUP($A1771&amp;"-"&amp;S$1,'Conclusões cursos SIGARRA'!$E:$H,4,0),"")</f>
        <v>2021/2022</v>
      </c>
      <c r="U1771" s="1" t="str">
        <f t="shared" si="3"/>
        <v> M.EIC 2021/2022</v>
      </c>
      <c r="V1771" s="1" t="str">
        <f t="shared" si="4"/>
        <v>Miguel Silveira Rosa</v>
      </c>
    </row>
    <row r="1772" ht="14.25" customHeight="1">
      <c r="A1772" s="1">
        <v>2.01103127E8</v>
      </c>
      <c r="B1772" s="1" t="s">
        <v>5321</v>
      </c>
      <c r="C1772" s="1" t="s">
        <v>5322</v>
      </c>
      <c r="D1772" s="1" t="s">
        <v>20</v>
      </c>
      <c r="E1772" s="1" t="s">
        <v>5323</v>
      </c>
      <c r="F1772" s="1" t="str">
        <f t="shared" si="1"/>
        <v>Mike Santos Pinto - MIEIC 2016/2017</v>
      </c>
      <c r="G1772" s="1" t="s">
        <v>5324</v>
      </c>
      <c r="I1772" s="9" t="str">
        <f>IFERROR(VLOOKUP(B1772,'Inquérito'!M:N,2,0),if(AND(E1772="",not(iserror(find("linkedin",H1772)))),H1772,E1772))</f>
        <v>https://www.linkedin.com/in/mikespinto/</v>
      </c>
      <c r="J1772" s="1" t="str">
        <f t="shared" si="2"/>
        <v>MIEIC </v>
      </c>
      <c r="K1772" s="1" t="str">
        <f>IFERROR(VLOOKUP($A1772&amp;"-"&amp;K$1,'Conclusões cursos SIGARRA'!$E:$H,2,0),"")</f>
        <v/>
      </c>
      <c r="L1772" s="1" t="str">
        <f>IFERROR(VLOOKUP($A1772&amp;"-"&amp;K$1,'Conclusões cursos SIGARRA'!$E:$H,4,0),"")</f>
        <v/>
      </c>
      <c r="M1772" s="1" t="str">
        <f>IFERROR(VLOOKUP($A1772&amp;"-"&amp;M$1,'Conclusões cursos SIGARRA'!$E:$H,2,0),"")</f>
        <v/>
      </c>
      <c r="N1772" s="1" t="str">
        <f>IFERROR(VLOOKUP($A1772&amp;"-"&amp;M$1,'Conclusões cursos SIGARRA'!$E:$H,4,0),"")</f>
        <v/>
      </c>
      <c r="O1772" s="1" t="str">
        <f>IFERROR(VLOOKUP($A1772&amp;"-"&amp;O$1,'Conclusões cursos SIGARRA'!$E:$H,2,0),"")</f>
        <v>2011/2012</v>
      </c>
      <c r="P1772" s="1" t="str">
        <f>IFERROR(VLOOKUP($A1772&amp;"-"&amp;O$1,'Conclusões cursos SIGARRA'!$E:$H,4,0),"")</f>
        <v>2016/2017</v>
      </c>
      <c r="Q1772" s="1" t="str">
        <f>IFERROR(VLOOKUP($A1772&amp;"-"&amp;Q$1,'Conclusões cursos SIGARRA'!$E:$H,2,0),"")</f>
        <v/>
      </c>
      <c r="R1772" s="1" t="str">
        <f>IFERROR(VLOOKUP($A1772&amp;"-"&amp;Q$1,'Conclusões cursos SIGARRA'!$E:$H,4,0),"")</f>
        <v/>
      </c>
      <c r="S1772" s="1" t="str">
        <f>IFERROR(VLOOKUP($A1772&amp;"-"&amp;S$1,'Conclusões cursos SIGARRA'!$E:$H,2,0),"")</f>
        <v/>
      </c>
      <c r="T1772" s="1" t="str">
        <f>IFERROR(VLOOKUP($A1772&amp;"-"&amp;S$1,'Conclusões cursos SIGARRA'!$E:$H,4,0),"")</f>
        <v/>
      </c>
      <c r="U1772" s="1" t="str">
        <f t="shared" si="3"/>
        <v> MIEIC 2016/2017</v>
      </c>
      <c r="V1772" s="1" t="str">
        <f t="shared" si="4"/>
        <v>Mike Santos Pinto</v>
      </c>
    </row>
    <row r="1773" ht="14.25" customHeight="1">
      <c r="A1773" s="1">
        <v>2.02008862E8</v>
      </c>
      <c r="B1773" s="1" t="s">
        <v>5325</v>
      </c>
      <c r="C1773" s="1" t="s">
        <v>5326</v>
      </c>
      <c r="D1773" s="1" t="s">
        <v>26</v>
      </c>
      <c r="E1773" s="1" t="s">
        <v>21</v>
      </c>
      <c r="F1773" s="1" t="str">
        <f t="shared" si="1"/>
        <v>Milena Luísa Pereira Gouveia - L.EIC 2022/2023</v>
      </c>
      <c r="G1773" s="1" t="s">
        <v>5327</v>
      </c>
      <c r="I1773" s="1" t="str">
        <f>IFERROR(VLOOKUP(B1773,'Inquérito'!M:N,2,0),if(AND(E1773="",not(iserror(find("linkedin",H1773)))),H1773,E1773))</f>
        <v/>
      </c>
      <c r="J1773" s="1" t="str">
        <f t="shared" si="2"/>
        <v>L.EIC </v>
      </c>
      <c r="K1773" s="1" t="str">
        <f>IFERROR(VLOOKUP($A1773&amp;"-"&amp;K$1,'Conclusões cursos SIGARRA'!$E:$H,2,0),"")</f>
        <v/>
      </c>
      <c r="L1773" s="1" t="str">
        <f>IFERROR(VLOOKUP($A1773&amp;"-"&amp;K$1,'Conclusões cursos SIGARRA'!$E:$H,4,0),"")</f>
        <v/>
      </c>
      <c r="M1773" s="1" t="str">
        <f>IFERROR(VLOOKUP($A1773&amp;"-"&amp;M$1,'Conclusões cursos SIGARRA'!$E:$H,2,0),"")</f>
        <v/>
      </c>
      <c r="N1773" s="1" t="str">
        <f>IFERROR(VLOOKUP($A1773&amp;"-"&amp;M$1,'Conclusões cursos SIGARRA'!$E:$H,4,0),"")</f>
        <v/>
      </c>
      <c r="O1773" s="1" t="str">
        <f>IFERROR(VLOOKUP($A1773&amp;"-"&amp;O$1,'Conclusões cursos SIGARRA'!$E:$H,2,0),"")</f>
        <v/>
      </c>
      <c r="P1773" s="1" t="str">
        <f>IFERROR(VLOOKUP($A1773&amp;"-"&amp;O$1,'Conclusões cursos SIGARRA'!$E:$H,4,0),"")</f>
        <v/>
      </c>
      <c r="Q1773" s="1" t="str">
        <f>IFERROR(VLOOKUP($A1773&amp;"-"&amp;Q$1,'Conclusões cursos SIGARRA'!$E:$H,2,0),"")</f>
        <v>2021/2022</v>
      </c>
      <c r="R1773" s="1" t="str">
        <f>IFERROR(VLOOKUP($A1773&amp;"-"&amp;Q$1,'Conclusões cursos SIGARRA'!$E:$H,4,0),"")</f>
        <v>2022/2023</v>
      </c>
      <c r="S1773" s="1" t="str">
        <f>IFERROR(VLOOKUP($A1773&amp;"-"&amp;S$1,'Conclusões cursos SIGARRA'!$E:$H,2,0),"")</f>
        <v/>
      </c>
      <c r="T1773" s="1" t="str">
        <f>IFERROR(VLOOKUP($A1773&amp;"-"&amp;S$1,'Conclusões cursos SIGARRA'!$E:$H,4,0),"")</f>
        <v/>
      </c>
      <c r="U1773" s="1" t="str">
        <f t="shared" si="3"/>
        <v> L.EIC 2022/2023</v>
      </c>
      <c r="V1773" s="1" t="str">
        <f t="shared" si="4"/>
        <v>Milena Luísa Pereira Gouveia</v>
      </c>
    </row>
    <row r="1774" ht="14.25" customHeight="1">
      <c r="A1774" s="1">
        <v>1.99501794E8</v>
      </c>
      <c r="B1774" s="1" t="s">
        <v>5328</v>
      </c>
      <c r="C1774" s="1" t="s">
        <v>5329</v>
      </c>
      <c r="D1774" s="1" t="s">
        <v>20</v>
      </c>
      <c r="E1774" s="1" t="s">
        <v>21</v>
      </c>
      <c r="F1774" s="1" t="str">
        <f t="shared" si="1"/>
        <v>Mílton Omar Pereira Abreu - LEIC 2003/2004</v>
      </c>
      <c r="G1774" s="1" t="s">
        <v>21</v>
      </c>
      <c r="H1774" s="1" t="s">
        <v>5330</v>
      </c>
      <c r="I1774" s="1" t="str">
        <f>IFERROR(VLOOKUP(B1774,'Inquérito'!M:N,2,0),if(AND(E1774="",not(iserror(find("linkedin",H1774)))),H1774,E1774))</f>
        <v/>
      </c>
      <c r="J1774" s="1" t="str">
        <f t="shared" si="2"/>
        <v>LEIC </v>
      </c>
      <c r="K1774" s="1" t="str">
        <f>IFERROR(VLOOKUP($A1774&amp;"-"&amp;K$1,'Conclusões cursos SIGARRA'!$E:$H,2,0),"")</f>
        <v>1995/1996</v>
      </c>
      <c r="L1774" s="1" t="str">
        <f>IFERROR(VLOOKUP($A1774&amp;"-"&amp;K$1,'Conclusões cursos SIGARRA'!$E:$H,4,0),"")</f>
        <v>2003/2004</v>
      </c>
      <c r="M1774" s="1" t="str">
        <f>IFERROR(VLOOKUP($A1774&amp;"-"&amp;M$1,'Conclusões cursos SIGARRA'!$E:$H,2,0),"")</f>
        <v/>
      </c>
      <c r="N1774" s="1" t="str">
        <f>IFERROR(VLOOKUP($A1774&amp;"-"&amp;M$1,'Conclusões cursos SIGARRA'!$E:$H,4,0),"")</f>
        <v/>
      </c>
      <c r="O1774" s="1" t="str">
        <f>IFERROR(VLOOKUP($A1774&amp;"-"&amp;O$1,'Conclusões cursos SIGARRA'!$E:$H,2,0),"")</f>
        <v/>
      </c>
      <c r="P1774" s="1" t="str">
        <f>IFERROR(VLOOKUP($A1774&amp;"-"&amp;O$1,'Conclusões cursos SIGARRA'!$E:$H,4,0),"")</f>
        <v/>
      </c>
      <c r="Q1774" s="1" t="str">
        <f>IFERROR(VLOOKUP($A1774&amp;"-"&amp;Q$1,'Conclusões cursos SIGARRA'!$E:$H,2,0),"")</f>
        <v/>
      </c>
      <c r="R1774" s="1" t="str">
        <f>IFERROR(VLOOKUP($A1774&amp;"-"&amp;Q$1,'Conclusões cursos SIGARRA'!$E:$H,4,0),"")</f>
        <v/>
      </c>
      <c r="S1774" s="1" t="str">
        <f>IFERROR(VLOOKUP($A1774&amp;"-"&amp;S$1,'Conclusões cursos SIGARRA'!$E:$H,2,0),"")</f>
        <v/>
      </c>
      <c r="T1774" s="1" t="str">
        <f>IFERROR(VLOOKUP($A1774&amp;"-"&amp;S$1,'Conclusões cursos SIGARRA'!$E:$H,4,0),"")</f>
        <v/>
      </c>
      <c r="U1774" s="1" t="str">
        <f t="shared" si="3"/>
        <v> LEIC 2003/2004</v>
      </c>
      <c r="V1774" s="1" t="str">
        <f t="shared" si="4"/>
        <v>Mílton Omar Pereira Abreu</v>
      </c>
    </row>
    <row r="1775" ht="14.25" customHeight="1">
      <c r="A1775" s="1">
        <v>2.01403441E8</v>
      </c>
      <c r="B1775" s="1" t="s">
        <v>5331</v>
      </c>
      <c r="C1775" s="1" t="s">
        <v>5332</v>
      </c>
      <c r="D1775" s="1" t="s">
        <v>20</v>
      </c>
      <c r="E1775" s="1" t="s">
        <v>21</v>
      </c>
      <c r="F1775" s="1" t="str">
        <f t="shared" si="1"/>
        <v>Miriam Cristiana Meireles Campos Gonçalves - MIEIC 2018/2019</v>
      </c>
      <c r="G1775" s="1" t="s">
        <v>5333</v>
      </c>
      <c r="I1775" s="9" t="str">
        <f>IFERROR(VLOOKUP(B1775,'Inquérito'!M:N,2,0),if(AND(E1775="",not(iserror(find("linkedin",H1775)))),H1775,E1775))</f>
        <v>https://www.linkedin.com/in/miriamcmcg</v>
      </c>
      <c r="J1775" s="1" t="str">
        <f t="shared" si="2"/>
        <v>MIEIC </v>
      </c>
      <c r="K1775" s="1" t="str">
        <f>IFERROR(VLOOKUP($A1775&amp;"-"&amp;K$1,'Conclusões cursos SIGARRA'!$E:$H,2,0),"")</f>
        <v/>
      </c>
      <c r="L1775" s="1" t="str">
        <f>IFERROR(VLOOKUP($A1775&amp;"-"&amp;K$1,'Conclusões cursos SIGARRA'!$E:$H,4,0),"")</f>
        <v/>
      </c>
      <c r="M1775" s="1" t="str">
        <f>IFERROR(VLOOKUP($A1775&amp;"-"&amp;M$1,'Conclusões cursos SIGARRA'!$E:$H,2,0),"")</f>
        <v/>
      </c>
      <c r="N1775" s="1" t="str">
        <f>IFERROR(VLOOKUP($A1775&amp;"-"&amp;M$1,'Conclusões cursos SIGARRA'!$E:$H,4,0),"")</f>
        <v/>
      </c>
      <c r="O1775" s="1" t="str">
        <f>IFERROR(VLOOKUP($A1775&amp;"-"&amp;O$1,'Conclusões cursos SIGARRA'!$E:$H,2,0),"")</f>
        <v>2014/2015</v>
      </c>
      <c r="P1775" s="1" t="str">
        <f>IFERROR(VLOOKUP($A1775&amp;"-"&amp;O$1,'Conclusões cursos SIGARRA'!$E:$H,4,0),"")</f>
        <v>2018/2019</v>
      </c>
      <c r="Q1775" s="1" t="str">
        <f>IFERROR(VLOOKUP($A1775&amp;"-"&amp;Q$1,'Conclusões cursos SIGARRA'!$E:$H,2,0),"")</f>
        <v/>
      </c>
      <c r="R1775" s="1" t="str">
        <f>IFERROR(VLOOKUP($A1775&amp;"-"&amp;Q$1,'Conclusões cursos SIGARRA'!$E:$H,4,0),"")</f>
        <v/>
      </c>
      <c r="S1775" s="1" t="str">
        <f>IFERROR(VLOOKUP($A1775&amp;"-"&amp;S$1,'Conclusões cursos SIGARRA'!$E:$H,2,0),"")</f>
        <v/>
      </c>
      <c r="T1775" s="1" t="str">
        <f>IFERROR(VLOOKUP($A1775&amp;"-"&amp;S$1,'Conclusões cursos SIGARRA'!$E:$H,4,0),"")</f>
        <v/>
      </c>
      <c r="U1775" s="1" t="str">
        <f t="shared" si="3"/>
        <v> MIEIC 2018/2019</v>
      </c>
      <c r="V1775" s="1" t="str">
        <f t="shared" si="4"/>
        <v>Miriam Cristiana Meireles Campos Gonçalves</v>
      </c>
    </row>
    <row r="1776" ht="14.25" customHeight="1">
      <c r="A1776" s="1">
        <v>2.01707329E8</v>
      </c>
      <c r="B1776" s="1" t="s">
        <v>5334</v>
      </c>
      <c r="C1776" s="1" t="s">
        <v>5335</v>
      </c>
      <c r="D1776" s="1" t="s">
        <v>26</v>
      </c>
      <c r="E1776" s="1" t="s">
        <v>21</v>
      </c>
      <c r="F1776" s="1" t="str">
        <f t="shared" si="1"/>
        <v>Moisés Pimenta Rocha - M.EIC 2021/2022</v>
      </c>
      <c r="G1776" s="1" t="s">
        <v>5336</v>
      </c>
      <c r="I1776" s="9" t="str">
        <f>IFERROR(VLOOKUP(B1776,'Inquérito'!M:N,2,0),if(AND(E1776="",not(iserror(find("linkedin",H1776)))),H1776,E1776))</f>
        <v>https://www.linkedin.com/in/moisesrocha99/</v>
      </c>
      <c r="J1776" s="1" t="str">
        <f t="shared" si="2"/>
        <v>M.EIC</v>
      </c>
      <c r="K1776" s="1" t="str">
        <f>IFERROR(VLOOKUP($A1776&amp;"-"&amp;K$1,'Conclusões cursos SIGARRA'!$E:$H,2,0),"")</f>
        <v/>
      </c>
      <c r="L1776" s="1" t="str">
        <f>IFERROR(VLOOKUP($A1776&amp;"-"&amp;K$1,'Conclusões cursos SIGARRA'!$E:$H,4,0),"")</f>
        <v/>
      </c>
      <c r="M1776" s="1" t="str">
        <f>IFERROR(VLOOKUP($A1776&amp;"-"&amp;M$1,'Conclusões cursos SIGARRA'!$E:$H,2,0),"")</f>
        <v/>
      </c>
      <c r="N1776" s="1" t="str">
        <f>IFERROR(VLOOKUP($A1776&amp;"-"&amp;M$1,'Conclusões cursos SIGARRA'!$E:$H,4,0),"")</f>
        <v/>
      </c>
      <c r="O1776" s="1" t="str">
        <f>IFERROR(VLOOKUP($A1776&amp;"-"&amp;O$1,'Conclusões cursos SIGARRA'!$E:$H,2,0),"")</f>
        <v/>
      </c>
      <c r="P1776" s="1" t="str">
        <f>IFERROR(VLOOKUP($A1776&amp;"-"&amp;O$1,'Conclusões cursos SIGARRA'!$E:$H,4,0),"")</f>
        <v/>
      </c>
      <c r="Q1776" s="1" t="str">
        <f>IFERROR(VLOOKUP($A1776&amp;"-"&amp;Q$1,'Conclusões cursos SIGARRA'!$E:$H,2,0),"")</f>
        <v/>
      </c>
      <c r="R1776" s="1" t="str">
        <f>IFERROR(VLOOKUP($A1776&amp;"-"&amp;Q$1,'Conclusões cursos SIGARRA'!$E:$H,4,0),"")</f>
        <v/>
      </c>
      <c r="S1776" s="1" t="str">
        <f>IFERROR(VLOOKUP($A1776&amp;"-"&amp;S$1,'Conclusões cursos SIGARRA'!$E:$H,2,0),"")</f>
        <v>2021/2022</v>
      </c>
      <c r="T1776" s="1" t="str">
        <f>IFERROR(VLOOKUP($A1776&amp;"-"&amp;S$1,'Conclusões cursos SIGARRA'!$E:$H,4,0),"")</f>
        <v>2021/2022</v>
      </c>
      <c r="U1776" s="1" t="str">
        <f t="shared" si="3"/>
        <v> M.EIC 2021/2022</v>
      </c>
      <c r="V1776" s="1" t="str">
        <f t="shared" si="4"/>
        <v>Moisés Pimenta Rocha</v>
      </c>
    </row>
    <row r="1777" ht="14.25" customHeight="1">
      <c r="A1777" s="1">
        <v>2.01404789E8</v>
      </c>
      <c r="B1777" s="1" t="s">
        <v>5337</v>
      </c>
      <c r="C1777" s="1" t="s">
        <v>5338</v>
      </c>
      <c r="D1777" s="1" t="s">
        <v>20</v>
      </c>
      <c r="E1777" s="1" t="s">
        <v>21</v>
      </c>
      <c r="F1777" s="1" t="str">
        <f t="shared" si="1"/>
        <v>Mónica Ariana Ribeiro Fernandes - MIEIC 2018/2019</v>
      </c>
      <c r="I1777" s="1" t="str">
        <f>IFERROR(VLOOKUP(B1777,'Inquérito'!M:N,2,0),if(AND(E1777="",not(iserror(find("linkedin",H1777)))),H1777,E1777))</f>
        <v/>
      </c>
      <c r="J1777" s="1" t="str">
        <f t="shared" si="2"/>
        <v>MIEIC </v>
      </c>
      <c r="K1777" s="1" t="str">
        <f>IFERROR(VLOOKUP($A1777&amp;"-"&amp;K$1,'Conclusões cursos SIGARRA'!$E:$H,2,0),"")</f>
        <v/>
      </c>
      <c r="L1777" s="1" t="str">
        <f>IFERROR(VLOOKUP($A1777&amp;"-"&amp;K$1,'Conclusões cursos SIGARRA'!$E:$H,4,0),"")</f>
        <v/>
      </c>
      <c r="M1777" s="1" t="str">
        <f>IFERROR(VLOOKUP($A1777&amp;"-"&amp;M$1,'Conclusões cursos SIGARRA'!$E:$H,2,0),"")</f>
        <v/>
      </c>
      <c r="N1777" s="1" t="str">
        <f>IFERROR(VLOOKUP($A1777&amp;"-"&amp;M$1,'Conclusões cursos SIGARRA'!$E:$H,4,0),"")</f>
        <v/>
      </c>
      <c r="O1777" s="1" t="str">
        <f>IFERROR(VLOOKUP($A1777&amp;"-"&amp;O$1,'Conclusões cursos SIGARRA'!$E:$H,2,0),"")</f>
        <v>2014/2015</v>
      </c>
      <c r="P1777" s="1" t="str">
        <f>IFERROR(VLOOKUP($A1777&amp;"-"&amp;O$1,'Conclusões cursos SIGARRA'!$E:$H,4,0),"")</f>
        <v>2018/2019</v>
      </c>
      <c r="Q1777" s="1" t="str">
        <f>IFERROR(VLOOKUP($A1777&amp;"-"&amp;Q$1,'Conclusões cursos SIGARRA'!$E:$H,2,0),"")</f>
        <v/>
      </c>
      <c r="R1777" s="1" t="str">
        <f>IFERROR(VLOOKUP($A1777&amp;"-"&amp;Q$1,'Conclusões cursos SIGARRA'!$E:$H,4,0),"")</f>
        <v/>
      </c>
      <c r="S1777" s="1" t="str">
        <f>IFERROR(VLOOKUP($A1777&amp;"-"&amp;S$1,'Conclusões cursos SIGARRA'!$E:$H,2,0),"")</f>
        <v/>
      </c>
      <c r="T1777" s="1" t="str">
        <f>IFERROR(VLOOKUP($A1777&amp;"-"&amp;S$1,'Conclusões cursos SIGARRA'!$E:$H,4,0),"")</f>
        <v/>
      </c>
      <c r="U1777" s="1" t="str">
        <f t="shared" si="3"/>
        <v> MIEIC 2018/2019</v>
      </c>
      <c r="V1777" s="1" t="str">
        <f t="shared" si="4"/>
        <v>Mónica Ariana Ribeiro Fernandes</v>
      </c>
    </row>
    <row r="1778" ht="14.25" customHeight="1">
      <c r="A1778" s="1">
        <v>2.01905753E8</v>
      </c>
      <c r="B1778" s="1" t="s">
        <v>5339</v>
      </c>
      <c r="C1778" s="1" t="s">
        <v>5340</v>
      </c>
      <c r="D1778" s="1" t="s">
        <v>26</v>
      </c>
      <c r="E1778" s="1" t="s">
        <v>21</v>
      </c>
      <c r="F1778" s="1" t="str">
        <f t="shared" si="1"/>
        <v>Mónica Moura Pereira - L.EIC 2022/2023</v>
      </c>
      <c r="I1778" s="1" t="str">
        <f>IFERROR(VLOOKUP(B1778,'Inquérito'!M:N,2,0),if(AND(E1778="",not(iserror(find("linkedin",H1778)))),H1778,E1778))</f>
        <v/>
      </c>
      <c r="J1778" s="1" t="str">
        <f t="shared" si="2"/>
        <v>L.EIC </v>
      </c>
      <c r="K1778" s="1" t="str">
        <f>IFERROR(VLOOKUP($A1778&amp;"-"&amp;K$1,'Conclusões cursos SIGARRA'!$E:$H,2,0),"")</f>
        <v/>
      </c>
      <c r="L1778" s="1" t="str">
        <f>IFERROR(VLOOKUP($A1778&amp;"-"&amp;K$1,'Conclusões cursos SIGARRA'!$E:$H,4,0),"")</f>
        <v/>
      </c>
      <c r="M1778" s="1" t="str">
        <f>IFERROR(VLOOKUP($A1778&amp;"-"&amp;M$1,'Conclusões cursos SIGARRA'!$E:$H,2,0),"")</f>
        <v/>
      </c>
      <c r="N1778" s="1" t="str">
        <f>IFERROR(VLOOKUP($A1778&amp;"-"&amp;M$1,'Conclusões cursos SIGARRA'!$E:$H,4,0),"")</f>
        <v/>
      </c>
      <c r="O1778" s="1" t="str">
        <f>IFERROR(VLOOKUP($A1778&amp;"-"&amp;O$1,'Conclusões cursos SIGARRA'!$E:$H,2,0),"")</f>
        <v/>
      </c>
      <c r="P1778" s="1" t="str">
        <f>IFERROR(VLOOKUP($A1778&amp;"-"&amp;O$1,'Conclusões cursos SIGARRA'!$E:$H,4,0),"")</f>
        <v/>
      </c>
      <c r="Q1778" s="1" t="str">
        <f>IFERROR(VLOOKUP($A1778&amp;"-"&amp;Q$1,'Conclusões cursos SIGARRA'!$E:$H,2,0),"")</f>
        <v>2021/2022</v>
      </c>
      <c r="R1778" s="1" t="str">
        <f>IFERROR(VLOOKUP($A1778&amp;"-"&amp;Q$1,'Conclusões cursos SIGARRA'!$E:$H,4,0),"")</f>
        <v>2022/2023</v>
      </c>
      <c r="S1778" s="1" t="str">
        <f>IFERROR(VLOOKUP($A1778&amp;"-"&amp;S$1,'Conclusões cursos SIGARRA'!$E:$H,2,0),"")</f>
        <v/>
      </c>
      <c r="T1778" s="1" t="str">
        <f>IFERROR(VLOOKUP($A1778&amp;"-"&amp;S$1,'Conclusões cursos SIGARRA'!$E:$H,4,0),"")</f>
        <v/>
      </c>
      <c r="U1778" s="1" t="str">
        <f t="shared" si="3"/>
        <v> L.EIC 2022/2023</v>
      </c>
      <c r="V1778" s="1" t="str">
        <f t="shared" si="4"/>
        <v>Mónica Moura Pereira</v>
      </c>
    </row>
    <row r="1779" ht="14.25" customHeight="1">
      <c r="A1779" s="1">
        <v>1.99502934E8</v>
      </c>
      <c r="B1779" s="1" t="s">
        <v>5341</v>
      </c>
      <c r="C1779" s="1" t="s">
        <v>5342</v>
      </c>
      <c r="D1779" s="1" t="s">
        <v>20</v>
      </c>
      <c r="E1779" s="1" t="s">
        <v>5343</v>
      </c>
      <c r="F1779" s="1" t="str">
        <f t="shared" si="1"/>
        <v>Mónica Sara Ferreira Santos - LEIC 2002/2003 MEI 2006/2007</v>
      </c>
      <c r="G1779" s="1" t="s">
        <v>21</v>
      </c>
      <c r="I1779" s="9" t="str">
        <f>IFERROR(VLOOKUP(B1779,'Inquérito'!M:N,2,0),if(AND(E1779="",not(iserror(find("linkedin",H1779)))),H1779,E1779))</f>
        <v>https://www.linkedin.com/in/monicasantos/</v>
      </c>
      <c r="J1779" s="1" t="str">
        <f t="shared" si="2"/>
        <v>LEIC MEI </v>
      </c>
      <c r="K1779" s="1" t="str">
        <f>IFERROR(VLOOKUP($A1779&amp;"-"&amp;K$1,'Conclusões cursos SIGARRA'!$E:$H,2,0),"")</f>
        <v>1999/2000</v>
      </c>
      <c r="L1779" s="1" t="str">
        <f>IFERROR(VLOOKUP($A1779&amp;"-"&amp;K$1,'Conclusões cursos SIGARRA'!$E:$H,4,0),"")</f>
        <v>2002/2003</v>
      </c>
      <c r="M1779" s="1" t="str">
        <f>IFERROR(VLOOKUP($A1779&amp;"-"&amp;M$1,'Conclusões cursos SIGARRA'!$E:$H,2,0),"")</f>
        <v>2004/2005</v>
      </c>
      <c r="N1779" s="1" t="str">
        <f>IFERROR(VLOOKUP($A1779&amp;"-"&amp;M$1,'Conclusões cursos SIGARRA'!$E:$H,4,0),"")</f>
        <v>2006/2007</v>
      </c>
      <c r="O1779" s="1" t="str">
        <f>IFERROR(VLOOKUP($A1779&amp;"-"&amp;O$1,'Conclusões cursos SIGARRA'!$E:$H,2,0),"")</f>
        <v/>
      </c>
      <c r="P1779" s="1" t="str">
        <f>IFERROR(VLOOKUP($A1779&amp;"-"&amp;O$1,'Conclusões cursos SIGARRA'!$E:$H,4,0),"")</f>
        <v/>
      </c>
      <c r="Q1779" s="1" t="str">
        <f>IFERROR(VLOOKUP($A1779&amp;"-"&amp;Q$1,'Conclusões cursos SIGARRA'!$E:$H,2,0),"")</f>
        <v/>
      </c>
      <c r="R1779" s="1" t="str">
        <f>IFERROR(VLOOKUP($A1779&amp;"-"&amp;Q$1,'Conclusões cursos SIGARRA'!$E:$H,4,0),"")</f>
        <v/>
      </c>
      <c r="S1779" s="1" t="str">
        <f>IFERROR(VLOOKUP($A1779&amp;"-"&amp;S$1,'Conclusões cursos SIGARRA'!$E:$H,2,0),"")</f>
        <v/>
      </c>
      <c r="T1779" s="1" t="str">
        <f>IFERROR(VLOOKUP($A1779&amp;"-"&amp;S$1,'Conclusões cursos SIGARRA'!$E:$H,4,0),"")</f>
        <v/>
      </c>
      <c r="U1779" s="1" t="str">
        <f t="shared" si="3"/>
        <v> LEIC 2002/2003 MEI 2006/2007</v>
      </c>
      <c r="V1779" s="1" t="str">
        <f t="shared" si="4"/>
        <v>Mónica Sara Ferreira Santos</v>
      </c>
    </row>
    <row r="1780" ht="14.25" customHeight="1">
      <c r="A1780" s="1">
        <v>2.01700132E8</v>
      </c>
      <c r="B1780" s="1" t="s">
        <v>5344</v>
      </c>
      <c r="C1780" s="1" t="s">
        <v>5345</v>
      </c>
      <c r="D1780" s="1" t="s">
        <v>26</v>
      </c>
      <c r="E1780" s="1" t="s">
        <v>21</v>
      </c>
      <c r="F1780" s="1" t="str">
        <f t="shared" si="1"/>
        <v>Muriel de Araújo Pinho - L.EIC 2021/2022</v>
      </c>
      <c r="G1780" s="1" t="s">
        <v>5346</v>
      </c>
      <c r="I1780" s="1" t="str">
        <f>IFERROR(VLOOKUP(B1780,'Inquérito'!M:N,2,0),if(AND(E1780="",not(iserror(find("linkedin",H1780)))),H1780,E1780))</f>
        <v/>
      </c>
      <c r="J1780" s="1" t="str">
        <f t="shared" si="2"/>
        <v>L.EIC </v>
      </c>
      <c r="K1780" s="1" t="str">
        <f>IFERROR(VLOOKUP($A1780&amp;"-"&amp;K$1,'Conclusões cursos SIGARRA'!$E:$H,2,0),"")</f>
        <v/>
      </c>
      <c r="L1780" s="1" t="str">
        <f>IFERROR(VLOOKUP($A1780&amp;"-"&amp;K$1,'Conclusões cursos SIGARRA'!$E:$H,4,0),"")</f>
        <v/>
      </c>
      <c r="M1780" s="1" t="str">
        <f>IFERROR(VLOOKUP($A1780&amp;"-"&amp;M$1,'Conclusões cursos SIGARRA'!$E:$H,2,0),"")</f>
        <v/>
      </c>
      <c r="N1780" s="1" t="str">
        <f>IFERROR(VLOOKUP($A1780&amp;"-"&amp;M$1,'Conclusões cursos SIGARRA'!$E:$H,4,0),"")</f>
        <v/>
      </c>
      <c r="O1780" s="1" t="str">
        <f>IFERROR(VLOOKUP($A1780&amp;"-"&amp;O$1,'Conclusões cursos SIGARRA'!$E:$H,2,0),"")</f>
        <v/>
      </c>
      <c r="P1780" s="1" t="str">
        <f>IFERROR(VLOOKUP($A1780&amp;"-"&amp;O$1,'Conclusões cursos SIGARRA'!$E:$H,4,0),"")</f>
        <v/>
      </c>
      <c r="Q1780" s="1" t="str">
        <f>IFERROR(VLOOKUP($A1780&amp;"-"&amp;Q$1,'Conclusões cursos SIGARRA'!$E:$H,2,0),"")</f>
        <v>2021/2022</v>
      </c>
      <c r="R1780" s="1" t="str">
        <f>IFERROR(VLOOKUP($A1780&amp;"-"&amp;Q$1,'Conclusões cursos SIGARRA'!$E:$H,4,0),"")</f>
        <v>2021/2022</v>
      </c>
      <c r="S1780" s="1" t="str">
        <f>IFERROR(VLOOKUP($A1780&amp;"-"&amp;S$1,'Conclusões cursos SIGARRA'!$E:$H,2,0),"")</f>
        <v/>
      </c>
      <c r="T1780" s="1" t="str">
        <f>IFERROR(VLOOKUP($A1780&amp;"-"&amp;S$1,'Conclusões cursos SIGARRA'!$E:$H,4,0),"")</f>
        <v/>
      </c>
      <c r="U1780" s="1" t="str">
        <f t="shared" si="3"/>
        <v> L.EIC 2021/2022</v>
      </c>
      <c r="V1780" s="1" t="str">
        <f t="shared" si="4"/>
        <v>Muriel de Araújo Pinho</v>
      </c>
    </row>
    <row r="1781" ht="14.25" customHeight="1">
      <c r="A1781" s="1">
        <v>2.02003377E8</v>
      </c>
      <c r="B1781" s="1" t="s">
        <v>5347</v>
      </c>
      <c r="C1781" s="1" t="s">
        <v>5348</v>
      </c>
      <c r="D1781" s="1" t="s">
        <v>26</v>
      </c>
      <c r="E1781" s="1" t="s">
        <v>21</v>
      </c>
      <c r="F1781" s="1" t="str">
        <f t="shared" si="1"/>
        <v>Murilo de Mendonça Couceiro - M.EIC 2021/2022</v>
      </c>
      <c r="I1781" s="1" t="str">
        <f>IFERROR(VLOOKUP(B1781,'Inquérito'!M:N,2,0),if(AND(E1781="",not(iserror(find("linkedin",H1781)))),H1781,E1781))</f>
        <v/>
      </c>
      <c r="J1781" s="1" t="str">
        <f t="shared" si="2"/>
        <v>M.EIC</v>
      </c>
      <c r="K1781" s="1" t="str">
        <f>IFERROR(VLOOKUP($A1781&amp;"-"&amp;K$1,'Conclusões cursos SIGARRA'!$E:$H,2,0),"")</f>
        <v/>
      </c>
      <c r="L1781" s="1" t="str">
        <f>IFERROR(VLOOKUP($A1781&amp;"-"&amp;K$1,'Conclusões cursos SIGARRA'!$E:$H,4,0),"")</f>
        <v/>
      </c>
      <c r="M1781" s="1" t="str">
        <f>IFERROR(VLOOKUP($A1781&amp;"-"&amp;M$1,'Conclusões cursos SIGARRA'!$E:$H,2,0),"")</f>
        <v/>
      </c>
      <c r="N1781" s="1" t="str">
        <f>IFERROR(VLOOKUP($A1781&amp;"-"&amp;M$1,'Conclusões cursos SIGARRA'!$E:$H,4,0),"")</f>
        <v/>
      </c>
      <c r="O1781" s="1" t="str">
        <f>IFERROR(VLOOKUP($A1781&amp;"-"&amp;O$1,'Conclusões cursos SIGARRA'!$E:$H,2,0),"")</f>
        <v/>
      </c>
      <c r="P1781" s="1" t="str">
        <f>IFERROR(VLOOKUP($A1781&amp;"-"&amp;O$1,'Conclusões cursos SIGARRA'!$E:$H,4,0),"")</f>
        <v/>
      </c>
      <c r="Q1781" s="1" t="str">
        <f>IFERROR(VLOOKUP($A1781&amp;"-"&amp;Q$1,'Conclusões cursos SIGARRA'!$E:$H,2,0),"")</f>
        <v/>
      </c>
      <c r="R1781" s="1" t="str">
        <f>IFERROR(VLOOKUP($A1781&amp;"-"&amp;Q$1,'Conclusões cursos SIGARRA'!$E:$H,4,0),"")</f>
        <v/>
      </c>
      <c r="S1781" s="1" t="str">
        <f>IFERROR(VLOOKUP($A1781&amp;"-"&amp;S$1,'Conclusões cursos SIGARRA'!$E:$H,2,0),"")</f>
        <v>2021/2022</v>
      </c>
      <c r="T1781" s="1" t="str">
        <f>IFERROR(VLOOKUP($A1781&amp;"-"&amp;S$1,'Conclusões cursos SIGARRA'!$E:$H,4,0),"")</f>
        <v>2021/2022</v>
      </c>
      <c r="U1781" s="1" t="str">
        <f t="shared" si="3"/>
        <v> M.EIC 2021/2022</v>
      </c>
      <c r="V1781" s="1" t="str">
        <f t="shared" si="4"/>
        <v>Murilo de Mendonça Couceiro</v>
      </c>
    </row>
    <row r="1782" ht="14.25" customHeight="1">
      <c r="A1782" s="1">
        <v>2.01208223E8</v>
      </c>
      <c r="B1782" s="1" t="s">
        <v>5349</v>
      </c>
      <c r="C1782" s="1" t="s">
        <v>5350</v>
      </c>
      <c r="D1782" s="1" t="s">
        <v>26</v>
      </c>
      <c r="E1782" s="1" t="s">
        <v>21</v>
      </c>
      <c r="F1782" s="1" t="str">
        <f t="shared" si="1"/>
        <v>Nádia de Sousa Varela de Carvalho - MIEIC 2019/2020</v>
      </c>
      <c r="G1782" s="1" t="s">
        <v>5351</v>
      </c>
      <c r="I1782" s="1" t="str">
        <f>IFERROR(VLOOKUP(B1782,'Inquérito'!M:N,2,0),if(AND(E1782="",not(iserror(find("linkedin",H1782)))),H1782,E1782))</f>
        <v/>
      </c>
      <c r="J1782" s="1" t="str">
        <f t="shared" si="2"/>
        <v>MIEIC </v>
      </c>
      <c r="K1782" s="1" t="str">
        <f>IFERROR(VLOOKUP($A1782&amp;"-"&amp;K$1,'Conclusões cursos SIGARRA'!$E:$H,2,0),"")</f>
        <v/>
      </c>
      <c r="L1782" s="1" t="str">
        <f>IFERROR(VLOOKUP($A1782&amp;"-"&amp;K$1,'Conclusões cursos SIGARRA'!$E:$H,4,0),"")</f>
        <v/>
      </c>
      <c r="M1782" s="1" t="str">
        <f>IFERROR(VLOOKUP($A1782&amp;"-"&amp;M$1,'Conclusões cursos SIGARRA'!$E:$H,2,0),"")</f>
        <v/>
      </c>
      <c r="N1782" s="1" t="str">
        <f>IFERROR(VLOOKUP($A1782&amp;"-"&amp;M$1,'Conclusões cursos SIGARRA'!$E:$H,4,0),"")</f>
        <v/>
      </c>
      <c r="O1782" s="1" t="str">
        <f>IFERROR(VLOOKUP($A1782&amp;"-"&amp;O$1,'Conclusões cursos SIGARRA'!$E:$H,2,0),"")</f>
        <v>2012/2013</v>
      </c>
      <c r="P1782" s="1" t="str">
        <f>IFERROR(VLOOKUP($A1782&amp;"-"&amp;O$1,'Conclusões cursos SIGARRA'!$E:$H,4,0),"")</f>
        <v>2019/2020</v>
      </c>
      <c r="Q1782" s="1" t="str">
        <f>IFERROR(VLOOKUP($A1782&amp;"-"&amp;Q$1,'Conclusões cursos SIGARRA'!$E:$H,2,0),"")</f>
        <v/>
      </c>
      <c r="R1782" s="1" t="str">
        <f>IFERROR(VLOOKUP($A1782&amp;"-"&amp;Q$1,'Conclusões cursos SIGARRA'!$E:$H,4,0),"")</f>
        <v/>
      </c>
      <c r="S1782" s="1" t="str">
        <f>IFERROR(VLOOKUP($A1782&amp;"-"&amp;S$1,'Conclusões cursos SIGARRA'!$E:$H,2,0),"")</f>
        <v/>
      </c>
      <c r="T1782" s="1" t="str">
        <f>IFERROR(VLOOKUP($A1782&amp;"-"&amp;S$1,'Conclusões cursos SIGARRA'!$E:$H,4,0),"")</f>
        <v/>
      </c>
      <c r="U1782" s="1" t="str">
        <f t="shared" si="3"/>
        <v> MIEIC 2019/2020</v>
      </c>
      <c r="V1782" s="1" t="str">
        <f t="shared" si="4"/>
        <v>Nádia de Sousa Varela de Carvalho</v>
      </c>
    </row>
    <row r="1783" ht="14.25" customHeight="1">
      <c r="A1783" s="1">
        <v>2.00005153E8</v>
      </c>
      <c r="B1783" s="1" t="s">
        <v>5352</v>
      </c>
      <c r="C1783" s="1" t="s">
        <v>5353</v>
      </c>
      <c r="D1783" s="1" t="s">
        <v>20</v>
      </c>
      <c r="E1783" s="1" t="s">
        <v>21</v>
      </c>
      <c r="F1783" s="1" t="str">
        <f t="shared" si="1"/>
        <v>Natália Antonievna do Rosário - MIEIC 2007/2008</v>
      </c>
      <c r="G1783" s="1" t="s">
        <v>21</v>
      </c>
      <c r="H1783" s="1" t="s">
        <v>5354</v>
      </c>
      <c r="I1783" s="1" t="str">
        <f>IFERROR(VLOOKUP(B1783,'Inquérito'!M:N,2,0),if(AND(E1783="",not(iserror(find("linkedin",H1783)))),H1783,E1783))</f>
        <v/>
      </c>
      <c r="J1783" s="1" t="str">
        <f t="shared" si="2"/>
        <v>MIEIC </v>
      </c>
      <c r="K1783" s="1" t="str">
        <f>IFERROR(VLOOKUP($A1783&amp;"-"&amp;K$1,'Conclusões cursos SIGARRA'!$E:$H,2,0),"")</f>
        <v/>
      </c>
      <c r="L1783" s="1" t="str">
        <f>IFERROR(VLOOKUP($A1783&amp;"-"&amp;K$1,'Conclusões cursos SIGARRA'!$E:$H,4,0),"")</f>
        <v/>
      </c>
      <c r="M1783" s="1" t="str">
        <f>IFERROR(VLOOKUP($A1783&amp;"-"&amp;M$1,'Conclusões cursos SIGARRA'!$E:$H,2,0),"")</f>
        <v/>
      </c>
      <c r="N1783" s="1" t="str">
        <f>IFERROR(VLOOKUP($A1783&amp;"-"&amp;M$1,'Conclusões cursos SIGARRA'!$E:$H,4,0),"")</f>
        <v/>
      </c>
      <c r="O1783" s="1" t="str">
        <f>IFERROR(VLOOKUP($A1783&amp;"-"&amp;O$1,'Conclusões cursos SIGARRA'!$E:$H,2,0),"")</f>
        <v>2000/2001</v>
      </c>
      <c r="P1783" s="1" t="str">
        <f>IFERROR(VLOOKUP($A1783&amp;"-"&amp;O$1,'Conclusões cursos SIGARRA'!$E:$H,4,0),"")</f>
        <v>2007/2008</v>
      </c>
      <c r="Q1783" s="1" t="str">
        <f>IFERROR(VLOOKUP($A1783&amp;"-"&amp;Q$1,'Conclusões cursos SIGARRA'!$E:$H,2,0),"")</f>
        <v/>
      </c>
      <c r="R1783" s="1" t="str">
        <f>IFERROR(VLOOKUP($A1783&amp;"-"&amp;Q$1,'Conclusões cursos SIGARRA'!$E:$H,4,0),"")</f>
        <v/>
      </c>
      <c r="S1783" s="1" t="str">
        <f>IFERROR(VLOOKUP($A1783&amp;"-"&amp;S$1,'Conclusões cursos SIGARRA'!$E:$H,2,0),"")</f>
        <v/>
      </c>
      <c r="T1783" s="1" t="str">
        <f>IFERROR(VLOOKUP($A1783&amp;"-"&amp;S$1,'Conclusões cursos SIGARRA'!$E:$H,4,0),"")</f>
        <v/>
      </c>
      <c r="U1783" s="1" t="str">
        <f t="shared" si="3"/>
        <v> MIEIC 2007/2008</v>
      </c>
      <c r="V1783" s="1" t="str">
        <f t="shared" si="4"/>
        <v>Natália Antonievna do Rosário</v>
      </c>
    </row>
    <row r="1784" ht="14.25" customHeight="1">
      <c r="A1784" s="1">
        <v>2.00601362E8</v>
      </c>
      <c r="B1784" s="1" t="s">
        <v>5355</v>
      </c>
      <c r="C1784" s="1" t="s">
        <v>5356</v>
      </c>
      <c r="D1784" s="1" t="s">
        <v>20</v>
      </c>
      <c r="E1784" s="1" t="s">
        <v>21</v>
      </c>
      <c r="F1784" s="1" t="str">
        <f t="shared" si="1"/>
        <v>Natasha Louise de Oliveira Leite - MIEIC 2011/2012</v>
      </c>
      <c r="I1784" s="1" t="str">
        <f>IFERROR(VLOOKUP(B1784,'Inquérito'!M:N,2,0),if(AND(E1784="",not(iserror(find("linkedin",H1784)))),H1784,E1784))</f>
        <v/>
      </c>
      <c r="J1784" s="1" t="str">
        <f t="shared" si="2"/>
        <v>MIEIC </v>
      </c>
      <c r="K1784" s="1" t="str">
        <f>IFERROR(VLOOKUP($A1784&amp;"-"&amp;K$1,'Conclusões cursos SIGARRA'!$E:$H,2,0),"")</f>
        <v/>
      </c>
      <c r="L1784" s="1" t="str">
        <f>IFERROR(VLOOKUP($A1784&amp;"-"&amp;K$1,'Conclusões cursos SIGARRA'!$E:$H,4,0),"")</f>
        <v/>
      </c>
      <c r="M1784" s="1" t="str">
        <f>IFERROR(VLOOKUP($A1784&amp;"-"&amp;M$1,'Conclusões cursos SIGARRA'!$E:$H,2,0),"")</f>
        <v/>
      </c>
      <c r="N1784" s="1" t="str">
        <f>IFERROR(VLOOKUP($A1784&amp;"-"&amp;M$1,'Conclusões cursos SIGARRA'!$E:$H,4,0),"")</f>
        <v/>
      </c>
      <c r="O1784" s="1" t="str">
        <f>IFERROR(VLOOKUP($A1784&amp;"-"&amp;O$1,'Conclusões cursos SIGARRA'!$E:$H,2,0),"")</f>
        <v>2006/2007</v>
      </c>
      <c r="P1784" s="1" t="str">
        <f>IFERROR(VLOOKUP($A1784&amp;"-"&amp;O$1,'Conclusões cursos SIGARRA'!$E:$H,4,0),"")</f>
        <v>2011/2012</v>
      </c>
      <c r="Q1784" s="1" t="str">
        <f>IFERROR(VLOOKUP($A1784&amp;"-"&amp;Q$1,'Conclusões cursos SIGARRA'!$E:$H,2,0),"")</f>
        <v/>
      </c>
      <c r="R1784" s="1" t="str">
        <f>IFERROR(VLOOKUP($A1784&amp;"-"&amp;Q$1,'Conclusões cursos SIGARRA'!$E:$H,4,0),"")</f>
        <v/>
      </c>
      <c r="S1784" s="1" t="str">
        <f>IFERROR(VLOOKUP($A1784&amp;"-"&amp;S$1,'Conclusões cursos SIGARRA'!$E:$H,2,0),"")</f>
        <v/>
      </c>
      <c r="T1784" s="1" t="str">
        <f>IFERROR(VLOOKUP($A1784&amp;"-"&amp;S$1,'Conclusões cursos SIGARRA'!$E:$H,4,0),"")</f>
        <v/>
      </c>
      <c r="U1784" s="1" t="str">
        <f t="shared" si="3"/>
        <v> MIEIC 2011/2012</v>
      </c>
      <c r="V1784" s="1" t="str">
        <f t="shared" si="4"/>
        <v>Natasha Louise de Oliveira Leite</v>
      </c>
    </row>
    <row r="1785" ht="14.25" customHeight="1">
      <c r="A1785" s="1">
        <v>2.00202531E8</v>
      </c>
      <c r="B1785" s="1" t="s">
        <v>5357</v>
      </c>
      <c r="C1785" s="1" t="s">
        <v>5358</v>
      </c>
      <c r="D1785" s="1" t="s">
        <v>20</v>
      </c>
      <c r="E1785" s="1" t="s">
        <v>5359</v>
      </c>
      <c r="F1785" s="1" t="str">
        <f t="shared" si="1"/>
        <v>Nelson Alexandre Moreira de Lima - LEIC 2006/2007</v>
      </c>
      <c r="G1785" s="1" t="s">
        <v>5360</v>
      </c>
      <c r="I1785" s="9" t="str">
        <f>IFERROR(VLOOKUP(B1785,'Inquérito'!M:N,2,0),if(AND(E1785="",not(iserror(find("linkedin",H1785)))),H1785,E1785))</f>
        <v>https://www.linkedin.com/in/nelsonlima/</v>
      </c>
      <c r="J1785" s="1" t="str">
        <f t="shared" si="2"/>
        <v>LEIC </v>
      </c>
      <c r="K1785" s="1" t="str">
        <f>IFERROR(VLOOKUP($A1785&amp;"-"&amp;K$1,'Conclusões cursos SIGARRA'!$E:$H,2,0),"")</f>
        <v>2002/2003</v>
      </c>
      <c r="L1785" s="1" t="str">
        <f>IFERROR(VLOOKUP($A1785&amp;"-"&amp;K$1,'Conclusões cursos SIGARRA'!$E:$H,4,0),"")</f>
        <v>2006/2007</v>
      </c>
      <c r="M1785" s="1" t="str">
        <f>IFERROR(VLOOKUP($A1785&amp;"-"&amp;M$1,'Conclusões cursos SIGARRA'!$E:$H,2,0),"")</f>
        <v/>
      </c>
      <c r="N1785" s="1" t="str">
        <f>IFERROR(VLOOKUP($A1785&amp;"-"&amp;M$1,'Conclusões cursos SIGARRA'!$E:$H,4,0),"")</f>
        <v/>
      </c>
      <c r="O1785" s="1" t="str">
        <f>IFERROR(VLOOKUP($A1785&amp;"-"&amp;O$1,'Conclusões cursos SIGARRA'!$E:$H,2,0),"")</f>
        <v/>
      </c>
      <c r="P1785" s="1" t="str">
        <f>IFERROR(VLOOKUP($A1785&amp;"-"&amp;O$1,'Conclusões cursos SIGARRA'!$E:$H,4,0),"")</f>
        <v/>
      </c>
      <c r="Q1785" s="1" t="str">
        <f>IFERROR(VLOOKUP($A1785&amp;"-"&amp;Q$1,'Conclusões cursos SIGARRA'!$E:$H,2,0),"")</f>
        <v/>
      </c>
      <c r="R1785" s="1" t="str">
        <f>IFERROR(VLOOKUP($A1785&amp;"-"&amp;Q$1,'Conclusões cursos SIGARRA'!$E:$H,4,0),"")</f>
        <v/>
      </c>
      <c r="S1785" s="1" t="str">
        <f>IFERROR(VLOOKUP($A1785&amp;"-"&amp;S$1,'Conclusões cursos SIGARRA'!$E:$H,2,0),"")</f>
        <v/>
      </c>
      <c r="T1785" s="1" t="str">
        <f>IFERROR(VLOOKUP($A1785&amp;"-"&amp;S$1,'Conclusões cursos SIGARRA'!$E:$H,4,0),"")</f>
        <v/>
      </c>
      <c r="U1785" s="1" t="str">
        <f t="shared" si="3"/>
        <v> LEIC 2006/2007</v>
      </c>
      <c r="V1785" s="1" t="str">
        <f t="shared" si="4"/>
        <v>Nelson Alexandre Moreira de Lima</v>
      </c>
    </row>
    <row r="1786" ht="14.25" customHeight="1">
      <c r="A1786" s="1">
        <v>2.00900303E8</v>
      </c>
      <c r="B1786" s="1" t="s">
        <v>5361</v>
      </c>
      <c r="C1786" s="1" t="s">
        <v>5362</v>
      </c>
      <c r="D1786" s="1" t="s">
        <v>26</v>
      </c>
      <c r="E1786" s="1" t="s">
        <v>21</v>
      </c>
      <c r="F1786" s="1" t="str">
        <f t="shared" si="1"/>
        <v>Nelson Alexandre Saraiva Gregório - M.EIC 2021/2022</v>
      </c>
      <c r="I1786" s="1" t="str">
        <f>IFERROR(VLOOKUP(B1786,'Inquérito'!M:N,2,0),if(AND(E1786="",not(iserror(find("linkedin",H1786)))),H1786,E1786))</f>
        <v/>
      </c>
      <c r="J1786" s="1" t="str">
        <f t="shared" si="2"/>
        <v>M.EIC</v>
      </c>
      <c r="K1786" s="1" t="str">
        <f>IFERROR(VLOOKUP($A1786&amp;"-"&amp;K$1,'Conclusões cursos SIGARRA'!$E:$H,2,0),"")</f>
        <v/>
      </c>
      <c r="L1786" s="1" t="str">
        <f>IFERROR(VLOOKUP($A1786&amp;"-"&amp;K$1,'Conclusões cursos SIGARRA'!$E:$H,4,0),"")</f>
        <v/>
      </c>
      <c r="M1786" s="1" t="str">
        <f>IFERROR(VLOOKUP($A1786&amp;"-"&amp;M$1,'Conclusões cursos SIGARRA'!$E:$H,2,0),"")</f>
        <v/>
      </c>
      <c r="N1786" s="1" t="str">
        <f>IFERROR(VLOOKUP($A1786&amp;"-"&amp;M$1,'Conclusões cursos SIGARRA'!$E:$H,4,0),"")</f>
        <v/>
      </c>
      <c r="O1786" s="1" t="str">
        <f>IFERROR(VLOOKUP($A1786&amp;"-"&amp;O$1,'Conclusões cursos SIGARRA'!$E:$H,2,0),"")</f>
        <v/>
      </c>
      <c r="P1786" s="1" t="str">
        <f>IFERROR(VLOOKUP($A1786&amp;"-"&amp;O$1,'Conclusões cursos SIGARRA'!$E:$H,4,0),"")</f>
        <v/>
      </c>
      <c r="Q1786" s="1" t="str">
        <f>IFERROR(VLOOKUP($A1786&amp;"-"&amp;Q$1,'Conclusões cursos SIGARRA'!$E:$H,2,0),"")</f>
        <v/>
      </c>
      <c r="R1786" s="1" t="str">
        <f>IFERROR(VLOOKUP($A1786&amp;"-"&amp;Q$1,'Conclusões cursos SIGARRA'!$E:$H,4,0),"")</f>
        <v/>
      </c>
      <c r="S1786" s="1" t="str">
        <f>IFERROR(VLOOKUP($A1786&amp;"-"&amp;S$1,'Conclusões cursos SIGARRA'!$E:$H,2,0),"")</f>
        <v>2021/2022</v>
      </c>
      <c r="T1786" s="1" t="str">
        <f>IFERROR(VLOOKUP($A1786&amp;"-"&amp;S$1,'Conclusões cursos SIGARRA'!$E:$H,4,0),"")</f>
        <v>2021/2022</v>
      </c>
      <c r="U1786" s="1" t="str">
        <f t="shared" si="3"/>
        <v> M.EIC 2021/2022</v>
      </c>
      <c r="V1786" s="1" t="str">
        <f t="shared" si="4"/>
        <v>Nelson Alexandre Saraiva Gregório</v>
      </c>
    </row>
    <row r="1787" ht="14.25" customHeight="1">
      <c r="A1787" s="1">
        <v>2.0090408E8</v>
      </c>
      <c r="B1787" s="1" t="s">
        <v>5363</v>
      </c>
      <c r="C1787" s="1" t="s">
        <v>5364</v>
      </c>
      <c r="D1787" s="1" t="s">
        <v>20</v>
      </c>
      <c r="E1787" s="1" t="s">
        <v>21</v>
      </c>
      <c r="F1787" s="1" t="str">
        <f t="shared" si="1"/>
        <v>Nelson André Amaral de Oliveira - MIEIC 2013/2014</v>
      </c>
      <c r="G1787" s="1" t="s">
        <v>5365</v>
      </c>
      <c r="H1787" s="1" t="s">
        <v>5366</v>
      </c>
      <c r="I1787" s="9" t="str">
        <f>IFERROR(VLOOKUP(B1787,'Inquérito'!M:N,2,0),if(AND(E1787="",not(iserror(find("linkedin",H1787)))),H1787,E1787))</f>
        <v>https://www.linkedin.com/in/nelspike/</v>
      </c>
      <c r="J1787" s="1" t="str">
        <f t="shared" si="2"/>
        <v>MIEIC </v>
      </c>
      <c r="K1787" s="1" t="str">
        <f>IFERROR(VLOOKUP($A1787&amp;"-"&amp;K$1,'Conclusões cursos SIGARRA'!$E:$H,2,0),"")</f>
        <v/>
      </c>
      <c r="L1787" s="1" t="str">
        <f>IFERROR(VLOOKUP($A1787&amp;"-"&amp;K$1,'Conclusões cursos SIGARRA'!$E:$H,4,0),"")</f>
        <v/>
      </c>
      <c r="M1787" s="1" t="str">
        <f>IFERROR(VLOOKUP($A1787&amp;"-"&amp;M$1,'Conclusões cursos SIGARRA'!$E:$H,2,0),"")</f>
        <v/>
      </c>
      <c r="N1787" s="1" t="str">
        <f>IFERROR(VLOOKUP($A1787&amp;"-"&amp;M$1,'Conclusões cursos SIGARRA'!$E:$H,4,0),"")</f>
        <v/>
      </c>
      <c r="O1787" s="1" t="str">
        <f>IFERROR(VLOOKUP($A1787&amp;"-"&amp;O$1,'Conclusões cursos SIGARRA'!$E:$H,2,0),"")</f>
        <v>2009/2010</v>
      </c>
      <c r="P1787" s="1" t="str">
        <f>IFERROR(VLOOKUP($A1787&amp;"-"&amp;O$1,'Conclusões cursos SIGARRA'!$E:$H,4,0),"")</f>
        <v>2013/2014</v>
      </c>
      <c r="Q1787" s="1" t="str">
        <f>IFERROR(VLOOKUP($A1787&amp;"-"&amp;Q$1,'Conclusões cursos SIGARRA'!$E:$H,2,0),"")</f>
        <v/>
      </c>
      <c r="R1787" s="1" t="str">
        <f>IFERROR(VLOOKUP($A1787&amp;"-"&amp;Q$1,'Conclusões cursos SIGARRA'!$E:$H,4,0),"")</f>
        <v/>
      </c>
      <c r="S1787" s="1" t="str">
        <f>IFERROR(VLOOKUP($A1787&amp;"-"&amp;S$1,'Conclusões cursos SIGARRA'!$E:$H,2,0),"")</f>
        <v/>
      </c>
      <c r="T1787" s="1" t="str">
        <f>IFERROR(VLOOKUP($A1787&amp;"-"&amp;S$1,'Conclusões cursos SIGARRA'!$E:$H,4,0),"")</f>
        <v/>
      </c>
      <c r="U1787" s="1" t="str">
        <f t="shared" si="3"/>
        <v> MIEIC 2013/2014</v>
      </c>
      <c r="V1787" s="1" t="str">
        <f t="shared" si="4"/>
        <v>Nelson André Amaral de Oliveira</v>
      </c>
    </row>
    <row r="1788" ht="14.25" customHeight="1">
      <c r="A1788" s="1">
        <v>2.01403128E8</v>
      </c>
      <c r="B1788" s="1" t="s">
        <v>5367</v>
      </c>
      <c r="C1788" s="1" t="s">
        <v>5368</v>
      </c>
      <c r="D1788" s="1" t="s">
        <v>20</v>
      </c>
      <c r="E1788" s="1" t="s">
        <v>21</v>
      </c>
      <c r="F1788" s="1" t="str">
        <f t="shared" si="1"/>
        <v>Nelson André Garrido da Costa - MIEIC 2019/2020</v>
      </c>
      <c r="I1788" s="9" t="str">
        <f>IFERROR(VLOOKUP(B1788,'Inquérito'!M:N,2,0),if(AND(E1788="",not(iserror(find("linkedin",H1788)))),H1788,E1788))</f>
        <v>https://www.linkedin.com/in/nelsonagcosta</v>
      </c>
      <c r="J1788" s="1" t="str">
        <f t="shared" si="2"/>
        <v>MIEIC </v>
      </c>
      <c r="K1788" s="1" t="str">
        <f>IFERROR(VLOOKUP($A1788&amp;"-"&amp;K$1,'Conclusões cursos SIGARRA'!$E:$H,2,0),"")</f>
        <v/>
      </c>
      <c r="L1788" s="1" t="str">
        <f>IFERROR(VLOOKUP($A1788&amp;"-"&amp;K$1,'Conclusões cursos SIGARRA'!$E:$H,4,0),"")</f>
        <v/>
      </c>
      <c r="M1788" s="1" t="str">
        <f>IFERROR(VLOOKUP($A1788&amp;"-"&amp;M$1,'Conclusões cursos SIGARRA'!$E:$H,2,0),"")</f>
        <v/>
      </c>
      <c r="N1788" s="1" t="str">
        <f>IFERROR(VLOOKUP($A1788&amp;"-"&amp;M$1,'Conclusões cursos SIGARRA'!$E:$H,4,0),"")</f>
        <v/>
      </c>
      <c r="O1788" s="1" t="str">
        <f>IFERROR(VLOOKUP($A1788&amp;"-"&amp;O$1,'Conclusões cursos SIGARRA'!$E:$H,2,0),"")</f>
        <v>2015/2016</v>
      </c>
      <c r="P1788" s="1" t="str">
        <f>IFERROR(VLOOKUP($A1788&amp;"-"&amp;O$1,'Conclusões cursos SIGARRA'!$E:$H,4,0),"")</f>
        <v>2019/2020</v>
      </c>
      <c r="Q1788" s="1" t="str">
        <f>IFERROR(VLOOKUP($A1788&amp;"-"&amp;Q$1,'Conclusões cursos SIGARRA'!$E:$H,2,0),"")</f>
        <v/>
      </c>
      <c r="R1788" s="1" t="str">
        <f>IFERROR(VLOOKUP($A1788&amp;"-"&amp;Q$1,'Conclusões cursos SIGARRA'!$E:$H,4,0),"")</f>
        <v/>
      </c>
      <c r="S1788" s="1" t="str">
        <f>IFERROR(VLOOKUP($A1788&amp;"-"&amp;S$1,'Conclusões cursos SIGARRA'!$E:$H,2,0),"")</f>
        <v/>
      </c>
      <c r="T1788" s="1" t="str">
        <f>IFERROR(VLOOKUP($A1788&amp;"-"&amp;S$1,'Conclusões cursos SIGARRA'!$E:$H,4,0),"")</f>
        <v/>
      </c>
      <c r="U1788" s="1" t="str">
        <f t="shared" si="3"/>
        <v> MIEIC 2019/2020</v>
      </c>
      <c r="V1788" s="1" t="str">
        <f t="shared" si="4"/>
        <v>Nelson André Garrido da Costa</v>
      </c>
    </row>
    <row r="1789" ht="14.25" customHeight="1">
      <c r="A1789" s="1">
        <v>2.00705576E8</v>
      </c>
      <c r="B1789" s="1" t="s">
        <v>5369</v>
      </c>
      <c r="C1789" s="1" t="s">
        <v>5370</v>
      </c>
      <c r="D1789" s="1" t="s">
        <v>26</v>
      </c>
      <c r="E1789" s="1" t="s">
        <v>21</v>
      </c>
      <c r="F1789" s="1" t="str">
        <f t="shared" si="1"/>
        <v>Nélson Bilber Rodrigues - MIEIC 2008/2009</v>
      </c>
      <c r="G1789" s="1" t="s">
        <v>5371</v>
      </c>
      <c r="I1789" s="1" t="str">
        <f>IFERROR(VLOOKUP(B1789,'Inquérito'!M:N,2,0),if(AND(E1789="",not(iserror(find("linkedin",H1789)))),H1789,E1789))</f>
        <v/>
      </c>
      <c r="J1789" s="1" t="str">
        <f t="shared" si="2"/>
        <v>MIEIC </v>
      </c>
      <c r="K1789" s="1" t="str">
        <f>IFERROR(VLOOKUP($A1789&amp;"-"&amp;K$1,'Conclusões cursos SIGARRA'!$E:$H,2,0),"")</f>
        <v/>
      </c>
      <c r="L1789" s="1" t="str">
        <f>IFERROR(VLOOKUP($A1789&amp;"-"&amp;K$1,'Conclusões cursos SIGARRA'!$E:$H,4,0),"")</f>
        <v/>
      </c>
      <c r="M1789" s="1" t="str">
        <f>IFERROR(VLOOKUP($A1789&amp;"-"&amp;M$1,'Conclusões cursos SIGARRA'!$E:$H,2,0),"")</f>
        <v/>
      </c>
      <c r="N1789" s="1" t="str">
        <f>IFERROR(VLOOKUP($A1789&amp;"-"&amp;M$1,'Conclusões cursos SIGARRA'!$E:$H,4,0),"")</f>
        <v/>
      </c>
      <c r="O1789" s="1" t="str">
        <f>IFERROR(VLOOKUP($A1789&amp;"-"&amp;O$1,'Conclusões cursos SIGARRA'!$E:$H,2,0),"")</f>
        <v>2007/2008</v>
      </c>
      <c r="P1789" s="1" t="str">
        <f>IFERROR(VLOOKUP($A1789&amp;"-"&amp;O$1,'Conclusões cursos SIGARRA'!$E:$H,4,0),"")</f>
        <v>2008/2009</v>
      </c>
      <c r="Q1789" s="1" t="str">
        <f>IFERROR(VLOOKUP($A1789&amp;"-"&amp;Q$1,'Conclusões cursos SIGARRA'!$E:$H,2,0),"")</f>
        <v/>
      </c>
      <c r="R1789" s="1" t="str">
        <f>IFERROR(VLOOKUP($A1789&amp;"-"&amp;Q$1,'Conclusões cursos SIGARRA'!$E:$H,4,0),"")</f>
        <v/>
      </c>
      <c r="S1789" s="1" t="str">
        <f>IFERROR(VLOOKUP($A1789&amp;"-"&amp;S$1,'Conclusões cursos SIGARRA'!$E:$H,2,0),"")</f>
        <v/>
      </c>
      <c r="T1789" s="1" t="str">
        <f>IFERROR(VLOOKUP($A1789&amp;"-"&amp;S$1,'Conclusões cursos SIGARRA'!$E:$H,4,0),"")</f>
        <v/>
      </c>
      <c r="U1789" s="1" t="str">
        <f t="shared" si="3"/>
        <v> MIEIC 2008/2009</v>
      </c>
      <c r="V1789" s="1" t="str">
        <f t="shared" si="4"/>
        <v>Nélson Bilber Rodrigues</v>
      </c>
    </row>
    <row r="1790" ht="14.25" customHeight="1">
      <c r="A1790" s="1">
        <v>2.01200695E8</v>
      </c>
      <c r="B1790" s="1" t="s">
        <v>5372</v>
      </c>
      <c r="C1790" s="1" t="s">
        <v>5373</v>
      </c>
      <c r="D1790" s="1" t="s">
        <v>26</v>
      </c>
      <c r="E1790" s="1" t="s">
        <v>21</v>
      </c>
      <c r="F1790" s="1" t="str">
        <f t="shared" si="1"/>
        <v>Nelson da Silva Alves - MIEIC 2016/2017</v>
      </c>
      <c r="I1790" s="1" t="str">
        <f>IFERROR(VLOOKUP(B1790,'Inquérito'!M:N,2,0),if(AND(E1790="",not(iserror(find("linkedin",H1790)))),H1790,E1790))</f>
        <v/>
      </c>
      <c r="J1790" s="1" t="str">
        <f t="shared" si="2"/>
        <v>MIEIC </v>
      </c>
      <c r="K1790" s="1" t="str">
        <f>IFERROR(VLOOKUP($A1790&amp;"-"&amp;K$1,'Conclusões cursos SIGARRA'!$E:$H,2,0),"")</f>
        <v/>
      </c>
      <c r="L1790" s="1" t="str">
        <f>IFERROR(VLOOKUP($A1790&amp;"-"&amp;K$1,'Conclusões cursos SIGARRA'!$E:$H,4,0),"")</f>
        <v/>
      </c>
      <c r="M1790" s="1" t="str">
        <f>IFERROR(VLOOKUP($A1790&amp;"-"&amp;M$1,'Conclusões cursos SIGARRA'!$E:$H,2,0),"")</f>
        <v/>
      </c>
      <c r="N1790" s="1" t="str">
        <f>IFERROR(VLOOKUP($A1790&amp;"-"&amp;M$1,'Conclusões cursos SIGARRA'!$E:$H,4,0),"")</f>
        <v/>
      </c>
      <c r="O1790" s="1" t="str">
        <f>IFERROR(VLOOKUP($A1790&amp;"-"&amp;O$1,'Conclusões cursos SIGARRA'!$E:$H,2,0),"")</f>
        <v>2012/2013</v>
      </c>
      <c r="P1790" s="1" t="str">
        <f>IFERROR(VLOOKUP($A1790&amp;"-"&amp;O$1,'Conclusões cursos SIGARRA'!$E:$H,4,0),"")</f>
        <v>2016/2017</v>
      </c>
      <c r="Q1790" s="1" t="str">
        <f>IFERROR(VLOOKUP($A1790&amp;"-"&amp;Q$1,'Conclusões cursos SIGARRA'!$E:$H,2,0),"")</f>
        <v/>
      </c>
      <c r="R1790" s="1" t="str">
        <f>IFERROR(VLOOKUP($A1790&amp;"-"&amp;Q$1,'Conclusões cursos SIGARRA'!$E:$H,4,0),"")</f>
        <v/>
      </c>
      <c r="S1790" s="1" t="str">
        <f>IFERROR(VLOOKUP($A1790&amp;"-"&amp;S$1,'Conclusões cursos SIGARRA'!$E:$H,2,0),"")</f>
        <v/>
      </c>
      <c r="T1790" s="1" t="str">
        <f>IFERROR(VLOOKUP($A1790&amp;"-"&amp;S$1,'Conclusões cursos SIGARRA'!$E:$H,4,0),"")</f>
        <v/>
      </c>
      <c r="U1790" s="1" t="str">
        <f t="shared" si="3"/>
        <v> MIEIC 2016/2017</v>
      </c>
      <c r="V1790" s="1" t="str">
        <f t="shared" si="4"/>
        <v>Nelson da Silva Alves</v>
      </c>
    </row>
    <row r="1791" ht="14.25" customHeight="1">
      <c r="A1791" s="1">
        <v>2.01009005E8</v>
      </c>
      <c r="B1791" s="1" t="s">
        <v>5374</v>
      </c>
      <c r="C1791" s="1" t="s">
        <v>5375</v>
      </c>
      <c r="D1791" s="1" t="s">
        <v>20</v>
      </c>
      <c r="E1791" s="1" t="s">
        <v>5376</v>
      </c>
      <c r="F1791" s="1" t="str">
        <f t="shared" si="1"/>
        <v>Nelson Daniel Ribeiro Mendes - MIEIC 2014/2015</v>
      </c>
      <c r="G1791" s="1" t="s">
        <v>5377</v>
      </c>
      <c r="I1791" s="9" t="str">
        <f>IFERROR(VLOOKUP(B1791,'Inquérito'!M:N,2,0),if(AND(E1791="",not(iserror(find("linkedin",H1791)))),H1791,E1791))</f>
        <v>https://www.linkedin.com/in/nelsondanielmendes/</v>
      </c>
      <c r="J1791" s="1" t="str">
        <f t="shared" si="2"/>
        <v>MIEIC </v>
      </c>
      <c r="K1791" s="1" t="str">
        <f>IFERROR(VLOOKUP($A1791&amp;"-"&amp;K$1,'Conclusões cursos SIGARRA'!$E:$H,2,0),"")</f>
        <v/>
      </c>
      <c r="L1791" s="1" t="str">
        <f>IFERROR(VLOOKUP($A1791&amp;"-"&amp;K$1,'Conclusões cursos SIGARRA'!$E:$H,4,0),"")</f>
        <v/>
      </c>
      <c r="M1791" s="1" t="str">
        <f>IFERROR(VLOOKUP($A1791&amp;"-"&amp;M$1,'Conclusões cursos SIGARRA'!$E:$H,2,0),"")</f>
        <v/>
      </c>
      <c r="N1791" s="1" t="str">
        <f>IFERROR(VLOOKUP($A1791&amp;"-"&amp;M$1,'Conclusões cursos SIGARRA'!$E:$H,4,0),"")</f>
        <v/>
      </c>
      <c r="O1791" s="1" t="str">
        <f>IFERROR(VLOOKUP($A1791&amp;"-"&amp;O$1,'Conclusões cursos SIGARRA'!$E:$H,2,0),"")</f>
        <v>2010/2011</v>
      </c>
      <c r="P1791" s="1" t="str">
        <f>IFERROR(VLOOKUP($A1791&amp;"-"&amp;O$1,'Conclusões cursos SIGARRA'!$E:$H,4,0),"")</f>
        <v>2014/2015</v>
      </c>
      <c r="Q1791" s="1" t="str">
        <f>IFERROR(VLOOKUP($A1791&amp;"-"&amp;Q$1,'Conclusões cursos SIGARRA'!$E:$H,2,0),"")</f>
        <v/>
      </c>
      <c r="R1791" s="1" t="str">
        <f>IFERROR(VLOOKUP($A1791&amp;"-"&amp;Q$1,'Conclusões cursos SIGARRA'!$E:$H,4,0),"")</f>
        <v/>
      </c>
      <c r="S1791" s="1" t="str">
        <f>IFERROR(VLOOKUP($A1791&amp;"-"&amp;S$1,'Conclusões cursos SIGARRA'!$E:$H,2,0),"")</f>
        <v/>
      </c>
      <c r="T1791" s="1" t="str">
        <f>IFERROR(VLOOKUP($A1791&amp;"-"&amp;S$1,'Conclusões cursos SIGARRA'!$E:$H,4,0),"")</f>
        <v/>
      </c>
      <c r="U1791" s="1" t="str">
        <f t="shared" si="3"/>
        <v> MIEIC 2014/2015</v>
      </c>
      <c r="V1791" s="1" t="str">
        <f t="shared" si="4"/>
        <v>Nelson Daniel Ribeiro Mendes</v>
      </c>
    </row>
    <row r="1792" ht="14.25" customHeight="1">
      <c r="A1792" s="1">
        <v>1.99904112E8</v>
      </c>
      <c r="B1792" s="1" t="s">
        <v>5378</v>
      </c>
      <c r="C1792" s="1" t="s">
        <v>5379</v>
      </c>
      <c r="D1792" s="1" t="s">
        <v>20</v>
      </c>
      <c r="E1792" s="1" t="s">
        <v>5380</v>
      </c>
      <c r="F1792" s="1" t="str">
        <f t="shared" si="1"/>
        <v>Nelson Figueiredo de Pinho - LEIC 2003/2004</v>
      </c>
      <c r="G1792" s="1" t="s">
        <v>5381</v>
      </c>
      <c r="I1792" s="9" t="str">
        <f>IFERROR(VLOOKUP(B1792,'Inquérito'!M:N,2,0),if(AND(E1792="",not(iserror(find("linkedin",H1792)))),H1792,E1792))</f>
        <v>https://www.linkedin.com/in/nelsonpinho/</v>
      </c>
      <c r="J1792" s="1" t="str">
        <f t="shared" si="2"/>
        <v>LEIC </v>
      </c>
      <c r="K1792" s="1" t="str">
        <f>IFERROR(VLOOKUP($A1792&amp;"-"&amp;K$1,'Conclusões cursos SIGARRA'!$E:$H,2,0),"")</f>
        <v>1999/2000</v>
      </c>
      <c r="L1792" s="1" t="str">
        <f>IFERROR(VLOOKUP($A1792&amp;"-"&amp;K$1,'Conclusões cursos SIGARRA'!$E:$H,4,0),"")</f>
        <v>2003/2004</v>
      </c>
      <c r="M1792" s="1" t="str">
        <f>IFERROR(VLOOKUP($A1792&amp;"-"&amp;M$1,'Conclusões cursos SIGARRA'!$E:$H,2,0),"")</f>
        <v/>
      </c>
      <c r="N1792" s="1" t="str">
        <f>IFERROR(VLOOKUP($A1792&amp;"-"&amp;M$1,'Conclusões cursos SIGARRA'!$E:$H,4,0),"")</f>
        <v/>
      </c>
      <c r="O1792" s="1" t="str">
        <f>IFERROR(VLOOKUP($A1792&amp;"-"&amp;O$1,'Conclusões cursos SIGARRA'!$E:$H,2,0),"")</f>
        <v/>
      </c>
      <c r="P1792" s="1" t="str">
        <f>IFERROR(VLOOKUP($A1792&amp;"-"&amp;O$1,'Conclusões cursos SIGARRA'!$E:$H,4,0),"")</f>
        <v/>
      </c>
      <c r="Q1792" s="1" t="str">
        <f>IFERROR(VLOOKUP($A1792&amp;"-"&amp;Q$1,'Conclusões cursos SIGARRA'!$E:$H,2,0),"")</f>
        <v/>
      </c>
      <c r="R1792" s="1" t="str">
        <f>IFERROR(VLOOKUP($A1792&amp;"-"&amp;Q$1,'Conclusões cursos SIGARRA'!$E:$H,4,0),"")</f>
        <v/>
      </c>
      <c r="S1792" s="1" t="str">
        <f>IFERROR(VLOOKUP($A1792&amp;"-"&amp;S$1,'Conclusões cursos SIGARRA'!$E:$H,2,0),"")</f>
        <v/>
      </c>
      <c r="T1792" s="1" t="str">
        <f>IFERROR(VLOOKUP($A1792&amp;"-"&amp;S$1,'Conclusões cursos SIGARRA'!$E:$H,4,0),"")</f>
        <v/>
      </c>
      <c r="U1792" s="1" t="str">
        <f t="shared" si="3"/>
        <v> LEIC 2003/2004</v>
      </c>
      <c r="V1792" s="1" t="str">
        <f t="shared" si="4"/>
        <v>Nelson Figueiredo de Pinho</v>
      </c>
    </row>
    <row r="1793" ht="14.25" customHeight="1">
      <c r="A1793" s="1">
        <v>2.01505394E8</v>
      </c>
      <c r="B1793" s="1" t="s">
        <v>5382</v>
      </c>
      <c r="C1793" s="1" t="s">
        <v>5383</v>
      </c>
      <c r="D1793" s="1" t="s">
        <v>20</v>
      </c>
      <c r="E1793" s="1" t="s">
        <v>21</v>
      </c>
      <c r="F1793" s="1" t="str">
        <f t="shared" si="1"/>
        <v>Nelson Filipe Barreto Almeida - MIEIC 2019/2020</v>
      </c>
      <c r="I1793" s="1" t="str">
        <f>IFERROR(VLOOKUP(B1793,'Inquérito'!M:N,2,0),if(AND(E1793="",not(iserror(find("linkedin",H1793)))),H1793,E1793))</f>
        <v/>
      </c>
      <c r="J1793" s="1" t="str">
        <f t="shared" si="2"/>
        <v>MIEIC </v>
      </c>
      <c r="K1793" s="1" t="str">
        <f>IFERROR(VLOOKUP($A1793&amp;"-"&amp;K$1,'Conclusões cursos SIGARRA'!$E:$H,2,0),"")</f>
        <v/>
      </c>
      <c r="L1793" s="1" t="str">
        <f>IFERROR(VLOOKUP($A1793&amp;"-"&amp;K$1,'Conclusões cursos SIGARRA'!$E:$H,4,0),"")</f>
        <v/>
      </c>
      <c r="M1793" s="1" t="str">
        <f>IFERROR(VLOOKUP($A1793&amp;"-"&amp;M$1,'Conclusões cursos SIGARRA'!$E:$H,2,0),"")</f>
        <v/>
      </c>
      <c r="N1793" s="1" t="str">
        <f>IFERROR(VLOOKUP($A1793&amp;"-"&amp;M$1,'Conclusões cursos SIGARRA'!$E:$H,4,0),"")</f>
        <v/>
      </c>
      <c r="O1793" s="1" t="str">
        <f>IFERROR(VLOOKUP($A1793&amp;"-"&amp;O$1,'Conclusões cursos SIGARRA'!$E:$H,2,0),"")</f>
        <v>2015/2016</v>
      </c>
      <c r="P1793" s="1" t="str">
        <f>IFERROR(VLOOKUP($A1793&amp;"-"&amp;O$1,'Conclusões cursos SIGARRA'!$E:$H,4,0),"")</f>
        <v>2019/2020</v>
      </c>
      <c r="Q1793" s="1" t="str">
        <f>IFERROR(VLOOKUP($A1793&amp;"-"&amp;Q$1,'Conclusões cursos SIGARRA'!$E:$H,2,0),"")</f>
        <v/>
      </c>
      <c r="R1793" s="1" t="str">
        <f>IFERROR(VLOOKUP($A1793&amp;"-"&amp;Q$1,'Conclusões cursos SIGARRA'!$E:$H,4,0),"")</f>
        <v/>
      </c>
      <c r="S1793" s="1" t="str">
        <f>IFERROR(VLOOKUP($A1793&amp;"-"&amp;S$1,'Conclusões cursos SIGARRA'!$E:$H,2,0),"")</f>
        <v/>
      </c>
      <c r="T1793" s="1" t="str">
        <f>IFERROR(VLOOKUP($A1793&amp;"-"&amp;S$1,'Conclusões cursos SIGARRA'!$E:$H,4,0),"")</f>
        <v/>
      </c>
      <c r="U1793" s="1" t="str">
        <f t="shared" si="3"/>
        <v> MIEIC 2019/2020</v>
      </c>
      <c r="V1793" s="1" t="str">
        <f t="shared" si="4"/>
        <v>Nelson Filipe Barreto Almeida</v>
      </c>
    </row>
    <row r="1794" ht="14.25" customHeight="1">
      <c r="A1794" s="1">
        <v>2.00002505E8</v>
      </c>
      <c r="B1794" s="1" t="s">
        <v>5384</v>
      </c>
      <c r="C1794" s="1" t="s">
        <v>5385</v>
      </c>
      <c r="D1794" s="1" t="s">
        <v>20</v>
      </c>
      <c r="E1794" s="1" t="s">
        <v>5386</v>
      </c>
      <c r="F1794" s="1" t="str">
        <f t="shared" si="1"/>
        <v>Nelson Jorge Silva Rodrigues - LEIC 2004/2005</v>
      </c>
      <c r="G1794" s="1" t="s">
        <v>21</v>
      </c>
      <c r="H1794" s="1" t="s">
        <v>5387</v>
      </c>
      <c r="I1794" s="9" t="str">
        <f>IFERROR(VLOOKUP(B1794,'Inquérito'!M:N,2,0),if(AND(E1794="",not(iserror(find("linkedin",H1794)))),H1794,E1794))</f>
        <v>https://www.linkedin.com/in/nelsonjorgesilvarodrigues/</v>
      </c>
      <c r="J1794" s="1" t="str">
        <f t="shared" si="2"/>
        <v>LEIC </v>
      </c>
      <c r="K1794" s="1" t="str">
        <f>IFERROR(VLOOKUP($A1794&amp;"-"&amp;K$1,'Conclusões cursos SIGARRA'!$E:$H,2,0),"")</f>
        <v>2000/2001</v>
      </c>
      <c r="L1794" s="1" t="str">
        <f>IFERROR(VLOOKUP($A1794&amp;"-"&amp;K$1,'Conclusões cursos SIGARRA'!$E:$H,4,0),"")</f>
        <v>2004/2005</v>
      </c>
      <c r="M1794" s="1" t="str">
        <f>IFERROR(VLOOKUP($A1794&amp;"-"&amp;M$1,'Conclusões cursos SIGARRA'!$E:$H,2,0),"")</f>
        <v/>
      </c>
      <c r="N1794" s="1" t="str">
        <f>IFERROR(VLOOKUP($A1794&amp;"-"&amp;M$1,'Conclusões cursos SIGARRA'!$E:$H,4,0),"")</f>
        <v/>
      </c>
      <c r="O1794" s="1" t="str">
        <f>IFERROR(VLOOKUP($A1794&amp;"-"&amp;O$1,'Conclusões cursos SIGARRA'!$E:$H,2,0),"")</f>
        <v/>
      </c>
      <c r="P1794" s="1" t="str">
        <f>IFERROR(VLOOKUP($A1794&amp;"-"&amp;O$1,'Conclusões cursos SIGARRA'!$E:$H,4,0),"")</f>
        <v/>
      </c>
      <c r="Q1794" s="1" t="str">
        <f>IFERROR(VLOOKUP($A1794&amp;"-"&amp;Q$1,'Conclusões cursos SIGARRA'!$E:$H,2,0),"")</f>
        <v/>
      </c>
      <c r="R1794" s="1" t="str">
        <f>IFERROR(VLOOKUP($A1794&amp;"-"&amp;Q$1,'Conclusões cursos SIGARRA'!$E:$H,4,0),"")</f>
        <v/>
      </c>
      <c r="S1794" s="1" t="str">
        <f>IFERROR(VLOOKUP($A1794&amp;"-"&amp;S$1,'Conclusões cursos SIGARRA'!$E:$H,2,0),"")</f>
        <v/>
      </c>
      <c r="T1794" s="1" t="str">
        <f>IFERROR(VLOOKUP($A1794&amp;"-"&amp;S$1,'Conclusões cursos SIGARRA'!$E:$H,4,0),"")</f>
        <v/>
      </c>
      <c r="U1794" s="1" t="str">
        <f t="shared" si="3"/>
        <v> LEIC 2004/2005</v>
      </c>
      <c r="V1794" s="1" t="str">
        <f t="shared" si="4"/>
        <v>Nelson Jorge Silva Rodrigues</v>
      </c>
    </row>
    <row r="1795" ht="14.25" customHeight="1">
      <c r="A1795" s="1">
        <v>2.0090871E8</v>
      </c>
      <c r="B1795" s="1" t="s">
        <v>5388</v>
      </c>
      <c r="C1795" s="1" t="s">
        <v>5389</v>
      </c>
      <c r="D1795" s="1" t="s">
        <v>20</v>
      </c>
      <c r="E1795" s="1" t="s">
        <v>21</v>
      </c>
      <c r="F1795" s="1" t="str">
        <f t="shared" si="1"/>
        <v>Nelson Manuel Pinto de Matos - MIEIC 2013/2014</v>
      </c>
      <c r="G1795" s="1" t="s">
        <v>5390</v>
      </c>
      <c r="I1795" s="1" t="str">
        <f>IFERROR(VLOOKUP(B1795,'Inquérito'!M:N,2,0),if(AND(E1795="",not(iserror(find("linkedin",H1795)))),H1795,E1795))</f>
        <v/>
      </c>
      <c r="J1795" s="1" t="str">
        <f t="shared" si="2"/>
        <v>MIEIC </v>
      </c>
      <c r="K1795" s="1" t="str">
        <f>IFERROR(VLOOKUP($A1795&amp;"-"&amp;K$1,'Conclusões cursos SIGARRA'!$E:$H,2,0),"")</f>
        <v/>
      </c>
      <c r="L1795" s="1" t="str">
        <f>IFERROR(VLOOKUP($A1795&amp;"-"&amp;K$1,'Conclusões cursos SIGARRA'!$E:$H,4,0),"")</f>
        <v/>
      </c>
      <c r="M1795" s="1" t="str">
        <f>IFERROR(VLOOKUP($A1795&amp;"-"&amp;M$1,'Conclusões cursos SIGARRA'!$E:$H,2,0),"")</f>
        <v/>
      </c>
      <c r="N1795" s="1" t="str">
        <f>IFERROR(VLOOKUP($A1795&amp;"-"&amp;M$1,'Conclusões cursos SIGARRA'!$E:$H,4,0),"")</f>
        <v/>
      </c>
      <c r="O1795" s="1" t="str">
        <f>IFERROR(VLOOKUP($A1795&amp;"-"&amp;O$1,'Conclusões cursos SIGARRA'!$E:$H,2,0),"")</f>
        <v>2009/2010</v>
      </c>
      <c r="P1795" s="1" t="str">
        <f>IFERROR(VLOOKUP($A1795&amp;"-"&amp;O$1,'Conclusões cursos SIGARRA'!$E:$H,4,0),"")</f>
        <v>2013/2014</v>
      </c>
      <c r="Q1795" s="1" t="str">
        <f>IFERROR(VLOOKUP($A1795&amp;"-"&amp;Q$1,'Conclusões cursos SIGARRA'!$E:$H,2,0),"")</f>
        <v/>
      </c>
      <c r="R1795" s="1" t="str">
        <f>IFERROR(VLOOKUP($A1795&amp;"-"&amp;Q$1,'Conclusões cursos SIGARRA'!$E:$H,4,0),"")</f>
        <v/>
      </c>
      <c r="S1795" s="1" t="str">
        <f>IFERROR(VLOOKUP($A1795&amp;"-"&amp;S$1,'Conclusões cursos SIGARRA'!$E:$H,2,0),"")</f>
        <v/>
      </c>
      <c r="T1795" s="1" t="str">
        <f>IFERROR(VLOOKUP($A1795&amp;"-"&amp;S$1,'Conclusões cursos SIGARRA'!$E:$H,4,0),"")</f>
        <v/>
      </c>
      <c r="U1795" s="1" t="str">
        <f t="shared" si="3"/>
        <v> MIEIC 2013/2014</v>
      </c>
      <c r="V1795" s="1" t="str">
        <f t="shared" si="4"/>
        <v>Nelson Manuel Pinto de Matos</v>
      </c>
    </row>
    <row r="1796" ht="14.25" customHeight="1">
      <c r="A1796" s="1">
        <v>2.00900686E8</v>
      </c>
      <c r="B1796" s="1" t="s">
        <v>5391</v>
      </c>
      <c r="C1796" s="1" t="s">
        <v>5392</v>
      </c>
      <c r="D1796" s="1" t="s">
        <v>20</v>
      </c>
      <c r="E1796" s="1" t="s">
        <v>21</v>
      </c>
      <c r="F1796" s="1" t="str">
        <f t="shared" si="1"/>
        <v>Nelson Miguel da Costa Martins Pereira - MIEIC 2016/2017</v>
      </c>
      <c r="G1796" s="1" t="s">
        <v>21</v>
      </c>
      <c r="I1796" s="1" t="str">
        <f>IFERROR(VLOOKUP(B1796,'Inquérito'!M:N,2,0),if(AND(E1796="",not(iserror(find("linkedin",H1796)))),H1796,E1796))</f>
        <v/>
      </c>
      <c r="J1796" s="1" t="str">
        <f t="shared" si="2"/>
        <v>MIEIC </v>
      </c>
      <c r="K1796" s="1" t="str">
        <f>IFERROR(VLOOKUP($A1796&amp;"-"&amp;K$1,'Conclusões cursos SIGARRA'!$E:$H,2,0),"")</f>
        <v/>
      </c>
      <c r="L1796" s="1" t="str">
        <f>IFERROR(VLOOKUP($A1796&amp;"-"&amp;K$1,'Conclusões cursos SIGARRA'!$E:$H,4,0),"")</f>
        <v/>
      </c>
      <c r="M1796" s="1" t="str">
        <f>IFERROR(VLOOKUP($A1796&amp;"-"&amp;M$1,'Conclusões cursos SIGARRA'!$E:$H,2,0),"")</f>
        <v/>
      </c>
      <c r="N1796" s="1" t="str">
        <f>IFERROR(VLOOKUP($A1796&amp;"-"&amp;M$1,'Conclusões cursos SIGARRA'!$E:$H,4,0),"")</f>
        <v/>
      </c>
      <c r="O1796" s="1" t="str">
        <f>IFERROR(VLOOKUP($A1796&amp;"-"&amp;O$1,'Conclusões cursos SIGARRA'!$E:$H,2,0),"")</f>
        <v>2009/2010</v>
      </c>
      <c r="P1796" s="1" t="str">
        <f>IFERROR(VLOOKUP($A1796&amp;"-"&amp;O$1,'Conclusões cursos SIGARRA'!$E:$H,4,0),"")</f>
        <v>2016/2017</v>
      </c>
      <c r="Q1796" s="1" t="str">
        <f>IFERROR(VLOOKUP($A1796&amp;"-"&amp;Q$1,'Conclusões cursos SIGARRA'!$E:$H,2,0),"")</f>
        <v/>
      </c>
      <c r="R1796" s="1" t="str">
        <f>IFERROR(VLOOKUP($A1796&amp;"-"&amp;Q$1,'Conclusões cursos SIGARRA'!$E:$H,4,0),"")</f>
        <v/>
      </c>
      <c r="S1796" s="1" t="str">
        <f>IFERROR(VLOOKUP($A1796&amp;"-"&amp;S$1,'Conclusões cursos SIGARRA'!$E:$H,2,0),"")</f>
        <v/>
      </c>
      <c r="T1796" s="1" t="str">
        <f>IFERROR(VLOOKUP($A1796&amp;"-"&amp;S$1,'Conclusões cursos SIGARRA'!$E:$H,4,0),"")</f>
        <v/>
      </c>
      <c r="U1796" s="1" t="str">
        <f t="shared" si="3"/>
        <v> MIEIC 2016/2017</v>
      </c>
      <c r="V1796" s="1" t="str">
        <f t="shared" si="4"/>
        <v>Nelson Miguel da Costa Martins Pereira</v>
      </c>
    </row>
    <row r="1797" ht="14.25" customHeight="1">
      <c r="A1797" s="1">
        <v>1.99904744E8</v>
      </c>
      <c r="B1797" s="1" t="s">
        <v>5393</v>
      </c>
      <c r="C1797" s="1" t="s">
        <v>5394</v>
      </c>
      <c r="D1797" s="1" t="s">
        <v>20</v>
      </c>
      <c r="E1797" s="1" t="s">
        <v>21</v>
      </c>
      <c r="F1797" s="1" t="str">
        <f t="shared" si="1"/>
        <v>Nelson Nuno Fernandes Canastro - LEIC 2005/2006</v>
      </c>
      <c r="G1797" s="1" t="s">
        <v>21</v>
      </c>
      <c r="H1797" s="1" t="s">
        <v>5395</v>
      </c>
      <c r="I1797" s="1" t="str">
        <f>IFERROR(VLOOKUP(B1797,'Inquérito'!M:N,2,0),if(AND(E1797="",not(iserror(find("linkedin",H1797)))),H1797,E1797))</f>
        <v/>
      </c>
      <c r="J1797" s="1" t="str">
        <f t="shared" si="2"/>
        <v>LEIC </v>
      </c>
      <c r="K1797" s="1" t="str">
        <f>IFERROR(VLOOKUP($A1797&amp;"-"&amp;K$1,'Conclusões cursos SIGARRA'!$E:$H,2,0),"")</f>
        <v>1999/2000</v>
      </c>
      <c r="L1797" s="1" t="str">
        <f>IFERROR(VLOOKUP($A1797&amp;"-"&amp;K$1,'Conclusões cursos SIGARRA'!$E:$H,4,0),"")</f>
        <v>2005/2006</v>
      </c>
      <c r="M1797" s="1" t="str">
        <f>IFERROR(VLOOKUP($A1797&amp;"-"&amp;M$1,'Conclusões cursos SIGARRA'!$E:$H,2,0),"")</f>
        <v/>
      </c>
      <c r="N1797" s="1" t="str">
        <f>IFERROR(VLOOKUP($A1797&amp;"-"&amp;M$1,'Conclusões cursos SIGARRA'!$E:$H,4,0),"")</f>
        <v/>
      </c>
      <c r="O1797" s="1" t="str">
        <f>IFERROR(VLOOKUP($A1797&amp;"-"&amp;O$1,'Conclusões cursos SIGARRA'!$E:$H,2,0),"")</f>
        <v/>
      </c>
      <c r="P1797" s="1" t="str">
        <f>IFERROR(VLOOKUP($A1797&amp;"-"&amp;O$1,'Conclusões cursos SIGARRA'!$E:$H,4,0),"")</f>
        <v/>
      </c>
      <c r="Q1797" s="1" t="str">
        <f>IFERROR(VLOOKUP($A1797&amp;"-"&amp;Q$1,'Conclusões cursos SIGARRA'!$E:$H,2,0),"")</f>
        <v/>
      </c>
      <c r="R1797" s="1" t="str">
        <f>IFERROR(VLOOKUP($A1797&amp;"-"&amp;Q$1,'Conclusões cursos SIGARRA'!$E:$H,4,0),"")</f>
        <v/>
      </c>
      <c r="S1797" s="1" t="str">
        <f>IFERROR(VLOOKUP($A1797&amp;"-"&amp;S$1,'Conclusões cursos SIGARRA'!$E:$H,2,0),"")</f>
        <v/>
      </c>
      <c r="T1797" s="1" t="str">
        <f>IFERROR(VLOOKUP($A1797&amp;"-"&amp;S$1,'Conclusões cursos SIGARRA'!$E:$H,4,0),"")</f>
        <v/>
      </c>
      <c r="U1797" s="1" t="str">
        <f t="shared" si="3"/>
        <v> LEIC 2005/2006</v>
      </c>
      <c r="V1797" s="1" t="str">
        <f t="shared" si="4"/>
        <v>Nelson Nuno Fernandes Canastro</v>
      </c>
    </row>
    <row r="1798" ht="14.25" customHeight="1">
      <c r="A1798" s="1">
        <v>2.01103128E8</v>
      </c>
      <c r="B1798" s="1" t="s">
        <v>5396</v>
      </c>
      <c r="C1798" s="1" t="s">
        <v>5397</v>
      </c>
      <c r="D1798" s="1" t="s">
        <v>20</v>
      </c>
      <c r="E1798" s="1" t="s">
        <v>21</v>
      </c>
      <c r="F1798" s="1" t="str">
        <f t="shared" si="1"/>
        <v>Nelson Rafael Soares Dias da Silva Martins - MIEIC 2017/2018</v>
      </c>
      <c r="I1798" s="1" t="str">
        <f>IFERROR(VLOOKUP(B1798,'Inquérito'!M:N,2,0),if(AND(E1798="",not(iserror(find("linkedin",H1798)))),H1798,E1798))</f>
        <v/>
      </c>
      <c r="J1798" s="1" t="str">
        <f t="shared" si="2"/>
        <v>MIEIC </v>
      </c>
      <c r="K1798" s="1" t="str">
        <f>IFERROR(VLOOKUP($A1798&amp;"-"&amp;K$1,'Conclusões cursos SIGARRA'!$E:$H,2,0),"")</f>
        <v/>
      </c>
      <c r="L1798" s="1" t="str">
        <f>IFERROR(VLOOKUP($A1798&amp;"-"&amp;K$1,'Conclusões cursos SIGARRA'!$E:$H,4,0),"")</f>
        <v/>
      </c>
      <c r="M1798" s="1" t="str">
        <f>IFERROR(VLOOKUP($A1798&amp;"-"&amp;M$1,'Conclusões cursos SIGARRA'!$E:$H,2,0),"")</f>
        <v/>
      </c>
      <c r="N1798" s="1" t="str">
        <f>IFERROR(VLOOKUP($A1798&amp;"-"&amp;M$1,'Conclusões cursos SIGARRA'!$E:$H,4,0),"")</f>
        <v/>
      </c>
      <c r="O1798" s="1" t="str">
        <f>IFERROR(VLOOKUP($A1798&amp;"-"&amp;O$1,'Conclusões cursos SIGARRA'!$E:$H,2,0),"")</f>
        <v>2011/2012</v>
      </c>
      <c r="P1798" s="1" t="str">
        <f>IFERROR(VLOOKUP($A1798&amp;"-"&amp;O$1,'Conclusões cursos SIGARRA'!$E:$H,4,0),"")</f>
        <v>2017/2018</v>
      </c>
      <c r="Q1798" s="1" t="str">
        <f>IFERROR(VLOOKUP($A1798&amp;"-"&amp;Q$1,'Conclusões cursos SIGARRA'!$E:$H,2,0),"")</f>
        <v/>
      </c>
      <c r="R1798" s="1" t="str">
        <f>IFERROR(VLOOKUP($A1798&amp;"-"&amp;Q$1,'Conclusões cursos SIGARRA'!$E:$H,4,0),"")</f>
        <v/>
      </c>
      <c r="S1798" s="1" t="str">
        <f>IFERROR(VLOOKUP($A1798&amp;"-"&amp;S$1,'Conclusões cursos SIGARRA'!$E:$H,2,0),"")</f>
        <v/>
      </c>
      <c r="T1798" s="1" t="str">
        <f>IFERROR(VLOOKUP($A1798&amp;"-"&amp;S$1,'Conclusões cursos SIGARRA'!$E:$H,4,0),"")</f>
        <v/>
      </c>
      <c r="U1798" s="1" t="str">
        <f t="shared" si="3"/>
        <v> MIEIC 2017/2018</v>
      </c>
      <c r="V1798" s="1" t="str">
        <f t="shared" si="4"/>
        <v>Nelson Rafael Soares Dias da Silva Martins</v>
      </c>
    </row>
    <row r="1799" ht="14.25" customHeight="1">
      <c r="A1799" s="1">
        <v>2.0030551E8</v>
      </c>
      <c r="B1799" s="1" t="s">
        <v>5398</v>
      </c>
      <c r="C1799" s="1" t="s">
        <v>5399</v>
      </c>
      <c r="D1799" s="1" t="s">
        <v>20</v>
      </c>
      <c r="E1799" s="1" t="s">
        <v>5400</v>
      </c>
      <c r="F1799" s="1" t="str">
        <f t="shared" si="1"/>
        <v>Nelson Tiago Remoaldo de Oliveira - MIEIC 2007/2008</v>
      </c>
      <c r="G1799" s="1" t="s">
        <v>5401</v>
      </c>
      <c r="H1799" s="1" t="s">
        <v>5402</v>
      </c>
      <c r="I1799" s="9" t="str">
        <f>IFERROR(VLOOKUP(B1799,'Inquérito'!M:N,2,0),if(AND(E1799="",not(iserror(find("linkedin",H1799)))),H1799,E1799))</f>
        <v>https://www.linkedin.com/in/ntroliveira/</v>
      </c>
      <c r="J1799" s="1" t="str">
        <f t="shared" si="2"/>
        <v>MIEIC </v>
      </c>
      <c r="K1799" s="1" t="str">
        <f>IFERROR(VLOOKUP($A1799&amp;"-"&amp;K$1,'Conclusões cursos SIGARRA'!$E:$H,2,0),"")</f>
        <v/>
      </c>
      <c r="L1799" s="1" t="str">
        <f>IFERROR(VLOOKUP($A1799&amp;"-"&amp;K$1,'Conclusões cursos SIGARRA'!$E:$H,4,0),"")</f>
        <v/>
      </c>
      <c r="M1799" s="1" t="str">
        <f>IFERROR(VLOOKUP($A1799&amp;"-"&amp;M$1,'Conclusões cursos SIGARRA'!$E:$H,2,0),"")</f>
        <v/>
      </c>
      <c r="N1799" s="1" t="str">
        <f>IFERROR(VLOOKUP($A1799&amp;"-"&amp;M$1,'Conclusões cursos SIGARRA'!$E:$H,4,0),"")</f>
        <v/>
      </c>
      <c r="O1799" s="1" t="str">
        <f>IFERROR(VLOOKUP($A1799&amp;"-"&amp;O$1,'Conclusões cursos SIGARRA'!$E:$H,2,0),"")</f>
        <v>2003/2004</v>
      </c>
      <c r="P1799" s="1" t="str">
        <f>IFERROR(VLOOKUP($A1799&amp;"-"&amp;O$1,'Conclusões cursos SIGARRA'!$E:$H,4,0),"")</f>
        <v>2007/2008</v>
      </c>
      <c r="Q1799" s="1" t="str">
        <f>IFERROR(VLOOKUP($A1799&amp;"-"&amp;Q$1,'Conclusões cursos SIGARRA'!$E:$H,2,0),"")</f>
        <v/>
      </c>
      <c r="R1799" s="1" t="str">
        <f>IFERROR(VLOOKUP($A1799&amp;"-"&amp;Q$1,'Conclusões cursos SIGARRA'!$E:$H,4,0),"")</f>
        <v/>
      </c>
      <c r="S1799" s="1" t="str">
        <f>IFERROR(VLOOKUP($A1799&amp;"-"&amp;S$1,'Conclusões cursos SIGARRA'!$E:$H,2,0),"")</f>
        <v/>
      </c>
      <c r="T1799" s="1" t="str">
        <f>IFERROR(VLOOKUP($A1799&amp;"-"&amp;S$1,'Conclusões cursos SIGARRA'!$E:$H,4,0),"")</f>
        <v/>
      </c>
      <c r="U1799" s="1" t="str">
        <f t="shared" si="3"/>
        <v> MIEIC 2007/2008</v>
      </c>
      <c r="V1799" s="1" t="str">
        <f t="shared" si="4"/>
        <v>Nelson Tiago Remoaldo de Oliveira</v>
      </c>
    </row>
    <row r="1800" ht="14.25" customHeight="1">
      <c r="A1800" s="1">
        <v>2.02007865E8</v>
      </c>
      <c r="B1800" s="1" t="s">
        <v>5403</v>
      </c>
      <c r="C1800" s="1" t="s">
        <v>5404</v>
      </c>
      <c r="D1800" s="1" t="s">
        <v>26</v>
      </c>
      <c r="E1800" s="1" t="s">
        <v>21</v>
      </c>
      <c r="F1800" s="1" t="str">
        <f t="shared" si="1"/>
        <v>Nuno Afonso Anjos Pereira - L.EIC 2022/2023</v>
      </c>
      <c r="G1800" s="1" t="s">
        <v>5405</v>
      </c>
      <c r="I1800" s="1" t="str">
        <f>IFERROR(VLOOKUP(B1800,'Inquérito'!M:N,2,0),if(AND(E1800="",not(iserror(find("linkedin",H1800)))),H1800,E1800))</f>
        <v/>
      </c>
      <c r="J1800" s="1" t="str">
        <f t="shared" si="2"/>
        <v>L.EIC </v>
      </c>
      <c r="K1800" s="1" t="str">
        <f>IFERROR(VLOOKUP($A1800&amp;"-"&amp;K$1,'Conclusões cursos SIGARRA'!$E:$H,2,0),"")</f>
        <v/>
      </c>
      <c r="L1800" s="1" t="str">
        <f>IFERROR(VLOOKUP($A1800&amp;"-"&amp;K$1,'Conclusões cursos SIGARRA'!$E:$H,4,0),"")</f>
        <v/>
      </c>
      <c r="M1800" s="1" t="str">
        <f>IFERROR(VLOOKUP($A1800&amp;"-"&amp;M$1,'Conclusões cursos SIGARRA'!$E:$H,2,0),"")</f>
        <v/>
      </c>
      <c r="N1800" s="1" t="str">
        <f>IFERROR(VLOOKUP($A1800&amp;"-"&amp;M$1,'Conclusões cursos SIGARRA'!$E:$H,4,0),"")</f>
        <v/>
      </c>
      <c r="O1800" s="1" t="str">
        <f>IFERROR(VLOOKUP($A1800&amp;"-"&amp;O$1,'Conclusões cursos SIGARRA'!$E:$H,2,0),"")</f>
        <v/>
      </c>
      <c r="P1800" s="1" t="str">
        <f>IFERROR(VLOOKUP($A1800&amp;"-"&amp;O$1,'Conclusões cursos SIGARRA'!$E:$H,4,0),"")</f>
        <v/>
      </c>
      <c r="Q1800" s="1" t="str">
        <f>IFERROR(VLOOKUP($A1800&amp;"-"&amp;Q$1,'Conclusões cursos SIGARRA'!$E:$H,2,0),"")</f>
        <v>2021/2022</v>
      </c>
      <c r="R1800" s="1" t="str">
        <f>IFERROR(VLOOKUP($A1800&amp;"-"&amp;Q$1,'Conclusões cursos SIGARRA'!$E:$H,4,0),"")</f>
        <v>2022/2023</v>
      </c>
      <c r="S1800" s="1" t="str">
        <f>IFERROR(VLOOKUP($A1800&amp;"-"&amp;S$1,'Conclusões cursos SIGARRA'!$E:$H,2,0),"")</f>
        <v/>
      </c>
      <c r="T1800" s="1" t="str">
        <f>IFERROR(VLOOKUP($A1800&amp;"-"&amp;S$1,'Conclusões cursos SIGARRA'!$E:$H,4,0),"")</f>
        <v/>
      </c>
      <c r="U1800" s="1" t="str">
        <f t="shared" si="3"/>
        <v> L.EIC 2022/2023</v>
      </c>
      <c r="V1800" s="1" t="str">
        <f t="shared" si="4"/>
        <v>Nuno Afonso Anjos Pereira</v>
      </c>
    </row>
    <row r="1801" ht="14.25" customHeight="1">
      <c r="A1801" s="1">
        <v>1.99403009E8</v>
      </c>
      <c r="B1801" s="1" t="s">
        <v>5406</v>
      </c>
      <c r="C1801" s="1" t="s">
        <v>5407</v>
      </c>
      <c r="D1801" s="1" t="s">
        <v>20</v>
      </c>
      <c r="E1801" s="1" t="s">
        <v>21</v>
      </c>
      <c r="F1801" s="1" t="str">
        <f t="shared" si="1"/>
        <v>Nuno Alexandre Moura Rodrigues - LEIC 2005/2006</v>
      </c>
      <c r="G1801" s="1" t="s">
        <v>21</v>
      </c>
      <c r="I1801" s="1" t="str">
        <f>IFERROR(VLOOKUP(B1801,'Inquérito'!M:N,2,0),if(AND(E1801="",not(iserror(find("linkedin",H1801)))),H1801,E1801))</f>
        <v/>
      </c>
      <c r="J1801" s="1" t="str">
        <f t="shared" si="2"/>
        <v>LEIC </v>
      </c>
      <c r="K1801" s="1" t="str">
        <f>IFERROR(VLOOKUP($A1801&amp;"-"&amp;K$1,'Conclusões cursos SIGARRA'!$E:$H,2,0),"")</f>
        <v>1994/1995</v>
      </c>
      <c r="L1801" s="1" t="str">
        <f>IFERROR(VLOOKUP($A1801&amp;"-"&amp;K$1,'Conclusões cursos SIGARRA'!$E:$H,4,0),"")</f>
        <v>2005/2006</v>
      </c>
      <c r="M1801" s="1" t="str">
        <f>IFERROR(VLOOKUP($A1801&amp;"-"&amp;M$1,'Conclusões cursos SIGARRA'!$E:$H,2,0),"")</f>
        <v/>
      </c>
      <c r="N1801" s="1" t="str">
        <f>IFERROR(VLOOKUP($A1801&amp;"-"&amp;M$1,'Conclusões cursos SIGARRA'!$E:$H,4,0),"")</f>
        <v/>
      </c>
      <c r="O1801" s="1" t="str">
        <f>IFERROR(VLOOKUP($A1801&amp;"-"&amp;O$1,'Conclusões cursos SIGARRA'!$E:$H,2,0),"")</f>
        <v/>
      </c>
      <c r="P1801" s="1" t="str">
        <f>IFERROR(VLOOKUP($A1801&amp;"-"&amp;O$1,'Conclusões cursos SIGARRA'!$E:$H,4,0),"")</f>
        <v/>
      </c>
      <c r="Q1801" s="1" t="str">
        <f>IFERROR(VLOOKUP($A1801&amp;"-"&amp;Q$1,'Conclusões cursos SIGARRA'!$E:$H,2,0),"")</f>
        <v/>
      </c>
      <c r="R1801" s="1" t="str">
        <f>IFERROR(VLOOKUP($A1801&amp;"-"&amp;Q$1,'Conclusões cursos SIGARRA'!$E:$H,4,0),"")</f>
        <v/>
      </c>
      <c r="S1801" s="1" t="str">
        <f>IFERROR(VLOOKUP($A1801&amp;"-"&amp;S$1,'Conclusões cursos SIGARRA'!$E:$H,2,0),"")</f>
        <v/>
      </c>
      <c r="T1801" s="1" t="str">
        <f>IFERROR(VLOOKUP($A1801&amp;"-"&amp;S$1,'Conclusões cursos SIGARRA'!$E:$H,4,0),"")</f>
        <v/>
      </c>
      <c r="U1801" s="1" t="str">
        <f t="shared" si="3"/>
        <v> LEIC 2005/2006</v>
      </c>
      <c r="V1801" s="1" t="str">
        <f t="shared" si="4"/>
        <v>Nuno Alexandre Moura Rodrigues</v>
      </c>
    </row>
    <row r="1802" ht="14.25" customHeight="1">
      <c r="A1802" s="1">
        <v>2.00203225E8</v>
      </c>
      <c r="B1802" s="1" t="s">
        <v>5408</v>
      </c>
      <c r="C1802" s="1" t="s">
        <v>5409</v>
      </c>
      <c r="D1802" s="1" t="s">
        <v>20</v>
      </c>
      <c r="E1802" s="1" t="s">
        <v>5410</v>
      </c>
      <c r="F1802" s="1" t="str">
        <f t="shared" si="1"/>
        <v>Nuno Alexandre Pinto Gonçalinho de Oliveira - MIEIC 2007/2008</v>
      </c>
      <c r="G1802" s="1" t="s">
        <v>21</v>
      </c>
      <c r="I1802" s="9" t="str">
        <f>IFERROR(VLOOKUP(B1802,'Inquérito'!M:N,2,0),if(AND(E1802="",not(iserror(find("linkedin",H1802)))),H1802,E1802))</f>
        <v>https://www.linkedin.com/in/nuno-goncalinho/</v>
      </c>
      <c r="J1802" s="1" t="str">
        <f t="shared" si="2"/>
        <v>MIEIC </v>
      </c>
      <c r="K1802" s="1" t="str">
        <f>IFERROR(VLOOKUP($A1802&amp;"-"&amp;K$1,'Conclusões cursos SIGARRA'!$E:$H,2,0),"")</f>
        <v/>
      </c>
      <c r="L1802" s="1" t="str">
        <f>IFERROR(VLOOKUP($A1802&amp;"-"&amp;K$1,'Conclusões cursos SIGARRA'!$E:$H,4,0),"")</f>
        <v/>
      </c>
      <c r="M1802" s="1" t="str">
        <f>IFERROR(VLOOKUP($A1802&amp;"-"&amp;M$1,'Conclusões cursos SIGARRA'!$E:$H,2,0),"")</f>
        <v/>
      </c>
      <c r="N1802" s="1" t="str">
        <f>IFERROR(VLOOKUP($A1802&amp;"-"&amp;M$1,'Conclusões cursos SIGARRA'!$E:$H,4,0),"")</f>
        <v/>
      </c>
      <c r="O1802" s="1" t="str">
        <f>IFERROR(VLOOKUP($A1802&amp;"-"&amp;O$1,'Conclusões cursos SIGARRA'!$E:$H,2,0),"")</f>
        <v>2003/2004</v>
      </c>
      <c r="P1802" s="1" t="str">
        <f>IFERROR(VLOOKUP($A1802&amp;"-"&amp;O$1,'Conclusões cursos SIGARRA'!$E:$H,4,0),"")</f>
        <v>2007/2008</v>
      </c>
      <c r="Q1802" s="1" t="str">
        <f>IFERROR(VLOOKUP($A1802&amp;"-"&amp;Q$1,'Conclusões cursos SIGARRA'!$E:$H,2,0),"")</f>
        <v/>
      </c>
      <c r="R1802" s="1" t="str">
        <f>IFERROR(VLOOKUP($A1802&amp;"-"&amp;Q$1,'Conclusões cursos SIGARRA'!$E:$H,4,0),"")</f>
        <v/>
      </c>
      <c r="S1802" s="1" t="str">
        <f>IFERROR(VLOOKUP($A1802&amp;"-"&amp;S$1,'Conclusões cursos SIGARRA'!$E:$H,2,0),"")</f>
        <v/>
      </c>
      <c r="T1802" s="1" t="str">
        <f>IFERROR(VLOOKUP($A1802&amp;"-"&amp;S$1,'Conclusões cursos SIGARRA'!$E:$H,4,0),"")</f>
        <v/>
      </c>
      <c r="U1802" s="1" t="str">
        <f t="shared" si="3"/>
        <v> MIEIC 2007/2008</v>
      </c>
      <c r="V1802" s="1" t="str">
        <f t="shared" si="4"/>
        <v>Nuno Alexandre Pinto Gonçalinho de Oliveira</v>
      </c>
    </row>
    <row r="1803" ht="14.25" customHeight="1">
      <c r="A1803" s="1">
        <v>2.00600411E8</v>
      </c>
      <c r="B1803" s="1" t="s">
        <v>5411</v>
      </c>
      <c r="C1803" s="1" t="s">
        <v>5412</v>
      </c>
      <c r="D1803" s="1" t="s">
        <v>20</v>
      </c>
      <c r="E1803" s="1" t="s">
        <v>21</v>
      </c>
      <c r="F1803" s="1" t="str">
        <f t="shared" si="1"/>
        <v>Nuno André Trindade Marinho - MIEIC 2010/2011</v>
      </c>
      <c r="G1803" s="1" t="s">
        <v>5413</v>
      </c>
      <c r="H1803" s="1" t="s">
        <v>5414</v>
      </c>
      <c r="I1803" s="1" t="str">
        <f>IFERROR(VLOOKUP(B1803,'Inquérito'!M:N,2,0),if(AND(E1803="",not(iserror(find("linkedin",H1803)))),H1803,E1803))</f>
        <v/>
      </c>
      <c r="J1803" s="1" t="str">
        <f t="shared" si="2"/>
        <v>MIEIC </v>
      </c>
      <c r="K1803" s="1" t="str">
        <f>IFERROR(VLOOKUP($A1803&amp;"-"&amp;K$1,'Conclusões cursos SIGARRA'!$E:$H,2,0),"")</f>
        <v/>
      </c>
      <c r="L1803" s="1" t="str">
        <f>IFERROR(VLOOKUP($A1803&amp;"-"&amp;K$1,'Conclusões cursos SIGARRA'!$E:$H,4,0),"")</f>
        <v/>
      </c>
      <c r="M1803" s="1" t="str">
        <f>IFERROR(VLOOKUP($A1803&amp;"-"&amp;M$1,'Conclusões cursos SIGARRA'!$E:$H,2,0),"")</f>
        <v/>
      </c>
      <c r="N1803" s="1" t="str">
        <f>IFERROR(VLOOKUP($A1803&amp;"-"&amp;M$1,'Conclusões cursos SIGARRA'!$E:$H,4,0),"")</f>
        <v/>
      </c>
      <c r="O1803" s="1" t="str">
        <f>IFERROR(VLOOKUP($A1803&amp;"-"&amp;O$1,'Conclusões cursos SIGARRA'!$E:$H,2,0),"")</f>
        <v>2006/2007</v>
      </c>
      <c r="P1803" s="1" t="str">
        <f>IFERROR(VLOOKUP($A1803&amp;"-"&amp;O$1,'Conclusões cursos SIGARRA'!$E:$H,4,0),"")</f>
        <v>2010/2011</v>
      </c>
      <c r="Q1803" s="1" t="str">
        <f>IFERROR(VLOOKUP($A1803&amp;"-"&amp;Q$1,'Conclusões cursos SIGARRA'!$E:$H,2,0),"")</f>
        <v/>
      </c>
      <c r="R1803" s="1" t="str">
        <f>IFERROR(VLOOKUP($A1803&amp;"-"&amp;Q$1,'Conclusões cursos SIGARRA'!$E:$H,4,0),"")</f>
        <v/>
      </c>
      <c r="S1803" s="1" t="str">
        <f>IFERROR(VLOOKUP($A1803&amp;"-"&amp;S$1,'Conclusões cursos SIGARRA'!$E:$H,2,0),"")</f>
        <v/>
      </c>
      <c r="T1803" s="1" t="str">
        <f>IFERROR(VLOOKUP($A1803&amp;"-"&amp;S$1,'Conclusões cursos SIGARRA'!$E:$H,4,0),"")</f>
        <v/>
      </c>
      <c r="U1803" s="1" t="str">
        <f t="shared" si="3"/>
        <v> MIEIC 2010/2011</v>
      </c>
      <c r="V1803" s="1" t="str">
        <f t="shared" si="4"/>
        <v>Nuno André Trindade Marinho</v>
      </c>
    </row>
    <row r="1804" ht="14.25" customHeight="1">
      <c r="A1804" s="1">
        <v>2.00203775E8</v>
      </c>
      <c r="B1804" s="1" t="s">
        <v>5415</v>
      </c>
      <c r="C1804" s="1" t="s">
        <v>5416</v>
      </c>
      <c r="D1804" s="1" t="s">
        <v>20</v>
      </c>
      <c r="E1804" s="1" t="s">
        <v>5417</v>
      </c>
      <c r="F1804" s="1" t="str">
        <f t="shared" si="1"/>
        <v>Nuno António da Silva Rocha - MIEIC 2007/2008</v>
      </c>
      <c r="G1804" s="1" t="s">
        <v>21</v>
      </c>
      <c r="H1804" s="1" t="s">
        <v>5418</v>
      </c>
      <c r="I1804" s="9" t="str">
        <f>IFERROR(VLOOKUP(B1804,'Inquérito'!M:N,2,0),if(AND(E1804="",not(iserror(find("linkedin",H1804)))),H1804,E1804))</f>
        <v>https://www.linkedin.com/in/nrocha</v>
      </c>
      <c r="J1804" s="1" t="str">
        <f t="shared" si="2"/>
        <v>MIEIC </v>
      </c>
      <c r="K1804" s="1" t="str">
        <f>IFERROR(VLOOKUP($A1804&amp;"-"&amp;K$1,'Conclusões cursos SIGARRA'!$E:$H,2,0),"")</f>
        <v/>
      </c>
      <c r="L1804" s="1" t="str">
        <f>IFERROR(VLOOKUP($A1804&amp;"-"&amp;K$1,'Conclusões cursos SIGARRA'!$E:$H,4,0),"")</f>
        <v/>
      </c>
      <c r="M1804" s="1" t="str">
        <f>IFERROR(VLOOKUP($A1804&amp;"-"&amp;M$1,'Conclusões cursos SIGARRA'!$E:$H,2,0),"")</f>
        <v/>
      </c>
      <c r="N1804" s="1" t="str">
        <f>IFERROR(VLOOKUP($A1804&amp;"-"&amp;M$1,'Conclusões cursos SIGARRA'!$E:$H,4,0),"")</f>
        <v/>
      </c>
      <c r="O1804" s="1" t="str">
        <f>IFERROR(VLOOKUP($A1804&amp;"-"&amp;O$1,'Conclusões cursos SIGARRA'!$E:$H,2,0),"")</f>
        <v>2002/2003</v>
      </c>
      <c r="P1804" s="1" t="str">
        <f>IFERROR(VLOOKUP($A1804&amp;"-"&amp;O$1,'Conclusões cursos SIGARRA'!$E:$H,4,0),"")</f>
        <v>2007/2008</v>
      </c>
      <c r="Q1804" s="1" t="str">
        <f>IFERROR(VLOOKUP($A1804&amp;"-"&amp;Q$1,'Conclusões cursos SIGARRA'!$E:$H,2,0),"")</f>
        <v/>
      </c>
      <c r="R1804" s="1" t="str">
        <f>IFERROR(VLOOKUP($A1804&amp;"-"&amp;Q$1,'Conclusões cursos SIGARRA'!$E:$H,4,0),"")</f>
        <v/>
      </c>
      <c r="S1804" s="1" t="str">
        <f>IFERROR(VLOOKUP($A1804&amp;"-"&amp;S$1,'Conclusões cursos SIGARRA'!$E:$H,2,0),"")</f>
        <v/>
      </c>
      <c r="T1804" s="1" t="str">
        <f>IFERROR(VLOOKUP($A1804&amp;"-"&amp;S$1,'Conclusões cursos SIGARRA'!$E:$H,4,0),"")</f>
        <v/>
      </c>
      <c r="U1804" s="1" t="str">
        <f t="shared" si="3"/>
        <v> MIEIC 2007/2008</v>
      </c>
      <c r="V1804" s="1" t="str">
        <f t="shared" si="4"/>
        <v>Nuno António da Silva Rocha</v>
      </c>
    </row>
    <row r="1805" ht="14.25" customHeight="1">
      <c r="A1805" s="1">
        <v>1.99700859E8</v>
      </c>
      <c r="B1805" s="1" t="s">
        <v>5419</v>
      </c>
      <c r="C1805" s="1" t="s">
        <v>5420</v>
      </c>
      <c r="D1805" s="1" t="s">
        <v>20</v>
      </c>
      <c r="E1805" s="1" t="s">
        <v>5421</v>
      </c>
      <c r="F1805" s="1" t="str">
        <f t="shared" si="1"/>
        <v>Nuno Armando Andrade Serrano - LEIC 2002/2003</v>
      </c>
      <c r="G1805" s="1" t="s">
        <v>21</v>
      </c>
      <c r="H1805" s="1" t="s">
        <v>5422</v>
      </c>
      <c r="I1805" s="9" t="str">
        <f>IFERROR(VLOOKUP(B1805,'Inquérito'!M:N,2,0),if(AND(E1805="",not(iserror(find("linkedin",H1805)))),H1805,E1805))</f>
        <v>https://www.linkedin.com/in/nunoarmandoserrano/</v>
      </c>
      <c r="J1805" s="1" t="str">
        <f t="shared" si="2"/>
        <v>LEIC </v>
      </c>
      <c r="K1805" s="1" t="str">
        <f>IFERROR(VLOOKUP($A1805&amp;"-"&amp;K$1,'Conclusões cursos SIGARRA'!$E:$H,2,0),"")</f>
        <v>1997/1998</v>
      </c>
      <c r="L1805" s="1" t="str">
        <f>IFERROR(VLOOKUP($A1805&amp;"-"&amp;K$1,'Conclusões cursos SIGARRA'!$E:$H,4,0),"")</f>
        <v>2002/2003</v>
      </c>
      <c r="M1805" s="1" t="str">
        <f>IFERROR(VLOOKUP($A1805&amp;"-"&amp;M$1,'Conclusões cursos SIGARRA'!$E:$H,2,0),"")</f>
        <v/>
      </c>
      <c r="N1805" s="1" t="str">
        <f>IFERROR(VLOOKUP($A1805&amp;"-"&amp;M$1,'Conclusões cursos SIGARRA'!$E:$H,4,0),"")</f>
        <v/>
      </c>
      <c r="O1805" s="1" t="str">
        <f>IFERROR(VLOOKUP($A1805&amp;"-"&amp;O$1,'Conclusões cursos SIGARRA'!$E:$H,2,0),"")</f>
        <v/>
      </c>
      <c r="P1805" s="1" t="str">
        <f>IFERROR(VLOOKUP($A1805&amp;"-"&amp;O$1,'Conclusões cursos SIGARRA'!$E:$H,4,0),"")</f>
        <v/>
      </c>
      <c r="Q1805" s="1" t="str">
        <f>IFERROR(VLOOKUP($A1805&amp;"-"&amp;Q$1,'Conclusões cursos SIGARRA'!$E:$H,2,0),"")</f>
        <v/>
      </c>
      <c r="R1805" s="1" t="str">
        <f>IFERROR(VLOOKUP($A1805&amp;"-"&amp;Q$1,'Conclusões cursos SIGARRA'!$E:$H,4,0),"")</f>
        <v/>
      </c>
      <c r="S1805" s="1" t="str">
        <f>IFERROR(VLOOKUP($A1805&amp;"-"&amp;S$1,'Conclusões cursos SIGARRA'!$E:$H,2,0),"")</f>
        <v/>
      </c>
      <c r="T1805" s="1" t="str">
        <f>IFERROR(VLOOKUP($A1805&amp;"-"&amp;S$1,'Conclusões cursos SIGARRA'!$E:$H,4,0),"")</f>
        <v/>
      </c>
      <c r="U1805" s="1" t="str">
        <f t="shared" si="3"/>
        <v> LEIC 2002/2003</v>
      </c>
      <c r="V1805" s="1" t="str">
        <f t="shared" si="4"/>
        <v>Nuno Armando Andrade Serrano</v>
      </c>
    </row>
    <row r="1806" ht="14.25" customHeight="1">
      <c r="A1806" s="1">
        <v>2.01502854E8</v>
      </c>
      <c r="B1806" s="1" t="s">
        <v>5423</v>
      </c>
      <c r="C1806" s="1" t="s">
        <v>5424</v>
      </c>
      <c r="D1806" s="1" t="s">
        <v>26</v>
      </c>
      <c r="E1806" s="1" t="s">
        <v>21</v>
      </c>
      <c r="F1806" s="1" t="str">
        <f t="shared" si="1"/>
        <v>Nuno Correia Duarte - MIEIC 2017/2018</v>
      </c>
      <c r="G1806" s="1" t="s">
        <v>5425</v>
      </c>
      <c r="I1806" s="1" t="str">
        <f>IFERROR(VLOOKUP(B1806,'Inquérito'!M:N,2,0),if(AND(E1806="",not(iserror(find("linkedin",H1806)))),H1806,E1806))</f>
        <v/>
      </c>
      <c r="J1806" s="1" t="str">
        <f t="shared" si="2"/>
        <v>MIEIC </v>
      </c>
      <c r="K1806" s="1" t="str">
        <f>IFERROR(VLOOKUP($A1806&amp;"-"&amp;K$1,'Conclusões cursos SIGARRA'!$E:$H,2,0),"")</f>
        <v/>
      </c>
      <c r="L1806" s="1" t="str">
        <f>IFERROR(VLOOKUP($A1806&amp;"-"&amp;K$1,'Conclusões cursos SIGARRA'!$E:$H,4,0),"")</f>
        <v/>
      </c>
      <c r="M1806" s="1" t="str">
        <f>IFERROR(VLOOKUP($A1806&amp;"-"&amp;M$1,'Conclusões cursos SIGARRA'!$E:$H,2,0),"")</f>
        <v/>
      </c>
      <c r="N1806" s="1" t="str">
        <f>IFERROR(VLOOKUP($A1806&amp;"-"&amp;M$1,'Conclusões cursos SIGARRA'!$E:$H,4,0),"")</f>
        <v/>
      </c>
      <c r="O1806" s="1" t="str">
        <f>IFERROR(VLOOKUP($A1806&amp;"-"&amp;O$1,'Conclusões cursos SIGARRA'!$E:$H,2,0),"")</f>
        <v>2015/2016</v>
      </c>
      <c r="P1806" s="1" t="str">
        <f>IFERROR(VLOOKUP($A1806&amp;"-"&amp;O$1,'Conclusões cursos SIGARRA'!$E:$H,4,0),"")</f>
        <v>2017/2018</v>
      </c>
      <c r="Q1806" s="1" t="str">
        <f>IFERROR(VLOOKUP($A1806&amp;"-"&amp;Q$1,'Conclusões cursos SIGARRA'!$E:$H,2,0),"")</f>
        <v/>
      </c>
      <c r="R1806" s="1" t="str">
        <f>IFERROR(VLOOKUP($A1806&amp;"-"&amp;Q$1,'Conclusões cursos SIGARRA'!$E:$H,4,0),"")</f>
        <v/>
      </c>
      <c r="S1806" s="1" t="str">
        <f>IFERROR(VLOOKUP($A1806&amp;"-"&amp;S$1,'Conclusões cursos SIGARRA'!$E:$H,2,0),"")</f>
        <v/>
      </c>
      <c r="T1806" s="1" t="str">
        <f>IFERROR(VLOOKUP($A1806&amp;"-"&amp;S$1,'Conclusões cursos SIGARRA'!$E:$H,4,0),"")</f>
        <v/>
      </c>
      <c r="U1806" s="1" t="str">
        <f t="shared" si="3"/>
        <v> MIEIC 2017/2018</v>
      </c>
      <c r="V1806" s="1" t="str">
        <f t="shared" si="4"/>
        <v>Nuno Correia Duarte</v>
      </c>
    </row>
    <row r="1807" ht="14.25" customHeight="1">
      <c r="A1807" s="1">
        <v>2.01706864E8</v>
      </c>
      <c r="B1807" s="1" t="s">
        <v>5426</v>
      </c>
      <c r="C1807" s="1" t="s">
        <v>5427</v>
      </c>
      <c r="D1807" s="1" t="s">
        <v>26</v>
      </c>
      <c r="E1807" s="1" t="s">
        <v>21</v>
      </c>
      <c r="F1807" s="1" t="str">
        <f t="shared" si="1"/>
        <v>Nuno Duarte Ferreira Neves Mourinha Gonçalves - L.EIC 2021/2022</v>
      </c>
      <c r="I1807" s="1" t="str">
        <f>IFERROR(VLOOKUP(B1807,'Inquérito'!M:N,2,0),if(AND(E1807="",not(iserror(find("linkedin",H1807)))),H1807,E1807))</f>
        <v/>
      </c>
      <c r="J1807" s="1" t="str">
        <f t="shared" si="2"/>
        <v>L.EIC </v>
      </c>
      <c r="K1807" s="1" t="str">
        <f>IFERROR(VLOOKUP($A1807&amp;"-"&amp;K$1,'Conclusões cursos SIGARRA'!$E:$H,2,0),"")</f>
        <v/>
      </c>
      <c r="L1807" s="1" t="str">
        <f>IFERROR(VLOOKUP($A1807&amp;"-"&amp;K$1,'Conclusões cursos SIGARRA'!$E:$H,4,0),"")</f>
        <v/>
      </c>
      <c r="M1807" s="1" t="str">
        <f>IFERROR(VLOOKUP($A1807&amp;"-"&amp;M$1,'Conclusões cursos SIGARRA'!$E:$H,2,0),"")</f>
        <v/>
      </c>
      <c r="N1807" s="1" t="str">
        <f>IFERROR(VLOOKUP($A1807&amp;"-"&amp;M$1,'Conclusões cursos SIGARRA'!$E:$H,4,0),"")</f>
        <v/>
      </c>
      <c r="O1807" s="1" t="str">
        <f>IFERROR(VLOOKUP($A1807&amp;"-"&amp;O$1,'Conclusões cursos SIGARRA'!$E:$H,2,0),"")</f>
        <v/>
      </c>
      <c r="P1807" s="1" t="str">
        <f>IFERROR(VLOOKUP($A1807&amp;"-"&amp;O$1,'Conclusões cursos SIGARRA'!$E:$H,4,0),"")</f>
        <v/>
      </c>
      <c r="Q1807" s="1" t="str">
        <f>IFERROR(VLOOKUP($A1807&amp;"-"&amp;Q$1,'Conclusões cursos SIGARRA'!$E:$H,2,0),"")</f>
        <v>2021/2022</v>
      </c>
      <c r="R1807" s="1" t="str">
        <f>IFERROR(VLOOKUP($A1807&amp;"-"&amp;Q$1,'Conclusões cursos SIGARRA'!$E:$H,4,0),"")</f>
        <v>2021/2022</v>
      </c>
      <c r="S1807" s="1" t="str">
        <f>IFERROR(VLOOKUP($A1807&amp;"-"&amp;S$1,'Conclusões cursos SIGARRA'!$E:$H,2,0),"")</f>
        <v/>
      </c>
      <c r="T1807" s="1" t="str">
        <f>IFERROR(VLOOKUP($A1807&amp;"-"&amp;S$1,'Conclusões cursos SIGARRA'!$E:$H,4,0),"")</f>
        <v/>
      </c>
      <c r="U1807" s="1" t="str">
        <f t="shared" si="3"/>
        <v> L.EIC 2021/2022</v>
      </c>
      <c r="V1807" s="1" t="str">
        <f t="shared" si="4"/>
        <v>Nuno Duarte Ferreira Neves Mourinha Gonçalves</v>
      </c>
    </row>
    <row r="1808" ht="14.25" customHeight="1">
      <c r="A1808" s="1">
        <v>2.01506487E8</v>
      </c>
      <c r="B1808" s="1" t="s">
        <v>5428</v>
      </c>
      <c r="C1808" s="1" t="s">
        <v>5429</v>
      </c>
      <c r="D1808" s="1" t="s">
        <v>20</v>
      </c>
      <c r="E1808" s="1" t="s">
        <v>21</v>
      </c>
      <c r="F1808" s="1" t="str">
        <f t="shared" si="1"/>
        <v>Nuno Duarte Ribeiro da Silva Fonseca Oliveira - MIEIC 2020/2021</v>
      </c>
      <c r="G1808" s="1" t="s">
        <v>5430</v>
      </c>
      <c r="I1808" s="1" t="str">
        <f>IFERROR(VLOOKUP(B1808,'Inquérito'!M:N,2,0),if(AND(E1808="",not(iserror(find("linkedin",H1808)))),H1808,E1808))</f>
        <v/>
      </c>
      <c r="J1808" s="1" t="str">
        <f t="shared" si="2"/>
        <v>MIEIC </v>
      </c>
      <c r="K1808" s="1" t="str">
        <f>IFERROR(VLOOKUP($A1808&amp;"-"&amp;K$1,'Conclusões cursos SIGARRA'!$E:$H,2,0),"")</f>
        <v/>
      </c>
      <c r="L1808" s="1" t="str">
        <f>IFERROR(VLOOKUP($A1808&amp;"-"&amp;K$1,'Conclusões cursos SIGARRA'!$E:$H,4,0),"")</f>
        <v/>
      </c>
      <c r="M1808" s="1" t="str">
        <f>IFERROR(VLOOKUP($A1808&amp;"-"&amp;M$1,'Conclusões cursos SIGARRA'!$E:$H,2,0),"")</f>
        <v/>
      </c>
      <c r="N1808" s="1" t="str">
        <f>IFERROR(VLOOKUP($A1808&amp;"-"&amp;M$1,'Conclusões cursos SIGARRA'!$E:$H,4,0),"")</f>
        <v/>
      </c>
      <c r="O1808" s="1" t="str">
        <f>IFERROR(VLOOKUP($A1808&amp;"-"&amp;O$1,'Conclusões cursos SIGARRA'!$E:$H,2,0),"")</f>
        <v>2016/2017</v>
      </c>
      <c r="P1808" s="1" t="str">
        <f>IFERROR(VLOOKUP($A1808&amp;"-"&amp;O$1,'Conclusões cursos SIGARRA'!$E:$H,4,0),"")</f>
        <v>2020/2021</v>
      </c>
      <c r="Q1808" s="1" t="str">
        <f>IFERROR(VLOOKUP($A1808&amp;"-"&amp;Q$1,'Conclusões cursos SIGARRA'!$E:$H,2,0),"")</f>
        <v/>
      </c>
      <c r="R1808" s="1" t="str">
        <f>IFERROR(VLOOKUP($A1808&amp;"-"&amp;Q$1,'Conclusões cursos SIGARRA'!$E:$H,4,0),"")</f>
        <v/>
      </c>
      <c r="S1808" s="1" t="str">
        <f>IFERROR(VLOOKUP($A1808&amp;"-"&amp;S$1,'Conclusões cursos SIGARRA'!$E:$H,2,0),"")</f>
        <v/>
      </c>
      <c r="T1808" s="1" t="str">
        <f>IFERROR(VLOOKUP($A1808&amp;"-"&amp;S$1,'Conclusões cursos SIGARRA'!$E:$H,4,0),"")</f>
        <v/>
      </c>
      <c r="U1808" s="1" t="str">
        <f t="shared" si="3"/>
        <v> MIEIC 2020/2021</v>
      </c>
      <c r="V1808" s="1" t="str">
        <f t="shared" si="4"/>
        <v>Nuno Duarte Ribeiro da Silva Fonseca Oliveira</v>
      </c>
    </row>
    <row r="1809" ht="14.25" customHeight="1">
      <c r="A1809" s="1">
        <v>2.01806525E8</v>
      </c>
      <c r="B1809" s="1" t="s">
        <v>5431</v>
      </c>
      <c r="C1809" s="1" t="s">
        <v>5432</v>
      </c>
      <c r="D1809" s="1" t="s">
        <v>26</v>
      </c>
      <c r="E1809" s="1" t="s">
        <v>21</v>
      </c>
      <c r="F1809" s="1" t="str">
        <f t="shared" si="1"/>
        <v>Nuno Filipe Amaral Oliveira - M.EIC 2022/2023</v>
      </c>
      <c r="I1809" s="1" t="str">
        <f>IFERROR(VLOOKUP(B1809,'Inquérito'!M:N,2,0),if(AND(E1809="",not(iserror(find("linkedin",H1809)))),H1809,E1809))</f>
        <v/>
      </c>
      <c r="J1809" s="1" t="str">
        <f t="shared" si="2"/>
        <v>M.EIC</v>
      </c>
      <c r="K1809" s="1" t="str">
        <f>IFERROR(VLOOKUP($A1809&amp;"-"&amp;K$1,'Conclusões cursos SIGARRA'!$E:$H,2,0),"")</f>
        <v/>
      </c>
      <c r="L1809" s="1" t="str">
        <f>IFERROR(VLOOKUP($A1809&amp;"-"&amp;K$1,'Conclusões cursos SIGARRA'!$E:$H,4,0),"")</f>
        <v/>
      </c>
      <c r="M1809" s="1" t="str">
        <f>IFERROR(VLOOKUP($A1809&amp;"-"&amp;M$1,'Conclusões cursos SIGARRA'!$E:$H,2,0),"")</f>
        <v/>
      </c>
      <c r="N1809" s="1" t="str">
        <f>IFERROR(VLOOKUP($A1809&amp;"-"&amp;M$1,'Conclusões cursos SIGARRA'!$E:$H,4,0),"")</f>
        <v/>
      </c>
      <c r="O1809" s="1" t="str">
        <f>IFERROR(VLOOKUP($A1809&amp;"-"&amp;O$1,'Conclusões cursos SIGARRA'!$E:$H,2,0),"")</f>
        <v/>
      </c>
      <c r="P1809" s="1" t="str">
        <f>IFERROR(VLOOKUP($A1809&amp;"-"&amp;O$1,'Conclusões cursos SIGARRA'!$E:$H,4,0),"")</f>
        <v/>
      </c>
      <c r="Q1809" s="1" t="str">
        <f>IFERROR(VLOOKUP($A1809&amp;"-"&amp;Q$1,'Conclusões cursos SIGARRA'!$E:$H,2,0),"")</f>
        <v/>
      </c>
      <c r="R1809" s="1" t="str">
        <f>IFERROR(VLOOKUP($A1809&amp;"-"&amp;Q$1,'Conclusões cursos SIGARRA'!$E:$H,4,0),"")</f>
        <v/>
      </c>
      <c r="S1809" s="1" t="str">
        <f>IFERROR(VLOOKUP($A1809&amp;"-"&amp;S$1,'Conclusões cursos SIGARRA'!$E:$H,2,0),"")</f>
        <v>2021/2022</v>
      </c>
      <c r="T1809" s="1" t="str">
        <f>IFERROR(VLOOKUP($A1809&amp;"-"&amp;S$1,'Conclusões cursos SIGARRA'!$E:$H,4,0),"")</f>
        <v>2022/2023</v>
      </c>
      <c r="U1809" s="1" t="str">
        <f t="shared" si="3"/>
        <v> M.EIC 2022/2023</v>
      </c>
      <c r="V1809" s="1" t="str">
        <f t="shared" si="4"/>
        <v>Nuno Filipe Amaral Oliveira</v>
      </c>
    </row>
    <row r="1810" ht="14.25" customHeight="1">
      <c r="A1810" s="1">
        <v>2.00906496E8</v>
      </c>
      <c r="B1810" s="1" t="s">
        <v>5433</v>
      </c>
      <c r="C1810" s="1" t="s">
        <v>5434</v>
      </c>
      <c r="D1810" s="1" t="s">
        <v>20</v>
      </c>
      <c r="E1810" s="1" t="s">
        <v>21</v>
      </c>
      <c r="F1810" s="1" t="str">
        <f t="shared" si="1"/>
        <v>Nuno Filipe Bastos Rodrigues Patraquim - MIEIC 2013/2014</v>
      </c>
      <c r="I1810" s="1" t="str">
        <f>IFERROR(VLOOKUP(B1810,'Inquérito'!M:N,2,0),if(AND(E1810="",not(iserror(find("linkedin",H1810)))),H1810,E1810))</f>
        <v/>
      </c>
      <c r="J1810" s="1" t="str">
        <f t="shared" si="2"/>
        <v>MIEIC </v>
      </c>
      <c r="K1810" s="1" t="str">
        <f>IFERROR(VLOOKUP($A1810&amp;"-"&amp;K$1,'Conclusões cursos SIGARRA'!$E:$H,2,0),"")</f>
        <v/>
      </c>
      <c r="L1810" s="1" t="str">
        <f>IFERROR(VLOOKUP($A1810&amp;"-"&amp;K$1,'Conclusões cursos SIGARRA'!$E:$H,4,0),"")</f>
        <v/>
      </c>
      <c r="M1810" s="1" t="str">
        <f>IFERROR(VLOOKUP($A1810&amp;"-"&amp;M$1,'Conclusões cursos SIGARRA'!$E:$H,2,0),"")</f>
        <v/>
      </c>
      <c r="N1810" s="1" t="str">
        <f>IFERROR(VLOOKUP($A1810&amp;"-"&amp;M$1,'Conclusões cursos SIGARRA'!$E:$H,4,0),"")</f>
        <v/>
      </c>
      <c r="O1810" s="1" t="str">
        <f>IFERROR(VLOOKUP($A1810&amp;"-"&amp;O$1,'Conclusões cursos SIGARRA'!$E:$H,2,0),"")</f>
        <v>2009/2010</v>
      </c>
      <c r="P1810" s="1" t="str">
        <f>IFERROR(VLOOKUP($A1810&amp;"-"&amp;O$1,'Conclusões cursos SIGARRA'!$E:$H,4,0),"")</f>
        <v>2013/2014</v>
      </c>
      <c r="Q1810" s="1" t="str">
        <f>IFERROR(VLOOKUP($A1810&amp;"-"&amp;Q$1,'Conclusões cursos SIGARRA'!$E:$H,2,0),"")</f>
        <v/>
      </c>
      <c r="R1810" s="1" t="str">
        <f>IFERROR(VLOOKUP($A1810&amp;"-"&amp;Q$1,'Conclusões cursos SIGARRA'!$E:$H,4,0),"")</f>
        <v/>
      </c>
      <c r="S1810" s="1" t="str">
        <f>IFERROR(VLOOKUP($A1810&amp;"-"&amp;S$1,'Conclusões cursos SIGARRA'!$E:$H,2,0),"")</f>
        <v/>
      </c>
      <c r="T1810" s="1" t="str">
        <f>IFERROR(VLOOKUP($A1810&amp;"-"&amp;S$1,'Conclusões cursos SIGARRA'!$E:$H,4,0),"")</f>
        <v/>
      </c>
      <c r="U1810" s="1" t="str">
        <f t="shared" si="3"/>
        <v> MIEIC 2013/2014</v>
      </c>
      <c r="V1810" s="1" t="str">
        <f t="shared" si="4"/>
        <v>Nuno Filipe Bastos Rodrigues Patraquim</v>
      </c>
    </row>
    <row r="1811" ht="14.25" customHeight="1">
      <c r="A1811" s="1">
        <v>2.01005208E8</v>
      </c>
      <c r="B1811" s="1" t="s">
        <v>5435</v>
      </c>
      <c r="C1811" s="1" t="s">
        <v>5436</v>
      </c>
      <c r="D1811" s="1" t="s">
        <v>20</v>
      </c>
      <c r="E1811" s="1" t="s">
        <v>21</v>
      </c>
      <c r="F1811" s="1" t="str">
        <f t="shared" si="1"/>
        <v>Nuno Filipe Bernardino Oliveira - MIEIC 2014/2015</v>
      </c>
      <c r="I1811" s="1" t="str">
        <f>IFERROR(VLOOKUP(B1811,'Inquérito'!M:N,2,0),if(AND(E1811="",not(iserror(find("linkedin",H1811)))),H1811,E1811))</f>
        <v/>
      </c>
      <c r="J1811" s="1" t="str">
        <f t="shared" si="2"/>
        <v>MIEIC </v>
      </c>
      <c r="K1811" s="1" t="str">
        <f>IFERROR(VLOOKUP($A1811&amp;"-"&amp;K$1,'Conclusões cursos SIGARRA'!$E:$H,2,0),"")</f>
        <v/>
      </c>
      <c r="L1811" s="1" t="str">
        <f>IFERROR(VLOOKUP($A1811&amp;"-"&amp;K$1,'Conclusões cursos SIGARRA'!$E:$H,4,0),"")</f>
        <v/>
      </c>
      <c r="M1811" s="1" t="str">
        <f>IFERROR(VLOOKUP($A1811&amp;"-"&amp;M$1,'Conclusões cursos SIGARRA'!$E:$H,2,0),"")</f>
        <v/>
      </c>
      <c r="N1811" s="1" t="str">
        <f>IFERROR(VLOOKUP($A1811&amp;"-"&amp;M$1,'Conclusões cursos SIGARRA'!$E:$H,4,0),"")</f>
        <v/>
      </c>
      <c r="O1811" s="1" t="str">
        <f>IFERROR(VLOOKUP($A1811&amp;"-"&amp;O$1,'Conclusões cursos SIGARRA'!$E:$H,2,0),"")</f>
        <v>2010/2011</v>
      </c>
      <c r="P1811" s="1" t="str">
        <f>IFERROR(VLOOKUP($A1811&amp;"-"&amp;O$1,'Conclusões cursos SIGARRA'!$E:$H,4,0),"")</f>
        <v>2014/2015</v>
      </c>
      <c r="Q1811" s="1" t="str">
        <f>IFERROR(VLOOKUP($A1811&amp;"-"&amp;Q$1,'Conclusões cursos SIGARRA'!$E:$H,2,0),"")</f>
        <v/>
      </c>
      <c r="R1811" s="1" t="str">
        <f>IFERROR(VLOOKUP($A1811&amp;"-"&amp;Q$1,'Conclusões cursos SIGARRA'!$E:$H,4,0),"")</f>
        <v/>
      </c>
      <c r="S1811" s="1" t="str">
        <f>IFERROR(VLOOKUP($A1811&amp;"-"&amp;S$1,'Conclusões cursos SIGARRA'!$E:$H,2,0),"")</f>
        <v/>
      </c>
      <c r="T1811" s="1" t="str">
        <f>IFERROR(VLOOKUP($A1811&amp;"-"&amp;S$1,'Conclusões cursos SIGARRA'!$E:$H,4,0),"")</f>
        <v/>
      </c>
      <c r="U1811" s="1" t="str">
        <f t="shared" si="3"/>
        <v> MIEIC 2014/2015</v>
      </c>
      <c r="V1811" s="1" t="str">
        <f t="shared" si="4"/>
        <v>Nuno Filipe Bernardino Oliveira</v>
      </c>
    </row>
    <row r="1812" ht="14.25" customHeight="1">
      <c r="A1812" s="1">
        <v>1.99704324E8</v>
      </c>
      <c r="B1812" s="1" t="s">
        <v>5437</v>
      </c>
      <c r="C1812" s="1" t="s">
        <v>5438</v>
      </c>
      <c r="D1812" s="1" t="s">
        <v>20</v>
      </c>
      <c r="E1812" s="1" t="s">
        <v>21</v>
      </c>
      <c r="F1812" s="1" t="str">
        <f t="shared" si="1"/>
        <v>Nuno Filipe de Campos Felino Abrantes Gonçalves - LEIC 2002/2003</v>
      </c>
      <c r="G1812" s="1" t="s">
        <v>21</v>
      </c>
      <c r="H1812" s="1" t="s">
        <v>5439</v>
      </c>
      <c r="I1812" s="9" t="str">
        <f>IFERROR(VLOOKUP(B1812,'Inquérito'!M:N,2,0),if(AND(E1812="",not(iserror(find("linkedin",H1812)))),H1812,E1812))</f>
        <v>https://www.linkedin.com/in/nunofelino</v>
      </c>
      <c r="J1812" s="1" t="str">
        <f t="shared" si="2"/>
        <v>LEIC </v>
      </c>
      <c r="K1812" s="1" t="str">
        <f>IFERROR(VLOOKUP($A1812&amp;"-"&amp;K$1,'Conclusões cursos SIGARRA'!$E:$H,2,0),"")</f>
        <v>1997/1998</v>
      </c>
      <c r="L1812" s="1" t="str">
        <f>IFERROR(VLOOKUP($A1812&amp;"-"&amp;K$1,'Conclusões cursos SIGARRA'!$E:$H,4,0),"")</f>
        <v>2002/2003</v>
      </c>
      <c r="M1812" s="1" t="str">
        <f>IFERROR(VLOOKUP($A1812&amp;"-"&amp;M$1,'Conclusões cursos SIGARRA'!$E:$H,2,0),"")</f>
        <v/>
      </c>
      <c r="N1812" s="1" t="str">
        <f>IFERROR(VLOOKUP($A1812&amp;"-"&amp;M$1,'Conclusões cursos SIGARRA'!$E:$H,4,0),"")</f>
        <v/>
      </c>
      <c r="O1812" s="1" t="str">
        <f>IFERROR(VLOOKUP($A1812&amp;"-"&amp;O$1,'Conclusões cursos SIGARRA'!$E:$H,2,0),"")</f>
        <v/>
      </c>
      <c r="P1812" s="1" t="str">
        <f>IFERROR(VLOOKUP($A1812&amp;"-"&amp;O$1,'Conclusões cursos SIGARRA'!$E:$H,4,0),"")</f>
        <v/>
      </c>
      <c r="Q1812" s="1" t="str">
        <f>IFERROR(VLOOKUP($A1812&amp;"-"&amp;Q$1,'Conclusões cursos SIGARRA'!$E:$H,2,0),"")</f>
        <v/>
      </c>
      <c r="R1812" s="1" t="str">
        <f>IFERROR(VLOOKUP($A1812&amp;"-"&amp;Q$1,'Conclusões cursos SIGARRA'!$E:$H,4,0),"")</f>
        <v/>
      </c>
      <c r="S1812" s="1" t="str">
        <f>IFERROR(VLOOKUP($A1812&amp;"-"&amp;S$1,'Conclusões cursos SIGARRA'!$E:$H,2,0),"")</f>
        <v/>
      </c>
      <c r="T1812" s="1" t="str">
        <f>IFERROR(VLOOKUP($A1812&amp;"-"&amp;S$1,'Conclusões cursos SIGARRA'!$E:$H,4,0),"")</f>
        <v/>
      </c>
      <c r="U1812" s="1" t="str">
        <f t="shared" si="3"/>
        <v> LEIC 2002/2003</v>
      </c>
      <c r="V1812" s="1" t="str">
        <f t="shared" si="4"/>
        <v>Nuno Filipe de Campos Felino Abrantes Gonçalves</v>
      </c>
    </row>
    <row r="1813" ht="14.25" customHeight="1">
      <c r="A1813" s="1">
        <v>2.01004232E8</v>
      </c>
      <c r="B1813" s="1" t="s">
        <v>5440</v>
      </c>
      <c r="C1813" s="1" t="s">
        <v>5441</v>
      </c>
      <c r="D1813" s="1" t="s">
        <v>20</v>
      </c>
      <c r="E1813" s="1" t="s">
        <v>21</v>
      </c>
      <c r="F1813" s="1" t="str">
        <f t="shared" si="1"/>
        <v>Nuno Filipe Dinis Cruz - MIEIC 2015/2016</v>
      </c>
      <c r="I1813" s="1" t="str">
        <f>IFERROR(VLOOKUP(B1813,'Inquérito'!M:N,2,0),if(AND(E1813="",not(iserror(find("linkedin",H1813)))),H1813,E1813))</f>
        <v/>
      </c>
      <c r="J1813" s="1" t="str">
        <f t="shared" si="2"/>
        <v>MIEIC </v>
      </c>
      <c r="K1813" s="1" t="str">
        <f>IFERROR(VLOOKUP($A1813&amp;"-"&amp;K$1,'Conclusões cursos SIGARRA'!$E:$H,2,0),"")</f>
        <v/>
      </c>
      <c r="L1813" s="1" t="str">
        <f>IFERROR(VLOOKUP($A1813&amp;"-"&amp;K$1,'Conclusões cursos SIGARRA'!$E:$H,4,0),"")</f>
        <v/>
      </c>
      <c r="M1813" s="1" t="str">
        <f>IFERROR(VLOOKUP($A1813&amp;"-"&amp;M$1,'Conclusões cursos SIGARRA'!$E:$H,2,0),"")</f>
        <v/>
      </c>
      <c r="N1813" s="1" t="str">
        <f>IFERROR(VLOOKUP($A1813&amp;"-"&amp;M$1,'Conclusões cursos SIGARRA'!$E:$H,4,0),"")</f>
        <v/>
      </c>
      <c r="O1813" s="1" t="str">
        <f>IFERROR(VLOOKUP($A1813&amp;"-"&amp;O$1,'Conclusões cursos SIGARRA'!$E:$H,2,0),"")</f>
        <v>2010/2011</v>
      </c>
      <c r="P1813" s="1" t="str">
        <f>IFERROR(VLOOKUP($A1813&amp;"-"&amp;O$1,'Conclusões cursos SIGARRA'!$E:$H,4,0),"")</f>
        <v>2015/2016</v>
      </c>
      <c r="Q1813" s="1" t="str">
        <f>IFERROR(VLOOKUP($A1813&amp;"-"&amp;Q$1,'Conclusões cursos SIGARRA'!$E:$H,2,0),"")</f>
        <v/>
      </c>
      <c r="R1813" s="1" t="str">
        <f>IFERROR(VLOOKUP($A1813&amp;"-"&amp;Q$1,'Conclusões cursos SIGARRA'!$E:$H,4,0),"")</f>
        <v/>
      </c>
      <c r="S1813" s="1" t="str">
        <f>IFERROR(VLOOKUP($A1813&amp;"-"&amp;S$1,'Conclusões cursos SIGARRA'!$E:$H,2,0),"")</f>
        <v/>
      </c>
      <c r="T1813" s="1" t="str">
        <f>IFERROR(VLOOKUP($A1813&amp;"-"&amp;S$1,'Conclusões cursos SIGARRA'!$E:$H,4,0),"")</f>
        <v/>
      </c>
      <c r="U1813" s="1" t="str">
        <f t="shared" si="3"/>
        <v> MIEIC 2015/2016</v>
      </c>
      <c r="V1813" s="1" t="str">
        <f t="shared" si="4"/>
        <v>Nuno Filipe Dinis Cruz</v>
      </c>
    </row>
    <row r="1814" ht="14.25" customHeight="1">
      <c r="A1814" s="1">
        <v>2.01806825E8</v>
      </c>
      <c r="B1814" s="1" t="s">
        <v>5442</v>
      </c>
      <c r="C1814" s="1" t="s">
        <v>5443</v>
      </c>
      <c r="D1814" s="1" t="s">
        <v>26</v>
      </c>
      <c r="E1814" s="1" t="s">
        <v>21</v>
      </c>
      <c r="F1814" s="1" t="str">
        <f t="shared" si="1"/>
        <v>Nuno Filipe Ferreira de Sousa Resende - M.EIC 2022/2023</v>
      </c>
      <c r="I1814" s="1" t="str">
        <f>IFERROR(VLOOKUP(B1814,'Inquérito'!M:N,2,0),if(AND(E1814="",not(iserror(find("linkedin",H1814)))),H1814,E1814))</f>
        <v/>
      </c>
      <c r="J1814" s="1" t="str">
        <f t="shared" si="2"/>
        <v>M.EIC</v>
      </c>
      <c r="K1814" s="1" t="str">
        <f>IFERROR(VLOOKUP($A1814&amp;"-"&amp;K$1,'Conclusões cursos SIGARRA'!$E:$H,2,0),"")</f>
        <v/>
      </c>
      <c r="L1814" s="1" t="str">
        <f>IFERROR(VLOOKUP($A1814&amp;"-"&amp;K$1,'Conclusões cursos SIGARRA'!$E:$H,4,0),"")</f>
        <v/>
      </c>
      <c r="M1814" s="1" t="str">
        <f>IFERROR(VLOOKUP($A1814&amp;"-"&amp;M$1,'Conclusões cursos SIGARRA'!$E:$H,2,0),"")</f>
        <v/>
      </c>
      <c r="N1814" s="1" t="str">
        <f>IFERROR(VLOOKUP($A1814&amp;"-"&amp;M$1,'Conclusões cursos SIGARRA'!$E:$H,4,0),"")</f>
        <v/>
      </c>
      <c r="O1814" s="1" t="str">
        <f>IFERROR(VLOOKUP($A1814&amp;"-"&amp;O$1,'Conclusões cursos SIGARRA'!$E:$H,2,0),"")</f>
        <v/>
      </c>
      <c r="P1814" s="1" t="str">
        <f>IFERROR(VLOOKUP($A1814&amp;"-"&amp;O$1,'Conclusões cursos SIGARRA'!$E:$H,4,0),"")</f>
        <v/>
      </c>
      <c r="Q1814" s="1" t="str">
        <f>IFERROR(VLOOKUP($A1814&amp;"-"&amp;Q$1,'Conclusões cursos SIGARRA'!$E:$H,2,0),"")</f>
        <v/>
      </c>
      <c r="R1814" s="1" t="str">
        <f>IFERROR(VLOOKUP($A1814&amp;"-"&amp;Q$1,'Conclusões cursos SIGARRA'!$E:$H,4,0),"")</f>
        <v/>
      </c>
      <c r="S1814" s="1" t="str">
        <f>IFERROR(VLOOKUP($A1814&amp;"-"&amp;S$1,'Conclusões cursos SIGARRA'!$E:$H,2,0),"")</f>
        <v>2021/2022</v>
      </c>
      <c r="T1814" s="1" t="str">
        <f>IFERROR(VLOOKUP($A1814&amp;"-"&amp;S$1,'Conclusões cursos SIGARRA'!$E:$H,4,0),"")</f>
        <v>2022/2023</v>
      </c>
      <c r="U1814" s="1" t="str">
        <f t="shared" si="3"/>
        <v> M.EIC 2022/2023</v>
      </c>
      <c r="V1814" s="1" t="str">
        <f t="shared" si="4"/>
        <v>Nuno Filipe Ferreira de Sousa Resende</v>
      </c>
    </row>
    <row r="1815" ht="14.25" customHeight="1">
      <c r="A1815" s="1">
        <v>2.0070555E8</v>
      </c>
      <c r="B1815" s="1" t="s">
        <v>5444</v>
      </c>
      <c r="C1815" s="1" t="s">
        <v>5445</v>
      </c>
      <c r="D1815" s="1" t="s">
        <v>20</v>
      </c>
      <c r="E1815" s="1" t="s">
        <v>21</v>
      </c>
      <c r="F1815" s="1" t="str">
        <f t="shared" si="1"/>
        <v>Nuno Filipe Gomes dos Santos - MIEIC 2016/2017</v>
      </c>
      <c r="G1815" s="1" t="s">
        <v>5446</v>
      </c>
      <c r="H1815" s="1" t="s">
        <v>5447</v>
      </c>
      <c r="I1815" s="9" t="str">
        <f>IFERROR(VLOOKUP(B1815,'Inquérito'!M:N,2,0),if(AND(E1815="",not(iserror(find("linkedin",H1815)))),H1815,E1815))</f>
        <v>https://www.linkedin.com/in/nunofilipegomessantos/</v>
      </c>
      <c r="J1815" s="1" t="str">
        <f t="shared" si="2"/>
        <v>MIEIC </v>
      </c>
      <c r="K1815" s="1" t="str">
        <f>IFERROR(VLOOKUP($A1815&amp;"-"&amp;K$1,'Conclusões cursos SIGARRA'!$E:$H,2,0),"")</f>
        <v/>
      </c>
      <c r="L1815" s="1" t="str">
        <f>IFERROR(VLOOKUP($A1815&amp;"-"&amp;K$1,'Conclusões cursos SIGARRA'!$E:$H,4,0),"")</f>
        <v/>
      </c>
      <c r="M1815" s="1" t="str">
        <f>IFERROR(VLOOKUP($A1815&amp;"-"&amp;M$1,'Conclusões cursos SIGARRA'!$E:$H,2,0),"")</f>
        <v/>
      </c>
      <c r="N1815" s="1" t="str">
        <f>IFERROR(VLOOKUP($A1815&amp;"-"&amp;M$1,'Conclusões cursos SIGARRA'!$E:$H,4,0),"")</f>
        <v/>
      </c>
      <c r="O1815" s="1" t="str">
        <f>IFERROR(VLOOKUP($A1815&amp;"-"&amp;O$1,'Conclusões cursos SIGARRA'!$E:$H,2,0),"")</f>
        <v>2007/2008</v>
      </c>
      <c r="P1815" s="1" t="str">
        <f>IFERROR(VLOOKUP($A1815&amp;"-"&amp;O$1,'Conclusões cursos SIGARRA'!$E:$H,4,0),"")</f>
        <v>2016/2017</v>
      </c>
      <c r="Q1815" s="1" t="str">
        <f>IFERROR(VLOOKUP($A1815&amp;"-"&amp;Q$1,'Conclusões cursos SIGARRA'!$E:$H,2,0),"")</f>
        <v/>
      </c>
      <c r="R1815" s="1" t="str">
        <f>IFERROR(VLOOKUP($A1815&amp;"-"&amp;Q$1,'Conclusões cursos SIGARRA'!$E:$H,4,0),"")</f>
        <v/>
      </c>
      <c r="S1815" s="1" t="str">
        <f>IFERROR(VLOOKUP($A1815&amp;"-"&amp;S$1,'Conclusões cursos SIGARRA'!$E:$H,2,0),"")</f>
        <v/>
      </c>
      <c r="T1815" s="1" t="str">
        <f>IFERROR(VLOOKUP($A1815&amp;"-"&amp;S$1,'Conclusões cursos SIGARRA'!$E:$H,4,0),"")</f>
        <v/>
      </c>
      <c r="U1815" s="1" t="str">
        <f t="shared" si="3"/>
        <v> MIEIC 2016/2017</v>
      </c>
      <c r="V1815" s="1" t="str">
        <f t="shared" si="4"/>
        <v>Nuno Filipe Gomes dos Santos</v>
      </c>
    </row>
    <row r="1816" ht="14.25" customHeight="1">
      <c r="A1816" s="1">
        <v>1.99402458E8</v>
      </c>
      <c r="B1816" s="1" t="s">
        <v>5448</v>
      </c>
      <c r="C1816" s="1" t="s">
        <v>5449</v>
      </c>
      <c r="D1816" s="1" t="s">
        <v>20</v>
      </c>
      <c r="E1816" s="1" t="s">
        <v>21</v>
      </c>
      <c r="F1816" s="1" t="str">
        <f t="shared" si="1"/>
        <v>Nuno Filipe Gonçalves de Almeida - LEIC 1999/2000</v>
      </c>
      <c r="G1816" s="1" t="s">
        <v>21</v>
      </c>
      <c r="I1816" s="1" t="str">
        <f>IFERROR(VLOOKUP(B1816,'Inquérito'!M:N,2,0),if(AND(E1816="",not(iserror(find("linkedin",H1816)))),H1816,E1816))</f>
        <v/>
      </c>
      <c r="J1816" s="1" t="str">
        <f t="shared" si="2"/>
        <v>LEIC </v>
      </c>
      <c r="K1816" s="1" t="str">
        <f>IFERROR(VLOOKUP($A1816&amp;"-"&amp;K$1,'Conclusões cursos SIGARRA'!$E:$H,2,0),"")</f>
        <v>1994/1995</v>
      </c>
      <c r="L1816" s="1" t="str">
        <f>IFERROR(VLOOKUP($A1816&amp;"-"&amp;K$1,'Conclusões cursos SIGARRA'!$E:$H,4,0),"")</f>
        <v>1999/2000</v>
      </c>
      <c r="M1816" s="1" t="str">
        <f>IFERROR(VLOOKUP($A1816&amp;"-"&amp;M$1,'Conclusões cursos SIGARRA'!$E:$H,2,0),"")</f>
        <v/>
      </c>
      <c r="N1816" s="1" t="str">
        <f>IFERROR(VLOOKUP($A1816&amp;"-"&amp;M$1,'Conclusões cursos SIGARRA'!$E:$H,4,0),"")</f>
        <v/>
      </c>
      <c r="O1816" s="1" t="str">
        <f>IFERROR(VLOOKUP($A1816&amp;"-"&amp;O$1,'Conclusões cursos SIGARRA'!$E:$H,2,0),"")</f>
        <v/>
      </c>
      <c r="P1816" s="1" t="str">
        <f>IFERROR(VLOOKUP($A1816&amp;"-"&amp;O$1,'Conclusões cursos SIGARRA'!$E:$H,4,0),"")</f>
        <v/>
      </c>
      <c r="Q1816" s="1" t="str">
        <f>IFERROR(VLOOKUP($A1816&amp;"-"&amp;Q$1,'Conclusões cursos SIGARRA'!$E:$H,2,0),"")</f>
        <v/>
      </c>
      <c r="R1816" s="1" t="str">
        <f>IFERROR(VLOOKUP($A1816&amp;"-"&amp;Q$1,'Conclusões cursos SIGARRA'!$E:$H,4,0),"")</f>
        <v/>
      </c>
      <c r="S1816" s="1" t="str">
        <f>IFERROR(VLOOKUP($A1816&amp;"-"&amp;S$1,'Conclusões cursos SIGARRA'!$E:$H,2,0),"")</f>
        <v/>
      </c>
      <c r="T1816" s="1" t="str">
        <f>IFERROR(VLOOKUP($A1816&amp;"-"&amp;S$1,'Conclusões cursos SIGARRA'!$E:$H,4,0),"")</f>
        <v/>
      </c>
      <c r="U1816" s="1" t="str">
        <f t="shared" si="3"/>
        <v> LEIC 1999/2000</v>
      </c>
      <c r="V1816" s="1" t="str">
        <f t="shared" si="4"/>
        <v>Nuno Filipe Gonçalves de Almeida</v>
      </c>
    </row>
    <row r="1817" ht="14.25" customHeight="1">
      <c r="A1817" s="1">
        <v>2.0050292E8</v>
      </c>
      <c r="B1817" s="1" t="s">
        <v>5450</v>
      </c>
      <c r="C1817" s="1" t="s">
        <v>5451</v>
      </c>
      <c r="D1817" s="1" t="s">
        <v>20</v>
      </c>
      <c r="E1817" s="1" t="s">
        <v>5452</v>
      </c>
      <c r="F1817" s="1" t="str">
        <f t="shared" si="1"/>
        <v>Nuno Filipe Marques Cruz - MIEIC 2010/2011</v>
      </c>
      <c r="G1817" s="1" t="s">
        <v>5453</v>
      </c>
      <c r="H1817" s="1" t="s">
        <v>5454</v>
      </c>
      <c r="I1817" s="9" t="str">
        <f>IFERROR(VLOOKUP(B1817,'Inquérito'!M:N,2,0),if(AND(E1817="",not(iserror(find("linkedin",H1817)))),H1817,E1817))</f>
        <v>https://www.linkedin.com/in/nunomarquescruz/</v>
      </c>
      <c r="J1817" s="1" t="str">
        <f t="shared" si="2"/>
        <v>MIEIC </v>
      </c>
      <c r="K1817" s="1" t="str">
        <f>IFERROR(VLOOKUP($A1817&amp;"-"&amp;K$1,'Conclusões cursos SIGARRA'!$E:$H,2,0),"")</f>
        <v/>
      </c>
      <c r="L1817" s="1" t="str">
        <f>IFERROR(VLOOKUP($A1817&amp;"-"&amp;K$1,'Conclusões cursos SIGARRA'!$E:$H,4,0),"")</f>
        <v/>
      </c>
      <c r="M1817" s="1" t="str">
        <f>IFERROR(VLOOKUP($A1817&amp;"-"&amp;M$1,'Conclusões cursos SIGARRA'!$E:$H,2,0),"")</f>
        <v/>
      </c>
      <c r="N1817" s="1" t="str">
        <f>IFERROR(VLOOKUP($A1817&amp;"-"&amp;M$1,'Conclusões cursos SIGARRA'!$E:$H,4,0),"")</f>
        <v/>
      </c>
      <c r="O1817" s="1" t="str">
        <f>IFERROR(VLOOKUP($A1817&amp;"-"&amp;O$1,'Conclusões cursos SIGARRA'!$E:$H,2,0),"")</f>
        <v>2005/2006</v>
      </c>
      <c r="P1817" s="1" t="str">
        <f>IFERROR(VLOOKUP($A1817&amp;"-"&amp;O$1,'Conclusões cursos SIGARRA'!$E:$H,4,0),"")</f>
        <v>2010/2011</v>
      </c>
      <c r="Q1817" s="1" t="str">
        <f>IFERROR(VLOOKUP($A1817&amp;"-"&amp;Q$1,'Conclusões cursos SIGARRA'!$E:$H,2,0),"")</f>
        <v/>
      </c>
      <c r="R1817" s="1" t="str">
        <f>IFERROR(VLOOKUP($A1817&amp;"-"&amp;Q$1,'Conclusões cursos SIGARRA'!$E:$H,4,0),"")</f>
        <v/>
      </c>
      <c r="S1817" s="1" t="str">
        <f>IFERROR(VLOOKUP($A1817&amp;"-"&amp;S$1,'Conclusões cursos SIGARRA'!$E:$H,2,0),"")</f>
        <v/>
      </c>
      <c r="T1817" s="1" t="str">
        <f>IFERROR(VLOOKUP($A1817&amp;"-"&amp;S$1,'Conclusões cursos SIGARRA'!$E:$H,4,0),"")</f>
        <v/>
      </c>
      <c r="U1817" s="1" t="str">
        <f t="shared" si="3"/>
        <v> MIEIC 2010/2011</v>
      </c>
      <c r="V1817" s="1" t="str">
        <f t="shared" si="4"/>
        <v>Nuno Filipe Marques Cruz</v>
      </c>
    </row>
    <row r="1818" ht="14.25" customHeight="1">
      <c r="A1818" s="1">
        <v>2.00200406E8</v>
      </c>
      <c r="B1818" s="1" t="s">
        <v>5455</v>
      </c>
      <c r="C1818" s="1" t="s">
        <v>5456</v>
      </c>
      <c r="D1818" s="1" t="s">
        <v>20</v>
      </c>
      <c r="E1818" s="1" t="s">
        <v>5457</v>
      </c>
      <c r="F1818" s="1" t="str">
        <f t="shared" si="1"/>
        <v>Nuno Filipe Pinto Neves - MIEIC 2007/2008</v>
      </c>
      <c r="G1818" s="1" t="s">
        <v>5458</v>
      </c>
      <c r="I1818" s="9" t="str">
        <f>IFERROR(VLOOKUP(B1818,'Inquérito'!M:N,2,0),if(AND(E1818="",not(iserror(find("linkedin",H1818)))),H1818,E1818))</f>
        <v>https://www.linkedin.com/in/nunoneves/</v>
      </c>
      <c r="J1818" s="1" t="str">
        <f t="shared" si="2"/>
        <v>MIEIC </v>
      </c>
      <c r="K1818" s="1" t="str">
        <f>IFERROR(VLOOKUP($A1818&amp;"-"&amp;K$1,'Conclusões cursos SIGARRA'!$E:$H,2,0),"")</f>
        <v/>
      </c>
      <c r="L1818" s="1" t="str">
        <f>IFERROR(VLOOKUP($A1818&amp;"-"&amp;K$1,'Conclusões cursos SIGARRA'!$E:$H,4,0),"")</f>
        <v/>
      </c>
      <c r="M1818" s="1" t="str">
        <f>IFERROR(VLOOKUP($A1818&amp;"-"&amp;M$1,'Conclusões cursos SIGARRA'!$E:$H,2,0),"")</f>
        <v/>
      </c>
      <c r="N1818" s="1" t="str">
        <f>IFERROR(VLOOKUP($A1818&amp;"-"&amp;M$1,'Conclusões cursos SIGARRA'!$E:$H,4,0),"")</f>
        <v/>
      </c>
      <c r="O1818" s="1" t="str">
        <f>IFERROR(VLOOKUP($A1818&amp;"-"&amp;O$1,'Conclusões cursos SIGARRA'!$E:$H,2,0),"")</f>
        <v>2002/2003</v>
      </c>
      <c r="P1818" s="1" t="str">
        <f>IFERROR(VLOOKUP($A1818&amp;"-"&amp;O$1,'Conclusões cursos SIGARRA'!$E:$H,4,0),"")</f>
        <v>2007/2008</v>
      </c>
      <c r="Q1818" s="1" t="str">
        <f>IFERROR(VLOOKUP($A1818&amp;"-"&amp;Q$1,'Conclusões cursos SIGARRA'!$E:$H,2,0),"")</f>
        <v/>
      </c>
      <c r="R1818" s="1" t="str">
        <f>IFERROR(VLOOKUP($A1818&amp;"-"&amp;Q$1,'Conclusões cursos SIGARRA'!$E:$H,4,0),"")</f>
        <v/>
      </c>
      <c r="S1818" s="1" t="str">
        <f>IFERROR(VLOOKUP($A1818&amp;"-"&amp;S$1,'Conclusões cursos SIGARRA'!$E:$H,2,0),"")</f>
        <v/>
      </c>
      <c r="T1818" s="1" t="str">
        <f>IFERROR(VLOOKUP($A1818&amp;"-"&amp;S$1,'Conclusões cursos SIGARRA'!$E:$H,4,0),"")</f>
        <v/>
      </c>
      <c r="U1818" s="1" t="str">
        <f t="shared" si="3"/>
        <v> MIEIC 2007/2008</v>
      </c>
      <c r="V1818" s="1" t="str">
        <f t="shared" si="4"/>
        <v>Nuno Filipe Pinto Neves</v>
      </c>
    </row>
    <row r="1819" ht="14.25" customHeight="1">
      <c r="A1819" s="1">
        <v>1.99602632E8</v>
      </c>
      <c r="B1819" s="1" t="s">
        <v>5459</v>
      </c>
      <c r="C1819" s="1" t="s">
        <v>5460</v>
      </c>
      <c r="D1819" s="1" t="s">
        <v>20</v>
      </c>
      <c r="E1819" s="10" t="s">
        <v>5461</v>
      </c>
      <c r="F1819" s="1" t="str">
        <f t="shared" si="1"/>
        <v>Nuno Filipe Reis Ribeiro - LEIC 2000/2001</v>
      </c>
      <c r="G1819" s="1" t="s">
        <v>5462</v>
      </c>
      <c r="H1819" s="1" t="s">
        <v>5463</v>
      </c>
      <c r="I1819" s="9" t="str">
        <f>IFERROR(VLOOKUP(B1819,'Inquérito'!M:N,2,0),if(AND(E1819="",not(iserror(find("linkedin",H1819)))),H1819,E1819))</f>
        <v>https://www.linkedin.com/in/nuno-ribeiro-a870852/</v>
      </c>
      <c r="J1819" s="1" t="str">
        <f t="shared" si="2"/>
        <v>LEIC </v>
      </c>
      <c r="K1819" s="1" t="str">
        <f>IFERROR(VLOOKUP($A1819&amp;"-"&amp;K$1,'Conclusões cursos SIGARRA'!$E:$H,2,0),"")</f>
        <v>1996/1997</v>
      </c>
      <c r="L1819" s="1" t="str">
        <f>IFERROR(VLOOKUP($A1819&amp;"-"&amp;K$1,'Conclusões cursos SIGARRA'!$E:$H,4,0),"")</f>
        <v>2000/2001</v>
      </c>
      <c r="M1819" s="1" t="str">
        <f>IFERROR(VLOOKUP($A1819&amp;"-"&amp;M$1,'Conclusões cursos SIGARRA'!$E:$H,2,0),"")</f>
        <v/>
      </c>
      <c r="N1819" s="1" t="str">
        <f>IFERROR(VLOOKUP($A1819&amp;"-"&amp;M$1,'Conclusões cursos SIGARRA'!$E:$H,4,0),"")</f>
        <v/>
      </c>
      <c r="O1819" s="1" t="str">
        <f>IFERROR(VLOOKUP($A1819&amp;"-"&amp;O$1,'Conclusões cursos SIGARRA'!$E:$H,2,0),"")</f>
        <v/>
      </c>
      <c r="P1819" s="1" t="str">
        <f>IFERROR(VLOOKUP($A1819&amp;"-"&amp;O$1,'Conclusões cursos SIGARRA'!$E:$H,4,0),"")</f>
        <v/>
      </c>
      <c r="Q1819" s="1" t="str">
        <f>IFERROR(VLOOKUP($A1819&amp;"-"&amp;Q$1,'Conclusões cursos SIGARRA'!$E:$H,2,0),"")</f>
        <v/>
      </c>
      <c r="R1819" s="1" t="str">
        <f>IFERROR(VLOOKUP($A1819&amp;"-"&amp;Q$1,'Conclusões cursos SIGARRA'!$E:$H,4,0),"")</f>
        <v/>
      </c>
      <c r="S1819" s="1" t="str">
        <f>IFERROR(VLOOKUP($A1819&amp;"-"&amp;S$1,'Conclusões cursos SIGARRA'!$E:$H,2,0),"")</f>
        <v/>
      </c>
      <c r="T1819" s="1" t="str">
        <f>IFERROR(VLOOKUP($A1819&amp;"-"&amp;S$1,'Conclusões cursos SIGARRA'!$E:$H,4,0),"")</f>
        <v/>
      </c>
      <c r="U1819" s="1" t="str">
        <f t="shared" si="3"/>
        <v> LEIC 2000/2001</v>
      </c>
      <c r="V1819" s="1" t="str">
        <f t="shared" si="4"/>
        <v>Nuno Filipe Reis Ribeiro</v>
      </c>
    </row>
    <row r="1820" ht="14.25" customHeight="1">
      <c r="A1820" s="1">
        <v>1.99800218E8</v>
      </c>
      <c r="B1820" s="1" t="s">
        <v>5464</v>
      </c>
      <c r="C1820" s="1" t="s">
        <v>5465</v>
      </c>
      <c r="D1820" s="1" t="s">
        <v>20</v>
      </c>
      <c r="E1820" s="1" t="s">
        <v>21</v>
      </c>
      <c r="F1820" s="1" t="str">
        <f t="shared" si="1"/>
        <v>Nuno Filipe Rufino Ferreira - LEIC 2002/2003</v>
      </c>
      <c r="G1820" s="1" t="s">
        <v>21</v>
      </c>
      <c r="I1820" s="1" t="str">
        <f>IFERROR(VLOOKUP(B1820,'Inquérito'!M:N,2,0),if(AND(E1820="",not(iserror(find("linkedin",H1820)))),H1820,E1820))</f>
        <v/>
      </c>
      <c r="J1820" s="1" t="str">
        <f t="shared" si="2"/>
        <v>LEIC </v>
      </c>
      <c r="K1820" s="1" t="str">
        <f>IFERROR(VLOOKUP($A1820&amp;"-"&amp;K$1,'Conclusões cursos SIGARRA'!$E:$H,2,0),"")</f>
        <v>1998/1999</v>
      </c>
      <c r="L1820" s="1" t="str">
        <f>IFERROR(VLOOKUP($A1820&amp;"-"&amp;K$1,'Conclusões cursos SIGARRA'!$E:$H,4,0),"")</f>
        <v>2002/2003</v>
      </c>
      <c r="M1820" s="1" t="str">
        <f>IFERROR(VLOOKUP($A1820&amp;"-"&amp;M$1,'Conclusões cursos SIGARRA'!$E:$H,2,0),"")</f>
        <v/>
      </c>
      <c r="N1820" s="1" t="str">
        <f>IFERROR(VLOOKUP($A1820&amp;"-"&amp;M$1,'Conclusões cursos SIGARRA'!$E:$H,4,0),"")</f>
        <v/>
      </c>
      <c r="O1820" s="1" t="str">
        <f>IFERROR(VLOOKUP($A1820&amp;"-"&amp;O$1,'Conclusões cursos SIGARRA'!$E:$H,2,0),"")</f>
        <v/>
      </c>
      <c r="P1820" s="1" t="str">
        <f>IFERROR(VLOOKUP($A1820&amp;"-"&amp;O$1,'Conclusões cursos SIGARRA'!$E:$H,4,0),"")</f>
        <v/>
      </c>
      <c r="Q1820" s="1" t="str">
        <f>IFERROR(VLOOKUP($A1820&amp;"-"&amp;Q$1,'Conclusões cursos SIGARRA'!$E:$H,2,0),"")</f>
        <v/>
      </c>
      <c r="R1820" s="1" t="str">
        <f>IFERROR(VLOOKUP($A1820&amp;"-"&amp;Q$1,'Conclusões cursos SIGARRA'!$E:$H,4,0),"")</f>
        <v/>
      </c>
      <c r="S1820" s="1" t="str">
        <f>IFERROR(VLOOKUP($A1820&amp;"-"&amp;S$1,'Conclusões cursos SIGARRA'!$E:$H,2,0),"")</f>
        <v/>
      </c>
      <c r="T1820" s="1" t="str">
        <f>IFERROR(VLOOKUP($A1820&amp;"-"&amp;S$1,'Conclusões cursos SIGARRA'!$E:$H,4,0),"")</f>
        <v/>
      </c>
      <c r="U1820" s="1" t="str">
        <f t="shared" si="3"/>
        <v> LEIC 2002/2003</v>
      </c>
      <c r="V1820" s="1" t="str">
        <f t="shared" si="4"/>
        <v>Nuno Filipe Rufino Ferreira</v>
      </c>
    </row>
    <row r="1821" ht="14.25" customHeight="1">
      <c r="A1821" s="1">
        <v>2.00706462E8</v>
      </c>
      <c r="B1821" s="1" t="s">
        <v>5466</v>
      </c>
      <c r="C1821" s="1" t="s">
        <v>5467</v>
      </c>
      <c r="D1821" s="1" t="s">
        <v>20</v>
      </c>
      <c r="E1821" s="1" t="s">
        <v>5468</v>
      </c>
      <c r="F1821" s="1" t="str">
        <f t="shared" si="1"/>
        <v>Nuno Filipe Sousa da Silva - MIEIC 2011/2012</v>
      </c>
      <c r="G1821" s="1" t="s">
        <v>21</v>
      </c>
      <c r="I1821" s="9" t="str">
        <f>IFERROR(VLOOKUP(B1821,'Inquérito'!M:N,2,0),if(AND(E1821="",not(iserror(find("linkedin",H1821)))),H1821,E1821))</f>
        <v>https://www.linkedin.com/in/nufil/</v>
      </c>
      <c r="J1821" s="1" t="str">
        <f t="shared" si="2"/>
        <v>MIEIC </v>
      </c>
      <c r="K1821" s="1" t="str">
        <f>IFERROR(VLOOKUP($A1821&amp;"-"&amp;K$1,'Conclusões cursos SIGARRA'!$E:$H,2,0),"")</f>
        <v/>
      </c>
      <c r="L1821" s="1" t="str">
        <f>IFERROR(VLOOKUP($A1821&amp;"-"&amp;K$1,'Conclusões cursos SIGARRA'!$E:$H,4,0),"")</f>
        <v/>
      </c>
      <c r="M1821" s="1" t="str">
        <f>IFERROR(VLOOKUP($A1821&amp;"-"&amp;M$1,'Conclusões cursos SIGARRA'!$E:$H,2,0),"")</f>
        <v/>
      </c>
      <c r="N1821" s="1" t="str">
        <f>IFERROR(VLOOKUP($A1821&amp;"-"&amp;M$1,'Conclusões cursos SIGARRA'!$E:$H,4,0),"")</f>
        <v/>
      </c>
      <c r="O1821" s="1" t="str">
        <f>IFERROR(VLOOKUP($A1821&amp;"-"&amp;O$1,'Conclusões cursos SIGARRA'!$E:$H,2,0),"")</f>
        <v>2007/2008</v>
      </c>
      <c r="P1821" s="1" t="str">
        <f>IFERROR(VLOOKUP($A1821&amp;"-"&amp;O$1,'Conclusões cursos SIGARRA'!$E:$H,4,0),"")</f>
        <v>2011/2012</v>
      </c>
      <c r="Q1821" s="1" t="str">
        <f>IFERROR(VLOOKUP($A1821&amp;"-"&amp;Q$1,'Conclusões cursos SIGARRA'!$E:$H,2,0),"")</f>
        <v/>
      </c>
      <c r="R1821" s="1" t="str">
        <f>IFERROR(VLOOKUP($A1821&amp;"-"&amp;Q$1,'Conclusões cursos SIGARRA'!$E:$H,4,0),"")</f>
        <v/>
      </c>
      <c r="S1821" s="1" t="str">
        <f>IFERROR(VLOOKUP($A1821&amp;"-"&amp;S$1,'Conclusões cursos SIGARRA'!$E:$H,2,0),"")</f>
        <v/>
      </c>
      <c r="T1821" s="1" t="str">
        <f>IFERROR(VLOOKUP($A1821&amp;"-"&amp;S$1,'Conclusões cursos SIGARRA'!$E:$H,4,0),"")</f>
        <v/>
      </c>
      <c r="U1821" s="1" t="str">
        <f t="shared" si="3"/>
        <v> MIEIC 2011/2012</v>
      </c>
      <c r="V1821" s="1" t="str">
        <f t="shared" si="4"/>
        <v>Nuno Filipe Sousa da Silva</v>
      </c>
    </row>
    <row r="1822" ht="14.25" customHeight="1">
      <c r="A1822" s="1">
        <v>2.0140438E8</v>
      </c>
      <c r="B1822" s="1" t="s">
        <v>5469</v>
      </c>
      <c r="C1822" s="1" t="s">
        <v>5470</v>
      </c>
      <c r="D1822" s="1" t="s">
        <v>20</v>
      </c>
      <c r="E1822" s="1" t="s">
        <v>21</v>
      </c>
      <c r="F1822" s="1" t="str">
        <f t="shared" si="1"/>
        <v>Nuno Filipe Sousa e Silva - MIEIC 2018/2019</v>
      </c>
      <c r="G1822" s="1" t="s">
        <v>5471</v>
      </c>
      <c r="I1822" s="1" t="str">
        <f>IFERROR(VLOOKUP(B1822,'Inquérito'!M:N,2,0),if(AND(E1822="",not(iserror(find("linkedin",H1822)))),H1822,E1822))</f>
        <v/>
      </c>
      <c r="J1822" s="1" t="str">
        <f t="shared" si="2"/>
        <v>MIEIC </v>
      </c>
      <c r="K1822" s="1" t="str">
        <f>IFERROR(VLOOKUP($A1822&amp;"-"&amp;K$1,'Conclusões cursos SIGARRA'!$E:$H,2,0),"")</f>
        <v/>
      </c>
      <c r="L1822" s="1" t="str">
        <f>IFERROR(VLOOKUP($A1822&amp;"-"&amp;K$1,'Conclusões cursos SIGARRA'!$E:$H,4,0),"")</f>
        <v/>
      </c>
      <c r="M1822" s="1" t="str">
        <f>IFERROR(VLOOKUP($A1822&amp;"-"&amp;M$1,'Conclusões cursos SIGARRA'!$E:$H,2,0),"")</f>
        <v/>
      </c>
      <c r="N1822" s="1" t="str">
        <f>IFERROR(VLOOKUP($A1822&amp;"-"&amp;M$1,'Conclusões cursos SIGARRA'!$E:$H,4,0),"")</f>
        <v/>
      </c>
      <c r="O1822" s="1" t="str">
        <f>IFERROR(VLOOKUP($A1822&amp;"-"&amp;O$1,'Conclusões cursos SIGARRA'!$E:$H,2,0),"")</f>
        <v>2014/2015</v>
      </c>
      <c r="P1822" s="1" t="str">
        <f>IFERROR(VLOOKUP($A1822&amp;"-"&amp;O$1,'Conclusões cursos SIGARRA'!$E:$H,4,0),"")</f>
        <v>2018/2019</v>
      </c>
      <c r="Q1822" s="1" t="str">
        <f>IFERROR(VLOOKUP($A1822&amp;"-"&amp;Q$1,'Conclusões cursos SIGARRA'!$E:$H,2,0),"")</f>
        <v/>
      </c>
      <c r="R1822" s="1" t="str">
        <f>IFERROR(VLOOKUP($A1822&amp;"-"&amp;Q$1,'Conclusões cursos SIGARRA'!$E:$H,4,0),"")</f>
        <v/>
      </c>
      <c r="S1822" s="1" t="str">
        <f>IFERROR(VLOOKUP($A1822&amp;"-"&amp;S$1,'Conclusões cursos SIGARRA'!$E:$H,2,0),"")</f>
        <v/>
      </c>
      <c r="T1822" s="1" t="str">
        <f>IFERROR(VLOOKUP($A1822&amp;"-"&amp;S$1,'Conclusões cursos SIGARRA'!$E:$H,4,0),"")</f>
        <v/>
      </c>
      <c r="U1822" s="1" t="str">
        <f t="shared" si="3"/>
        <v> MIEIC 2018/2019</v>
      </c>
      <c r="V1822" s="1" t="str">
        <f t="shared" si="4"/>
        <v>Nuno Filipe Sousa e Silva</v>
      </c>
    </row>
    <row r="1823" ht="14.25" customHeight="1">
      <c r="A1823" s="1">
        <v>2.01200642E8</v>
      </c>
      <c r="B1823" s="1" t="s">
        <v>5472</v>
      </c>
      <c r="C1823" s="1" t="s">
        <v>5473</v>
      </c>
      <c r="D1823" s="1" t="s">
        <v>20</v>
      </c>
      <c r="E1823" s="1" t="s">
        <v>21</v>
      </c>
      <c r="F1823" s="1" t="str">
        <f t="shared" si="1"/>
        <v>Nuno Gonçalo Neto Silva - MIEIC 2017/2018</v>
      </c>
      <c r="I1823" s="1" t="str">
        <f>IFERROR(VLOOKUP(B1823,'Inquérito'!M:N,2,0),if(AND(E1823="",not(iserror(find("linkedin",H1823)))),H1823,E1823))</f>
        <v/>
      </c>
      <c r="J1823" s="1" t="str">
        <f t="shared" si="2"/>
        <v>MIEIC </v>
      </c>
      <c r="K1823" s="1" t="str">
        <f>IFERROR(VLOOKUP($A1823&amp;"-"&amp;K$1,'Conclusões cursos SIGARRA'!$E:$H,2,0),"")</f>
        <v/>
      </c>
      <c r="L1823" s="1" t="str">
        <f>IFERROR(VLOOKUP($A1823&amp;"-"&amp;K$1,'Conclusões cursos SIGARRA'!$E:$H,4,0),"")</f>
        <v/>
      </c>
      <c r="M1823" s="1" t="str">
        <f>IFERROR(VLOOKUP($A1823&amp;"-"&amp;M$1,'Conclusões cursos SIGARRA'!$E:$H,2,0),"")</f>
        <v/>
      </c>
      <c r="N1823" s="1" t="str">
        <f>IFERROR(VLOOKUP($A1823&amp;"-"&amp;M$1,'Conclusões cursos SIGARRA'!$E:$H,4,0),"")</f>
        <v/>
      </c>
      <c r="O1823" s="1" t="str">
        <f>IFERROR(VLOOKUP($A1823&amp;"-"&amp;O$1,'Conclusões cursos SIGARRA'!$E:$H,2,0),"")</f>
        <v>2012/2013</v>
      </c>
      <c r="P1823" s="1" t="str">
        <f>IFERROR(VLOOKUP($A1823&amp;"-"&amp;O$1,'Conclusões cursos SIGARRA'!$E:$H,4,0),"")</f>
        <v>2017/2018</v>
      </c>
      <c r="Q1823" s="1" t="str">
        <f>IFERROR(VLOOKUP($A1823&amp;"-"&amp;Q$1,'Conclusões cursos SIGARRA'!$E:$H,2,0),"")</f>
        <v/>
      </c>
      <c r="R1823" s="1" t="str">
        <f>IFERROR(VLOOKUP($A1823&amp;"-"&amp;Q$1,'Conclusões cursos SIGARRA'!$E:$H,4,0),"")</f>
        <v/>
      </c>
      <c r="S1823" s="1" t="str">
        <f>IFERROR(VLOOKUP($A1823&amp;"-"&amp;S$1,'Conclusões cursos SIGARRA'!$E:$H,2,0),"")</f>
        <v/>
      </c>
      <c r="T1823" s="1" t="str">
        <f>IFERROR(VLOOKUP($A1823&amp;"-"&amp;S$1,'Conclusões cursos SIGARRA'!$E:$H,4,0),"")</f>
        <v/>
      </c>
      <c r="U1823" s="1" t="str">
        <f t="shared" si="3"/>
        <v> MIEIC 2017/2018</v>
      </c>
      <c r="V1823" s="1" t="str">
        <f t="shared" si="4"/>
        <v>Nuno Gonçalo Neto Silva</v>
      </c>
    </row>
    <row r="1824" ht="14.25" customHeight="1">
      <c r="A1824" s="1">
        <v>2.00001085E8</v>
      </c>
      <c r="B1824" s="1" t="s">
        <v>5474</v>
      </c>
      <c r="C1824" s="1" t="s">
        <v>5475</v>
      </c>
      <c r="D1824" s="1" t="s">
        <v>20</v>
      </c>
      <c r="E1824" s="1" t="s">
        <v>21</v>
      </c>
      <c r="F1824" s="1" t="str">
        <f t="shared" si="1"/>
        <v>Nuno Gonçalo Sobral Gomes Amaral Machado - MIEIC 2009/2010</v>
      </c>
      <c r="G1824" s="1" t="s">
        <v>21</v>
      </c>
      <c r="I1824" s="1" t="str">
        <f>IFERROR(VLOOKUP(B1824,'Inquérito'!M:N,2,0),if(AND(E1824="",not(iserror(find("linkedin",H1824)))),H1824,E1824))</f>
        <v/>
      </c>
      <c r="J1824" s="1" t="str">
        <f t="shared" si="2"/>
        <v>MIEIC </v>
      </c>
      <c r="K1824" s="1" t="str">
        <f>IFERROR(VLOOKUP($A1824&amp;"-"&amp;K$1,'Conclusões cursos SIGARRA'!$E:$H,2,0),"")</f>
        <v/>
      </c>
      <c r="L1824" s="1" t="str">
        <f>IFERROR(VLOOKUP($A1824&amp;"-"&amp;K$1,'Conclusões cursos SIGARRA'!$E:$H,4,0),"")</f>
        <v/>
      </c>
      <c r="M1824" s="1" t="str">
        <f>IFERROR(VLOOKUP($A1824&amp;"-"&amp;M$1,'Conclusões cursos SIGARRA'!$E:$H,2,0),"")</f>
        <v/>
      </c>
      <c r="N1824" s="1" t="str">
        <f>IFERROR(VLOOKUP($A1824&amp;"-"&amp;M$1,'Conclusões cursos SIGARRA'!$E:$H,4,0),"")</f>
        <v/>
      </c>
      <c r="O1824" s="1" t="str">
        <f>IFERROR(VLOOKUP($A1824&amp;"-"&amp;O$1,'Conclusões cursos SIGARRA'!$E:$H,2,0),"")</f>
        <v>2000/2001</v>
      </c>
      <c r="P1824" s="1" t="str">
        <f>IFERROR(VLOOKUP($A1824&amp;"-"&amp;O$1,'Conclusões cursos SIGARRA'!$E:$H,4,0),"")</f>
        <v>2009/2010</v>
      </c>
      <c r="Q1824" s="1" t="str">
        <f>IFERROR(VLOOKUP($A1824&amp;"-"&amp;Q$1,'Conclusões cursos SIGARRA'!$E:$H,2,0),"")</f>
        <v/>
      </c>
      <c r="R1824" s="1" t="str">
        <f>IFERROR(VLOOKUP($A1824&amp;"-"&amp;Q$1,'Conclusões cursos SIGARRA'!$E:$H,4,0),"")</f>
        <v/>
      </c>
      <c r="S1824" s="1" t="str">
        <f>IFERROR(VLOOKUP($A1824&amp;"-"&amp;S$1,'Conclusões cursos SIGARRA'!$E:$H,2,0),"")</f>
        <v/>
      </c>
      <c r="T1824" s="1" t="str">
        <f>IFERROR(VLOOKUP($A1824&amp;"-"&amp;S$1,'Conclusões cursos SIGARRA'!$E:$H,4,0),"")</f>
        <v/>
      </c>
      <c r="U1824" s="1" t="str">
        <f t="shared" si="3"/>
        <v> MIEIC 2009/2010</v>
      </c>
      <c r="V1824" s="1" t="str">
        <f t="shared" si="4"/>
        <v>Nuno Gonçalo Sobral Gomes Amaral Machado</v>
      </c>
    </row>
    <row r="1825" ht="14.25" customHeight="1">
      <c r="A1825" s="1">
        <v>2.01405774E8</v>
      </c>
      <c r="B1825" s="1" t="s">
        <v>5476</v>
      </c>
      <c r="C1825" s="1" t="s">
        <v>5477</v>
      </c>
      <c r="D1825" s="1" t="s">
        <v>26</v>
      </c>
      <c r="E1825" s="1" t="s">
        <v>21</v>
      </c>
      <c r="F1825" s="1" t="str">
        <f t="shared" si="1"/>
        <v>Nuno Guilherme Amaral Santos - L.EIC 2021/2022 M.EIC 2022/2023</v>
      </c>
      <c r="I1825" s="1" t="str">
        <f>IFERROR(VLOOKUP(B1825,'Inquérito'!M:N,2,0),if(AND(E1825="",not(iserror(find("linkedin",H1825)))),H1825,E1825))</f>
        <v/>
      </c>
      <c r="J1825" s="1" t="str">
        <f t="shared" si="2"/>
        <v>L.EIC M.EIC</v>
      </c>
      <c r="K1825" s="1" t="str">
        <f>IFERROR(VLOOKUP($A1825&amp;"-"&amp;K$1,'Conclusões cursos SIGARRA'!$E:$H,2,0),"")</f>
        <v/>
      </c>
      <c r="L1825" s="1" t="str">
        <f>IFERROR(VLOOKUP($A1825&amp;"-"&amp;K$1,'Conclusões cursos SIGARRA'!$E:$H,4,0),"")</f>
        <v/>
      </c>
      <c r="M1825" s="1" t="str">
        <f>IFERROR(VLOOKUP($A1825&amp;"-"&amp;M$1,'Conclusões cursos SIGARRA'!$E:$H,2,0),"")</f>
        <v/>
      </c>
      <c r="N1825" s="1" t="str">
        <f>IFERROR(VLOOKUP($A1825&amp;"-"&amp;M$1,'Conclusões cursos SIGARRA'!$E:$H,4,0),"")</f>
        <v/>
      </c>
      <c r="O1825" s="1" t="str">
        <f>IFERROR(VLOOKUP($A1825&amp;"-"&amp;O$1,'Conclusões cursos SIGARRA'!$E:$H,2,0),"")</f>
        <v/>
      </c>
      <c r="P1825" s="1" t="str">
        <f>IFERROR(VLOOKUP($A1825&amp;"-"&amp;O$1,'Conclusões cursos SIGARRA'!$E:$H,4,0),"")</f>
        <v/>
      </c>
      <c r="Q1825" s="1" t="str">
        <f>IFERROR(VLOOKUP($A1825&amp;"-"&amp;Q$1,'Conclusões cursos SIGARRA'!$E:$H,2,0),"")</f>
        <v>2021/2022</v>
      </c>
      <c r="R1825" s="1" t="str">
        <f>IFERROR(VLOOKUP($A1825&amp;"-"&amp;Q$1,'Conclusões cursos SIGARRA'!$E:$H,4,0),"")</f>
        <v>2021/2022</v>
      </c>
      <c r="S1825" s="1" t="str">
        <f>IFERROR(VLOOKUP($A1825&amp;"-"&amp;S$1,'Conclusões cursos SIGARRA'!$E:$H,2,0),"")</f>
        <v>2021/2022</v>
      </c>
      <c r="T1825" s="1" t="str">
        <f>IFERROR(VLOOKUP($A1825&amp;"-"&amp;S$1,'Conclusões cursos SIGARRA'!$E:$H,4,0),"")</f>
        <v>2022/2023</v>
      </c>
      <c r="U1825" s="1" t="str">
        <f t="shared" si="3"/>
        <v> L.EIC 2021/2022 M.EIC 2022/2023</v>
      </c>
      <c r="V1825" s="1" t="str">
        <f t="shared" si="4"/>
        <v>Nuno Guilherme Amaral Santos</v>
      </c>
    </row>
    <row r="1826" ht="14.25" customHeight="1">
      <c r="A1826" s="1">
        <v>1.99403544E8</v>
      </c>
      <c r="B1826" s="1" t="s">
        <v>5478</v>
      </c>
      <c r="C1826" s="1" t="s">
        <v>5479</v>
      </c>
      <c r="D1826" s="1" t="s">
        <v>20</v>
      </c>
      <c r="E1826" s="1" t="s">
        <v>5480</v>
      </c>
      <c r="F1826" s="1" t="str">
        <f t="shared" si="1"/>
        <v>Nuno Honório Rodrigues Flores - LEIC 1998/1999 MEI 2005/2006</v>
      </c>
      <c r="G1826" s="1" t="s">
        <v>5481</v>
      </c>
      <c r="I1826" s="9" t="str">
        <f>IFERROR(VLOOKUP(B1826,'Inquérito'!M:N,2,0),if(AND(E1826="",not(iserror(find("linkedin",H1826)))),H1826,E1826))</f>
        <v>https://www.linkedin.com/in/nunoflores/</v>
      </c>
      <c r="J1826" s="1" t="str">
        <f t="shared" si="2"/>
        <v>LEIC MEI </v>
      </c>
      <c r="K1826" s="1" t="str">
        <f>IFERROR(VLOOKUP($A1826&amp;"-"&amp;K$1,'Conclusões cursos SIGARRA'!$E:$H,2,0),"")</f>
        <v>1994/1995</v>
      </c>
      <c r="L1826" s="1" t="str">
        <f>IFERROR(VLOOKUP($A1826&amp;"-"&amp;K$1,'Conclusões cursos SIGARRA'!$E:$H,4,0),"")</f>
        <v>1998/1999</v>
      </c>
      <c r="M1826" s="1" t="str">
        <f>IFERROR(VLOOKUP($A1826&amp;"-"&amp;M$1,'Conclusões cursos SIGARRA'!$E:$H,2,0),"")</f>
        <v>2003/2004</v>
      </c>
      <c r="N1826" s="1" t="str">
        <f>IFERROR(VLOOKUP($A1826&amp;"-"&amp;M$1,'Conclusões cursos SIGARRA'!$E:$H,4,0),"")</f>
        <v>2005/2006</v>
      </c>
      <c r="O1826" s="1" t="str">
        <f>IFERROR(VLOOKUP($A1826&amp;"-"&amp;O$1,'Conclusões cursos SIGARRA'!$E:$H,2,0),"")</f>
        <v/>
      </c>
      <c r="P1826" s="1" t="str">
        <f>IFERROR(VLOOKUP($A1826&amp;"-"&amp;O$1,'Conclusões cursos SIGARRA'!$E:$H,4,0),"")</f>
        <v/>
      </c>
      <c r="Q1826" s="1" t="str">
        <f>IFERROR(VLOOKUP($A1826&amp;"-"&amp;Q$1,'Conclusões cursos SIGARRA'!$E:$H,2,0),"")</f>
        <v/>
      </c>
      <c r="R1826" s="1" t="str">
        <f>IFERROR(VLOOKUP($A1826&amp;"-"&amp;Q$1,'Conclusões cursos SIGARRA'!$E:$H,4,0),"")</f>
        <v/>
      </c>
      <c r="S1826" s="1" t="str">
        <f>IFERROR(VLOOKUP($A1826&amp;"-"&amp;S$1,'Conclusões cursos SIGARRA'!$E:$H,2,0),"")</f>
        <v/>
      </c>
      <c r="T1826" s="1" t="str">
        <f>IFERROR(VLOOKUP($A1826&amp;"-"&amp;S$1,'Conclusões cursos SIGARRA'!$E:$H,4,0),"")</f>
        <v/>
      </c>
      <c r="U1826" s="1" t="str">
        <f t="shared" si="3"/>
        <v> LEIC 1998/1999 MEI 2005/2006</v>
      </c>
      <c r="V1826" s="1" t="str">
        <f t="shared" si="4"/>
        <v>Nuno Honório Rodrigues Flores</v>
      </c>
    </row>
    <row r="1827" ht="14.25" customHeight="1">
      <c r="A1827" s="1">
        <v>2.00205334E8</v>
      </c>
      <c r="B1827" s="1" t="s">
        <v>5482</v>
      </c>
      <c r="C1827" s="1" t="s">
        <v>5483</v>
      </c>
      <c r="D1827" s="1" t="s">
        <v>20</v>
      </c>
      <c r="E1827" s="1" t="s">
        <v>5484</v>
      </c>
      <c r="F1827" s="1" t="str">
        <f t="shared" si="1"/>
        <v>Nuno Jorge Bessa Salvaterra - MIEIC 2007/2008</v>
      </c>
      <c r="G1827" s="1" t="s">
        <v>5485</v>
      </c>
      <c r="H1827" s="1" t="s">
        <v>5486</v>
      </c>
      <c r="I1827" s="9" t="str">
        <f>IFERROR(VLOOKUP(B1827,'Inquérito'!M:N,2,0),if(AND(E1827="",not(iserror(find("linkedin",H1827)))),H1827,E1827))</f>
        <v>https://www.linkedin.com/in/nsalvaterra/</v>
      </c>
      <c r="J1827" s="1" t="str">
        <f t="shared" si="2"/>
        <v>MIEIC </v>
      </c>
      <c r="K1827" s="1" t="str">
        <f>IFERROR(VLOOKUP($A1827&amp;"-"&amp;K$1,'Conclusões cursos SIGARRA'!$E:$H,2,0),"")</f>
        <v/>
      </c>
      <c r="L1827" s="1" t="str">
        <f>IFERROR(VLOOKUP($A1827&amp;"-"&amp;K$1,'Conclusões cursos SIGARRA'!$E:$H,4,0),"")</f>
        <v/>
      </c>
      <c r="M1827" s="1" t="str">
        <f>IFERROR(VLOOKUP($A1827&amp;"-"&amp;M$1,'Conclusões cursos SIGARRA'!$E:$H,2,0),"")</f>
        <v/>
      </c>
      <c r="N1827" s="1" t="str">
        <f>IFERROR(VLOOKUP($A1827&amp;"-"&amp;M$1,'Conclusões cursos SIGARRA'!$E:$H,4,0),"")</f>
        <v/>
      </c>
      <c r="O1827" s="1" t="str">
        <f>IFERROR(VLOOKUP($A1827&amp;"-"&amp;O$1,'Conclusões cursos SIGARRA'!$E:$H,2,0),"")</f>
        <v>2002/2003</v>
      </c>
      <c r="P1827" s="1" t="str">
        <f>IFERROR(VLOOKUP($A1827&amp;"-"&amp;O$1,'Conclusões cursos SIGARRA'!$E:$H,4,0),"")</f>
        <v>2007/2008</v>
      </c>
      <c r="Q1827" s="1" t="str">
        <f>IFERROR(VLOOKUP($A1827&amp;"-"&amp;Q$1,'Conclusões cursos SIGARRA'!$E:$H,2,0),"")</f>
        <v/>
      </c>
      <c r="R1827" s="1" t="str">
        <f>IFERROR(VLOOKUP($A1827&amp;"-"&amp;Q$1,'Conclusões cursos SIGARRA'!$E:$H,4,0),"")</f>
        <v/>
      </c>
      <c r="S1827" s="1" t="str">
        <f>IFERROR(VLOOKUP($A1827&amp;"-"&amp;S$1,'Conclusões cursos SIGARRA'!$E:$H,2,0),"")</f>
        <v/>
      </c>
      <c r="T1827" s="1" t="str">
        <f>IFERROR(VLOOKUP($A1827&amp;"-"&amp;S$1,'Conclusões cursos SIGARRA'!$E:$H,4,0),"")</f>
        <v/>
      </c>
      <c r="U1827" s="1" t="str">
        <f t="shared" si="3"/>
        <v> MIEIC 2007/2008</v>
      </c>
      <c r="V1827" s="1" t="str">
        <f t="shared" si="4"/>
        <v>Nuno Jorge Bessa Salvaterra</v>
      </c>
    </row>
    <row r="1828" ht="14.25" customHeight="1">
      <c r="A1828" s="1">
        <v>2.01405079E8</v>
      </c>
      <c r="B1828" s="1" t="s">
        <v>5487</v>
      </c>
      <c r="C1828" s="1" t="s">
        <v>5488</v>
      </c>
      <c r="D1828" s="1" t="s">
        <v>20</v>
      </c>
      <c r="E1828" s="1" t="s">
        <v>21</v>
      </c>
      <c r="F1828" s="1" t="str">
        <f t="shared" si="1"/>
        <v>Nuno Jorge Dias Carneiro Martins - MIEIC 2018/2019</v>
      </c>
      <c r="I1828" s="9" t="str">
        <f>IFERROR(VLOOKUP(B1828,'Inquérito'!M:N,2,0),if(AND(E1828="",not(iserror(find("linkedin",H1828)))),H1828,E1828))</f>
        <v>https://www.linkedin.com/in/nuno-martins-519668130/</v>
      </c>
      <c r="J1828" s="1" t="str">
        <f t="shared" si="2"/>
        <v>MIEIC </v>
      </c>
      <c r="K1828" s="1" t="str">
        <f>IFERROR(VLOOKUP($A1828&amp;"-"&amp;K$1,'Conclusões cursos SIGARRA'!$E:$H,2,0),"")</f>
        <v/>
      </c>
      <c r="L1828" s="1" t="str">
        <f>IFERROR(VLOOKUP($A1828&amp;"-"&amp;K$1,'Conclusões cursos SIGARRA'!$E:$H,4,0),"")</f>
        <v/>
      </c>
      <c r="M1828" s="1" t="str">
        <f>IFERROR(VLOOKUP($A1828&amp;"-"&amp;M$1,'Conclusões cursos SIGARRA'!$E:$H,2,0),"")</f>
        <v/>
      </c>
      <c r="N1828" s="1" t="str">
        <f>IFERROR(VLOOKUP($A1828&amp;"-"&amp;M$1,'Conclusões cursos SIGARRA'!$E:$H,4,0),"")</f>
        <v/>
      </c>
      <c r="O1828" s="1" t="str">
        <f>IFERROR(VLOOKUP($A1828&amp;"-"&amp;O$1,'Conclusões cursos SIGARRA'!$E:$H,2,0),"")</f>
        <v>2014/2015</v>
      </c>
      <c r="P1828" s="1" t="str">
        <f>IFERROR(VLOOKUP($A1828&amp;"-"&amp;O$1,'Conclusões cursos SIGARRA'!$E:$H,4,0),"")</f>
        <v>2018/2019</v>
      </c>
      <c r="Q1828" s="1" t="str">
        <f>IFERROR(VLOOKUP($A1828&amp;"-"&amp;Q$1,'Conclusões cursos SIGARRA'!$E:$H,2,0),"")</f>
        <v/>
      </c>
      <c r="R1828" s="1" t="str">
        <f>IFERROR(VLOOKUP($A1828&amp;"-"&amp;Q$1,'Conclusões cursos SIGARRA'!$E:$H,4,0),"")</f>
        <v/>
      </c>
      <c r="S1828" s="1" t="str">
        <f>IFERROR(VLOOKUP($A1828&amp;"-"&amp;S$1,'Conclusões cursos SIGARRA'!$E:$H,2,0),"")</f>
        <v/>
      </c>
      <c r="T1828" s="1" t="str">
        <f>IFERROR(VLOOKUP($A1828&amp;"-"&amp;S$1,'Conclusões cursos SIGARRA'!$E:$H,4,0),"")</f>
        <v/>
      </c>
      <c r="U1828" s="1" t="str">
        <f t="shared" si="3"/>
        <v> MIEIC 2018/2019</v>
      </c>
      <c r="V1828" s="1" t="str">
        <f t="shared" si="4"/>
        <v>Nuno Jorge Dias Carneiro Martins</v>
      </c>
    </row>
    <row r="1829" ht="14.25" customHeight="1">
      <c r="A1829" s="1">
        <v>2.00104331E8</v>
      </c>
      <c r="B1829" s="1" t="s">
        <v>5489</v>
      </c>
      <c r="C1829" s="1" t="s">
        <v>5490</v>
      </c>
      <c r="D1829" s="1" t="s">
        <v>20</v>
      </c>
      <c r="E1829" s="1" t="s">
        <v>5491</v>
      </c>
      <c r="F1829" s="1" t="str">
        <f t="shared" si="1"/>
        <v>Nuno José Pinto Bessa de Melo Cerqueira - LEIC 2005/2006</v>
      </c>
      <c r="G1829" s="1" t="s">
        <v>21</v>
      </c>
      <c r="I1829" s="9" t="str">
        <f>IFERROR(VLOOKUP(B1829,'Inquérito'!M:N,2,0),if(AND(E1829="",not(iserror(find("linkedin",H1829)))),H1829,E1829))</f>
        <v>https://www.linkedin.com/in/cerqueiranuno/</v>
      </c>
      <c r="J1829" s="1" t="str">
        <f t="shared" si="2"/>
        <v>LEIC </v>
      </c>
      <c r="K1829" s="1" t="str">
        <f>IFERROR(VLOOKUP($A1829&amp;"-"&amp;K$1,'Conclusões cursos SIGARRA'!$E:$H,2,0),"")</f>
        <v>2001/2002</v>
      </c>
      <c r="L1829" s="1" t="str">
        <f>IFERROR(VLOOKUP($A1829&amp;"-"&amp;K$1,'Conclusões cursos SIGARRA'!$E:$H,4,0),"")</f>
        <v>2005/2006</v>
      </c>
      <c r="M1829" s="1" t="str">
        <f>IFERROR(VLOOKUP($A1829&amp;"-"&amp;M$1,'Conclusões cursos SIGARRA'!$E:$H,2,0),"")</f>
        <v/>
      </c>
      <c r="N1829" s="1" t="str">
        <f>IFERROR(VLOOKUP($A1829&amp;"-"&amp;M$1,'Conclusões cursos SIGARRA'!$E:$H,4,0),"")</f>
        <v/>
      </c>
      <c r="O1829" s="1" t="str">
        <f>IFERROR(VLOOKUP($A1829&amp;"-"&amp;O$1,'Conclusões cursos SIGARRA'!$E:$H,2,0),"")</f>
        <v/>
      </c>
      <c r="P1829" s="1" t="str">
        <f>IFERROR(VLOOKUP($A1829&amp;"-"&amp;O$1,'Conclusões cursos SIGARRA'!$E:$H,4,0),"")</f>
        <v/>
      </c>
      <c r="Q1829" s="1" t="str">
        <f>IFERROR(VLOOKUP($A1829&amp;"-"&amp;Q$1,'Conclusões cursos SIGARRA'!$E:$H,2,0),"")</f>
        <v/>
      </c>
      <c r="R1829" s="1" t="str">
        <f>IFERROR(VLOOKUP($A1829&amp;"-"&amp;Q$1,'Conclusões cursos SIGARRA'!$E:$H,4,0),"")</f>
        <v/>
      </c>
      <c r="S1829" s="1" t="str">
        <f>IFERROR(VLOOKUP($A1829&amp;"-"&amp;S$1,'Conclusões cursos SIGARRA'!$E:$H,2,0),"")</f>
        <v/>
      </c>
      <c r="T1829" s="1" t="str">
        <f>IFERROR(VLOOKUP($A1829&amp;"-"&amp;S$1,'Conclusões cursos SIGARRA'!$E:$H,4,0),"")</f>
        <v/>
      </c>
      <c r="U1829" s="1" t="str">
        <f t="shared" si="3"/>
        <v> LEIC 2005/2006</v>
      </c>
      <c r="V1829" s="1" t="str">
        <f t="shared" si="4"/>
        <v>Nuno José Pinto Bessa de Melo Cerqueira</v>
      </c>
    </row>
    <row r="1830" ht="14.25" customHeight="1">
      <c r="A1830" s="1">
        <v>2.00806027E8</v>
      </c>
      <c r="B1830" s="1" t="s">
        <v>5492</v>
      </c>
      <c r="C1830" s="1" t="s">
        <v>5493</v>
      </c>
      <c r="D1830" s="1" t="s">
        <v>20</v>
      </c>
      <c r="E1830" s="1" t="s">
        <v>21</v>
      </c>
      <c r="F1830" s="1" t="str">
        <f t="shared" si="1"/>
        <v>Nuno Machado Matos - MIEIC 2012/2013</v>
      </c>
      <c r="G1830" s="1" t="s">
        <v>21</v>
      </c>
      <c r="I1830" s="1" t="str">
        <f>IFERROR(VLOOKUP(B1830,'Inquérito'!M:N,2,0),if(AND(E1830="",not(iserror(find("linkedin",H1830)))),H1830,E1830))</f>
        <v/>
      </c>
      <c r="J1830" s="1" t="str">
        <f t="shared" si="2"/>
        <v>MIEIC </v>
      </c>
      <c r="K1830" s="1" t="str">
        <f>IFERROR(VLOOKUP($A1830&amp;"-"&amp;K$1,'Conclusões cursos SIGARRA'!$E:$H,2,0),"")</f>
        <v/>
      </c>
      <c r="L1830" s="1" t="str">
        <f>IFERROR(VLOOKUP($A1830&amp;"-"&amp;K$1,'Conclusões cursos SIGARRA'!$E:$H,4,0),"")</f>
        <v/>
      </c>
      <c r="M1830" s="1" t="str">
        <f>IFERROR(VLOOKUP($A1830&amp;"-"&amp;M$1,'Conclusões cursos SIGARRA'!$E:$H,2,0),"")</f>
        <v/>
      </c>
      <c r="N1830" s="1" t="str">
        <f>IFERROR(VLOOKUP($A1830&amp;"-"&amp;M$1,'Conclusões cursos SIGARRA'!$E:$H,4,0),"")</f>
        <v/>
      </c>
      <c r="O1830" s="1" t="str">
        <f>IFERROR(VLOOKUP($A1830&amp;"-"&amp;O$1,'Conclusões cursos SIGARRA'!$E:$H,2,0),"")</f>
        <v>2008/2009</v>
      </c>
      <c r="P1830" s="1" t="str">
        <f>IFERROR(VLOOKUP($A1830&amp;"-"&amp;O$1,'Conclusões cursos SIGARRA'!$E:$H,4,0),"")</f>
        <v>2012/2013</v>
      </c>
      <c r="Q1830" s="1" t="str">
        <f>IFERROR(VLOOKUP($A1830&amp;"-"&amp;Q$1,'Conclusões cursos SIGARRA'!$E:$H,2,0),"")</f>
        <v/>
      </c>
      <c r="R1830" s="1" t="str">
        <f>IFERROR(VLOOKUP($A1830&amp;"-"&amp;Q$1,'Conclusões cursos SIGARRA'!$E:$H,4,0),"")</f>
        <v/>
      </c>
      <c r="S1830" s="1" t="str">
        <f>IFERROR(VLOOKUP($A1830&amp;"-"&amp;S$1,'Conclusões cursos SIGARRA'!$E:$H,2,0),"")</f>
        <v/>
      </c>
      <c r="T1830" s="1" t="str">
        <f>IFERROR(VLOOKUP($A1830&amp;"-"&amp;S$1,'Conclusões cursos SIGARRA'!$E:$H,4,0),"")</f>
        <v/>
      </c>
      <c r="U1830" s="1" t="str">
        <f t="shared" si="3"/>
        <v> MIEIC 2012/2013</v>
      </c>
      <c r="V1830" s="1" t="str">
        <f t="shared" si="4"/>
        <v>Nuno Machado Matos</v>
      </c>
    </row>
    <row r="1831" ht="14.25" customHeight="1">
      <c r="A1831" s="1">
        <v>2.01405158E8</v>
      </c>
      <c r="B1831" s="1" t="s">
        <v>5494</v>
      </c>
      <c r="C1831" s="1" t="s">
        <v>5495</v>
      </c>
      <c r="D1831" s="1" t="s">
        <v>20</v>
      </c>
      <c r="E1831" s="1" t="s">
        <v>21</v>
      </c>
      <c r="F1831" s="1" t="str">
        <f t="shared" si="1"/>
        <v>Nuno Manuel Ferreira Côrte-Real - MIEIC 2019/2020</v>
      </c>
      <c r="G1831" s="1" t="s">
        <v>5496</v>
      </c>
      <c r="I1831" s="1" t="str">
        <f>IFERROR(VLOOKUP(B1831,'Inquérito'!M:N,2,0),if(AND(E1831="",not(iserror(find("linkedin",H1831)))),H1831,E1831))</f>
        <v/>
      </c>
      <c r="J1831" s="1" t="str">
        <f t="shared" si="2"/>
        <v>MIEIC </v>
      </c>
      <c r="K1831" s="1" t="str">
        <f>IFERROR(VLOOKUP($A1831&amp;"-"&amp;K$1,'Conclusões cursos SIGARRA'!$E:$H,2,0),"")</f>
        <v/>
      </c>
      <c r="L1831" s="1" t="str">
        <f>IFERROR(VLOOKUP($A1831&amp;"-"&amp;K$1,'Conclusões cursos SIGARRA'!$E:$H,4,0),"")</f>
        <v/>
      </c>
      <c r="M1831" s="1" t="str">
        <f>IFERROR(VLOOKUP($A1831&amp;"-"&amp;M$1,'Conclusões cursos SIGARRA'!$E:$H,2,0),"")</f>
        <v/>
      </c>
      <c r="N1831" s="1" t="str">
        <f>IFERROR(VLOOKUP($A1831&amp;"-"&amp;M$1,'Conclusões cursos SIGARRA'!$E:$H,4,0),"")</f>
        <v/>
      </c>
      <c r="O1831" s="1" t="str">
        <f>IFERROR(VLOOKUP($A1831&amp;"-"&amp;O$1,'Conclusões cursos SIGARRA'!$E:$H,2,0),"")</f>
        <v>2014/2015</v>
      </c>
      <c r="P1831" s="1" t="str">
        <f>IFERROR(VLOOKUP($A1831&amp;"-"&amp;O$1,'Conclusões cursos SIGARRA'!$E:$H,4,0),"")</f>
        <v>2019/2020</v>
      </c>
      <c r="Q1831" s="1" t="str">
        <f>IFERROR(VLOOKUP($A1831&amp;"-"&amp;Q$1,'Conclusões cursos SIGARRA'!$E:$H,2,0),"")</f>
        <v/>
      </c>
      <c r="R1831" s="1" t="str">
        <f>IFERROR(VLOOKUP($A1831&amp;"-"&amp;Q$1,'Conclusões cursos SIGARRA'!$E:$H,4,0),"")</f>
        <v/>
      </c>
      <c r="S1831" s="1" t="str">
        <f>IFERROR(VLOOKUP($A1831&amp;"-"&amp;S$1,'Conclusões cursos SIGARRA'!$E:$H,2,0),"")</f>
        <v/>
      </c>
      <c r="T1831" s="1" t="str">
        <f>IFERROR(VLOOKUP($A1831&amp;"-"&amp;S$1,'Conclusões cursos SIGARRA'!$E:$H,4,0),"")</f>
        <v/>
      </c>
      <c r="U1831" s="1" t="str">
        <f t="shared" si="3"/>
        <v> MIEIC 2019/2020</v>
      </c>
      <c r="V1831" s="1" t="str">
        <f t="shared" si="4"/>
        <v>Nuno Manuel Ferreira Côrte-Real</v>
      </c>
    </row>
    <row r="1832" ht="14.25" customHeight="1">
      <c r="A1832" s="1">
        <v>2.00901948E8</v>
      </c>
      <c r="B1832" s="1" t="s">
        <v>5497</v>
      </c>
      <c r="C1832" s="1" t="s">
        <v>5498</v>
      </c>
      <c r="D1832" s="1" t="s">
        <v>20</v>
      </c>
      <c r="E1832" s="1" t="s">
        <v>21</v>
      </c>
      <c r="F1832" s="1" t="str">
        <f t="shared" si="1"/>
        <v>Nuno Manuel Santos Queiros - MIEIC 2014/2015</v>
      </c>
      <c r="G1832" s="1" t="s">
        <v>21</v>
      </c>
      <c r="I1832" s="1" t="str">
        <f>IFERROR(VLOOKUP(B1832,'Inquérito'!M:N,2,0),if(AND(E1832="",not(iserror(find("linkedin",H1832)))),H1832,E1832))</f>
        <v/>
      </c>
      <c r="J1832" s="1" t="str">
        <f t="shared" si="2"/>
        <v>MIEIC </v>
      </c>
      <c r="K1832" s="1" t="str">
        <f>IFERROR(VLOOKUP($A1832&amp;"-"&amp;K$1,'Conclusões cursos SIGARRA'!$E:$H,2,0),"")</f>
        <v/>
      </c>
      <c r="L1832" s="1" t="str">
        <f>IFERROR(VLOOKUP($A1832&amp;"-"&amp;K$1,'Conclusões cursos SIGARRA'!$E:$H,4,0),"")</f>
        <v/>
      </c>
      <c r="M1832" s="1" t="str">
        <f>IFERROR(VLOOKUP($A1832&amp;"-"&amp;M$1,'Conclusões cursos SIGARRA'!$E:$H,2,0),"")</f>
        <v/>
      </c>
      <c r="N1832" s="1" t="str">
        <f>IFERROR(VLOOKUP($A1832&amp;"-"&amp;M$1,'Conclusões cursos SIGARRA'!$E:$H,4,0),"")</f>
        <v/>
      </c>
      <c r="O1832" s="1" t="str">
        <f>IFERROR(VLOOKUP($A1832&amp;"-"&amp;O$1,'Conclusões cursos SIGARRA'!$E:$H,2,0),"")</f>
        <v>2009/2010</v>
      </c>
      <c r="P1832" s="1" t="str">
        <f>IFERROR(VLOOKUP($A1832&amp;"-"&amp;O$1,'Conclusões cursos SIGARRA'!$E:$H,4,0),"")</f>
        <v>2014/2015</v>
      </c>
      <c r="Q1832" s="1" t="str">
        <f>IFERROR(VLOOKUP($A1832&amp;"-"&amp;Q$1,'Conclusões cursos SIGARRA'!$E:$H,2,0),"")</f>
        <v/>
      </c>
      <c r="R1832" s="1" t="str">
        <f>IFERROR(VLOOKUP($A1832&amp;"-"&amp;Q$1,'Conclusões cursos SIGARRA'!$E:$H,4,0),"")</f>
        <v/>
      </c>
      <c r="S1832" s="1" t="str">
        <f>IFERROR(VLOOKUP($A1832&amp;"-"&amp;S$1,'Conclusões cursos SIGARRA'!$E:$H,2,0),"")</f>
        <v/>
      </c>
      <c r="T1832" s="1" t="str">
        <f>IFERROR(VLOOKUP($A1832&amp;"-"&amp;S$1,'Conclusões cursos SIGARRA'!$E:$H,4,0),"")</f>
        <v/>
      </c>
      <c r="U1832" s="1" t="str">
        <f t="shared" si="3"/>
        <v> MIEIC 2014/2015</v>
      </c>
      <c r="V1832" s="1" t="str">
        <f t="shared" si="4"/>
        <v>Nuno Manuel Santos Queiros</v>
      </c>
    </row>
    <row r="1833" ht="14.25" customHeight="1">
      <c r="A1833" s="1">
        <v>2.00300364E8</v>
      </c>
      <c r="B1833" s="1" t="s">
        <v>5499</v>
      </c>
      <c r="C1833" s="1" t="s">
        <v>5500</v>
      </c>
      <c r="D1833" s="1" t="s">
        <v>20</v>
      </c>
      <c r="E1833" s="1" t="s">
        <v>5501</v>
      </c>
      <c r="F1833" s="1" t="str">
        <f t="shared" si="1"/>
        <v>Nuno Manuel Tavares Nogueira - LEIC 2005/2006</v>
      </c>
      <c r="G1833" s="1" t="s">
        <v>21</v>
      </c>
      <c r="H1833" s="1" t="s">
        <v>5502</v>
      </c>
      <c r="I1833" s="9" t="str">
        <f>IFERROR(VLOOKUP(B1833,'Inquérito'!M:N,2,0),if(AND(E1833="",not(iserror(find("linkedin",H1833)))),H1833,E1833))</f>
        <v>https://www.linkedin.com/in/nogueiranuno/</v>
      </c>
      <c r="J1833" s="1" t="str">
        <f t="shared" si="2"/>
        <v>LEIC </v>
      </c>
      <c r="K1833" s="1" t="str">
        <f>IFERROR(VLOOKUP($A1833&amp;"-"&amp;K$1,'Conclusões cursos SIGARRA'!$E:$H,2,0),"")</f>
        <v>2003/2004</v>
      </c>
      <c r="L1833" s="1" t="str">
        <f>IFERROR(VLOOKUP($A1833&amp;"-"&amp;K$1,'Conclusões cursos SIGARRA'!$E:$H,4,0),"")</f>
        <v>2005/2006</v>
      </c>
      <c r="M1833" s="1" t="str">
        <f>IFERROR(VLOOKUP($A1833&amp;"-"&amp;M$1,'Conclusões cursos SIGARRA'!$E:$H,2,0),"")</f>
        <v/>
      </c>
      <c r="N1833" s="1" t="str">
        <f>IFERROR(VLOOKUP($A1833&amp;"-"&amp;M$1,'Conclusões cursos SIGARRA'!$E:$H,4,0),"")</f>
        <v/>
      </c>
      <c r="O1833" s="1" t="str">
        <f>IFERROR(VLOOKUP($A1833&amp;"-"&amp;O$1,'Conclusões cursos SIGARRA'!$E:$H,2,0),"")</f>
        <v/>
      </c>
      <c r="P1833" s="1" t="str">
        <f>IFERROR(VLOOKUP($A1833&amp;"-"&amp;O$1,'Conclusões cursos SIGARRA'!$E:$H,4,0),"")</f>
        <v/>
      </c>
      <c r="Q1833" s="1" t="str">
        <f>IFERROR(VLOOKUP($A1833&amp;"-"&amp;Q$1,'Conclusões cursos SIGARRA'!$E:$H,2,0),"")</f>
        <v/>
      </c>
      <c r="R1833" s="1" t="str">
        <f>IFERROR(VLOOKUP($A1833&amp;"-"&amp;Q$1,'Conclusões cursos SIGARRA'!$E:$H,4,0),"")</f>
        <v/>
      </c>
      <c r="S1833" s="1" t="str">
        <f>IFERROR(VLOOKUP($A1833&amp;"-"&amp;S$1,'Conclusões cursos SIGARRA'!$E:$H,2,0),"")</f>
        <v/>
      </c>
      <c r="T1833" s="1" t="str">
        <f>IFERROR(VLOOKUP($A1833&amp;"-"&amp;S$1,'Conclusões cursos SIGARRA'!$E:$H,4,0),"")</f>
        <v/>
      </c>
      <c r="U1833" s="1" t="str">
        <f t="shared" si="3"/>
        <v> LEIC 2005/2006</v>
      </c>
      <c r="V1833" s="1" t="str">
        <f t="shared" si="4"/>
        <v>Nuno Manuel Tavares Nogueira</v>
      </c>
    </row>
    <row r="1834" ht="14.25" customHeight="1">
      <c r="A1834" s="1">
        <v>2.01307878E8</v>
      </c>
      <c r="B1834" s="1" t="s">
        <v>5503</v>
      </c>
      <c r="C1834" s="1" t="s">
        <v>5504</v>
      </c>
      <c r="D1834" s="1" t="s">
        <v>20</v>
      </c>
      <c r="E1834" s="1" t="s">
        <v>21</v>
      </c>
      <c r="F1834" s="1" t="str">
        <f t="shared" si="1"/>
        <v>Nuno Martins Marques Pinto - MIEIC 2018/2019</v>
      </c>
      <c r="I1834" s="1" t="str">
        <f>IFERROR(VLOOKUP(B1834,'Inquérito'!M:N,2,0),if(AND(E1834="",not(iserror(find("linkedin",H1834)))),H1834,E1834))</f>
        <v/>
      </c>
      <c r="J1834" s="1" t="str">
        <f t="shared" si="2"/>
        <v>MIEIC </v>
      </c>
      <c r="K1834" s="1" t="str">
        <f>IFERROR(VLOOKUP($A1834&amp;"-"&amp;K$1,'Conclusões cursos SIGARRA'!$E:$H,2,0),"")</f>
        <v/>
      </c>
      <c r="L1834" s="1" t="str">
        <f>IFERROR(VLOOKUP($A1834&amp;"-"&amp;K$1,'Conclusões cursos SIGARRA'!$E:$H,4,0),"")</f>
        <v/>
      </c>
      <c r="M1834" s="1" t="str">
        <f>IFERROR(VLOOKUP($A1834&amp;"-"&amp;M$1,'Conclusões cursos SIGARRA'!$E:$H,2,0),"")</f>
        <v/>
      </c>
      <c r="N1834" s="1" t="str">
        <f>IFERROR(VLOOKUP($A1834&amp;"-"&amp;M$1,'Conclusões cursos SIGARRA'!$E:$H,4,0),"")</f>
        <v/>
      </c>
      <c r="O1834" s="1" t="str">
        <f>IFERROR(VLOOKUP($A1834&amp;"-"&amp;O$1,'Conclusões cursos SIGARRA'!$E:$H,2,0),"")</f>
        <v>2013/2014</v>
      </c>
      <c r="P1834" s="1" t="str">
        <f>IFERROR(VLOOKUP($A1834&amp;"-"&amp;O$1,'Conclusões cursos SIGARRA'!$E:$H,4,0),"")</f>
        <v>2018/2019</v>
      </c>
      <c r="Q1834" s="1" t="str">
        <f>IFERROR(VLOOKUP($A1834&amp;"-"&amp;Q$1,'Conclusões cursos SIGARRA'!$E:$H,2,0),"")</f>
        <v/>
      </c>
      <c r="R1834" s="1" t="str">
        <f>IFERROR(VLOOKUP($A1834&amp;"-"&amp;Q$1,'Conclusões cursos SIGARRA'!$E:$H,4,0),"")</f>
        <v/>
      </c>
      <c r="S1834" s="1" t="str">
        <f>IFERROR(VLOOKUP($A1834&amp;"-"&amp;S$1,'Conclusões cursos SIGARRA'!$E:$H,2,0),"")</f>
        <v/>
      </c>
      <c r="T1834" s="1" t="str">
        <f>IFERROR(VLOOKUP($A1834&amp;"-"&amp;S$1,'Conclusões cursos SIGARRA'!$E:$H,4,0),"")</f>
        <v/>
      </c>
      <c r="U1834" s="1" t="str">
        <f t="shared" si="3"/>
        <v> MIEIC 2018/2019</v>
      </c>
      <c r="V1834" s="1" t="str">
        <f t="shared" si="4"/>
        <v>Nuno Martins Marques Pinto</v>
      </c>
    </row>
    <row r="1835" ht="14.25" customHeight="1">
      <c r="A1835" s="1">
        <v>1.99803197E8</v>
      </c>
      <c r="B1835" s="1" t="s">
        <v>5505</v>
      </c>
      <c r="C1835" s="1" t="s">
        <v>5506</v>
      </c>
      <c r="D1835" s="1" t="s">
        <v>20</v>
      </c>
      <c r="E1835" s="1" t="s">
        <v>21</v>
      </c>
      <c r="F1835" s="1" t="str">
        <f t="shared" si="1"/>
        <v>Nuno Miguel Belo de Oliveira Ferreira - LEIC 2003/2004</v>
      </c>
      <c r="G1835" s="1" t="s">
        <v>21</v>
      </c>
      <c r="I1835" s="1" t="str">
        <f>IFERROR(VLOOKUP(B1835,'Inquérito'!M:N,2,0),if(AND(E1835="",not(iserror(find("linkedin",H1835)))),H1835,E1835))</f>
        <v/>
      </c>
      <c r="J1835" s="1" t="str">
        <f t="shared" si="2"/>
        <v>LEIC </v>
      </c>
      <c r="K1835" s="1" t="str">
        <f>IFERROR(VLOOKUP($A1835&amp;"-"&amp;K$1,'Conclusões cursos SIGARRA'!$E:$H,2,0),"")</f>
        <v>1998/1999</v>
      </c>
      <c r="L1835" s="1" t="str">
        <f>IFERROR(VLOOKUP($A1835&amp;"-"&amp;K$1,'Conclusões cursos SIGARRA'!$E:$H,4,0),"")</f>
        <v>2003/2004</v>
      </c>
      <c r="M1835" s="1" t="str">
        <f>IFERROR(VLOOKUP($A1835&amp;"-"&amp;M$1,'Conclusões cursos SIGARRA'!$E:$H,2,0),"")</f>
        <v/>
      </c>
      <c r="N1835" s="1" t="str">
        <f>IFERROR(VLOOKUP($A1835&amp;"-"&amp;M$1,'Conclusões cursos SIGARRA'!$E:$H,4,0),"")</f>
        <v/>
      </c>
      <c r="O1835" s="1" t="str">
        <f>IFERROR(VLOOKUP($A1835&amp;"-"&amp;O$1,'Conclusões cursos SIGARRA'!$E:$H,2,0),"")</f>
        <v/>
      </c>
      <c r="P1835" s="1" t="str">
        <f>IFERROR(VLOOKUP($A1835&amp;"-"&amp;O$1,'Conclusões cursos SIGARRA'!$E:$H,4,0),"")</f>
        <v/>
      </c>
      <c r="Q1835" s="1" t="str">
        <f>IFERROR(VLOOKUP($A1835&amp;"-"&amp;Q$1,'Conclusões cursos SIGARRA'!$E:$H,2,0),"")</f>
        <v/>
      </c>
      <c r="R1835" s="1" t="str">
        <f>IFERROR(VLOOKUP($A1835&amp;"-"&amp;Q$1,'Conclusões cursos SIGARRA'!$E:$H,4,0),"")</f>
        <v/>
      </c>
      <c r="S1835" s="1" t="str">
        <f>IFERROR(VLOOKUP($A1835&amp;"-"&amp;S$1,'Conclusões cursos SIGARRA'!$E:$H,2,0),"")</f>
        <v/>
      </c>
      <c r="T1835" s="1" t="str">
        <f>IFERROR(VLOOKUP($A1835&amp;"-"&amp;S$1,'Conclusões cursos SIGARRA'!$E:$H,4,0),"")</f>
        <v/>
      </c>
      <c r="U1835" s="1" t="str">
        <f t="shared" si="3"/>
        <v> LEIC 2003/2004</v>
      </c>
      <c r="V1835" s="1" t="str">
        <f t="shared" si="4"/>
        <v>Nuno Miguel Belo de Oliveira Ferreira</v>
      </c>
    </row>
    <row r="1836" ht="14.25" customHeight="1">
      <c r="A1836" s="1">
        <v>2.01404739E8</v>
      </c>
      <c r="B1836" s="1" t="s">
        <v>5507</v>
      </c>
      <c r="C1836" s="1" t="s">
        <v>5508</v>
      </c>
      <c r="D1836" s="1" t="s">
        <v>20</v>
      </c>
      <c r="E1836" s="1" t="s">
        <v>21</v>
      </c>
      <c r="F1836" s="1" t="str">
        <f t="shared" si="1"/>
        <v>Nuno Miguel Cardoso Lopes de Freitas - MIEIC 2018/2019</v>
      </c>
      <c r="I1836" s="1" t="str">
        <f>IFERROR(VLOOKUP(B1836,'Inquérito'!M:N,2,0),if(AND(E1836="",not(iserror(find("linkedin",H1836)))),H1836,E1836))</f>
        <v/>
      </c>
      <c r="J1836" s="1" t="str">
        <f t="shared" si="2"/>
        <v>MIEIC </v>
      </c>
      <c r="K1836" s="1" t="str">
        <f>IFERROR(VLOOKUP($A1836&amp;"-"&amp;K$1,'Conclusões cursos SIGARRA'!$E:$H,2,0),"")</f>
        <v/>
      </c>
      <c r="L1836" s="1" t="str">
        <f>IFERROR(VLOOKUP($A1836&amp;"-"&amp;K$1,'Conclusões cursos SIGARRA'!$E:$H,4,0),"")</f>
        <v/>
      </c>
      <c r="M1836" s="1" t="str">
        <f>IFERROR(VLOOKUP($A1836&amp;"-"&amp;M$1,'Conclusões cursos SIGARRA'!$E:$H,2,0),"")</f>
        <v/>
      </c>
      <c r="N1836" s="1" t="str">
        <f>IFERROR(VLOOKUP($A1836&amp;"-"&amp;M$1,'Conclusões cursos SIGARRA'!$E:$H,4,0),"")</f>
        <v/>
      </c>
      <c r="O1836" s="1" t="str">
        <f>IFERROR(VLOOKUP($A1836&amp;"-"&amp;O$1,'Conclusões cursos SIGARRA'!$E:$H,2,0),"")</f>
        <v>2014/2015</v>
      </c>
      <c r="P1836" s="1" t="str">
        <f>IFERROR(VLOOKUP($A1836&amp;"-"&amp;O$1,'Conclusões cursos SIGARRA'!$E:$H,4,0),"")</f>
        <v>2018/2019</v>
      </c>
      <c r="Q1836" s="1" t="str">
        <f>IFERROR(VLOOKUP($A1836&amp;"-"&amp;Q$1,'Conclusões cursos SIGARRA'!$E:$H,2,0),"")</f>
        <v/>
      </c>
      <c r="R1836" s="1" t="str">
        <f>IFERROR(VLOOKUP($A1836&amp;"-"&amp;Q$1,'Conclusões cursos SIGARRA'!$E:$H,4,0),"")</f>
        <v/>
      </c>
      <c r="S1836" s="1" t="str">
        <f>IFERROR(VLOOKUP($A1836&amp;"-"&amp;S$1,'Conclusões cursos SIGARRA'!$E:$H,2,0),"")</f>
        <v/>
      </c>
      <c r="T1836" s="1" t="str">
        <f>IFERROR(VLOOKUP($A1836&amp;"-"&amp;S$1,'Conclusões cursos SIGARRA'!$E:$H,4,0),"")</f>
        <v/>
      </c>
      <c r="U1836" s="1" t="str">
        <f t="shared" si="3"/>
        <v> MIEIC 2018/2019</v>
      </c>
      <c r="V1836" s="1" t="str">
        <f t="shared" si="4"/>
        <v>Nuno Miguel Cardoso Lopes de Freitas</v>
      </c>
    </row>
    <row r="1837" ht="14.25" customHeight="1">
      <c r="A1837" s="1">
        <v>2.01905477E8</v>
      </c>
      <c r="B1837" s="1" t="s">
        <v>5509</v>
      </c>
      <c r="C1837" s="1" t="s">
        <v>5510</v>
      </c>
      <c r="D1837" s="1" t="s">
        <v>26</v>
      </c>
      <c r="E1837" s="1" t="s">
        <v>21</v>
      </c>
      <c r="F1837" s="1" t="str">
        <f t="shared" si="1"/>
        <v>Nuno Miguel Carvalho de Jesus - L.EIC 2022/2023</v>
      </c>
      <c r="G1837" s="1" t="s">
        <v>5511</v>
      </c>
      <c r="I1837" s="1" t="str">
        <f>IFERROR(VLOOKUP(B1837,'Inquérito'!M:N,2,0),if(AND(E1837="",not(iserror(find("linkedin",H1837)))),H1837,E1837))</f>
        <v/>
      </c>
      <c r="J1837" s="1" t="str">
        <f t="shared" si="2"/>
        <v>L.EIC </v>
      </c>
      <c r="K1837" s="1" t="str">
        <f>IFERROR(VLOOKUP($A1837&amp;"-"&amp;K$1,'Conclusões cursos SIGARRA'!$E:$H,2,0),"")</f>
        <v/>
      </c>
      <c r="L1837" s="1" t="str">
        <f>IFERROR(VLOOKUP($A1837&amp;"-"&amp;K$1,'Conclusões cursos SIGARRA'!$E:$H,4,0),"")</f>
        <v/>
      </c>
      <c r="M1837" s="1" t="str">
        <f>IFERROR(VLOOKUP($A1837&amp;"-"&amp;M$1,'Conclusões cursos SIGARRA'!$E:$H,2,0),"")</f>
        <v/>
      </c>
      <c r="N1837" s="1" t="str">
        <f>IFERROR(VLOOKUP($A1837&amp;"-"&amp;M$1,'Conclusões cursos SIGARRA'!$E:$H,4,0),"")</f>
        <v/>
      </c>
      <c r="O1837" s="1" t="str">
        <f>IFERROR(VLOOKUP($A1837&amp;"-"&amp;O$1,'Conclusões cursos SIGARRA'!$E:$H,2,0),"")</f>
        <v/>
      </c>
      <c r="P1837" s="1" t="str">
        <f>IFERROR(VLOOKUP($A1837&amp;"-"&amp;O$1,'Conclusões cursos SIGARRA'!$E:$H,4,0),"")</f>
        <v/>
      </c>
      <c r="Q1837" s="1" t="str">
        <f>IFERROR(VLOOKUP($A1837&amp;"-"&amp;Q$1,'Conclusões cursos SIGARRA'!$E:$H,2,0),"")</f>
        <v>2021/2022</v>
      </c>
      <c r="R1837" s="1" t="str">
        <f>IFERROR(VLOOKUP($A1837&amp;"-"&amp;Q$1,'Conclusões cursos SIGARRA'!$E:$H,4,0),"")</f>
        <v>2022/2023</v>
      </c>
      <c r="S1837" s="1" t="str">
        <f>IFERROR(VLOOKUP($A1837&amp;"-"&amp;S$1,'Conclusões cursos SIGARRA'!$E:$H,2,0),"")</f>
        <v/>
      </c>
      <c r="T1837" s="1" t="str">
        <f>IFERROR(VLOOKUP($A1837&amp;"-"&amp;S$1,'Conclusões cursos SIGARRA'!$E:$H,4,0),"")</f>
        <v/>
      </c>
      <c r="U1837" s="1" t="str">
        <f t="shared" si="3"/>
        <v> L.EIC 2022/2023</v>
      </c>
      <c r="V1837" s="1" t="str">
        <f t="shared" si="4"/>
        <v>Nuno Miguel Carvalho de Jesus</v>
      </c>
    </row>
    <row r="1838" ht="14.25" customHeight="1">
      <c r="A1838" s="1">
        <v>2.00402797E8</v>
      </c>
      <c r="B1838" s="1" t="s">
        <v>5512</v>
      </c>
      <c r="C1838" s="1" t="s">
        <v>5513</v>
      </c>
      <c r="D1838" s="1" t="s">
        <v>20</v>
      </c>
      <c r="E1838" s="1" t="s">
        <v>5514</v>
      </c>
      <c r="F1838" s="1" t="str">
        <f t="shared" si="1"/>
        <v>Nuno Miguel da Cunha Resende - MIEIC 2011/2012</v>
      </c>
      <c r="G1838" s="1" t="s">
        <v>5515</v>
      </c>
      <c r="I1838" s="9" t="str">
        <f>IFERROR(VLOOKUP(B1838,'Inquérito'!M:N,2,0),if(AND(E1838="",not(iserror(find("linkedin",H1838)))),H1838,E1838))</f>
        <v>https://www.linkedin.com/in/nunomresende/</v>
      </c>
      <c r="J1838" s="1" t="str">
        <f t="shared" si="2"/>
        <v>MIEIC </v>
      </c>
      <c r="K1838" s="1" t="str">
        <f>IFERROR(VLOOKUP($A1838&amp;"-"&amp;K$1,'Conclusões cursos SIGARRA'!$E:$H,2,0),"")</f>
        <v/>
      </c>
      <c r="L1838" s="1" t="str">
        <f>IFERROR(VLOOKUP($A1838&amp;"-"&amp;K$1,'Conclusões cursos SIGARRA'!$E:$H,4,0),"")</f>
        <v/>
      </c>
      <c r="M1838" s="1" t="str">
        <f>IFERROR(VLOOKUP($A1838&amp;"-"&amp;M$1,'Conclusões cursos SIGARRA'!$E:$H,2,0),"")</f>
        <v/>
      </c>
      <c r="N1838" s="1" t="str">
        <f>IFERROR(VLOOKUP($A1838&amp;"-"&amp;M$1,'Conclusões cursos SIGARRA'!$E:$H,4,0),"")</f>
        <v/>
      </c>
      <c r="O1838" s="1" t="str">
        <f>IFERROR(VLOOKUP($A1838&amp;"-"&amp;O$1,'Conclusões cursos SIGARRA'!$E:$H,2,0),"")</f>
        <v>2004/2005</v>
      </c>
      <c r="P1838" s="1" t="str">
        <f>IFERROR(VLOOKUP($A1838&amp;"-"&amp;O$1,'Conclusões cursos SIGARRA'!$E:$H,4,0),"")</f>
        <v>2011/2012</v>
      </c>
      <c r="Q1838" s="1" t="str">
        <f>IFERROR(VLOOKUP($A1838&amp;"-"&amp;Q$1,'Conclusões cursos SIGARRA'!$E:$H,2,0),"")</f>
        <v/>
      </c>
      <c r="R1838" s="1" t="str">
        <f>IFERROR(VLOOKUP($A1838&amp;"-"&amp;Q$1,'Conclusões cursos SIGARRA'!$E:$H,4,0),"")</f>
        <v/>
      </c>
      <c r="S1838" s="1" t="str">
        <f>IFERROR(VLOOKUP($A1838&amp;"-"&amp;S$1,'Conclusões cursos SIGARRA'!$E:$H,2,0),"")</f>
        <v/>
      </c>
      <c r="T1838" s="1" t="str">
        <f>IFERROR(VLOOKUP($A1838&amp;"-"&amp;S$1,'Conclusões cursos SIGARRA'!$E:$H,4,0),"")</f>
        <v/>
      </c>
      <c r="U1838" s="1" t="str">
        <f t="shared" si="3"/>
        <v> MIEIC 2011/2012</v>
      </c>
      <c r="V1838" s="1" t="str">
        <f t="shared" si="4"/>
        <v>Nuno Miguel da Cunha Resende</v>
      </c>
    </row>
    <row r="1839" ht="14.25" customHeight="1">
      <c r="A1839" s="1">
        <v>2.0190825E8</v>
      </c>
      <c r="B1839" s="1" t="s">
        <v>5516</v>
      </c>
      <c r="C1839" s="1" t="s">
        <v>5517</v>
      </c>
      <c r="D1839" s="1" t="s">
        <v>26</v>
      </c>
      <c r="E1839" s="1" t="s">
        <v>21</v>
      </c>
      <c r="F1839" s="1" t="str">
        <f t="shared" si="1"/>
        <v>Nuno Miguel da Silva Alves - L.EIC 2021/2022</v>
      </c>
      <c r="I1839" s="1" t="str">
        <f>IFERROR(VLOOKUP(B1839,'Inquérito'!M:N,2,0),if(AND(E1839="",not(iserror(find("linkedin",H1839)))),H1839,E1839))</f>
        <v/>
      </c>
      <c r="J1839" s="1" t="str">
        <f t="shared" si="2"/>
        <v>L.EIC </v>
      </c>
      <c r="K1839" s="1" t="str">
        <f>IFERROR(VLOOKUP($A1839&amp;"-"&amp;K$1,'Conclusões cursos SIGARRA'!$E:$H,2,0),"")</f>
        <v/>
      </c>
      <c r="L1839" s="1" t="str">
        <f>IFERROR(VLOOKUP($A1839&amp;"-"&amp;K$1,'Conclusões cursos SIGARRA'!$E:$H,4,0),"")</f>
        <v/>
      </c>
      <c r="M1839" s="1" t="str">
        <f>IFERROR(VLOOKUP($A1839&amp;"-"&amp;M$1,'Conclusões cursos SIGARRA'!$E:$H,2,0),"")</f>
        <v/>
      </c>
      <c r="N1839" s="1" t="str">
        <f>IFERROR(VLOOKUP($A1839&amp;"-"&amp;M$1,'Conclusões cursos SIGARRA'!$E:$H,4,0),"")</f>
        <v/>
      </c>
      <c r="O1839" s="1" t="str">
        <f>IFERROR(VLOOKUP($A1839&amp;"-"&amp;O$1,'Conclusões cursos SIGARRA'!$E:$H,2,0),"")</f>
        <v/>
      </c>
      <c r="P1839" s="1" t="str">
        <f>IFERROR(VLOOKUP($A1839&amp;"-"&amp;O$1,'Conclusões cursos SIGARRA'!$E:$H,4,0),"")</f>
        <v/>
      </c>
      <c r="Q1839" s="1" t="str">
        <f>IFERROR(VLOOKUP($A1839&amp;"-"&amp;Q$1,'Conclusões cursos SIGARRA'!$E:$H,2,0),"")</f>
        <v>2021/2022</v>
      </c>
      <c r="R1839" s="1" t="str">
        <f>IFERROR(VLOOKUP($A1839&amp;"-"&amp;Q$1,'Conclusões cursos SIGARRA'!$E:$H,4,0),"")</f>
        <v>2021/2022</v>
      </c>
      <c r="S1839" s="1" t="str">
        <f>IFERROR(VLOOKUP($A1839&amp;"-"&amp;S$1,'Conclusões cursos SIGARRA'!$E:$H,2,0),"")</f>
        <v/>
      </c>
      <c r="T1839" s="1" t="str">
        <f>IFERROR(VLOOKUP($A1839&amp;"-"&amp;S$1,'Conclusões cursos SIGARRA'!$E:$H,4,0),"")</f>
        <v/>
      </c>
      <c r="U1839" s="1" t="str">
        <f t="shared" si="3"/>
        <v> L.EIC 2021/2022</v>
      </c>
      <c r="V1839" s="1" t="str">
        <f t="shared" si="4"/>
        <v>Nuno Miguel da Silva Alves</v>
      </c>
    </row>
    <row r="1840" ht="14.25" customHeight="1">
      <c r="A1840" s="1">
        <v>2.00400369E8</v>
      </c>
      <c r="B1840" s="1" t="s">
        <v>5518</v>
      </c>
      <c r="C1840" s="1" t="s">
        <v>5519</v>
      </c>
      <c r="D1840" s="1" t="s">
        <v>20</v>
      </c>
      <c r="E1840" s="1" t="s">
        <v>5520</v>
      </c>
      <c r="F1840" s="1" t="str">
        <f t="shared" si="1"/>
        <v>Nuno Miguel da Silva Passos - MIEIC 2010/2011</v>
      </c>
      <c r="G1840" s="1" t="s">
        <v>5521</v>
      </c>
      <c r="H1840" s="1" t="s">
        <v>5522</v>
      </c>
      <c r="I1840" s="9" t="str">
        <f>IFERROR(VLOOKUP(B1840,'Inquérito'!M:N,2,0),if(AND(E1840="",not(iserror(find("linkedin",H1840)))),H1840,E1840))</f>
        <v>https://www.linkedin.com/in/nuno-passos-19765061/</v>
      </c>
      <c r="J1840" s="1" t="str">
        <f t="shared" si="2"/>
        <v>MIEIC </v>
      </c>
      <c r="K1840" s="1" t="str">
        <f>IFERROR(VLOOKUP($A1840&amp;"-"&amp;K$1,'Conclusões cursos SIGARRA'!$E:$H,2,0),"")</f>
        <v/>
      </c>
      <c r="L1840" s="1" t="str">
        <f>IFERROR(VLOOKUP($A1840&amp;"-"&amp;K$1,'Conclusões cursos SIGARRA'!$E:$H,4,0),"")</f>
        <v/>
      </c>
      <c r="M1840" s="1" t="str">
        <f>IFERROR(VLOOKUP($A1840&amp;"-"&amp;M$1,'Conclusões cursos SIGARRA'!$E:$H,2,0),"")</f>
        <v/>
      </c>
      <c r="N1840" s="1" t="str">
        <f>IFERROR(VLOOKUP($A1840&amp;"-"&amp;M$1,'Conclusões cursos SIGARRA'!$E:$H,4,0),"")</f>
        <v/>
      </c>
      <c r="O1840" s="1" t="str">
        <f>IFERROR(VLOOKUP($A1840&amp;"-"&amp;O$1,'Conclusões cursos SIGARRA'!$E:$H,2,0),"")</f>
        <v>2008/2009</v>
      </c>
      <c r="P1840" s="1" t="str">
        <f>IFERROR(VLOOKUP($A1840&amp;"-"&amp;O$1,'Conclusões cursos SIGARRA'!$E:$H,4,0),"")</f>
        <v>2010/2011</v>
      </c>
      <c r="Q1840" s="1" t="str">
        <f>IFERROR(VLOOKUP($A1840&amp;"-"&amp;Q$1,'Conclusões cursos SIGARRA'!$E:$H,2,0),"")</f>
        <v/>
      </c>
      <c r="R1840" s="1" t="str">
        <f>IFERROR(VLOOKUP($A1840&amp;"-"&amp;Q$1,'Conclusões cursos SIGARRA'!$E:$H,4,0),"")</f>
        <v/>
      </c>
      <c r="S1840" s="1" t="str">
        <f>IFERROR(VLOOKUP($A1840&amp;"-"&amp;S$1,'Conclusões cursos SIGARRA'!$E:$H,2,0),"")</f>
        <v/>
      </c>
      <c r="T1840" s="1" t="str">
        <f>IFERROR(VLOOKUP($A1840&amp;"-"&amp;S$1,'Conclusões cursos SIGARRA'!$E:$H,4,0),"")</f>
        <v/>
      </c>
      <c r="U1840" s="1" t="str">
        <f t="shared" si="3"/>
        <v> MIEIC 2010/2011</v>
      </c>
      <c r="V1840" s="1" t="str">
        <f t="shared" si="4"/>
        <v>Nuno Miguel da Silva Passos</v>
      </c>
    </row>
    <row r="1841" ht="14.25" customHeight="1">
      <c r="A1841" s="1">
        <v>2.00201796E8</v>
      </c>
      <c r="B1841" s="1" t="s">
        <v>5523</v>
      </c>
      <c r="C1841" s="1" t="s">
        <v>5524</v>
      </c>
      <c r="D1841" s="1" t="s">
        <v>20</v>
      </c>
      <c r="E1841" s="1" t="s">
        <v>21</v>
      </c>
      <c r="F1841" s="1" t="str">
        <f t="shared" si="1"/>
        <v>Nuno Miguel Das Neves Machado - MIEIC 2007/2008</v>
      </c>
      <c r="G1841" s="1" t="s">
        <v>21</v>
      </c>
      <c r="H1841" s="1" t="s">
        <v>5525</v>
      </c>
      <c r="I1841" s="1" t="str">
        <f>IFERROR(VLOOKUP(B1841,'Inquérito'!M:N,2,0),if(AND(E1841="",not(iserror(find("linkedin",H1841)))),H1841,E1841))</f>
        <v/>
      </c>
      <c r="J1841" s="1" t="str">
        <f t="shared" si="2"/>
        <v>MIEIC </v>
      </c>
      <c r="K1841" s="1" t="str">
        <f>IFERROR(VLOOKUP($A1841&amp;"-"&amp;K$1,'Conclusões cursos SIGARRA'!$E:$H,2,0),"")</f>
        <v/>
      </c>
      <c r="L1841" s="1" t="str">
        <f>IFERROR(VLOOKUP($A1841&amp;"-"&amp;K$1,'Conclusões cursos SIGARRA'!$E:$H,4,0),"")</f>
        <v/>
      </c>
      <c r="M1841" s="1" t="str">
        <f>IFERROR(VLOOKUP($A1841&amp;"-"&amp;M$1,'Conclusões cursos SIGARRA'!$E:$H,2,0),"")</f>
        <v/>
      </c>
      <c r="N1841" s="1" t="str">
        <f>IFERROR(VLOOKUP($A1841&amp;"-"&amp;M$1,'Conclusões cursos SIGARRA'!$E:$H,4,0),"")</f>
        <v/>
      </c>
      <c r="O1841" s="1" t="str">
        <f>IFERROR(VLOOKUP($A1841&amp;"-"&amp;O$1,'Conclusões cursos SIGARRA'!$E:$H,2,0),"")</f>
        <v>2002/2003</v>
      </c>
      <c r="P1841" s="1" t="str">
        <f>IFERROR(VLOOKUP($A1841&amp;"-"&amp;O$1,'Conclusões cursos SIGARRA'!$E:$H,4,0),"")</f>
        <v>2007/2008</v>
      </c>
      <c r="Q1841" s="1" t="str">
        <f>IFERROR(VLOOKUP($A1841&amp;"-"&amp;Q$1,'Conclusões cursos SIGARRA'!$E:$H,2,0),"")</f>
        <v/>
      </c>
      <c r="R1841" s="1" t="str">
        <f>IFERROR(VLOOKUP($A1841&amp;"-"&amp;Q$1,'Conclusões cursos SIGARRA'!$E:$H,4,0),"")</f>
        <v/>
      </c>
      <c r="S1841" s="1" t="str">
        <f>IFERROR(VLOOKUP($A1841&amp;"-"&amp;S$1,'Conclusões cursos SIGARRA'!$E:$H,2,0),"")</f>
        <v/>
      </c>
      <c r="T1841" s="1" t="str">
        <f>IFERROR(VLOOKUP($A1841&amp;"-"&amp;S$1,'Conclusões cursos SIGARRA'!$E:$H,4,0),"")</f>
        <v/>
      </c>
      <c r="U1841" s="1" t="str">
        <f t="shared" si="3"/>
        <v> MIEIC 2007/2008</v>
      </c>
      <c r="V1841" s="1" t="str">
        <f t="shared" si="4"/>
        <v>Nuno Miguel Das Neves Machado</v>
      </c>
    </row>
    <row r="1842" ht="14.25" customHeight="1">
      <c r="A1842" s="1">
        <v>2.01105404E8</v>
      </c>
      <c r="B1842" s="1" t="s">
        <v>5526</v>
      </c>
      <c r="C1842" s="1" t="s">
        <v>5527</v>
      </c>
      <c r="D1842" s="1" t="s">
        <v>20</v>
      </c>
      <c r="E1842" s="1" t="s">
        <v>21</v>
      </c>
      <c r="F1842" s="1" t="str">
        <f t="shared" si="1"/>
        <v>Nuno Miguel de Albuquerque Martinho - MIEIC 2015/2016</v>
      </c>
      <c r="G1842" s="1" t="s">
        <v>5528</v>
      </c>
      <c r="I1842" s="9" t="str">
        <f>IFERROR(VLOOKUP(B1842,'Inquérito'!M:N,2,0),if(AND(E1842="",not(iserror(find("linkedin",H1842)))),H1842,E1842))</f>
        <v>https://www.linkedin.com/in/nuno-martinho-87a9b587/</v>
      </c>
      <c r="J1842" s="1" t="str">
        <f t="shared" si="2"/>
        <v>MIEIC </v>
      </c>
      <c r="K1842" s="1" t="str">
        <f>IFERROR(VLOOKUP($A1842&amp;"-"&amp;K$1,'Conclusões cursos SIGARRA'!$E:$H,2,0),"")</f>
        <v/>
      </c>
      <c r="L1842" s="1" t="str">
        <f>IFERROR(VLOOKUP($A1842&amp;"-"&amp;K$1,'Conclusões cursos SIGARRA'!$E:$H,4,0),"")</f>
        <v/>
      </c>
      <c r="M1842" s="1" t="str">
        <f>IFERROR(VLOOKUP($A1842&amp;"-"&amp;M$1,'Conclusões cursos SIGARRA'!$E:$H,2,0),"")</f>
        <v/>
      </c>
      <c r="N1842" s="1" t="str">
        <f>IFERROR(VLOOKUP($A1842&amp;"-"&amp;M$1,'Conclusões cursos SIGARRA'!$E:$H,4,0),"")</f>
        <v/>
      </c>
      <c r="O1842" s="1" t="str">
        <f>IFERROR(VLOOKUP($A1842&amp;"-"&amp;O$1,'Conclusões cursos SIGARRA'!$E:$H,2,0),"")</f>
        <v>2011/2012</v>
      </c>
      <c r="P1842" s="1" t="str">
        <f>IFERROR(VLOOKUP($A1842&amp;"-"&amp;O$1,'Conclusões cursos SIGARRA'!$E:$H,4,0),"")</f>
        <v>2015/2016</v>
      </c>
      <c r="Q1842" s="1" t="str">
        <f>IFERROR(VLOOKUP($A1842&amp;"-"&amp;Q$1,'Conclusões cursos SIGARRA'!$E:$H,2,0),"")</f>
        <v/>
      </c>
      <c r="R1842" s="1" t="str">
        <f>IFERROR(VLOOKUP($A1842&amp;"-"&amp;Q$1,'Conclusões cursos SIGARRA'!$E:$H,4,0),"")</f>
        <v/>
      </c>
      <c r="S1842" s="1" t="str">
        <f>IFERROR(VLOOKUP($A1842&amp;"-"&amp;S$1,'Conclusões cursos SIGARRA'!$E:$H,2,0),"")</f>
        <v/>
      </c>
      <c r="T1842" s="1" t="str">
        <f>IFERROR(VLOOKUP($A1842&amp;"-"&amp;S$1,'Conclusões cursos SIGARRA'!$E:$H,4,0),"")</f>
        <v/>
      </c>
      <c r="U1842" s="1" t="str">
        <f t="shared" si="3"/>
        <v> MIEIC 2015/2016</v>
      </c>
      <c r="V1842" s="1" t="str">
        <f t="shared" si="4"/>
        <v>Nuno Miguel de Albuquerque Martinho</v>
      </c>
    </row>
    <row r="1843" ht="14.25" customHeight="1">
      <c r="A1843" s="1">
        <v>2.00401966E8</v>
      </c>
      <c r="B1843" s="1" t="s">
        <v>5529</v>
      </c>
      <c r="C1843" s="1" t="s">
        <v>5530</v>
      </c>
      <c r="D1843" s="1" t="s">
        <v>20</v>
      </c>
      <c r="E1843" s="1" t="s">
        <v>21</v>
      </c>
      <c r="F1843" s="1" t="str">
        <f t="shared" si="1"/>
        <v>Nuno Miguel de Sousa Coelho - MIEIC 2008/2009</v>
      </c>
      <c r="G1843" s="1" t="s">
        <v>5531</v>
      </c>
      <c r="H1843" s="1" t="s">
        <v>5532</v>
      </c>
      <c r="I1843" s="1" t="str">
        <f>IFERROR(VLOOKUP(B1843,'Inquérito'!M:N,2,0),if(AND(E1843="",not(iserror(find("linkedin",H1843)))),H1843,E1843))</f>
        <v/>
      </c>
      <c r="J1843" s="1" t="str">
        <f t="shared" si="2"/>
        <v>MIEIC </v>
      </c>
      <c r="K1843" s="1" t="str">
        <f>IFERROR(VLOOKUP($A1843&amp;"-"&amp;K$1,'Conclusões cursos SIGARRA'!$E:$H,2,0),"")</f>
        <v/>
      </c>
      <c r="L1843" s="1" t="str">
        <f>IFERROR(VLOOKUP($A1843&amp;"-"&amp;K$1,'Conclusões cursos SIGARRA'!$E:$H,4,0),"")</f>
        <v/>
      </c>
      <c r="M1843" s="1" t="str">
        <f>IFERROR(VLOOKUP($A1843&amp;"-"&amp;M$1,'Conclusões cursos SIGARRA'!$E:$H,2,0),"")</f>
        <v/>
      </c>
      <c r="N1843" s="1" t="str">
        <f>IFERROR(VLOOKUP($A1843&amp;"-"&amp;M$1,'Conclusões cursos SIGARRA'!$E:$H,4,0),"")</f>
        <v/>
      </c>
      <c r="O1843" s="1" t="str">
        <f>IFERROR(VLOOKUP($A1843&amp;"-"&amp;O$1,'Conclusões cursos SIGARRA'!$E:$H,2,0),"")</f>
        <v>2004/2005</v>
      </c>
      <c r="P1843" s="1" t="str">
        <f>IFERROR(VLOOKUP($A1843&amp;"-"&amp;O$1,'Conclusões cursos SIGARRA'!$E:$H,4,0),"")</f>
        <v>2008/2009</v>
      </c>
      <c r="Q1843" s="1" t="str">
        <f>IFERROR(VLOOKUP($A1843&amp;"-"&amp;Q$1,'Conclusões cursos SIGARRA'!$E:$H,2,0),"")</f>
        <v/>
      </c>
      <c r="R1843" s="1" t="str">
        <f>IFERROR(VLOOKUP($A1843&amp;"-"&amp;Q$1,'Conclusões cursos SIGARRA'!$E:$H,4,0),"")</f>
        <v/>
      </c>
      <c r="S1843" s="1" t="str">
        <f>IFERROR(VLOOKUP($A1843&amp;"-"&amp;S$1,'Conclusões cursos SIGARRA'!$E:$H,2,0),"")</f>
        <v/>
      </c>
      <c r="T1843" s="1" t="str">
        <f>IFERROR(VLOOKUP($A1843&amp;"-"&amp;S$1,'Conclusões cursos SIGARRA'!$E:$H,4,0),"")</f>
        <v/>
      </c>
      <c r="U1843" s="1" t="str">
        <f t="shared" si="3"/>
        <v> MIEIC 2008/2009</v>
      </c>
      <c r="V1843" s="1" t="str">
        <f t="shared" si="4"/>
        <v>Nuno Miguel de Sousa Coelho</v>
      </c>
    </row>
    <row r="1844" ht="14.25" customHeight="1">
      <c r="A1844" s="1">
        <v>2.0140699E8</v>
      </c>
      <c r="B1844" s="1" t="s">
        <v>5533</v>
      </c>
      <c r="C1844" s="1" t="s">
        <v>5534</v>
      </c>
      <c r="D1844" s="1" t="s">
        <v>20</v>
      </c>
      <c r="E1844" s="1" t="s">
        <v>21</v>
      </c>
      <c r="F1844" s="1" t="str">
        <f t="shared" si="1"/>
        <v>Nuno Miguel dos Santos Castro - MIEIC 2018/2019</v>
      </c>
      <c r="I1844" s="1" t="str">
        <f>IFERROR(VLOOKUP(B1844,'Inquérito'!M:N,2,0),if(AND(E1844="",not(iserror(find("linkedin",H1844)))),H1844,E1844))</f>
        <v/>
      </c>
      <c r="J1844" s="1" t="str">
        <f t="shared" si="2"/>
        <v>MIEIC </v>
      </c>
      <c r="K1844" s="1" t="str">
        <f>IFERROR(VLOOKUP($A1844&amp;"-"&amp;K$1,'Conclusões cursos SIGARRA'!$E:$H,2,0),"")</f>
        <v/>
      </c>
      <c r="L1844" s="1" t="str">
        <f>IFERROR(VLOOKUP($A1844&amp;"-"&amp;K$1,'Conclusões cursos SIGARRA'!$E:$H,4,0),"")</f>
        <v/>
      </c>
      <c r="M1844" s="1" t="str">
        <f>IFERROR(VLOOKUP($A1844&amp;"-"&amp;M$1,'Conclusões cursos SIGARRA'!$E:$H,2,0),"")</f>
        <v/>
      </c>
      <c r="N1844" s="1" t="str">
        <f>IFERROR(VLOOKUP($A1844&amp;"-"&amp;M$1,'Conclusões cursos SIGARRA'!$E:$H,4,0),"")</f>
        <v/>
      </c>
      <c r="O1844" s="1" t="str">
        <f>IFERROR(VLOOKUP($A1844&amp;"-"&amp;O$1,'Conclusões cursos SIGARRA'!$E:$H,2,0),"")</f>
        <v>2014/2015</v>
      </c>
      <c r="P1844" s="1" t="str">
        <f>IFERROR(VLOOKUP($A1844&amp;"-"&amp;O$1,'Conclusões cursos SIGARRA'!$E:$H,4,0),"")</f>
        <v>2018/2019</v>
      </c>
      <c r="Q1844" s="1" t="str">
        <f>IFERROR(VLOOKUP($A1844&amp;"-"&amp;Q$1,'Conclusões cursos SIGARRA'!$E:$H,2,0),"")</f>
        <v/>
      </c>
      <c r="R1844" s="1" t="str">
        <f>IFERROR(VLOOKUP($A1844&amp;"-"&amp;Q$1,'Conclusões cursos SIGARRA'!$E:$H,4,0),"")</f>
        <v/>
      </c>
      <c r="S1844" s="1" t="str">
        <f>IFERROR(VLOOKUP($A1844&amp;"-"&amp;S$1,'Conclusões cursos SIGARRA'!$E:$H,2,0),"")</f>
        <v/>
      </c>
      <c r="T1844" s="1" t="str">
        <f>IFERROR(VLOOKUP($A1844&amp;"-"&amp;S$1,'Conclusões cursos SIGARRA'!$E:$H,4,0),"")</f>
        <v/>
      </c>
      <c r="U1844" s="1" t="str">
        <f t="shared" si="3"/>
        <v> MIEIC 2018/2019</v>
      </c>
      <c r="V1844" s="1" t="str">
        <f t="shared" si="4"/>
        <v>Nuno Miguel dos Santos Castro</v>
      </c>
    </row>
    <row r="1845" ht="14.25" customHeight="1">
      <c r="A1845" s="1">
        <v>2.00707542E8</v>
      </c>
      <c r="B1845" s="1" t="s">
        <v>5535</v>
      </c>
      <c r="C1845" s="1" t="s">
        <v>5536</v>
      </c>
      <c r="D1845" s="1" t="s">
        <v>20</v>
      </c>
      <c r="E1845" s="1" t="s">
        <v>5537</v>
      </c>
      <c r="F1845" s="1" t="str">
        <f t="shared" si="1"/>
        <v>Nuno Miguel Estrada Pereira Gouveia - MIEIC 2011/2012</v>
      </c>
      <c r="G1845" s="1" t="s">
        <v>21</v>
      </c>
      <c r="I1845" s="9" t="str">
        <f>IFERROR(VLOOKUP(B1845,'Inquérito'!M:N,2,0),if(AND(E1845="",not(iserror(find("linkedin",H1845)))),H1845,E1845))</f>
        <v>https://www.linkedin.com/in/nunoestrada/</v>
      </c>
      <c r="J1845" s="1" t="str">
        <f t="shared" si="2"/>
        <v>MIEIC </v>
      </c>
      <c r="K1845" s="1" t="str">
        <f>IFERROR(VLOOKUP($A1845&amp;"-"&amp;K$1,'Conclusões cursos SIGARRA'!$E:$H,2,0),"")</f>
        <v/>
      </c>
      <c r="L1845" s="1" t="str">
        <f>IFERROR(VLOOKUP($A1845&amp;"-"&amp;K$1,'Conclusões cursos SIGARRA'!$E:$H,4,0),"")</f>
        <v/>
      </c>
      <c r="M1845" s="1" t="str">
        <f>IFERROR(VLOOKUP($A1845&amp;"-"&amp;M$1,'Conclusões cursos SIGARRA'!$E:$H,2,0),"")</f>
        <v/>
      </c>
      <c r="N1845" s="1" t="str">
        <f>IFERROR(VLOOKUP($A1845&amp;"-"&amp;M$1,'Conclusões cursos SIGARRA'!$E:$H,4,0),"")</f>
        <v/>
      </c>
      <c r="O1845" s="1" t="str">
        <f>IFERROR(VLOOKUP($A1845&amp;"-"&amp;O$1,'Conclusões cursos SIGARRA'!$E:$H,2,0),"")</f>
        <v>2007/2008</v>
      </c>
      <c r="P1845" s="1" t="str">
        <f>IFERROR(VLOOKUP($A1845&amp;"-"&amp;O$1,'Conclusões cursos SIGARRA'!$E:$H,4,0),"")</f>
        <v>2011/2012</v>
      </c>
      <c r="Q1845" s="1" t="str">
        <f>IFERROR(VLOOKUP($A1845&amp;"-"&amp;Q$1,'Conclusões cursos SIGARRA'!$E:$H,2,0),"")</f>
        <v/>
      </c>
      <c r="R1845" s="1" t="str">
        <f>IFERROR(VLOOKUP($A1845&amp;"-"&amp;Q$1,'Conclusões cursos SIGARRA'!$E:$H,4,0),"")</f>
        <v/>
      </c>
      <c r="S1845" s="1" t="str">
        <f>IFERROR(VLOOKUP($A1845&amp;"-"&amp;S$1,'Conclusões cursos SIGARRA'!$E:$H,2,0),"")</f>
        <v/>
      </c>
      <c r="T1845" s="1" t="str">
        <f>IFERROR(VLOOKUP($A1845&amp;"-"&amp;S$1,'Conclusões cursos SIGARRA'!$E:$H,4,0),"")</f>
        <v/>
      </c>
      <c r="U1845" s="1" t="str">
        <f t="shared" si="3"/>
        <v> MIEIC 2011/2012</v>
      </c>
      <c r="V1845" s="1" t="str">
        <f t="shared" si="4"/>
        <v>Nuno Miguel Estrada Pereira Gouveia</v>
      </c>
    </row>
    <row r="1846" ht="14.25" customHeight="1">
      <c r="A1846" s="1">
        <v>2.01708997E8</v>
      </c>
      <c r="B1846" s="1" t="s">
        <v>5538</v>
      </c>
      <c r="C1846" s="1" t="s">
        <v>5539</v>
      </c>
      <c r="D1846" s="1" t="s">
        <v>26</v>
      </c>
      <c r="E1846" s="1" t="s">
        <v>21</v>
      </c>
      <c r="F1846" s="1" t="str">
        <f t="shared" si="1"/>
        <v>Nuno Miguel Fernandes Marques - L.EIC 2021/2022</v>
      </c>
      <c r="G1846" s="1" t="s">
        <v>5540</v>
      </c>
      <c r="I1846" s="1" t="str">
        <f>IFERROR(VLOOKUP(B1846,'Inquérito'!M:N,2,0),if(AND(E1846="",not(iserror(find("linkedin",H1846)))),H1846,E1846))</f>
        <v/>
      </c>
      <c r="J1846" s="1" t="str">
        <f t="shared" si="2"/>
        <v>L.EIC </v>
      </c>
      <c r="K1846" s="1" t="str">
        <f>IFERROR(VLOOKUP($A1846&amp;"-"&amp;K$1,'Conclusões cursos SIGARRA'!$E:$H,2,0),"")</f>
        <v/>
      </c>
      <c r="L1846" s="1" t="str">
        <f>IFERROR(VLOOKUP($A1846&amp;"-"&amp;K$1,'Conclusões cursos SIGARRA'!$E:$H,4,0),"")</f>
        <v/>
      </c>
      <c r="M1846" s="1" t="str">
        <f>IFERROR(VLOOKUP($A1846&amp;"-"&amp;M$1,'Conclusões cursos SIGARRA'!$E:$H,2,0),"")</f>
        <v/>
      </c>
      <c r="N1846" s="1" t="str">
        <f>IFERROR(VLOOKUP($A1846&amp;"-"&amp;M$1,'Conclusões cursos SIGARRA'!$E:$H,4,0),"")</f>
        <v/>
      </c>
      <c r="O1846" s="1" t="str">
        <f>IFERROR(VLOOKUP($A1846&amp;"-"&amp;O$1,'Conclusões cursos SIGARRA'!$E:$H,2,0),"")</f>
        <v/>
      </c>
      <c r="P1846" s="1" t="str">
        <f>IFERROR(VLOOKUP($A1846&amp;"-"&amp;O$1,'Conclusões cursos SIGARRA'!$E:$H,4,0),"")</f>
        <v/>
      </c>
      <c r="Q1846" s="1" t="str">
        <f>IFERROR(VLOOKUP($A1846&amp;"-"&amp;Q$1,'Conclusões cursos SIGARRA'!$E:$H,2,0),"")</f>
        <v>2021/2022</v>
      </c>
      <c r="R1846" s="1" t="str">
        <f>IFERROR(VLOOKUP($A1846&amp;"-"&amp;Q$1,'Conclusões cursos SIGARRA'!$E:$H,4,0),"")</f>
        <v>2021/2022</v>
      </c>
      <c r="S1846" s="1" t="str">
        <f>IFERROR(VLOOKUP($A1846&amp;"-"&amp;S$1,'Conclusões cursos SIGARRA'!$E:$H,2,0),"")</f>
        <v/>
      </c>
      <c r="T1846" s="1" t="str">
        <f>IFERROR(VLOOKUP($A1846&amp;"-"&amp;S$1,'Conclusões cursos SIGARRA'!$E:$H,4,0),"")</f>
        <v/>
      </c>
      <c r="U1846" s="1" t="str">
        <f t="shared" si="3"/>
        <v> L.EIC 2021/2022</v>
      </c>
      <c r="V1846" s="1" t="str">
        <f t="shared" si="4"/>
        <v>Nuno Miguel Fernandes Marques</v>
      </c>
    </row>
    <row r="1847" ht="14.25" customHeight="1">
      <c r="A1847" s="1">
        <v>2.00900781E8</v>
      </c>
      <c r="B1847" s="1" t="s">
        <v>5541</v>
      </c>
      <c r="C1847" s="1" t="s">
        <v>5542</v>
      </c>
      <c r="D1847" s="1" t="s">
        <v>20</v>
      </c>
      <c r="E1847" s="1" t="s">
        <v>5543</v>
      </c>
      <c r="F1847" s="1" t="str">
        <f t="shared" si="1"/>
        <v>Nuno Miguel Ferreira Oliveira Guedes - MIEIC 2012/2013</v>
      </c>
      <c r="G1847" s="1" t="s">
        <v>5544</v>
      </c>
      <c r="I1847" s="9" t="str">
        <f>IFERROR(VLOOKUP(B1847,'Inquérito'!M:N,2,0),if(AND(E1847="",not(iserror(find("linkedin",H1847)))),H1847,E1847))</f>
        <v>https://www.linkedin.com/in/nuno-guedes-57890928/</v>
      </c>
      <c r="J1847" s="1" t="str">
        <f t="shared" si="2"/>
        <v>MIEIC </v>
      </c>
      <c r="K1847" s="1" t="str">
        <f>IFERROR(VLOOKUP($A1847&amp;"-"&amp;K$1,'Conclusões cursos SIGARRA'!$E:$H,2,0),"")</f>
        <v/>
      </c>
      <c r="L1847" s="1" t="str">
        <f>IFERROR(VLOOKUP($A1847&amp;"-"&amp;K$1,'Conclusões cursos SIGARRA'!$E:$H,4,0),"")</f>
        <v/>
      </c>
      <c r="M1847" s="1" t="str">
        <f>IFERROR(VLOOKUP($A1847&amp;"-"&amp;M$1,'Conclusões cursos SIGARRA'!$E:$H,2,0),"")</f>
        <v/>
      </c>
      <c r="N1847" s="1" t="str">
        <f>IFERROR(VLOOKUP($A1847&amp;"-"&amp;M$1,'Conclusões cursos SIGARRA'!$E:$H,4,0),"")</f>
        <v/>
      </c>
      <c r="O1847" s="1" t="str">
        <f>IFERROR(VLOOKUP($A1847&amp;"-"&amp;O$1,'Conclusões cursos SIGARRA'!$E:$H,2,0),"")</f>
        <v>2009/2010</v>
      </c>
      <c r="P1847" s="1" t="str">
        <f>IFERROR(VLOOKUP($A1847&amp;"-"&amp;O$1,'Conclusões cursos SIGARRA'!$E:$H,4,0),"")</f>
        <v>2012/2013</v>
      </c>
      <c r="Q1847" s="1" t="str">
        <f>IFERROR(VLOOKUP($A1847&amp;"-"&amp;Q$1,'Conclusões cursos SIGARRA'!$E:$H,2,0),"")</f>
        <v/>
      </c>
      <c r="R1847" s="1" t="str">
        <f>IFERROR(VLOOKUP($A1847&amp;"-"&amp;Q$1,'Conclusões cursos SIGARRA'!$E:$H,4,0),"")</f>
        <v/>
      </c>
      <c r="S1847" s="1" t="str">
        <f>IFERROR(VLOOKUP($A1847&amp;"-"&amp;S$1,'Conclusões cursos SIGARRA'!$E:$H,2,0),"")</f>
        <v/>
      </c>
      <c r="T1847" s="1" t="str">
        <f>IFERROR(VLOOKUP($A1847&amp;"-"&amp;S$1,'Conclusões cursos SIGARRA'!$E:$H,4,0),"")</f>
        <v/>
      </c>
      <c r="U1847" s="1" t="str">
        <f t="shared" si="3"/>
        <v> MIEIC 2012/2013</v>
      </c>
      <c r="V1847" s="1" t="str">
        <f t="shared" si="4"/>
        <v>Nuno Miguel Ferreira Oliveira Guedes</v>
      </c>
    </row>
    <row r="1848" ht="14.25" customHeight="1">
      <c r="A1848" s="1">
        <v>2.0010361E8</v>
      </c>
      <c r="B1848" s="1" t="s">
        <v>5545</v>
      </c>
      <c r="C1848" s="1" t="s">
        <v>5546</v>
      </c>
      <c r="D1848" s="1" t="s">
        <v>20</v>
      </c>
      <c r="E1848" s="1" t="s">
        <v>21</v>
      </c>
      <c r="F1848" s="1" t="str">
        <f t="shared" si="1"/>
        <v>Nuno Miguel Gonçalves Reis - LEIC 2005/2006</v>
      </c>
      <c r="G1848" s="1" t="s">
        <v>5547</v>
      </c>
      <c r="H1848" s="1" t="s">
        <v>5548</v>
      </c>
      <c r="I1848" s="1" t="str">
        <f>IFERROR(VLOOKUP(B1848,'Inquérito'!M:N,2,0),if(AND(E1848="",not(iserror(find("linkedin",H1848)))),H1848,E1848))</f>
        <v/>
      </c>
      <c r="J1848" s="1" t="str">
        <f t="shared" si="2"/>
        <v>LEIC </v>
      </c>
      <c r="K1848" s="1" t="str">
        <f>IFERROR(VLOOKUP($A1848&amp;"-"&amp;K$1,'Conclusões cursos SIGARRA'!$E:$H,2,0),"")</f>
        <v>2001/2002</v>
      </c>
      <c r="L1848" s="1" t="str">
        <f>IFERROR(VLOOKUP($A1848&amp;"-"&amp;K$1,'Conclusões cursos SIGARRA'!$E:$H,4,0),"")</f>
        <v>2005/2006</v>
      </c>
      <c r="M1848" s="1" t="str">
        <f>IFERROR(VLOOKUP($A1848&amp;"-"&amp;M$1,'Conclusões cursos SIGARRA'!$E:$H,2,0),"")</f>
        <v/>
      </c>
      <c r="N1848" s="1" t="str">
        <f>IFERROR(VLOOKUP($A1848&amp;"-"&amp;M$1,'Conclusões cursos SIGARRA'!$E:$H,4,0),"")</f>
        <v/>
      </c>
      <c r="O1848" s="1" t="str">
        <f>IFERROR(VLOOKUP($A1848&amp;"-"&amp;O$1,'Conclusões cursos SIGARRA'!$E:$H,2,0),"")</f>
        <v/>
      </c>
      <c r="P1848" s="1" t="str">
        <f>IFERROR(VLOOKUP($A1848&amp;"-"&amp;O$1,'Conclusões cursos SIGARRA'!$E:$H,4,0),"")</f>
        <v/>
      </c>
      <c r="Q1848" s="1" t="str">
        <f>IFERROR(VLOOKUP($A1848&amp;"-"&amp;Q$1,'Conclusões cursos SIGARRA'!$E:$H,2,0),"")</f>
        <v/>
      </c>
      <c r="R1848" s="1" t="str">
        <f>IFERROR(VLOOKUP($A1848&amp;"-"&amp;Q$1,'Conclusões cursos SIGARRA'!$E:$H,4,0),"")</f>
        <v/>
      </c>
      <c r="S1848" s="1" t="str">
        <f>IFERROR(VLOOKUP($A1848&amp;"-"&amp;S$1,'Conclusões cursos SIGARRA'!$E:$H,2,0),"")</f>
        <v/>
      </c>
      <c r="T1848" s="1" t="str">
        <f>IFERROR(VLOOKUP($A1848&amp;"-"&amp;S$1,'Conclusões cursos SIGARRA'!$E:$H,4,0),"")</f>
        <v/>
      </c>
      <c r="U1848" s="1" t="str">
        <f t="shared" si="3"/>
        <v> LEIC 2005/2006</v>
      </c>
      <c r="V1848" s="1" t="str">
        <f t="shared" si="4"/>
        <v>Nuno Miguel Gonçalves Reis</v>
      </c>
    </row>
    <row r="1849" ht="14.25" customHeight="1">
      <c r="A1849" s="1">
        <v>2.0010427E8</v>
      </c>
      <c r="B1849" s="1" t="s">
        <v>5549</v>
      </c>
      <c r="C1849" s="1" t="s">
        <v>5550</v>
      </c>
      <c r="D1849" s="1" t="s">
        <v>20</v>
      </c>
      <c r="E1849" s="1" t="s">
        <v>21</v>
      </c>
      <c r="F1849" s="1" t="str">
        <f t="shared" si="1"/>
        <v>Nuno Miguel Goncalves Santos - LEIC 2005/2006</v>
      </c>
      <c r="G1849" s="1" t="s">
        <v>21</v>
      </c>
      <c r="H1849" s="1" t="s">
        <v>5551</v>
      </c>
      <c r="I1849" s="1" t="str">
        <f>IFERROR(VLOOKUP(B1849,'Inquérito'!M:N,2,0),if(AND(E1849="",not(iserror(find("linkedin",H1849)))),H1849,E1849))</f>
        <v/>
      </c>
      <c r="J1849" s="1" t="str">
        <f t="shared" si="2"/>
        <v>LEIC </v>
      </c>
      <c r="K1849" s="1" t="str">
        <f>IFERROR(VLOOKUP($A1849&amp;"-"&amp;K$1,'Conclusões cursos SIGARRA'!$E:$H,2,0),"")</f>
        <v>2001/2002</v>
      </c>
      <c r="L1849" s="1" t="str">
        <f>IFERROR(VLOOKUP($A1849&amp;"-"&amp;K$1,'Conclusões cursos SIGARRA'!$E:$H,4,0),"")</f>
        <v>2005/2006</v>
      </c>
      <c r="M1849" s="1" t="str">
        <f>IFERROR(VLOOKUP($A1849&amp;"-"&amp;M$1,'Conclusões cursos SIGARRA'!$E:$H,2,0),"")</f>
        <v/>
      </c>
      <c r="N1849" s="1" t="str">
        <f>IFERROR(VLOOKUP($A1849&amp;"-"&amp;M$1,'Conclusões cursos SIGARRA'!$E:$H,4,0),"")</f>
        <v/>
      </c>
      <c r="O1849" s="1" t="str">
        <f>IFERROR(VLOOKUP($A1849&amp;"-"&amp;O$1,'Conclusões cursos SIGARRA'!$E:$H,2,0),"")</f>
        <v/>
      </c>
      <c r="P1849" s="1" t="str">
        <f>IFERROR(VLOOKUP($A1849&amp;"-"&amp;O$1,'Conclusões cursos SIGARRA'!$E:$H,4,0),"")</f>
        <v/>
      </c>
      <c r="Q1849" s="1" t="str">
        <f>IFERROR(VLOOKUP($A1849&amp;"-"&amp;Q$1,'Conclusões cursos SIGARRA'!$E:$H,2,0),"")</f>
        <v/>
      </c>
      <c r="R1849" s="1" t="str">
        <f>IFERROR(VLOOKUP($A1849&amp;"-"&amp;Q$1,'Conclusões cursos SIGARRA'!$E:$H,4,0),"")</f>
        <v/>
      </c>
      <c r="S1849" s="1" t="str">
        <f>IFERROR(VLOOKUP($A1849&amp;"-"&amp;S$1,'Conclusões cursos SIGARRA'!$E:$H,2,0),"")</f>
        <v/>
      </c>
      <c r="T1849" s="1" t="str">
        <f>IFERROR(VLOOKUP($A1849&amp;"-"&amp;S$1,'Conclusões cursos SIGARRA'!$E:$H,4,0),"")</f>
        <v/>
      </c>
      <c r="U1849" s="1" t="str">
        <f t="shared" si="3"/>
        <v> LEIC 2005/2006</v>
      </c>
      <c r="V1849" s="1" t="str">
        <f t="shared" si="4"/>
        <v>Nuno Miguel Goncalves Santos</v>
      </c>
    </row>
    <row r="1850" ht="14.25" customHeight="1">
      <c r="A1850" s="1">
        <v>2.01406003E8</v>
      </c>
      <c r="B1850" s="1" t="s">
        <v>5552</v>
      </c>
      <c r="C1850" s="1" t="s">
        <v>5553</v>
      </c>
      <c r="D1850" s="1" t="s">
        <v>20</v>
      </c>
      <c r="E1850" s="1" t="s">
        <v>21</v>
      </c>
      <c r="F1850" s="1" t="str">
        <f t="shared" si="1"/>
        <v>Nuno Miguel Ladeira Neto - MIEIC 2018/2019</v>
      </c>
      <c r="G1850" s="1" t="s">
        <v>5554</v>
      </c>
      <c r="I1850" s="1" t="str">
        <f>IFERROR(VLOOKUP(B1850,'Inquérito'!M:N,2,0),if(AND(E1850="",not(iserror(find("linkedin",H1850)))),H1850,E1850))</f>
        <v/>
      </c>
      <c r="J1850" s="1" t="str">
        <f t="shared" si="2"/>
        <v>MIEIC </v>
      </c>
      <c r="K1850" s="1" t="str">
        <f>IFERROR(VLOOKUP($A1850&amp;"-"&amp;K$1,'Conclusões cursos SIGARRA'!$E:$H,2,0),"")</f>
        <v/>
      </c>
      <c r="L1850" s="1" t="str">
        <f>IFERROR(VLOOKUP($A1850&amp;"-"&amp;K$1,'Conclusões cursos SIGARRA'!$E:$H,4,0),"")</f>
        <v/>
      </c>
      <c r="M1850" s="1" t="str">
        <f>IFERROR(VLOOKUP($A1850&amp;"-"&amp;M$1,'Conclusões cursos SIGARRA'!$E:$H,2,0),"")</f>
        <v/>
      </c>
      <c r="N1850" s="1" t="str">
        <f>IFERROR(VLOOKUP($A1850&amp;"-"&amp;M$1,'Conclusões cursos SIGARRA'!$E:$H,4,0),"")</f>
        <v/>
      </c>
      <c r="O1850" s="1" t="str">
        <f>IFERROR(VLOOKUP($A1850&amp;"-"&amp;O$1,'Conclusões cursos SIGARRA'!$E:$H,2,0),"")</f>
        <v>2014/2015</v>
      </c>
      <c r="P1850" s="1" t="str">
        <f>IFERROR(VLOOKUP($A1850&amp;"-"&amp;O$1,'Conclusões cursos SIGARRA'!$E:$H,4,0),"")</f>
        <v>2018/2019</v>
      </c>
      <c r="Q1850" s="1" t="str">
        <f>IFERROR(VLOOKUP($A1850&amp;"-"&amp;Q$1,'Conclusões cursos SIGARRA'!$E:$H,2,0),"")</f>
        <v/>
      </c>
      <c r="R1850" s="1" t="str">
        <f>IFERROR(VLOOKUP($A1850&amp;"-"&amp;Q$1,'Conclusões cursos SIGARRA'!$E:$H,4,0),"")</f>
        <v/>
      </c>
      <c r="S1850" s="1" t="str">
        <f>IFERROR(VLOOKUP($A1850&amp;"-"&amp;S$1,'Conclusões cursos SIGARRA'!$E:$H,2,0),"")</f>
        <v/>
      </c>
      <c r="T1850" s="1" t="str">
        <f>IFERROR(VLOOKUP($A1850&amp;"-"&amp;S$1,'Conclusões cursos SIGARRA'!$E:$H,4,0),"")</f>
        <v/>
      </c>
      <c r="U1850" s="1" t="str">
        <f t="shared" si="3"/>
        <v> MIEIC 2018/2019</v>
      </c>
      <c r="V1850" s="1" t="str">
        <f t="shared" si="4"/>
        <v>Nuno Miguel Ladeira Neto</v>
      </c>
    </row>
    <row r="1851" ht="14.25" customHeight="1">
      <c r="A1851" s="1">
        <v>2.00804925E8</v>
      </c>
      <c r="B1851" s="1" t="s">
        <v>5555</v>
      </c>
      <c r="C1851" s="1" t="s">
        <v>5556</v>
      </c>
      <c r="D1851" s="1" t="s">
        <v>20</v>
      </c>
      <c r="E1851" s="1" t="s">
        <v>21</v>
      </c>
      <c r="F1851" s="1" t="str">
        <f t="shared" si="1"/>
        <v>Nuno Miguel Leite Pereira de Sousa - MIEIC 2014/2015</v>
      </c>
      <c r="G1851" s="1" t="s">
        <v>5557</v>
      </c>
      <c r="I1851" s="1" t="str">
        <f>IFERROR(VLOOKUP(B1851,'Inquérito'!M:N,2,0),if(AND(E1851="",not(iserror(find("linkedin",H1851)))),H1851,E1851))</f>
        <v/>
      </c>
      <c r="J1851" s="1" t="str">
        <f t="shared" si="2"/>
        <v>MIEIC </v>
      </c>
      <c r="K1851" s="1" t="str">
        <f>IFERROR(VLOOKUP($A1851&amp;"-"&amp;K$1,'Conclusões cursos SIGARRA'!$E:$H,2,0),"")</f>
        <v/>
      </c>
      <c r="L1851" s="1" t="str">
        <f>IFERROR(VLOOKUP($A1851&amp;"-"&amp;K$1,'Conclusões cursos SIGARRA'!$E:$H,4,0),"")</f>
        <v/>
      </c>
      <c r="M1851" s="1" t="str">
        <f>IFERROR(VLOOKUP($A1851&amp;"-"&amp;M$1,'Conclusões cursos SIGARRA'!$E:$H,2,0),"")</f>
        <v/>
      </c>
      <c r="N1851" s="1" t="str">
        <f>IFERROR(VLOOKUP($A1851&amp;"-"&amp;M$1,'Conclusões cursos SIGARRA'!$E:$H,4,0),"")</f>
        <v/>
      </c>
      <c r="O1851" s="1" t="str">
        <f>IFERROR(VLOOKUP($A1851&amp;"-"&amp;O$1,'Conclusões cursos SIGARRA'!$E:$H,2,0),"")</f>
        <v>2008/2009</v>
      </c>
      <c r="P1851" s="1" t="str">
        <f>IFERROR(VLOOKUP($A1851&amp;"-"&amp;O$1,'Conclusões cursos SIGARRA'!$E:$H,4,0),"")</f>
        <v>2014/2015</v>
      </c>
      <c r="Q1851" s="1" t="str">
        <f>IFERROR(VLOOKUP($A1851&amp;"-"&amp;Q$1,'Conclusões cursos SIGARRA'!$E:$H,2,0),"")</f>
        <v/>
      </c>
      <c r="R1851" s="1" t="str">
        <f>IFERROR(VLOOKUP($A1851&amp;"-"&amp;Q$1,'Conclusões cursos SIGARRA'!$E:$H,4,0),"")</f>
        <v/>
      </c>
      <c r="S1851" s="1" t="str">
        <f>IFERROR(VLOOKUP($A1851&amp;"-"&amp;S$1,'Conclusões cursos SIGARRA'!$E:$H,2,0),"")</f>
        <v/>
      </c>
      <c r="T1851" s="1" t="str">
        <f>IFERROR(VLOOKUP($A1851&amp;"-"&amp;S$1,'Conclusões cursos SIGARRA'!$E:$H,4,0),"")</f>
        <v/>
      </c>
      <c r="U1851" s="1" t="str">
        <f t="shared" si="3"/>
        <v> MIEIC 2014/2015</v>
      </c>
      <c r="V1851" s="1" t="str">
        <f t="shared" si="4"/>
        <v>Nuno Miguel Leite Pereira de Sousa</v>
      </c>
    </row>
    <row r="1852" ht="14.25" customHeight="1">
      <c r="A1852" s="1">
        <v>2.01405498E8</v>
      </c>
      <c r="B1852" s="1" t="s">
        <v>5558</v>
      </c>
      <c r="C1852" s="1" t="s">
        <v>5559</v>
      </c>
      <c r="D1852" s="1" t="s">
        <v>20</v>
      </c>
      <c r="E1852" s="1" t="s">
        <v>21</v>
      </c>
      <c r="F1852" s="1" t="str">
        <f t="shared" si="1"/>
        <v>Nuno Miguel Mendes Ramos - MIEIC 2018/2019</v>
      </c>
      <c r="I1852" s="1" t="str">
        <f>IFERROR(VLOOKUP(B1852,'Inquérito'!M:N,2,0),if(AND(E1852="",not(iserror(find("linkedin",H1852)))),H1852,E1852))</f>
        <v/>
      </c>
      <c r="J1852" s="1" t="str">
        <f t="shared" si="2"/>
        <v>MIEIC </v>
      </c>
      <c r="K1852" s="1" t="str">
        <f>IFERROR(VLOOKUP($A1852&amp;"-"&amp;K$1,'Conclusões cursos SIGARRA'!$E:$H,2,0),"")</f>
        <v/>
      </c>
      <c r="L1852" s="1" t="str">
        <f>IFERROR(VLOOKUP($A1852&amp;"-"&amp;K$1,'Conclusões cursos SIGARRA'!$E:$H,4,0),"")</f>
        <v/>
      </c>
      <c r="M1852" s="1" t="str">
        <f>IFERROR(VLOOKUP($A1852&amp;"-"&amp;M$1,'Conclusões cursos SIGARRA'!$E:$H,2,0),"")</f>
        <v/>
      </c>
      <c r="N1852" s="1" t="str">
        <f>IFERROR(VLOOKUP($A1852&amp;"-"&amp;M$1,'Conclusões cursos SIGARRA'!$E:$H,4,0),"")</f>
        <v/>
      </c>
      <c r="O1852" s="1" t="str">
        <f>IFERROR(VLOOKUP($A1852&amp;"-"&amp;O$1,'Conclusões cursos SIGARRA'!$E:$H,2,0),"")</f>
        <v>2014/2015</v>
      </c>
      <c r="P1852" s="1" t="str">
        <f>IFERROR(VLOOKUP($A1852&amp;"-"&amp;O$1,'Conclusões cursos SIGARRA'!$E:$H,4,0),"")</f>
        <v>2018/2019</v>
      </c>
      <c r="Q1852" s="1" t="str">
        <f>IFERROR(VLOOKUP($A1852&amp;"-"&amp;Q$1,'Conclusões cursos SIGARRA'!$E:$H,2,0),"")</f>
        <v/>
      </c>
      <c r="R1852" s="1" t="str">
        <f>IFERROR(VLOOKUP($A1852&amp;"-"&amp;Q$1,'Conclusões cursos SIGARRA'!$E:$H,4,0),"")</f>
        <v/>
      </c>
      <c r="S1852" s="1" t="str">
        <f>IFERROR(VLOOKUP($A1852&amp;"-"&amp;S$1,'Conclusões cursos SIGARRA'!$E:$H,2,0),"")</f>
        <v/>
      </c>
      <c r="T1852" s="1" t="str">
        <f>IFERROR(VLOOKUP($A1852&amp;"-"&amp;S$1,'Conclusões cursos SIGARRA'!$E:$H,4,0),"")</f>
        <v/>
      </c>
      <c r="U1852" s="1" t="str">
        <f t="shared" si="3"/>
        <v> MIEIC 2018/2019</v>
      </c>
      <c r="V1852" s="1" t="str">
        <f t="shared" si="4"/>
        <v>Nuno Miguel Mendes Ramos</v>
      </c>
    </row>
    <row r="1853" ht="14.25" customHeight="1">
      <c r="A1853" s="1">
        <v>1.99500615E8</v>
      </c>
      <c r="B1853" s="1" t="s">
        <v>5560</v>
      </c>
      <c r="C1853" s="1" t="s">
        <v>5561</v>
      </c>
      <c r="D1853" s="1" t="s">
        <v>20</v>
      </c>
      <c r="E1853" s="1" t="s">
        <v>21</v>
      </c>
      <c r="F1853" s="1" t="str">
        <f t="shared" si="1"/>
        <v>Nuno Miguel Moreira Baldaia de Queirós - MEI 2008/2009</v>
      </c>
      <c r="G1853" s="1" t="s">
        <v>21</v>
      </c>
      <c r="H1853" s="1" t="s">
        <v>21</v>
      </c>
      <c r="I1853" s="1" t="str">
        <f>IFERROR(VLOOKUP(B1853,'Inquérito'!M:N,2,0),if(AND(E1853="",not(iserror(find("linkedin",H1853)))),H1853,E1853))</f>
        <v/>
      </c>
      <c r="J1853" s="1" t="str">
        <f t="shared" si="2"/>
        <v>MEI </v>
      </c>
      <c r="K1853" s="1" t="str">
        <f>IFERROR(VLOOKUP($A1853&amp;"-"&amp;K$1,'Conclusões cursos SIGARRA'!$E:$H,2,0),"")</f>
        <v/>
      </c>
      <c r="L1853" s="1" t="str">
        <f>IFERROR(VLOOKUP($A1853&amp;"-"&amp;K$1,'Conclusões cursos SIGARRA'!$E:$H,4,0),"")</f>
        <v/>
      </c>
      <c r="M1853" s="1" t="str">
        <f>IFERROR(VLOOKUP($A1853&amp;"-"&amp;M$1,'Conclusões cursos SIGARRA'!$E:$H,2,0),"")</f>
        <v>2005/2006</v>
      </c>
      <c r="N1853" s="1" t="str">
        <f>IFERROR(VLOOKUP($A1853&amp;"-"&amp;M$1,'Conclusões cursos SIGARRA'!$E:$H,4,0),"")</f>
        <v>2008/2009</v>
      </c>
      <c r="O1853" s="1" t="str">
        <f>IFERROR(VLOOKUP($A1853&amp;"-"&amp;O$1,'Conclusões cursos SIGARRA'!$E:$H,2,0),"")</f>
        <v/>
      </c>
      <c r="P1853" s="1" t="str">
        <f>IFERROR(VLOOKUP($A1853&amp;"-"&amp;O$1,'Conclusões cursos SIGARRA'!$E:$H,4,0),"")</f>
        <v/>
      </c>
      <c r="Q1853" s="1" t="str">
        <f>IFERROR(VLOOKUP($A1853&amp;"-"&amp;Q$1,'Conclusões cursos SIGARRA'!$E:$H,2,0),"")</f>
        <v/>
      </c>
      <c r="R1853" s="1" t="str">
        <f>IFERROR(VLOOKUP($A1853&amp;"-"&amp;Q$1,'Conclusões cursos SIGARRA'!$E:$H,4,0),"")</f>
        <v/>
      </c>
      <c r="S1853" s="1" t="str">
        <f>IFERROR(VLOOKUP($A1853&amp;"-"&amp;S$1,'Conclusões cursos SIGARRA'!$E:$H,2,0),"")</f>
        <v/>
      </c>
      <c r="T1853" s="1" t="str">
        <f>IFERROR(VLOOKUP($A1853&amp;"-"&amp;S$1,'Conclusões cursos SIGARRA'!$E:$H,4,0),"")</f>
        <v/>
      </c>
      <c r="U1853" s="1" t="str">
        <f t="shared" si="3"/>
        <v> MEI 2008/2009</v>
      </c>
      <c r="V1853" s="1" t="str">
        <f t="shared" si="4"/>
        <v>Nuno Miguel Moreira Baldaia de Queirós</v>
      </c>
    </row>
    <row r="1854" ht="14.25" customHeight="1">
      <c r="A1854" s="1">
        <v>1.99503945E8</v>
      </c>
      <c r="B1854" s="1" t="s">
        <v>5562</v>
      </c>
      <c r="C1854" s="1" t="s">
        <v>5563</v>
      </c>
      <c r="D1854" s="1" t="s">
        <v>20</v>
      </c>
      <c r="E1854" s="1" t="s">
        <v>5564</v>
      </c>
      <c r="F1854" s="1" t="str">
        <f t="shared" si="1"/>
        <v>Nuno Miguel Novais Soares da Silva Dias - LEIC 2002/2003</v>
      </c>
      <c r="G1854" s="1" t="s">
        <v>21</v>
      </c>
      <c r="H1854" s="1" t="s">
        <v>5565</v>
      </c>
      <c r="I1854" s="9" t="str">
        <f>IFERROR(VLOOKUP(B1854,'Inquérito'!M:N,2,0),if(AND(E1854="",not(iserror(find("linkedin",H1854)))),H1854,E1854))</f>
        <v>https://www.linkedin.com/in/nunonovaisdias/</v>
      </c>
      <c r="J1854" s="1" t="str">
        <f t="shared" si="2"/>
        <v>LEIC </v>
      </c>
      <c r="K1854" s="1" t="str">
        <f>IFERROR(VLOOKUP($A1854&amp;"-"&amp;K$1,'Conclusões cursos SIGARRA'!$E:$H,2,0),"")</f>
        <v>1995/1996</v>
      </c>
      <c r="L1854" s="1" t="str">
        <f>IFERROR(VLOOKUP($A1854&amp;"-"&amp;K$1,'Conclusões cursos SIGARRA'!$E:$H,4,0),"")</f>
        <v>2002/2003</v>
      </c>
      <c r="M1854" s="1" t="str">
        <f>IFERROR(VLOOKUP($A1854&amp;"-"&amp;M$1,'Conclusões cursos SIGARRA'!$E:$H,2,0),"")</f>
        <v/>
      </c>
      <c r="N1854" s="1" t="str">
        <f>IFERROR(VLOOKUP($A1854&amp;"-"&amp;M$1,'Conclusões cursos SIGARRA'!$E:$H,4,0),"")</f>
        <v/>
      </c>
      <c r="O1854" s="1" t="str">
        <f>IFERROR(VLOOKUP($A1854&amp;"-"&amp;O$1,'Conclusões cursos SIGARRA'!$E:$H,2,0),"")</f>
        <v/>
      </c>
      <c r="P1854" s="1" t="str">
        <f>IFERROR(VLOOKUP($A1854&amp;"-"&amp;O$1,'Conclusões cursos SIGARRA'!$E:$H,4,0),"")</f>
        <v/>
      </c>
      <c r="Q1854" s="1" t="str">
        <f>IFERROR(VLOOKUP($A1854&amp;"-"&amp;Q$1,'Conclusões cursos SIGARRA'!$E:$H,2,0),"")</f>
        <v/>
      </c>
      <c r="R1854" s="1" t="str">
        <f>IFERROR(VLOOKUP($A1854&amp;"-"&amp;Q$1,'Conclusões cursos SIGARRA'!$E:$H,4,0),"")</f>
        <v/>
      </c>
      <c r="S1854" s="1" t="str">
        <f>IFERROR(VLOOKUP($A1854&amp;"-"&amp;S$1,'Conclusões cursos SIGARRA'!$E:$H,2,0),"")</f>
        <v/>
      </c>
      <c r="T1854" s="1" t="str">
        <f>IFERROR(VLOOKUP($A1854&amp;"-"&amp;S$1,'Conclusões cursos SIGARRA'!$E:$H,4,0),"")</f>
        <v/>
      </c>
      <c r="U1854" s="1" t="str">
        <f t="shared" si="3"/>
        <v> LEIC 2002/2003</v>
      </c>
      <c r="V1854" s="1" t="str">
        <f t="shared" si="4"/>
        <v>Nuno Miguel Novais Soares da Silva Dias</v>
      </c>
    </row>
    <row r="1855" ht="14.25" customHeight="1">
      <c r="A1855" s="1">
        <v>2.01506265E8</v>
      </c>
      <c r="B1855" s="1" t="s">
        <v>5566</v>
      </c>
      <c r="C1855" s="1" t="s">
        <v>5567</v>
      </c>
      <c r="D1855" s="1" t="s">
        <v>20</v>
      </c>
      <c r="E1855" s="1" t="s">
        <v>21</v>
      </c>
      <c r="F1855" s="1" t="str">
        <f t="shared" si="1"/>
        <v>Nuno Miguel Outeiro Pereira - MIEIC 2020/2021</v>
      </c>
      <c r="I1855" s="1" t="str">
        <f>IFERROR(VLOOKUP(B1855,'Inquérito'!M:N,2,0),if(AND(E1855="",not(iserror(find("linkedin",H1855)))),H1855,E1855))</f>
        <v/>
      </c>
      <c r="J1855" s="1" t="str">
        <f t="shared" si="2"/>
        <v>MIEIC </v>
      </c>
      <c r="K1855" s="1" t="str">
        <f>IFERROR(VLOOKUP($A1855&amp;"-"&amp;K$1,'Conclusões cursos SIGARRA'!$E:$H,2,0),"")</f>
        <v/>
      </c>
      <c r="L1855" s="1" t="str">
        <f>IFERROR(VLOOKUP($A1855&amp;"-"&amp;K$1,'Conclusões cursos SIGARRA'!$E:$H,4,0),"")</f>
        <v/>
      </c>
      <c r="M1855" s="1" t="str">
        <f>IFERROR(VLOOKUP($A1855&amp;"-"&amp;M$1,'Conclusões cursos SIGARRA'!$E:$H,2,0),"")</f>
        <v/>
      </c>
      <c r="N1855" s="1" t="str">
        <f>IFERROR(VLOOKUP($A1855&amp;"-"&amp;M$1,'Conclusões cursos SIGARRA'!$E:$H,4,0),"")</f>
        <v/>
      </c>
      <c r="O1855" s="1" t="str">
        <f>IFERROR(VLOOKUP($A1855&amp;"-"&amp;O$1,'Conclusões cursos SIGARRA'!$E:$H,2,0),"")</f>
        <v>2015/2016</v>
      </c>
      <c r="P1855" s="1" t="str">
        <f>IFERROR(VLOOKUP($A1855&amp;"-"&amp;O$1,'Conclusões cursos SIGARRA'!$E:$H,4,0),"")</f>
        <v>2020/2021</v>
      </c>
      <c r="Q1855" s="1" t="str">
        <f>IFERROR(VLOOKUP($A1855&amp;"-"&amp;Q$1,'Conclusões cursos SIGARRA'!$E:$H,2,0),"")</f>
        <v/>
      </c>
      <c r="R1855" s="1" t="str">
        <f>IFERROR(VLOOKUP($A1855&amp;"-"&amp;Q$1,'Conclusões cursos SIGARRA'!$E:$H,4,0),"")</f>
        <v/>
      </c>
      <c r="S1855" s="1" t="str">
        <f>IFERROR(VLOOKUP($A1855&amp;"-"&amp;S$1,'Conclusões cursos SIGARRA'!$E:$H,2,0),"")</f>
        <v/>
      </c>
      <c r="T1855" s="1" t="str">
        <f>IFERROR(VLOOKUP($A1855&amp;"-"&amp;S$1,'Conclusões cursos SIGARRA'!$E:$H,4,0),"")</f>
        <v/>
      </c>
      <c r="U1855" s="1" t="str">
        <f t="shared" si="3"/>
        <v> MIEIC 2020/2021</v>
      </c>
      <c r="V1855" s="1" t="str">
        <f t="shared" si="4"/>
        <v>Nuno Miguel Outeiro Pereira</v>
      </c>
    </row>
    <row r="1856" ht="14.25" customHeight="1">
      <c r="A1856" s="1">
        <v>2.02003324E8</v>
      </c>
      <c r="B1856" s="1" t="s">
        <v>5568</v>
      </c>
      <c r="C1856" s="1" t="s">
        <v>5569</v>
      </c>
      <c r="D1856" s="1" t="s">
        <v>20</v>
      </c>
      <c r="E1856" s="1" t="s">
        <v>21</v>
      </c>
      <c r="F1856" s="1" t="str">
        <f t="shared" si="1"/>
        <v>Nuno Miguel Paiva de Melo e Castro - L.EIC 2021/2022</v>
      </c>
      <c r="G1856" s="1" t="s">
        <v>5570</v>
      </c>
      <c r="I1856" s="1" t="str">
        <f>IFERROR(VLOOKUP(B1856,'Inquérito'!M:N,2,0),if(AND(E1856="",not(iserror(find("linkedin",H1856)))),H1856,E1856))</f>
        <v/>
      </c>
      <c r="J1856" s="1" t="str">
        <f t="shared" si="2"/>
        <v>L.EIC </v>
      </c>
      <c r="K1856" s="1" t="str">
        <f>IFERROR(VLOOKUP($A1856&amp;"-"&amp;K$1,'Conclusões cursos SIGARRA'!$E:$H,2,0),"")</f>
        <v/>
      </c>
      <c r="L1856" s="1" t="str">
        <f>IFERROR(VLOOKUP($A1856&amp;"-"&amp;K$1,'Conclusões cursos SIGARRA'!$E:$H,4,0),"")</f>
        <v/>
      </c>
      <c r="M1856" s="1" t="str">
        <f>IFERROR(VLOOKUP($A1856&amp;"-"&amp;M$1,'Conclusões cursos SIGARRA'!$E:$H,2,0),"")</f>
        <v/>
      </c>
      <c r="N1856" s="1" t="str">
        <f>IFERROR(VLOOKUP($A1856&amp;"-"&amp;M$1,'Conclusões cursos SIGARRA'!$E:$H,4,0),"")</f>
        <v/>
      </c>
      <c r="O1856" s="1" t="str">
        <f>IFERROR(VLOOKUP($A1856&amp;"-"&amp;O$1,'Conclusões cursos SIGARRA'!$E:$H,2,0),"")</f>
        <v/>
      </c>
      <c r="P1856" s="1" t="str">
        <f>IFERROR(VLOOKUP($A1856&amp;"-"&amp;O$1,'Conclusões cursos SIGARRA'!$E:$H,4,0),"")</f>
        <v/>
      </c>
      <c r="Q1856" s="1" t="str">
        <f>IFERROR(VLOOKUP($A1856&amp;"-"&amp;Q$1,'Conclusões cursos SIGARRA'!$E:$H,2,0),"")</f>
        <v>2021/2022</v>
      </c>
      <c r="R1856" s="1" t="str">
        <f>IFERROR(VLOOKUP($A1856&amp;"-"&amp;Q$1,'Conclusões cursos SIGARRA'!$E:$H,4,0),"")</f>
        <v>2021/2022</v>
      </c>
      <c r="S1856" s="1" t="str">
        <f>IFERROR(VLOOKUP($A1856&amp;"-"&amp;S$1,'Conclusões cursos SIGARRA'!$E:$H,2,0),"")</f>
        <v/>
      </c>
      <c r="T1856" s="1" t="str">
        <f>IFERROR(VLOOKUP($A1856&amp;"-"&amp;S$1,'Conclusões cursos SIGARRA'!$E:$H,4,0),"")</f>
        <v/>
      </c>
      <c r="U1856" s="1" t="str">
        <f t="shared" si="3"/>
        <v> L.EIC 2021/2022</v>
      </c>
      <c r="V1856" s="1" t="str">
        <f t="shared" si="4"/>
        <v>Nuno Miguel Paiva de Melo e Castro</v>
      </c>
    </row>
    <row r="1857" ht="14.25" customHeight="1">
      <c r="A1857" s="1">
        <v>1.99400157E8</v>
      </c>
      <c r="B1857" s="1" t="s">
        <v>5571</v>
      </c>
      <c r="C1857" s="1" t="s">
        <v>5572</v>
      </c>
      <c r="D1857" s="1" t="s">
        <v>20</v>
      </c>
      <c r="E1857" s="1" t="s">
        <v>5573</v>
      </c>
      <c r="F1857" s="1" t="str">
        <f t="shared" si="1"/>
        <v>Nuno Miguel Pinto Lopes - LEIC 1998/1999</v>
      </c>
      <c r="G1857" s="1" t="s">
        <v>21</v>
      </c>
      <c r="I1857" s="9" t="str">
        <f>IFERROR(VLOOKUP(B1857,'Inquérito'!M:N,2,0),if(AND(E1857="",not(iserror(find("linkedin",H1857)))),H1857,E1857))</f>
        <v>https://www.linkedin.com/in/nulopes/</v>
      </c>
      <c r="J1857" s="1" t="str">
        <f t="shared" si="2"/>
        <v>LEIC </v>
      </c>
      <c r="K1857" s="1" t="str">
        <f>IFERROR(VLOOKUP($A1857&amp;"-"&amp;K$1,'Conclusões cursos SIGARRA'!$E:$H,2,0),"")</f>
        <v>1994/1995</v>
      </c>
      <c r="L1857" s="1" t="str">
        <f>IFERROR(VLOOKUP($A1857&amp;"-"&amp;K$1,'Conclusões cursos SIGARRA'!$E:$H,4,0),"")</f>
        <v>1998/1999</v>
      </c>
      <c r="M1857" s="1" t="str">
        <f>IFERROR(VLOOKUP($A1857&amp;"-"&amp;M$1,'Conclusões cursos SIGARRA'!$E:$H,2,0),"")</f>
        <v/>
      </c>
      <c r="N1857" s="1" t="str">
        <f>IFERROR(VLOOKUP($A1857&amp;"-"&amp;M$1,'Conclusões cursos SIGARRA'!$E:$H,4,0),"")</f>
        <v/>
      </c>
      <c r="O1857" s="1" t="str">
        <f>IFERROR(VLOOKUP($A1857&amp;"-"&amp;O$1,'Conclusões cursos SIGARRA'!$E:$H,2,0),"")</f>
        <v/>
      </c>
      <c r="P1857" s="1" t="str">
        <f>IFERROR(VLOOKUP($A1857&amp;"-"&amp;O$1,'Conclusões cursos SIGARRA'!$E:$H,4,0),"")</f>
        <v/>
      </c>
      <c r="Q1857" s="1" t="str">
        <f>IFERROR(VLOOKUP($A1857&amp;"-"&amp;Q$1,'Conclusões cursos SIGARRA'!$E:$H,2,0),"")</f>
        <v/>
      </c>
      <c r="R1857" s="1" t="str">
        <f>IFERROR(VLOOKUP($A1857&amp;"-"&amp;Q$1,'Conclusões cursos SIGARRA'!$E:$H,4,0),"")</f>
        <v/>
      </c>
      <c r="S1857" s="1" t="str">
        <f>IFERROR(VLOOKUP($A1857&amp;"-"&amp;S$1,'Conclusões cursos SIGARRA'!$E:$H,2,0),"")</f>
        <v/>
      </c>
      <c r="T1857" s="1" t="str">
        <f>IFERROR(VLOOKUP($A1857&amp;"-"&amp;S$1,'Conclusões cursos SIGARRA'!$E:$H,4,0),"")</f>
        <v/>
      </c>
      <c r="U1857" s="1" t="str">
        <f t="shared" si="3"/>
        <v> LEIC 1998/1999</v>
      </c>
      <c r="V1857" s="1" t="str">
        <f t="shared" si="4"/>
        <v>Nuno Miguel Pinto Lopes</v>
      </c>
    </row>
    <row r="1858" ht="14.25" customHeight="1">
      <c r="A1858" s="1">
        <v>2.00404414E8</v>
      </c>
      <c r="B1858" s="1" t="s">
        <v>5574</v>
      </c>
      <c r="C1858" s="1" t="s">
        <v>5575</v>
      </c>
      <c r="D1858" s="1" t="s">
        <v>20</v>
      </c>
      <c r="E1858" s="1" t="s">
        <v>5576</v>
      </c>
      <c r="F1858" s="1" t="str">
        <f t="shared" si="1"/>
        <v>Nuno Miguel Queirós Arantes dos Santos - MIEIC 2010/2011</v>
      </c>
      <c r="G1858" s="1" t="s">
        <v>21</v>
      </c>
      <c r="I1858" s="9" t="str">
        <f>IFERROR(VLOOKUP(B1858,'Inquérito'!M:N,2,0),if(AND(E1858="",not(iserror(find("linkedin",H1858)))),H1858,E1858))</f>
        <v>https://www.linkedin.com/in/nunomqasantos/</v>
      </c>
      <c r="J1858" s="1" t="str">
        <f t="shared" si="2"/>
        <v>MIEIC </v>
      </c>
      <c r="K1858" s="1" t="str">
        <f>IFERROR(VLOOKUP($A1858&amp;"-"&amp;K$1,'Conclusões cursos SIGARRA'!$E:$H,2,0),"")</f>
        <v/>
      </c>
      <c r="L1858" s="1" t="str">
        <f>IFERROR(VLOOKUP($A1858&amp;"-"&amp;K$1,'Conclusões cursos SIGARRA'!$E:$H,4,0),"")</f>
        <v/>
      </c>
      <c r="M1858" s="1" t="str">
        <f>IFERROR(VLOOKUP($A1858&amp;"-"&amp;M$1,'Conclusões cursos SIGARRA'!$E:$H,2,0),"")</f>
        <v/>
      </c>
      <c r="N1858" s="1" t="str">
        <f>IFERROR(VLOOKUP($A1858&amp;"-"&amp;M$1,'Conclusões cursos SIGARRA'!$E:$H,4,0),"")</f>
        <v/>
      </c>
      <c r="O1858" s="1" t="str">
        <f>IFERROR(VLOOKUP($A1858&amp;"-"&amp;O$1,'Conclusões cursos SIGARRA'!$E:$H,2,0),"")</f>
        <v>2004/2005</v>
      </c>
      <c r="P1858" s="1" t="str">
        <f>IFERROR(VLOOKUP($A1858&amp;"-"&amp;O$1,'Conclusões cursos SIGARRA'!$E:$H,4,0),"")</f>
        <v>2010/2011</v>
      </c>
      <c r="Q1858" s="1" t="str">
        <f>IFERROR(VLOOKUP($A1858&amp;"-"&amp;Q$1,'Conclusões cursos SIGARRA'!$E:$H,2,0),"")</f>
        <v/>
      </c>
      <c r="R1858" s="1" t="str">
        <f>IFERROR(VLOOKUP($A1858&amp;"-"&amp;Q$1,'Conclusões cursos SIGARRA'!$E:$H,4,0),"")</f>
        <v/>
      </c>
      <c r="S1858" s="1" t="str">
        <f>IFERROR(VLOOKUP($A1858&amp;"-"&amp;S$1,'Conclusões cursos SIGARRA'!$E:$H,2,0),"")</f>
        <v/>
      </c>
      <c r="T1858" s="1" t="str">
        <f>IFERROR(VLOOKUP($A1858&amp;"-"&amp;S$1,'Conclusões cursos SIGARRA'!$E:$H,4,0),"")</f>
        <v/>
      </c>
      <c r="U1858" s="1" t="str">
        <f t="shared" si="3"/>
        <v> MIEIC 2010/2011</v>
      </c>
      <c r="V1858" s="1" t="str">
        <f t="shared" si="4"/>
        <v>Nuno Miguel Queirós Arantes dos Santos</v>
      </c>
    </row>
    <row r="1859" ht="14.25" customHeight="1">
      <c r="A1859" s="1">
        <v>2.00204376E8</v>
      </c>
      <c r="B1859" s="1" t="s">
        <v>5577</v>
      </c>
      <c r="C1859" s="1" t="s">
        <v>5578</v>
      </c>
      <c r="D1859" s="1" t="s">
        <v>20</v>
      </c>
      <c r="E1859" s="1" t="s">
        <v>21</v>
      </c>
      <c r="F1859" s="1" t="str">
        <f t="shared" si="1"/>
        <v>Nuno Miguel Rainho Valente - MIEIC 2019/2020</v>
      </c>
      <c r="G1859" s="1" t="s">
        <v>5579</v>
      </c>
      <c r="I1859" s="9" t="str">
        <f>IFERROR(VLOOKUP(B1859,'Inquérito'!M:N,2,0),if(AND(E1859="",not(iserror(find("linkedin",H1859)))),H1859,E1859))</f>
        <v>https://www.linkedin.com/in/nmvalente5/</v>
      </c>
      <c r="J1859" s="1" t="str">
        <f t="shared" si="2"/>
        <v>MIEIC </v>
      </c>
      <c r="K1859" s="1" t="str">
        <f>IFERROR(VLOOKUP($A1859&amp;"-"&amp;K$1,'Conclusões cursos SIGARRA'!$E:$H,2,0),"")</f>
        <v/>
      </c>
      <c r="L1859" s="1" t="str">
        <f>IFERROR(VLOOKUP($A1859&amp;"-"&amp;K$1,'Conclusões cursos SIGARRA'!$E:$H,4,0),"")</f>
        <v/>
      </c>
      <c r="M1859" s="1" t="str">
        <f>IFERROR(VLOOKUP($A1859&amp;"-"&amp;M$1,'Conclusões cursos SIGARRA'!$E:$H,2,0),"")</f>
        <v/>
      </c>
      <c r="N1859" s="1" t="str">
        <f>IFERROR(VLOOKUP($A1859&amp;"-"&amp;M$1,'Conclusões cursos SIGARRA'!$E:$H,4,0),"")</f>
        <v/>
      </c>
      <c r="O1859" s="1" t="str">
        <f>IFERROR(VLOOKUP($A1859&amp;"-"&amp;O$1,'Conclusões cursos SIGARRA'!$E:$H,2,0),"")</f>
        <v>2013/2014</v>
      </c>
      <c r="P1859" s="1" t="str">
        <f>IFERROR(VLOOKUP($A1859&amp;"-"&amp;O$1,'Conclusões cursos SIGARRA'!$E:$H,4,0),"")</f>
        <v>2019/2020</v>
      </c>
      <c r="Q1859" s="1" t="str">
        <f>IFERROR(VLOOKUP($A1859&amp;"-"&amp;Q$1,'Conclusões cursos SIGARRA'!$E:$H,2,0),"")</f>
        <v/>
      </c>
      <c r="R1859" s="1" t="str">
        <f>IFERROR(VLOOKUP($A1859&amp;"-"&amp;Q$1,'Conclusões cursos SIGARRA'!$E:$H,4,0),"")</f>
        <v/>
      </c>
      <c r="S1859" s="1" t="str">
        <f>IFERROR(VLOOKUP($A1859&amp;"-"&amp;S$1,'Conclusões cursos SIGARRA'!$E:$H,2,0),"")</f>
        <v/>
      </c>
      <c r="T1859" s="1" t="str">
        <f>IFERROR(VLOOKUP($A1859&amp;"-"&amp;S$1,'Conclusões cursos SIGARRA'!$E:$H,4,0),"")</f>
        <v/>
      </c>
      <c r="U1859" s="1" t="str">
        <f t="shared" si="3"/>
        <v> MIEIC 2019/2020</v>
      </c>
      <c r="V1859" s="1" t="str">
        <f t="shared" si="4"/>
        <v>Nuno Miguel Rainho Valente</v>
      </c>
    </row>
    <row r="1860" ht="14.25" customHeight="1">
      <c r="A1860" s="1">
        <v>1.99503453E8</v>
      </c>
      <c r="B1860" s="1" t="s">
        <v>5580</v>
      </c>
      <c r="C1860" s="1" t="s">
        <v>5581</v>
      </c>
      <c r="D1860" s="1" t="s">
        <v>20</v>
      </c>
      <c r="E1860" s="1" t="s">
        <v>5582</v>
      </c>
      <c r="F1860" s="1" t="str">
        <f t="shared" si="1"/>
        <v>Nuno Miguel Ribeiro de Almeida Igreja - LEIC 2000/2001</v>
      </c>
      <c r="G1860" s="1" t="s">
        <v>5583</v>
      </c>
      <c r="I1860" s="9" t="str">
        <f>IFERROR(VLOOKUP(B1860,'Inquérito'!M:N,2,0),if(AND(E1860="",not(iserror(find("linkedin",H1860)))),H1860,E1860))</f>
        <v>https://www.linkedin.com/in/nunoigreja/</v>
      </c>
      <c r="J1860" s="1" t="str">
        <f t="shared" si="2"/>
        <v>LEIC </v>
      </c>
      <c r="K1860" s="1" t="str">
        <f>IFERROR(VLOOKUP($A1860&amp;"-"&amp;K$1,'Conclusões cursos SIGARRA'!$E:$H,2,0),"")</f>
        <v>1995/1996</v>
      </c>
      <c r="L1860" s="1" t="str">
        <f>IFERROR(VLOOKUP($A1860&amp;"-"&amp;K$1,'Conclusões cursos SIGARRA'!$E:$H,4,0),"")</f>
        <v>2000/2001</v>
      </c>
      <c r="M1860" s="1" t="str">
        <f>IFERROR(VLOOKUP($A1860&amp;"-"&amp;M$1,'Conclusões cursos SIGARRA'!$E:$H,2,0),"")</f>
        <v/>
      </c>
      <c r="N1860" s="1" t="str">
        <f>IFERROR(VLOOKUP($A1860&amp;"-"&amp;M$1,'Conclusões cursos SIGARRA'!$E:$H,4,0),"")</f>
        <v/>
      </c>
      <c r="O1860" s="1" t="str">
        <f>IFERROR(VLOOKUP($A1860&amp;"-"&amp;O$1,'Conclusões cursos SIGARRA'!$E:$H,2,0),"")</f>
        <v/>
      </c>
      <c r="P1860" s="1" t="str">
        <f>IFERROR(VLOOKUP($A1860&amp;"-"&amp;O$1,'Conclusões cursos SIGARRA'!$E:$H,4,0),"")</f>
        <v/>
      </c>
      <c r="Q1860" s="1" t="str">
        <f>IFERROR(VLOOKUP($A1860&amp;"-"&amp;Q$1,'Conclusões cursos SIGARRA'!$E:$H,2,0),"")</f>
        <v/>
      </c>
      <c r="R1860" s="1" t="str">
        <f>IFERROR(VLOOKUP($A1860&amp;"-"&amp;Q$1,'Conclusões cursos SIGARRA'!$E:$H,4,0),"")</f>
        <v/>
      </c>
      <c r="S1860" s="1" t="str">
        <f>IFERROR(VLOOKUP($A1860&amp;"-"&amp;S$1,'Conclusões cursos SIGARRA'!$E:$H,2,0),"")</f>
        <v/>
      </c>
      <c r="T1860" s="1" t="str">
        <f>IFERROR(VLOOKUP($A1860&amp;"-"&amp;S$1,'Conclusões cursos SIGARRA'!$E:$H,4,0),"")</f>
        <v/>
      </c>
      <c r="U1860" s="1" t="str">
        <f t="shared" si="3"/>
        <v> LEIC 2000/2001</v>
      </c>
      <c r="V1860" s="1" t="str">
        <f t="shared" si="4"/>
        <v>Nuno Miguel Ribeiro de Almeida Igreja</v>
      </c>
    </row>
    <row r="1861" ht="14.25" customHeight="1">
      <c r="A1861" s="1">
        <v>1.99502381E8</v>
      </c>
      <c r="B1861" s="1" t="s">
        <v>5584</v>
      </c>
      <c r="C1861" s="1" t="s">
        <v>5585</v>
      </c>
      <c r="D1861" s="1" t="s">
        <v>20</v>
      </c>
      <c r="E1861" s="1" t="s">
        <v>21</v>
      </c>
      <c r="F1861" s="1" t="str">
        <f t="shared" si="1"/>
        <v>Nuno Miguel Rodrigues Monteiro Aguiar - LEIC 2003/2004</v>
      </c>
      <c r="G1861" s="1" t="s">
        <v>5586</v>
      </c>
      <c r="I1861" s="1" t="str">
        <f>IFERROR(VLOOKUP(B1861,'Inquérito'!M:N,2,0),if(AND(E1861="",not(iserror(find("linkedin",H1861)))),H1861,E1861))</f>
        <v/>
      </c>
      <c r="J1861" s="1" t="str">
        <f t="shared" si="2"/>
        <v>LEIC </v>
      </c>
      <c r="K1861" s="1" t="str">
        <f>IFERROR(VLOOKUP($A1861&amp;"-"&amp;K$1,'Conclusões cursos SIGARRA'!$E:$H,2,0),"")</f>
        <v>1995/1996</v>
      </c>
      <c r="L1861" s="1" t="str">
        <f>IFERROR(VLOOKUP($A1861&amp;"-"&amp;K$1,'Conclusões cursos SIGARRA'!$E:$H,4,0),"")</f>
        <v>2003/2004</v>
      </c>
      <c r="M1861" s="1" t="str">
        <f>IFERROR(VLOOKUP($A1861&amp;"-"&amp;M$1,'Conclusões cursos SIGARRA'!$E:$H,2,0),"")</f>
        <v/>
      </c>
      <c r="N1861" s="1" t="str">
        <f>IFERROR(VLOOKUP($A1861&amp;"-"&amp;M$1,'Conclusões cursos SIGARRA'!$E:$H,4,0),"")</f>
        <v/>
      </c>
      <c r="O1861" s="1" t="str">
        <f>IFERROR(VLOOKUP($A1861&amp;"-"&amp;O$1,'Conclusões cursos SIGARRA'!$E:$H,2,0),"")</f>
        <v/>
      </c>
      <c r="P1861" s="1" t="str">
        <f>IFERROR(VLOOKUP($A1861&amp;"-"&amp;O$1,'Conclusões cursos SIGARRA'!$E:$H,4,0),"")</f>
        <v/>
      </c>
      <c r="Q1861" s="1" t="str">
        <f>IFERROR(VLOOKUP($A1861&amp;"-"&amp;Q$1,'Conclusões cursos SIGARRA'!$E:$H,2,0),"")</f>
        <v/>
      </c>
      <c r="R1861" s="1" t="str">
        <f>IFERROR(VLOOKUP($A1861&amp;"-"&amp;Q$1,'Conclusões cursos SIGARRA'!$E:$H,4,0),"")</f>
        <v/>
      </c>
      <c r="S1861" s="1" t="str">
        <f>IFERROR(VLOOKUP($A1861&amp;"-"&amp;S$1,'Conclusões cursos SIGARRA'!$E:$H,2,0),"")</f>
        <v/>
      </c>
      <c r="T1861" s="1" t="str">
        <f>IFERROR(VLOOKUP($A1861&amp;"-"&amp;S$1,'Conclusões cursos SIGARRA'!$E:$H,4,0),"")</f>
        <v/>
      </c>
      <c r="U1861" s="1" t="str">
        <f t="shared" si="3"/>
        <v> LEIC 2003/2004</v>
      </c>
      <c r="V1861" s="1" t="str">
        <f t="shared" si="4"/>
        <v>Nuno Miguel Rodrigues Monteiro Aguiar</v>
      </c>
    </row>
    <row r="1862" ht="14.25" customHeight="1">
      <c r="A1862" s="1">
        <v>2.00203233E8</v>
      </c>
      <c r="B1862" s="1" t="s">
        <v>5587</v>
      </c>
      <c r="C1862" s="1" t="s">
        <v>5588</v>
      </c>
      <c r="D1862" s="1" t="s">
        <v>20</v>
      </c>
      <c r="E1862" s="1" t="s">
        <v>21</v>
      </c>
      <c r="F1862" s="1" t="str">
        <f t="shared" si="1"/>
        <v>Nuno Miguel Sanches Ferreira de Almeida - MIEIC 2007/2008</v>
      </c>
      <c r="G1862" s="1" t="s">
        <v>21</v>
      </c>
      <c r="I1862" s="1" t="str">
        <f>IFERROR(VLOOKUP(B1862,'Inquérito'!M:N,2,0),if(AND(E1862="",not(iserror(find("linkedin",H1862)))),H1862,E1862))</f>
        <v/>
      </c>
      <c r="J1862" s="1" t="str">
        <f t="shared" si="2"/>
        <v>MIEIC </v>
      </c>
      <c r="K1862" s="1" t="str">
        <f>IFERROR(VLOOKUP($A1862&amp;"-"&amp;K$1,'Conclusões cursos SIGARRA'!$E:$H,2,0),"")</f>
        <v/>
      </c>
      <c r="L1862" s="1" t="str">
        <f>IFERROR(VLOOKUP($A1862&amp;"-"&amp;K$1,'Conclusões cursos SIGARRA'!$E:$H,4,0),"")</f>
        <v/>
      </c>
      <c r="M1862" s="1" t="str">
        <f>IFERROR(VLOOKUP($A1862&amp;"-"&amp;M$1,'Conclusões cursos SIGARRA'!$E:$H,2,0),"")</f>
        <v/>
      </c>
      <c r="N1862" s="1" t="str">
        <f>IFERROR(VLOOKUP($A1862&amp;"-"&amp;M$1,'Conclusões cursos SIGARRA'!$E:$H,4,0),"")</f>
        <v/>
      </c>
      <c r="O1862" s="1" t="str">
        <f>IFERROR(VLOOKUP($A1862&amp;"-"&amp;O$1,'Conclusões cursos SIGARRA'!$E:$H,2,0),"")</f>
        <v>2002/2003</v>
      </c>
      <c r="P1862" s="1" t="str">
        <f>IFERROR(VLOOKUP($A1862&amp;"-"&amp;O$1,'Conclusões cursos SIGARRA'!$E:$H,4,0),"")</f>
        <v>2007/2008</v>
      </c>
      <c r="Q1862" s="1" t="str">
        <f>IFERROR(VLOOKUP($A1862&amp;"-"&amp;Q$1,'Conclusões cursos SIGARRA'!$E:$H,2,0),"")</f>
        <v/>
      </c>
      <c r="R1862" s="1" t="str">
        <f>IFERROR(VLOOKUP($A1862&amp;"-"&amp;Q$1,'Conclusões cursos SIGARRA'!$E:$H,4,0),"")</f>
        <v/>
      </c>
      <c r="S1862" s="1" t="str">
        <f>IFERROR(VLOOKUP($A1862&amp;"-"&amp;S$1,'Conclusões cursos SIGARRA'!$E:$H,2,0),"")</f>
        <v/>
      </c>
      <c r="T1862" s="1" t="str">
        <f>IFERROR(VLOOKUP($A1862&amp;"-"&amp;S$1,'Conclusões cursos SIGARRA'!$E:$H,4,0),"")</f>
        <v/>
      </c>
      <c r="U1862" s="1" t="str">
        <f t="shared" si="3"/>
        <v> MIEIC 2007/2008</v>
      </c>
      <c r="V1862" s="1" t="str">
        <f t="shared" si="4"/>
        <v>Nuno Miguel Sanches Ferreira de Almeida</v>
      </c>
    </row>
    <row r="1863" ht="14.25" customHeight="1">
      <c r="A1863" s="1">
        <v>1.99700263E8</v>
      </c>
      <c r="B1863" s="1" t="s">
        <v>5589</v>
      </c>
      <c r="C1863" s="1" t="s">
        <v>5590</v>
      </c>
      <c r="D1863" s="1" t="s">
        <v>20</v>
      </c>
      <c r="E1863" s="1" t="s">
        <v>5591</v>
      </c>
      <c r="F1863" s="1" t="str">
        <f t="shared" si="1"/>
        <v>Nuno Miguel Sousa Basto - LEIC 1999/2000</v>
      </c>
      <c r="G1863" s="1" t="s">
        <v>21</v>
      </c>
      <c r="H1863" s="1" t="s">
        <v>5592</v>
      </c>
      <c r="I1863" s="9" t="str">
        <f>IFERROR(VLOOKUP(B1863,'Inquérito'!M:N,2,0),if(AND(E1863="",not(iserror(find("linkedin",H1863)))),H1863,E1863))</f>
        <v>https://www.linkedin.com/in/nunobasto/</v>
      </c>
      <c r="J1863" s="1" t="str">
        <f t="shared" si="2"/>
        <v>LEIC </v>
      </c>
      <c r="K1863" s="1" t="str">
        <f>IFERROR(VLOOKUP($A1863&amp;"-"&amp;K$1,'Conclusões cursos SIGARRA'!$E:$H,2,0),"")</f>
        <v>1997/1998</v>
      </c>
      <c r="L1863" s="1" t="str">
        <f>IFERROR(VLOOKUP($A1863&amp;"-"&amp;K$1,'Conclusões cursos SIGARRA'!$E:$H,4,0),"")</f>
        <v>1999/2000</v>
      </c>
      <c r="M1863" s="1" t="str">
        <f>IFERROR(VLOOKUP($A1863&amp;"-"&amp;M$1,'Conclusões cursos SIGARRA'!$E:$H,2,0),"")</f>
        <v/>
      </c>
      <c r="N1863" s="1" t="str">
        <f>IFERROR(VLOOKUP($A1863&amp;"-"&amp;M$1,'Conclusões cursos SIGARRA'!$E:$H,4,0),"")</f>
        <v/>
      </c>
      <c r="O1863" s="1" t="str">
        <f>IFERROR(VLOOKUP($A1863&amp;"-"&amp;O$1,'Conclusões cursos SIGARRA'!$E:$H,2,0),"")</f>
        <v/>
      </c>
      <c r="P1863" s="1" t="str">
        <f>IFERROR(VLOOKUP($A1863&amp;"-"&amp;O$1,'Conclusões cursos SIGARRA'!$E:$H,4,0),"")</f>
        <v/>
      </c>
      <c r="Q1863" s="1" t="str">
        <f>IFERROR(VLOOKUP($A1863&amp;"-"&amp;Q$1,'Conclusões cursos SIGARRA'!$E:$H,2,0),"")</f>
        <v/>
      </c>
      <c r="R1863" s="1" t="str">
        <f>IFERROR(VLOOKUP($A1863&amp;"-"&amp;Q$1,'Conclusões cursos SIGARRA'!$E:$H,4,0),"")</f>
        <v/>
      </c>
      <c r="S1863" s="1" t="str">
        <f>IFERROR(VLOOKUP($A1863&amp;"-"&amp;S$1,'Conclusões cursos SIGARRA'!$E:$H,2,0),"")</f>
        <v/>
      </c>
      <c r="T1863" s="1" t="str">
        <f>IFERROR(VLOOKUP($A1863&amp;"-"&amp;S$1,'Conclusões cursos SIGARRA'!$E:$H,4,0),"")</f>
        <v/>
      </c>
      <c r="U1863" s="1" t="str">
        <f t="shared" si="3"/>
        <v> LEIC 1999/2000</v>
      </c>
      <c r="V1863" s="1" t="str">
        <f t="shared" si="4"/>
        <v>Nuno Miguel Sousa Basto</v>
      </c>
    </row>
    <row r="1864" ht="14.25" customHeight="1">
      <c r="A1864" s="1">
        <v>1.99501737E8</v>
      </c>
      <c r="B1864" s="1" t="s">
        <v>5593</v>
      </c>
      <c r="C1864" s="1" t="s">
        <v>5594</v>
      </c>
      <c r="D1864" s="1" t="s">
        <v>20</v>
      </c>
      <c r="E1864" s="1" t="s">
        <v>5595</v>
      </c>
      <c r="F1864" s="1" t="str">
        <f t="shared" si="1"/>
        <v>Nuno Miguel Tavares Sousa - LEIC 1999/2000</v>
      </c>
      <c r="G1864" s="1" t="s">
        <v>5596</v>
      </c>
      <c r="H1864" s="1" t="s">
        <v>5597</v>
      </c>
      <c r="I1864" s="9" t="str">
        <f>IFERROR(VLOOKUP(B1864,'Inquérito'!M:N,2,0),if(AND(E1864="",not(iserror(find("linkedin",H1864)))),H1864,E1864))</f>
        <v>https://www.linkedin.com/in/nunomtsousa</v>
      </c>
      <c r="J1864" s="1" t="str">
        <f t="shared" si="2"/>
        <v>LEIC </v>
      </c>
      <c r="K1864" s="1" t="str">
        <f>IFERROR(VLOOKUP($A1864&amp;"-"&amp;K$1,'Conclusões cursos SIGARRA'!$E:$H,2,0),"")</f>
        <v>1995/1996</v>
      </c>
      <c r="L1864" s="1" t="str">
        <f>IFERROR(VLOOKUP($A1864&amp;"-"&amp;K$1,'Conclusões cursos SIGARRA'!$E:$H,4,0),"")</f>
        <v>1999/2000</v>
      </c>
      <c r="M1864" s="1" t="str">
        <f>IFERROR(VLOOKUP($A1864&amp;"-"&amp;M$1,'Conclusões cursos SIGARRA'!$E:$H,2,0),"")</f>
        <v/>
      </c>
      <c r="N1864" s="1" t="str">
        <f>IFERROR(VLOOKUP($A1864&amp;"-"&amp;M$1,'Conclusões cursos SIGARRA'!$E:$H,4,0),"")</f>
        <v/>
      </c>
      <c r="O1864" s="1" t="str">
        <f>IFERROR(VLOOKUP($A1864&amp;"-"&amp;O$1,'Conclusões cursos SIGARRA'!$E:$H,2,0),"")</f>
        <v/>
      </c>
      <c r="P1864" s="1" t="str">
        <f>IFERROR(VLOOKUP($A1864&amp;"-"&amp;O$1,'Conclusões cursos SIGARRA'!$E:$H,4,0),"")</f>
        <v/>
      </c>
      <c r="Q1864" s="1" t="str">
        <f>IFERROR(VLOOKUP($A1864&amp;"-"&amp;Q$1,'Conclusões cursos SIGARRA'!$E:$H,2,0),"")</f>
        <v/>
      </c>
      <c r="R1864" s="1" t="str">
        <f>IFERROR(VLOOKUP($A1864&amp;"-"&amp;Q$1,'Conclusões cursos SIGARRA'!$E:$H,4,0),"")</f>
        <v/>
      </c>
      <c r="S1864" s="1" t="str">
        <f>IFERROR(VLOOKUP($A1864&amp;"-"&amp;S$1,'Conclusões cursos SIGARRA'!$E:$H,2,0),"")</f>
        <v/>
      </c>
      <c r="T1864" s="1" t="str">
        <f>IFERROR(VLOOKUP($A1864&amp;"-"&amp;S$1,'Conclusões cursos SIGARRA'!$E:$H,4,0),"")</f>
        <v/>
      </c>
      <c r="U1864" s="1" t="str">
        <f t="shared" si="3"/>
        <v> LEIC 1999/2000</v>
      </c>
      <c r="V1864" s="1" t="str">
        <f t="shared" si="4"/>
        <v>Nuno Miguel Tavares Sousa</v>
      </c>
    </row>
    <row r="1865" ht="14.25" customHeight="1">
      <c r="A1865" s="1">
        <v>2.01706162E8</v>
      </c>
      <c r="B1865" s="1" t="s">
        <v>5598</v>
      </c>
      <c r="C1865" s="1" t="s">
        <v>5599</v>
      </c>
      <c r="D1865" s="1" t="s">
        <v>26</v>
      </c>
      <c r="E1865" s="1" t="s">
        <v>21</v>
      </c>
      <c r="F1865" s="1" t="str">
        <f t="shared" si="1"/>
        <v>Nuno Miguel Teixeira Cardoso - M.EIC 2021/2022</v>
      </c>
      <c r="G1865" s="1" t="s">
        <v>5600</v>
      </c>
      <c r="I1865" s="9" t="str">
        <f>IFERROR(VLOOKUP(B1865,'Inquérito'!M:N,2,0),if(AND(E1865="",not(iserror(find("linkedin",H1865)))),H1865,E1865))</f>
        <v>https://www.linkedin.com/in/nmtc01/</v>
      </c>
      <c r="J1865" s="1" t="str">
        <f t="shared" si="2"/>
        <v>M.EIC</v>
      </c>
      <c r="K1865" s="1" t="str">
        <f>IFERROR(VLOOKUP($A1865&amp;"-"&amp;K$1,'Conclusões cursos SIGARRA'!$E:$H,2,0),"")</f>
        <v/>
      </c>
      <c r="L1865" s="1" t="str">
        <f>IFERROR(VLOOKUP($A1865&amp;"-"&amp;K$1,'Conclusões cursos SIGARRA'!$E:$H,4,0),"")</f>
        <v/>
      </c>
      <c r="M1865" s="1" t="str">
        <f>IFERROR(VLOOKUP($A1865&amp;"-"&amp;M$1,'Conclusões cursos SIGARRA'!$E:$H,2,0),"")</f>
        <v/>
      </c>
      <c r="N1865" s="1" t="str">
        <f>IFERROR(VLOOKUP($A1865&amp;"-"&amp;M$1,'Conclusões cursos SIGARRA'!$E:$H,4,0),"")</f>
        <v/>
      </c>
      <c r="O1865" s="1" t="str">
        <f>IFERROR(VLOOKUP($A1865&amp;"-"&amp;O$1,'Conclusões cursos SIGARRA'!$E:$H,2,0),"")</f>
        <v/>
      </c>
      <c r="P1865" s="1" t="str">
        <f>IFERROR(VLOOKUP($A1865&amp;"-"&amp;O$1,'Conclusões cursos SIGARRA'!$E:$H,4,0),"")</f>
        <v/>
      </c>
      <c r="Q1865" s="1" t="str">
        <f>IFERROR(VLOOKUP($A1865&amp;"-"&amp;Q$1,'Conclusões cursos SIGARRA'!$E:$H,2,0),"")</f>
        <v/>
      </c>
      <c r="R1865" s="1" t="str">
        <f>IFERROR(VLOOKUP($A1865&amp;"-"&amp;Q$1,'Conclusões cursos SIGARRA'!$E:$H,4,0),"")</f>
        <v/>
      </c>
      <c r="S1865" s="1" t="str">
        <f>IFERROR(VLOOKUP($A1865&amp;"-"&amp;S$1,'Conclusões cursos SIGARRA'!$E:$H,2,0),"")</f>
        <v>2021/2022</v>
      </c>
      <c r="T1865" s="1" t="str">
        <f>IFERROR(VLOOKUP($A1865&amp;"-"&amp;S$1,'Conclusões cursos SIGARRA'!$E:$H,4,0),"")</f>
        <v>2021/2022</v>
      </c>
      <c r="U1865" s="1" t="str">
        <f t="shared" si="3"/>
        <v> M.EIC 2021/2022</v>
      </c>
      <c r="V1865" s="1" t="str">
        <f t="shared" si="4"/>
        <v>Nuno Miguel Teixeira Cardoso</v>
      </c>
    </row>
    <row r="1866" ht="14.25" customHeight="1">
      <c r="A1866" s="1">
        <v>1.99603805E8</v>
      </c>
      <c r="B1866" s="1" t="s">
        <v>5601</v>
      </c>
      <c r="D1866" s="1" t="s">
        <v>20</v>
      </c>
      <c r="E1866" s="10" t="s">
        <v>5602</v>
      </c>
      <c r="F1866" s="1" t="str">
        <f t="shared" si="1"/>
        <v>Nuno Miguel Vieira da Costa - LEIC 2000/2001</v>
      </c>
      <c r="G1866" s="1" t="s">
        <v>21</v>
      </c>
      <c r="I1866" s="9" t="str">
        <f>IFERROR(VLOOKUP(B1866,'Inquérito'!M:N,2,0),if(AND(E1866="",not(iserror(find("linkedin",H1866)))),H1866,E1866))</f>
        <v>https://www.linkedin.com/in/nmvcosta/</v>
      </c>
      <c r="J1866" s="1" t="str">
        <f t="shared" si="2"/>
        <v>LEIC </v>
      </c>
      <c r="K1866" s="1" t="str">
        <f>IFERROR(VLOOKUP($A1866&amp;"-"&amp;K$1,'Conclusões cursos SIGARRA'!$E:$H,2,0),"")</f>
        <v>1996/1997</v>
      </c>
      <c r="L1866" s="1" t="str">
        <f>IFERROR(VLOOKUP($A1866&amp;"-"&amp;K$1,'Conclusões cursos SIGARRA'!$E:$H,4,0),"")</f>
        <v>2000/2001</v>
      </c>
      <c r="M1866" s="1" t="str">
        <f>IFERROR(VLOOKUP($A1866&amp;"-"&amp;M$1,'Conclusões cursos SIGARRA'!$E:$H,2,0),"")</f>
        <v/>
      </c>
      <c r="N1866" s="1" t="str">
        <f>IFERROR(VLOOKUP($A1866&amp;"-"&amp;M$1,'Conclusões cursos SIGARRA'!$E:$H,4,0),"")</f>
        <v/>
      </c>
      <c r="O1866" s="1" t="str">
        <f>IFERROR(VLOOKUP($A1866&amp;"-"&amp;O$1,'Conclusões cursos SIGARRA'!$E:$H,2,0),"")</f>
        <v/>
      </c>
      <c r="P1866" s="1" t="str">
        <f>IFERROR(VLOOKUP($A1866&amp;"-"&amp;O$1,'Conclusões cursos SIGARRA'!$E:$H,4,0),"")</f>
        <v/>
      </c>
      <c r="Q1866" s="1" t="str">
        <f>IFERROR(VLOOKUP($A1866&amp;"-"&amp;Q$1,'Conclusões cursos SIGARRA'!$E:$H,2,0),"")</f>
        <v/>
      </c>
      <c r="R1866" s="1" t="str">
        <f>IFERROR(VLOOKUP($A1866&amp;"-"&amp;Q$1,'Conclusões cursos SIGARRA'!$E:$H,4,0),"")</f>
        <v/>
      </c>
      <c r="S1866" s="1" t="str">
        <f>IFERROR(VLOOKUP($A1866&amp;"-"&amp;S$1,'Conclusões cursos SIGARRA'!$E:$H,2,0),"")</f>
        <v/>
      </c>
      <c r="T1866" s="1" t="str">
        <f>IFERROR(VLOOKUP($A1866&amp;"-"&amp;S$1,'Conclusões cursos SIGARRA'!$E:$H,4,0),"")</f>
        <v/>
      </c>
      <c r="U1866" s="1" t="str">
        <f t="shared" si="3"/>
        <v> LEIC 2000/2001</v>
      </c>
      <c r="V1866" s="1" t="str">
        <f t="shared" si="4"/>
        <v>Nuno Miguel Vieira da Costa</v>
      </c>
    </row>
    <row r="1867" ht="14.25" customHeight="1">
      <c r="A1867" s="1">
        <v>2.00700584E8</v>
      </c>
      <c r="B1867" s="1" t="s">
        <v>5603</v>
      </c>
      <c r="C1867" s="1" t="s">
        <v>5604</v>
      </c>
      <c r="D1867" s="1" t="s">
        <v>20</v>
      </c>
      <c r="E1867" s="1" t="s">
        <v>21</v>
      </c>
      <c r="F1867" s="1" t="str">
        <f t="shared" si="1"/>
        <v>Nuno Pedro Silva da Cruz - MIEIC 2008/2009</v>
      </c>
      <c r="G1867" s="1" t="s">
        <v>21</v>
      </c>
      <c r="I1867" s="1" t="str">
        <f>IFERROR(VLOOKUP(B1867,'Inquérito'!M:N,2,0),if(AND(E1867="",not(iserror(find("linkedin",H1867)))),H1867,E1867))</f>
        <v/>
      </c>
      <c r="J1867" s="1" t="str">
        <f t="shared" si="2"/>
        <v>MIEIC </v>
      </c>
      <c r="K1867" s="1" t="str">
        <f>IFERROR(VLOOKUP($A1867&amp;"-"&amp;K$1,'Conclusões cursos SIGARRA'!$E:$H,2,0),"")</f>
        <v/>
      </c>
      <c r="L1867" s="1" t="str">
        <f>IFERROR(VLOOKUP($A1867&amp;"-"&amp;K$1,'Conclusões cursos SIGARRA'!$E:$H,4,0),"")</f>
        <v/>
      </c>
      <c r="M1867" s="1" t="str">
        <f>IFERROR(VLOOKUP($A1867&amp;"-"&amp;M$1,'Conclusões cursos SIGARRA'!$E:$H,2,0),"")</f>
        <v/>
      </c>
      <c r="N1867" s="1" t="str">
        <f>IFERROR(VLOOKUP($A1867&amp;"-"&amp;M$1,'Conclusões cursos SIGARRA'!$E:$H,4,0),"")</f>
        <v/>
      </c>
      <c r="O1867" s="1" t="str">
        <f>IFERROR(VLOOKUP($A1867&amp;"-"&amp;O$1,'Conclusões cursos SIGARRA'!$E:$H,2,0),"")</f>
        <v>2007/2008</v>
      </c>
      <c r="P1867" s="1" t="str">
        <f>IFERROR(VLOOKUP($A1867&amp;"-"&amp;O$1,'Conclusões cursos SIGARRA'!$E:$H,4,0),"")</f>
        <v>2008/2009</v>
      </c>
      <c r="Q1867" s="1" t="str">
        <f>IFERROR(VLOOKUP($A1867&amp;"-"&amp;Q$1,'Conclusões cursos SIGARRA'!$E:$H,2,0),"")</f>
        <v/>
      </c>
      <c r="R1867" s="1" t="str">
        <f>IFERROR(VLOOKUP($A1867&amp;"-"&amp;Q$1,'Conclusões cursos SIGARRA'!$E:$H,4,0),"")</f>
        <v/>
      </c>
      <c r="S1867" s="1" t="str">
        <f>IFERROR(VLOOKUP($A1867&amp;"-"&amp;S$1,'Conclusões cursos SIGARRA'!$E:$H,2,0),"")</f>
        <v/>
      </c>
      <c r="T1867" s="1" t="str">
        <f>IFERROR(VLOOKUP($A1867&amp;"-"&amp;S$1,'Conclusões cursos SIGARRA'!$E:$H,4,0),"")</f>
        <v/>
      </c>
      <c r="U1867" s="1" t="str">
        <f t="shared" si="3"/>
        <v> MIEIC 2008/2009</v>
      </c>
      <c r="V1867" s="1" t="str">
        <f t="shared" si="4"/>
        <v>Nuno Pedro Silva da Cruz</v>
      </c>
    </row>
    <row r="1868" ht="14.25" customHeight="1">
      <c r="A1868" s="1">
        <v>2.0080489E8</v>
      </c>
      <c r="B1868" s="1" t="s">
        <v>5605</v>
      </c>
      <c r="C1868" s="1" t="s">
        <v>5606</v>
      </c>
      <c r="D1868" s="1" t="s">
        <v>20</v>
      </c>
      <c r="E1868" s="1" t="s">
        <v>5607</v>
      </c>
      <c r="F1868" s="1" t="str">
        <f t="shared" si="1"/>
        <v>Nuno Pinto Hespanhol Lopes dos Santos - MIEIC 2012/2013</v>
      </c>
      <c r="G1868" s="1" t="s">
        <v>5608</v>
      </c>
      <c r="I1868" s="9" t="str">
        <f>IFERROR(VLOOKUP(B1868,'Inquérito'!M:N,2,0),if(AND(E1868="",not(iserror(find("linkedin",H1868)))),H1868,E1868))</f>
        <v>https://www.linkedin.com/in/nunohespanhol/</v>
      </c>
      <c r="J1868" s="1" t="str">
        <f t="shared" si="2"/>
        <v>MIEIC </v>
      </c>
      <c r="K1868" s="1" t="str">
        <f>IFERROR(VLOOKUP($A1868&amp;"-"&amp;K$1,'Conclusões cursos SIGARRA'!$E:$H,2,0),"")</f>
        <v/>
      </c>
      <c r="L1868" s="1" t="str">
        <f>IFERROR(VLOOKUP($A1868&amp;"-"&amp;K$1,'Conclusões cursos SIGARRA'!$E:$H,4,0),"")</f>
        <v/>
      </c>
      <c r="M1868" s="1" t="str">
        <f>IFERROR(VLOOKUP($A1868&amp;"-"&amp;M$1,'Conclusões cursos SIGARRA'!$E:$H,2,0),"")</f>
        <v/>
      </c>
      <c r="N1868" s="1" t="str">
        <f>IFERROR(VLOOKUP($A1868&amp;"-"&amp;M$1,'Conclusões cursos SIGARRA'!$E:$H,4,0),"")</f>
        <v/>
      </c>
      <c r="O1868" s="1" t="str">
        <f>IFERROR(VLOOKUP($A1868&amp;"-"&amp;O$1,'Conclusões cursos SIGARRA'!$E:$H,2,0),"")</f>
        <v>2008/2009</v>
      </c>
      <c r="P1868" s="1" t="str">
        <f>IFERROR(VLOOKUP($A1868&amp;"-"&amp;O$1,'Conclusões cursos SIGARRA'!$E:$H,4,0),"")</f>
        <v>2012/2013</v>
      </c>
      <c r="Q1868" s="1" t="str">
        <f>IFERROR(VLOOKUP($A1868&amp;"-"&amp;Q$1,'Conclusões cursos SIGARRA'!$E:$H,2,0),"")</f>
        <v/>
      </c>
      <c r="R1868" s="1" t="str">
        <f>IFERROR(VLOOKUP($A1868&amp;"-"&amp;Q$1,'Conclusões cursos SIGARRA'!$E:$H,4,0),"")</f>
        <v/>
      </c>
      <c r="S1868" s="1" t="str">
        <f>IFERROR(VLOOKUP($A1868&amp;"-"&amp;S$1,'Conclusões cursos SIGARRA'!$E:$H,2,0),"")</f>
        <v/>
      </c>
      <c r="T1868" s="1" t="str">
        <f>IFERROR(VLOOKUP($A1868&amp;"-"&amp;S$1,'Conclusões cursos SIGARRA'!$E:$H,4,0),"")</f>
        <v/>
      </c>
      <c r="U1868" s="1" t="str">
        <f t="shared" si="3"/>
        <v> MIEIC 2012/2013</v>
      </c>
      <c r="V1868" s="1" t="str">
        <f t="shared" si="4"/>
        <v>Nuno Pinto Hespanhol Lopes dos Santos</v>
      </c>
    </row>
    <row r="1869" ht="14.25" customHeight="1">
      <c r="A1869" s="1">
        <v>1.99804388E8</v>
      </c>
      <c r="B1869" s="1" t="s">
        <v>5609</v>
      </c>
      <c r="C1869" s="1" t="s">
        <v>5610</v>
      </c>
      <c r="D1869" s="1" t="s">
        <v>20</v>
      </c>
      <c r="E1869" s="1" t="s">
        <v>5611</v>
      </c>
      <c r="F1869" s="1" t="str">
        <f t="shared" si="1"/>
        <v>Nuno Renato Castro Ramos - LEIC 2002/2003</v>
      </c>
      <c r="G1869" s="1" t="s">
        <v>21</v>
      </c>
      <c r="H1869" s="1" t="s">
        <v>5612</v>
      </c>
      <c r="I1869" s="9" t="str">
        <f>IFERROR(VLOOKUP(B1869,'Inquérito'!M:N,2,0),if(AND(E1869="",not(iserror(find("linkedin",H1869)))),H1869,E1869))</f>
        <v>https://www.linkedin.com/in/nunorenatoramos/</v>
      </c>
      <c r="J1869" s="1" t="str">
        <f t="shared" si="2"/>
        <v>LEIC </v>
      </c>
      <c r="K1869" s="1" t="str">
        <f>IFERROR(VLOOKUP($A1869&amp;"-"&amp;K$1,'Conclusões cursos SIGARRA'!$E:$H,2,0),"")</f>
        <v>1998/1999</v>
      </c>
      <c r="L1869" s="1" t="str">
        <f>IFERROR(VLOOKUP($A1869&amp;"-"&amp;K$1,'Conclusões cursos SIGARRA'!$E:$H,4,0),"")</f>
        <v>2002/2003</v>
      </c>
      <c r="M1869" s="1" t="str">
        <f>IFERROR(VLOOKUP($A1869&amp;"-"&amp;M$1,'Conclusões cursos SIGARRA'!$E:$H,2,0),"")</f>
        <v/>
      </c>
      <c r="N1869" s="1" t="str">
        <f>IFERROR(VLOOKUP($A1869&amp;"-"&amp;M$1,'Conclusões cursos SIGARRA'!$E:$H,4,0),"")</f>
        <v/>
      </c>
      <c r="O1869" s="1" t="str">
        <f>IFERROR(VLOOKUP($A1869&amp;"-"&amp;O$1,'Conclusões cursos SIGARRA'!$E:$H,2,0),"")</f>
        <v/>
      </c>
      <c r="P1869" s="1" t="str">
        <f>IFERROR(VLOOKUP($A1869&amp;"-"&amp;O$1,'Conclusões cursos SIGARRA'!$E:$H,4,0),"")</f>
        <v/>
      </c>
      <c r="Q1869" s="1" t="str">
        <f>IFERROR(VLOOKUP($A1869&amp;"-"&amp;Q$1,'Conclusões cursos SIGARRA'!$E:$H,2,0),"")</f>
        <v/>
      </c>
      <c r="R1869" s="1" t="str">
        <f>IFERROR(VLOOKUP($A1869&amp;"-"&amp;Q$1,'Conclusões cursos SIGARRA'!$E:$H,4,0),"")</f>
        <v/>
      </c>
      <c r="S1869" s="1" t="str">
        <f>IFERROR(VLOOKUP($A1869&amp;"-"&amp;S$1,'Conclusões cursos SIGARRA'!$E:$H,2,0),"")</f>
        <v/>
      </c>
      <c r="T1869" s="1" t="str">
        <f>IFERROR(VLOOKUP($A1869&amp;"-"&amp;S$1,'Conclusões cursos SIGARRA'!$E:$H,4,0),"")</f>
        <v/>
      </c>
      <c r="U1869" s="1" t="str">
        <f t="shared" si="3"/>
        <v> LEIC 2002/2003</v>
      </c>
      <c r="V1869" s="1" t="str">
        <f t="shared" si="4"/>
        <v>Nuno Renato Castro Ramos</v>
      </c>
    </row>
    <row r="1870" ht="14.25" customHeight="1">
      <c r="A1870" s="1">
        <v>2.00906487E8</v>
      </c>
      <c r="B1870" s="1" t="s">
        <v>5613</v>
      </c>
      <c r="C1870" s="1" t="s">
        <v>5614</v>
      </c>
      <c r="D1870" s="1" t="s">
        <v>20</v>
      </c>
      <c r="E1870" s="1" t="s">
        <v>5615</v>
      </c>
      <c r="F1870" s="1" t="str">
        <f t="shared" si="1"/>
        <v>Nuno Ribeiro Fonseca - MIEIC 2013/2014</v>
      </c>
      <c r="G1870" s="1" t="s">
        <v>21</v>
      </c>
      <c r="I1870" s="9" t="str">
        <f>IFERROR(VLOOKUP(B1870,'Inquérito'!M:N,2,0),if(AND(E1870="",not(iserror(find("linkedin",H1870)))),H1870,E1870))</f>
        <v>https://www.linkedin.com/in/nunorfonseca/</v>
      </c>
      <c r="J1870" s="1" t="str">
        <f t="shared" si="2"/>
        <v>MIEIC </v>
      </c>
      <c r="K1870" s="1" t="str">
        <f>IFERROR(VLOOKUP($A1870&amp;"-"&amp;K$1,'Conclusões cursos SIGARRA'!$E:$H,2,0),"")</f>
        <v/>
      </c>
      <c r="L1870" s="1" t="str">
        <f>IFERROR(VLOOKUP($A1870&amp;"-"&amp;K$1,'Conclusões cursos SIGARRA'!$E:$H,4,0),"")</f>
        <v/>
      </c>
      <c r="M1870" s="1" t="str">
        <f>IFERROR(VLOOKUP($A1870&amp;"-"&amp;M$1,'Conclusões cursos SIGARRA'!$E:$H,2,0),"")</f>
        <v/>
      </c>
      <c r="N1870" s="1" t="str">
        <f>IFERROR(VLOOKUP($A1870&amp;"-"&amp;M$1,'Conclusões cursos SIGARRA'!$E:$H,4,0),"")</f>
        <v/>
      </c>
      <c r="O1870" s="1" t="str">
        <f>IFERROR(VLOOKUP($A1870&amp;"-"&amp;O$1,'Conclusões cursos SIGARRA'!$E:$H,2,0),"")</f>
        <v>2009/2010</v>
      </c>
      <c r="P1870" s="1" t="str">
        <f>IFERROR(VLOOKUP($A1870&amp;"-"&amp;O$1,'Conclusões cursos SIGARRA'!$E:$H,4,0),"")</f>
        <v>2013/2014</v>
      </c>
      <c r="Q1870" s="1" t="str">
        <f>IFERROR(VLOOKUP($A1870&amp;"-"&amp;Q$1,'Conclusões cursos SIGARRA'!$E:$H,2,0),"")</f>
        <v/>
      </c>
      <c r="R1870" s="1" t="str">
        <f>IFERROR(VLOOKUP($A1870&amp;"-"&amp;Q$1,'Conclusões cursos SIGARRA'!$E:$H,4,0),"")</f>
        <v/>
      </c>
      <c r="S1870" s="1" t="str">
        <f>IFERROR(VLOOKUP($A1870&amp;"-"&amp;S$1,'Conclusões cursos SIGARRA'!$E:$H,2,0),"")</f>
        <v/>
      </c>
      <c r="T1870" s="1" t="str">
        <f>IFERROR(VLOOKUP($A1870&amp;"-"&amp;S$1,'Conclusões cursos SIGARRA'!$E:$H,4,0),"")</f>
        <v/>
      </c>
      <c r="U1870" s="1" t="str">
        <f t="shared" si="3"/>
        <v> MIEIC 2013/2014</v>
      </c>
      <c r="V1870" s="1" t="str">
        <f t="shared" si="4"/>
        <v>Nuno Ribeiro Fonseca</v>
      </c>
    </row>
    <row r="1871" ht="14.25" customHeight="1">
      <c r="A1871" s="1">
        <v>2.00001803E8</v>
      </c>
      <c r="B1871" s="1" t="s">
        <v>5616</v>
      </c>
      <c r="C1871" s="1" t="s">
        <v>5617</v>
      </c>
      <c r="D1871" s="1" t="s">
        <v>20</v>
      </c>
      <c r="E1871" s="1" t="s">
        <v>21</v>
      </c>
      <c r="F1871" s="1" t="str">
        <f t="shared" si="1"/>
        <v>Nuno Ricardo Araújo Alves - LEIC 2004/2005</v>
      </c>
      <c r="G1871" s="1" t="s">
        <v>21</v>
      </c>
      <c r="I1871" s="1" t="str">
        <f>IFERROR(VLOOKUP(B1871,'Inquérito'!M:N,2,0),if(AND(E1871="",not(iserror(find("linkedin",H1871)))),H1871,E1871))</f>
        <v/>
      </c>
      <c r="J1871" s="1" t="str">
        <f t="shared" si="2"/>
        <v>LEIC </v>
      </c>
      <c r="K1871" s="1" t="str">
        <f>IFERROR(VLOOKUP($A1871&amp;"-"&amp;K$1,'Conclusões cursos SIGARRA'!$E:$H,2,0),"")</f>
        <v>2000/2001</v>
      </c>
      <c r="L1871" s="1" t="str">
        <f>IFERROR(VLOOKUP($A1871&amp;"-"&amp;K$1,'Conclusões cursos SIGARRA'!$E:$H,4,0),"")</f>
        <v>2004/2005</v>
      </c>
      <c r="M1871" s="1" t="str">
        <f>IFERROR(VLOOKUP($A1871&amp;"-"&amp;M$1,'Conclusões cursos SIGARRA'!$E:$H,2,0),"")</f>
        <v/>
      </c>
      <c r="N1871" s="1" t="str">
        <f>IFERROR(VLOOKUP($A1871&amp;"-"&amp;M$1,'Conclusões cursos SIGARRA'!$E:$H,4,0),"")</f>
        <v/>
      </c>
      <c r="O1871" s="1" t="str">
        <f>IFERROR(VLOOKUP($A1871&amp;"-"&amp;O$1,'Conclusões cursos SIGARRA'!$E:$H,2,0),"")</f>
        <v/>
      </c>
      <c r="P1871" s="1" t="str">
        <f>IFERROR(VLOOKUP($A1871&amp;"-"&amp;O$1,'Conclusões cursos SIGARRA'!$E:$H,4,0),"")</f>
        <v/>
      </c>
      <c r="Q1871" s="1" t="str">
        <f>IFERROR(VLOOKUP($A1871&amp;"-"&amp;Q$1,'Conclusões cursos SIGARRA'!$E:$H,2,0),"")</f>
        <v/>
      </c>
      <c r="R1871" s="1" t="str">
        <f>IFERROR(VLOOKUP($A1871&amp;"-"&amp;Q$1,'Conclusões cursos SIGARRA'!$E:$H,4,0),"")</f>
        <v/>
      </c>
      <c r="S1871" s="1" t="str">
        <f>IFERROR(VLOOKUP($A1871&amp;"-"&amp;S$1,'Conclusões cursos SIGARRA'!$E:$H,2,0),"")</f>
        <v/>
      </c>
      <c r="T1871" s="1" t="str">
        <f>IFERROR(VLOOKUP($A1871&amp;"-"&amp;S$1,'Conclusões cursos SIGARRA'!$E:$H,4,0),"")</f>
        <v/>
      </c>
      <c r="U1871" s="1" t="str">
        <f t="shared" si="3"/>
        <v> LEIC 2004/2005</v>
      </c>
      <c r="V1871" s="1" t="str">
        <f t="shared" si="4"/>
        <v>Nuno Ricardo Araújo Alves</v>
      </c>
    </row>
    <row r="1872" ht="14.25" customHeight="1">
      <c r="A1872" s="1">
        <v>2.01906272E8</v>
      </c>
      <c r="B1872" s="1" t="s">
        <v>5618</v>
      </c>
      <c r="C1872" s="1" t="s">
        <v>5619</v>
      </c>
      <c r="D1872" s="1" t="s">
        <v>26</v>
      </c>
      <c r="E1872" s="1" t="s">
        <v>21</v>
      </c>
      <c r="F1872" s="1" t="str">
        <f t="shared" si="1"/>
        <v>Nuno Ricardo Teixeira da Costa - L.EIC 2021/2022</v>
      </c>
      <c r="I1872" s="9" t="str">
        <f>IFERROR(VLOOKUP(B1872,'Inquérito'!M:N,2,0),if(AND(E1872="",not(iserror(find("linkedin",H1872)))),H1872,E1872))</f>
        <v>https://www.linkedin.com/in/biromiro</v>
      </c>
      <c r="J1872" s="1" t="str">
        <f t="shared" si="2"/>
        <v>L.EIC </v>
      </c>
      <c r="K1872" s="1" t="str">
        <f>IFERROR(VLOOKUP($A1872&amp;"-"&amp;K$1,'Conclusões cursos SIGARRA'!$E:$H,2,0),"")</f>
        <v/>
      </c>
      <c r="L1872" s="1" t="str">
        <f>IFERROR(VLOOKUP($A1872&amp;"-"&amp;K$1,'Conclusões cursos SIGARRA'!$E:$H,4,0),"")</f>
        <v/>
      </c>
      <c r="M1872" s="1" t="str">
        <f>IFERROR(VLOOKUP($A1872&amp;"-"&amp;M$1,'Conclusões cursos SIGARRA'!$E:$H,2,0),"")</f>
        <v/>
      </c>
      <c r="N1872" s="1" t="str">
        <f>IFERROR(VLOOKUP($A1872&amp;"-"&amp;M$1,'Conclusões cursos SIGARRA'!$E:$H,4,0),"")</f>
        <v/>
      </c>
      <c r="O1872" s="1" t="str">
        <f>IFERROR(VLOOKUP($A1872&amp;"-"&amp;O$1,'Conclusões cursos SIGARRA'!$E:$H,2,0),"")</f>
        <v/>
      </c>
      <c r="P1872" s="1" t="str">
        <f>IFERROR(VLOOKUP($A1872&amp;"-"&amp;O$1,'Conclusões cursos SIGARRA'!$E:$H,4,0),"")</f>
        <v/>
      </c>
      <c r="Q1872" s="1" t="str">
        <f>IFERROR(VLOOKUP($A1872&amp;"-"&amp;Q$1,'Conclusões cursos SIGARRA'!$E:$H,2,0),"")</f>
        <v>2021/2022</v>
      </c>
      <c r="R1872" s="1" t="str">
        <f>IFERROR(VLOOKUP($A1872&amp;"-"&amp;Q$1,'Conclusões cursos SIGARRA'!$E:$H,4,0),"")</f>
        <v>2021/2022</v>
      </c>
      <c r="S1872" s="1" t="str">
        <f>IFERROR(VLOOKUP($A1872&amp;"-"&amp;S$1,'Conclusões cursos SIGARRA'!$E:$H,2,0),"")</f>
        <v/>
      </c>
      <c r="T1872" s="1" t="str">
        <f>IFERROR(VLOOKUP($A1872&amp;"-"&amp;S$1,'Conclusões cursos SIGARRA'!$E:$H,4,0),"")</f>
        <v/>
      </c>
      <c r="U1872" s="1" t="str">
        <f t="shared" si="3"/>
        <v> L.EIC 2021/2022</v>
      </c>
      <c r="V1872" s="1" t="str">
        <f t="shared" si="4"/>
        <v>Nuno Ricardo Teixeira da Costa</v>
      </c>
    </row>
    <row r="1873" ht="14.25" customHeight="1">
      <c r="A1873" s="1">
        <v>2.01404676E8</v>
      </c>
      <c r="B1873" s="1" t="s">
        <v>5620</v>
      </c>
      <c r="C1873" s="1" t="s">
        <v>5621</v>
      </c>
      <c r="D1873" s="1" t="s">
        <v>26</v>
      </c>
      <c r="E1873" s="1" t="s">
        <v>21</v>
      </c>
      <c r="F1873" s="1" t="str">
        <f t="shared" si="1"/>
        <v>Nuno Rodrigues de Castro Santos Silva - M.EIC 2021/2022</v>
      </c>
      <c r="G1873" s="1" t="s">
        <v>5622</v>
      </c>
      <c r="I1873" s="1" t="str">
        <f>IFERROR(VLOOKUP(B1873,'Inquérito'!M:N,2,0),if(AND(E1873="",not(iserror(find("linkedin",H1873)))),H1873,E1873))</f>
        <v/>
      </c>
      <c r="J1873" s="1" t="str">
        <f t="shared" si="2"/>
        <v>M.EIC</v>
      </c>
      <c r="K1873" s="1" t="str">
        <f>IFERROR(VLOOKUP($A1873&amp;"-"&amp;K$1,'Conclusões cursos SIGARRA'!$E:$H,2,0),"")</f>
        <v/>
      </c>
      <c r="L1873" s="1" t="str">
        <f>IFERROR(VLOOKUP($A1873&amp;"-"&amp;K$1,'Conclusões cursos SIGARRA'!$E:$H,4,0),"")</f>
        <v/>
      </c>
      <c r="M1873" s="1" t="str">
        <f>IFERROR(VLOOKUP($A1873&amp;"-"&amp;M$1,'Conclusões cursos SIGARRA'!$E:$H,2,0),"")</f>
        <v/>
      </c>
      <c r="N1873" s="1" t="str">
        <f>IFERROR(VLOOKUP($A1873&amp;"-"&amp;M$1,'Conclusões cursos SIGARRA'!$E:$H,4,0),"")</f>
        <v/>
      </c>
      <c r="O1873" s="1" t="str">
        <f>IFERROR(VLOOKUP($A1873&amp;"-"&amp;O$1,'Conclusões cursos SIGARRA'!$E:$H,2,0),"")</f>
        <v/>
      </c>
      <c r="P1873" s="1" t="str">
        <f>IFERROR(VLOOKUP($A1873&amp;"-"&amp;O$1,'Conclusões cursos SIGARRA'!$E:$H,4,0),"")</f>
        <v/>
      </c>
      <c r="Q1873" s="1" t="str">
        <f>IFERROR(VLOOKUP($A1873&amp;"-"&amp;Q$1,'Conclusões cursos SIGARRA'!$E:$H,2,0),"")</f>
        <v/>
      </c>
      <c r="R1873" s="1" t="str">
        <f>IFERROR(VLOOKUP($A1873&amp;"-"&amp;Q$1,'Conclusões cursos SIGARRA'!$E:$H,4,0),"")</f>
        <v/>
      </c>
      <c r="S1873" s="1" t="str">
        <f>IFERROR(VLOOKUP($A1873&amp;"-"&amp;S$1,'Conclusões cursos SIGARRA'!$E:$H,2,0),"")</f>
        <v>2021/2022</v>
      </c>
      <c r="T1873" s="1" t="str">
        <f>IFERROR(VLOOKUP($A1873&amp;"-"&amp;S$1,'Conclusões cursos SIGARRA'!$E:$H,4,0),"")</f>
        <v>2021/2022</v>
      </c>
      <c r="U1873" s="1" t="str">
        <f t="shared" si="3"/>
        <v> M.EIC 2021/2022</v>
      </c>
      <c r="V1873" s="1" t="str">
        <f t="shared" si="4"/>
        <v>Nuno Rodrigues de Castro Santos Silva</v>
      </c>
    </row>
    <row r="1874" ht="14.25" customHeight="1">
      <c r="A1874" s="1">
        <v>2.00901938E8</v>
      </c>
      <c r="B1874" s="1" t="s">
        <v>5623</v>
      </c>
      <c r="C1874" s="1" t="s">
        <v>5624</v>
      </c>
      <c r="D1874" s="1" t="s">
        <v>20</v>
      </c>
      <c r="E1874" s="1" t="s">
        <v>21</v>
      </c>
      <c r="F1874" s="1" t="str">
        <f t="shared" si="1"/>
        <v>Nuno Silva Santos - MIEIC 2013/2014</v>
      </c>
      <c r="G1874" s="1" t="s">
        <v>5625</v>
      </c>
      <c r="I1874" s="1" t="str">
        <f>IFERROR(VLOOKUP(B1874,'Inquérito'!M:N,2,0),if(AND(E1874="",not(iserror(find("linkedin",H1874)))),H1874,E1874))</f>
        <v/>
      </c>
      <c r="J1874" s="1" t="str">
        <f t="shared" si="2"/>
        <v>MIEIC </v>
      </c>
      <c r="K1874" s="1" t="str">
        <f>IFERROR(VLOOKUP($A1874&amp;"-"&amp;K$1,'Conclusões cursos SIGARRA'!$E:$H,2,0),"")</f>
        <v/>
      </c>
      <c r="L1874" s="1" t="str">
        <f>IFERROR(VLOOKUP($A1874&amp;"-"&amp;K$1,'Conclusões cursos SIGARRA'!$E:$H,4,0),"")</f>
        <v/>
      </c>
      <c r="M1874" s="1" t="str">
        <f>IFERROR(VLOOKUP($A1874&amp;"-"&amp;M$1,'Conclusões cursos SIGARRA'!$E:$H,2,0),"")</f>
        <v/>
      </c>
      <c r="N1874" s="1" t="str">
        <f>IFERROR(VLOOKUP($A1874&amp;"-"&amp;M$1,'Conclusões cursos SIGARRA'!$E:$H,4,0),"")</f>
        <v/>
      </c>
      <c r="O1874" s="1" t="str">
        <f>IFERROR(VLOOKUP($A1874&amp;"-"&amp;O$1,'Conclusões cursos SIGARRA'!$E:$H,2,0),"")</f>
        <v>2009/2010</v>
      </c>
      <c r="P1874" s="1" t="str">
        <f>IFERROR(VLOOKUP($A1874&amp;"-"&amp;O$1,'Conclusões cursos SIGARRA'!$E:$H,4,0),"")</f>
        <v>2013/2014</v>
      </c>
      <c r="Q1874" s="1" t="str">
        <f>IFERROR(VLOOKUP($A1874&amp;"-"&amp;Q$1,'Conclusões cursos SIGARRA'!$E:$H,2,0),"")</f>
        <v/>
      </c>
      <c r="R1874" s="1" t="str">
        <f>IFERROR(VLOOKUP($A1874&amp;"-"&amp;Q$1,'Conclusões cursos SIGARRA'!$E:$H,4,0),"")</f>
        <v/>
      </c>
      <c r="S1874" s="1" t="str">
        <f>IFERROR(VLOOKUP($A1874&amp;"-"&amp;S$1,'Conclusões cursos SIGARRA'!$E:$H,2,0),"")</f>
        <v/>
      </c>
      <c r="T1874" s="1" t="str">
        <f>IFERROR(VLOOKUP($A1874&amp;"-"&amp;S$1,'Conclusões cursos SIGARRA'!$E:$H,4,0),"")</f>
        <v/>
      </c>
      <c r="U1874" s="1" t="str">
        <f t="shared" si="3"/>
        <v> MIEIC 2013/2014</v>
      </c>
      <c r="V1874" s="1" t="str">
        <f t="shared" si="4"/>
        <v>Nuno Silva Santos</v>
      </c>
    </row>
    <row r="1875" ht="14.25" customHeight="1">
      <c r="A1875" s="1">
        <v>2.00101606E8</v>
      </c>
      <c r="B1875" s="1" t="s">
        <v>5626</v>
      </c>
      <c r="C1875" s="1" t="s">
        <v>5627</v>
      </c>
      <c r="D1875" s="1" t="s">
        <v>20</v>
      </c>
      <c r="E1875" s="1" t="s">
        <v>21</v>
      </c>
      <c r="F1875" s="1" t="str">
        <f t="shared" si="1"/>
        <v>Nuno Simão Pereira Ribeiro - LEIC 2005/2006</v>
      </c>
      <c r="G1875" s="1" t="s">
        <v>21</v>
      </c>
      <c r="H1875" s="1" t="s">
        <v>5628</v>
      </c>
      <c r="I1875" s="9" t="str">
        <f>IFERROR(VLOOKUP(B1875,'Inquérito'!M:N,2,0),if(AND(E1875="",not(iserror(find("linkedin",H1875)))),H1875,E1875))</f>
        <v>https://www.linkedin.com/in/nuno-ribeiro-39b5331/</v>
      </c>
      <c r="J1875" s="1" t="str">
        <f t="shared" si="2"/>
        <v>LEIC </v>
      </c>
      <c r="K1875" s="1" t="str">
        <f>IFERROR(VLOOKUP($A1875&amp;"-"&amp;K$1,'Conclusões cursos SIGARRA'!$E:$H,2,0),"")</f>
        <v>2001/2002</v>
      </c>
      <c r="L1875" s="1" t="str">
        <f>IFERROR(VLOOKUP($A1875&amp;"-"&amp;K$1,'Conclusões cursos SIGARRA'!$E:$H,4,0),"")</f>
        <v>2005/2006</v>
      </c>
      <c r="M1875" s="1" t="str">
        <f>IFERROR(VLOOKUP($A1875&amp;"-"&amp;M$1,'Conclusões cursos SIGARRA'!$E:$H,2,0),"")</f>
        <v/>
      </c>
      <c r="N1875" s="1" t="str">
        <f>IFERROR(VLOOKUP($A1875&amp;"-"&amp;M$1,'Conclusões cursos SIGARRA'!$E:$H,4,0),"")</f>
        <v/>
      </c>
      <c r="O1875" s="1" t="str">
        <f>IFERROR(VLOOKUP($A1875&amp;"-"&amp;O$1,'Conclusões cursos SIGARRA'!$E:$H,2,0),"")</f>
        <v/>
      </c>
      <c r="P1875" s="1" t="str">
        <f>IFERROR(VLOOKUP($A1875&amp;"-"&amp;O$1,'Conclusões cursos SIGARRA'!$E:$H,4,0),"")</f>
        <v/>
      </c>
      <c r="Q1875" s="1" t="str">
        <f>IFERROR(VLOOKUP($A1875&amp;"-"&amp;Q$1,'Conclusões cursos SIGARRA'!$E:$H,2,0),"")</f>
        <v/>
      </c>
      <c r="R1875" s="1" t="str">
        <f>IFERROR(VLOOKUP($A1875&amp;"-"&amp;Q$1,'Conclusões cursos SIGARRA'!$E:$H,4,0),"")</f>
        <v/>
      </c>
      <c r="S1875" s="1" t="str">
        <f>IFERROR(VLOOKUP($A1875&amp;"-"&amp;S$1,'Conclusões cursos SIGARRA'!$E:$H,2,0),"")</f>
        <v/>
      </c>
      <c r="T1875" s="1" t="str">
        <f>IFERROR(VLOOKUP($A1875&amp;"-"&amp;S$1,'Conclusões cursos SIGARRA'!$E:$H,4,0),"")</f>
        <v/>
      </c>
      <c r="U1875" s="1" t="str">
        <f t="shared" si="3"/>
        <v> LEIC 2005/2006</v>
      </c>
      <c r="V1875" s="1" t="str">
        <f t="shared" si="4"/>
        <v>Nuno Simão Pereira Ribeiro</v>
      </c>
    </row>
    <row r="1876" ht="14.25" customHeight="1">
      <c r="A1876" s="1">
        <v>2.00405985E8</v>
      </c>
      <c r="B1876" s="1" t="s">
        <v>5629</v>
      </c>
      <c r="C1876" s="1" t="s">
        <v>5630</v>
      </c>
      <c r="D1876" s="1" t="s">
        <v>20</v>
      </c>
      <c r="E1876" s="1" t="s">
        <v>5631</v>
      </c>
      <c r="F1876" s="1" t="str">
        <f t="shared" si="1"/>
        <v>Nuno Tiago Maia dos Santos - MIEIC 2008/2009</v>
      </c>
      <c r="G1876" s="1" t="s">
        <v>21</v>
      </c>
      <c r="H1876" s="1" t="s">
        <v>5632</v>
      </c>
      <c r="I1876" s="9" t="str">
        <f>IFERROR(VLOOKUP(B1876,'Inquérito'!M:N,2,0),if(AND(E1876="",not(iserror(find("linkedin",H1876)))),H1876,E1876))</f>
        <v>https://www.linkedin.com/in/nunomaiasantos/</v>
      </c>
      <c r="J1876" s="1" t="str">
        <f t="shared" si="2"/>
        <v>MIEIC </v>
      </c>
      <c r="K1876" s="1" t="str">
        <f>IFERROR(VLOOKUP($A1876&amp;"-"&amp;K$1,'Conclusões cursos SIGARRA'!$E:$H,2,0),"")</f>
        <v/>
      </c>
      <c r="L1876" s="1" t="str">
        <f>IFERROR(VLOOKUP($A1876&amp;"-"&amp;K$1,'Conclusões cursos SIGARRA'!$E:$H,4,0),"")</f>
        <v/>
      </c>
      <c r="M1876" s="1" t="str">
        <f>IFERROR(VLOOKUP($A1876&amp;"-"&amp;M$1,'Conclusões cursos SIGARRA'!$E:$H,2,0),"")</f>
        <v/>
      </c>
      <c r="N1876" s="1" t="str">
        <f>IFERROR(VLOOKUP($A1876&amp;"-"&amp;M$1,'Conclusões cursos SIGARRA'!$E:$H,4,0),"")</f>
        <v/>
      </c>
      <c r="O1876" s="1" t="str">
        <f>IFERROR(VLOOKUP($A1876&amp;"-"&amp;O$1,'Conclusões cursos SIGARRA'!$E:$H,2,0),"")</f>
        <v>2004/2005</v>
      </c>
      <c r="P1876" s="1" t="str">
        <f>IFERROR(VLOOKUP($A1876&amp;"-"&amp;O$1,'Conclusões cursos SIGARRA'!$E:$H,4,0),"")</f>
        <v>2008/2009</v>
      </c>
      <c r="Q1876" s="1" t="str">
        <f>IFERROR(VLOOKUP($A1876&amp;"-"&amp;Q$1,'Conclusões cursos SIGARRA'!$E:$H,2,0),"")</f>
        <v/>
      </c>
      <c r="R1876" s="1" t="str">
        <f>IFERROR(VLOOKUP($A1876&amp;"-"&amp;Q$1,'Conclusões cursos SIGARRA'!$E:$H,4,0),"")</f>
        <v/>
      </c>
      <c r="S1876" s="1" t="str">
        <f>IFERROR(VLOOKUP($A1876&amp;"-"&amp;S$1,'Conclusões cursos SIGARRA'!$E:$H,2,0),"")</f>
        <v/>
      </c>
      <c r="T1876" s="1" t="str">
        <f>IFERROR(VLOOKUP($A1876&amp;"-"&amp;S$1,'Conclusões cursos SIGARRA'!$E:$H,4,0),"")</f>
        <v/>
      </c>
      <c r="U1876" s="1" t="str">
        <f t="shared" si="3"/>
        <v> MIEIC 2008/2009</v>
      </c>
      <c r="V1876" s="1" t="str">
        <f t="shared" si="4"/>
        <v>Nuno Tiago Maia dos Santos</v>
      </c>
    </row>
    <row r="1877" ht="14.25" customHeight="1">
      <c r="A1877" s="1">
        <v>2.01605337E8</v>
      </c>
      <c r="B1877" s="1" t="s">
        <v>5633</v>
      </c>
      <c r="C1877" s="1" t="s">
        <v>5634</v>
      </c>
      <c r="D1877" s="1" t="s">
        <v>20</v>
      </c>
      <c r="E1877" s="1" t="s">
        <v>21</v>
      </c>
      <c r="F1877" s="1" t="str">
        <f t="shared" si="1"/>
        <v>Nuno Tiago Tavares Lopes - MIEIC 2020/2021</v>
      </c>
      <c r="I1877" s="1" t="str">
        <f>IFERROR(VLOOKUP(B1877,'Inquérito'!M:N,2,0),if(AND(E1877="",not(iserror(find("linkedin",H1877)))),H1877,E1877))</f>
        <v/>
      </c>
      <c r="J1877" s="1" t="str">
        <f t="shared" si="2"/>
        <v>MIEIC </v>
      </c>
      <c r="K1877" s="1" t="str">
        <f>IFERROR(VLOOKUP($A1877&amp;"-"&amp;K$1,'Conclusões cursos SIGARRA'!$E:$H,2,0),"")</f>
        <v/>
      </c>
      <c r="L1877" s="1" t="str">
        <f>IFERROR(VLOOKUP($A1877&amp;"-"&amp;K$1,'Conclusões cursos SIGARRA'!$E:$H,4,0),"")</f>
        <v/>
      </c>
      <c r="M1877" s="1" t="str">
        <f>IFERROR(VLOOKUP($A1877&amp;"-"&amp;M$1,'Conclusões cursos SIGARRA'!$E:$H,2,0),"")</f>
        <v/>
      </c>
      <c r="N1877" s="1" t="str">
        <f>IFERROR(VLOOKUP($A1877&amp;"-"&amp;M$1,'Conclusões cursos SIGARRA'!$E:$H,4,0),"")</f>
        <v/>
      </c>
      <c r="O1877" s="1" t="str">
        <f>IFERROR(VLOOKUP($A1877&amp;"-"&amp;O$1,'Conclusões cursos SIGARRA'!$E:$H,2,0),"")</f>
        <v>2016/2017</v>
      </c>
      <c r="P1877" s="1" t="str">
        <f>IFERROR(VLOOKUP($A1877&amp;"-"&amp;O$1,'Conclusões cursos SIGARRA'!$E:$H,4,0),"")</f>
        <v>2020/2021</v>
      </c>
      <c r="Q1877" s="1" t="str">
        <f>IFERROR(VLOOKUP($A1877&amp;"-"&amp;Q$1,'Conclusões cursos SIGARRA'!$E:$H,2,0),"")</f>
        <v/>
      </c>
      <c r="R1877" s="1" t="str">
        <f>IFERROR(VLOOKUP($A1877&amp;"-"&amp;Q$1,'Conclusões cursos SIGARRA'!$E:$H,4,0),"")</f>
        <v/>
      </c>
      <c r="S1877" s="1" t="str">
        <f>IFERROR(VLOOKUP($A1877&amp;"-"&amp;S$1,'Conclusões cursos SIGARRA'!$E:$H,2,0),"")</f>
        <v/>
      </c>
      <c r="T1877" s="1" t="str">
        <f>IFERROR(VLOOKUP($A1877&amp;"-"&amp;S$1,'Conclusões cursos SIGARRA'!$E:$H,4,0),"")</f>
        <v/>
      </c>
      <c r="U1877" s="1" t="str">
        <f t="shared" si="3"/>
        <v> MIEIC 2020/2021</v>
      </c>
      <c r="V1877" s="1" t="str">
        <f t="shared" si="4"/>
        <v>Nuno Tiago Tavares Lopes</v>
      </c>
    </row>
    <row r="1878" ht="14.25" customHeight="1">
      <c r="A1878" s="1">
        <v>2.00706551E8</v>
      </c>
      <c r="B1878" s="1" t="s">
        <v>5635</v>
      </c>
      <c r="C1878" s="1" t="s">
        <v>5636</v>
      </c>
      <c r="D1878" s="1" t="s">
        <v>20</v>
      </c>
      <c r="E1878" s="1" t="s">
        <v>5637</v>
      </c>
      <c r="F1878" s="1" t="str">
        <f t="shared" si="1"/>
        <v>Oleksandr Kruk - MIEIC 2011/2012</v>
      </c>
      <c r="G1878" s="1" t="s">
        <v>5638</v>
      </c>
      <c r="H1878" s="1" t="s">
        <v>5639</v>
      </c>
      <c r="I1878" s="9" t="str">
        <f>IFERROR(VLOOKUP(B1878,'Inquérito'!M:N,2,0),if(AND(E1878="",not(iserror(find("linkedin",H1878)))),H1878,E1878))</f>
        <v>https://www.linkedin.com/in/krukoleksandr/</v>
      </c>
      <c r="J1878" s="1" t="str">
        <f t="shared" si="2"/>
        <v>MIEIC </v>
      </c>
      <c r="K1878" s="1" t="str">
        <f>IFERROR(VLOOKUP($A1878&amp;"-"&amp;K$1,'Conclusões cursos SIGARRA'!$E:$H,2,0),"")</f>
        <v/>
      </c>
      <c r="L1878" s="1" t="str">
        <f>IFERROR(VLOOKUP($A1878&amp;"-"&amp;K$1,'Conclusões cursos SIGARRA'!$E:$H,4,0),"")</f>
        <v/>
      </c>
      <c r="M1878" s="1" t="str">
        <f>IFERROR(VLOOKUP($A1878&amp;"-"&amp;M$1,'Conclusões cursos SIGARRA'!$E:$H,2,0),"")</f>
        <v/>
      </c>
      <c r="N1878" s="1" t="str">
        <f>IFERROR(VLOOKUP($A1878&amp;"-"&amp;M$1,'Conclusões cursos SIGARRA'!$E:$H,4,0),"")</f>
        <v/>
      </c>
      <c r="O1878" s="1" t="str">
        <f>IFERROR(VLOOKUP($A1878&amp;"-"&amp;O$1,'Conclusões cursos SIGARRA'!$E:$H,2,0),"")</f>
        <v>2007/2008</v>
      </c>
      <c r="P1878" s="1" t="str">
        <f>IFERROR(VLOOKUP($A1878&amp;"-"&amp;O$1,'Conclusões cursos SIGARRA'!$E:$H,4,0),"")</f>
        <v>2011/2012</v>
      </c>
      <c r="Q1878" s="1" t="str">
        <f>IFERROR(VLOOKUP($A1878&amp;"-"&amp;Q$1,'Conclusões cursos SIGARRA'!$E:$H,2,0),"")</f>
        <v/>
      </c>
      <c r="R1878" s="1" t="str">
        <f>IFERROR(VLOOKUP($A1878&amp;"-"&amp;Q$1,'Conclusões cursos SIGARRA'!$E:$H,4,0),"")</f>
        <v/>
      </c>
      <c r="S1878" s="1" t="str">
        <f>IFERROR(VLOOKUP($A1878&amp;"-"&amp;S$1,'Conclusões cursos SIGARRA'!$E:$H,2,0),"")</f>
        <v/>
      </c>
      <c r="T1878" s="1" t="str">
        <f>IFERROR(VLOOKUP($A1878&amp;"-"&amp;S$1,'Conclusões cursos SIGARRA'!$E:$H,4,0),"")</f>
        <v/>
      </c>
      <c r="U1878" s="1" t="str">
        <f t="shared" si="3"/>
        <v> MIEIC 2011/2012</v>
      </c>
      <c r="V1878" s="1" t="str">
        <f t="shared" si="4"/>
        <v>Oleksandr Kruk</v>
      </c>
    </row>
    <row r="1879" ht="14.25" customHeight="1">
      <c r="A1879" s="1">
        <v>2.01001751E8</v>
      </c>
      <c r="B1879" s="1" t="s">
        <v>5640</v>
      </c>
      <c r="C1879" s="1" t="s">
        <v>5641</v>
      </c>
      <c r="D1879" s="1" t="s">
        <v>20</v>
      </c>
      <c r="E1879" s="1" t="s">
        <v>21</v>
      </c>
      <c r="F1879" s="1" t="str">
        <f t="shared" si="1"/>
        <v>Olivier da Silva Alves - MIEIC 2016/2017</v>
      </c>
      <c r="G1879" s="1" t="s">
        <v>5642</v>
      </c>
      <c r="H1879" s="1"/>
      <c r="I1879" s="1" t="str">
        <f>IFERROR(VLOOKUP(B1879,'Inquérito'!M:N,2,0),if(AND(E1879="",not(iserror(find("linkedin",H1879)))),H1879,E1879))</f>
        <v/>
      </c>
      <c r="J1879" s="1" t="str">
        <f t="shared" si="2"/>
        <v>MIEIC </v>
      </c>
      <c r="K1879" s="1" t="str">
        <f>IFERROR(VLOOKUP($A1879&amp;"-"&amp;K$1,'Conclusões cursos SIGARRA'!$E:$H,2,0),"")</f>
        <v/>
      </c>
      <c r="L1879" s="1" t="str">
        <f>IFERROR(VLOOKUP($A1879&amp;"-"&amp;K$1,'Conclusões cursos SIGARRA'!$E:$H,4,0),"")</f>
        <v/>
      </c>
      <c r="M1879" s="1" t="str">
        <f>IFERROR(VLOOKUP($A1879&amp;"-"&amp;M$1,'Conclusões cursos SIGARRA'!$E:$H,2,0),"")</f>
        <v/>
      </c>
      <c r="N1879" s="1" t="str">
        <f>IFERROR(VLOOKUP($A1879&amp;"-"&amp;M$1,'Conclusões cursos SIGARRA'!$E:$H,4,0),"")</f>
        <v/>
      </c>
      <c r="O1879" s="1" t="str">
        <f>IFERROR(VLOOKUP($A1879&amp;"-"&amp;O$1,'Conclusões cursos SIGARRA'!$E:$H,2,0),"")</f>
        <v>2010/2011</v>
      </c>
      <c r="P1879" s="1" t="str">
        <f>IFERROR(VLOOKUP($A1879&amp;"-"&amp;O$1,'Conclusões cursos SIGARRA'!$E:$H,4,0),"")</f>
        <v>2016/2017</v>
      </c>
      <c r="Q1879" s="1" t="str">
        <f>IFERROR(VLOOKUP($A1879&amp;"-"&amp;Q$1,'Conclusões cursos SIGARRA'!$E:$H,2,0),"")</f>
        <v/>
      </c>
      <c r="R1879" s="1" t="str">
        <f>IFERROR(VLOOKUP($A1879&amp;"-"&amp;Q$1,'Conclusões cursos SIGARRA'!$E:$H,4,0),"")</f>
        <v/>
      </c>
      <c r="S1879" s="1" t="str">
        <f>IFERROR(VLOOKUP($A1879&amp;"-"&amp;S$1,'Conclusões cursos SIGARRA'!$E:$H,2,0),"")</f>
        <v/>
      </c>
      <c r="T1879" s="1" t="str">
        <f>IFERROR(VLOOKUP($A1879&amp;"-"&amp;S$1,'Conclusões cursos SIGARRA'!$E:$H,4,0),"")</f>
        <v/>
      </c>
      <c r="U1879" s="1" t="str">
        <f t="shared" si="3"/>
        <v> MIEIC 2016/2017</v>
      </c>
      <c r="V1879" s="1" t="str">
        <f t="shared" si="4"/>
        <v>Olivier da Silva Alves</v>
      </c>
    </row>
    <row r="1880" ht="14.25" customHeight="1">
      <c r="A1880" s="1">
        <v>2.0080164E8</v>
      </c>
      <c r="B1880" s="1" t="s">
        <v>5643</v>
      </c>
      <c r="C1880" s="1" t="s">
        <v>5644</v>
      </c>
      <c r="D1880" s="1" t="s">
        <v>20</v>
      </c>
      <c r="E1880" s="1" t="s">
        <v>5645</v>
      </c>
      <c r="F1880" s="1" t="str">
        <f t="shared" si="1"/>
        <v>Omar Alejandro Castillo de Castro - MIEIC 2013/2014</v>
      </c>
      <c r="G1880" s="1" t="s">
        <v>5646</v>
      </c>
      <c r="H1880" s="1" t="s">
        <v>5647</v>
      </c>
      <c r="I1880" s="9" t="str">
        <f>IFERROR(VLOOKUP(B1880,'Inquérito'!M:N,2,0),if(AND(E1880="",not(iserror(find("linkedin",H1880)))),H1880,E1880))</f>
        <v>https://www.linkedin.com/in/omar-castro-360/</v>
      </c>
      <c r="J1880" s="1" t="str">
        <f t="shared" si="2"/>
        <v>MIEIC </v>
      </c>
      <c r="K1880" s="1" t="str">
        <f>IFERROR(VLOOKUP($A1880&amp;"-"&amp;K$1,'Conclusões cursos SIGARRA'!$E:$H,2,0),"")</f>
        <v/>
      </c>
      <c r="L1880" s="1" t="str">
        <f>IFERROR(VLOOKUP($A1880&amp;"-"&amp;K$1,'Conclusões cursos SIGARRA'!$E:$H,4,0),"")</f>
        <v/>
      </c>
      <c r="M1880" s="1" t="str">
        <f>IFERROR(VLOOKUP($A1880&amp;"-"&amp;M$1,'Conclusões cursos SIGARRA'!$E:$H,2,0),"")</f>
        <v/>
      </c>
      <c r="N1880" s="1" t="str">
        <f>IFERROR(VLOOKUP($A1880&amp;"-"&amp;M$1,'Conclusões cursos SIGARRA'!$E:$H,4,0),"")</f>
        <v/>
      </c>
      <c r="O1880" s="1" t="str">
        <f>IFERROR(VLOOKUP($A1880&amp;"-"&amp;O$1,'Conclusões cursos SIGARRA'!$E:$H,2,0),"")</f>
        <v>2008/2009</v>
      </c>
      <c r="P1880" s="1" t="str">
        <f>IFERROR(VLOOKUP($A1880&amp;"-"&amp;O$1,'Conclusões cursos SIGARRA'!$E:$H,4,0),"")</f>
        <v>2013/2014</v>
      </c>
      <c r="Q1880" s="1" t="str">
        <f>IFERROR(VLOOKUP($A1880&amp;"-"&amp;Q$1,'Conclusões cursos SIGARRA'!$E:$H,2,0),"")</f>
        <v/>
      </c>
      <c r="R1880" s="1" t="str">
        <f>IFERROR(VLOOKUP($A1880&amp;"-"&amp;Q$1,'Conclusões cursos SIGARRA'!$E:$H,4,0),"")</f>
        <v/>
      </c>
      <c r="S1880" s="1" t="str">
        <f>IFERROR(VLOOKUP($A1880&amp;"-"&amp;S$1,'Conclusões cursos SIGARRA'!$E:$H,2,0),"")</f>
        <v/>
      </c>
      <c r="T1880" s="1" t="str">
        <f>IFERROR(VLOOKUP($A1880&amp;"-"&amp;S$1,'Conclusões cursos SIGARRA'!$E:$H,4,0),"")</f>
        <v/>
      </c>
      <c r="U1880" s="1" t="str">
        <f t="shared" si="3"/>
        <v> MIEIC 2013/2014</v>
      </c>
      <c r="V1880" s="1" t="str">
        <f t="shared" si="4"/>
        <v>Omar Alejandro Castillo de Castro</v>
      </c>
    </row>
    <row r="1881" ht="14.25" customHeight="1">
      <c r="A1881" s="1">
        <v>2.00301899E8</v>
      </c>
      <c r="B1881" s="1" t="s">
        <v>5648</v>
      </c>
      <c r="C1881" s="1" t="s">
        <v>5649</v>
      </c>
      <c r="D1881" s="1" t="s">
        <v>20</v>
      </c>
      <c r="E1881" s="1" t="s">
        <v>21</v>
      </c>
      <c r="F1881" s="1" t="str">
        <f t="shared" si="1"/>
        <v>Orlando Lopes Silva - MIEIC 2008/2009</v>
      </c>
      <c r="G1881" s="1" t="s">
        <v>5650</v>
      </c>
      <c r="H1881" s="1" t="s">
        <v>5651</v>
      </c>
      <c r="I1881" s="1" t="str">
        <f>IFERROR(VLOOKUP(B1881,'Inquérito'!M:N,2,0),if(AND(E1881="",not(iserror(find("linkedin",H1881)))),H1881,E1881))</f>
        <v/>
      </c>
      <c r="J1881" s="1" t="str">
        <f t="shared" si="2"/>
        <v>MIEIC </v>
      </c>
      <c r="K1881" s="1" t="str">
        <f>IFERROR(VLOOKUP($A1881&amp;"-"&amp;K$1,'Conclusões cursos SIGARRA'!$E:$H,2,0),"")</f>
        <v/>
      </c>
      <c r="L1881" s="1" t="str">
        <f>IFERROR(VLOOKUP($A1881&amp;"-"&amp;K$1,'Conclusões cursos SIGARRA'!$E:$H,4,0),"")</f>
        <v/>
      </c>
      <c r="M1881" s="1" t="str">
        <f>IFERROR(VLOOKUP($A1881&amp;"-"&amp;M$1,'Conclusões cursos SIGARRA'!$E:$H,2,0),"")</f>
        <v/>
      </c>
      <c r="N1881" s="1" t="str">
        <f>IFERROR(VLOOKUP($A1881&amp;"-"&amp;M$1,'Conclusões cursos SIGARRA'!$E:$H,4,0),"")</f>
        <v/>
      </c>
      <c r="O1881" s="1" t="str">
        <f>IFERROR(VLOOKUP($A1881&amp;"-"&amp;O$1,'Conclusões cursos SIGARRA'!$E:$H,2,0),"")</f>
        <v>2003/2004</v>
      </c>
      <c r="P1881" s="1" t="str">
        <f>IFERROR(VLOOKUP($A1881&amp;"-"&amp;O$1,'Conclusões cursos SIGARRA'!$E:$H,4,0),"")</f>
        <v>2008/2009</v>
      </c>
      <c r="Q1881" s="1" t="str">
        <f>IFERROR(VLOOKUP($A1881&amp;"-"&amp;Q$1,'Conclusões cursos SIGARRA'!$E:$H,2,0),"")</f>
        <v/>
      </c>
      <c r="R1881" s="1" t="str">
        <f>IFERROR(VLOOKUP($A1881&amp;"-"&amp;Q$1,'Conclusões cursos SIGARRA'!$E:$H,4,0),"")</f>
        <v/>
      </c>
      <c r="S1881" s="1" t="str">
        <f>IFERROR(VLOOKUP($A1881&amp;"-"&amp;S$1,'Conclusões cursos SIGARRA'!$E:$H,2,0),"")</f>
        <v/>
      </c>
      <c r="T1881" s="1" t="str">
        <f>IFERROR(VLOOKUP($A1881&amp;"-"&amp;S$1,'Conclusões cursos SIGARRA'!$E:$H,4,0),"")</f>
        <v/>
      </c>
      <c r="U1881" s="1" t="str">
        <f t="shared" si="3"/>
        <v> MIEIC 2008/2009</v>
      </c>
      <c r="V1881" s="1" t="str">
        <f t="shared" si="4"/>
        <v>Orlando Lopes Silva</v>
      </c>
    </row>
    <row r="1882" ht="14.25" customHeight="1">
      <c r="A1882" s="1">
        <v>2.00200699E8</v>
      </c>
      <c r="B1882" s="1" t="s">
        <v>5652</v>
      </c>
      <c r="C1882" s="1" t="s">
        <v>5653</v>
      </c>
      <c r="D1882" s="1" t="s">
        <v>20</v>
      </c>
      <c r="E1882" s="1" t="s">
        <v>21</v>
      </c>
      <c r="F1882" s="1" t="str">
        <f t="shared" si="1"/>
        <v>Orlando Telmo de Oliveira Gomes e Couto - MIEIC 2008/2009</v>
      </c>
      <c r="G1882" s="1" t="s">
        <v>5654</v>
      </c>
      <c r="I1882" s="1" t="str">
        <f>IFERROR(VLOOKUP(B1882,'Inquérito'!M:N,2,0),if(AND(E1882="",not(iserror(find("linkedin",H1882)))),H1882,E1882))</f>
        <v/>
      </c>
      <c r="J1882" s="1" t="str">
        <f t="shared" si="2"/>
        <v>MIEIC </v>
      </c>
      <c r="K1882" s="1" t="str">
        <f>IFERROR(VLOOKUP($A1882&amp;"-"&amp;K$1,'Conclusões cursos SIGARRA'!$E:$H,2,0),"")</f>
        <v/>
      </c>
      <c r="L1882" s="1" t="str">
        <f>IFERROR(VLOOKUP($A1882&amp;"-"&amp;K$1,'Conclusões cursos SIGARRA'!$E:$H,4,0),"")</f>
        <v/>
      </c>
      <c r="M1882" s="1" t="str">
        <f>IFERROR(VLOOKUP($A1882&amp;"-"&amp;M$1,'Conclusões cursos SIGARRA'!$E:$H,2,0),"")</f>
        <v/>
      </c>
      <c r="N1882" s="1" t="str">
        <f>IFERROR(VLOOKUP($A1882&amp;"-"&amp;M$1,'Conclusões cursos SIGARRA'!$E:$H,4,0),"")</f>
        <v/>
      </c>
      <c r="O1882" s="1" t="str">
        <f>IFERROR(VLOOKUP($A1882&amp;"-"&amp;O$1,'Conclusões cursos SIGARRA'!$E:$H,2,0),"")</f>
        <v>2002/2003</v>
      </c>
      <c r="P1882" s="1" t="str">
        <f>IFERROR(VLOOKUP($A1882&amp;"-"&amp;O$1,'Conclusões cursos SIGARRA'!$E:$H,4,0),"")</f>
        <v>2008/2009</v>
      </c>
      <c r="Q1882" s="1" t="str">
        <f>IFERROR(VLOOKUP($A1882&amp;"-"&amp;Q$1,'Conclusões cursos SIGARRA'!$E:$H,2,0),"")</f>
        <v/>
      </c>
      <c r="R1882" s="1" t="str">
        <f>IFERROR(VLOOKUP($A1882&amp;"-"&amp;Q$1,'Conclusões cursos SIGARRA'!$E:$H,4,0),"")</f>
        <v/>
      </c>
      <c r="S1882" s="1" t="str">
        <f>IFERROR(VLOOKUP($A1882&amp;"-"&amp;S$1,'Conclusões cursos SIGARRA'!$E:$H,2,0),"")</f>
        <v/>
      </c>
      <c r="T1882" s="1" t="str">
        <f>IFERROR(VLOOKUP($A1882&amp;"-"&amp;S$1,'Conclusões cursos SIGARRA'!$E:$H,4,0),"")</f>
        <v/>
      </c>
      <c r="U1882" s="1" t="str">
        <f t="shared" si="3"/>
        <v> MIEIC 2008/2009</v>
      </c>
      <c r="V1882" s="1" t="str">
        <f t="shared" si="4"/>
        <v>Orlando Telmo de Oliveira Gomes e Couto</v>
      </c>
    </row>
    <row r="1883" ht="14.25" customHeight="1">
      <c r="A1883" s="1">
        <v>2.01805238E8</v>
      </c>
      <c r="B1883" s="1" t="s">
        <v>5655</v>
      </c>
      <c r="C1883" s="1" t="s">
        <v>5656</v>
      </c>
      <c r="D1883" s="1" t="s">
        <v>26</v>
      </c>
      <c r="E1883" s="1" t="s">
        <v>21</v>
      </c>
      <c r="F1883" s="1" t="str">
        <f t="shared" si="1"/>
        <v>Patrícia Daniela Tavares Vieira - L.EIC 2022/2023</v>
      </c>
      <c r="I1883" s="1" t="str">
        <f>IFERROR(VLOOKUP(B1883,'Inquérito'!M:N,2,0),if(AND(E1883="",not(iserror(find("linkedin",H1883)))),H1883,E1883))</f>
        <v/>
      </c>
      <c r="J1883" s="1" t="str">
        <f t="shared" si="2"/>
        <v>L.EIC </v>
      </c>
      <c r="K1883" s="1" t="str">
        <f>IFERROR(VLOOKUP($A1883&amp;"-"&amp;K$1,'Conclusões cursos SIGARRA'!$E:$H,2,0),"")</f>
        <v/>
      </c>
      <c r="L1883" s="1" t="str">
        <f>IFERROR(VLOOKUP($A1883&amp;"-"&amp;K$1,'Conclusões cursos SIGARRA'!$E:$H,4,0),"")</f>
        <v/>
      </c>
      <c r="M1883" s="1" t="str">
        <f>IFERROR(VLOOKUP($A1883&amp;"-"&amp;M$1,'Conclusões cursos SIGARRA'!$E:$H,2,0),"")</f>
        <v/>
      </c>
      <c r="N1883" s="1" t="str">
        <f>IFERROR(VLOOKUP($A1883&amp;"-"&amp;M$1,'Conclusões cursos SIGARRA'!$E:$H,4,0),"")</f>
        <v/>
      </c>
      <c r="O1883" s="1" t="str">
        <f>IFERROR(VLOOKUP($A1883&amp;"-"&amp;O$1,'Conclusões cursos SIGARRA'!$E:$H,2,0),"")</f>
        <v/>
      </c>
      <c r="P1883" s="1" t="str">
        <f>IFERROR(VLOOKUP($A1883&amp;"-"&amp;O$1,'Conclusões cursos SIGARRA'!$E:$H,4,0),"")</f>
        <v/>
      </c>
      <c r="Q1883" s="1" t="str">
        <f>IFERROR(VLOOKUP($A1883&amp;"-"&amp;Q$1,'Conclusões cursos SIGARRA'!$E:$H,2,0),"")</f>
        <v>2021/2022</v>
      </c>
      <c r="R1883" s="1" t="str">
        <f>IFERROR(VLOOKUP($A1883&amp;"-"&amp;Q$1,'Conclusões cursos SIGARRA'!$E:$H,4,0),"")</f>
        <v>2022/2023</v>
      </c>
      <c r="S1883" s="1" t="str">
        <f>IFERROR(VLOOKUP($A1883&amp;"-"&amp;S$1,'Conclusões cursos SIGARRA'!$E:$H,2,0),"")</f>
        <v/>
      </c>
      <c r="T1883" s="1" t="str">
        <f>IFERROR(VLOOKUP($A1883&amp;"-"&amp;S$1,'Conclusões cursos SIGARRA'!$E:$H,4,0),"")</f>
        <v/>
      </c>
      <c r="U1883" s="1" t="str">
        <f t="shared" si="3"/>
        <v> L.EIC 2022/2023</v>
      </c>
      <c r="V1883" s="1" t="str">
        <f t="shared" si="4"/>
        <v>Patrícia Daniela Tavares Vieira</v>
      </c>
    </row>
    <row r="1884" ht="14.25" customHeight="1">
      <c r="A1884" s="1">
        <v>2.01905427E8</v>
      </c>
      <c r="B1884" s="1" t="s">
        <v>5657</v>
      </c>
      <c r="C1884" s="1" t="s">
        <v>5658</v>
      </c>
      <c r="D1884" s="1" t="s">
        <v>26</v>
      </c>
      <c r="E1884" s="1" t="s">
        <v>21</v>
      </c>
      <c r="F1884" s="1" t="str">
        <f t="shared" si="1"/>
        <v>Patrícia do Carmo Nunes Oliveira - L.EIC 2021/2022</v>
      </c>
      <c r="G1884" s="1" t="s">
        <v>5659</v>
      </c>
      <c r="I1884" s="1" t="str">
        <f>IFERROR(VLOOKUP(B1884,'Inquérito'!M:N,2,0),if(AND(E1884="",not(iserror(find("linkedin",H1884)))),H1884,E1884))</f>
        <v/>
      </c>
      <c r="J1884" s="1" t="str">
        <f t="shared" si="2"/>
        <v>L.EIC </v>
      </c>
      <c r="K1884" s="1" t="str">
        <f>IFERROR(VLOOKUP($A1884&amp;"-"&amp;K$1,'Conclusões cursos SIGARRA'!$E:$H,2,0),"")</f>
        <v/>
      </c>
      <c r="L1884" s="1" t="str">
        <f>IFERROR(VLOOKUP($A1884&amp;"-"&amp;K$1,'Conclusões cursos SIGARRA'!$E:$H,4,0),"")</f>
        <v/>
      </c>
      <c r="M1884" s="1" t="str">
        <f>IFERROR(VLOOKUP($A1884&amp;"-"&amp;M$1,'Conclusões cursos SIGARRA'!$E:$H,2,0),"")</f>
        <v/>
      </c>
      <c r="N1884" s="1" t="str">
        <f>IFERROR(VLOOKUP($A1884&amp;"-"&amp;M$1,'Conclusões cursos SIGARRA'!$E:$H,4,0),"")</f>
        <v/>
      </c>
      <c r="O1884" s="1" t="str">
        <f>IFERROR(VLOOKUP($A1884&amp;"-"&amp;O$1,'Conclusões cursos SIGARRA'!$E:$H,2,0),"")</f>
        <v/>
      </c>
      <c r="P1884" s="1" t="str">
        <f>IFERROR(VLOOKUP($A1884&amp;"-"&amp;O$1,'Conclusões cursos SIGARRA'!$E:$H,4,0),"")</f>
        <v/>
      </c>
      <c r="Q1884" s="1" t="str">
        <f>IFERROR(VLOOKUP($A1884&amp;"-"&amp;Q$1,'Conclusões cursos SIGARRA'!$E:$H,2,0),"")</f>
        <v>2021/2022</v>
      </c>
      <c r="R1884" s="1" t="str">
        <f>IFERROR(VLOOKUP($A1884&amp;"-"&amp;Q$1,'Conclusões cursos SIGARRA'!$E:$H,4,0),"")</f>
        <v>2021/2022</v>
      </c>
      <c r="S1884" s="1" t="str">
        <f>IFERROR(VLOOKUP($A1884&amp;"-"&amp;S$1,'Conclusões cursos SIGARRA'!$E:$H,2,0),"")</f>
        <v/>
      </c>
      <c r="T1884" s="1" t="str">
        <f>IFERROR(VLOOKUP($A1884&amp;"-"&amp;S$1,'Conclusões cursos SIGARRA'!$E:$H,4,0),"")</f>
        <v/>
      </c>
      <c r="U1884" s="1" t="str">
        <f t="shared" si="3"/>
        <v> L.EIC 2021/2022</v>
      </c>
      <c r="V1884" s="1" t="str">
        <f t="shared" si="4"/>
        <v>Patrícia do Carmo Nunes Oliveira</v>
      </c>
    </row>
    <row r="1885" ht="14.25" customHeight="1">
      <c r="A1885" s="1">
        <v>2.00603256E8</v>
      </c>
      <c r="B1885" s="1" t="s">
        <v>5660</v>
      </c>
      <c r="C1885" s="1" t="s">
        <v>5661</v>
      </c>
      <c r="D1885" s="1" t="s">
        <v>20</v>
      </c>
      <c r="E1885" s="1" t="s">
        <v>21</v>
      </c>
      <c r="F1885" s="1" t="str">
        <f t="shared" si="1"/>
        <v>Patricia Manuela Queirós Nogueira - MIEIC 2010/2011</v>
      </c>
      <c r="G1885" s="1" t="s">
        <v>5662</v>
      </c>
      <c r="I1885" s="1" t="str">
        <f>IFERROR(VLOOKUP(B1885,'Inquérito'!M:N,2,0),if(AND(E1885="",not(iserror(find("linkedin",H1885)))),H1885,E1885))</f>
        <v/>
      </c>
      <c r="J1885" s="1" t="str">
        <f t="shared" si="2"/>
        <v>MIEIC </v>
      </c>
      <c r="K1885" s="1" t="str">
        <f>IFERROR(VLOOKUP($A1885&amp;"-"&amp;K$1,'Conclusões cursos SIGARRA'!$E:$H,2,0),"")</f>
        <v/>
      </c>
      <c r="L1885" s="1" t="str">
        <f>IFERROR(VLOOKUP($A1885&amp;"-"&amp;K$1,'Conclusões cursos SIGARRA'!$E:$H,4,0),"")</f>
        <v/>
      </c>
      <c r="M1885" s="1" t="str">
        <f>IFERROR(VLOOKUP($A1885&amp;"-"&amp;M$1,'Conclusões cursos SIGARRA'!$E:$H,2,0),"")</f>
        <v/>
      </c>
      <c r="N1885" s="1" t="str">
        <f>IFERROR(VLOOKUP($A1885&amp;"-"&amp;M$1,'Conclusões cursos SIGARRA'!$E:$H,4,0),"")</f>
        <v/>
      </c>
      <c r="O1885" s="1" t="str">
        <f>IFERROR(VLOOKUP($A1885&amp;"-"&amp;O$1,'Conclusões cursos SIGARRA'!$E:$H,2,0),"")</f>
        <v>2006/2007</v>
      </c>
      <c r="P1885" s="1" t="str">
        <f>IFERROR(VLOOKUP($A1885&amp;"-"&amp;O$1,'Conclusões cursos SIGARRA'!$E:$H,4,0),"")</f>
        <v>2010/2011</v>
      </c>
      <c r="Q1885" s="1" t="str">
        <f>IFERROR(VLOOKUP($A1885&amp;"-"&amp;Q$1,'Conclusões cursos SIGARRA'!$E:$H,2,0),"")</f>
        <v/>
      </c>
      <c r="R1885" s="1" t="str">
        <f>IFERROR(VLOOKUP($A1885&amp;"-"&amp;Q$1,'Conclusões cursos SIGARRA'!$E:$H,4,0),"")</f>
        <v/>
      </c>
      <c r="S1885" s="1" t="str">
        <f>IFERROR(VLOOKUP($A1885&amp;"-"&amp;S$1,'Conclusões cursos SIGARRA'!$E:$H,2,0),"")</f>
        <v/>
      </c>
      <c r="T1885" s="1" t="str">
        <f>IFERROR(VLOOKUP($A1885&amp;"-"&amp;S$1,'Conclusões cursos SIGARRA'!$E:$H,4,0),"")</f>
        <v/>
      </c>
      <c r="U1885" s="1" t="str">
        <f t="shared" si="3"/>
        <v> MIEIC 2010/2011</v>
      </c>
      <c r="V1885" s="1" t="str">
        <f t="shared" si="4"/>
        <v>Patricia Manuela Queirós Nogueira</v>
      </c>
    </row>
    <row r="1886" ht="14.25" customHeight="1">
      <c r="A1886" s="1">
        <v>1.9980146E8</v>
      </c>
      <c r="B1886" s="1" t="s">
        <v>5663</v>
      </c>
      <c r="C1886" s="1" t="s">
        <v>5664</v>
      </c>
      <c r="D1886" s="1" t="s">
        <v>20</v>
      </c>
      <c r="E1886" s="1" t="s">
        <v>21</v>
      </c>
      <c r="F1886" s="1" t="str">
        <f t="shared" si="1"/>
        <v>Patrícia Raquel de Jesus Araújo Alves - MIEIC 2013/2014</v>
      </c>
      <c r="G1886" s="1" t="s">
        <v>21</v>
      </c>
      <c r="H1886" s="1" t="s">
        <v>5665</v>
      </c>
      <c r="I1886" s="1" t="str">
        <f>IFERROR(VLOOKUP(B1886,'Inquérito'!M:N,2,0),if(AND(E1886="",not(iserror(find("linkedin",H1886)))),H1886,E1886))</f>
        <v>https://www.linkedin.com/in/patrícia-alves-68653119</v>
      </c>
      <c r="J1886" s="1" t="str">
        <f t="shared" si="2"/>
        <v>MIEIC </v>
      </c>
      <c r="K1886" s="1" t="str">
        <f>IFERROR(VLOOKUP($A1886&amp;"-"&amp;K$1,'Conclusões cursos SIGARRA'!$E:$H,2,0),"")</f>
        <v/>
      </c>
      <c r="L1886" s="1" t="str">
        <f>IFERROR(VLOOKUP($A1886&amp;"-"&amp;K$1,'Conclusões cursos SIGARRA'!$E:$H,4,0),"")</f>
        <v/>
      </c>
      <c r="M1886" s="1" t="str">
        <f>IFERROR(VLOOKUP($A1886&amp;"-"&amp;M$1,'Conclusões cursos SIGARRA'!$E:$H,2,0),"")</f>
        <v/>
      </c>
      <c r="N1886" s="1" t="str">
        <f>IFERROR(VLOOKUP($A1886&amp;"-"&amp;M$1,'Conclusões cursos SIGARRA'!$E:$H,4,0),"")</f>
        <v/>
      </c>
      <c r="O1886" s="1" t="str">
        <f>IFERROR(VLOOKUP($A1886&amp;"-"&amp;O$1,'Conclusões cursos SIGARRA'!$E:$H,2,0),"")</f>
        <v>2007/2008</v>
      </c>
      <c r="P1886" s="1" t="str">
        <f>IFERROR(VLOOKUP($A1886&amp;"-"&amp;O$1,'Conclusões cursos SIGARRA'!$E:$H,4,0),"")</f>
        <v>2013/2014</v>
      </c>
      <c r="Q1886" s="1" t="str">
        <f>IFERROR(VLOOKUP($A1886&amp;"-"&amp;Q$1,'Conclusões cursos SIGARRA'!$E:$H,2,0),"")</f>
        <v/>
      </c>
      <c r="R1886" s="1" t="str">
        <f>IFERROR(VLOOKUP($A1886&amp;"-"&amp;Q$1,'Conclusões cursos SIGARRA'!$E:$H,4,0),"")</f>
        <v/>
      </c>
      <c r="S1886" s="1" t="str">
        <f>IFERROR(VLOOKUP($A1886&amp;"-"&amp;S$1,'Conclusões cursos SIGARRA'!$E:$H,2,0),"")</f>
        <v/>
      </c>
      <c r="T1886" s="1" t="str">
        <f>IFERROR(VLOOKUP($A1886&amp;"-"&amp;S$1,'Conclusões cursos SIGARRA'!$E:$H,4,0),"")</f>
        <v/>
      </c>
      <c r="U1886" s="1" t="str">
        <f t="shared" si="3"/>
        <v> MIEIC 2013/2014</v>
      </c>
      <c r="V1886" s="1" t="str">
        <f t="shared" si="4"/>
        <v>Patrícia Raquel de Jesus Araújo Alves</v>
      </c>
    </row>
    <row r="1887" ht="14.25" customHeight="1">
      <c r="A1887" s="1">
        <v>2.00103665E8</v>
      </c>
      <c r="B1887" s="1" t="s">
        <v>5666</v>
      </c>
      <c r="C1887" s="1" t="s">
        <v>5667</v>
      </c>
      <c r="D1887" s="1" t="s">
        <v>20</v>
      </c>
      <c r="E1887" s="1" t="s">
        <v>21</v>
      </c>
      <c r="F1887" s="1" t="str">
        <f t="shared" si="1"/>
        <v>Paula Cristina Correia dos Santos - LEIC 2005/2006</v>
      </c>
      <c r="G1887" s="1" t="s">
        <v>21</v>
      </c>
      <c r="H1887" s="1" t="s">
        <v>5668</v>
      </c>
      <c r="I1887" s="1" t="str">
        <f>IFERROR(VLOOKUP(B1887,'Inquérito'!M:N,2,0),if(AND(E1887="",not(iserror(find("linkedin",H1887)))),H1887,E1887))</f>
        <v/>
      </c>
      <c r="J1887" s="1" t="str">
        <f t="shared" si="2"/>
        <v>LEIC </v>
      </c>
      <c r="K1887" s="1" t="str">
        <f>IFERROR(VLOOKUP($A1887&amp;"-"&amp;K$1,'Conclusões cursos SIGARRA'!$E:$H,2,0),"")</f>
        <v>2001/2002</v>
      </c>
      <c r="L1887" s="1" t="str">
        <f>IFERROR(VLOOKUP($A1887&amp;"-"&amp;K$1,'Conclusões cursos SIGARRA'!$E:$H,4,0),"")</f>
        <v>2005/2006</v>
      </c>
      <c r="M1887" s="1" t="str">
        <f>IFERROR(VLOOKUP($A1887&amp;"-"&amp;M$1,'Conclusões cursos SIGARRA'!$E:$H,2,0),"")</f>
        <v/>
      </c>
      <c r="N1887" s="1" t="str">
        <f>IFERROR(VLOOKUP($A1887&amp;"-"&amp;M$1,'Conclusões cursos SIGARRA'!$E:$H,4,0),"")</f>
        <v/>
      </c>
      <c r="O1887" s="1" t="str">
        <f>IFERROR(VLOOKUP($A1887&amp;"-"&amp;O$1,'Conclusões cursos SIGARRA'!$E:$H,2,0),"")</f>
        <v/>
      </c>
      <c r="P1887" s="1" t="str">
        <f>IFERROR(VLOOKUP($A1887&amp;"-"&amp;O$1,'Conclusões cursos SIGARRA'!$E:$H,4,0),"")</f>
        <v/>
      </c>
      <c r="Q1887" s="1" t="str">
        <f>IFERROR(VLOOKUP($A1887&amp;"-"&amp;Q$1,'Conclusões cursos SIGARRA'!$E:$H,2,0),"")</f>
        <v/>
      </c>
      <c r="R1887" s="1" t="str">
        <f>IFERROR(VLOOKUP($A1887&amp;"-"&amp;Q$1,'Conclusões cursos SIGARRA'!$E:$H,4,0),"")</f>
        <v/>
      </c>
      <c r="S1887" s="1" t="str">
        <f>IFERROR(VLOOKUP($A1887&amp;"-"&amp;S$1,'Conclusões cursos SIGARRA'!$E:$H,2,0),"")</f>
        <v/>
      </c>
      <c r="T1887" s="1" t="str">
        <f>IFERROR(VLOOKUP($A1887&amp;"-"&amp;S$1,'Conclusões cursos SIGARRA'!$E:$H,4,0),"")</f>
        <v/>
      </c>
      <c r="U1887" s="1" t="str">
        <f t="shared" si="3"/>
        <v> LEIC 2005/2006</v>
      </c>
      <c r="V1887" s="1" t="str">
        <f t="shared" si="4"/>
        <v>Paula Cristina Correia dos Santos</v>
      </c>
    </row>
    <row r="1888" ht="14.25" customHeight="1">
      <c r="A1888" s="1">
        <v>2.00600435E8</v>
      </c>
      <c r="B1888" s="1" t="s">
        <v>5669</v>
      </c>
      <c r="C1888" s="1" t="s">
        <v>5670</v>
      </c>
      <c r="D1888" s="1" t="s">
        <v>20</v>
      </c>
      <c r="E1888" s="1" t="s">
        <v>21</v>
      </c>
      <c r="F1888" s="1" t="str">
        <f t="shared" si="1"/>
        <v>Paula Cristina Teixeira Fortuna - MIEIC 2016/2017</v>
      </c>
      <c r="G1888" s="1" t="s">
        <v>5671</v>
      </c>
      <c r="I1888" s="1" t="str">
        <f>IFERROR(VLOOKUP(B1888,'Inquérito'!M:N,2,0),if(AND(E1888="",not(iserror(find("linkedin",H1888)))),H1888,E1888))</f>
        <v/>
      </c>
      <c r="J1888" s="1" t="str">
        <f t="shared" si="2"/>
        <v>MIEIC </v>
      </c>
      <c r="K1888" s="1" t="str">
        <f>IFERROR(VLOOKUP($A1888&amp;"-"&amp;K$1,'Conclusões cursos SIGARRA'!$E:$H,2,0),"")</f>
        <v/>
      </c>
      <c r="L1888" s="1" t="str">
        <f>IFERROR(VLOOKUP($A1888&amp;"-"&amp;K$1,'Conclusões cursos SIGARRA'!$E:$H,4,0),"")</f>
        <v/>
      </c>
      <c r="M1888" s="1" t="str">
        <f>IFERROR(VLOOKUP($A1888&amp;"-"&amp;M$1,'Conclusões cursos SIGARRA'!$E:$H,2,0),"")</f>
        <v/>
      </c>
      <c r="N1888" s="1" t="str">
        <f>IFERROR(VLOOKUP($A1888&amp;"-"&amp;M$1,'Conclusões cursos SIGARRA'!$E:$H,4,0),"")</f>
        <v/>
      </c>
      <c r="O1888" s="1" t="str">
        <f>IFERROR(VLOOKUP($A1888&amp;"-"&amp;O$1,'Conclusões cursos SIGARRA'!$E:$H,2,0),"")</f>
        <v>2012/2013</v>
      </c>
      <c r="P1888" s="1" t="str">
        <f>IFERROR(VLOOKUP($A1888&amp;"-"&amp;O$1,'Conclusões cursos SIGARRA'!$E:$H,4,0),"")</f>
        <v>2016/2017</v>
      </c>
      <c r="Q1888" s="1" t="str">
        <f>IFERROR(VLOOKUP($A1888&amp;"-"&amp;Q$1,'Conclusões cursos SIGARRA'!$E:$H,2,0),"")</f>
        <v/>
      </c>
      <c r="R1888" s="1" t="str">
        <f>IFERROR(VLOOKUP($A1888&amp;"-"&amp;Q$1,'Conclusões cursos SIGARRA'!$E:$H,4,0),"")</f>
        <v/>
      </c>
      <c r="S1888" s="1" t="str">
        <f>IFERROR(VLOOKUP($A1888&amp;"-"&amp;S$1,'Conclusões cursos SIGARRA'!$E:$H,2,0),"")</f>
        <v/>
      </c>
      <c r="T1888" s="1" t="str">
        <f>IFERROR(VLOOKUP($A1888&amp;"-"&amp;S$1,'Conclusões cursos SIGARRA'!$E:$H,4,0),"")</f>
        <v/>
      </c>
      <c r="U1888" s="1" t="str">
        <f t="shared" si="3"/>
        <v> MIEIC 2016/2017</v>
      </c>
      <c r="V1888" s="1" t="str">
        <f t="shared" si="4"/>
        <v>Paula Cristina Teixeira Fortuna</v>
      </c>
    </row>
    <row r="1889" ht="14.25" customHeight="1">
      <c r="A1889" s="1">
        <v>2.00802828E8</v>
      </c>
      <c r="B1889" s="1" t="s">
        <v>5672</v>
      </c>
      <c r="C1889" s="1" t="s">
        <v>5673</v>
      </c>
      <c r="D1889" s="1" t="s">
        <v>20</v>
      </c>
      <c r="E1889" s="1" t="s">
        <v>5674</v>
      </c>
      <c r="F1889" s="1" t="str">
        <f t="shared" si="1"/>
        <v>Paula Francisca Ferreira Teixeira - MIEIC 2012/2013</v>
      </c>
      <c r="G1889" s="1" t="s">
        <v>21</v>
      </c>
      <c r="I1889" s="9" t="str">
        <f>IFERROR(VLOOKUP(B1889,'Inquérito'!M:N,2,0),if(AND(E1889="",not(iserror(find("linkedin",H1889)))),H1889,E1889))</f>
        <v>https://www.linkedin.com/in/teixeirafrancisca/</v>
      </c>
      <c r="J1889" s="1" t="str">
        <f t="shared" si="2"/>
        <v>MIEIC </v>
      </c>
      <c r="K1889" s="1" t="str">
        <f>IFERROR(VLOOKUP($A1889&amp;"-"&amp;K$1,'Conclusões cursos SIGARRA'!$E:$H,2,0),"")</f>
        <v/>
      </c>
      <c r="L1889" s="1" t="str">
        <f>IFERROR(VLOOKUP($A1889&amp;"-"&amp;K$1,'Conclusões cursos SIGARRA'!$E:$H,4,0),"")</f>
        <v/>
      </c>
      <c r="M1889" s="1" t="str">
        <f>IFERROR(VLOOKUP($A1889&amp;"-"&amp;M$1,'Conclusões cursos SIGARRA'!$E:$H,2,0),"")</f>
        <v/>
      </c>
      <c r="N1889" s="1" t="str">
        <f>IFERROR(VLOOKUP($A1889&amp;"-"&amp;M$1,'Conclusões cursos SIGARRA'!$E:$H,4,0),"")</f>
        <v/>
      </c>
      <c r="O1889" s="1" t="str">
        <f>IFERROR(VLOOKUP($A1889&amp;"-"&amp;O$1,'Conclusões cursos SIGARRA'!$E:$H,2,0),"")</f>
        <v>2009/2010</v>
      </c>
      <c r="P1889" s="1" t="str">
        <f>IFERROR(VLOOKUP($A1889&amp;"-"&amp;O$1,'Conclusões cursos SIGARRA'!$E:$H,4,0),"")</f>
        <v>2012/2013</v>
      </c>
      <c r="Q1889" s="1" t="str">
        <f>IFERROR(VLOOKUP($A1889&amp;"-"&amp;Q$1,'Conclusões cursos SIGARRA'!$E:$H,2,0),"")</f>
        <v/>
      </c>
      <c r="R1889" s="1" t="str">
        <f>IFERROR(VLOOKUP($A1889&amp;"-"&amp;Q$1,'Conclusões cursos SIGARRA'!$E:$H,4,0),"")</f>
        <v/>
      </c>
      <c r="S1889" s="1" t="str">
        <f>IFERROR(VLOOKUP($A1889&amp;"-"&amp;S$1,'Conclusões cursos SIGARRA'!$E:$H,2,0),"")</f>
        <v/>
      </c>
      <c r="T1889" s="1" t="str">
        <f>IFERROR(VLOOKUP($A1889&amp;"-"&amp;S$1,'Conclusões cursos SIGARRA'!$E:$H,4,0),"")</f>
        <v/>
      </c>
      <c r="U1889" s="1" t="str">
        <f t="shared" si="3"/>
        <v> MIEIC 2012/2013</v>
      </c>
      <c r="V1889" s="1" t="str">
        <f t="shared" si="4"/>
        <v>Paula Francisca Ferreira Teixeira</v>
      </c>
    </row>
    <row r="1890" ht="14.25" customHeight="1">
      <c r="A1890" s="1">
        <v>1.99502383E8</v>
      </c>
      <c r="B1890" s="1" t="s">
        <v>5675</v>
      </c>
      <c r="C1890" s="1" t="s">
        <v>5676</v>
      </c>
      <c r="D1890" s="1" t="s">
        <v>20</v>
      </c>
      <c r="E1890" s="1" t="s">
        <v>5677</v>
      </c>
      <c r="F1890" s="1" t="str">
        <f t="shared" si="1"/>
        <v>Paulo Alexandre dos Santos Noormahomed - LEIC 1999/2000</v>
      </c>
      <c r="G1890" s="1" t="s">
        <v>21</v>
      </c>
      <c r="H1890" s="1" t="s">
        <v>5678</v>
      </c>
      <c r="I1890" s="9" t="str">
        <f>IFERROR(VLOOKUP(B1890,'Inquérito'!M:N,2,0),if(AND(E1890="",not(iserror(find("linkedin",H1890)))),H1890,E1890))</f>
        <v>https://www.linkedin.com/in/paulo-noormahomed</v>
      </c>
      <c r="J1890" s="1" t="str">
        <f t="shared" si="2"/>
        <v>LEIC </v>
      </c>
      <c r="K1890" s="1" t="str">
        <f>IFERROR(VLOOKUP($A1890&amp;"-"&amp;K$1,'Conclusões cursos SIGARRA'!$E:$H,2,0),"")</f>
        <v>1995/1996</v>
      </c>
      <c r="L1890" s="1" t="str">
        <f>IFERROR(VLOOKUP($A1890&amp;"-"&amp;K$1,'Conclusões cursos SIGARRA'!$E:$H,4,0),"")</f>
        <v>1999/2000</v>
      </c>
      <c r="M1890" s="1" t="str">
        <f>IFERROR(VLOOKUP($A1890&amp;"-"&amp;M$1,'Conclusões cursos SIGARRA'!$E:$H,2,0),"")</f>
        <v/>
      </c>
      <c r="N1890" s="1" t="str">
        <f>IFERROR(VLOOKUP($A1890&amp;"-"&amp;M$1,'Conclusões cursos SIGARRA'!$E:$H,4,0),"")</f>
        <v/>
      </c>
      <c r="O1890" s="1" t="str">
        <f>IFERROR(VLOOKUP($A1890&amp;"-"&amp;O$1,'Conclusões cursos SIGARRA'!$E:$H,2,0),"")</f>
        <v/>
      </c>
      <c r="P1890" s="1" t="str">
        <f>IFERROR(VLOOKUP($A1890&amp;"-"&amp;O$1,'Conclusões cursos SIGARRA'!$E:$H,4,0),"")</f>
        <v/>
      </c>
      <c r="Q1890" s="1" t="str">
        <f>IFERROR(VLOOKUP($A1890&amp;"-"&amp;Q$1,'Conclusões cursos SIGARRA'!$E:$H,2,0),"")</f>
        <v/>
      </c>
      <c r="R1890" s="1" t="str">
        <f>IFERROR(VLOOKUP($A1890&amp;"-"&amp;Q$1,'Conclusões cursos SIGARRA'!$E:$H,4,0),"")</f>
        <v/>
      </c>
      <c r="S1890" s="1" t="str">
        <f>IFERROR(VLOOKUP($A1890&amp;"-"&amp;S$1,'Conclusões cursos SIGARRA'!$E:$H,2,0),"")</f>
        <v/>
      </c>
      <c r="T1890" s="1" t="str">
        <f>IFERROR(VLOOKUP($A1890&amp;"-"&amp;S$1,'Conclusões cursos SIGARRA'!$E:$H,4,0),"")</f>
        <v/>
      </c>
      <c r="U1890" s="1" t="str">
        <f t="shared" si="3"/>
        <v> LEIC 1999/2000</v>
      </c>
      <c r="V1890" s="1" t="str">
        <f t="shared" si="4"/>
        <v>Paulo Alexandre dos Santos Noormahomed</v>
      </c>
    </row>
    <row r="1891" ht="14.25" customHeight="1">
      <c r="A1891" s="1">
        <v>2.00100309E8</v>
      </c>
      <c r="B1891" s="1" t="s">
        <v>5679</v>
      </c>
      <c r="C1891" s="1" t="s">
        <v>5680</v>
      </c>
      <c r="D1891" s="1" t="s">
        <v>20</v>
      </c>
      <c r="E1891" s="1" t="s">
        <v>21</v>
      </c>
      <c r="F1891" s="1" t="str">
        <f t="shared" si="1"/>
        <v>Paulo Alexandre Fonseca Ferreira - MIEIC 2007/2008</v>
      </c>
      <c r="G1891" s="1" t="s">
        <v>5681</v>
      </c>
      <c r="H1891" s="1" t="s">
        <v>5682</v>
      </c>
      <c r="I1891" s="9" t="str">
        <f>IFERROR(VLOOKUP(B1891,'Inquérito'!M:N,2,0),if(AND(E1891="",not(iserror(find("linkedin",H1891)))),H1891,E1891))</f>
        <v>https://www.linkedin.com/in/pauloaff/</v>
      </c>
      <c r="J1891" s="1" t="str">
        <f t="shared" si="2"/>
        <v>MIEIC </v>
      </c>
      <c r="K1891" s="1" t="str">
        <f>IFERROR(VLOOKUP($A1891&amp;"-"&amp;K$1,'Conclusões cursos SIGARRA'!$E:$H,2,0),"")</f>
        <v/>
      </c>
      <c r="L1891" s="1" t="str">
        <f>IFERROR(VLOOKUP($A1891&amp;"-"&amp;K$1,'Conclusões cursos SIGARRA'!$E:$H,4,0),"")</f>
        <v/>
      </c>
      <c r="M1891" s="1" t="str">
        <f>IFERROR(VLOOKUP($A1891&amp;"-"&amp;M$1,'Conclusões cursos SIGARRA'!$E:$H,2,0),"")</f>
        <v/>
      </c>
      <c r="N1891" s="1" t="str">
        <f>IFERROR(VLOOKUP($A1891&amp;"-"&amp;M$1,'Conclusões cursos SIGARRA'!$E:$H,4,0),"")</f>
        <v/>
      </c>
      <c r="O1891" s="1" t="str">
        <f>IFERROR(VLOOKUP($A1891&amp;"-"&amp;O$1,'Conclusões cursos SIGARRA'!$E:$H,2,0),"")</f>
        <v>2002/2003</v>
      </c>
      <c r="P1891" s="1" t="str">
        <f>IFERROR(VLOOKUP($A1891&amp;"-"&amp;O$1,'Conclusões cursos SIGARRA'!$E:$H,4,0),"")</f>
        <v>2007/2008</v>
      </c>
      <c r="Q1891" s="1" t="str">
        <f>IFERROR(VLOOKUP($A1891&amp;"-"&amp;Q$1,'Conclusões cursos SIGARRA'!$E:$H,2,0),"")</f>
        <v/>
      </c>
      <c r="R1891" s="1" t="str">
        <f>IFERROR(VLOOKUP($A1891&amp;"-"&amp;Q$1,'Conclusões cursos SIGARRA'!$E:$H,4,0),"")</f>
        <v/>
      </c>
      <c r="S1891" s="1" t="str">
        <f>IFERROR(VLOOKUP($A1891&amp;"-"&amp;S$1,'Conclusões cursos SIGARRA'!$E:$H,2,0),"")</f>
        <v/>
      </c>
      <c r="T1891" s="1" t="str">
        <f>IFERROR(VLOOKUP($A1891&amp;"-"&amp;S$1,'Conclusões cursos SIGARRA'!$E:$H,4,0),"")</f>
        <v/>
      </c>
      <c r="U1891" s="1" t="str">
        <f t="shared" si="3"/>
        <v> MIEIC 2007/2008</v>
      </c>
      <c r="V1891" s="1" t="str">
        <f t="shared" si="4"/>
        <v>Paulo Alexandre Fonseca Ferreira</v>
      </c>
    </row>
    <row r="1892" ht="14.25" customHeight="1">
      <c r="A1892" s="1">
        <v>1.99603798E8</v>
      </c>
      <c r="B1892" s="1" t="s">
        <v>5683</v>
      </c>
      <c r="C1892" s="1" t="s">
        <v>5684</v>
      </c>
      <c r="D1892" s="1" t="s">
        <v>20</v>
      </c>
      <c r="E1892" s="1" t="s">
        <v>5685</v>
      </c>
      <c r="F1892" s="1" t="str">
        <f t="shared" si="1"/>
        <v>Paulo Alexandre Monteiro Lopes - LEIC 2000/2001</v>
      </c>
      <c r="G1892" s="1" t="s">
        <v>21</v>
      </c>
      <c r="H1892" s="1" t="s">
        <v>5686</v>
      </c>
      <c r="I1892" s="9" t="str">
        <f>IFERROR(VLOOKUP(B1892,'Inquérito'!M:N,2,0),if(AND(E1892="",not(iserror(find("linkedin",H1892)))),H1892,E1892))</f>
        <v>https://www.linkedin.com/in/paulo-lopes-2b84911/</v>
      </c>
      <c r="J1892" s="1" t="str">
        <f t="shared" si="2"/>
        <v>LEIC </v>
      </c>
      <c r="K1892" s="1" t="str">
        <f>IFERROR(VLOOKUP($A1892&amp;"-"&amp;K$1,'Conclusões cursos SIGARRA'!$E:$H,2,0),"")</f>
        <v>1996/1997</v>
      </c>
      <c r="L1892" s="1" t="str">
        <f>IFERROR(VLOOKUP($A1892&amp;"-"&amp;K$1,'Conclusões cursos SIGARRA'!$E:$H,4,0),"")</f>
        <v>2000/2001</v>
      </c>
      <c r="M1892" s="1" t="str">
        <f>IFERROR(VLOOKUP($A1892&amp;"-"&amp;M$1,'Conclusões cursos SIGARRA'!$E:$H,2,0),"")</f>
        <v/>
      </c>
      <c r="N1892" s="1" t="str">
        <f>IFERROR(VLOOKUP($A1892&amp;"-"&amp;M$1,'Conclusões cursos SIGARRA'!$E:$H,4,0),"")</f>
        <v/>
      </c>
      <c r="O1892" s="1" t="str">
        <f>IFERROR(VLOOKUP($A1892&amp;"-"&amp;O$1,'Conclusões cursos SIGARRA'!$E:$H,2,0),"")</f>
        <v/>
      </c>
      <c r="P1892" s="1" t="str">
        <f>IFERROR(VLOOKUP($A1892&amp;"-"&amp;O$1,'Conclusões cursos SIGARRA'!$E:$H,4,0),"")</f>
        <v/>
      </c>
      <c r="Q1892" s="1" t="str">
        <f>IFERROR(VLOOKUP($A1892&amp;"-"&amp;Q$1,'Conclusões cursos SIGARRA'!$E:$H,2,0),"")</f>
        <v/>
      </c>
      <c r="R1892" s="1" t="str">
        <f>IFERROR(VLOOKUP($A1892&amp;"-"&amp;Q$1,'Conclusões cursos SIGARRA'!$E:$H,4,0),"")</f>
        <v/>
      </c>
      <c r="S1892" s="1" t="str">
        <f>IFERROR(VLOOKUP($A1892&amp;"-"&amp;S$1,'Conclusões cursos SIGARRA'!$E:$H,2,0),"")</f>
        <v/>
      </c>
      <c r="T1892" s="1" t="str">
        <f>IFERROR(VLOOKUP($A1892&amp;"-"&amp;S$1,'Conclusões cursos SIGARRA'!$E:$H,4,0),"")</f>
        <v/>
      </c>
      <c r="U1892" s="1" t="str">
        <f t="shared" si="3"/>
        <v> LEIC 2000/2001</v>
      </c>
      <c r="V1892" s="1" t="str">
        <f t="shared" si="4"/>
        <v>Paulo Alexandre Monteiro Lopes</v>
      </c>
    </row>
    <row r="1893" ht="14.25" customHeight="1">
      <c r="A1893" s="1">
        <v>2.00603088E8</v>
      </c>
      <c r="B1893" s="1" t="s">
        <v>5687</v>
      </c>
      <c r="C1893" s="1" t="s">
        <v>5688</v>
      </c>
      <c r="D1893" s="1" t="s">
        <v>20</v>
      </c>
      <c r="E1893" s="1" t="s">
        <v>21</v>
      </c>
      <c r="F1893" s="1" t="str">
        <f t="shared" si="1"/>
        <v>Paulo Alexandre Neves Alves de Sousa - MIEIC 2010/2011</v>
      </c>
      <c r="G1893" s="1" t="s">
        <v>21</v>
      </c>
      <c r="H1893" s="1" t="s">
        <v>5689</v>
      </c>
      <c r="I1893" s="1" t="str">
        <f>IFERROR(VLOOKUP(B1893,'Inquérito'!M:N,2,0),if(AND(E1893="",not(iserror(find("linkedin",H1893)))),H1893,E1893))</f>
        <v/>
      </c>
      <c r="J1893" s="1" t="str">
        <f t="shared" si="2"/>
        <v>MIEIC </v>
      </c>
      <c r="K1893" s="1" t="str">
        <f>IFERROR(VLOOKUP($A1893&amp;"-"&amp;K$1,'Conclusões cursos SIGARRA'!$E:$H,2,0),"")</f>
        <v/>
      </c>
      <c r="L1893" s="1" t="str">
        <f>IFERROR(VLOOKUP($A1893&amp;"-"&amp;K$1,'Conclusões cursos SIGARRA'!$E:$H,4,0),"")</f>
        <v/>
      </c>
      <c r="M1893" s="1" t="str">
        <f>IFERROR(VLOOKUP($A1893&amp;"-"&amp;M$1,'Conclusões cursos SIGARRA'!$E:$H,2,0),"")</f>
        <v/>
      </c>
      <c r="N1893" s="1" t="str">
        <f>IFERROR(VLOOKUP($A1893&amp;"-"&amp;M$1,'Conclusões cursos SIGARRA'!$E:$H,4,0),"")</f>
        <v/>
      </c>
      <c r="O1893" s="1" t="str">
        <f>IFERROR(VLOOKUP($A1893&amp;"-"&amp;O$1,'Conclusões cursos SIGARRA'!$E:$H,2,0),"")</f>
        <v>2006/2007</v>
      </c>
      <c r="P1893" s="1" t="str">
        <f>IFERROR(VLOOKUP($A1893&amp;"-"&amp;O$1,'Conclusões cursos SIGARRA'!$E:$H,4,0),"")</f>
        <v>2010/2011</v>
      </c>
      <c r="Q1893" s="1" t="str">
        <f>IFERROR(VLOOKUP($A1893&amp;"-"&amp;Q$1,'Conclusões cursos SIGARRA'!$E:$H,2,0),"")</f>
        <v/>
      </c>
      <c r="R1893" s="1" t="str">
        <f>IFERROR(VLOOKUP($A1893&amp;"-"&amp;Q$1,'Conclusões cursos SIGARRA'!$E:$H,4,0),"")</f>
        <v/>
      </c>
      <c r="S1893" s="1" t="str">
        <f>IFERROR(VLOOKUP($A1893&amp;"-"&amp;S$1,'Conclusões cursos SIGARRA'!$E:$H,2,0),"")</f>
        <v/>
      </c>
      <c r="T1893" s="1" t="str">
        <f>IFERROR(VLOOKUP($A1893&amp;"-"&amp;S$1,'Conclusões cursos SIGARRA'!$E:$H,4,0),"")</f>
        <v/>
      </c>
      <c r="U1893" s="1" t="str">
        <f t="shared" si="3"/>
        <v> MIEIC 2010/2011</v>
      </c>
      <c r="V1893" s="1" t="str">
        <f t="shared" si="4"/>
        <v>Paulo Alexandre Neves Alves de Sousa</v>
      </c>
    </row>
    <row r="1894" ht="14.25" customHeight="1">
      <c r="A1894" s="1">
        <v>2.00402825E8</v>
      </c>
      <c r="B1894" s="1" t="s">
        <v>5690</v>
      </c>
      <c r="C1894" s="1" t="s">
        <v>5691</v>
      </c>
      <c r="D1894" s="1" t="s">
        <v>20</v>
      </c>
      <c r="E1894" s="1" t="s">
        <v>5692</v>
      </c>
      <c r="F1894" s="1" t="str">
        <f t="shared" si="1"/>
        <v>Paulo Alexandre Rodrigues Martins - MIEIC 2009/2010</v>
      </c>
      <c r="G1894" s="1" t="s">
        <v>5693</v>
      </c>
      <c r="I1894" s="9" t="str">
        <f>IFERROR(VLOOKUP(B1894,'Inquérito'!M:N,2,0),if(AND(E1894="",not(iserror(find("linkedin",H1894)))),H1894,E1894))</f>
        <v>https://www.linkedin.com/in/paulorodriguesmartins/</v>
      </c>
      <c r="J1894" s="1" t="str">
        <f t="shared" si="2"/>
        <v>MIEIC </v>
      </c>
      <c r="K1894" s="1" t="str">
        <f>IFERROR(VLOOKUP($A1894&amp;"-"&amp;K$1,'Conclusões cursos SIGARRA'!$E:$H,2,0),"")</f>
        <v/>
      </c>
      <c r="L1894" s="1" t="str">
        <f>IFERROR(VLOOKUP($A1894&amp;"-"&amp;K$1,'Conclusões cursos SIGARRA'!$E:$H,4,0),"")</f>
        <v/>
      </c>
      <c r="M1894" s="1" t="str">
        <f>IFERROR(VLOOKUP($A1894&amp;"-"&amp;M$1,'Conclusões cursos SIGARRA'!$E:$H,2,0),"")</f>
        <v/>
      </c>
      <c r="N1894" s="1" t="str">
        <f>IFERROR(VLOOKUP($A1894&amp;"-"&amp;M$1,'Conclusões cursos SIGARRA'!$E:$H,4,0),"")</f>
        <v/>
      </c>
      <c r="O1894" s="1" t="str">
        <f>IFERROR(VLOOKUP($A1894&amp;"-"&amp;O$1,'Conclusões cursos SIGARRA'!$E:$H,2,0),"")</f>
        <v>2004/2005</v>
      </c>
      <c r="P1894" s="1" t="str">
        <f>IFERROR(VLOOKUP($A1894&amp;"-"&amp;O$1,'Conclusões cursos SIGARRA'!$E:$H,4,0),"")</f>
        <v>2009/2010</v>
      </c>
      <c r="Q1894" s="1" t="str">
        <f>IFERROR(VLOOKUP($A1894&amp;"-"&amp;Q$1,'Conclusões cursos SIGARRA'!$E:$H,2,0),"")</f>
        <v/>
      </c>
      <c r="R1894" s="1" t="str">
        <f>IFERROR(VLOOKUP($A1894&amp;"-"&amp;Q$1,'Conclusões cursos SIGARRA'!$E:$H,4,0),"")</f>
        <v/>
      </c>
      <c r="S1894" s="1" t="str">
        <f>IFERROR(VLOOKUP($A1894&amp;"-"&amp;S$1,'Conclusões cursos SIGARRA'!$E:$H,2,0),"")</f>
        <v/>
      </c>
      <c r="T1894" s="1" t="str">
        <f>IFERROR(VLOOKUP($A1894&amp;"-"&amp;S$1,'Conclusões cursos SIGARRA'!$E:$H,4,0),"")</f>
        <v/>
      </c>
      <c r="U1894" s="1" t="str">
        <f t="shared" si="3"/>
        <v> MIEIC 2009/2010</v>
      </c>
      <c r="V1894" s="1" t="str">
        <f t="shared" si="4"/>
        <v>Paulo Alexandre Rodrigues Martins</v>
      </c>
    </row>
    <row r="1895" ht="14.25" customHeight="1">
      <c r="A1895" s="1">
        <v>2.01004192E8</v>
      </c>
      <c r="B1895" s="1" t="s">
        <v>5694</v>
      </c>
      <c r="C1895" s="1" t="s">
        <v>5695</v>
      </c>
      <c r="D1895" s="1" t="s">
        <v>20</v>
      </c>
      <c r="E1895" s="1" t="s">
        <v>5696</v>
      </c>
      <c r="F1895" s="1" t="str">
        <f t="shared" si="1"/>
        <v>Paulo André Faria de Freitas - MIEIC 2014/2015</v>
      </c>
      <c r="G1895" s="1" t="s">
        <v>5697</v>
      </c>
      <c r="H1895" s="1" t="s">
        <v>5698</v>
      </c>
      <c r="I1895" s="9" t="str">
        <f>IFERROR(VLOOKUP(B1895,'Inquérito'!M:N,2,0),if(AND(E1895="",not(iserror(find("linkedin",H1895)))),H1895,E1895))</f>
        <v>https://www.linkedin.com/in/pandrefreitas</v>
      </c>
      <c r="J1895" s="1" t="str">
        <f t="shared" si="2"/>
        <v>MIEIC </v>
      </c>
      <c r="K1895" s="1" t="str">
        <f>IFERROR(VLOOKUP($A1895&amp;"-"&amp;K$1,'Conclusões cursos SIGARRA'!$E:$H,2,0),"")</f>
        <v/>
      </c>
      <c r="L1895" s="1" t="str">
        <f>IFERROR(VLOOKUP($A1895&amp;"-"&amp;K$1,'Conclusões cursos SIGARRA'!$E:$H,4,0),"")</f>
        <v/>
      </c>
      <c r="M1895" s="1" t="str">
        <f>IFERROR(VLOOKUP($A1895&amp;"-"&amp;M$1,'Conclusões cursos SIGARRA'!$E:$H,2,0),"")</f>
        <v/>
      </c>
      <c r="N1895" s="1" t="str">
        <f>IFERROR(VLOOKUP($A1895&amp;"-"&amp;M$1,'Conclusões cursos SIGARRA'!$E:$H,4,0),"")</f>
        <v/>
      </c>
      <c r="O1895" s="1" t="str">
        <f>IFERROR(VLOOKUP($A1895&amp;"-"&amp;O$1,'Conclusões cursos SIGARRA'!$E:$H,2,0),"")</f>
        <v>2010/2011</v>
      </c>
      <c r="P1895" s="1" t="str">
        <f>IFERROR(VLOOKUP($A1895&amp;"-"&amp;O$1,'Conclusões cursos SIGARRA'!$E:$H,4,0),"")</f>
        <v>2014/2015</v>
      </c>
      <c r="Q1895" s="1" t="str">
        <f>IFERROR(VLOOKUP($A1895&amp;"-"&amp;Q$1,'Conclusões cursos SIGARRA'!$E:$H,2,0),"")</f>
        <v/>
      </c>
      <c r="R1895" s="1" t="str">
        <f>IFERROR(VLOOKUP($A1895&amp;"-"&amp;Q$1,'Conclusões cursos SIGARRA'!$E:$H,4,0),"")</f>
        <v/>
      </c>
      <c r="S1895" s="1" t="str">
        <f>IFERROR(VLOOKUP($A1895&amp;"-"&amp;S$1,'Conclusões cursos SIGARRA'!$E:$H,2,0),"")</f>
        <v/>
      </c>
      <c r="T1895" s="1" t="str">
        <f>IFERROR(VLOOKUP($A1895&amp;"-"&amp;S$1,'Conclusões cursos SIGARRA'!$E:$H,4,0),"")</f>
        <v/>
      </c>
      <c r="U1895" s="1" t="str">
        <f t="shared" si="3"/>
        <v> MIEIC 2014/2015</v>
      </c>
      <c r="V1895" s="1" t="str">
        <f t="shared" si="4"/>
        <v>Paulo André Faria de Freitas</v>
      </c>
    </row>
    <row r="1896" ht="14.25" customHeight="1">
      <c r="A1896" s="1">
        <v>2.00601466E8</v>
      </c>
      <c r="B1896" s="1" t="s">
        <v>5699</v>
      </c>
      <c r="C1896" s="1" t="s">
        <v>5700</v>
      </c>
      <c r="D1896" s="1" t="s">
        <v>20</v>
      </c>
      <c r="E1896" s="1" t="s">
        <v>21</v>
      </c>
      <c r="F1896" s="1" t="str">
        <f t="shared" si="1"/>
        <v>Paulo André Teixeira Pinto - MIEIC 2010/2011</v>
      </c>
      <c r="G1896" s="1" t="s">
        <v>5701</v>
      </c>
      <c r="I1896" s="9" t="str">
        <f>IFERROR(VLOOKUP(B1896,'Inquérito'!M:N,2,0),if(AND(E1896="",not(iserror(find("linkedin",H1896)))),H1896,E1896))</f>
        <v>https://www.linkedin.com/in/pauloatp</v>
      </c>
      <c r="J1896" s="1" t="str">
        <f t="shared" si="2"/>
        <v>MIEIC </v>
      </c>
      <c r="K1896" s="1" t="str">
        <f>IFERROR(VLOOKUP($A1896&amp;"-"&amp;K$1,'Conclusões cursos SIGARRA'!$E:$H,2,0),"")</f>
        <v/>
      </c>
      <c r="L1896" s="1" t="str">
        <f>IFERROR(VLOOKUP($A1896&amp;"-"&amp;K$1,'Conclusões cursos SIGARRA'!$E:$H,4,0),"")</f>
        <v/>
      </c>
      <c r="M1896" s="1" t="str">
        <f>IFERROR(VLOOKUP($A1896&amp;"-"&amp;M$1,'Conclusões cursos SIGARRA'!$E:$H,2,0),"")</f>
        <v/>
      </c>
      <c r="N1896" s="1" t="str">
        <f>IFERROR(VLOOKUP($A1896&amp;"-"&amp;M$1,'Conclusões cursos SIGARRA'!$E:$H,4,0),"")</f>
        <v/>
      </c>
      <c r="O1896" s="1" t="str">
        <f>IFERROR(VLOOKUP($A1896&amp;"-"&amp;O$1,'Conclusões cursos SIGARRA'!$E:$H,2,0),"")</f>
        <v>2006/2007</v>
      </c>
      <c r="P1896" s="1" t="str">
        <f>IFERROR(VLOOKUP($A1896&amp;"-"&amp;O$1,'Conclusões cursos SIGARRA'!$E:$H,4,0),"")</f>
        <v>2010/2011</v>
      </c>
      <c r="Q1896" s="1" t="str">
        <f>IFERROR(VLOOKUP($A1896&amp;"-"&amp;Q$1,'Conclusões cursos SIGARRA'!$E:$H,2,0),"")</f>
        <v/>
      </c>
      <c r="R1896" s="1" t="str">
        <f>IFERROR(VLOOKUP($A1896&amp;"-"&amp;Q$1,'Conclusões cursos SIGARRA'!$E:$H,4,0),"")</f>
        <v/>
      </c>
      <c r="S1896" s="1" t="str">
        <f>IFERROR(VLOOKUP($A1896&amp;"-"&amp;S$1,'Conclusões cursos SIGARRA'!$E:$H,2,0),"")</f>
        <v/>
      </c>
      <c r="T1896" s="1" t="str">
        <f>IFERROR(VLOOKUP($A1896&amp;"-"&amp;S$1,'Conclusões cursos SIGARRA'!$E:$H,4,0),"")</f>
        <v/>
      </c>
      <c r="U1896" s="1" t="str">
        <f t="shared" si="3"/>
        <v> MIEIC 2010/2011</v>
      </c>
      <c r="V1896" s="1" t="str">
        <f t="shared" si="4"/>
        <v>Paulo André Teixeira Pinto</v>
      </c>
    </row>
    <row r="1897" ht="14.25" customHeight="1">
      <c r="A1897" s="1">
        <v>2.01100759E8</v>
      </c>
      <c r="B1897" s="1" t="s">
        <v>5702</v>
      </c>
      <c r="C1897" s="1" t="s">
        <v>5703</v>
      </c>
      <c r="D1897" s="1" t="s">
        <v>20</v>
      </c>
      <c r="E1897" s="1" t="s">
        <v>21</v>
      </c>
      <c r="F1897" s="1" t="str">
        <f t="shared" si="1"/>
        <v>Paulo Bordalo Marcos - MIEIC 2015/2016</v>
      </c>
      <c r="G1897" s="1" t="s">
        <v>5704</v>
      </c>
      <c r="I1897" s="1" t="str">
        <f>IFERROR(VLOOKUP(B1897,'Inquérito'!M:N,2,0),if(AND(E1897="",not(iserror(find("linkedin",H1897)))),H1897,E1897))</f>
        <v/>
      </c>
      <c r="J1897" s="1" t="str">
        <f t="shared" si="2"/>
        <v>MIEIC </v>
      </c>
      <c r="K1897" s="1" t="str">
        <f>IFERROR(VLOOKUP($A1897&amp;"-"&amp;K$1,'Conclusões cursos SIGARRA'!$E:$H,2,0),"")</f>
        <v/>
      </c>
      <c r="L1897" s="1" t="str">
        <f>IFERROR(VLOOKUP($A1897&amp;"-"&amp;K$1,'Conclusões cursos SIGARRA'!$E:$H,4,0),"")</f>
        <v/>
      </c>
      <c r="M1897" s="1" t="str">
        <f>IFERROR(VLOOKUP($A1897&amp;"-"&amp;M$1,'Conclusões cursos SIGARRA'!$E:$H,2,0),"")</f>
        <v/>
      </c>
      <c r="N1897" s="1" t="str">
        <f>IFERROR(VLOOKUP($A1897&amp;"-"&amp;M$1,'Conclusões cursos SIGARRA'!$E:$H,4,0),"")</f>
        <v/>
      </c>
      <c r="O1897" s="1" t="str">
        <f>IFERROR(VLOOKUP($A1897&amp;"-"&amp;O$1,'Conclusões cursos SIGARRA'!$E:$H,2,0),"")</f>
        <v>2012/2013</v>
      </c>
      <c r="P1897" s="1" t="str">
        <f>IFERROR(VLOOKUP($A1897&amp;"-"&amp;O$1,'Conclusões cursos SIGARRA'!$E:$H,4,0),"")</f>
        <v>2015/2016</v>
      </c>
      <c r="Q1897" s="1" t="str">
        <f>IFERROR(VLOOKUP($A1897&amp;"-"&amp;Q$1,'Conclusões cursos SIGARRA'!$E:$H,2,0),"")</f>
        <v/>
      </c>
      <c r="R1897" s="1" t="str">
        <f>IFERROR(VLOOKUP($A1897&amp;"-"&amp;Q$1,'Conclusões cursos SIGARRA'!$E:$H,4,0),"")</f>
        <v/>
      </c>
      <c r="S1897" s="1" t="str">
        <f>IFERROR(VLOOKUP($A1897&amp;"-"&amp;S$1,'Conclusões cursos SIGARRA'!$E:$H,2,0),"")</f>
        <v/>
      </c>
      <c r="T1897" s="1" t="str">
        <f>IFERROR(VLOOKUP($A1897&amp;"-"&amp;S$1,'Conclusões cursos SIGARRA'!$E:$H,4,0),"")</f>
        <v/>
      </c>
      <c r="U1897" s="1" t="str">
        <f t="shared" si="3"/>
        <v> MIEIC 2015/2016</v>
      </c>
      <c r="V1897" s="1" t="str">
        <f t="shared" si="4"/>
        <v>Paulo Bordalo Marcos</v>
      </c>
    </row>
    <row r="1898" ht="14.25" customHeight="1">
      <c r="A1898" s="1">
        <v>1.99603151E8</v>
      </c>
      <c r="B1898" s="1" t="s">
        <v>5705</v>
      </c>
      <c r="C1898" s="1" t="s">
        <v>5706</v>
      </c>
      <c r="D1898" s="1" t="s">
        <v>20</v>
      </c>
      <c r="E1898" s="1" t="s">
        <v>21</v>
      </c>
      <c r="F1898" s="1" t="str">
        <f t="shared" si="1"/>
        <v>Paulo Cotta Cardoso - LEIC 2004/2005</v>
      </c>
      <c r="G1898" s="1" t="s">
        <v>21</v>
      </c>
      <c r="H1898" s="1" t="s">
        <v>5707</v>
      </c>
      <c r="I1898" s="1" t="str">
        <f>IFERROR(VLOOKUP(B1898,'Inquérito'!M:N,2,0),if(AND(E1898="",not(iserror(find("linkedin",H1898)))),H1898,E1898))</f>
        <v/>
      </c>
      <c r="J1898" s="1" t="str">
        <f t="shared" si="2"/>
        <v>LEIC </v>
      </c>
      <c r="K1898" s="1" t="str">
        <f>IFERROR(VLOOKUP($A1898&amp;"-"&amp;K$1,'Conclusões cursos SIGARRA'!$E:$H,2,0),"")</f>
        <v>1999/2000</v>
      </c>
      <c r="L1898" s="1" t="str">
        <f>IFERROR(VLOOKUP($A1898&amp;"-"&amp;K$1,'Conclusões cursos SIGARRA'!$E:$H,4,0),"")</f>
        <v>2004/2005</v>
      </c>
      <c r="M1898" s="1" t="str">
        <f>IFERROR(VLOOKUP($A1898&amp;"-"&amp;M$1,'Conclusões cursos SIGARRA'!$E:$H,2,0),"")</f>
        <v/>
      </c>
      <c r="N1898" s="1" t="str">
        <f>IFERROR(VLOOKUP($A1898&amp;"-"&amp;M$1,'Conclusões cursos SIGARRA'!$E:$H,4,0),"")</f>
        <v/>
      </c>
      <c r="O1898" s="1" t="str">
        <f>IFERROR(VLOOKUP($A1898&amp;"-"&amp;O$1,'Conclusões cursos SIGARRA'!$E:$H,2,0),"")</f>
        <v/>
      </c>
      <c r="P1898" s="1" t="str">
        <f>IFERROR(VLOOKUP($A1898&amp;"-"&amp;O$1,'Conclusões cursos SIGARRA'!$E:$H,4,0),"")</f>
        <v/>
      </c>
      <c r="Q1898" s="1" t="str">
        <f>IFERROR(VLOOKUP($A1898&amp;"-"&amp;Q$1,'Conclusões cursos SIGARRA'!$E:$H,2,0),"")</f>
        <v/>
      </c>
      <c r="R1898" s="1" t="str">
        <f>IFERROR(VLOOKUP($A1898&amp;"-"&amp;Q$1,'Conclusões cursos SIGARRA'!$E:$H,4,0),"")</f>
        <v/>
      </c>
      <c r="S1898" s="1" t="str">
        <f>IFERROR(VLOOKUP($A1898&amp;"-"&amp;S$1,'Conclusões cursos SIGARRA'!$E:$H,2,0),"")</f>
        <v/>
      </c>
      <c r="T1898" s="1" t="str">
        <f>IFERROR(VLOOKUP($A1898&amp;"-"&amp;S$1,'Conclusões cursos SIGARRA'!$E:$H,4,0),"")</f>
        <v/>
      </c>
      <c r="U1898" s="1" t="str">
        <f t="shared" si="3"/>
        <v> LEIC 2004/2005</v>
      </c>
      <c r="V1898" s="1" t="str">
        <f t="shared" si="4"/>
        <v>Paulo Cotta Cardoso</v>
      </c>
    </row>
    <row r="1899" ht="14.25" customHeight="1">
      <c r="A1899" s="1">
        <v>2.01705615E8</v>
      </c>
      <c r="B1899" s="1" t="s">
        <v>5708</v>
      </c>
      <c r="C1899" s="1" t="s">
        <v>5709</v>
      </c>
      <c r="D1899" s="1" t="s">
        <v>26</v>
      </c>
      <c r="E1899" s="1" t="s">
        <v>21</v>
      </c>
      <c r="F1899" s="1" t="str">
        <f t="shared" si="1"/>
        <v>Paulo Daniel da Silva Araújo Marques - M.EIC 2021/2022</v>
      </c>
      <c r="I1899" s="1" t="str">
        <f>IFERROR(VLOOKUP(B1899,'Inquérito'!M:N,2,0),if(AND(E1899="",not(iserror(find("linkedin",H1899)))),H1899,E1899))</f>
        <v/>
      </c>
      <c r="J1899" s="1" t="str">
        <f t="shared" si="2"/>
        <v>M.EIC</v>
      </c>
      <c r="K1899" s="1" t="str">
        <f>IFERROR(VLOOKUP($A1899&amp;"-"&amp;K$1,'Conclusões cursos SIGARRA'!$E:$H,2,0),"")</f>
        <v/>
      </c>
      <c r="L1899" s="1" t="str">
        <f>IFERROR(VLOOKUP($A1899&amp;"-"&amp;K$1,'Conclusões cursos SIGARRA'!$E:$H,4,0),"")</f>
        <v/>
      </c>
      <c r="M1899" s="1" t="str">
        <f>IFERROR(VLOOKUP($A1899&amp;"-"&amp;M$1,'Conclusões cursos SIGARRA'!$E:$H,2,0),"")</f>
        <v/>
      </c>
      <c r="N1899" s="1" t="str">
        <f>IFERROR(VLOOKUP($A1899&amp;"-"&amp;M$1,'Conclusões cursos SIGARRA'!$E:$H,4,0),"")</f>
        <v/>
      </c>
      <c r="O1899" s="1" t="str">
        <f>IFERROR(VLOOKUP($A1899&amp;"-"&amp;O$1,'Conclusões cursos SIGARRA'!$E:$H,2,0),"")</f>
        <v/>
      </c>
      <c r="P1899" s="1" t="str">
        <f>IFERROR(VLOOKUP($A1899&amp;"-"&amp;O$1,'Conclusões cursos SIGARRA'!$E:$H,4,0),"")</f>
        <v/>
      </c>
      <c r="Q1899" s="1" t="str">
        <f>IFERROR(VLOOKUP($A1899&amp;"-"&amp;Q$1,'Conclusões cursos SIGARRA'!$E:$H,2,0),"")</f>
        <v/>
      </c>
      <c r="R1899" s="1" t="str">
        <f>IFERROR(VLOOKUP($A1899&amp;"-"&amp;Q$1,'Conclusões cursos SIGARRA'!$E:$H,4,0),"")</f>
        <v/>
      </c>
      <c r="S1899" s="1" t="str">
        <f>IFERROR(VLOOKUP($A1899&amp;"-"&amp;S$1,'Conclusões cursos SIGARRA'!$E:$H,2,0),"")</f>
        <v>2021/2022</v>
      </c>
      <c r="T1899" s="1" t="str">
        <f>IFERROR(VLOOKUP($A1899&amp;"-"&amp;S$1,'Conclusões cursos SIGARRA'!$E:$H,4,0),"")</f>
        <v>2021/2022</v>
      </c>
      <c r="U1899" s="1" t="str">
        <f t="shared" si="3"/>
        <v> M.EIC 2021/2022</v>
      </c>
      <c r="V1899" s="1" t="str">
        <f t="shared" si="4"/>
        <v>Paulo Daniel da Silva Araújo Marques</v>
      </c>
    </row>
    <row r="1900" ht="14.25" customHeight="1">
      <c r="A1900" s="1">
        <v>2.00405541E8</v>
      </c>
      <c r="B1900" s="1" t="s">
        <v>5710</v>
      </c>
      <c r="C1900" s="1" t="s">
        <v>5711</v>
      </c>
      <c r="D1900" s="1" t="s">
        <v>20</v>
      </c>
      <c r="E1900" s="1" t="s">
        <v>21</v>
      </c>
      <c r="F1900" s="1" t="str">
        <f t="shared" si="1"/>
        <v>Paulo Eduardo Gonçalves de Freitas Pereira - MIEIC 2008/2009</v>
      </c>
      <c r="G1900" s="1" t="s">
        <v>5712</v>
      </c>
      <c r="H1900" s="1" t="s">
        <v>5713</v>
      </c>
      <c r="I1900" s="1" t="str">
        <f>IFERROR(VLOOKUP(B1900,'Inquérito'!M:N,2,0),if(AND(E1900="",not(iserror(find("linkedin",H1900)))),H1900,E1900))</f>
        <v/>
      </c>
      <c r="J1900" s="1" t="str">
        <f t="shared" si="2"/>
        <v>MIEIC </v>
      </c>
      <c r="K1900" s="1" t="str">
        <f>IFERROR(VLOOKUP($A1900&amp;"-"&amp;K$1,'Conclusões cursos SIGARRA'!$E:$H,2,0),"")</f>
        <v/>
      </c>
      <c r="L1900" s="1" t="str">
        <f>IFERROR(VLOOKUP($A1900&amp;"-"&amp;K$1,'Conclusões cursos SIGARRA'!$E:$H,4,0),"")</f>
        <v/>
      </c>
      <c r="M1900" s="1" t="str">
        <f>IFERROR(VLOOKUP($A1900&amp;"-"&amp;M$1,'Conclusões cursos SIGARRA'!$E:$H,2,0),"")</f>
        <v/>
      </c>
      <c r="N1900" s="1" t="str">
        <f>IFERROR(VLOOKUP($A1900&amp;"-"&amp;M$1,'Conclusões cursos SIGARRA'!$E:$H,4,0),"")</f>
        <v/>
      </c>
      <c r="O1900" s="1" t="str">
        <f>IFERROR(VLOOKUP($A1900&amp;"-"&amp;O$1,'Conclusões cursos SIGARRA'!$E:$H,2,0),"")</f>
        <v>2004/2005</v>
      </c>
      <c r="P1900" s="1" t="str">
        <f>IFERROR(VLOOKUP($A1900&amp;"-"&amp;O$1,'Conclusões cursos SIGARRA'!$E:$H,4,0),"")</f>
        <v>2008/2009</v>
      </c>
      <c r="Q1900" s="1" t="str">
        <f>IFERROR(VLOOKUP($A1900&amp;"-"&amp;Q$1,'Conclusões cursos SIGARRA'!$E:$H,2,0),"")</f>
        <v/>
      </c>
      <c r="R1900" s="1" t="str">
        <f>IFERROR(VLOOKUP($A1900&amp;"-"&amp;Q$1,'Conclusões cursos SIGARRA'!$E:$H,4,0),"")</f>
        <v/>
      </c>
      <c r="S1900" s="1" t="str">
        <f>IFERROR(VLOOKUP($A1900&amp;"-"&amp;S$1,'Conclusões cursos SIGARRA'!$E:$H,2,0),"")</f>
        <v/>
      </c>
      <c r="T1900" s="1" t="str">
        <f>IFERROR(VLOOKUP($A1900&amp;"-"&amp;S$1,'Conclusões cursos SIGARRA'!$E:$H,4,0),"")</f>
        <v/>
      </c>
      <c r="U1900" s="1" t="str">
        <f t="shared" si="3"/>
        <v> MIEIC 2008/2009</v>
      </c>
      <c r="V1900" s="1" t="str">
        <f t="shared" si="4"/>
        <v>Paulo Eduardo Gonçalves de Freitas Pereira</v>
      </c>
    </row>
    <row r="1901" ht="14.25" customHeight="1">
      <c r="A1901" s="1">
        <v>2.01804977E8</v>
      </c>
      <c r="B1901" s="1" t="s">
        <v>5714</v>
      </c>
      <c r="C1901" s="1" t="s">
        <v>5715</v>
      </c>
      <c r="D1901" s="1" t="s">
        <v>26</v>
      </c>
      <c r="E1901" s="1" t="s">
        <v>21</v>
      </c>
      <c r="F1901" s="1" t="str">
        <f t="shared" si="1"/>
        <v>Paulo Francisco da Costa Ferreira - L.EIC 2022/2023</v>
      </c>
      <c r="G1901" s="1" t="s">
        <v>5716</v>
      </c>
      <c r="I1901" s="1" t="str">
        <f>IFERROR(VLOOKUP(B1901,'Inquérito'!M:N,2,0),if(AND(E1901="",not(iserror(find("linkedin",H1901)))),H1901,E1901))</f>
        <v/>
      </c>
      <c r="J1901" s="1" t="str">
        <f t="shared" si="2"/>
        <v>L.EIC </v>
      </c>
      <c r="K1901" s="1" t="str">
        <f>IFERROR(VLOOKUP($A1901&amp;"-"&amp;K$1,'Conclusões cursos SIGARRA'!$E:$H,2,0),"")</f>
        <v/>
      </c>
      <c r="L1901" s="1" t="str">
        <f>IFERROR(VLOOKUP($A1901&amp;"-"&amp;K$1,'Conclusões cursos SIGARRA'!$E:$H,4,0),"")</f>
        <v/>
      </c>
      <c r="M1901" s="1" t="str">
        <f>IFERROR(VLOOKUP($A1901&amp;"-"&amp;M$1,'Conclusões cursos SIGARRA'!$E:$H,2,0),"")</f>
        <v/>
      </c>
      <c r="N1901" s="1" t="str">
        <f>IFERROR(VLOOKUP($A1901&amp;"-"&amp;M$1,'Conclusões cursos SIGARRA'!$E:$H,4,0),"")</f>
        <v/>
      </c>
      <c r="O1901" s="1" t="str">
        <f>IFERROR(VLOOKUP($A1901&amp;"-"&amp;O$1,'Conclusões cursos SIGARRA'!$E:$H,2,0),"")</f>
        <v/>
      </c>
      <c r="P1901" s="1" t="str">
        <f>IFERROR(VLOOKUP($A1901&amp;"-"&amp;O$1,'Conclusões cursos SIGARRA'!$E:$H,4,0),"")</f>
        <v/>
      </c>
      <c r="Q1901" s="1" t="str">
        <f>IFERROR(VLOOKUP($A1901&amp;"-"&amp;Q$1,'Conclusões cursos SIGARRA'!$E:$H,2,0),"")</f>
        <v>2021/2022</v>
      </c>
      <c r="R1901" s="1" t="str">
        <f>IFERROR(VLOOKUP($A1901&amp;"-"&amp;Q$1,'Conclusões cursos SIGARRA'!$E:$H,4,0),"")</f>
        <v>2022/2023</v>
      </c>
      <c r="S1901" s="1" t="str">
        <f>IFERROR(VLOOKUP($A1901&amp;"-"&amp;S$1,'Conclusões cursos SIGARRA'!$E:$H,2,0),"")</f>
        <v/>
      </c>
      <c r="T1901" s="1" t="str">
        <f>IFERROR(VLOOKUP($A1901&amp;"-"&amp;S$1,'Conclusões cursos SIGARRA'!$E:$H,4,0),"")</f>
        <v/>
      </c>
      <c r="U1901" s="1" t="str">
        <f t="shared" si="3"/>
        <v> L.EIC 2022/2023</v>
      </c>
      <c r="V1901" s="1" t="str">
        <f t="shared" si="4"/>
        <v>Paulo Francisco da Costa Ferreira</v>
      </c>
    </row>
    <row r="1902" ht="14.25" customHeight="1">
      <c r="A1902" s="1">
        <v>1.99501797E8</v>
      </c>
      <c r="B1902" s="1" t="s">
        <v>5717</v>
      </c>
      <c r="C1902" s="1" t="s">
        <v>5718</v>
      </c>
      <c r="D1902" s="1" t="s">
        <v>20</v>
      </c>
      <c r="E1902" s="1" t="s">
        <v>5719</v>
      </c>
      <c r="F1902" s="1" t="str">
        <f t="shared" si="1"/>
        <v>Paulo Jorge Coelho Aguiar - LEIC 1999/2000</v>
      </c>
      <c r="G1902" s="1" t="s">
        <v>5720</v>
      </c>
      <c r="I1902" s="9" t="str">
        <f>IFERROR(VLOOKUP(B1902,'Inquérito'!M:N,2,0),if(AND(E1902="",not(iserror(find("linkedin",H1902)))),H1902,E1902))</f>
        <v>https://www.linkedin.com/in/paulo-aguiar-156930</v>
      </c>
      <c r="J1902" s="1" t="str">
        <f t="shared" si="2"/>
        <v>LEIC </v>
      </c>
      <c r="K1902" s="1" t="str">
        <f>IFERROR(VLOOKUP($A1902&amp;"-"&amp;K$1,'Conclusões cursos SIGARRA'!$E:$H,2,0),"")</f>
        <v>1995/1996</v>
      </c>
      <c r="L1902" s="1" t="str">
        <f>IFERROR(VLOOKUP($A1902&amp;"-"&amp;K$1,'Conclusões cursos SIGARRA'!$E:$H,4,0),"")</f>
        <v>1999/2000</v>
      </c>
      <c r="M1902" s="1" t="str">
        <f>IFERROR(VLOOKUP($A1902&amp;"-"&amp;M$1,'Conclusões cursos SIGARRA'!$E:$H,2,0),"")</f>
        <v/>
      </c>
      <c r="N1902" s="1" t="str">
        <f>IFERROR(VLOOKUP($A1902&amp;"-"&amp;M$1,'Conclusões cursos SIGARRA'!$E:$H,4,0),"")</f>
        <v/>
      </c>
      <c r="O1902" s="1" t="str">
        <f>IFERROR(VLOOKUP($A1902&amp;"-"&amp;O$1,'Conclusões cursos SIGARRA'!$E:$H,2,0),"")</f>
        <v/>
      </c>
      <c r="P1902" s="1" t="str">
        <f>IFERROR(VLOOKUP($A1902&amp;"-"&amp;O$1,'Conclusões cursos SIGARRA'!$E:$H,4,0),"")</f>
        <v/>
      </c>
      <c r="Q1902" s="1" t="str">
        <f>IFERROR(VLOOKUP($A1902&amp;"-"&amp;Q$1,'Conclusões cursos SIGARRA'!$E:$H,2,0),"")</f>
        <v/>
      </c>
      <c r="R1902" s="1" t="str">
        <f>IFERROR(VLOOKUP($A1902&amp;"-"&amp;Q$1,'Conclusões cursos SIGARRA'!$E:$H,4,0),"")</f>
        <v/>
      </c>
      <c r="S1902" s="1" t="str">
        <f>IFERROR(VLOOKUP($A1902&amp;"-"&amp;S$1,'Conclusões cursos SIGARRA'!$E:$H,2,0),"")</f>
        <v/>
      </c>
      <c r="T1902" s="1" t="str">
        <f>IFERROR(VLOOKUP($A1902&amp;"-"&amp;S$1,'Conclusões cursos SIGARRA'!$E:$H,4,0),"")</f>
        <v/>
      </c>
      <c r="U1902" s="1" t="str">
        <f t="shared" si="3"/>
        <v> LEIC 1999/2000</v>
      </c>
      <c r="V1902" s="1" t="str">
        <f t="shared" si="4"/>
        <v>Paulo Jorge Coelho Aguiar</v>
      </c>
    </row>
    <row r="1903" ht="14.25" customHeight="1">
      <c r="A1903" s="1">
        <v>2.00400472E8</v>
      </c>
      <c r="B1903" s="1" t="s">
        <v>5721</v>
      </c>
      <c r="C1903" s="1" t="s">
        <v>5722</v>
      </c>
      <c r="D1903" s="1" t="s">
        <v>20</v>
      </c>
      <c r="E1903" s="1" t="s">
        <v>5723</v>
      </c>
      <c r="F1903" s="1" t="str">
        <f t="shared" si="1"/>
        <v>Paulo Jorge da Costa Monteiro - LEIC 2006/2007</v>
      </c>
      <c r="G1903" s="1" t="s">
        <v>5724</v>
      </c>
      <c r="H1903" s="1" t="s">
        <v>5725</v>
      </c>
      <c r="I1903" s="9" t="str">
        <f>IFERROR(VLOOKUP(B1903,'Inquérito'!M:N,2,0),if(AND(E1903="",not(iserror(find("linkedin",H1903)))),H1903,E1903))</f>
        <v>https://www.linkedin.com/in/paulofromportugal/</v>
      </c>
      <c r="J1903" s="1" t="str">
        <f t="shared" si="2"/>
        <v>LEIC </v>
      </c>
      <c r="K1903" s="1" t="str">
        <f>IFERROR(VLOOKUP($A1903&amp;"-"&amp;K$1,'Conclusões cursos SIGARRA'!$E:$H,2,0),"")</f>
        <v>2004/2005</v>
      </c>
      <c r="L1903" s="1" t="str">
        <f>IFERROR(VLOOKUP($A1903&amp;"-"&amp;K$1,'Conclusões cursos SIGARRA'!$E:$H,4,0),"")</f>
        <v>2006/2007</v>
      </c>
      <c r="M1903" s="1" t="str">
        <f>IFERROR(VLOOKUP($A1903&amp;"-"&amp;M$1,'Conclusões cursos SIGARRA'!$E:$H,2,0),"")</f>
        <v/>
      </c>
      <c r="N1903" s="1" t="str">
        <f>IFERROR(VLOOKUP($A1903&amp;"-"&amp;M$1,'Conclusões cursos SIGARRA'!$E:$H,4,0),"")</f>
        <v/>
      </c>
      <c r="O1903" s="1" t="str">
        <f>IFERROR(VLOOKUP($A1903&amp;"-"&amp;O$1,'Conclusões cursos SIGARRA'!$E:$H,2,0),"")</f>
        <v/>
      </c>
      <c r="P1903" s="1" t="str">
        <f>IFERROR(VLOOKUP($A1903&amp;"-"&amp;O$1,'Conclusões cursos SIGARRA'!$E:$H,4,0),"")</f>
        <v/>
      </c>
      <c r="Q1903" s="1" t="str">
        <f>IFERROR(VLOOKUP($A1903&amp;"-"&amp;Q$1,'Conclusões cursos SIGARRA'!$E:$H,2,0),"")</f>
        <v/>
      </c>
      <c r="R1903" s="1" t="str">
        <f>IFERROR(VLOOKUP($A1903&amp;"-"&amp;Q$1,'Conclusões cursos SIGARRA'!$E:$H,4,0),"")</f>
        <v/>
      </c>
      <c r="S1903" s="1" t="str">
        <f>IFERROR(VLOOKUP($A1903&amp;"-"&amp;S$1,'Conclusões cursos SIGARRA'!$E:$H,2,0),"")</f>
        <v/>
      </c>
      <c r="T1903" s="1" t="str">
        <f>IFERROR(VLOOKUP($A1903&amp;"-"&amp;S$1,'Conclusões cursos SIGARRA'!$E:$H,4,0),"")</f>
        <v/>
      </c>
      <c r="U1903" s="1" t="str">
        <f t="shared" si="3"/>
        <v> LEIC 2006/2007</v>
      </c>
      <c r="V1903" s="1" t="str">
        <f t="shared" si="4"/>
        <v>Paulo Jorge da Costa Monteiro</v>
      </c>
    </row>
    <row r="1904" ht="14.25" customHeight="1">
      <c r="A1904" s="1">
        <v>2.0010202E8</v>
      </c>
      <c r="B1904" s="1" t="s">
        <v>5726</v>
      </c>
      <c r="C1904" s="1" t="s">
        <v>5727</v>
      </c>
      <c r="D1904" s="1" t="s">
        <v>20</v>
      </c>
      <c r="E1904" s="1" t="s">
        <v>21</v>
      </c>
      <c r="F1904" s="1" t="str">
        <f t="shared" si="1"/>
        <v>Paulo Jorge da Cunha Barreiro de Sousa - MEI 2008/2009</v>
      </c>
      <c r="G1904" s="1" t="s">
        <v>21</v>
      </c>
      <c r="H1904" s="1" t="s">
        <v>21</v>
      </c>
      <c r="I1904" s="1" t="str">
        <f>IFERROR(VLOOKUP(B1904,'Inquérito'!M:N,2,0),if(AND(E1904="",not(iserror(find("linkedin",H1904)))),H1904,E1904))</f>
        <v/>
      </c>
      <c r="J1904" s="1" t="str">
        <f t="shared" si="2"/>
        <v>MEI </v>
      </c>
      <c r="K1904" s="1" t="str">
        <f>IFERROR(VLOOKUP($A1904&amp;"-"&amp;K$1,'Conclusões cursos SIGARRA'!$E:$H,2,0),"")</f>
        <v/>
      </c>
      <c r="L1904" s="1" t="str">
        <f>IFERROR(VLOOKUP($A1904&amp;"-"&amp;K$1,'Conclusões cursos SIGARRA'!$E:$H,4,0),"")</f>
        <v/>
      </c>
      <c r="M1904" s="1" t="str">
        <f>IFERROR(VLOOKUP($A1904&amp;"-"&amp;M$1,'Conclusões cursos SIGARRA'!$E:$H,2,0),"")</f>
        <v>2006/2007</v>
      </c>
      <c r="N1904" s="1" t="str">
        <f>IFERROR(VLOOKUP($A1904&amp;"-"&amp;M$1,'Conclusões cursos SIGARRA'!$E:$H,4,0),"")</f>
        <v>2008/2009</v>
      </c>
      <c r="O1904" s="1" t="str">
        <f>IFERROR(VLOOKUP($A1904&amp;"-"&amp;O$1,'Conclusões cursos SIGARRA'!$E:$H,2,0),"")</f>
        <v/>
      </c>
      <c r="P1904" s="1" t="str">
        <f>IFERROR(VLOOKUP($A1904&amp;"-"&amp;O$1,'Conclusões cursos SIGARRA'!$E:$H,4,0),"")</f>
        <v/>
      </c>
      <c r="Q1904" s="1" t="str">
        <f>IFERROR(VLOOKUP($A1904&amp;"-"&amp;Q$1,'Conclusões cursos SIGARRA'!$E:$H,2,0),"")</f>
        <v/>
      </c>
      <c r="R1904" s="1" t="str">
        <f>IFERROR(VLOOKUP($A1904&amp;"-"&amp;Q$1,'Conclusões cursos SIGARRA'!$E:$H,4,0),"")</f>
        <v/>
      </c>
      <c r="S1904" s="1" t="str">
        <f>IFERROR(VLOOKUP($A1904&amp;"-"&amp;S$1,'Conclusões cursos SIGARRA'!$E:$H,2,0),"")</f>
        <v/>
      </c>
      <c r="T1904" s="1" t="str">
        <f>IFERROR(VLOOKUP($A1904&amp;"-"&amp;S$1,'Conclusões cursos SIGARRA'!$E:$H,4,0),"")</f>
        <v/>
      </c>
      <c r="U1904" s="1" t="str">
        <f t="shared" si="3"/>
        <v> MEI 2008/2009</v>
      </c>
      <c r="V1904" s="1" t="str">
        <f t="shared" si="4"/>
        <v>Paulo Jorge da Cunha Barreiro de Sousa</v>
      </c>
    </row>
    <row r="1905" ht="14.25" customHeight="1">
      <c r="A1905" s="1">
        <v>1.9950286E8</v>
      </c>
      <c r="B1905" s="1" t="s">
        <v>5728</v>
      </c>
      <c r="C1905" s="1" t="s">
        <v>5729</v>
      </c>
      <c r="D1905" s="1" t="s">
        <v>20</v>
      </c>
      <c r="E1905" s="1" t="s">
        <v>5730</v>
      </c>
      <c r="F1905" s="1" t="str">
        <f t="shared" si="1"/>
        <v>Paulo Jorge de Castro Barbosa dos Santos - LEIC 1999/2000</v>
      </c>
      <c r="G1905" s="1" t="s">
        <v>5731</v>
      </c>
      <c r="I1905" s="9" t="str">
        <f>IFERROR(VLOOKUP(B1905,'Inquérito'!M:N,2,0),if(AND(E1905="",not(iserror(find("linkedin",H1905)))),H1905,E1905))</f>
        <v>https://www.linkedin.com/in/paulo-santos-665739a/</v>
      </c>
      <c r="J1905" s="1" t="str">
        <f t="shared" si="2"/>
        <v>LEIC </v>
      </c>
      <c r="K1905" s="1" t="str">
        <f>IFERROR(VLOOKUP($A1905&amp;"-"&amp;K$1,'Conclusões cursos SIGARRA'!$E:$H,2,0),"")</f>
        <v>1995/1996</v>
      </c>
      <c r="L1905" s="1" t="str">
        <f>IFERROR(VLOOKUP($A1905&amp;"-"&amp;K$1,'Conclusões cursos SIGARRA'!$E:$H,4,0),"")</f>
        <v>1999/2000</v>
      </c>
      <c r="M1905" s="1" t="str">
        <f>IFERROR(VLOOKUP($A1905&amp;"-"&amp;M$1,'Conclusões cursos SIGARRA'!$E:$H,2,0),"")</f>
        <v/>
      </c>
      <c r="N1905" s="1" t="str">
        <f>IFERROR(VLOOKUP($A1905&amp;"-"&amp;M$1,'Conclusões cursos SIGARRA'!$E:$H,4,0),"")</f>
        <v/>
      </c>
      <c r="O1905" s="1" t="str">
        <f>IFERROR(VLOOKUP($A1905&amp;"-"&amp;O$1,'Conclusões cursos SIGARRA'!$E:$H,2,0),"")</f>
        <v/>
      </c>
      <c r="P1905" s="1" t="str">
        <f>IFERROR(VLOOKUP($A1905&amp;"-"&amp;O$1,'Conclusões cursos SIGARRA'!$E:$H,4,0),"")</f>
        <v/>
      </c>
      <c r="Q1905" s="1" t="str">
        <f>IFERROR(VLOOKUP($A1905&amp;"-"&amp;Q$1,'Conclusões cursos SIGARRA'!$E:$H,2,0),"")</f>
        <v/>
      </c>
      <c r="R1905" s="1" t="str">
        <f>IFERROR(VLOOKUP($A1905&amp;"-"&amp;Q$1,'Conclusões cursos SIGARRA'!$E:$H,4,0),"")</f>
        <v/>
      </c>
      <c r="S1905" s="1" t="str">
        <f>IFERROR(VLOOKUP($A1905&amp;"-"&amp;S$1,'Conclusões cursos SIGARRA'!$E:$H,2,0),"")</f>
        <v/>
      </c>
      <c r="T1905" s="1" t="str">
        <f>IFERROR(VLOOKUP($A1905&amp;"-"&amp;S$1,'Conclusões cursos SIGARRA'!$E:$H,4,0),"")</f>
        <v/>
      </c>
      <c r="U1905" s="1" t="str">
        <f t="shared" si="3"/>
        <v> LEIC 1999/2000</v>
      </c>
      <c r="V1905" s="1" t="str">
        <f t="shared" si="4"/>
        <v>Paulo Jorge de Castro Barbosa dos Santos</v>
      </c>
    </row>
    <row r="1906" ht="14.25" customHeight="1">
      <c r="A1906" s="1">
        <v>2.00201118E8</v>
      </c>
      <c r="B1906" s="1" t="s">
        <v>5732</v>
      </c>
      <c r="C1906" s="1" t="s">
        <v>5733</v>
      </c>
      <c r="D1906" s="1" t="s">
        <v>20</v>
      </c>
      <c r="E1906" s="1" t="s">
        <v>5734</v>
      </c>
      <c r="F1906" s="1" t="str">
        <f t="shared" si="1"/>
        <v>Paulo Jorge Duarte Koch - LEIC 2006/2007</v>
      </c>
      <c r="G1906" s="1" t="s">
        <v>5735</v>
      </c>
      <c r="H1906" s="1" t="s">
        <v>5736</v>
      </c>
      <c r="I1906" s="9" t="str">
        <f>IFERROR(VLOOKUP(B1906,'Inquérito'!M:N,2,0),if(AND(E1906="",not(iserror(find("linkedin",H1906)))),H1906,E1906))</f>
        <v>https://www.linkedin.com/in/pkoch</v>
      </c>
      <c r="J1906" s="1" t="str">
        <f t="shared" si="2"/>
        <v>LEIC </v>
      </c>
      <c r="K1906" s="1" t="str">
        <f>IFERROR(VLOOKUP($A1906&amp;"-"&amp;K$1,'Conclusões cursos SIGARRA'!$E:$H,2,0),"")</f>
        <v>2002/2003</v>
      </c>
      <c r="L1906" s="1" t="str">
        <f>IFERROR(VLOOKUP($A1906&amp;"-"&amp;K$1,'Conclusões cursos SIGARRA'!$E:$H,4,0),"")</f>
        <v>2006/2007</v>
      </c>
      <c r="M1906" s="1" t="str">
        <f>IFERROR(VLOOKUP($A1906&amp;"-"&amp;M$1,'Conclusões cursos SIGARRA'!$E:$H,2,0),"")</f>
        <v/>
      </c>
      <c r="N1906" s="1" t="str">
        <f>IFERROR(VLOOKUP($A1906&amp;"-"&amp;M$1,'Conclusões cursos SIGARRA'!$E:$H,4,0),"")</f>
        <v/>
      </c>
      <c r="O1906" s="1" t="str">
        <f>IFERROR(VLOOKUP($A1906&amp;"-"&amp;O$1,'Conclusões cursos SIGARRA'!$E:$H,2,0),"")</f>
        <v/>
      </c>
      <c r="P1906" s="1" t="str">
        <f>IFERROR(VLOOKUP($A1906&amp;"-"&amp;O$1,'Conclusões cursos SIGARRA'!$E:$H,4,0),"")</f>
        <v/>
      </c>
      <c r="Q1906" s="1" t="str">
        <f>IFERROR(VLOOKUP($A1906&amp;"-"&amp;Q$1,'Conclusões cursos SIGARRA'!$E:$H,2,0),"")</f>
        <v/>
      </c>
      <c r="R1906" s="1" t="str">
        <f>IFERROR(VLOOKUP($A1906&amp;"-"&amp;Q$1,'Conclusões cursos SIGARRA'!$E:$H,4,0),"")</f>
        <v/>
      </c>
      <c r="S1906" s="1" t="str">
        <f>IFERROR(VLOOKUP($A1906&amp;"-"&amp;S$1,'Conclusões cursos SIGARRA'!$E:$H,2,0),"")</f>
        <v/>
      </c>
      <c r="T1906" s="1" t="str">
        <f>IFERROR(VLOOKUP($A1906&amp;"-"&amp;S$1,'Conclusões cursos SIGARRA'!$E:$H,4,0),"")</f>
        <v/>
      </c>
      <c r="U1906" s="1" t="str">
        <f t="shared" si="3"/>
        <v> LEIC 2006/2007</v>
      </c>
      <c r="V1906" s="1" t="str">
        <f t="shared" si="4"/>
        <v>Paulo Jorge Duarte Koch</v>
      </c>
    </row>
    <row r="1907" ht="14.25" customHeight="1">
      <c r="A1907" s="1">
        <v>2.01001921E8</v>
      </c>
      <c r="B1907" s="1" t="s">
        <v>5737</v>
      </c>
      <c r="C1907" s="1" t="s">
        <v>5738</v>
      </c>
      <c r="D1907" s="1" t="s">
        <v>20</v>
      </c>
      <c r="E1907" s="1" t="s">
        <v>21</v>
      </c>
      <c r="F1907" s="1" t="str">
        <f t="shared" si="1"/>
        <v>Paulo Jorge Moreira de Araújo - MIEIC 2016/2017</v>
      </c>
      <c r="G1907" s="1" t="s">
        <v>21</v>
      </c>
      <c r="I1907" s="1" t="str">
        <f>IFERROR(VLOOKUP(B1907,'Inquérito'!M:N,2,0),if(AND(E1907="",not(iserror(find("linkedin",H1907)))),H1907,E1907))</f>
        <v/>
      </c>
      <c r="J1907" s="1" t="str">
        <f t="shared" si="2"/>
        <v>MIEIC </v>
      </c>
      <c r="K1907" s="1" t="str">
        <f>IFERROR(VLOOKUP($A1907&amp;"-"&amp;K$1,'Conclusões cursos SIGARRA'!$E:$H,2,0),"")</f>
        <v/>
      </c>
      <c r="L1907" s="1" t="str">
        <f>IFERROR(VLOOKUP($A1907&amp;"-"&amp;K$1,'Conclusões cursos SIGARRA'!$E:$H,4,0),"")</f>
        <v/>
      </c>
      <c r="M1907" s="1" t="str">
        <f>IFERROR(VLOOKUP($A1907&amp;"-"&amp;M$1,'Conclusões cursos SIGARRA'!$E:$H,2,0),"")</f>
        <v/>
      </c>
      <c r="N1907" s="1" t="str">
        <f>IFERROR(VLOOKUP($A1907&amp;"-"&amp;M$1,'Conclusões cursos SIGARRA'!$E:$H,4,0),"")</f>
        <v/>
      </c>
      <c r="O1907" s="1" t="str">
        <f>IFERROR(VLOOKUP($A1907&amp;"-"&amp;O$1,'Conclusões cursos SIGARRA'!$E:$H,2,0),"")</f>
        <v>2010/2011</v>
      </c>
      <c r="P1907" s="1" t="str">
        <f>IFERROR(VLOOKUP($A1907&amp;"-"&amp;O$1,'Conclusões cursos SIGARRA'!$E:$H,4,0),"")</f>
        <v>2016/2017</v>
      </c>
      <c r="Q1907" s="1" t="str">
        <f>IFERROR(VLOOKUP($A1907&amp;"-"&amp;Q$1,'Conclusões cursos SIGARRA'!$E:$H,2,0),"")</f>
        <v/>
      </c>
      <c r="R1907" s="1" t="str">
        <f>IFERROR(VLOOKUP($A1907&amp;"-"&amp;Q$1,'Conclusões cursos SIGARRA'!$E:$H,4,0),"")</f>
        <v/>
      </c>
      <c r="S1907" s="1" t="str">
        <f>IFERROR(VLOOKUP($A1907&amp;"-"&amp;S$1,'Conclusões cursos SIGARRA'!$E:$H,2,0),"")</f>
        <v/>
      </c>
      <c r="T1907" s="1" t="str">
        <f>IFERROR(VLOOKUP($A1907&amp;"-"&amp;S$1,'Conclusões cursos SIGARRA'!$E:$H,4,0),"")</f>
        <v/>
      </c>
      <c r="U1907" s="1" t="str">
        <f t="shared" si="3"/>
        <v> MIEIC 2016/2017</v>
      </c>
      <c r="V1907" s="1" t="str">
        <f t="shared" si="4"/>
        <v>Paulo Jorge Moreira de Araújo</v>
      </c>
    </row>
    <row r="1908" ht="14.25" customHeight="1">
      <c r="A1908" s="1">
        <v>2.0170471E8</v>
      </c>
      <c r="B1908" s="1" t="s">
        <v>5739</v>
      </c>
      <c r="C1908" s="1" t="s">
        <v>5740</v>
      </c>
      <c r="D1908" s="1" t="s">
        <v>26</v>
      </c>
      <c r="E1908" s="1" t="s">
        <v>21</v>
      </c>
      <c r="F1908" s="1" t="str">
        <f t="shared" si="1"/>
        <v>Paulo Jorge Palhau Moutinho - M.EIC 2021/2022</v>
      </c>
      <c r="G1908" s="1" t="s">
        <v>5741</v>
      </c>
      <c r="I1908" s="1" t="str">
        <f>IFERROR(VLOOKUP(B1908,'Inquérito'!M:N,2,0),if(AND(E1908="",not(iserror(find("linkedin",H1908)))),H1908,E1908))</f>
        <v/>
      </c>
      <c r="J1908" s="1" t="str">
        <f t="shared" si="2"/>
        <v>M.EIC</v>
      </c>
      <c r="K1908" s="1" t="str">
        <f>IFERROR(VLOOKUP($A1908&amp;"-"&amp;K$1,'Conclusões cursos SIGARRA'!$E:$H,2,0),"")</f>
        <v/>
      </c>
      <c r="L1908" s="1" t="str">
        <f>IFERROR(VLOOKUP($A1908&amp;"-"&amp;K$1,'Conclusões cursos SIGARRA'!$E:$H,4,0),"")</f>
        <v/>
      </c>
      <c r="M1908" s="1" t="str">
        <f>IFERROR(VLOOKUP($A1908&amp;"-"&amp;M$1,'Conclusões cursos SIGARRA'!$E:$H,2,0),"")</f>
        <v/>
      </c>
      <c r="N1908" s="1" t="str">
        <f>IFERROR(VLOOKUP($A1908&amp;"-"&amp;M$1,'Conclusões cursos SIGARRA'!$E:$H,4,0),"")</f>
        <v/>
      </c>
      <c r="O1908" s="1" t="str">
        <f>IFERROR(VLOOKUP($A1908&amp;"-"&amp;O$1,'Conclusões cursos SIGARRA'!$E:$H,2,0),"")</f>
        <v/>
      </c>
      <c r="P1908" s="1" t="str">
        <f>IFERROR(VLOOKUP($A1908&amp;"-"&amp;O$1,'Conclusões cursos SIGARRA'!$E:$H,4,0),"")</f>
        <v/>
      </c>
      <c r="Q1908" s="1" t="str">
        <f>IFERROR(VLOOKUP($A1908&amp;"-"&amp;Q$1,'Conclusões cursos SIGARRA'!$E:$H,2,0),"")</f>
        <v/>
      </c>
      <c r="R1908" s="1" t="str">
        <f>IFERROR(VLOOKUP($A1908&amp;"-"&amp;Q$1,'Conclusões cursos SIGARRA'!$E:$H,4,0),"")</f>
        <v/>
      </c>
      <c r="S1908" s="1" t="str">
        <f>IFERROR(VLOOKUP($A1908&amp;"-"&amp;S$1,'Conclusões cursos SIGARRA'!$E:$H,2,0),"")</f>
        <v>2021/2022</v>
      </c>
      <c r="T1908" s="1" t="str">
        <f>IFERROR(VLOOKUP($A1908&amp;"-"&amp;S$1,'Conclusões cursos SIGARRA'!$E:$H,4,0),"")</f>
        <v>2021/2022</v>
      </c>
      <c r="U1908" s="1" t="str">
        <f t="shared" si="3"/>
        <v> M.EIC 2021/2022</v>
      </c>
      <c r="V1908" s="1" t="str">
        <f t="shared" si="4"/>
        <v>Paulo Jorge Palhau Moutinho</v>
      </c>
    </row>
    <row r="1909" ht="14.25" customHeight="1">
      <c r="A1909" s="1">
        <v>2.01202804E8</v>
      </c>
      <c r="B1909" s="1" t="s">
        <v>5742</v>
      </c>
      <c r="C1909" s="1" t="s">
        <v>5743</v>
      </c>
      <c r="D1909" s="1" t="s">
        <v>20</v>
      </c>
      <c r="E1909" s="1" t="s">
        <v>5744</v>
      </c>
      <c r="F1909" s="1" t="str">
        <f t="shared" si="1"/>
        <v>Paulo Jorge Pereira da Costa - MIEIC 2016/2017</v>
      </c>
      <c r="I1909" s="9" t="str">
        <f>IFERROR(VLOOKUP(B1909,'Inquérito'!M:N,2,0),if(AND(E1909="",not(iserror(find("linkedin",H1909)))),H1909,E1909))</f>
        <v>https://www.linkedin.com/in/pcostaeu/</v>
      </c>
      <c r="J1909" s="1" t="str">
        <f t="shared" si="2"/>
        <v>MIEIC </v>
      </c>
      <c r="K1909" s="1" t="str">
        <f>IFERROR(VLOOKUP($A1909&amp;"-"&amp;K$1,'Conclusões cursos SIGARRA'!$E:$H,2,0),"")</f>
        <v/>
      </c>
      <c r="L1909" s="1" t="str">
        <f>IFERROR(VLOOKUP($A1909&amp;"-"&amp;K$1,'Conclusões cursos SIGARRA'!$E:$H,4,0),"")</f>
        <v/>
      </c>
      <c r="M1909" s="1" t="str">
        <f>IFERROR(VLOOKUP($A1909&amp;"-"&amp;M$1,'Conclusões cursos SIGARRA'!$E:$H,2,0),"")</f>
        <v/>
      </c>
      <c r="N1909" s="1" t="str">
        <f>IFERROR(VLOOKUP($A1909&amp;"-"&amp;M$1,'Conclusões cursos SIGARRA'!$E:$H,4,0),"")</f>
        <v/>
      </c>
      <c r="O1909" s="1" t="str">
        <f>IFERROR(VLOOKUP($A1909&amp;"-"&amp;O$1,'Conclusões cursos SIGARRA'!$E:$H,2,0),"")</f>
        <v>2012/2013</v>
      </c>
      <c r="P1909" s="1" t="str">
        <f>IFERROR(VLOOKUP($A1909&amp;"-"&amp;O$1,'Conclusões cursos SIGARRA'!$E:$H,4,0),"")</f>
        <v>2016/2017</v>
      </c>
      <c r="Q1909" s="1" t="str">
        <f>IFERROR(VLOOKUP($A1909&amp;"-"&amp;Q$1,'Conclusões cursos SIGARRA'!$E:$H,2,0),"")</f>
        <v/>
      </c>
      <c r="R1909" s="1" t="str">
        <f>IFERROR(VLOOKUP($A1909&amp;"-"&amp;Q$1,'Conclusões cursos SIGARRA'!$E:$H,4,0),"")</f>
        <v/>
      </c>
      <c r="S1909" s="1" t="str">
        <f>IFERROR(VLOOKUP($A1909&amp;"-"&amp;S$1,'Conclusões cursos SIGARRA'!$E:$H,2,0),"")</f>
        <v/>
      </c>
      <c r="T1909" s="1" t="str">
        <f>IFERROR(VLOOKUP($A1909&amp;"-"&amp;S$1,'Conclusões cursos SIGARRA'!$E:$H,4,0),"")</f>
        <v/>
      </c>
      <c r="U1909" s="1" t="str">
        <f t="shared" si="3"/>
        <v> MIEIC 2016/2017</v>
      </c>
      <c r="V1909" s="1" t="str">
        <f t="shared" si="4"/>
        <v>Paulo Jorge Pereira da Costa</v>
      </c>
    </row>
    <row r="1910" ht="14.25" customHeight="1">
      <c r="A1910" s="1">
        <v>2.01806505E8</v>
      </c>
      <c r="B1910" s="1" t="s">
        <v>5745</v>
      </c>
      <c r="C1910" s="1" t="s">
        <v>5746</v>
      </c>
      <c r="D1910" s="1" t="s">
        <v>26</v>
      </c>
      <c r="E1910" s="1" t="s">
        <v>21</v>
      </c>
      <c r="F1910" s="1" t="str">
        <f t="shared" si="1"/>
        <v>Paulo Jorge Salgado Marinho Ribeiro - M.EIC 2022/2023</v>
      </c>
      <c r="I1910" s="1" t="str">
        <f>IFERROR(VLOOKUP(B1910,'Inquérito'!M:N,2,0),if(AND(E1910="",not(iserror(find("linkedin",H1910)))),H1910,E1910))</f>
        <v/>
      </c>
      <c r="J1910" s="1" t="str">
        <f t="shared" si="2"/>
        <v>M.EIC</v>
      </c>
      <c r="K1910" s="1" t="str">
        <f>IFERROR(VLOOKUP($A1910&amp;"-"&amp;K$1,'Conclusões cursos SIGARRA'!$E:$H,2,0),"")</f>
        <v/>
      </c>
      <c r="L1910" s="1" t="str">
        <f>IFERROR(VLOOKUP($A1910&amp;"-"&amp;K$1,'Conclusões cursos SIGARRA'!$E:$H,4,0),"")</f>
        <v/>
      </c>
      <c r="M1910" s="1" t="str">
        <f>IFERROR(VLOOKUP($A1910&amp;"-"&amp;M$1,'Conclusões cursos SIGARRA'!$E:$H,2,0),"")</f>
        <v/>
      </c>
      <c r="N1910" s="1" t="str">
        <f>IFERROR(VLOOKUP($A1910&amp;"-"&amp;M$1,'Conclusões cursos SIGARRA'!$E:$H,4,0),"")</f>
        <v/>
      </c>
      <c r="O1910" s="1" t="str">
        <f>IFERROR(VLOOKUP($A1910&amp;"-"&amp;O$1,'Conclusões cursos SIGARRA'!$E:$H,2,0),"")</f>
        <v/>
      </c>
      <c r="P1910" s="1" t="str">
        <f>IFERROR(VLOOKUP($A1910&amp;"-"&amp;O$1,'Conclusões cursos SIGARRA'!$E:$H,4,0),"")</f>
        <v/>
      </c>
      <c r="Q1910" s="1" t="str">
        <f>IFERROR(VLOOKUP($A1910&amp;"-"&amp;Q$1,'Conclusões cursos SIGARRA'!$E:$H,2,0),"")</f>
        <v/>
      </c>
      <c r="R1910" s="1" t="str">
        <f>IFERROR(VLOOKUP($A1910&amp;"-"&amp;Q$1,'Conclusões cursos SIGARRA'!$E:$H,4,0),"")</f>
        <v/>
      </c>
      <c r="S1910" s="1" t="str">
        <f>IFERROR(VLOOKUP($A1910&amp;"-"&amp;S$1,'Conclusões cursos SIGARRA'!$E:$H,2,0),"")</f>
        <v>2021/2022</v>
      </c>
      <c r="T1910" s="1" t="str">
        <f>IFERROR(VLOOKUP($A1910&amp;"-"&amp;S$1,'Conclusões cursos SIGARRA'!$E:$H,4,0),"")</f>
        <v>2022/2023</v>
      </c>
      <c r="U1910" s="1" t="str">
        <f t="shared" si="3"/>
        <v> M.EIC 2022/2023</v>
      </c>
      <c r="V1910" s="1" t="str">
        <f t="shared" si="4"/>
        <v>Paulo Jorge Salgado Marinho Ribeiro</v>
      </c>
    </row>
    <row r="1911" ht="14.25" customHeight="1">
      <c r="A1911" s="1">
        <v>2.01305617E8</v>
      </c>
      <c r="B1911" s="1" t="s">
        <v>5747</v>
      </c>
      <c r="C1911" s="1" t="s">
        <v>5748</v>
      </c>
      <c r="D1911" s="1" t="s">
        <v>26</v>
      </c>
      <c r="E1911" s="1" t="s">
        <v>21</v>
      </c>
      <c r="F1911" s="1" t="str">
        <f t="shared" si="1"/>
        <v>Paulo Jorge Silva Ferreira - MIEIC 2018/2019</v>
      </c>
      <c r="G1911" s="1" t="s">
        <v>5749</v>
      </c>
      <c r="I1911" s="9" t="str">
        <f>IFERROR(VLOOKUP(B1911,'Inquérito'!M:N,2,0),if(AND(E1911="",not(iserror(find("linkedin",H1911)))),H1911,E1911))</f>
        <v>https://www.linkedin.com/in/paulo-jorge-silva-ferreira-4b2b59192/</v>
      </c>
      <c r="J1911" s="1" t="str">
        <f t="shared" si="2"/>
        <v>MIEIC </v>
      </c>
      <c r="K1911" s="1" t="str">
        <f>IFERROR(VLOOKUP($A1911&amp;"-"&amp;K$1,'Conclusões cursos SIGARRA'!$E:$H,2,0),"")</f>
        <v/>
      </c>
      <c r="L1911" s="1" t="str">
        <f>IFERROR(VLOOKUP($A1911&amp;"-"&amp;K$1,'Conclusões cursos SIGARRA'!$E:$H,4,0),"")</f>
        <v/>
      </c>
      <c r="M1911" s="1" t="str">
        <f>IFERROR(VLOOKUP($A1911&amp;"-"&amp;M$1,'Conclusões cursos SIGARRA'!$E:$H,2,0),"")</f>
        <v/>
      </c>
      <c r="N1911" s="1" t="str">
        <f>IFERROR(VLOOKUP($A1911&amp;"-"&amp;M$1,'Conclusões cursos SIGARRA'!$E:$H,4,0),"")</f>
        <v/>
      </c>
      <c r="O1911" s="1" t="str">
        <f>IFERROR(VLOOKUP($A1911&amp;"-"&amp;O$1,'Conclusões cursos SIGARRA'!$E:$H,2,0),"")</f>
        <v>2013/2014</v>
      </c>
      <c r="P1911" s="1" t="str">
        <f>IFERROR(VLOOKUP($A1911&amp;"-"&amp;O$1,'Conclusões cursos SIGARRA'!$E:$H,4,0),"")</f>
        <v>2018/2019</v>
      </c>
      <c r="Q1911" s="1" t="str">
        <f>IFERROR(VLOOKUP($A1911&amp;"-"&amp;Q$1,'Conclusões cursos SIGARRA'!$E:$H,2,0),"")</f>
        <v/>
      </c>
      <c r="R1911" s="1" t="str">
        <f>IFERROR(VLOOKUP($A1911&amp;"-"&amp;Q$1,'Conclusões cursos SIGARRA'!$E:$H,4,0),"")</f>
        <v/>
      </c>
      <c r="S1911" s="1" t="str">
        <f>IFERROR(VLOOKUP($A1911&amp;"-"&amp;S$1,'Conclusões cursos SIGARRA'!$E:$H,2,0),"")</f>
        <v/>
      </c>
      <c r="T1911" s="1" t="str">
        <f>IFERROR(VLOOKUP($A1911&amp;"-"&amp;S$1,'Conclusões cursos SIGARRA'!$E:$H,4,0),"")</f>
        <v/>
      </c>
      <c r="U1911" s="1" t="str">
        <f t="shared" si="3"/>
        <v> MIEIC 2018/2019</v>
      </c>
      <c r="V1911" s="1" t="str">
        <f t="shared" si="4"/>
        <v>Paulo Jorge Silva Ferreira</v>
      </c>
    </row>
    <row r="1912" ht="14.25" customHeight="1">
      <c r="A1912" s="1">
        <v>2.00202539E8</v>
      </c>
      <c r="B1912" s="1" t="s">
        <v>5750</v>
      </c>
      <c r="C1912" s="1" t="s">
        <v>5751</v>
      </c>
      <c r="D1912" s="1" t="s">
        <v>20</v>
      </c>
      <c r="E1912" s="1" t="s">
        <v>21</v>
      </c>
      <c r="F1912" s="1" t="str">
        <f t="shared" si="1"/>
        <v>Paulo Luciano Simões de Carvalho - MIEIC 2009/2010</v>
      </c>
      <c r="G1912" s="1" t="s">
        <v>21</v>
      </c>
      <c r="I1912" s="1" t="str">
        <f>IFERROR(VLOOKUP(B1912,'Inquérito'!M:N,2,0),if(AND(E1912="",not(iserror(find("linkedin",H1912)))),H1912,E1912))</f>
        <v/>
      </c>
      <c r="J1912" s="1" t="str">
        <f t="shared" si="2"/>
        <v>MIEIC </v>
      </c>
      <c r="K1912" s="1" t="str">
        <f>IFERROR(VLOOKUP($A1912&amp;"-"&amp;K$1,'Conclusões cursos SIGARRA'!$E:$H,2,0),"")</f>
        <v/>
      </c>
      <c r="L1912" s="1" t="str">
        <f>IFERROR(VLOOKUP($A1912&amp;"-"&amp;K$1,'Conclusões cursos SIGARRA'!$E:$H,4,0),"")</f>
        <v/>
      </c>
      <c r="M1912" s="1" t="str">
        <f>IFERROR(VLOOKUP($A1912&amp;"-"&amp;M$1,'Conclusões cursos SIGARRA'!$E:$H,2,0),"")</f>
        <v/>
      </c>
      <c r="N1912" s="1" t="str">
        <f>IFERROR(VLOOKUP($A1912&amp;"-"&amp;M$1,'Conclusões cursos SIGARRA'!$E:$H,4,0),"")</f>
        <v/>
      </c>
      <c r="O1912" s="1" t="str">
        <f>IFERROR(VLOOKUP($A1912&amp;"-"&amp;O$1,'Conclusões cursos SIGARRA'!$E:$H,2,0),"")</f>
        <v>2004/2005</v>
      </c>
      <c r="P1912" s="1" t="str">
        <f>IFERROR(VLOOKUP($A1912&amp;"-"&amp;O$1,'Conclusões cursos SIGARRA'!$E:$H,4,0),"")</f>
        <v>2009/2010</v>
      </c>
      <c r="Q1912" s="1" t="str">
        <f>IFERROR(VLOOKUP($A1912&amp;"-"&amp;Q$1,'Conclusões cursos SIGARRA'!$E:$H,2,0),"")</f>
        <v/>
      </c>
      <c r="R1912" s="1" t="str">
        <f>IFERROR(VLOOKUP($A1912&amp;"-"&amp;Q$1,'Conclusões cursos SIGARRA'!$E:$H,4,0),"")</f>
        <v/>
      </c>
      <c r="S1912" s="1" t="str">
        <f>IFERROR(VLOOKUP($A1912&amp;"-"&amp;S$1,'Conclusões cursos SIGARRA'!$E:$H,2,0),"")</f>
        <v/>
      </c>
      <c r="T1912" s="1" t="str">
        <f>IFERROR(VLOOKUP($A1912&amp;"-"&amp;S$1,'Conclusões cursos SIGARRA'!$E:$H,4,0),"")</f>
        <v/>
      </c>
      <c r="U1912" s="1" t="str">
        <f t="shared" si="3"/>
        <v> MIEIC 2009/2010</v>
      </c>
      <c r="V1912" s="1" t="str">
        <f t="shared" si="4"/>
        <v>Paulo Luciano Simões de Carvalho</v>
      </c>
    </row>
    <row r="1913" ht="14.25" customHeight="1">
      <c r="A1913" s="1">
        <v>2.01204965E8</v>
      </c>
      <c r="B1913" s="1" t="s">
        <v>5752</v>
      </c>
      <c r="C1913" s="1" t="s">
        <v>5753</v>
      </c>
      <c r="D1913" s="1" t="s">
        <v>20</v>
      </c>
      <c r="E1913" s="1" t="s">
        <v>5754</v>
      </c>
      <c r="F1913" s="1" t="str">
        <f t="shared" si="1"/>
        <v>Paulo Manuel da Silva Faria - MIEIC 2016/2017</v>
      </c>
      <c r="I1913" s="9" t="str">
        <f>IFERROR(VLOOKUP(B1913,'Inquérito'!M:N,2,0),if(AND(E1913="",not(iserror(find("linkedin",H1913)))),H1913,E1913))</f>
        <v>https://www.linkedin.com/in/paulomfaria/</v>
      </c>
      <c r="J1913" s="1" t="str">
        <f t="shared" si="2"/>
        <v>MIEIC </v>
      </c>
      <c r="K1913" s="1" t="str">
        <f>IFERROR(VLOOKUP($A1913&amp;"-"&amp;K$1,'Conclusões cursos SIGARRA'!$E:$H,2,0),"")</f>
        <v/>
      </c>
      <c r="L1913" s="1" t="str">
        <f>IFERROR(VLOOKUP($A1913&amp;"-"&amp;K$1,'Conclusões cursos SIGARRA'!$E:$H,4,0),"")</f>
        <v/>
      </c>
      <c r="M1913" s="1" t="str">
        <f>IFERROR(VLOOKUP($A1913&amp;"-"&amp;M$1,'Conclusões cursos SIGARRA'!$E:$H,2,0),"")</f>
        <v/>
      </c>
      <c r="N1913" s="1" t="str">
        <f>IFERROR(VLOOKUP($A1913&amp;"-"&amp;M$1,'Conclusões cursos SIGARRA'!$E:$H,4,0),"")</f>
        <v/>
      </c>
      <c r="O1913" s="1" t="str">
        <f>IFERROR(VLOOKUP($A1913&amp;"-"&amp;O$1,'Conclusões cursos SIGARRA'!$E:$H,2,0),"")</f>
        <v>2012/2013</v>
      </c>
      <c r="P1913" s="1" t="str">
        <f>IFERROR(VLOOKUP($A1913&amp;"-"&amp;O$1,'Conclusões cursos SIGARRA'!$E:$H,4,0),"")</f>
        <v>2016/2017</v>
      </c>
      <c r="Q1913" s="1" t="str">
        <f>IFERROR(VLOOKUP($A1913&amp;"-"&amp;Q$1,'Conclusões cursos SIGARRA'!$E:$H,2,0),"")</f>
        <v/>
      </c>
      <c r="R1913" s="1" t="str">
        <f>IFERROR(VLOOKUP($A1913&amp;"-"&amp;Q$1,'Conclusões cursos SIGARRA'!$E:$H,4,0),"")</f>
        <v/>
      </c>
      <c r="S1913" s="1" t="str">
        <f>IFERROR(VLOOKUP($A1913&amp;"-"&amp;S$1,'Conclusões cursos SIGARRA'!$E:$H,2,0),"")</f>
        <v/>
      </c>
      <c r="T1913" s="1" t="str">
        <f>IFERROR(VLOOKUP($A1913&amp;"-"&amp;S$1,'Conclusões cursos SIGARRA'!$E:$H,4,0),"")</f>
        <v/>
      </c>
      <c r="U1913" s="1" t="str">
        <f t="shared" si="3"/>
        <v> MIEIC 2016/2017</v>
      </c>
      <c r="V1913" s="1" t="str">
        <f t="shared" si="4"/>
        <v>Paulo Manuel da Silva Faria</v>
      </c>
    </row>
    <row r="1914" ht="14.25" customHeight="1">
      <c r="A1914" s="1">
        <v>1.99902877E8</v>
      </c>
      <c r="B1914" s="1" t="s">
        <v>5755</v>
      </c>
      <c r="C1914" s="1" t="s">
        <v>5756</v>
      </c>
      <c r="D1914" s="1" t="s">
        <v>20</v>
      </c>
      <c r="E1914" s="1" t="s">
        <v>5757</v>
      </c>
      <c r="F1914" s="1" t="str">
        <f t="shared" si="1"/>
        <v>Paulo Miguel de Almeida Marques - LEIC 2006/2007</v>
      </c>
      <c r="G1914" s="1" t="s">
        <v>5758</v>
      </c>
      <c r="I1914" s="9" t="str">
        <f>IFERROR(VLOOKUP(B1914,'Inquérito'!M:N,2,0),if(AND(E1914="",not(iserror(find("linkedin",H1914)))),H1914,E1914))</f>
        <v>https://www.linkedin.com/in/paulo-marques-25234124/</v>
      </c>
      <c r="J1914" s="1" t="str">
        <f t="shared" si="2"/>
        <v>LEIC </v>
      </c>
      <c r="K1914" s="1" t="str">
        <f>IFERROR(VLOOKUP($A1914&amp;"-"&amp;K$1,'Conclusões cursos SIGARRA'!$E:$H,2,0),"")</f>
        <v>1999/2000</v>
      </c>
      <c r="L1914" s="1" t="str">
        <f>IFERROR(VLOOKUP($A1914&amp;"-"&amp;K$1,'Conclusões cursos SIGARRA'!$E:$H,4,0),"")</f>
        <v>2006/2007</v>
      </c>
      <c r="M1914" s="1" t="str">
        <f>IFERROR(VLOOKUP($A1914&amp;"-"&amp;M$1,'Conclusões cursos SIGARRA'!$E:$H,2,0),"")</f>
        <v/>
      </c>
      <c r="N1914" s="1" t="str">
        <f>IFERROR(VLOOKUP($A1914&amp;"-"&amp;M$1,'Conclusões cursos SIGARRA'!$E:$H,4,0),"")</f>
        <v/>
      </c>
      <c r="O1914" s="1" t="str">
        <f>IFERROR(VLOOKUP($A1914&amp;"-"&amp;O$1,'Conclusões cursos SIGARRA'!$E:$H,2,0),"")</f>
        <v/>
      </c>
      <c r="P1914" s="1" t="str">
        <f>IFERROR(VLOOKUP($A1914&amp;"-"&amp;O$1,'Conclusões cursos SIGARRA'!$E:$H,4,0),"")</f>
        <v/>
      </c>
      <c r="Q1914" s="1" t="str">
        <f>IFERROR(VLOOKUP($A1914&amp;"-"&amp;Q$1,'Conclusões cursos SIGARRA'!$E:$H,2,0),"")</f>
        <v/>
      </c>
      <c r="R1914" s="1" t="str">
        <f>IFERROR(VLOOKUP($A1914&amp;"-"&amp;Q$1,'Conclusões cursos SIGARRA'!$E:$H,4,0),"")</f>
        <v/>
      </c>
      <c r="S1914" s="1" t="str">
        <f>IFERROR(VLOOKUP($A1914&amp;"-"&amp;S$1,'Conclusões cursos SIGARRA'!$E:$H,2,0),"")</f>
        <v/>
      </c>
      <c r="T1914" s="1" t="str">
        <f>IFERROR(VLOOKUP($A1914&amp;"-"&amp;S$1,'Conclusões cursos SIGARRA'!$E:$H,4,0),"")</f>
        <v/>
      </c>
      <c r="U1914" s="1" t="str">
        <f t="shared" si="3"/>
        <v> LEIC 2006/2007</v>
      </c>
      <c r="V1914" s="1" t="str">
        <f t="shared" si="4"/>
        <v>Paulo Miguel de Almeida Marques</v>
      </c>
    </row>
    <row r="1915" ht="14.25" customHeight="1">
      <c r="A1915" s="1">
        <v>2.01403745E8</v>
      </c>
      <c r="B1915" s="1" t="s">
        <v>5759</v>
      </c>
      <c r="C1915" s="1" t="s">
        <v>5760</v>
      </c>
      <c r="D1915" s="1" t="s">
        <v>20</v>
      </c>
      <c r="E1915" s="1" t="s">
        <v>21</v>
      </c>
      <c r="F1915" s="1" t="str">
        <f t="shared" si="1"/>
        <v>Paulo Miguel Pereira dos Santos - MIEIC 2018/2019</v>
      </c>
      <c r="I1915" s="9" t="str">
        <f>IFERROR(VLOOKUP(B1915,'Inquérito'!M:N,2,0),if(AND(E1915="",not(iserror(find("linkedin",H1915)))),H1915,E1915))</f>
        <v>https://www.linkedin.com/in/paulo-santos-a98048185</v>
      </c>
      <c r="J1915" s="1" t="str">
        <f t="shared" si="2"/>
        <v>MIEIC </v>
      </c>
      <c r="K1915" s="1" t="str">
        <f>IFERROR(VLOOKUP($A1915&amp;"-"&amp;K$1,'Conclusões cursos SIGARRA'!$E:$H,2,0),"")</f>
        <v/>
      </c>
      <c r="L1915" s="1" t="str">
        <f>IFERROR(VLOOKUP($A1915&amp;"-"&amp;K$1,'Conclusões cursos SIGARRA'!$E:$H,4,0),"")</f>
        <v/>
      </c>
      <c r="M1915" s="1" t="str">
        <f>IFERROR(VLOOKUP($A1915&amp;"-"&amp;M$1,'Conclusões cursos SIGARRA'!$E:$H,2,0),"")</f>
        <v/>
      </c>
      <c r="N1915" s="1" t="str">
        <f>IFERROR(VLOOKUP($A1915&amp;"-"&amp;M$1,'Conclusões cursos SIGARRA'!$E:$H,4,0),"")</f>
        <v/>
      </c>
      <c r="O1915" s="1" t="str">
        <f>IFERROR(VLOOKUP($A1915&amp;"-"&amp;O$1,'Conclusões cursos SIGARRA'!$E:$H,2,0),"")</f>
        <v>2014/2015</v>
      </c>
      <c r="P1915" s="1" t="str">
        <f>IFERROR(VLOOKUP($A1915&amp;"-"&amp;O$1,'Conclusões cursos SIGARRA'!$E:$H,4,0),"")</f>
        <v>2018/2019</v>
      </c>
      <c r="Q1915" s="1" t="str">
        <f>IFERROR(VLOOKUP($A1915&amp;"-"&amp;Q$1,'Conclusões cursos SIGARRA'!$E:$H,2,0),"")</f>
        <v/>
      </c>
      <c r="R1915" s="1" t="str">
        <f>IFERROR(VLOOKUP($A1915&amp;"-"&amp;Q$1,'Conclusões cursos SIGARRA'!$E:$H,4,0),"")</f>
        <v/>
      </c>
      <c r="S1915" s="1" t="str">
        <f>IFERROR(VLOOKUP($A1915&amp;"-"&amp;S$1,'Conclusões cursos SIGARRA'!$E:$H,2,0),"")</f>
        <v/>
      </c>
      <c r="T1915" s="1" t="str">
        <f>IFERROR(VLOOKUP($A1915&amp;"-"&amp;S$1,'Conclusões cursos SIGARRA'!$E:$H,4,0),"")</f>
        <v/>
      </c>
      <c r="U1915" s="1" t="str">
        <f t="shared" si="3"/>
        <v> MIEIC 2018/2019</v>
      </c>
      <c r="V1915" s="1" t="str">
        <f t="shared" si="4"/>
        <v>Paulo Miguel Pereira dos Santos</v>
      </c>
    </row>
    <row r="1916" ht="14.25" customHeight="1">
      <c r="A1916" s="1">
        <v>1.99602118E8</v>
      </c>
      <c r="B1916" s="1" t="s">
        <v>5761</v>
      </c>
      <c r="C1916" s="1" t="s">
        <v>5762</v>
      </c>
      <c r="D1916" s="1" t="s">
        <v>20</v>
      </c>
      <c r="E1916" s="10" t="s">
        <v>5763</v>
      </c>
      <c r="F1916" s="1" t="str">
        <f t="shared" si="1"/>
        <v>Paulo Nuno Meireles Bastos - LEIC 2000/2001</v>
      </c>
      <c r="G1916" s="1" t="s">
        <v>21</v>
      </c>
      <c r="H1916" s="1" t="s">
        <v>5764</v>
      </c>
      <c r="I1916" s="9" t="str">
        <f>IFERROR(VLOOKUP(B1916,'Inquérito'!M:N,2,0),if(AND(E1916="",not(iserror(find("linkedin",H1916)))),H1916,E1916))</f>
        <v>https://www.linkedin.com/in/paulo-bastos-a6a1b897/</v>
      </c>
      <c r="J1916" s="1" t="str">
        <f t="shared" si="2"/>
        <v>LEIC </v>
      </c>
      <c r="K1916" s="1" t="str">
        <f>IFERROR(VLOOKUP($A1916&amp;"-"&amp;K$1,'Conclusões cursos SIGARRA'!$E:$H,2,0),"")</f>
        <v>1996/1997</v>
      </c>
      <c r="L1916" s="1" t="str">
        <f>IFERROR(VLOOKUP($A1916&amp;"-"&amp;K$1,'Conclusões cursos SIGARRA'!$E:$H,4,0),"")</f>
        <v>2000/2001</v>
      </c>
      <c r="M1916" s="1" t="str">
        <f>IFERROR(VLOOKUP($A1916&amp;"-"&amp;M$1,'Conclusões cursos SIGARRA'!$E:$H,2,0),"")</f>
        <v/>
      </c>
      <c r="N1916" s="1" t="str">
        <f>IFERROR(VLOOKUP($A1916&amp;"-"&amp;M$1,'Conclusões cursos SIGARRA'!$E:$H,4,0),"")</f>
        <v/>
      </c>
      <c r="O1916" s="1" t="str">
        <f>IFERROR(VLOOKUP($A1916&amp;"-"&amp;O$1,'Conclusões cursos SIGARRA'!$E:$H,2,0),"")</f>
        <v/>
      </c>
      <c r="P1916" s="1" t="str">
        <f>IFERROR(VLOOKUP($A1916&amp;"-"&amp;O$1,'Conclusões cursos SIGARRA'!$E:$H,4,0),"")</f>
        <v/>
      </c>
      <c r="Q1916" s="1" t="str">
        <f>IFERROR(VLOOKUP($A1916&amp;"-"&amp;Q$1,'Conclusões cursos SIGARRA'!$E:$H,2,0),"")</f>
        <v/>
      </c>
      <c r="R1916" s="1" t="str">
        <f>IFERROR(VLOOKUP($A1916&amp;"-"&amp;Q$1,'Conclusões cursos SIGARRA'!$E:$H,4,0),"")</f>
        <v/>
      </c>
      <c r="S1916" s="1" t="str">
        <f>IFERROR(VLOOKUP($A1916&amp;"-"&amp;S$1,'Conclusões cursos SIGARRA'!$E:$H,2,0),"")</f>
        <v/>
      </c>
      <c r="T1916" s="1" t="str">
        <f>IFERROR(VLOOKUP($A1916&amp;"-"&amp;S$1,'Conclusões cursos SIGARRA'!$E:$H,4,0),"")</f>
        <v/>
      </c>
      <c r="U1916" s="1" t="str">
        <f t="shared" si="3"/>
        <v> LEIC 2000/2001</v>
      </c>
      <c r="V1916" s="1" t="str">
        <f t="shared" si="4"/>
        <v>Paulo Nuno Meireles Bastos</v>
      </c>
    </row>
    <row r="1917" ht="14.25" customHeight="1">
      <c r="A1917" s="1">
        <v>2.01406006E8</v>
      </c>
      <c r="B1917" s="1" t="s">
        <v>5765</v>
      </c>
      <c r="C1917" s="1" t="s">
        <v>5766</v>
      </c>
      <c r="D1917" s="1" t="s">
        <v>20</v>
      </c>
      <c r="E1917" s="1" t="s">
        <v>21</v>
      </c>
      <c r="F1917" s="1" t="str">
        <f t="shared" si="1"/>
        <v>Paulo Renato Almeida Correia - MIEIC 2019/2020</v>
      </c>
      <c r="I1917" s="1" t="str">
        <f>IFERROR(VLOOKUP(B1917,'Inquérito'!M:N,2,0),if(AND(E1917="",not(iserror(find("linkedin",H1917)))),H1917,E1917))</f>
        <v/>
      </c>
      <c r="J1917" s="1" t="str">
        <f t="shared" si="2"/>
        <v>MIEIC </v>
      </c>
      <c r="K1917" s="1" t="str">
        <f>IFERROR(VLOOKUP($A1917&amp;"-"&amp;K$1,'Conclusões cursos SIGARRA'!$E:$H,2,0),"")</f>
        <v/>
      </c>
      <c r="L1917" s="1" t="str">
        <f>IFERROR(VLOOKUP($A1917&amp;"-"&amp;K$1,'Conclusões cursos SIGARRA'!$E:$H,4,0),"")</f>
        <v/>
      </c>
      <c r="M1917" s="1" t="str">
        <f>IFERROR(VLOOKUP($A1917&amp;"-"&amp;M$1,'Conclusões cursos SIGARRA'!$E:$H,2,0),"")</f>
        <v/>
      </c>
      <c r="N1917" s="1" t="str">
        <f>IFERROR(VLOOKUP($A1917&amp;"-"&amp;M$1,'Conclusões cursos SIGARRA'!$E:$H,4,0),"")</f>
        <v/>
      </c>
      <c r="O1917" s="1" t="str">
        <f>IFERROR(VLOOKUP($A1917&amp;"-"&amp;O$1,'Conclusões cursos SIGARRA'!$E:$H,2,0),"")</f>
        <v>2015/2016</v>
      </c>
      <c r="P1917" s="1" t="str">
        <f>IFERROR(VLOOKUP($A1917&amp;"-"&amp;O$1,'Conclusões cursos SIGARRA'!$E:$H,4,0),"")</f>
        <v>2019/2020</v>
      </c>
      <c r="Q1917" s="1" t="str">
        <f>IFERROR(VLOOKUP($A1917&amp;"-"&amp;Q$1,'Conclusões cursos SIGARRA'!$E:$H,2,0),"")</f>
        <v/>
      </c>
      <c r="R1917" s="1" t="str">
        <f>IFERROR(VLOOKUP($A1917&amp;"-"&amp;Q$1,'Conclusões cursos SIGARRA'!$E:$H,4,0),"")</f>
        <v/>
      </c>
      <c r="S1917" s="1" t="str">
        <f>IFERROR(VLOOKUP($A1917&amp;"-"&amp;S$1,'Conclusões cursos SIGARRA'!$E:$H,2,0),"")</f>
        <v/>
      </c>
      <c r="T1917" s="1" t="str">
        <f>IFERROR(VLOOKUP($A1917&amp;"-"&amp;S$1,'Conclusões cursos SIGARRA'!$E:$H,4,0),"")</f>
        <v/>
      </c>
      <c r="U1917" s="1" t="str">
        <f t="shared" si="3"/>
        <v> MIEIC 2019/2020</v>
      </c>
      <c r="V1917" s="1" t="str">
        <f t="shared" si="4"/>
        <v>Paulo Renato Almeida Correia</v>
      </c>
    </row>
    <row r="1918" ht="14.25" customHeight="1">
      <c r="A1918" s="1">
        <v>2.00604142E8</v>
      </c>
      <c r="B1918" s="1" t="s">
        <v>5767</v>
      </c>
      <c r="C1918" s="1" t="s">
        <v>5768</v>
      </c>
      <c r="D1918" s="1" t="s">
        <v>20</v>
      </c>
      <c r="E1918" s="1" t="s">
        <v>21</v>
      </c>
      <c r="F1918" s="1" t="str">
        <f t="shared" si="1"/>
        <v>Paulo Ricardo Duarte Coelho da Silva - MIEIC 2012/2013</v>
      </c>
      <c r="I1918" s="1" t="str">
        <f>IFERROR(VLOOKUP(B1918,'Inquérito'!M:N,2,0),if(AND(E1918="",not(iserror(find("linkedin",H1918)))),H1918,E1918))</f>
        <v/>
      </c>
      <c r="J1918" s="1" t="str">
        <f t="shared" si="2"/>
        <v>MIEIC </v>
      </c>
      <c r="K1918" s="1" t="str">
        <f>IFERROR(VLOOKUP($A1918&amp;"-"&amp;K$1,'Conclusões cursos SIGARRA'!$E:$H,2,0),"")</f>
        <v/>
      </c>
      <c r="L1918" s="1" t="str">
        <f>IFERROR(VLOOKUP($A1918&amp;"-"&amp;K$1,'Conclusões cursos SIGARRA'!$E:$H,4,0),"")</f>
        <v/>
      </c>
      <c r="M1918" s="1" t="str">
        <f>IFERROR(VLOOKUP($A1918&amp;"-"&amp;M$1,'Conclusões cursos SIGARRA'!$E:$H,2,0),"")</f>
        <v/>
      </c>
      <c r="N1918" s="1" t="str">
        <f>IFERROR(VLOOKUP($A1918&amp;"-"&amp;M$1,'Conclusões cursos SIGARRA'!$E:$H,4,0),"")</f>
        <v/>
      </c>
      <c r="O1918" s="1" t="str">
        <f>IFERROR(VLOOKUP($A1918&amp;"-"&amp;O$1,'Conclusões cursos SIGARRA'!$E:$H,2,0),"")</f>
        <v>2006/2007</v>
      </c>
      <c r="P1918" s="1" t="str">
        <f>IFERROR(VLOOKUP($A1918&amp;"-"&amp;O$1,'Conclusões cursos SIGARRA'!$E:$H,4,0),"")</f>
        <v>2012/2013</v>
      </c>
      <c r="Q1918" s="1" t="str">
        <f>IFERROR(VLOOKUP($A1918&amp;"-"&amp;Q$1,'Conclusões cursos SIGARRA'!$E:$H,2,0),"")</f>
        <v/>
      </c>
      <c r="R1918" s="1" t="str">
        <f>IFERROR(VLOOKUP($A1918&amp;"-"&amp;Q$1,'Conclusões cursos SIGARRA'!$E:$H,4,0),"")</f>
        <v/>
      </c>
      <c r="S1918" s="1" t="str">
        <f>IFERROR(VLOOKUP($A1918&amp;"-"&amp;S$1,'Conclusões cursos SIGARRA'!$E:$H,2,0),"")</f>
        <v/>
      </c>
      <c r="T1918" s="1" t="str">
        <f>IFERROR(VLOOKUP($A1918&amp;"-"&amp;S$1,'Conclusões cursos SIGARRA'!$E:$H,4,0),"")</f>
        <v/>
      </c>
      <c r="U1918" s="1" t="str">
        <f t="shared" si="3"/>
        <v> MIEIC 2012/2013</v>
      </c>
      <c r="V1918" s="1" t="str">
        <f t="shared" si="4"/>
        <v>Paulo Ricardo Duarte Coelho da Silva</v>
      </c>
    </row>
    <row r="1919" ht="14.25" customHeight="1">
      <c r="A1919" s="1">
        <v>2.00402798E8</v>
      </c>
      <c r="B1919" s="1" t="s">
        <v>5769</v>
      </c>
      <c r="C1919" s="1" t="s">
        <v>5770</v>
      </c>
      <c r="D1919" s="1" t="s">
        <v>20</v>
      </c>
      <c r="E1919" s="10" t="s">
        <v>5771</v>
      </c>
      <c r="F1919" s="1" t="str">
        <f t="shared" si="1"/>
        <v>Paulo Ricardo Lemos Marques - MIEIC 2008/2009</v>
      </c>
      <c r="G1919" s="1" t="s">
        <v>21</v>
      </c>
      <c r="H1919" s="1" t="s">
        <v>5772</v>
      </c>
      <c r="I1919" s="9" t="str">
        <f>IFERROR(VLOOKUP(B1919,'Inquérito'!M:N,2,0),if(AND(E1919="",not(iserror(find("linkedin",H1919)))),H1919,E1919))</f>
        <v>https://www.linkedin.com/in/prmarques/</v>
      </c>
      <c r="J1919" s="1" t="str">
        <f t="shared" si="2"/>
        <v>MIEIC </v>
      </c>
      <c r="K1919" s="1" t="str">
        <f>IFERROR(VLOOKUP($A1919&amp;"-"&amp;K$1,'Conclusões cursos SIGARRA'!$E:$H,2,0),"")</f>
        <v/>
      </c>
      <c r="L1919" s="1" t="str">
        <f>IFERROR(VLOOKUP($A1919&amp;"-"&amp;K$1,'Conclusões cursos SIGARRA'!$E:$H,4,0),"")</f>
        <v/>
      </c>
      <c r="M1919" s="1" t="str">
        <f>IFERROR(VLOOKUP($A1919&amp;"-"&amp;M$1,'Conclusões cursos SIGARRA'!$E:$H,2,0),"")</f>
        <v/>
      </c>
      <c r="N1919" s="1" t="str">
        <f>IFERROR(VLOOKUP($A1919&amp;"-"&amp;M$1,'Conclusões cursos SIGARRA'!$E:$H,4,0),"")</f>
        <v/>
      </c>
      <c r="O1919" s="1" t="str">
        <f>IFERROR(VLOOKUP($A1919&amp;"-"&amp;O$1,'Conclusões cursos SIGARRA'!$E:$H,2,0),"")</f>
        <v>2004/2005</v>
      </c>
      <c r="P1919" s="1" t="str">
        <f>IFERROR(VLOOKUP($A1919&amp;"-"&amp;O$1,'Conclusões cursos SIGARRA'!$E:$H,4,0),"")</f>
        <v>2008/2009</v>
      </c>
      <c r="Q1919" s="1" t="str">
        <f>IFERROR(VLOOKUP($A1919&amp;"-"&amp;Q$1,'Conclusões cursos SIGARRA'!$E:$H,2,0),"")</f>
        <v/>
      </c>
      <c r="R1919" s="1" t="str">
        <f>IFERROR(VLOOKUP($A1919&amp;"-"&amp;Q$1,'Conclusões cursos SIGARRA'!$E:$H,4,0),"")</f>
        <v/>
      </c>
      <c r="S1919" s="1" t="str">
        <f>IFERROR(VLOOKUP($A1919&amp;"-"&amp;S$1,'Conclusões cursos SIGARRA'!$E:$H,2,0),"")</f>
        <v/>
      </c>
      <c r="T1919" s="1" t="str">
        <f>IFERROR(VLOOKUP($A1919&amp;"-"&amp;S$1,'Conclusões cursos SIGARRA'!$E:$H,4,0),"")</f>
        <v/>
      </c>
      <c r="U1919" s="1" t="str">
        <f t="shared" si="3"/>
        <v> MIEIC 2008/2009</v>
      </c>
      <c r="V1919" s="1" t="str">
        <f t="shared" si="4"/>
        <v>Paulo Ricardo Lemos Marques</v>
      </c>
    </row>
    <row r="1920" ht="14.25" customHeight="1">
      <c r="A1920" s="1">
        <v>2.01705616E8</v>
      </c>
      <c r="B1920" s="1" t="s">
        <v>5773</v>
      </c>
      <c r="C1920" s="1" t="s">
        <v>5774</v>
      </c>
      <c r="D1920" s="1" t="s">
        <v>26</v>
      </c>
      <c r="E1920" s="1" t="s">
        <v>21</v>
      </c>
      <c r="F1920" s="1" t="str">
        <f t="shared" si="1"/>
        <v>Paulo Roberto Dias Mourato - L.EIC 2021/2022</v>
      </c>
      <c r="I1920" s="1" t="str">
        <f>IFERROR(VLOOKUP(B1920,'Inquérito'!M:N,2,0),if(AND(E1920="",not(iserror(find("linkedin",H1920)))),H1920,E1920))</f>
        <v/>
      </c>
      <c r="J1920" s="1" t="str">
        <f t="shared" si="2"/>
        <v>L.EIC </v>
      </c>
      <c r="K1920" s="1" t="str">
        <f>IFERROR(VLOOKUP($A1920&amp;"-"&amp;K$1,'Conclusões cursos SIGARRA'!$E:$H,2,0),"")</f>
        <v/>
      </c>
      <c r="L1920" s="1" t="str">
        <f>IFERROR(VLOOKUP($A1920&amp;"-"&amp;K$1,'Conclusões cursos SIGARRA'!$E:$H,4,0),"")</f>
        <v/>
      </c>
      <c r="M1920" s="1" t="str">
        <f>IFERROR(VLOOKUP($A1920&amp;"-"&amp;M$1,'Conclusões cursos SIGARRA'!$E:$H,2,0),"")</f>
        <v/>
      </c>
      <c r="N1920" s="1" t="str">
        <f>IFERROR(VLOOKUP($A1920&amp;"-"&amp;M$1,'Conclusões cursos SIGARRA'!$E:$H,4,0),"")</f>
        <v/>
      </c>
      <c r="O1920" s="1" t="str">
        <f>IFERROR(VLOOKUP($A1920&amp;"-"&amp;O$1,'Conclusões cursos SIGARRA'!$E:$H,2,0),"")</f>
        <v/>
      </c>
      <c r="P1920" s="1" t="str">
        <f>IFERROR(VLOOKUP($A1920&amp;"-"&amp;O$1,'Conclusões cursos SIGARRA'!$E:$H,4,0),"")</f>
        <v/>
      </c>
      <c r="Q1920" s="1" t="str">
        <f>IFERROR(VLOOKUP($A1920&amp;"-"&amp;Q$1,'Conclusões cursos SIGARRA'!$E:$H,2,0),"")</f>
        <v>2021/2022</v>
      </c>
      <c r="R1920" s="1" t="str">
        <f>IFERROR(VLOOKUP($A1920&amp;"-"&amp;Q$1,'Conclusões cursos SIGARRA'!$E:$H,4,0),"")</f>
        <v>2021/2022</v>
      </c>
      <c r="S1920" s="1" t="str">
        <f>IFERROR(VLOOKUP($A1920&amp;"-"&amp;S$1,'Conclusões cursos SIGARRA'!$E:$H,2,0),"")</f>
        <v/>
      </c>
      <c r="T1920" s="1" t="str">
        <f>IFERROR(VLOOKUP($A1920&amp;"-"&amp;S$1,'Conclusões cursos SIGARRA'!$E:$H,4,0),"")</f>
        <v/>
      </c>
      <c r="U1920" s="1" t="str">
        <f t="shared" si="3"/>
        <v> L.EIC 2021/2022</v>
      </c>
      <c r="V1920" s="1" t="str">
        <f t="shared" si="4"/>
        <v>Paulo Roberto Dias Mourato</v>
      </c>
    </row>
    <row r="1921" ht="14.25" customHeight="1">
      <c r="A1921" s="1">
        <v>2.00301201E8</v>
      </c>
      <c r="B1921" s="1" t="s">
        <v>5775</v>
      </c>
      <c r="C1921" s="1" t="s">
        <v>5776</v>
      </c>
      <c r="D1921" s="1" t="s">
        <v>20</v>
      </c>
      <c r="E1921" s="1" t="s">
        <v>21</v>
      </c>
      <c r="F1921" s="1" t="str">
        <f t="shared" si="1"/>
        <v>Paulo Sérgio Campos Cavaleiro - MIEIC 2007/2008</v>
      </c>
      <c r="G1921" s="1" t="s">
        <v>21</v>
      </c>
      <c r="H1921" s="1" t="s">
        <v>5777</v>
      </c>
      <c r="I1921" s="1" t="str">
        <f>IFERROR(VLOOKUP(B1921,'Inquérito'!M:N,2,0),if(AND(E1921="",not(iserror(find("linkedin",H1921)))),H1921,E1921))</f>
        <v/>
      </c>
      <c r="J1921" s="1" t="str">
        <f t="shared" si="2"/>
        <v>MIEIC </v>
      </c>
      <c r="K1921" s="1" t="str">
        <f>IFERROR(VLOOKUP($A1921&amp;"-"&amp;K$1,'Conclusões cursos SIGARRA'!$E:$H,2,0),"")</f>
        <v/>
      </c>
      <c r="L1921" s="1" t="str">
        <f>IFERROR(VLOOKUP($A1921&amp;"-"&amp;K$1,'Conclusões cursos SIGARRA'!$E:$H,4,0),"")</f>
        <v/>
      </c>
      <c r="M1921" s="1" t="str">
        <f>IFERROR(VLOOKUP($A1921&amp;"-"&amp;M$1,'Conclusões cursos SIGARRA'!$E:$H,2,0),"")</f>
        <v/>
      </c>
      <c r="N1921" s="1" t="str">
        <f>IFERROR(VLOOKUP($A1921&amp;"-"&amp;M$1,'Conclusões cursos SIGARRA'!$E:$H,4,0),"")</f>
        <v/>
      </c>
      <c r="O1921" s="1" t="str">
        <f>IFERROR(VLOOKUP($A1921&amp;"-"&amp;O$1,'Conclusões cursos SIGARRA'!$E:$H,2,0),"")</f>
        <v>2003/2004</v>
      </c>
      <c r="P1921" s="1" t="str">
        <f>IFERROR(VLOOKUP($A1921&amp;"-"&amp;O$1,'Conclusões cursos SIGARRA'!$E:$H,4,0),"")</f>
        <v>2007/2008</v>
      </c>
      <c r="Q1921" s="1" t="str">
        <f>IFERROR(VLOOKUP($A1921&amp;"-"&amp;Q$1,'Conclusões cursos SIGARRA'!$E:$H,2,0),"")</f>
        <v/>
      </c>
      <c r="R1921" s="1" t="str">
        <f>IFERROR(VLOOKUP($A1921&amp;"-"&amp;Q$1,'Conclusões cursos SIGARRA'!$E:$H,4,0),"")</f>
        <v/>
      </c>
      <c r="S1921" s="1" t="str">
        <f>IFERROR(VLOOKUP($A1921&amp;"-"&amp;S$1,'Conclusões cursos SIGARRA'!$E:$H,2,0),"")</f>
        <v/>
      </c>
      <c r="T1921" s="1" t="str">
        <f>IFERROR(VLOOKUP($A1921&amp;"-"&amp;S$1,'Conclusões cursos SIGARRA'!$E:$H,4,0),"")</f>
        <v/>
      </c>
      <c r="U1921" s="1" t="str">
        <f t="shared" si="3"/>
        <v> MIEIC 2007/2008</v>
      </c>
      <c r="V1921" s="1" t="str">
        <f t="shared" si="4"/>
        <v>Paulo Sérgio Campos Cavaleiro</v>
      </c>
    </row>
    <row r="1922" ht="14.25" customHeight="1">
      <c r="A1922" s="1">
        <v>2.01404022E8</v>
      </c>
      <c r="B1922" s="1" t="s">
        <v>5778</v>
      </c>
      <c r="C1922" s="1" t="s">
        <v>5779</v>
      </c>
      <c r="D1922" s="1" t="s">
        <v>20</v>
      </c>
      <c r="E1922" s="1" t="s">
        <v>21</v>
      </c>
      <c r="F1922" s="1" t="str">
        <f t="shared" si="1"/>
        <v>Paulo Sérgio da Silva Babo - MIEIC 2019/2020</v>
      </c>
      <c r="I1922" s="1" t="str">
        <f>IFERROR(VLOOKUP(B1922,'Inquérito'!M:N,2,0),if(AND(E1922="",not(iserror(find("linkedin",H1922)))),H1922,E1922))</f>
        <v/>
      </c>
      <c r="J1922" s="1" t="str">
        <f t="shared" si="2"/>
        <v>MIEIC </v>
      </c>
      <c r="K1922" s="1" t="str">
        <f>IFERROR(VLOOKUP($A1922&amp;"-"&amp;K$1,'Conclusões cursos SIGARRA'!$E:$H,2,0),"")</f>
        <v/>
      </c>
      <c r="L1922" s="1" t="str">
        <f>IFERROR(VLOOKUP($A1922&amp;"-"&amp;K$1,'Conclusões cursos SIGARRA'!$E:$H,4,0),"")</f>
        <v/>
      </c>
      <c r="M1922" s="1" t="str">
        <f>IFERROR(VLOOKUP($A1922&amp;"-"&amp;M$1,'Conclusões cursos SIGARRA'!$E:$H,2,0),"")</f>
        <v/>
      </c>
      <c r="N1922" s="1" t="str">
        <f>IFERROR(VLOOKUP($A1922&amp;"-"&amp;M$1,'Conclusões cursos SIGARRA'!$E:$H,4,0),"")</f>
        <v/>
      </c>
      <c r="O1922" s="1" t="str">
        <f>IFERROR(VLOOKUP($A1922&amp;"-"&amp;O$1,'Conclusões cursos SIGARRA'!$E:$H,2,0),"")</f>
        <v>2014/2015</v>
      </c>
      <c r="P1922" s="1" t="str">
        <f>IFERROR(VLOOKUP($A1922&amp;"-"&amp;O$1,'Conclusões cursos SIGARRA'!$E:$H,4,0),"")</f>
        <v>2019/2020</v>
      </c>
      <c r="Q1922" s="1" t="str">
        <f>IFERROR(VLOOKUP($A1922&amp;"-"&amp;Q$1,'Conclusões cursos SIGARRA'!$E:$H,2,0),"")</f>
        <v/>
      </c>
      <c r="R1922" s="1" t="str">
        <f>IFERROR(VLOOKUP($A1922&amp;"-"&amp;Q$1,'Conclusões cursos SIGARRA'!$E:$H,4,0),"")</f>
        <v/>
      </c>
      <c r="S1922" s="1" t="str">
        <f>IFERROR(VLOOKUP($A1922&amp;"-"&amp;S$1,'Conclusões cursos SIGARRA'!$E:$H,2,0),"")</f>
        <v/>
      </c>
      <c r="T1922" s="1" t="str">
        <f>IFERROR(VLOOKUP($A1922&amp;"-"&amp;S$1,'Conclusões cursos SIGARRA'!$E:$H,4,0),"")</f>
        <v/>
      </c>
      <c r="U1922" s="1" t="str">
        <f t="shared" si="3"/>
        <v> MIEIC 2019/2020</v>
      </c>
      <c r="V1922" s="1" t="str">
        <f t="shared" si="4"/>
        <v>Paulo Sérgio da Silva Babo</v>
      </c>
    </row>
    <row r="1923" ht="14.25" customHeight="1">
      <c r="A1923" s="1">
        <v>2.00703519E8</v>
      </c>
      <c r="B1923" s="1" t="s">
        <v>5780</v>
      </c>
      <c r="C1923" s="1" t="s">
        <v>5781</v>
      </c>
      <c r="D1923" s="1" t="s">
        <v>20</v>
      </c>
      <c r="E1923" s="1" t="s">
        <v>21</v>
      </c>
      <c r="F1923" s="1" t="str">
        <f t="shared" si="1"/>
        <v>Paulo Sérgio Martins da Silva - MIEIC 2016/2017</v>
      </c>
      <c r="G1923" s="1" t="s">
        <v>21</v>
      </c>
      <c r="I1923" s="1" t="str">
        <f>IFERROR(VLOOKUP(B1923,'Inquérito'!M:N,2,0),if(AND(E1923="",not(iserror(find("linkedin",H1923)))),H1923,E1923))</f>
        <v/>
      </c>
      <c r="J1923" s="1" t="str">
        <f t="shared" si="2"/>
        <v>MIEIC </v>
      </c>
      <c r="K1923" s="1" t="str">
        <f>IFERROR(VLOOKUP($A1923&amp;"-"&amp;K$1,'Conclusões cursos SIGARRA'!$E:$H,2,0),"")</f>
        <v/>
      </c>
      <c r="L1923" s="1" t="str">
        <f>IFERROR(VLOOKUP($A1923&amp;"-"&amp;K$1,'Conclusões cursos SIGARRA'!$E:$H,4,0),"")</f>
        <v/>
      </c>
      <c r="M1923" s="1" t="str">
        <f>IFERROR(VLOOKUP($A1923&amp;"-"&amp;M$1,'Conclusões cursos SIGARRA'!$E:$H,2,0),"")</f>
        <v/>
      </c>
      <c r="N1923" s="1" t="str">
        <f>IFERROR(VLOOKUP($A1923&amp;"-"&amp;M$1,'Conclusões cursos SIGARRA'!$E:$H,4,0),"")</f>
        <v/>
      </c>
      <c r="O1923" s="1" t="str">
        <f>IFERROR(VLOOKUP($A1923&amp;"-"&amp;O$1,'Conclusões cursos SIGARRA'!$E:$H,2,0),"")</f>
        <v>2009/2010</v>
      </c>
      <c r="P1923" s="1" t="str">
        <f>IFERROR(VLOOKUP($A1923&amp;"-"&amp;O$1,'Conclusões cursos SIGARRA'!$E:$H,4,0),"")</f>
        <v>2016/2017</v>
      </c>
      <c r="Q1923" s="1" t="str">
        <f>IFERROR(VLOOKUP($A1923&amp;"-"&amp;Q$1,'Conclusões cursos SIGARRA'!$E:$H,2,0),"")</f>
        <v/>
      </c>
      <c r="R1923" s="1" t="str">
        <f>IFERROR(VLOOKUP($A1923&amp;"-"&amp;Q$1,'Conclusões cursos SIGARRA'!$E:$H,4,0),"")</f>
        <v/>
      </c>
      <c r="S1923" s="1" t="str">
        <f>IFERROR(VLOOKUP($A1923&amp;"-"&amp;S$1,'Conclusões cursos SIGARRA'!$E:$H,2,0),"")</f>
        <v/>
      </c>
      <c r="T1923" s="1" t="str">
        <f>IFERROR(VLOOKUP($A1923&amp;"-"&amp;S$1,'Conclusões cursos SIGARRA'!$E:$H,4,0),"")</f>
        <v/>
      </c>
      <c r="U1923" s="1" t="str">
        <f t="shared" si="3"/>
        <v> MIEIC 2016/2017</v>
      </c>
      <c r="V1923" s="1" t="str">
        <f t="shared" si="4"/>
        <v>Paulo Sérgio Martins da Silva</v>
      </c>
    </row>
    <row r="1924" ht="14.25" customHeight="1">
      <c r="A1924" s="1">
        <v>2.01206045E8</v>
      </c>
      <c r="B1924" s="1" t="s">
        <v>5782</v>
      </c>
      <c r="C1924" s="1" t="s">
        <v>5783</v>
      </c>
      <c r="D1924" s="1" t="s">
        <v>20</v>
      </c>
      <c r="E1924" s="1" t="s">
        <v>21</v>
      </c>
      <c r="F1924" s="1" t="str">
        <f t="shared" si="1"/>
        <v>Paulo Sérgio Vieira da Costa - MIEIC 2020/2021</v>
      </c>
      <c r="I1924" s="1" t="str">
        <f>IFERROR(VLOOKUP(B1924,'Inquérito'!M:N,2,0),if(AND(E1924="",not(iserror(find("linkedin",H1924)))),H1924,E1924))</f>
        <v/>
      </c>
      <c r="J1924" s="1" t="str">
        <f t="shared" si="2"/>
        <v>MIEIC </v>
      </c>
      <c r="K1924" s="1" t="str">
        <f>IFERROR(VLOOKUP($A1924&amp;"-"&amp;K$1,'Conclusões cursos SIGARRA'!$E:$H,2,0),"")</f>
        <v/>
      </c>
      <c r="L1924" s="1" t="str">
        <f>IFERROR(VLOOKUP($A1924&amp;"-"&amp;K$1,'Conclusões cursos SIGARRA'!$E:$H,4,0),"")</f>
        <v/>
      </c>
      <c r="M1924" s="1" t="str">
        <f>IFERROR(VLOOKUP($A1924&amp;"-"&amp;M$1,'Conclusões cursos SIGARRA'!$E:$H,2,0),"")</f>
        <v/>
      </c>
      <c r="N1924" s="1" t="str">
        <f>IFERROR(VLOOKUP($A1924&amp;"-"&amp;M$1,'Conclusões cursos SIGARRA'!$E:$H,4,0),"")</f>
        <v/>
      </c>
      <c r="O1924" s="1" t="str">
        <f>IFERROR(VLOOKUP($A1924&amp;"-"&amp;O$1,'Conclusões cursos SIGARRA'!$E:$H,2,0),"")</f>
        <v>2012/2013</v>
      </c>
      <c r="P1924" s="1" t="str">
        <f>IFERROR(VLOOKUP($A1924&amp;"-"&amp;O$1,'Conclusões cursos SIGARRA'!$E:$H,4,0),"")</f>
        <v>2020/2021</v>
      </c>
      <c r="Q1924" s="1" t="str">
        <f>IFERROR(VLOOKUP($A1924&amp;"-"&amp;Q$1,'Conclusões cursos SIGARRA'!$E:$H,2,0),"")</f>
        <v/>
      </c>
      <c r="R1924" s="1" t="str">
        <f>IFERROR(VLOOKUP($A1924&amp;"-"&amp;Q$1,'Conclusões cursos SIGARRA'!$E:$H,4,0),"")</f>
        <v/>
      </c>
      <c r="S1924" s="1" t="str">
        <f>IFERROR(VLOOKUP($A1924&amp;"-"&amp;S$1,'Conclusões cursos SIGARRA'!$E:$H,2,0),"")</f>
        <v/>
      </c>
      <c r="T1924" s="1" t="str">
        <f>IFERROR(VLOOKUP($A1924&amp;"-"&amp;S$1,'Conclusões cursos SIGARRA'!$E:$H,4,0),"")</f>
        <v/>
      </c>
      <c r="U1924" s="1" t="str">
        <f t="shared" si="3"/>
        <v> MIEIC 2020/2021</v>
      </c>
      <c r="V1924" s="1" t="str">
        <f t="shared" si="4"/>
        <v>Paulo Sérgio Vieira da Costa</v>
      </c>
    </row>
    <row r="1925" ht="14.25" customHeight="1">
      <c r="A1925" s="1">
        <v>2.00500457E8</v>
      </c>
      <c r="B1925" s="1" t="s">
        <v>5784</v>
      </c>
      <c r="C1925" s="1" t="s">
        <v>5785</v>
      </c>
      <c r="D1925" s="1" t="s">
        <v>20</v>
      </c>
      <c r="E1925" s="1" t="s">
        <v>5786</v>
      </c>
      <c r="F1925" s="1" t="str">
        <f t="shared" si="1"/>
        <v>Paulo Tiago Ferreira Seabra - MIEIC 2010/2011</v>
      </c>
      <c r="G1925" s="1" t="s">
        <v>5787</v>
      </c>
      <c r="H1925" s="1" t="s">
        <v>5788</v>
      </c>
      <c r="I1925" s="9" t="str">
        <f>IFERROR(VLOOKUP(B1925,'Inquérito'!M:N,2,0),if(AND(E1925="",not(iserror(find("linkedin",H1925)))),H1925,E1925))</f>
        <v>https://www.linkedin.com/in/tiagoseabra/</v>
      </c>
      <c r="J1925" s="1" t="str">
        <f t="shared" si="2"/>
        <v>MIEIC </v>
      </c>
      <c r="K1925" s="1" t="str">
        <f>IFERROR(VLOOKUP($A1925&amp;"-"&amp;K$1,'Conclusões cursos SIGARRA'!$E:$H,2,0),"")</f>
        <v/>
      </c>
      <c r="L1925" s="1" t="str">
        <f>IFERROR(VLOOKUP($A1925&amp;"-"&amp;K$1,'Conclusões cursos SIGARRA'!$E:$H,4,0),"")</f>
        <v/>
      </c>
      <c r="M1925" s="1" t="str">
        <f>IFERROR(VLOOKUP($A1925&amp;"-"&amp;M$1,'Conclusões cursos SIGARRA'!$E:$H,2,0),"")</f>
        <v/>
      </c>
      <c r="N1925" s="1" t="str">
        <f>IFERROR(VLOOKUP($A1925&amp;"-"&amp;M$1,'Conclusões cursos SIGARRA'!$E:$H,4,0),"")</f>
        <v/>
      </c>
      <c r="O1925" s="1" t="str">
        <f>IFERROR(VLOOKUP($A1925&amp;"-"&amp;O$1,'Conclusões cursos SIGARRA'!$E:$H,2,0),"")</f>
        <v>2005/2006</v>
      </c>
      <c r="P1925" s="1" t="str">
        <f>IFERROR(VLOOKUP($A1925&amp;"-"&amp;O$1,'Conclusões cursos SIGARRA'!$E:$H,4,0),"")</f>
        <v>2010/2011</v>
      </c>
      <c r="Q1925" s="1" t="str">
        <f>IFERROR(VLOOKUP($A1925&amp;"-"&amp;Q$1,'Conclusões cursos SIGARRA'!$E:$H,2,0),"")</f>
        <v/>
      </c>
      <c r="R1925" s="1" t="str">
        <f>IFERROR(VLOOKUP($A1925&amp;"-"&amp;Q$1,'Conclusões cursos SIGARRA'!$E:$H,4,0),"")</f>
        <v/>
      </c>
      <c r="S1925" s="1" t="str">
        <f>IFERROR(VLOOKUP($A1925&amp;"-"&amp;S$1,'Conclusões cursos SIGARRA'!$E:$H,2,0),"")</f>
        <v/>
      </c>
      <c r="T1925" s="1" t="str">
        <f>IFERROR(VLOOKUP($A1925&amp;"-"&amp;S$1,'Conclusões cursos SIGARRA'!$E:$H,4,0),"")</f>
        <v/>
      </c>
      <c r="U1925" s="1" t="str">
        <f t="shared" si="3"/>
        <v> MIEIC 2010/2011</v>
      </c>
      <c r="V1925" s="1" t="str">
        <f t="shared" si="4"/>
        <v>Paulo Tiago Ferreira Seabra</v>
      </c>
    </row>
    <row r="1926" ht="14.25" customHeight="1">
      <c r="A1926" s="1">
        <v>2.01104331E8</v>
      </c>
      <c r="B1926" s="1" t="s">
        <v>5789</v>
      </c>
      <c r="C1926" s="1" t="s">
        <v>5790</v>
      </c>
      <c r="D1926" s="1" t="s">
        <v>20</v>
      </c>
      <c r="E1926" s="1" t="s">
        <v>21</v>
      </c>
      <c r="F1926" s="1" t="str">
        <f t="shared" si="1"/>
        <v>Pavel Alexeenko - MIEIC 2015/2016</v>
      </c>
      <c r="I1926" s="1" t="str">
        <f>IFERROR(VLOOKUP(B1926,'Inquérito'!M:N,2,0),if(AND(E1926="",not(iserror(find("linkedin",H1926)))),H1926,E1926))</f>
        <v/>
      </c>
      <c r="J1926" s="1" t="str">
        <f t="shared" si="2"/>
        <v>MIEIC </v>
      </c>
      <c r="K1926" s="1" t="str">
        <f>IFERROR(VLOOKUP($A1926&amp;"-"&amp;K$1,'Conclusões cursos SIGARRA'!$E:$H,2,0),"")</f>
        <v/>
      </c>
      <c r="L1926" s="1" t="str">
        <f>IFERROR(VLOOKUP($A1926&amp;"-"&amp;K$1,'Conclusões cursos SIGARRA'!$E:$H,4,0),"")</f>
        <v/>
      </c>
      <c r="M1926" s="1" t="str">
        <f>IFERROR(VLOOKUP($A1926&amp;"-"&amp;M$1,'Conclusões cursos SIGARRA'!$E:$H,2,0),"")</f>
        <v/>
      </c>
      <c r="N1926" s="1" t="str">
        <f>IFERROR(VLOOKUP($A1926&amp;"-"&amp;M$1,'Conclusões cursos SIGARRA'!$E:$H,4,0),"")</f>
        <v/>
      </c>
      <c r="O1926" s="1" t="str">
        <f>IFERROR(VLOOKUP($A1926&amp;"-"&amp;O$1,'Conclusões cursos SIGARRA'!$E:$H,2,0),"")</f>
        <v>2011/2012</v>
      </c>
      <c r="P1926" s="1" t="str">
        <f>IFERROR(VLOOKUP($A1926&amp;"-"&amp;O$1,'Conclusões cursos SIGARRA'!$E:$H,4,0),"")</f>
        <v>2015/2016</v>
      </c>
      <c r="Q1926" s="1" t="str">
        <f>IFERROR(VLOOKUP($A1926&amp;"-"&amp;Q$1,'Conclusões cursos SIGARRA'!$E:$H,2,0),"")</f>
        <v/>
      </c>
      <c r="R1926" s="1" t="str">
        <f>IFERROR(VLOOKUP($A1926&amp;"-"&amp;Q$1,'Conclusões cursos SIGARRA'!$E:$H,4,0),"")</f>
        <v/>
      </c>
      <c r="S1926" s="1" t="str">
        <f>IFERROR(VLOOKUP($A1926&amp;"-"&amp;S$1,'Conclusões cursos SIGARRA'!$E:$H,2,0),"")</f>
        <v/>
      </c>
      <c r="T1926" s="1" t="str">
        <f>IFERROR(VLOOKUP($A1926&amp;"-"&amp;S$1,'Conclusões cursos SIGARRA'!$E:$H,4,0),"")</f>
        <v/>
      </c>
      <c r="U1926" s="1" t="str">
        <f t="shared" si="3"/>
        <v> MIEIC 2015/2016</v>
      </c>
      <c r="V1926" s="1" t="str">
        <f t="shared" si="4"/>
        <v>Pavel Alexeenko</v>
      </c>
    </row>
    <row r="1927" ht="14.25" customHeight="1">
      <c r="A1927" s="1">
        <v>2.00503739E8</v>
      </c>
      <c r="B1927" s="1" t="s">
        <v>5791</v>
      </c>
      <c r="C1927" s="1" t="s">
        <v>5792</v>
      </c>
      <c r="D1927" s="1" t="s">
        <v>20</v>
      </c>
      <c r="E1927" s="1" t="s">
        <v>5793</v>
      </c>
      <c r="F1927" s="1" t="str">
        <f t="shared" si="1"/>
        <v>Pedro Adriano Pessoa Teixeira - MIEIC 2011/2012</v>
      </c>
      <c r="G1927" s="1" t="s">
        <v>5794</v>
      </c>
      <c r="I1927" s="9" t="str">
        <f>IFERROR(VLOOKUP(B1927,'Inquérito'!M:N,2,0),if(AND(E1927="",not(iserror(find("linkedin",H1927)))),H1927,E1927))</f>
        <v>https://www.linkedin.com/in/pedroapteixeira/</v>
      </c>
      <c r="J1927" s="1" t="str">
        <f t="shared" si="2"/>
        <v>MIEIC </v>
      </c>
      <c r="K1927" s="1" t="str">
        <f>IFERROR(VLOOKUP($A1927&amp;"-"&amp;K$1,'Conclusões cursos SIGARRA'!$E:$H,2,0),"")</f>
        <v/>
      </c>
      <c r="L1927" s="1" t="str">
        <f>IFERROR(VLOOKUP($A1927&amp;"-"&amp;K$1,'Conclusões cursos SIGARRA'!$E:$H,4,0),"")</f>
        <v/>
      </c>
      <c r="M1927" s="1" t="str">
        <f>IFERROR(VLOOKUP($A1927&amp;"-"&amp;M$1,'Conclusões cursos SIGARRA'!$E:$H,2,0),"")</f>
        <v/>
      </c>
      <c r="N1927" s="1" t="str">
        <f>IFERROR(VLOOKUP($A1927&amp;"-"&amp;M$1,'Conclusões cursos SIGARRA'!$E:$H,4,0),"")</f>
        <v/>
      </c>
      <c r="O1927" s="1" t="str">
        <f>IFERROR(VLOOKUP($A1927&amp;"-"&amp;O$1,'Conclusões cursos SIGARRA'!$E:$H,2,0),"")</f>
        <v>2005/2006</v>
      </c>
      <c r="P1927" s="1" t="str">
        <f>IFERROR(VLOOKUP($A1927&amp;"-"&amp;O$1,'Conclusões cursos SIGARRA'!$E:$H,4,0),"")</f>
        <v>2011/2012</v>
      </c>
      <c r="Q1927" s="1" t="str">
        <f>IFERROR(VLOOKUP($A1927&amp;"-"&amp;Q$1,'Conclusões cursos SIGARRA'!$E:$H,2,0),"")</f>
        <v/>
      </c>
      <c r="R1927" s="1" t="str">
        <f>IFERROR(VLOOKUP($A1927&amp;"-"&amp;Q$1,'Conclusões cursos SIGARRA'!$E:$H,4,0),"")</f>
        <v/>
      </c>
      <c r="S1927" s="1" t="str">
        <f>IFERROR(VLOOKUP($A1927&amp;"-"&amp;S$1,'Conclusões cursos SIGARRA'!$E:$H,2,0),"")</f>
        <v/>
      </c>
      <c r="T1927" s="1" t="str">
        <f>IFERROR(VLOOKUP($A1927&amp;"-"&amp;S$1,'Conclusões cursos SIGARRA'!$E:$H,4,0),"")</f>
        <v/>
      </c>
      <c r="U1927" s="1" t="str">
        <f t="shared" si="3"/>
        <v> MIEIC 2011/2012</v>
      </c>
      <c r="V1927" s="1" t="str">
        <f t="shared" si="4"/>
        <v>Pedro Adriano Pessoa Teixeira</v>
      </c>
    </row>
    <row r="1928" ht="14.25" customHeight="1">
      <c r="A1928" s="1">
        <v>2.01304205E8</v>
      </c>
      <c r="B1928" s="1" t="s">
        <v>5795</v>
      </c>
      <c r="C1928" s="1" t="s">
        <v>5796</v>
      </c>
      <c r="D1928" s="1" t="s">
        <v>20</v>
      </c>
      <c r="E1928" s="1" t="s">
        <v>21</v>
      </c>
      <c r="F1928" s="1" t="str">
        <f t="shared" si="1"/>
        <v>Pedro Afonso Paulino Ferreira de Castro - MIEIC 2017/2018</v>
      </c>
      <c r="H1928" s="1" t="s">
        <v>5797</v>
      </c>
      <c r="I1928" s="1" t="str">
        <f>IFERROR(VLOOKUP(B1928,'Inquérito'!M:N,2,0),if(AND(E1928="",not(iserror(find("linkedin",H1928)))),H1928,E1928))</f>
        <v/>
      </c>
      <c r="J1928" s="1" t="str">
        <f t="shared" si="2"/>
        <v>MIEIC </v>
      </c>
      <c r="K1928" s="1" t="str">
        <f>IFERROR(VLOOKUP($A1928&amp;"-"&amp;K$1,'Conclusões cursos SIGARRA'!$E:$H,2,0),"")</f>
        <v/>
      </c>
      <c r="L1928" s="1" t="str">
        <f>IFERROR(VLOOKUP($A1928&amp;"-"&amp;K$1,'Conclusões cursos SIGARRA'!$E:$H,4,0),"")</f>
        <v/>
      </c>
      <c r="M1928" s="1" t="str">
        <f>IFERROR(VLOOKUP($A1928&amp;"-"&amp;M$1,'Conclusões cursos SIGARRA'!$E:$H,2,0),"")</f>
        <v/>
      </c>
      <c r="N1928" s="1" t="str">
        <f>IFERROR(VLOOKUP($A1928&amp;"-"&amp;M$1,'Conclusões cursos SIGARRA'!$E:$H,4,0),"")</f>
        <v/>
      </c>
      <c r="O1928" s="1" t="str">
        <f>IFERROR(VLOOKUP($A1928&amp;"-"&amp;O$1,'Conclusões cursos SIGARRA'!$E:$H,2,0),"")</f>
        <v>2013/2014</v>
      </c>
      <c r="P1928" s="1" t="str">
        <f>IFERROR(VLOOKUP($A1928&amp;"-"&amp;O$1,'Conclusões cursos SIGARRA'!$E:$H,4,0),"")</f>
        <v>2017/2018</v>
      </c>
      <c r="Q1928" s="1" t="str">
        <f>IFERROR(VLOOKUP($A1928&amp;"-"&amp;Q$1,'Conclusões cursos SIGARRA'!$E:$H,2,0),"")</f>
        <v/>
      </c>
      <c r="R1928" s="1" t="str">
        <f>IFERROR(VLOOKUP($A1928&amp;"-"&amp;Q$1,'Conclusões cursos SIGARRA'!$E:$H,4,0),"")</f>
        <v/>
      </c>
      <c r="S1928" s="1" t="str">
        <f>IFERROR(VLOOKUP($A1928&amp;"-"&amp;S$1,'Conclusões cursos SIGARRA'!$E:$H,2,0),"")</f>
        <v/>
      </c>
      <c r="T1928" s="1" t="str">
        <f>IFERROR(VLOOKUP($A1928&amp;"-"&amp;S$1,'Conclusões cursos SIGARRA'!$E:$H,4,0),"")</f>
        <v/>
      </c>
      <c r="U1928" s="1" t="str">
        <f t="shared" si="3"/>
        <v> MIEIC 2017/2018</v>
      </c>
      <c r="V1928" s="1" t="str">
        <f t="shared" si="4"/>
        <v>Pedro Afonso Paulino Ferreira de Castro</v>
      </c>
    </row>
    <row r="1929" ht="14.25" customHeight="1">
      <c r="A1929" s="1">
        <v>1.99702626E8</v>
      </c>
      <c r="B1929" s="1" t="s">
        <v>5798</v>
      </c>
      <c r="C1929" s="1" t="s">
        <v>5799</v>
      </c>
      <c r="D1929" s="1" t="s">
        <v>20</v>
      </c>
      <c r="E1929" s="1" t="s">
        <v>21</v>
      </c>
      <c r="F1929" s="1" t="str">
        <f t="shared" si="1"/>
        <v>Pedro Alberto Pinto da Silva Pontes - LEIC 2001/2002</v>
      </c>
      <c r="G1929" s="1" t="s">
        <v>21</v>
      </c>
      <c r="I1929" s="9" t="str">
        <f>IFERROR(VLOOKUP(B1929,'Inquérito'!M:N,2,0),if(AND(E1929="",not(iserror(find("linkedin",H1929)))),H1929,E1929))</f>
        <v>https://www.linkedin.com/in/ppontes</v>
      </c>
      <c r="J1929" s="1" t="str">
        <f t="shared" si="2"/>
        <v>LEIC </v>
      </c>
      <c r="K1929" s="1" t="str">
        <f>IFERROR(VLOOKUP($A1929&amp;"-"&amp;K$1,'Conclusões cursos SIGARRA'!$E:$H,2,0),"")</f>
        <v>1997/1998</v>
      </c>
      <c r="L1929" s="1" t="str">
        <f>IFERROR(VLOOKUP($A1929&amp;"-"&amp;K$1,'Conclusões cursos SIGARRA'!$E:$H,4,0),"")</f>
        <v>2001/2002</v>
      </c>
      <c r="M1929" s="1" t="str">
        <f>IFERROR(VLOOKUP($A1929&amp;"-"&amp;M$1,'Conclusões cursos SIGARRA'!$E:$H,2,0),"")</f>
        <v/>
      </c>
      <c r="N1929" s="1" t="str">
        <f>IFERROR(VLOOKUP($A1929&amp;"-"&amp;M$1,'Conclusões cursos SIGARRA'!$E:$H,4,0),"")</f>
        <v/>
      </c>
      <c r="O1929" s="1" t="str">
        <f>IFERROR(VLOOKUP($A1929&amp;"-"&amp;O$1,'Conclusões cursos SIGARRA'!$E:$H,2,0),"")</f>
        <v/>
      </c>
      <c r="P1929" s="1" t="str">
        <f>IFERROR(VLOOKUP($A1929&amp;"-"&amp;O$1,'Conclusões cursos SIGARRA'!$E:$H,4,0),"")</f>
        <v/>
      </c>
      <c r="Q1929" s="1" t="str">
        <f>IFERROR(VLOOKUP($A1929&amp;"-"&amp;Q$1,'Conclusões cursos SIGARRA'!$E:$H,2,0),"")</f>
        <v/>
      </c>
      <c r="R1929" s="1" t="str">
        <f>IFERROR(VLOOKUP($A1929&amp;"-"&amp;Q$1,'Conclusões cursos SIGARRA'!$E:$H,4,0),"")</f>
        <v/>
      </c>
      <c r="S1929" s="1" t="str">
        <f>IFERROR(VLOOKUP($A1929&amp;"-"&amp;S$1,'Conclusões cursos SIGARRA'!$E:$H,2,0),"")</f>
        <v/>
      </c>
      <c r="T1929" s="1" t="str">
        <f>IFERROR(VLOOKUP($A1929&amp;"-"&amp;S$1,'Conclusões cursos SIGARRA'!$E:$H,4,0),"")</f>
        <v/>
      </c>
      <c r="U1929" s="1" t="str">
        <f t="shared" si="3"/>
        <v> LEIC 2001/2002</v>
      </c>
      <c r="V1929" s="1" t="str">
        <f t="shared" si="4"/>
        <v>Pedro Alberto Pinto da Silva Pontes</v>
      </c>
    </row>
    <row r="1930" ht="14.25" customHeight="1">
      <c r="A1930" s="1">
        <v>1.99804446E8</v>
      </c>
      <c r="B1930" s="1" t="s">
        <v>5800</v>
      </c>
      <c r="C1930" s="1" t="s">
        <v>5801</v>
      </c>
      <c r="D1930" s="1" t="s">
        <v>20</v>
      </c>
      <c r="E1930" s="1" t="s">
        <v>21</v>
      </c>
      <c r="F1930" s="1" t="str">
        <f t="shared" si="1"/>
        <v>Pedro Alexandre Batista Teixeira - LEIC 2002/2003</v>
      </c>
      <c r="G1930" s="1" t="s">
        <v>21</v>
      </c>
      <c r="I1930" s="1" t="str">
        <f>IFERROR(VLOOKUP(B1930,'Inquérito'!M:N,2,0),if(AND(E1930="",not(iserror(find("linkedin",H1930)))),H1930,E1930))</f>
        <v/>
      </c>
      <c r="J1930" s="1" t="str">
        <f t="shared" si="2"/>
        <v>LEIC </v>
      </c>
      <c r="K1930" s="1" t="str">
        <f>IFERROR(VLOOKUP($A1930&amp;"-"&amp;K$1,'Conclusões cursos SIGARRA'!$E:$H,2,0),"")</f>
        <v>1998/1999</v>
      </c>
      <c r="L1930" s="1" t="str">
        <f>IFERROR(VLOOKUP($A1930&amp;"-"&amp;K$1,'Conclusões cursos SIGARRA'!$E:$H,4,0),"")</f>
        <v>2002/2003</v>
      </c>
      <c r="M1930" s="1" t="str">
        <f>IFERROR(VLOOKUP($A1930&amp;"-"&amp;M$1,'Conclusões cursos SIGARRA'!$E:$H,2,0),"")</f>
        <v/>
      </c>
      <c r="N1930" s="1" t="str">
        <f>IFERROR(VLOOKUP($A1930&amp;"-"&amp;M$1,'Conclusões cursos SIGARRA'!$E:$H,4,0),"")</f>
        <v/>
      </c>
      <c r="O1930" s="1" t="str">
        <f>IFERROR(VLOOKUP($A1930&amp;"-"&amp;O$1,'Conclusões cursos SIGARRA'!$E:$H,2,0),"")</f>
        <v/>
      </c>
      <c r="P1930" s="1" t="str">
        <f>IFERROR(VLOOKUP($A1930&amp;"-"&amp;O$1,'Conclusões cursos SIGARRA'!$E:$H,4,0),"")</f>
        <v/>
      </c>
      <c r="Q1930" s="1" t="str">
        <f>IFERROR(VLOOKUP($A1930&amp;"-"&amp;Q$1,'Conclusões cursos SIGARRA'!$E:$H,2,0),"")</f>
        <v/>
      </c>
      <c r="R1930" s="1" t="str">
        <f>IFERROR(VLOOKUP($A1930&amp;"-"&amp;Q$1,'Conclusões cursos SIGARRA'!$E:$H,4,0),"")</f>
        <v/>
      </c>
      <c r="S1930" s="1" t="str">
        <f>IFERROR(VLOOKUP($A1930&amp;"-"&amp;S$1,'Conclusões cursos SIGARRA'!$E:$H,2,0),"")</f>
        <v/>
      </c>
      <c r="T1930" s="1" t="str">
        <f>IFERROR(VLOOKUP($A1930&amp;"-"&amp;S$1,'Conclusões cursos SIGARRA'!$E:$H,4,0),"")</f>
        <v/>
      </c>
      <c r="U1930" s="1" t="str">
        <f t="shared" si="3"/>
        <v> LEIC 2002/2003</v>
      </c>
      <c r="V1930" s="1" t="str">
        <f t="shared" si="4"/>
        <v>Pedro Alexandre Batista Teixeira</v>
      </c>
    </row>
    <row r="1931" ht="14.25" customHeight="1">
      <c r="A1931" s="1">
        <v>2.02004985E8</v>
      </c>
      <c r="B1931" s="1" t="s">
        <v>5802</v>
      </c>
      <c r="C1931" s="1" t="s">
        <v>5803</v>
      </c>
      <c r="D1931" s="1" t="s">
        <v>26</v>
      </c>
      <c r="E1931" s="1" t="s">
        <v>21</v>
      </c>
      <c r="F1931" s="1" t="str">
        <f t="shared" si="1"/>
        <v>Pedro Alexandre Ferreira e Silva - L.EIC 2022/2023</v>
      </c>
      <c r="G1931" s="1" t="s">
        <v>5804</v>
      </c>
      <c r="I1931" s="1" t="str">
        <f>IFERROR(VLOOKUP(B1931,'Inquérito'!M:N,2,0),if(AND(E1931="",not(iserror(find("linkedin",H1931)))),H1931,E1931))</f>
        <v/>
      </c>
      <c r="J1931" s="1" t="str">
        <f t="shared" si="2"/>
        <v>L.EIC </v>
      </c>
      <c r="K1931" s="1" t="str">
        <f>IFERROR(VLOOKUP($A1931&amp;"-"&amp;K$1,'Conclusões cursos SIGARRA'!$E:$H,2,0),"")</f>
        <v/>
      </c>
      <c r="L1931" s="1" t="str">
        <f>IFERROR(VLOOKUP($A1931&amp;"-"&amp;K$1,'Conclusões cursos SIGARRA'!$E:$H,4,0),"")</f>
        <v/>
      </c>
      <c r="M1931" s="1" t="str">
        <f>IFERROR(VLOOKUP($A1931&amp;"-"&amp;M$1,'Conclusões cursos SIGARRA'!$E:$H,2,0),"")</f>
        <v/>
      </c>
      <c r="N1931" s="1" t="str">
        <f>IFERROR(VLOOKUP($A1931&amp;"-"&amp;M$1,'Conclusões cursos SIGARRA'!$E:$H,4,0),"")</f>
        <v/>
      </c>
      <c r="O1931" s="1" t="str">
        <f>IFERROR(VLOOKUP($A1931&amp;"-"&amp;O$1,'Conclusões cursos SIGARRA'!$E:$H,2,0),"")</f>
        <v/>
      </c>
      <c r="P1931" s="1" t="str">
        <f>IFERROR(VLOOKUP($A1931&amp;"-"&amp;O$1,'Conclusões cursos SIGARRA'!$E:$H,4,0),"")</f>
        <v/>
      </c>
      <c r="Q1931" s="1" t="str">
        <f>IFERROR(VLOOKUP($A1931&amp;"-"&amp;Q$1,'Conclusões cursos SIGARRA'!$E:$H,2,0),"")</f>
        <v>2021/2022</v>
      </c>
      <c r="R1931" s="1" t="str">
        <f>IFERROR(VLOOKUP($A1931&amp;"-"&amp;Q$1,'Conclusões cursos SIGARRA'!$E:$H,4,0),"")</f>
        <v>2022/2023</v>
      </c>
      <c r="S1931" s="1" t="str">
        <f>IFERROR(VLOOKUP($A1931&amp;"-"&amp;S$1,'Conclusões cursos SIGARRA'!$E:$H,2,0),"")</f>
        <v/>
      </c>
      <c r="T1931" s="1" t="str">
        <f>IFERROR(VLOOKUP($A1931&amp;"-"&amp;S$1,'Conclusões cursos SIGARRA'!$E:$H,4,0),"")</f>
        <v/>
      </c>
      <c r="U1931" s="1" t="str">
        <f t="shared" si="3"/>
        <v> L.EIC 2022/2023</v>
      </c>
      <c r="V1931" s="1" t="str">
        <f t="shared" si="4"/>
        <v>Pedro Alexandre Ferreira e Silva</v>
      </c>
    </row>
    <row r="1932" ht="14.25" customHeight="1">
      <c r="A1932" s="1">
        <v>2.01704219E8</v>
      </c>
      <c r="B1932" s="1" t="s">
        <v>5805</v>
      </c>
      <c r="C1932" s="1" t="s">
        <v>5806</v>
      </c>
      <c r="D1932" s="1" t="s">
        <v>26</v>
      </c>
      <c r="E1932" s="1" t="s">
        <v>21</v>
      </c>
      <c r="F1932" s="1" t="str">
        <f t="shared" si="1"/>
        <v>Pedro Alexandre Vieites Mendes - M.EIC 2022/2023</v>
      </c>
      <c r="I1932" s="1" t="str">
        <f>IFERROR(VLOOKUP(B1932,'Inquérito'!M:N,2,0),if(AND(E1932="",not(iserror(find("linkedin",H1932)))),H1932,E1932))</f>
        <v/>
      </c>
      <c r="J1932" s="1" t="str">
        <f t="shared" si="2"/>
        <v>M.EIC</v>
      </c>
      <c r="K1932" s="1" t="str">
        <f>IFERROR(VLOOKUP($A1932&amp;"-"&amp;K$1,'Conclusões cursos SIGARRA'!$E:$H,2,0),"")</f>
        <v/>
      </c>
      <c r="L1932" s="1" t="str">
        <f>IFERROR(VLOOKUP($A1932&amp;"-"&amp;K$1,'Conclusões cursos SIGARRA'!$E:$H,4,0),"")</f>
        <v/>
      </c>
      <c r="M1932" s="1" t="str">
        <f>IFERROR(VLOOKUP($A1932&amp;"-"&amp;M$1,'Conclusões cursos SIGARRA'!$E:$H,2,0),"")</f>
        <v/>
      </c>
      <c r="N1932" s="1" t="str">
        <f>IFERROR(VLOOKUP($A1932&amp;"-"&amp;M$1,'Conclusões cursos SIGARRA'!$E:$H,4,0),"")</f>
        <v/>
      </c>
      <c r="O1932" s="1" t="str">
        <f>IFERROR(VLOOKUP($A1932&amp;"-"&amp;O$1,'Conclusões cursos SIGARRA'!$E:$H,2,0),"")</f>
        <v/>
      </c>
      <c r="P1932" s="1" t="str">
        <f>IFERROR(VLOOKUP($A1932&amp;"-"&amp;O$1,'Conclusões cursos SIGARRA'!$E:$H,4,0),"")</f>
        <v/>
      </c>
      <c r="Q1932" s="1" t="str">
        <f>IFERROR(VLOOKUP($A1932&amp;"-"&amp;Q$1,'Conclusões cursos SIGARRA'!$E:$H,2,0),"")</f>
        <v/>
      </c>
      <c r="R1932" s="1" t="str">
        <f>IFERROR(VLOOKUP($A1932&amp;"-"&amp;Q$1,'Conclusões cursos SIGARRA'!$E:$H,4,0),"")</f>
        <v/>
      </c>
      <c r="S1932" s="1" t="str">
        <f>IFERROR(VLOOKUP($A1932&amp;"-"&amp;S$1,'Conclusões cursos SIGARRA'!$E:$H,2,0),"")</f>
        <v>2021/2022</v>
      </c>
      <c r="T1932" s="1" t="str">
        <f>IFERROR(VLOOKUP($A1932&amp;"-"&amp;S$1,'Conclusões cursos SIGARRA'!$E:$H,4,0),"")</f>
        <v>2022/2023</v>
      </c>
      <c r="U1932" s="1" t="str">
        <f t="shared" si="3"/>
        <v> M.EIC 2022/2023</v>
      </c>
      <c r="V1932" s="1" t="str">
        <f t="shared" si="4"/>
        <v>Pedro Alexandre Vieites Mendes</v>
      </c>
    </row>
    <row r="1933" ht="14.25" customHeight="1">
      <c r="A1933" s="1">
        <v>2.00506288E8</v>
      </c>
      <c r="B1933" s="1" t="s">
        <v>5807</v>
      </c>
      <c r="C1933" s="1" t="s">
        <v>5808</v>
      </c>
      <c r="D1933" s="1" t="s">
        <v>20</v>
      </c>
      <c r="E1933" s="1" t="s">
        <v>5809</v>
      </c>
      <c r="F1933" s="1" t="str">
        <f t="shared" si="1"/>
        <v>Pedro Alexandre Xavier Pacheco - MIEIC 2009/2010</v>
      </c>
      <c r="G1933" s="1" t="s">
        <v>5810</v>
      </c>
      <c r="I1933" s="9" t="str">
        <f>IFERROR(VLOOKUP(B1933,'Inquérito'!M:N,2,0),if(AND(E1933="",not(iserror(find("linkedin",H1933)))),H1933,E1933))</f>
        <v>https://www.linkedin.com/in/paxpacheco/</v>
      </c>
      <c r="J1933" s="1" t="str">
        <f t="shared" si="2"/>
        <v>MIEIC </v>
      </c>
      <c r="K1933" s="1" t="str">
        <f>IFERROR(VLOOKUP($A1933&amp;"-"&amp;K$1,'Conclusões cursos SIGARRA'!$E:$H,2,0),"")</f>
        <v/>
      </c>
      <c r="L1933" s="1" t="str">
        <f>IFERROR(VLOOKUP($A1933&amp;"-"&amp;K$1,'Conclusões cursos SIGARRA'!$E:$H,4,0),"")</f>
        <v/>
      </c>
      <c r="M1933" s="1" t="str">
        <f>IFERROR(VLOOKUP($A1933&amp;"-"&amp;M$1,'Conclusões cursos SIGARRA'!$E:$H,2,0),"")</f>
        <v/>
      </c>
      <c r="N1933" s="1" t="str">
        <f>IFERROR(VLOOKUP($A1933&amp;"-"&amp;M$1,'Conclusões cursos SIGARRA'!$E:$H,4,0),"")</f>
        <v/>
      </c>
      <c r="O1933" s="1" t="str">
        <f>IFERROR(VLOOKUP($A1933&amp;"-"&amp;O$1,'Conclusões cursos SIGARRA'!$E:$H,2,0),"")</f>
        <v>2005/2006</v>
      </c>
      <c r="P1933" s="1" t="str">
        <f>IFERROR(VLOOKUP($A1933&amp;"-"&amp;O$1,'Conclusões cursos SIGARRA'!$E:$H,4,0),"")</f>
        <v>2009/2010</v>
      </c>
      <c r="Q1933" s="1" t="str">
        <f>IFERROR(VLOOKUP($A1933&amp;"-"&amp;Q$1,'Conclusões cursos SIGARRA'!$E:$H,2,0),"")</f>
        <v/>
      </c>
      <c r="R1933" s="1" t="str">
        <f>IFERROR(VLOOKUP($A1933&amp;"-"&amp;Q$1,'Conclusões cursos SIGARRA'!$E:$H,4,0),"")</f>
        <v/>
      </c>
      <c r="S1933" s="1" t="str">
        <f>IFERROR(VLOOKUP($A1933&amp;"-"&amp;S$1,'Conclusões cursos SIGARRA'!$E:$H,2,0),"")</f>
        <v/>
      </c>
      <c r="T1933" s="1" t="str">
        <f>IFERROR(VLOOKUP($A1933&amp;"-"&amp;S$1,'Conclusões cursos SIGARRA'!$E:$H,4,0),"")</f>
        <v/>
      </c>
      <c r="U1933" s="1" t="str">
        <f t="shared" si="3"/>
        <v> MIEIC 2009/2010</v>
      </c>
      <c r="V1933" s="1" t="str">
        <f t="shared" si="4"/>
        <v>Pedro Alexandre Xavier Pacheco</v>
      </c>
    </row>
    <row r="1934" ht="14.25" customHeight="1">
      <c r="A1934" s="1">
        <v>2.01201737E8</v>
      </c>
      <c r="B1934" s="1" t="s">
        <v>5811</v>
      </c>
      <c r="C1934" s="1" t="s">
        <v>5812</v>
      </c>
      <c r="D1934" s="1" t="s">
        <v>20</v>
      </c>
      <c r="E1934" s="10" t="s">
        <v>5813</v>
      </c>
      <c r="F1934" s="1" t="str">
        <f t="shared" si="1"/>
        <v>Pedro Almeida Santiago - MIEIC 2018/2019</v>
      </c>
      <c r="G1934" s="1" t="s">
        <v>5814</v>
      </c>
      <c r="I1934" s="9" t="str">
        <f>IFERROR(VLOOKUP(B1934,'Inquérito'!M:N,2,0),if(AND(E1934="",not(iserror(find("linkedin",H1934)))),H1934,E1934))</f>
        <v>https://www.linkedin.com/in/pedro-santiago-727155a2/</v>
      </c>
      <c r="J1934" s="1" t="str">
        <f t="shared" si="2"/>
        <v>MIEIC </v>
      </c>
      <c r="K1934" s="1" t="str">
        <f>IFERROR(VLOOKUP($A1934&amp;"-"&amp;K$1,'Conclusões cursos SIGARRA'!$E:$H,2,0),"")</f>
        <v/>
      </c>
      <c r="L1934" s="1" t="str">
        <f>IFERROR(VLOOKUP($A1934&amp;"-"&amp;K$1,'Conclusões cursos SIGARRA'!$E:$H,4,0),"")</f>
        <v/>
      </c>
      <c r="M1934" s="1" t="str">
        <f>IFERROR(VLOOKUP($A1934&amp;"-"&amp;M$1,'Conclusões cursos SIGARRA'!$E:$H,2,0),"")</f>
        <v/>
      </c>
      <c r="N1934" s="1" t="str">
        <f>IFERROR(VLOOKUP($A1934&amp;"-"&amp;M$1,'Conclusões cursos SIGARRA'!$E:$H,4,0),"")</f>
        <v/>
      </c>
      <c r="O1934" s="1" t="str">
        <f>IFERROR(VLOOKUP($A1934&amp;"-"&amp;O$1,'Conclusões cursos SIGARRA'!$E:$H,2,0),"")</f>
        <v>2012/2013</v>
      </c>
      <c r="P1934" s="1" t="str">
        <f>IFERROR(VLOOKUP($A1934&amp;"-"&amp;O$1,'Conclusões cursos SIGARRA'!$E:$H,4,0),"")</f>
        <v>2018/2019</v>
      </c>
      <c r="Q1934" s="1" t="str">
        <f>IFERROR(VLOOKUP($A1934&amp;"-"&amp;Q$1,'Conclusões cursos SIGARRA'!$E:$H,2,0),"")</f>
        <v/>
      </c>
      <c r="R1934" s="1" t="str">
        <f>IFERROR(VLOOKUP($A1934&amp;"-"&amp;Q$1,'Conclusões cursos SIGARRA'!$E:$H,4,0),"")</f>
        <v/>
      </c>
      <c r="S1934" s="1" t="str">
        <f>IFERROR(VLOOKUP($A1934&amp;"-"&amp;S$1,'Conclusões cursos SIGARRA'!$E:$H,2,0),"")</f>
        <v/>
      </c>
      <c r="T1934" s="1" t="str">
        <f>IFERROR(VLOOKUP($A1934&amp;"-"&amp;S$1,'Conclusões cursos SIGARRA'!$E:$H,4,0),"")</f>
        <v/>
      </c>
      <c r="U1934" s="1" t="str">
        <f t="shared" si="3"/>
        <v> MIEIC 2018/2019</v>
      </c>
      <c r="V1934" s="1" t="str">
        <f t="shared" si="4"/>
        <v>Pedro Almeida Santiago</v>
      </c>
    </row>
    <row r="1935" ht="14.25" customHeight="1">
      <c r="A1935" s="1">
        <v>2.00102964E8</v>
      </c>
      <c r="B1935" s="1" t="s">
        <v>5815</v>
      </c>
      <c r="C1935" s="1" t="s">
        <v>5816</v>
      </c>
      <c r="D1935" s="1" t="s">
        <v>20</v>
      </c>
      <c r="E1935" s="1" t="s">
        <v>21</v>
      </c>
      <c r="F1935" s="1" t="str">
        <f t="shared" si="1"/>
        <v>Pedro Alves Ribeiro Côrte-Real - LEIC 2005/2006</v>
      </c>
      <c r="G1935" s="1" t="s">
        <v>21</v>
      </c>
      <c r="H1935" s="1" t="s">
        <v>5817</v>
      </c>
      <c r="I1935" s="1" t="str">
        <f>IFERROR(VLOOKUP(B1935,'Inquérito'!M:N,2,0),if(AND(E1935="",not(iserror(find("linkedin",H1935)))),H1935,E1935))</f>
        <v/>
      </c>
      <c r="J1935" s="1" t="str">
        <f t="shared" si="2"/>
        <v>LEIC </v>
      </c>
      <c r="K1935" s="1" t="str">
        <f>IFERROR(VLOOKUP($A1935&amp;"-"&amp;K$1,'Conclusões cursos SIGARRA'!$E:$H,2,0),"")</f>
        <v>2001/2002</v>
      </c>
      <c r="L1935" s="1" t="str">
        <f>IFERROR(VLOOKUP($A1935&amp;"-"&amp;K$1,'Conclusões cursos SIGARRA'!$E:$H,4,0),"")</f>
        <v>2005/2006</v>
      </c>
      <c r="M1935" s="1" t="str">
        <f>IFERROR(VLOOKUP($A1935&amp;"-"&amp;M$1,'Conclusões cursos SIGARRA'!$E:$H,2,0),"")</f>
        <v/>
      </c>
      <c r="N1935" s="1" t="str">
        <f>IFERROR(VLOOKUP($A1935&amp;"-"&amp;M$1,'Conclusões cursos SIGARRA'!$E:$H,4,0),"")</f>
        <v/>
      </c>
      <c r="O1935" s="1" t="str">
        <f>IFERROR(VLOOKUP($A1935&amp;"-"&amp;O$1,'Conclusões cursos SIGARRA'!$E:$H,2,0),"")</f>
        <v/>
      </c>
      <c r="P1935" s="1" t="str">
        <f>IFERROR(VLOOKUP($A1935&amp;"-"&amp;O$1,'Conclusões cursos SIGARRA'!$E:$H,4,0),"")</f>
        <v/>
      </c>
      <c r="Q1935" s="1" t="str">
        <f>IFERROR(VLOOKUP($A1935&amp;"-"&amp;Q$1,'Conclusões cursos SIGARRA'!$E:$H,2,0),"")</f>
        <v/>
      </c>
      <c r="R1935" s="1" t="str">
        <f>IFERROR(VLOOKUP($A1935&amp;"-"&amp;Q$1,'Conclusões cursos SIGARRA'!$E:$H,4,0),"")</f>
        <v/>
      </c>
      <c r="S1935" s="1" t="str">
        <f>IFERROR(VLOOKUP($A1935&amp;"-"&amp;S$1,'Conclusões cursos SIGARRA'!$E:$H,2,0),"")</f>
        <v/>
      </c>
      <c r="T1935" s="1" t="str">
        <f>IFERROR(VLOOKUP($A1935&amp;"-"&amp;S$1,'Conclusões cursos SIGARRA'!$E:$H,4,0),"")</f>
        <v/>
      </c>
      <c r="U1935" s="1" t="str">
        <f t="shared" si="3"/>
        <v> LEIC 2005/2006</v>
      </c>
      <c r="V1935" s="1" t="str">
        <f t="shared" si="4"/>
        <v>Pedro Alves Ribeiro Côrte-Real</v>
      </c>
    </row>
    <row r="1936" ht="14.25" customHeight="1">
      <c r="A1936" s="1">
        <v>2.00100942E8</v>
      </c>
      <c r="B1936" s="1" t="s">
        <v>5818</v>
      </c>
      <c r="C1936" s="1" t="s">
        <v>5819</v>
      </c>
      <c r="D1936" s="1" t="s">
        <v>20</v>
      </c>
      <c r="E1936" s="1" t="s">
        <v>5820</v>
      </c>
      <c r="F1936" s="1" t="str">
        <f t="shared" si="1"/>
        <v>Pedro Amândio Valenzuela Tavares Palmares - LEIC 2005/2006</v>
      </c>
      <c r="G1936" s="1" t="s">
        <v>21</v>
      </c>
      <c r="H1936" s="1" t="s">
        <v>5821</v>
      </c>
      <c r="I1936" s="9" t="str">
        <f>IFERROR(VLOOKUP(B1936,'Inquérito'!M:N,2,0),if(AND(E1936="",not(iserror(find("linkedin",H1936)))),H1936,E1936))</f>
        <v>https://www.linkedin.com/in/pedropalmares/</v>
      </c>
      <c r="J1936" s="1" t="str">
        <f t="shared" si="2"/>
        <v>LEIC </v>
      </c>
      <c r="K1936" s="1" t="str">
        <f>IFERROR(VLOOKUP($A1936&amp;"-"&amp;K$1,'Conclusões cursos SIGARRA'!$E:$H,2,0),"")</f>
        <v>2001/2002</v>
      </c>
      <c r="L1936" s="1" t="str">
        <f>IFERROR(VLOOKUP($A1936&amp;"-"&amp;K$1,'Conclusões cursos SIGARRA'!$E:$H,4,0),"")</f>
        <v>2005/2006</v>
      </c>
      <c r="M1936" s="1" t="str">
        <f>IFERROR(VLOOKUP($A1936&amp;"-"&amp;M$1,'Conclusões cursos SIGARRA'!$E:$H,2,0),"")</f>
        <v/>
      </c>
      <c r="N1936" s="1" t="str">
        <f>IFERROR(VLOOKUP($A1936&amp;"-"&amp;M$1,'Conclusões cursos SIGARRA'!$E:$H,4,0),"")</f>
        <v/>
      </c>
      <c r="O1936" s="1" t="str">
        <f>IFERROR(VLOOKUP($A1936&amp;"-"&amp;O$1,'Conclusões cursos SIGARRA'!$E:$H,2,0),"")</f>
        <v/>
      </c>
      <c r="P1936" s="1" t="str">
        <f>IFERROR(VLOOKUP($A1936&amp;"-"&amp;O$1,'Conclusões cursos SIGARRA'!$E:$H,4,0),"")</f>
        <v/>
      </c>
      <c r="Q1936" s="1" t="str">
        <f>IFERROR(VLOOKUP($A1936&amp;"-"&amp;Q$1,'Conclusões cursos SIGARRA'!$E:$H,2,0),"")</f>
        <v/>
      </c>
      <c r="R1936" s="1" t="str">
        <f>IFERROR(VLOOKUP($A1936&amp;"-"&amp;Q$1,'Conclusões cursos SIGARRA'!$E:$H,4,0),"")</f>
        <v/>
      </c>
      <c r="S1936" s="1" t="str">
        <f>IFERROR(VLOOKUP($A1936&amp;"-"&amp;S$1,'Conclusões cursos SIGARRA'!$E:$H,2,0),"")</f>
        <v/>
      </c>
      <c r="T1936" s="1" t="str">
        <f>IFERROR(VLOOKUP($A1936&amp;"-"&amp;S$1,'Conclusões cursos SIGARRA'!$E:$H,4,0),"")</f>
        <v/>
      </c>
      <c r="U1936" s="1" t="str">
        <f t="shared" si="3"/>
        <v> LEIC 2005/2006</v>
      </c>
      <c r="V1936" s="1" t="str">
        <f t="shared" si="4"/>
        <v>Pedro Amândio Valenzuela Tavares Palmares</v>
      </c>
    </row>
    <row r="1937" ht="14.25" customHeight="1">
      <c r="A1937" s="1">
        <v>2.00502101E8</v>
      </c>
      <c r="B1937" s="1" t="s">
        <v>5822</v>
      </c>
      <c r="C1937" s="1" t="s">
        <v>5823</v>
      </c>
      <c r="D1937" s="1" t="s">
        <v>20</v>
      </c>
      <c r="E1937" s="1" t="s">
        <v>21</v>
      </c>
      <c r="F1937" s="1" t="str">
        <f t="shared" si="1"/>
        <v>Pedro Amorim Brandão da Silva - MIEIC 2009/2010</v>
      </c>
      <c r="G1937" s="1" t="s">
        <v>5824</v>
      </c>
      <c r="I1937" s="11" t="s">
        <v>5825</v>
      </c>
      <c r="J1937" s="1" t="str">
        <f t="shared" si="2"/>
        <v>MIEIC </v>
      </c>
      <c r="K1937" s="1" t="str">
        <f>IFERROR(VLOOKUP($A1937&amp;"-"&amp;K$1,'Conclusões cursos SIGARRA'!$E:$H,2,0),"")</f>
        <v/>
      </c>
      <c r="L1937" s="1" t="str">
        <f>IFERROR(VLOOKUP($A1937&amp;"-"&amp;K$1,'Conclusões cursos SIGARRA'!$E:$H,4,0),"")</f>
        <v/>
      </c>
      <c r="M1937" s="1" t="str">
        <f>IFERROR(VLOOKUP($A1937&amp;"-"&amp;M$1,'Conclusões cursos SIGARRA'!$E:$H,2,0),"")</f>
        <v/>
      </c>
      <c r="N1937" s="1" t="str">
        <f>IFERROR(VLOOKUP($A1937&amp;"-"&amp;M$1,'Conclusões cursos SIGARRA'!$E:$H,4,0),"")</f>
        <v/>
      </c>
      <c r="O1937" s="1" t="str">
        <f>IFERROR(VLOOKUP($A1937&amp;"-"&amp;O$1,'Conclusões cursos SIGARRA'!$E:$H,2,0),"")</f>
        <v>2005/2006</v>
      </c>
      <c r="P1937" s="1" t="str">
        <f>IFERROR(VLOOKUP($A1937&amp;"-"&amp;O$1,'Conclusões cursos SIGARRA'!$E:$H,4,0),"")</f>
        <v>2009/2010</v>
      </c>
      <c r="Q1937" s="1" t="str">
        <f>IFERROR(VLOOKUP($A1937&amp;"-"&amp;Q$1,'Conclusões cursos SIGARRA'!$E:$H,2,0),"")</f>
        <v/>
      </c>
      <c r="R1937" s="1" t="str">
        <f>IFERROR(VLOOKUP($A1937&amp;"-"&amp;Q$1,'Conclusões cursos SIGARRA'!$E:$H,4,0),"")</f>
        <v/>
      </c>
      <c r="S1937" s="1" t="str">
        <f>IFERROR(VLOOKUP($A1937&amp;"-"&amp;S$1,'Conclusões cursos SIGARRA'!$E:$H,2,0),"")</f>
        <v/>
      </c>
      <c r="T1937" s="1" t="str">
        <f>IFERROR(VLOOKUP($A1937&amp;"-"&amp;S$1,'Conclusões cursos SIGARRA'!$E:$H,4,0),"")</f>
        <v/>
      </c>
      <c r="U1937" s="1" t="str">
        <f t="shared" si="3"/>
        <v> MIEIC 2009/2010</v>
      </c>
      <c r="V1937" s="1" t="str">
        <f t="shared" si="4"/>
        <v>Pedro Amorim Brandão da Silva</v>
      </c>
    </row>
    <row r="1938" ht="14.25" customHeight="1">
      <c r="A1938" s="1">
        <v>2.00606937E8</v>
      </c>
      <c r="B1938" s="1" t="s">
        <v>5826</v>
      </c>
      <c r="C1938" s="1" t="s">
        <v>5827</v>
      </c>
      <c r="D1938" s="1" t="s">
        <v>20</v>
      </c>
      <c r="E1938" s="1" t="s">
        <v>5828</v>
      </c>
      <c r="F1938" s="1" t="str">
        <f t="shared" si="1"/>
        <v>Pedro André dos Santos Oliveira - MIEIC 2014/2015</v>
      </c>
      <c r="G1938" s="1" t="s">
        <v>5829</v>
      </c>
      <c r="H1938" s="1" t="s">
        <v>5830</v>
      </c>
      <c r="I1938" s="9" t="str">
        <f>IFERROR(VLOOKUP(B1938,'Inquérito'!M:N,2,0),if(AND(E1938="",not(iserror(find("linkedin",H1938)))),H1938,E1938))</f>
        <v>https://www.linkedin.com/in/pedroandreoliveira/</v>
      </c>
      <c r="J1938" s="1" t="str">
        <f t="shared" si="2"/>
        <v>MIEIC </v>
      </c>
      <c r="K1938" s="1" t="str">
        <f>IFERROR(VLOOKUP($A1938&amp;"-"&amp;K$1,'Conclusões cursos SIGARRA'!$E:$H,2,0),"")</f>
        <v/>
      </c>
      <c r="L1938" s="1" t="str">
        <f>IFERROR(VLOOKUP($A1938&amp;"-"&amp;K$1,'Conclusões cursos SIGARRA'!$E:$H,4,0),"")</f>
        <v/>
      </c>
      <c r="M1938" s="1" t="str">
        <f>IFERROR(VLOOKUP($A1938&amp;"-"&amp;M$1,'Conclusões cursos SIGARRA'!$E:$H,2,0),"")</f>
        <v/>
      </c>
      <c r="N1938" s="1" t="str">
        <f>IFERROR(VLOOKUP($A1938&amp;"-"&amp;M$1,'Conclusões cursos SIGARRA'!$E:$H,4,0),"")</f>
        <v/>
      </c>
      <c r="O1938" s="1" t="str">
        <f>IFERROR(VLOOKUP($A1938&amp;"-"&amp;O$1,'Conclusões cursos SIGARRA'!$E:$H,2,0),"")</f>
        <v>2006/2007</v>
      </c>
      <c r="P1938" s="1" t="str">
        <f>IFERROR(VLOOKUP($A1938&amp;"-"&amp;O$1,'Conclusões cursos SIGARRA'!$E:$H,4,0),"")</f>
        <v>2014/2015</v>
      </c>
      <c r="Q1938" s="1" t="str">
        <f>IFERROR(VLOOKUP($A1938&amp;"-"&amp;Q$1,'Conclusões cursos SIGARRA'!$E:$H,2,0),"")</f>
        <v/>
      </c>
      <c r="R1938" s="1" t="str">
        <f>IFERROR(VLOOKUP($A1938&amp;"-"&amp;Q$1,'Conclusões cursos SIGARRA'!$E:$H,4,0),"")</f>
        <v/>
      </c>
      <c r="S1938" s="1" t="str">
        <f>IFERROR(VLOOKUP($A1938&amp;"-"&amp;S$1,'Conclusões cursos SIGARRA'!$E:$H,2,0),"")</f>
        <v/>
      </c>
      <c r="T1938" s="1" t="str">
        <f>IFERROR(VLOOKUP($A1938&amp;"-"&amp;S$1,'Conclusões cursos SIGARRA'!$E:$H,4,0),"")</f>
        <v/>
      </c>
      <c r="U1938" s="1" t="str">
        <f t="shared" si="3"/>
        <v> MIEIC 2014/2015</v>
      </c>
      <c r="V1938" s="1" t="str">
        <f t="shared" si="4"/>
        <v>Pedro André dos Santos Oliveira</v>
      </c>
    </row>
    <row r="1939" ht="14.25" customHeight="1">
      <c r="A1939" s="1">
        <v>2.00903025E8</v>
      </c>
      <c r="B1939" s="1" t="s">
        <v>5831</v>
      </c>
      <c r="C1939" s="1" t="s">
        <v>5832</v>
      </c>
      <c r="D1939" s="1" t="s">
        <v>20</v>
      </c>
      <c r="E1939" s="1" t="s">
        <v>21</v>
      </c>
      <c r="F1939" s="1" t="str">
        <f t="shared" si="1"/>
        <v>Pedro André Ferreira de Castro Fernandes - MIEIC 2017/2018</v>
      </c>
      <c r="I1939" s="1" t="str">
        <f>IFERROR(VLOOKUP(B1939,'Inquérito'!M:N,2,0),if(AND(E1939="",not(iserror(find("linkedin",H1939)))),H1939,E1939))</f>
        <v/>
      </c>
      <c r="J1939" s="1" t="str">
        <f t="shared" si="2"/>
        <v>MIEIC </v>
      </c>
      <c r="K1939" s="1" t="str">
        <f>IFERROR(VLOOKUP($A1939&amp;"-"&amp;K$1,'Conclusões cursos SIGARRA'!$E:$H,2,0),"")</f>
        <v/>
      </c>
      <c r="L1939" s="1" t="str">
        <f>IFERROR(VLOOKUP($A1939&amp;"-"&amp;K$1,'Conclusões cursos SIGARRA'!$E:$H,4,0),"")</f>
        <v/>
      </c>
      <c r="M1939" s="1" t="str">
        <f>IFERROR(VLOOKUP($A1939&amp;"-"&amp;M$1,'Conclusões cursos SIGARRA'!$E:$H,2,0),"")</f>
        <v/>
      </c>
      <c r="N1939" s="1" t="str">
        <f>IFERROR(VLOOKUP($A1939&amp;"-"&amp;M$1,'Conclusões cursos SIGARRA'!$E:$H,4,0),"")</f>
        <v/>
      </c>
      <c r="O1939" s="1" t="str">
        <f>IFERROR(VLOOKUP($A1939&amp;"-"&amp;O$1,'Conclusões cursos SIGARRA'!$E:$H,2,0),"")</f>
        <v>2011/2012</v>
      </c>
      <c r="P1939" s="1" t="str">
        <f>IFERROR(VLOOKUP($A1939&amp;"-"&amp;O$1,'Conclusões cursos SIGARRA'!$E:$H,4,0),"")</f>
        <v>2017/2018</v>
      </c>
      <c r="Q1939" s="1" t="str">
        <f>IFERROR(VLOOKUP($A1939&amp;"-"&amp;Q$1,'Conclusões cursos SIGARRA'!$E:$H,2,0),"")</f>
        <v/>
      </c>
      <c r="R1939" s="1" t="str">
        <f>IFERROR(VLOOKUP($A1939&amp;"-"&amp;Q$1,'Conclusões cursos SIGARRA'!$E:$H,4,0),"")</f>
        <v/>
      </c>
      <c r="S1939" s="1" t="str">
        <f>IFERROR(VLOOKUP($A1939&amp;"-"&amp;S$1,'Conclusões cursos SIGARRA'!$E:$H,2,0),"")</f>
        <v/>
      </c>
      <c r="T1939" s="1" t="str">
        <f>IFERROR(VLOOKUP($A1939&amp;"-"&amp;S$1,'Conclusões cursos SIGARRA'!$E:$H,4,0),"")</f>
        <v/>
      </c>
      <c r="U1939" s="1" t="str">
        <f t="shared" si="3"/>
        <v> MIEIC 2017/2018</v>
      </c>
      <c r="V1939" s="1" t="str">
        <f t="shared" si="4"/>
        <v>Pedro André Ferreira de Castro Fernandes</v>
      </c>
    </row>
    <row r="1940" ht="14.25" customHeight="1">
      <c r="A1940" s="1">
        <v>2.01006631E8</v>
      </c>
      <c r="B1940" s="1" t="s">
        <v>5833</v>
      </c>
      <c r="C1940" s="1" t="s">
        <v>5834</v>
      </c>
      <c r="D1940" s="1" t="s">
        <v>20</v>
      </c>
      <c r="E1940" s="1" t="s">
        <v>21</v>
      </c>
      <c r="F1940" s="1" t="str">
        <f t="shared" si="1"/>
        <v>Pedro André Santos Letra - MIEIC 2014/2015</v>
      </c>
      <c r="G1940" s="1" t="s">
        <v>5835</v>
      </c>
      <c r="I1940" s="1" t="str">
        <f>IFERROR(VLOOKUP(B1940,'Inquérito'!M:N,2,0),if(AND(E1940="",not(iserror(find("linkedin",H1940)))),H1940,E1940))</f>
        <v/>
      </c>
      <c r="J1940" s="1" t="str">
        <f t="shared" si="2"/>
        <v>MIEIC </v>
      </c>
      <c r="K1940" s="1" t="str">
        <f>IFERROR(VLOOKUP($A1940&amp;"-"&amp;K$1,'Conclusões cursos SIGARRA'!$E:$H,2,0),"")</f>
        <v/>
      </c>
      <c r="L1940" s="1" t="str">
        <f>IFERROR(VLOOKUP($A1940&amp;"-"&amp;K$1,'Conclusões cursos SIGARRA'!$E:$H,4,0),"")</f>
        <v/>
      </c>
      <c r="M1940" s="1" t="str">
        <f>IFERROR(VLOOKUP($A1940&amp;"-"&amp;M$1,'Conclusões cursos SIGARRA'!$E:$H,2,0),"")</f>
        <v/>
      </c>
      <c r="N1940" s="1" t="str">
        <f>IFERROR(VLOOKUP($A1940&amp;"-"&amp;M$1,'Conclusões cursos SIGARRA'!$E:$H,4,0),"")</f>
        <v/>
      </c>
      <c r="O1940" s="1" t="str">
        <f>IFERROR(VLOOKUP($A1940&amp;"-"&amp;O$1,'Conclusões cursos SIGARRA'!$E:$H,2,0),"")</f>
        <v>2010/2011</v>
      </c>
      <c r="P1940" s="1" t="str">
        <f>IFERROR(VLOOKUP($A1940&amp;"-"&amp;O$1,'Conclusões cursos SIGARRA'!$E:$H,4,0),"")</f>
        <v>2014/2015</v>
      </c>
      <c r="Q1940" s="1" t="str">
        <f>IFERROR(VLOOKUP($A1940&amp;"-"&amp;Q$1,'Conclusões cursos SIGARRA'!$E:$H,2,0),"")</f>
        <v/>
      </c>
      <c r="R1940" s="1" t="str">
        <f>IFERROR(VLOOKUP($A1940&amp;"-"&amp;Q$1,'Conclusões cursos SIGARRA'!$E:$H,4,0),"")</f>
        <v/>
      </c>
      <c r="S1940" s="1" t="str">
        <f>IFERROR(VLOOKUP($A1940&amp;"-"&amp;S$1,'Conclusões cursos SIGARRA'!$E:$H,2,0),"")</f>
        <v/>
      </c>
      <c r="T1940" s="1" t="str">
        <f>IFERROR(VLOOKUP($A1940&amp;"-"&amp;S$1,'Conclusões cursos SIGARRA'!$E:$H,4,0),"")</f>
        <v/>
      </c>
      <c r="U1940" s="1" t="str">
        <f t="shared" si="3"/>
        <v> MIEIC 2014/2015</v>
      </c>
      <c r="V1940" s="1" t="str">
        <f t="shared" si="4"/>
        <v>Pedro André Santos Letra</v>
      </c>
    </row>
    <row r="1941" ht="14.25" customHeight="1">
      <c r="A1941" s="1">
        <v>2.01603557E8</v>
      </c>
      <c r="B1941" s="1" t="s">
        <v>5836</v>
      </c>
      <c r="C1941" s="1" t="s">
        <v>5837</v>
      </c>
      <c r="D1941" s="1" t="s">
        <v>20</v>
      </c>
      <c r="E1941" s="1" t="s">
        <v>21</v>
      </c>
      <c r="F1941" s="1" t="str">
        <f t="shared" si="1"/>
        <v>Pedro António Ferreira Cardoso Videira Lopes - MIEIC 2020/2021</v>
      </c>
      <c r="G1941" s="1" t="s">
        <v>5838</v>
      </c>
      <c r="I1941" s="1" t="str">
        <f>IFERROR(VLOOKUP(B1941,'Inquérito'!M:N,2,0),if(AND(E1941="",not(iserror(find("linkedin",H1941)))),H1941,E1941))</f>
        <v/>
      </c>
      <c r="J1941" s="1" t="str">
        <f t="shared" si="2"/>
        <v>MIEIC </v>
      </c>
      <c r="K1941" s="1" t="str">
        <f>IFERROR(VLOOKUP($A1941&amp;"-"&amp;K$1,'Conclusões cursos SIGARRA'!$E:$H,2,0),"")</f>
        <v/>
      </c>
      <c r="L1941" s="1" t="str">
        <f>IFERROR(VLOOKUP($A1941&amp;"-"&amp;K$1,'Conclusões cursos SIGARRA'!$E:$H,4,0),"")</f>
        <v/>
      </c>
      <c r="M1941" s="1" t="str">
        <f>IFERROR(VLOOKUP($A1941&amp;"-"&amp;M$1,'Conclusões cursos SIGARRA'!$E:$H,2,0),"")</f>
        <v/>
      </c>
      <c r="N1941" s="1" t="str">
        <f>IFERROR(VLOOKUP($A1941&amp;"-"&amp;M$1,'Conclusões cursos SIGARRA'!$E:$H,4,0),"")</f>
        <v/>
      </c>
      <c r="O1941" s="1" t="str">
        <f>IFERROR(VLOOKUP($A1941&amp;"-"&amp;O$1,'Conclusões cursos SIGARRA'!$E:$H,2,0),"")</f>
        <v>2016/2017</v>
      </c>
      <c r="P1941" s="1" t="str">
        <f>IFERROR(VLOOKUP($A1941&amp;"-"&amp;O$1,'Conclusões cursos SIGARRA'!$E:$H,4,0),"")</f>
        <v>2020/2021</v>
      </c>
      <c r="Q1941" s="1" t="str">
        <f>IFERROR(VLOOKUP($A1941&amp;"-"&amp;Q$1,'Conclusões cursos SIGARRA'!$E:$H,2,0),"")</f>
        <v/>
      </c>
      <c r="R1941" s="1" t="str">
        <f>IFERROR(VLOOKUP($A1941&amp;"-"&amp;Q$1,'Conclusões cursos SIGARRA'!$E:$H,4,0),"")</f>
        <v/>
      </c>
      <c r="S1941" s="1" t="str">
        <f>IFERROR(VLOOKUP($A1941&amp;"-"&amp;S$1,'Conclusões cursos SIGARRA'!$E:$H,2,0),"")</f>
        <v/>
      </c>
      <c r="T1941" s="1" t="str">
        <f>IFERROR(VLOOKUP($A1941&amp;"-"&amp;S$1,'Conclusões cursos SIGARRA'!$E:$H,4,0),"")</f>
        <v/>
      </c>
      <c r="U1941" s="1" t="str">
        <f t="shared" si="3"/>
        <v> MIEIC 2020/2021</v>
      </c>
      <c r="V1941" s="1" t="str">
        <f t="shared" si="4"/>
        <v>Pedro António Ferreira Cardoso Videira Lopes</v>
      </c>
    </row>
    <row r="1942" ht="14.25" customHeight="1">
      <c r="A1942" s="1">
        <v>2.00804927E8</v>
      </c>
      <c r="B1942" s="1" t="s">
        <v>5839</v>
      </c>
      <c r="C1942" s="1" t="s">
        <v>5840</v>
      </c>
      <c r="D1942" s="1" t="s">
        <v>20</v>
      </c>
      <c r="E1942" s="1" t="s">
        <v>5841</v>
      </c>
      <c r="F1942" s="1" t="str">
        <f t="shared" si="1"/>
        <v>Pedro Boloto Chambino - MIEIC 2012/2013</v>
      </c>
      <c r="G1942" s="1" t="s">
        <v>21</v>
      </c>
      <c r="I1942" s="9" t="str">
        <f>IFERROR(VLOOKUP(B1942,'Inquérito'!M:N,2,0),if(AND(E1942="",not(iserror(find("linkedin",H1942)))),H1942,E1942))</f>
        <v>https://www.linkedin.com/in/pchambino/</v>
      </c>
      <c r="J1942" s="1" t="str">
        <f t="shared" si="2"/>
        <v>MIEIC </v>
      </c>
      <c r="K1942" s="1" t="str">
        <f>IFERROR(VLOOKUP($A1942&amp;"-"&amp;K$1,'Conclusões cursos SIGARRA'!$E:$H,2,0),"")</f>
        <v/>
      </c>
      <c r="L1942" s="1" t="str">
        <f>IFERROR(VLOOKUP($A1942&amp;"-"&amp;K$1,'Conclusões cursos SIGARRA'!$E:$H,4,0),"")</f>
        <v/>
      </c>
      <c r="M1942" s="1" t="str">
        <f>IFERROR(VLOOKUP($A1942&amp;"-"&amp;M$1,'Conclusões cursos SIGARRA'!$E:$H,2,0),"")</f>
        <v/>
      </c>
      <c r="N1942" s="1" t="str">
        <f>IFERROR(VLOOKUP($A1942&amp;"-"&amp;M$1,'Conclusões cursos SIGARRA'!$E:$H,4,0),"")</f>
        <v/>
      </c>
      <c r="O1942" s="1" t="str">
        <f>IFERROR(VLOOKUP($A1942&amp;"-"&amp;O$1,'Conclusões cursos SIGARRA'!$E:$H,2,0),"")</f>
        <v>2008/2009</v>
      </c>
      <c r="P1942" s="1" t="str">
        <f>IFERROR(VLOOKUP($A1942&amp;"-"&amp;O$1,'Conclusões cursos SIGARRA'!$E:$H,4,0),"")</f>
        <v>2012/2013</v>
      </c>
      <c r="Q1942" s="1" t="str">
        <f>IFERROR(VLOOKUP($A1942&amp;"-"&amp;Q$1,'Conclusões cursos SIGARRA'!$E:$H,2,0),"")</f>
        <v/>
      </c>
      <c r="R1942" s="1" t="str">
        <f>IFERROR(VLOOKUP($A1942&amp;"-"&amp;Q$1,'Conclusões cursos SIGARRA'!$E:$H,4,0),"")</f>
        <v/>
      </c>
      <c r="S1942" s="1" t="str">
        <f>IFERROR(VLOOKUP($A1942&amp;"-"&amp;S$1,'Conclusões cursos SIGARRA'!$E:$H,2,0),"")</f>
        <v/>
      </c>
      <c r="T1942" s="1" t="str">
        <f>IFERROR(VLOOKUP($A1942&amp;"-"&amp;S$1,'Conclusões cursos SIGARRA'!$E:$H,4,0),"")</f>
        <v/>
      </c>
      <c r="U1942" s="1" t="str">
        <f t="shared" si="3"/>
        <v> MIEIC 2012/2013</v>
      </c>
      <c r="V1942" s="1" t="str">
        <f t="shared" si="4"/>
        <v>Pedro Boloto Chambino</v>
      </c>
    </row>
    <row r="1943" ht="14.25" customHeight="1">
      <c r="A1943" s="1">
        <v>2.01109244E8</v>
      </c>
      <c r="B1943" s="1" t="s">
        <v>5842</v>
      </c>
      <c r="C1943" s="1" t="s">
        <v>5843</v>
      </c>
      <c r="D1943" s="1" t="s">
        <v>20</v>
      </c>
      <c r="E1943" s="1" t="s">
        <v>21</v>
      </c>
      <c r="F1943" s="1" t="str">
        <f t="shared" si="1"/>
        <v>Pedro Cardoso Lessa e Silva - MIEIC 2015/2016</v>
      </c>
      <c r="H1943" s="1" t="s">
        <v>5844</v>
      </c>
      <c r="I1943" s="1" t="str">
        <f>IFERROR(VLOOKUP(B1943,'Inquérito'!M:N,2,0),if(AND(E1943="",not(iserror(find("linkedin",H1943)))),H1943,E1943))</f>
        <v/>
      </c>
      <c r="J1943" s="1" t="str">
        <f t="shared" si="2"/>
        <v>MIEIC </v>
      </c>
      <c r="K1943" s="1" t="str">
        <f>IFERROR(VLOOKUP($A1943&amp;"-"&amp;K$1,'Conclusões cursos SIGARRA'!$E:$H,2,0),"")</f>
        <v/>
      </c>
      <c r="L1943" s="1" t="str">
        <f>IFERROR(VLOOKUP($A1943&amp;"-"&amp;K$1,'Conclusões cursos SIGARRA'!$E:$H,4,0),"")</f>
        <v/>
      </c>
      <c r="M1943" s="1" t="str">
        <f>IFERROR(VLOOKUP($A1943&amp;"-"&amp;M$1,'Conclusões cursos SIGARRA'!$E:$H,2,0),"")</f>
        <v/>
      </c>
      <c r="N1943" s="1" t="str">
        <f>IFERROR(VLOOKUP($A1943&amp;"-"&amp;M$1,'Conclusões cursos SIGARRA'!$E:$H,4,0),"")</f>
        <v/>
      </c>
      <c r="O1943" s="1" t="str">
        <f>IFERROR(VLOOKUP($A1943&amp;"-"&amp;O$1,'Conclusões cursos SIGARRA'!$E:$H,2,0),"")</f>
        <v>2011/2012</v>
      </c>
      <c r="P1943" s="1" t="str">
        <f>IFERROR(VLOOKUP($A1943&amp;"-"&amp;O$1,'Conclusões cursos SIGARRA'!$E:$H,4,0),"")</f>
        <v>2015/2016</v>
      </c>
      <c r="Q1943" s="1" t="str">
        <f>IFERROR(VLOOKUP($A1943&amp;"-"&amp;Q$1,'Conclusões cursos SIGARRA'!$E:$H,2,0),"")</f>
        <v/>
      </c>
      <c r="R1943" s="1" t="str">
        <f>IFERROR(VLOOKUP($A1943&amp;"-"&amp;Q$1,'Conclusões cursos SIGARRA'!$E:$H,4,0),"")</f>
        <v/>
      </c>
      <c r="S1943" s="1" t="str">
        <f>IFERROR(VLOOKUP($A1943&amp;"-"&amp;S$1,'Conclusões cursos SIGARRA'!$E:$H,2,0),"")</f>
        <v/>
      </c>
      <c r="T1943" s="1" t="str">
        <f>IFERROR(VLOOKUP($A1943&amp;"-"&amp;S$1,'Conclusões cursos SIGARRA'!$E:$H,4,0),"")</f>
        <v/>
      </c>
      <c r="U1943" s="1" t="str">
        <f t="shared" si="3"/>
        <v> MIEIC 2015/2016</v>
      </c>
      <c r="V1943" s="1" t="str">
        <f t="shared" si="4"/>
        <v>Pedro Cardoso Lessa e Silva</v>
      </c>
    </row>
    <row r="1944" ht="14.25" customHeight="1">
      <c r="A1944" s="1">
        <v>2.01604643E8</v>
      </c>
      <c r="B1944" s="1" t="s">
        <v>5845</v>
      </c>
      <c r="C1944" s="1" t="s">
        <v>5846</v>
      </c>
      <c r="D1944" s="1" t="s">
        <v>20</v>
      </c>
      <c r="E1944" s="1" t="s">
        <v>21</v>
      </c>
      <c r="F1944" s="1" t="str">
        <f t="shared" si="1"/>
        <v>Pedro Casais da Silva e Sousa Gonçalves - MIEIC 2020/2021</v>
      </c>
      <c r="I1944" s="1" t="str">
        <f>IFERROR(VLOOKUP(B1944,'Inquérito'!M:N,2,0),if(AND(E1944="",not(iserror(find("linkedin",H1944)))),H1944,E1944))</f>
        <v/>
      </c>
      <c r="J1944" s="1" t="str">
        <f t="shared" si="2"/>
        <v>MIEIC </v>
      </c>
      <c r="K1944" s="1" t="str">
        <f>IFERROR(VLOOKUP($A1944&amp;"-"&amp;K$1,'Conclusões cursos SIGARRA'!$E:$H,2,0),"")</f>
        <v/>
      </c>
      <c r="L1944" s="1" t="str">
        <f>IFERROR(VLOOKUP($A1944&amp;"-"&amp;K$1,'Conclusões cursos SIGARRA'!$E:$H,4,0),"")</f>
        <v/>
      </c>
      <c r="M1944" s="1" t="str">
        <f>IFERROR(VLOOKUP($A1944&amp;"-"&amp;M$1,'Conclusões cursos SIGARRA'!$E:$H,2,0),"")</f>
        <v/>
      </c>
      <c r="N1944" s="1" t="str">
        <f>IFERROR(VLOOKUP($A1944&amp;"-"&amp;M$1,'Conclusões cursos SIGARRA'!$E:$H,4,0),"")</f>
        <v/>
      </c>
      <c r="O1944" s="1" t="str">
        <f>IFERROR(VLOOKUP($A1944&amp;"-"&amp;O$1,'Conclusões cursos SIGARRA'!$E:$H,2,0),"")</f>
        <v>2016/2017</v>
      </c>
      <c r="P1944" s="1" t="str">
        <f>IFERROR(VLOOKUP($A1944&amp;"-"&amp;O$1,'Conclusões cursos SIGARRA'!$E:$H,4,0),"")</f>
        <v>2020/2021</v>
      </c>
      <c r="Q1944" s="1" t="str">
        <f>IFERROR(VLOOKUP($A1944&amp;"-"&amp;Q$1,'Conclusões cursos SIGARRA'!$E:$H,2,0),"")</f>
        <v/>
      </c>
      <c r="R1944" s="1" t="str">
        <f>IFERROR(VLOOKUP($A1944&amp;"-"&amp;Q$1,'Conclusões cursos SIGARRA'!$E:$H,4,0),"")</f>
        <v/>
      </c>
      <c r="S1944" s="1" t="str">
        <f>IFERROR(VLOOKUP($A1944&amp;"-"&amp;S$1,'Conclusões cursos SIGARRA'!$E:$H,2,0),"")</f>
        <v/>
      </c>
      <c r="T1944" s="1" t="str">
        <f>IFERROR(VLOOKUP($A1944&amp;"-"&amp;S$1,'Conclusões cursos SIGARRA'!$E:$H,4,0),"")</f>
        <v/>
      </c>
      <c r="U1944" s="1" t="str">
        <f t="shared" si="3"/>
        <v> MIEIC 2020/2021</v>
      </c>
      <c r="V1944" s="1" t="str">
        <f t="shared" si="4"/>
        <v>Pedro Casais da Silva e Sousa Gonçalves</v>
      </c>
    </row>
    <row r="1945" ht="14.25" customHeight="1">
      <c r="A1945" s="1">
        <v>2.02007525E8</v>
      </c>
      <c r="B1945" s="1" t="s">
        <v>5847</v>
      </c>
      <c r="C1945" s="1" t="s">
        <v>5848</v>
      </c>
      <c r="D1945" s="1" t="s">
        <v>26</v>
      </c>
      <c r="E1945" s="1" t="s">
        <v>21</v>
      </c>
      <c r="F1945" s="1" t="str">
        <f t="shared" si="1"/>
        <v>Pedro Cerejeira Príncipe Ferreira - L.EIC 2022/2023</v>
      </c>
      <c r="I1945" s="1" t="str">
        <f>IFERROR(VLOOKUP(B1945,'Inquérito'!M:N,2,0),if(AND(E1945="",not(iserror(find("linkedin",H1945)))),H1945,E1945))</f>
        <v/>
      </c>
      <c r="J1945" s="1" t="str">
        <f t="shared" si="2"/>
        <v>L.EIC </v>
      </c>
      <c r="K1945" s="1" t="str">
        <f>IFERROR(VLOOKUP($A1945&amp;"-"&amp;K$1,'Conclusões cursos SIGARRA'!$E:$H,2,0),"")</f>
        <v/>
      </c>
      <c r="L1945" s="1" t="str">
        <f>IFERROR(VLOOKUP($A1945&amp;"-"&amp;K$1,'Conclusões cursos SIGARRA'!$E:$H,4,0),"")</f>
        <v/>
      </c>
      <c r="M1945" s="1" t="str">
        <f>IFERROR(VLOOKUP($A1945&amp;"-"&amp;M$1,'Conclusões cursos SIGARRA'!$E:$H,2,0),"")</f>
        <v/>
      </c>
      <c r="N1945" s="1" t="str">
        <f>IFERROR(VLOOKUP($A1945&amp;"-"&amp;M$1,'Conclusões cursos SIGARRA'!$E:$H,4,0),"")</f>
        <v/>
      </c>
      <c r="O1945" s="1" t="str">
        <f>IFERROR(VLOOKUP($A1945&amp;"-"&amp;O$1,'Conclusões cursos SIGARRA'!$E:$H,2,0),"")</f>
        <v/>
      </c>
      <c r="P1945" s="1" t="str">
        <f>IFERROR(VLOOKUP($A1945&amp;"-"&amp;O$1,'Conclusões cursos SIGARRA'!$E:$H,4,0),"")</f>
        <v/>
      </c>
      <c r="Q1945" s="1" t="str">
        <f>IFERROR(VLOOKUP($A1945&amp;"-"&amp;Q$1,'Conclusões cursos SIGARRA'!$E:$H,2,0),"")</f>
        <v>2021/2022</v>
      </c>
      <c r="R1945" s="1" t="str">
        <f>IFERROR(VLOOKUP($A1945&amp;"-"&amp;Q$1,'Conclusões cursos SIGARRA'!$E:$H,4,0),"")</f>
        <v>2022/2023</v>
      </c>
      <c r="S1945" s="1" t="str">
        <f>IFERROR(VLOOKUP($A1945&amp;"-"&amp;S$1,'Conclusões cursos SIGARRA'!$E:$H,2,0),"")</f>
        <v/>
      </c>
      <c r="T1945" s="1" t="str">
        <f>IFERROR(VLOOKUP($A1945&amp;"-"&amp;S$1,'Conclusões cursos SIGARRA'!$E:$H,4,0),"")</f>
        <v/>
      </c>
      <c r="U1945" s="1" t="str">
        <f t="shared" si="3"/>
        <v> L.EIC 2022/2023</v>
      </c>
      <c r="V1945" s="1" t="str">
        <f t="shared" si="4"/>
        <v>Pedro Cerejeira Príncipe Ferreira</v>
      </c>
    </row>
    <row r="1946" ht="14.25" customHeight="1">
      <c r="A1946" s="1">
        <v>2.01005209E8</v>
      </c>
      <c r="B1946" s="1" t="s">
        <v>5849</v>
      </c>
      <c r="C1946" s="1" t="s">
        <v>5850</v>
      </c>
      <c r="D1946" s="1" t="s">
        <v>20</v>
      </c>
      <c r="E1946" s="1" t="s">
        <v>5851</v>
      </c>
      <c r="F1946" s="1" t="str">
        <f t="shared" si="1"/>
        <v>Pedro Daniel Cardoso dos Santos - MIEIC 2014/2015</v>
      </c>
      <c r="G1946" s="1" t="s">
        <v>5852</v>
      </c>
      <c r="H1946" s="1" t="s">
        <v>5853</v>
      </c>
      <c r="I1946" s="9" t="str">
        <f>IFERROR(VLOOKUP(B1946,'Inquérito'!M:N,2,0),if(AND(E1946="",not(iserror(find("linkedin",H1946)))),H1946,E1946))</f>
        <v>https://www.linkedin.com/in/pedrodanielcsantos/</v>
      </c>
      <c r="J1946" s="1" t="str">
        <f t="shared" si="2"/>
        <v>MIEIC </v>
      </c>
      <c r="K1946" s="1" t="str">
        <f>IFERROR(VLOOKUP($A1946&amp;"-"&amp;K$1,'Conclusões cursos SIGARRA'!$E:$H,2,0),"")</f>
        <v/>
      </c>
      <c r="L1946" s="1" t="str">
        <f>IFERROR(VLOOKUP($A1946&amp;"-"&amp;K$1,'Conclusões cursos SIGARRA'!$E:$H,4,0),"")</f>
        <v/>
      </c>
      <c r="M1946" s="1" t="str">
        <f>IFERROR(VLOOKUP($A1946&amp;"-"&amp;M$1,'Conclusões cursos SIGARRA'!$E:$H,2,0),"")</f>
        <v/>
      </c>
      <c r="N1946" s="1" t="str">
        <f>IFERROR(VLOOKUP($A1946&amp;"-"&amp;M$1,'Conclusões cursos SIGARRA'!$E:$H,4,0),"")</f>
        <v/>
      </c>
      <c r="O1946" s="1" t="str">
        <f>IFERROR(VLOOKUP($A1946&amp;"-"&amp;O$1,'Conclusões cursos SIGARRA'!$E:$H,2,0),"")</f>
        <v>2010/2011</v>
      </c>
      <c r="P1946" s="1" t="str">
        <f>IFERROR(VLOOKUP($A1946&amp;"-"&amp;O$1,'Conclusões cursos SIGARRA'!$E:$H,4,0),"")</f>
        <v>2014/2015</v>
      </c>
      <c r="Q1946" s="1" t="str">
        <f>IFERROR(VLOOKUP($A1946&amp;"-"&amp;Q$1,'Conclusões cursos SIGARRA'!$E:$H,2,0),"")</f>
        <v/>
      </c>
      <c r="R1946" s="1" t="str">
        <f>IFERROR(VLOOKUP($A1946&amp;"-"&amp;Q$1,'Conclusões cursos SIGARRA'!$E:$H,4,0),"")</f>
        <v/>
      </c>
      <c r="S1946" s="1" t="str">
        <f>IFERROR(VLOOKUP($A1946&amp;"-"&amp;S$1,'Conclusões cursos SIGARRA'!$E:$H,2,0),"")</f>
        <v/>
      </c>
      <c r="T1946" s="1" t="str">
        <f>IFERROR(VLOOKUP($A1946&amp;"-"&amp;S$1,'Conclusões cursos SIGARRA'!$E:$H,4,0),"")</f>
        <v/>
      </c>
      <c r="U1946" s="1" t="str">
        <f t="shared" si="3"/>
        <v> MIEIC 2014/2015</v>
      </c>
      <c r="V1946" s="1" t="str">
        <f t="shared" si="4"/>
        <v>Pedro Daniel Cardoso dos Santos</v>
      </c>
    </row>
    <row r="1947" ht="14.25" customHeight="1">
      <c r="A1947" s="1">
        <v>2.01104253E8</v>
      </c>
      <c r="B1947" s="1" t="s">
        <v>5854</v>
      </c>
      <c r="C1947" s="1" t="s">
        <v>5855</v>
      </c>
      <c r="D1947" s="1" t="s">
        <v>20</v>
      </c>
      <c r="E1947" s="1" t="s">
        <v>21</v>
      </c>
      <c r="F1947" s="1" t="str">
        <f t="shared" si="1"/>
        <v>Pedro Daniel Carvalho de Sousa Rodrigues - MIEIC 2018/2019</v>
      </c>
      <c r="G1947" s="1" t="s">
        <v>5856</v>
      </c>
      <c r="I1947" s="1" t="str">
        <f>IFERROR(VLOOKUP(B1947,'Inquérito'!M:N,2,0),if(AND(E1947="",not(iserror(find("linkedin",H1947)))),H1947,E1947))</f>
        <v/>
      </c>
      <c r="J1947" s="1" t="str">
        <f t="shared" si="2"/>
        <v>MIEIC </v>
      </c>
      <c r="K1947" s="1" t="str">
        <f>IFERROR(VLOOKUP($A1947&amp;"-"&amp;K$1,'Conclusões cursos SIGARRA'!$E:$H,2,0),"")</f>
        <v/>
      </c>
      <c r="L1947" s="1" t="str">
        <f>IFERROR(VLOOKUP($A1947&amp;"-"&amp;K$1,'Conclusões cursos SIGARRA'!$E:$H,4,0),"")</f>
        <v/>
      </c>
      <c r="M1947" s="1" t="str">
        <f>IFERROR(VLOOKUP($A1947&amp;"-"&amp;M$1,'Conclusões cursos SIGARRA'!$E:$H,2,0),"")</f>
        <v/>
      </c>
      <c r="N1947" s="1" t="str">
        <f>IFERROR(VLOOKUP($A1947&amp;"-"&amp;M$1,'Conclusões cursos SIGARRA'!$E:$H,4,0),"")</f>
        <v/>
      </c>
      <c r="O1947" s="1" t="str">
        <f>IFERROR(VLOOKUP($A1947&amp;"-"&amp;O$1,'Conclusões cursos SIGARRA'!$E:$H,2,0),"")</f>
        <v>2016/2017</v>
      </c>
      <c r="P1947" s="1" t="str">
        <f>IFERROR(VLOOKUP($A1947&amp;"-"&amp;O$1,'Conclusões cursos SIGARRA'!$E:$H,4,0),"")</f>
        <v>2018/2019</v>
      </c>
      <c r="Q1947" s="1" t="str">
        <f>IFERROR(VLOOKUP($A1947&amp;"-"&amp;Q$1,'Conclusões cursos SIGARRA'!$E:$H,2,0),"")</f>
        <v/>
      </c>
      <c r="R1947" s="1" t="str">
        <f>IFERROR(VLOOKUP($A1947&amp;"-"&amp;Q$1,'Conclusões cursos SIGARRA'!$E:$H,4,0),"")</f>
        <v/>
      </c>
      <c r="S1947" s="1" t="str">
        <f>IFERROR(VLOOKUP($A1947&amp;"-"&amp;S$1,'Conclusões cursos SIGARRA'!$E:$H,2,0),"")</f>
        <v/>
      </c>
      <c r="T1947" s="1" t="str">
        <f>IFERROR(VLOOKUP($A1947&amp;"-"&amp;S$1,'Conclusões cursos SIGARRA'!$E:$H,4,0),"")</f>
        <v/>
      </c>
      <c r="U1947" s="1" t="str">
        <f t="shared" si="3"/>
        <v> MIEIC 2018/2019</v>
      </c>
      <c r="V1947" s="1" t="str">
        <f t="shared" si="4"/>
        <v>Pedro Daniel Carvalho de Sousa Rodrigues</v>
      </c>
    </row>
    <row r="1948" ht="14.25" customHeight="1">
      <c r="A1948" s="1">
        <v>2.00102851E8</v>
      </c>
      <c r="B1948" s="1" t="s">
        <v>5857</v>
      </c>
      <c r="C1948" s="1" t="s">
        <v>5858</v>
      </c>
      <c r="D1948" s="1" t="s">
        <v>20</v>
      </c>
      <c r="E1948" s="1" t="s">
        <v>21</v>
      </c>
      <c r="F1948" s="1" t="str">
        <f t="shared" si="1"/>
        <v>Pedro Daniel da Cunha Mendes - MIEIC 2007/2008</v>
      </c>
      <c r="G1948" s="1" t="s">
        <v>21</v>
      </c>
      <c r="I1948" s="1" t="str">
        <f>IFERROR(VLOOKUP(B1948,'Inquérito'!M:N,2,0),if(AND(E1948="",not(iserror(find("linkedin",H1948)))),H1948,E1948))</f>
        <v/>
      </c>
      <c r="J1948" s="1" t="str">
        <f t="shared" si="2"/>
        <v>MIEIC </v>
      </c>
      <c r="K1948" s="1" t="str">
        <f>IFERROR(VLOOKUP($A1948&amp;"-"&amp;K$1,'Conclusões cursos SIGARRA'!$E:$H,2,0),"")</f>
        <v/>
      </c>
      <c r="L1948" s="1" t="str">
        <f>IFERROR(VLOOKUP($A1948&amp;"-"&amp;K$1,'Conclusões cursos SIGARRA'!$E:$H,4,0),"")</f>
        <v/>
      </c>
      <c r="M1948" s="1" t="str">
        <f>IFERROR(VLOOKUP($A1948&amp;"-"&amp;M$1,'Conclusões cursos SIGARRA'!$E:$H,2,0),"")</f>
        <v/>
      </c>
      <c r="N1948" s="1" t="str">
        <f>IFERROR(VLOOKUP($A1948&amp;"-"&amp;M$1,'Conclusões cursos SIGARRA'!$E:$H,4,0),"")</f>
        <v/>
      </c>
      <c r="O1948" s="1" t="str">
        <f>IFERROR(VLOOKUP($A1948&amp;"-"&amp;O$1,'Conclusões cursos SIGARRA'!$E:$H,2,0),"")</f>
        <v>2001/2002</v>
      </c>
      <c r="P1948" s="1" t="str">
        <f>IFERROR(VLOOKUP($A1948&amp;"-"&amp;O$1,'Conclusões cursos SIGARRA'!$E:$H,4,0),"")</f>
        <v>2007/2008</v>
      </c>
      <c r="Q1948" s="1" t="str">
        <f>IFERROR(VLOOKUP($A1948&amp;"-"&amp;Q$1,'Conclusões cursos SIGARRA'!$E:$H,2,0),"")</f>
        <v/>
      </c>
      <c r="R1948" s="1" t="str">
        <f>IFERROR(VLOOKUP($A1948&amp;"-"&amp;Q$1,'Conclusões cursos SIGARRA'!$E:$H,4,0),"")</f>
        <v/>
      </c>
      <c r="S1948" s="1" t="str">
        <f>IFERROR(VLOOKUP($A1948&amp;"-"&amp;S$1,'Conclusões cursos SIGARRA'!$E:$H,2,0),"")</f>
        <v/>
      </c>
      <c r="T1948" s="1" t="str">
        <f>IFERROR(VLOOKUP($A1948&amp;"-"&amp;S$1,'Conclusões cursos SIGARRA'!$E:$H,4,0),"")</f>
        <v/>
      </c>
      <c r="U1948" s="1" t="str">
        <f t="shared" si="3"/>
        <v> MIEIC 2007/2008</v>
      </c>
      <c r="V1948" s="1" t="str">
        <f t="shared" si="4"/>
        <v>Pedro Daniel da Cunha Mendes</v>
      </c>
    </row>
    <row r="1949" ht="14.25" customHeight="1">
      <c r="A1949" s="1">
        <v>2.01506046E8</v>
      </c>
      <c r="B1949" s="1" t="s">
        <v>5859</v>
      </c>
      <c r="C1949" s="1" t="s">
        <v>5860</v>
      </c>
      <c r="D1949" s="1" t="s">
        <v>20</v>
      </c>
      <c r="E1949" s="1" t="s">
        <v>21</v>
      </c>
      <c r="F1949" s="1" t="str">
        <f t="shared" si="1"/>
        <v>Pedro Daniel dos Santos Reis - MIEIC 2019/2020</v>
      </c>
      <c r="I1949" s="1" t="str">
        <f>IFERROR(VLOOKUP(B1949,'Inquérito'!M:N,2,0),if(AND(E1949="",not(iserror(find("linkedin",H1949)))),H1949,E1949))</f>
        <v/>
      </c>
      <c r="J1949" s="1" t="str">
        <f t="shared" si="2"/>
        <v>MIEIC </v>
      </c>
      <c r="K1949" s="1" t="str">
        <f>IFERROR(VLOOKUP($A1949&amp;"-"&amp;K$1,'Conclusões cursos SIGARRA'!$E:$H,2,0),"")</f>
        <v/>
      </c>
      <c r="L1949" s="1" t="str">
        <f>IFERROR(VLOOKUP($A1949&amp;"-"&amp;K$1,'Conclusões cursos SIGARRA'!$E:$H,4,0),"")</f>
        <v/>
      </c>
      <c r="M1949" s="1" t="str">
        <f>IFERROR(VLOOKUP($A1949&amp;"-"&amp;M$1,'Conclusões cursos SIGARRA'!$E:$H,2,0),"")</f>
        <v/>
      </c>
      <c r="N1949" s="1" t="str">
        <f>IFERROR(VLOOKUP($A1949&amp;"-"&amp;M$1,'Conclusões cursos SIGARRA'!$E:$H,4,0),"")</f>
        <v/>
      </c>
      <c r="O1949" s="1" t="str">
        <f>IFERROR(VLOOKUP($A1949&amp;"-"&amp;O$1,'Conclusões cursos SIGARRA'!$E:$H,2,0),"")</f>
        <v>2015/2016</v>
      </c>
      <c r="P1949" s="1" t="str">
        <f>IFERROR(VLOOKUP($A1949&amp;"-"&amp;O$1,'Conclusões cursos SIGARRA'!$E:$H,4,0),"")</f>
        <v>2019/2020</v>
      </c>
      <c r="Q1949" s="1" t="str">
        <f>IFERROR(VLOOKUP($A1949&amp;"-"&amp;Q$1,'Conclusões cursos SIGARRA'!$E:$H,2,0),"")</f>
        <v/>
      </c>
      <c r="R1949" s="1" t="str">
        <f>IFERROR(VLOOKUP($A1949&amp;"-"&amp;Q$1,'Conclusões cursos SIGARRA'!$E:$H,4,0),"")</f>
        <v/>
      </c>
      <c r="S1949" s="1" t="str">
        <f>IFERROR(VLOOKUP($A1949&amp;"-"&amp;S$1,'Conclusões cursos SIGARRA'!$E:$H,2,0),"")</f>
        <v/>
      </c>
      <c r="T1949" s="1" t="str">
        <f>IFERROR(VLOOKUP($A1949&amp;"-"&amp;S$1,'Conclusões cursos SIGARRA'!$E:$H,4,0),"")</f>
        <v/>
      </c>
      <c r="U1949" s="1" t="str">
        <f t="shared" si="3"/>
        <v> MIEIC 2019/2020</v>
      </c>
      <c r="V1949" s="1" t="str">
        <f t="shared" si="4"/>
        <v>Pedro Daniel dos Santos Reis</v>
      </c>
    </row>
    <row r="1950" ht="14.25" customHeight="1">
      <c r="A1950" s="1">
        <v>2.01806506E8</v>
      </c>
      <c r="B1950" s="1" t="s">
        <v>5861</v>
      </c>
      <c r="C1950" s="1" t="s">
        <v>5862</v>
      </c>
      <c r="D1950" s="1" t="s">
        <v>26</v>
      </c>
      <c r="E1950" s="1" t="s">
        <v>21</v>
      </c>
      <c r="F1950" s="1" t="str">
        <f t="shared" si="1"/>
        <v>Pedro Daniel Fernandes Ferreira - M.EIC 2022/2023</v>
      </c>
      <c r="I1950" s="1" t="str">
        <f>IFERROR(VLOOKUP(B1950,'Inquérito'!M:N,2,0),if(AND(E1950="",not(iserror(find("linkedin",H1950)))),H1950,E1950))</f>
        <v/>
      </c>
      <c r="J1950" s="1" t="str">
        <f t="shared" si="2"/>
        <v>M.EIC</v>
      </c>
      <c r="K1950" s="1" t="str">
        <f>IFERROR(VLOOKUP($A1950&amp;"-"&amp;K$1,'Conclusões cursos SIGARRA'!$E:$H,2,0),"")</f>
        <v/>
      </c>
      <c r="L1950" s="1" t="str">
        <f>IFERROR(VLOOKUP($A1950&amp;"-"&amp;K$1,'Conclusões cursos SIGARRA'!$E:$H,4,0),"")</f>
        <v/>
      </c>
      <c r="M1950" s="1" t="str">
        <f>IFERROR(VLOOKUP($A1950&amp;"-"&amp;M$1,'Conclusões cursos SIGARRA'!$E:$H,2,0),"")</f>
        <v/>
      </c>
      <c r="N1950" s="1" t="str">
        <f>IFERROR(VLOOKUP($A1950&amp;"-"&amp;M$1,'Conclusões cursos SIGARRA'!$E:$H,4,0),"")</f>
        <v/>
      </c>
      <c r="O1950" s="1" t="str">
        <f>IFERROR(VLOOKUP($A1950&amp;"-"&amp;O$1,'Conclusões cursos SIGARRA'!$E:$H,2,0),"")</f>
        <v/>
      </c>
      <c r="P1950" s="1" t="str">
        <f>IFERROR(VLOOKUP($A1950&amp;"-"&amp;O$1,'Conclusões cursos SIGARRA'!$E:$H,4,0),"")</f>
        <v/>
      </c>
      <c r="Q1950" s="1" t="str">
        <f>IFERROR(VLOOKUP($A1950&amp;"-"&amp;Q$1,'Conclusões cursos SIGARRA'!$E:$H,2,0),"")</f>
        <v/>
      </c>
      <c r="R1950" s="1" t="str">
        <f>IFERROR(VLOOKUP($A1950&amp;"-"&amp;Q$1,'Conclusões cursos SIGARRA'!$E:$H,4,0),"")</f>
        <v/>
      </c>
      <c r="S1950" s="1" t="str">
        <f>IFERROR(VLOOKUP($A1950&amp;"-"&amp;S$1,'Conclusões cursos SIGARRA'!$E:$H,2,0),"")</f>
        <v>2021/2022</v>
      </c>
      <c r="T1950" s="1" t="str">
        <f>IFERROR(VLOOKUP($A1950&amp;"-"&amp;S$1,'Conclusões cursos SIGARRA'!$E:$H,4,0),"")</f>
        <v>2022/2023</v>
      </c>
      <c r="U1950" s="1" t="str">
        <f t="shared" si="3"/>
        <v> M.EIC 2022/2023</v>
      </c>
      <c r="V1950" s="1" t="str">
        <f t="shared" si="4"/>
        <v>Pedro Daniel Fernandes Ferreira</v>
      </c>
    </row>
    <row r="1951" ht="14.25" customHeight="1">
      <c r="A1951" s="1">
        <v>2.01406316E8</v>
      </c>
      <c r="B1951" s="1" t="s">
        <v>5863</v>
      </c>
      <c r="C1951" s="1" t="s">
        <v>5864</v>
      </c>
      <c r="D1951" s="1" t="s">
        <v>20</v>
      </c>
      <c r="E1951" s="1" t="s">
        <v>21</v>
      </c>
      <c r="F1951" s="1" t="str">
        <f t="shared" si="1"/>
        <v>Pedro Daniel Oliveira Pacheco - MIEIC 2018/2019</v>
      </c>
      <c r="I1951" s="1" t="str">
        <f>IFERROR(VLOOKUP(B1951,'Inquérito'!M:N,2,0),if(AND(E1951="",not(iserror(find("linkedin",H1951)))),H1951,E1951))</f>
        <v/>
      </c>
      <c r="J1951" s="1" t="str">
        <f t="shared" si="2"/>
        <v>MIEIC </v>
      </c>
      <c r="K1951" s="1" t="str">
        <f>IFERROR(VLOOKUP($A1951&amp;"-"&amp;K$1,'Conclusões cursos SIGARRA'!$E:$H,2,0),"")</f>
        <v/>
      </c>
      <c r="L1951" s="1" t="str">
        <f>IFERROR(VLOOKUP($A1951&amp;"-"&amp;K$1,'Conclusões cursos SIGARRA'!$E:$H,4,0),"")</f>
        <v/>
      </c>
      <c r="M1951" s="1" t="str">
        <f>IFERROR(VLOOKUP($A1951&amp;"-"&amp;M$1,'Conclusões cursos SIGARRA'!$E:$H,2,0),"")</f>
        <v/>
      </c>
      <c r="N1951" s="1" t="str">
        <f>IFERROR(VLOOKUP($A1951&amp;"-"&amp;M$1,'Conclusões cursos SIGARRA'!$E:$H,4,0),"")</f>
        <v/>
      </c>
      <c r="O1951" s="1" t="str">
        <f>IFERROR(VLOOKUP($A1951&amp;"-"&amp;O$1,'Conclusões cursos SIGARRA'!$E:$H,2,0),"")</f>
        <v>2014/2015</v>
      </c>
      <c r="P1951" s="1" t="str">
        <f>IFERROR(VLOOKUP($A1951&amp;"-"&amp;O$1,'Conclusões cursos SIGARRA'!$E:$H,4,0),"")</f>
        <v>2018/2019</v>
      </c>
      <c r="Q1951" s="1" t="str">
        <f>IFERROR(VLOOKUP($A1951&amp;"-"&amp;Q$1,'Conclusões cursos SIGARRA'!$E:$H,2,0),"")</f>
        <v/>
      </c>
      <c r="R1951" s="1" t="str">
        <f>IFERROR(VLOOKUP($A1951&amp;"-"&amp;Q$1,'Conclusões cursos SIGARRA'!$E:$H,4,0),"")</f>
        <v/>
      </c>
      <c r="S1951" s="1" t="str">
        <f>IFERROR(VLOOKUP($A1951&amp;"-"&amp;S$1,'Conclusões cursos SIGARRA'!$E:$H,2,0),"")</f>
        <v/>
      </c>
      <c r="T1951" s="1" t="str">
        <f>IFERROR(VLOOKUP($A1951&amp;"-"&amp;S$1,'Conclusões cursos SIGARRA'!$E:$H,4,0),"")</f>
        <v/>
      </c>
      <c r="U1951" s="1" t="str">
        <f t="shared" si="3"/>
        <v> MIEIC 2018/2019</v>
      </c>
      <c r="V1951" s="1" t="str">
        <f t="shared" si="4"/>
        <v>Pedro Daniel Oliveira Pacheco</v>
      </c>
    </row>
    <row r="1952" ht="14.25" customHeight="1">
      <c r="A1952" s="1">
        <v>2.00506289E8</v>
      </c>
      <c r="B1952" s="1" t="s">
        <v>5865</v>
      </c>
      <c r="C1952" s="1" t="s">
        <v>5866</v>
      </c>
      <c r="D1952" s="1" t="s">
        <v>20</v>
      </c>
      <c r="E1952" s="1" t="s">
        <v>5867</v>
      </c>
      <c r="F1952" s="1" t="str">
        <f t="shared" si="1"/>
        <v>Pedro Daniel Pereira Alves de Sousa - MIEIC 2009/2010</v>
      </c>
      <c r="G1952" s="1" t="s">
        <v>21</v>
      </c>
      <c r="I1952" s="9" t="str">
        <f>IFERROR(VLOOKUP(B1952,'Inquérito'!M:N,2,0),if(AND(E1952="",not(iserror(find("linkedin",H1952)))),H1952,E1952))</f>
        <v>https://www.linkedin.com/in/djrsousa/</v>
      </c>
      <c r="J1952" s="1" t="str">
        <f t="shared" si="2"/>
        <v>MIEIC </v>
      </c>
      <c r="K1952" s="1" t="str">
        <f>IFERROR(VLOOKUP($A1952&amp;"-"&amp;K$1,'Conclusões cursos SIGARRA'!$E:$H,2,0),"")</f>
        <v/>
      </c>
      <c r="L1952" s="1" t="str">
        <f>IFERROR(VLOOKUP($A1952&amp;"-"&amp;K$1,'Conclusões cursos SIGARRA'!$E:$H,4,0),"")</f>
        <v/>
      </c>
      <c r="M1952" s="1" t="str">
        <f>IFERROR(VLOOKUP($A1952&amp;"-"&amp;M$1,'Conclusões cursos SIGARRA'!$E:$H,2,0),"")</f>
        <v/>
      </c>
      <c r="N1952" s="1" t="str">
        <f>IFERROR(VLOOKUP($A1952&amp;"-"&amp;M$1,'Conclusões cursos SIGARRA'!$E:$H,4,0),"")</f>
        <v/>
      </c>
      <c r="O1952" s="1" t="str">
        <f>IFERROR(VLOOKUP($A1952&amp;"-"&amp;O$1,'Conclusões cursos SIGARRA'!$E:$H,2,0),"")</f>
        <v>2005/2006</v>
      </c>
      <c r="P1952" s="1" t="str">
        <f>IFERROR(VLOOKUP($A1952&amp;"-"&amp;O$1,'Conclusões cursos SIGARRA'!$E:$H,4,0),"")</f>
        <v>2009/2010</v>
      </c>
      <c r="Q1952" s="1" t="str">
        <f>IFERROR(VLOOKUP($A1952&amp;"-"&amp;Q$1,'Conclusões cursos SIGARRA'!$E:$H,2,0),"")</f>
        <v/>
      </c>
      <c r="R1952" s="1" t="str">
        <f>IFERROR(VLOOKUP($A1952&amp;"-"&amp;Q$1,'Conclusões cursos SIGARRA'!$E:$H,4,0),"")</f>
        <v/>
      </c>
      <c r="S1952" s="1" t="str">
        <f>IFERROR(VLOOKUP($A1952&amp;"-"&amp;S$1,'Conclusões cursos SIGARRA'!$E:$H,2,0),"")</f>
        <v/>
      </c>
      <c r="T1952" s="1" t="str">
        <f>IFERROR(VLOOKUP($A1952&amp;"-"&amp;S$1,'Conclusões cursos SIGARRA'!$E:$H,4,0),"")</f>
        <v/>
      </c>
      <c r="U1952" s="1" t="str">
        <f t="shared" si="3"/>
        <v> MIEIC 2009/2010</v>
      </c>
      <c r="V1952" s="1" t="str">
        <f t="shared" si="4"/>
        <v>Pedro Daniel Pereira Alves de Sousa</v>
      </c>
    </row>
    <row r="1953" ht="14.25" customHeight="1">
      <c r="A1953" s="1">
        <v>2.01403381E8</v>
      </c>
      <c r="B1953" s="1" t="s">
        <v>5868</v>
      </c>
      <c r="C1953" s="1" t="s">
        <v>5869</v>
      </c>
      <c r="D1953" s="1" t="s">
        <v>20</v>
      </c>
      <c r="E1953" s="1" t="s">
        <v>21</v>
      </c>
      <c r="F1953" s="1" t="str">
        <f t="shared" si="1"/>
        <v>Pedro Daniel Viana Lima - MIEIC 2018/2019</v>
      </c>
      <c r="I1953" s="1" t="str">
        <f>IFERROR(VLOOKUP(B1953,'Inquérito'!M:N,2,0),if(AND(E1953="",not(iserror(find("linkedin",H1953)))),H1953,E1953))</f>
        <v/>
      </c>
      <c r="J1953" s="1" t="str">
        <f t="shared" si="2"/>
        <v>MIEIC </v>
      </c>
      <c r="K1953" s="1" t="str">
        <f>IFERROR(VLOOKUP($A1953&amp;"-"&amp;K$1,'Conclusões cursos SIGARRA'!$E:$H,2,0),"")</f>
        <v/>
      </c>
      <c r="L1953" s="1" t="str">
        <f>IFERROR(VLOOKUP($A1953&amp;"-"&amp;K$1,'Conclusões cursos SIGARRA'!$E:$H,4,0),"")</f>
        <v/>
      </c>
      <c r="M1953" s="1" t="str">
        <f>IFERROR(VLOOKUP($A1953&amp;"-"&amp;M$1,'Conclusões cursos SIGARRA'!$E:$H,2,0),"")</f>
        <v/>
      </c>
      <c r="N1953" s="1" t="str">
        <f>IFERROR(VLOOKUP($A1953&amp;"-"&amp;M$1,'Conclusões cursos SIGARRA'!$E:$H,4,0),"")</f>
        <v/>
      </c>
      <c r="O1953" s="1" t="str">
        <f>IFERROR(VLOOKUP($A1953&amp;"-"&amp;O$1,'Conclusões cursos SIGARRA'!$E:$H,2,0),"")</f>
        <v>2014/2015</v>
      </c>
      <c r="P1953" s="1" t="str">
        <f>IFERROR(VLOOKUP($A1953&amp;"-"&amp;O$1,'Conclusões cursos SIGARRA'!$E:$H,4,0),"")</f>
        <v>2018/2019</v>
      </c>
      <c r="Q1953" s="1" t="str">
        <f>IFERROR(VLOOKUP($A1953&amp;"-"&amp;Q$1,'Conclusões cursos SIGARRA'!$E:$H,2,0),"")</f>
        <v/>
      </c>
      <c r="R1953" s="1" t="str">
        <f>IFERROR(VLOOKUP($A1953&amp;"-"&amp;Q$1,'Conclusões cursos SIGARRA'!$E:$H,4,0),"")</f>
        <v/>
      </c>
      <c r="S1953" s="1" t="str">
        <f>IFERROR(VLOOKUP($A1953&amp;"-"&amp;S$1,'Conclusões cursos SIGARRA'!$E:$H,2,0),"")</f>
        <v/>
      </c>
      <c r="T1953" s="1" t="str">
        <f>IFERROR(VLOOKUP($A1953&amp;"-"&amp;S$1,'Conclusões cursos SIGARRA'!$E:$H,4,0),"")</f>
        <v/>
      </c>
      <c r="U1953" s="1" t="str">
        <f t="shared" si="3"/>
        <v> MIEIC 2018/2019</v>
      </c>
      <c r="V1953" s="1" t="str">
        <f t="shared" si="4"/>
        <v>Pedro Daniel Viana Lima</v>
      </c>
    </row>
    <row r="1954" ht="14.25" customHeight="1">
      <c r="A1954" s="1">
        <v>1.99200269E8</v>
      </c>
      <c r="B1954" s="1" t="s">
        <v>5870</v>
      </c>
      <c r="C1954" s="1" t="s">
        <v>5871</v>
      </c>
      <c r="D1954" s="1" t="s">
        <v>20</v>
      </c>
      <c r="E1954" s="1" t="s">
        <v>5872</v>
      </c>
      <c r="F1954" s="1" t="str">
        <f t="shared" si="1"/>
        <v>Pedro David Castanheira da Costa Polónia - MIEIC 2010/2011</v>
      </c>
      <c r="G1954" s="1" t="s">
        <v>5873</v>
      </c>
      <c r="H1954" s="1" t="s">
        <v>5874</v>
      </c>
      <c r="I1954" s="9" t="str">
        <f>IFERROR(VLOOKUP(B1954,'Inquérito'!M:N,2,0),if(AND(E1954="",not(iserror(find("linkedin",H1954)))),H1954,E1954))</f>
        <v>https://www.linkedin.com/in/polonia/</v>
      </c>
      <c r="J1954" s="1" t="str">
        <f t="shared" si="2"/>
        <v>MIEIC </v>
      </c>
      <c r="K1954" s="1" t="str">
        <f>IFERROR(VLOOKUP($A1954&amp;"-"&amp;K$1,'Conclusões cursos SIGARRA'!$E:$H,2,0),"")</f>
        <v/>
      </c>
      <c r="L1954" s="1" t="str">
        <f>IFERROR(VLOOKUP($A1954&amp;"-"&amp;K$1,'Conclusões cursos SIGARRA'!$E:$H,4,0),"")</f>
        <v/>
      </c>
      <c r="M1954" s="1" t="str">
        <f>IFERROR(VLOOKUP($A1954&amp;"-"&amp;M$1,'Conclusões cursos SIGARRA'!$E:$H,2,0),"")</f>
        <v/>
      </c>
      <c r="N1954" s="1" t="str">
        <f>IFERROR(VLOOKUP($A1954&amp;"-"&amp;M$1,'Conclusões cursos SIGARRA'!$E:$H,4,0),"")</f>
        <v/>
      </c>
      <c r="O1954" s="1" t="str">
        <f>IFERROR(VLOOKUP($A1954&amp;"-"&amp;O$1,'Conclusões cursos SIGARRA'!$E:$H,2,0),"")</f>
        <v>2004/2005</v>
      </c>
      <c r="P1954" s="1" t="str">
        <f>IFERROR(VLOOKUP($A1954&amp;"-"&amp;O$1,'Conclusões cursos SIGARRA'!$E:$H,4,0),"")</f>
        <v>2010/2011</v>
      </c>
      <c r="Q1954" s="1" t="str">
        <f>IFERROR(VLOOKUP($A1954&amp;"-"&amp;Q$1,'Conclusões cursos SIGARRA'!$E:$H,2,0),"")</f>
        <v/>
      </c>
      <c r="R1954" s="1" t="str">
        <f>IFERROR(VLOOKUP($A1954&amp;"-"&amp;Q$1,'Conclusões cursos SIGARRA'!$E:$H,4,0),"")</f>
        <v/>
      </c>
      <c r="S1954" s="1" t="str">
        <f>IFERROR(VLOOKUP($A1954&amp;"-"&amp;S$1,'Conclusões cursos SIGARRA'!$E:$H,2,0),"")</f>
        <v/>
      </c>
      <c r="T1954" s="1" t="str">
        <f>IFERROR(VLOOKUP($A1954&amp;"-"&amp;S$1,'Conclusões cursos SIGARRA'!$E:$H,4,0),"")</f>
        <v/>
      </c>
      <c r="U1954" s="1" t="str">
        <f t="shared" si="3"/>
        <v> MIEIC 2010/2011</v>
      </c>
      <c r="V1954" s="1" t="str">
        <f t="shared" si="4"/>
        <v>Pedro David Castanheira da Costa Polónia</v>
      </c>
    </row>
    <row r="1955" ht="14.25" customHeight="1">
      <c r="A1955" s="1">
        <v>1.99901522E8</v>
      </c>
      <c r="B1955" s="1" t="s">
        <v>5875</v>
      </c>
      <c r="C1955" s="1" t="s">
        <v>5876</v>
      </c>
      <c r="D1955" s="1" t="s">
        <v>20</v>
      </c>
      <c r="E1955" s="1" t="s">
        <v>5877</v>
      </c>
      <c r="F1955" s="1" t="str">
        <f t="shared" si="1"/>
        <v>Pedro de Oliveira Bessa Gonçalves - LEIC 2003/2004</v>
      </c>
      <c r="G1955" s="1" t="s">
        <v>21</v>
      </c>
      <c r="I1955" s="9" t="str">
        <f>IFERROR(VLOOKUP(B1955,'Inquérito'!M:N,2,0),if(AND(E1955="",not(iserror(find("linkedin",H1955)))),H1955,E1955))</f>
        <v>https://www.linkedin.com/in/pbgoncalves/</v>
      </c>
      <c r="J1955" s="1" t="str">
        <f t="shared" si="2"/>
        <v>LEIC </v>
      </c>
      <c r="K1955" s="1" t="str">
        <f>IFERROR(VLOOKUP($A1955&amp;"-"&amp;K$1,'Conclusões cursos SIGARRA'!$E:$H,2,0),"")</f>
        <v>1999/2000</v>
      </c>
      <c r="L1955" s="1" t="str">
        <f>IFERROR(VLOOKUP($A1955&amp;"-"&amp;K$1,'Conclusões cursos SIGARRA'!$E:$H,4,0),"")</f>
        <v>2003/2004</v>
      </c>
      <c r="M1955" s="1" t="str">
        <f>IFERROR(VLOOKUP($A1955&amp;"-"&amp;M$1,'Conclusões cursos SIGARRA'!$E:$H,2,0),"")</f>
        <v/>
      </c>
      <c r="N1955" s="1" t="str">
        <f>IFERROR(VLOOKUP($A1955&amp;"-"&amp;M$1,'Conclusões cursos SIGARRA'!$E:$H,4,0),"")</f>
        <v/>
      </c>
      <c r="O1955" s="1" t="str">
        <f>IFERROR(VLOOKUP($A1955&amp;"-"&amp;O$1,'Conclusões cursos SIGARRA'!$E:$H,2,0),"")</f>
        <v/>
      </c>
      <c r="P1955" s="1" t="str">
        <f>IFERROR(VLOOKUP($A1955&amp;"-"&amp;O$1,'Conclusões cursos SIGARRA'!$E:$H,4,0),"")</f>
        <v/>
      </c>
      <c r="Q1955" s="1" t="str">
        <f>IFERROR(VLOOKUP($A1955&amp;"-"&amp;Q$1,'Conclusões cursos SIGARRA'!$E:$H,2,0),"")</f>
        <v/>
      </c>
      <c r="R1955" s="1" t="str">
        <f>IFERROR(VLOOKUP($A1955&amp;"-"&amp;Q$1,'Conclusões cursos SIGARRA'!$E:$H,4,0),"")</f>
        <v/>
      </c>
      <c r="S1955" s="1" t="str">
        <f>IFERROR(VLOOKUP($A1955&amp;"-"&amp;S$1,'Conclusões cursos SIGARRA'!$E:$H,2,0),"")</f>
        <v/>
      </c>
      <c r="T1955" s="1" t="str">
        <f>IFERROR(VLOOKUP($A1955&amp;"-"&amp;S$1,'Conclusões cursos SIGARRA'!$E:$H,4,0),"")</f>
        <v/>
      </c>
      <c r="U1955" s="1" t="str">
        <f t="shared" si="3"/>
        <v> LEIC 2003/2004</v>
      </c>
      <c r="V1955" s="1" t="str">
        <f t="shared" si="4"/>
        <v>Pedro de Oliveira Bessa Gonçalves</v>
      </c>
    </row>
    <row r="1956" ht="14.25" customHeight="1">
      <c r="A1956" s="1">
        <v>2.01001822E8</v>
      </c>
      <c r="B1956" s="1" t="s">
        <v>5878</v>
      </c>
      <c r="C1956" s="1" t="s">
        <v>5879</v>
      </c>
      <c r="D1956" s="1" t="s">
        <v>20</v>
      </c>
      <c r="E1956" s="1" t="s">
        <v>5880</v>
      </c>
      <c r="F1956" s="1" t="str">
        <f t="shared" si="1"/>
        <v>Pedro Dias Faria - MIEIC 2016/2017</v>
      </c>
      <c r="I1956" s="9" t="str">
        <f>IFERROR(VLOOKUP(B1956,'Inquérito'!M:N,2,0),if(AND(E1956="",not(iserror(find("linkedin",H1956)))),H1956,E1956))</f>
        <v>https://www.linkedin.com/in/pedrodiasfaria/</v>
      </c>
      <c r="J1956" s="1" t="str">
        <f t="shared" si="2"/>
        <v>MIEIC </v>
      </c>
      <c r="K1956" s="1" t="str">
        <f>IFERROR(VLOOKUP($A1956&amp;"-"&amp;K$1,'Conclusões cursos SIGARRA'!$E:$H,2,0),"")</f>
        <v/>
      </c>
      <c r="L1956" s="1" t="str">
        <f>IFERROR(VLOOKUP($A1956&amp;"-"&amp;K$1,'Conclusões cursos SIGARRA'!$E:$H,4,0),"")</f>
        <v/>
      </c>
      <c r="M1956" s="1" t="str">
        <f>IFERROR(VLOOKUP($A1956&amp;"-"&amp;M$1,'Conclusões cursos SIGARRA'!$E:$H,2,0),"")</f>
        <v/>
      </c>
      <c r="N1956" s="1" t="str">
        <f>IFERROR(VLOOKUP($A1956&amp;"-"&amp;M$1,'Conclusões cursos SIGARRA'!$E:$H,4,0),"")</f>
        <v/>
      </c>
      <c r="O1956" s="1" t="str">
        <f>IFERROR(VLOOKUP($A1956&amp;"-"&amp;O$1,'Conclusões cursos SIGARRA'!$E:$H,2,0),"")</f>
        <v>2011/2012</v>
      </c>
      <c r="P1956" s="1" t="str">
        <f>IFERROR(VLOOKUP($A1956&amp;"-"&amp;O$1,'Conclusões cursos SIGARRA'!$E:$H,4,0),"")</f>
        <v>2016/2017</v>
      </c>
      <c r="Q1956" s="1" t="str">
        <f>IFERROR(VLOOKUP($A1956&amp;"-"&amp;Q$1,'Conclusões cursos SIGARRA'!$E:$H,2,0),"")</f>
        <v/>
      </c>
      <c r="R1956" s="1" t="str">
        <f>IFERROR(VLOOKUP($A1956&amp;"-"&amp;Q$1,'Conclusões cursos SIGARRA'!$E:$H,4,0),"")</f>
        <v/>
      </c>
      <c r="S1956" s="1" t="str">
        <f>IFERROR(VLOOKUP($A1956&amp;"-"&amp;S$1,'Conclusões cursos SIGARRA'!$E:$H,2,0),"")</f>
        <v/>
      </c>
      <c r="T1956" s="1" t="str">
        <f>IFERROR(VLOOKUP($A1956&amp;"-"&amp;S$1,'Conclusões cursos SIGARRA'!$E:$H,4,0),"")</f>
        <v/>
      </c>
      <c r="U1956" s="1" t="str">
        <f t="shared" si="3"/>
        <v> MIEIC 2016/2017</v>
      </c>
      <c r="V1956" s="1" t="str">
        <f t="shared" si="4"/>
        <v>Pedro Dias Faria</v>
      </c>
    </row>
    <row r="1957" ht="14.25" customHeight="1">
      <c r="A1957" s="1">
        <v>2.0110932E8</v>
      </c>
      <c r="B1957" s="1" t="s">
        <v>5881</v>
      </c>
      <c r="C1957" s="1" t="s">
        <v>5882</v>
      </c>
      <c r="D1957" s="1" t="s">
        <v>20</v>
      </c>
      <c r="E1957" s="1" t="s">
        <v>21</v>
      </c>
      <c r="F1957" s="1" t="str">
        <f t="shared" si="1"/>
        <v>Pedro dos Santos Moreira - MIEIC 2013/2014</v>
      </c>
      <c r="I1957" s="1" t="str">
        <f>IFERROR(VLOOKUP(B1957,'Inquérito'!M:N,2,0),if(AND(E1957="",not(iserror(find("linkedin",H1957)))),H1957,E1957))</f>
        <v/>
      </c>
      <c r="J1957" s="1" t="str">
        <f t="shared" si="2"/>
        <v>MIEIC </v>
      </c>
      <c r="K1957" s="1" t="str">
        <f>IFERROR(VLOOKUP($A1957&amp;"-"&amp;K$1,'Conclusões cursos SIGARRA'!$E:$H,2,0),"")</f>
        <v/>
      </c>
      <c r="L1957" s="1" t="str">
        <f>IFERROR(VLOOKUP($A1957&amp;"-"&amp;K$1,'Conclusões cursos SIGARRA'!$E:$H,4,0),"")</f>
        <v/>
      </c>
      <c r="M1957" s="1" t="str">
        <f>IFERROR(VLOOKUP($A1957&amp;"-"&amp;M$1,'Conclusões cursos SIGARRA'!$E:$H,2,0),"")</f>
        <v/>
      </c>
      <c r="N1957" s="1" t="str">
        <f>IFERROR(VLOOKUP($A1957&amp;"-"&amp;M$1,'Conclusões cursos SIGARRA'!$E:$H,4,0),"")</f>
        <v/>
      </c>
      <c r="O1957" s="1" t="str">
        <f>IFERROR(VLOOKUP($A1957&amp;"-"&amp;O$1,'Conclusões cursos SIGARRA'!$E:$H,2,0),"")</f>
        <v>2011/2012</v>
      </c>
      <c r="P1957" s="1" t="str">
        <f>IFERROR(VLOOKUP($A1957&amp;"-"&amp;O$1,'Conclusões cursos SIGARRA'!$E:$H,4,0),"")</f>
        <v>2013/2014</v>
      </c>
      <c r="Q1957" s="1" t="str">
        <f>IFERROR(VLOOKUP($A1957&amp;"-"&amp;Q$1,'Conclusões cursos SIGARRA'!$E:$H,2,0),"")</f>
        <v/>
      </c>
      <c r="R1957" s="1" t="str">
        <f>IFERROR(VLOOKUP($A1957&amp;"-"&amp;Q$1,'Conclusões cursos SIGARRA'!$E:$H,4,0),"")</f>
        <v/>
      </c>
      <c r="S1957" s="1" t="str">
        <f>IFERROR(VLOOKUP($A1957&amp;"-"&amp;S$1,'Conclusões cursos SIGARRA'!$E:$H,2,0),"")</f>
        <v/>
      </c>
      <c r="T1957" s="1" t="str">
        <f>IFERROR(VLOOKUP($A1957&amp;"-"&amp;S$1,'Conclusões cursos SIGARRA'!$E:$H,4,0),"")</f>
        <v/>
      </c>
      <c r="U1957" s="1" t="str">
        <f t="shared" si="3"/>
        <v> MIEIC 2013/2014</v>
      </c>
      <c r="V1957" s="1" t="str">
        <f t="shared" si="4"/>
        <v>Pedro dos Santos Moreira</v>
      </c>
    </row>
    <row r="1958" ht="14.25" customHeight="1">
      <c r="A1958" s="1">
        <v>2.01403291E8</v>
      </c>
      <c r="B1958" s="1" t="s">
        <v>5883</v>
      </c>
      <c r="C1958" s="1" t="s">
        <v>5884</v>
      </c>
      <c r="D1958" s="1" t="s">
        <v>20</v>
      </c>
      <c r="E1958" s="1" t="s">
        <v>21</v>
      </c>
      <c r="F1958" s="1" t="str">
        <f t="shared" si="1"/>
        <v>Pedro Duarte da Costa - MIEIC 2018/2019</v>
      </c>
      <c r="H1958" s="1" t="s">
        <v>5885</v>
      </c>
      <c r="I1958" s="1" t="str">
        <f>IFERROR(VLOOKUP(B1958,'Inquérito'!M:N,2,0),if(AND(E1958="",not(iserror(find("linkedin",H1958)))),H1958,E1958))</f>
        <v/>
      </c>
      <c r="J1958" s="1" t="str">
        <f t="shared" si="2"/>
        <v>MIEIC </v>
      </c>
      <c r="K1958" s="1" t="str">
        <f>IFERROR(VLOOKUP($A1958&amp;"-"&amp;K$1,'Conclusões cursos SIGARRA'!$E:$H,2,0),"")</f>
        <v/>
      </c>
      <c r="L1958" s="1" t="str">
        <f>IFERROR(VLOOKUP($A1958&amp;"-"&amp;K$1,'Conclusões cursos SIGARRA'!$E:$H,4,0),"")</f>
        <v/>
      </c>
      <c r="M1958" s="1" t="str">
        <f>IFERROR(VLOOKUP($A1958&amp;"-"&amp;M$1,'Conclusões cursos SIGARRA'!$E:$H,2,0),"")</f>
        <v/>
      </c>
      <c r="N1958" s="1" t="str">
        <f>IFERROR(VLOOKUP($A1958&amp;"-"&amp;M$1,'Conclusões cursos SIGARRA'!$E:$H,4,0),"")</f>
        <v/>
      </c>
      <c r="O1958" s="1" t="str">
        <f>IFERROR(VLOOKUP($A1958&amp;"-"&amp;O$1,'Conclusões cursos SIGARRA'!$E:$H,2,0),"")</f>
        <v>2014/2015</v>
      </c>
      <c r="P1958" s="1" t="str">
        <f>IFERROR(VLOOKUP($A1958&amp;"-"&amp;O$1,'Conclusões cursos SIGARRA'!$E:$H,4,0),"")</f>
        <v>2018/2019</v>
      </c>
      <c r="Q1958" s="1" t="str">
        <f>IFERROR(VLOOKUP($A1958&amp;"-"&amp;Q$1,'Conclusões cursos SIGARRA'!$E:$H,2,0),"")</f>
        <v/>
      </c>
      <c r="R1958" s="1" t="str">
        <f>IFERROR(VLOOKUP($A1958&amp;"-"&amp;Q$1,'Conclusões cursos SIGARRA'!$E:$H,4,0),"")</f>
        <v/>
      </c>
      <c r="S1958" s="1" t="str">
        <f>IFERROR(VLOOKUP($A1958&amp;"-"&amp;S$1,'Conclusões cursos SIGARRA'!$E:$H,2,0),"")</f>
        <v/>
      </c>
      <c r="T1958" s="1" t="str">
        <f>IFERROR(VLOOKUP($A1958&amp;"-"&amp;S$1,'Conclusões cursos SIGARRA'!$E:$H,4,0),"")</f>
        <v/>
      </c>
      <c r="U1958" s="1" t="str">
        <f t="shared" si="3"/>
        <v> MIEIC 2018/2019</v>
      </c>
      <c r="V1958" s="1" t="str">
        <f t="shared" si="4"/>
        <v>Pedro Duarte da Costa</v>
      </c>
    </row>
    <row r="1959" ht="14.25" customHeight="1">
      <c r="A1959" s="1">
        <v>1.99502913E8</v>
      </c>
      <c r="B1959" s="1" t="s">
        <v>5886</v>
      </c>
      <c r="C1959" s="1" t="s">
        <v>5887</v>
      </c>
      <c r="D1959" s="1" t="s">
        <v>20</v>
      </c>
      <c r="E1959" s="1" t="s">
        <v>5888</v>
      </c>
      <c r="F1959" s="1" t="str">
        <f t="shared" si="1"/>
        <v>Pedro Emanuel de Castro Faria Salgado - LEIC 2002/2003 MIEIC 2007/2008</v>
      </c>
      <c r="G1959" s="1" t="s">
        <v>5889</v>
      </c>
      <c r="H1959" s="1" t="s">
        <v>5890</v>
      </c>
      <c r="I1959" s="9" t="str">
        <f>IFERROR(VLOOKUP(B1959,'Inquérito'!M:N,2,0),if(AND(E1959="",not(iserror(find("linkedin",H1959)))),H1959,E1959))</f>
        <v>https://www.linkedin.com/in/pedrosalgado/</v>
      </c>
      <c r="J1959" s="1" t="str">
        <f t="shared" si="2"/>
        <v>LEIC MIEIC </v>
      </c>
      <c r="K1959" s="1" t="str">
        <f>IFERROR(VLOOKUP($A1959&amp;"-"&amp;K$1,'Conclusões cursos SIGARRA'!$E:$H,2,0),"")</f>
        <v>1999/2000</v>
      </c>
      <c r="L1959" s="1" t="str">
        <f>IFERROR(VLOOKUP($A1959&amp;"-"&amp;K$1,'Conclusões cursos SIGARRA'!$E:$H,4,0),"")</f>
        <v>2002/2003</v>
      </c>
      <c r="M1959" s="1" t="str">
        <f>IFERROR(VLOOKUP($A1959&amp;"-"&amp;M$1,'Conclusões cursos SIGARRA'!$E:$H,2,0),"")</f>
        <v/>
      </c>
      <c r="N1959" s="1" t="str">
        <f>IFERROR(VLOOKUP($A1959&amp;"-"&amp;M$1,'Conclusões cursos SIGARRA'!$E:$H,4,0),"")</f>
        <v/>
      </c>
      <c r="O1959" s="1" t="str">
        <f>IFERROR(VLOOKUP($A1959&amp;"-"&amp;O$1,'Conclusões cursos SIGARRA'!$E:$H,2,0),"")</f>
        <v>2007/2008</v>
      </c>
      <c r="P1959" s="1" t="str">
        <f>IFERROR(VLOOKUP($A1959&amp;"-"&amp;O$1,'Conclusões cursos SIGARRA'!$E:$H,4,0),"")</f>
        <v>2007/2008</v>
      </c>
      <c r="Q1959" s="1" t="str">
        <f>IFERROR(VLOOKUP($A1959&amp;"-"&amp;Q$1,'Conclusões cursos SIGARRA'!$E:$H,2,0),"")</f>
        <v/>
      </c>
      <c r="R1959" s="1" t="str">
        <f>IFERROR(VLOOKUP($A1959&amp;"-"&amp;Q$1,'Conclusões cursos SIGARRA'!$E:$H,4,0),"")</f>
        <v/>
      </c>
      <c r="S1959" s="1" t="str">
        <f>IFERROR(VLOOKUP($A1959&amp;"-"&amp;S$1,'Conclusões cursos SIGARRA'!$E:$H,2,0),"")</f>
        <v/>
      </c>
      <c r="T1959" s="1" t="str">
        <f>IFERROR(VLOOKUP($A1959&amp;"-"&amp;S$1,'Conclusões cursos SIGARRA'!$E:$H,4,0),"")</f>
        <v/>
      </c>
      <c r="U1959" s="1" t="str">
        <f t="shared" si="3"/>
        <v> LEIC 2002/2003 MIEIC 2007/2008</v>
      </c>
      <c r="V1959" s="1" t="str">
        <f t="shared" si="4"/>
        <v>Pedro Emanuel de Castro Faria Salgado</v>
      </c>
    </row>
    <row r="1960" ht="14.25" customHeight="1">
      <c r="A1960" s="1">
        <v>2.01806251E8</v>
      </c>
      <c r="B1960" s="1" t="s">
        <v>5891</v>
      </c>
      <c r="C1960" s="1" t="s">
        <v>5892</v>
      </c>
      <c r="D1960" s="1" t="s">
        <v>26</v>
      </c>
      <c r="E1960" s="1" t="s">
        <v>21</v>
      </c>
      <c r="F1960" s="1" t="str">
        <f t="shared" si="1"/>
        <v>Pedro Emanuel Sousa Pinto - L.EIC 2021/2022 M.EIC 2022/2023</v>
      </c>
      <c r="I1960" s="1" t="str">
        <f>IFERROR(VLOOKUP(B1960,'Inquérito'!M:N,2,0),if(AND(E1960="",not(iserror(find("linkedin",H1960)))),H1960,E1960))</f>
        <v/>
      </c>
      <c r="J1960" s="1" t="str">
        <f t="shared" si="2"/>
        <v>L.EIC M.EIC</v>
      </c>
      <c r="K1960" s="1" t="str">
        <f>IFERROR(VLOOKUP($A1960&amp;"-"&amp;K$1,'Conclusões cursos SIGARRA'!$E:$H,2,0),"")</f>
        <v/>
      </c>
      <c r="L1960" s="1" t="str">
        <f>IFERROR(VLOOKUP($A1960&amp;"-"&amp;K$1,'Conclusões cursos SIGARRA'!$E:$H,4,0),"")</f>
        <v/>
      </c>
      <c r="M1960" s="1" t="str">
        <f>IFERROR(VLOOKUP($A1960&amp;"-"&amp;M$1,'Conclusões cursos SIGARRA'!$E:$H,2,0),"")</f>
        <v/>
      </c>
      <c r="N1960" s="1" t="str">
        <f>IFERROR(VLOOKUP($A1960&amp;"-"&amp;M$1,'Conclusões cursos SIGARRA'!$E:$H,4,0),"")</f>
        <v/>
      </c>
      <c r="O1960" s="1" t="str">
        <f>IFERROR(VLOOKUP($A1960&amp;"-"&amp;O$1,'Conclusões cursos SIGARRA'!$E:$H,2,0),"")</f>
        <v/>
      </c>
      <c r="P1960" s="1" t="str">
        <f>IFERROR(VLOOKUP($A1960&amp;"-"&amp;O$1,'Conclusões cursos SIGARRA'!$E:$H,4,0),"")</f>
        <v/>
      </c>
      <c r="Q1960" s="1" t="str">
        <f>IFERROR(VLOOKUP($A1960&amp;"-"&amp;Q$1,'Conclusões cursos SIGARRA'!$E:$H,2,0),"")</f>
        <v>2021/2022</v>
      </c>
      <c r="R1960" s="1" t="str">
        <f>IFERROR(VLOOKUP($A1960&amp;"-"&amp;Q$1,'Conclusões cursos SIGARRA'!$E:$H,4,0),"")</f>
        <v>2021/2022</v>
      </c>
      <c r="S1960" s="1" t="str">
        <f>IFERROR(VLOOKUP($A1960&amp;"-"&amp;S$1,'Conclusões cursos SIGARRA'!$E:$H,2,0),"")</f>
        <v>2021/2022</v>
      </c>
      <c r="T1960" s="1" t="str">
        <f>IFERROR(VLOOKUP($A1960&amp;"-"&amp;S$1,'Conclusões cursos SIGARRA'!$E:$H,4,0),"")</f>
        <v>2022/2023</v>
      </c>
      <c r="U1960" s="1" t="str">
        <f t="shared" si="3"/>
        <v> L.EIC 2021/2022 M.EIC 2022/2023</v>
      </c>
      <c r="V1960" s="1" t="str">
        <f t="shared" si="4"/>
        <v>Pedro Emanuel Sousa Pinto</v>
      </c>
    </row>
    <row r="1961" ht="14.25" customHeight="1">
      <c r="A1961" s="1">
        <v>2.00405987E8</v>
      </c>
      <c r="B1961" s="1" t="s">
        <v>5893</v>
      </c>
      <c r="C1961" s="1" t="s">
        <v>5894</v>
      </c>
      <c r="D1961" s="1" t="s">
        <v>20</v>
      </c>
      <c r="E1961" s="1" t="s">
        <v>5895</v>
      </c>
      <c r="F1961" s="1" t="str">
        <f t="shared" si="1"/>
        <v>Pedro Fernando Quintas Loureiro - MIEIC 2008/2009</v>
      </c>
      <c r="G1961" s="1" t="s">
        <v>5896</v>
      </c>
      <c r="H1961" s="1" t="s">
        <v>5897</v>
      </c>
      <c r="I1961" s="9" t="str">
        <f>IFERROR(VLOOKUP(B1961,'Inquérito'!M:N,2,0),if(AND(E1961="",not(iserror(find("linkedin",H1961)))),H1961,E1961))</f>
        <v>https://www.linkedin.com/in/ploureiro/</v>
      </c>
      <c r="J1961" s="1" t="str">
        <f t="shared" si="2"/>
        <v>MIEIC </v>
      </c>
      <c r="K1961" s="1" t="str">
        <f>IFERROR(VLOOKUP($A1961&amp;"-"&amp;K$1,'Conclusões cursos SIGARRA'!$E:$H,2,0),"")</f>
        <v/>
      </c>
      <c r="L1961" s="1" t="str">
        <f>IFERROR(VLOOKUP($A1961&amp;"-"&amp;K$1,'Conclusões cursos SIGARRA'!$E:$H,4,0),"")</f>
        <v/>
      </c>
      <c r="M1961" s="1" t="str">
        <f>IFERROR(VLOOKUP($A1961&amp;"-"&amp;M$1,'Conclusões cursos SIGARRA'!$E:$H,2,0),"")</f>
        <v/>
      </c>
      <c r="N1961" s="1" t="str">
        <f>IFERROR(VLOOKUP($A1961&amp;"-"&amp;M$1,'Conclusões cursos SIGARRA'!$E:$H,4,0),"")</f>
        <v/>
      </c>
      <c r="O1961" s="1" t="str">
        <f>IFERROR(VLOOKUP($A1961&amp;"-"&amp;O$1,'Conclusões cursos SIGARRA'!$E:$H,2,0),"")</f>
        <v>2004/2005</v>
      </c>
      <c r="P1961" s="1" t="str">
        <f>IFERROR(VLOOKUP($A1961&amp;"-"&amp;O$1,'Conclusões cursos SIGARRA'!$E:$H,4,0),"")</f>
        <v>2008/2009</v>
      </c>
      <c r="Q1961" s="1" t="str">
        <f>IFERROR(VLOOKUP($A1961&amp;"-"&amp;Q$1,'Conclusões cursos SIGARRA'!$E:$H,2,0),"")</f>
        <v/>
      </c>
      <c r="R1961" s="1" t="str">
        <f>IFERROR(VLOOKUP($A1961&amp;"-"&amp;Q$1,'Conclusões cursos SIGARRA'!$E:$H,4,0),"")</f>
        <v/>
      </c>
      <c r="S1961" s="1" t="str">
        <f>IFERROR(VLOOKUP($A1961&amp;"-"&amp;S$1,'Conclusões cursos SIGARRA'!$E:$H,2,0),"")</f>
        <v/>
      </c>
      <c r="T1961" s="1" t="str">
        <f>IFERROR(VLOOKUP($A1961&amp;"-"&amp;S$1,'Conclusões cursos SIGARRA'!$E:$H,4,0),"")</f>
        <v/>
      </c>
      <c r="U1961" s="1" t="str">
        <f t="shared" si="3"/>
        <v> MIEIC 2008/2009</v>
      </c>
      <c r="V1961" s="1" t="str">
        <f t="shared" si="4"/>
        <v>Pedro Fernando Quintas Loureiro</v>
      </c>
    </row>
    <row r="1962" ht="14.25" customHeight="1">
      <c r="A1962" s="1">
        <v>2.00703518E8</v>
      </c>
      <c r="B1962" s="1" t="s">
        <v>5898</v>
      </c>
      <c r="C1962" s="1" t="s">
        <v>5899</v>
      </c>
      <c r="D1962" s="1" t="s">
        <v>20</v>
      </c>
      <c r="E1962" s="1" t="s">
        <v>5900</v>
      </c>
      <c r="F1962" s="1" t="str">
        <f t="shared" si="1"/>
        <v>Pedro Fernando Vaz de Sousa Grilo - MIEIC 2014/2015</v>
      </c>
      <c r="G1962" s="1" t="s">
        <v>5901</v>
      </c>
      <c r="I1962" s="9" t="str">
        <f>IFERROR(VLOOKUP(B1962,'Inquérito'!M:N,2,0),if(AND(E1962="",not(iserror(find("linkedin",H1962)))),H1962,E1962))</f>
        <v>https://www.linkedin.com/in/pedrosousagrilo/</v>
      </c>
      <c r="J1962" s="1" t="str">
        <f t="shared" si="2"/>
        <v>MIEIC </v>
      </c>
      <c r="K1962" s="1" t="str">
        <f>IFERROR(VLOOKUP($A1962&amp;"-"&amp;K$1,'Conclusões cursos SIGARRA'!$E:$H,2,0),"")</f>
        <v/>
      </c>
      <c r="L1962" s="1" t="str">
        <f>IFERROR(VLOOKUP($A1962&amp;"-"&amp;K$1,'Conclusões cursos SIGARRA'!$E:$H,4,0),"")</f>
        <v/>
      </c>
      <c r="M1962" s="1" t="str">
        <f>IFERROR(VLOOKUP($A1962&amp;"-"&amp;M$1,'Conclusões cursos SIGARRA'!$E:$H,2,0),"")</f>
        <v/>
      </c>
      <c r="N1962" s="1" t="str">
        <f>IFERROR(VLOOKUP($A1962&amp;"-"&amp;M$1,'Conclusões cursos SIGARRA'!$E:$H,4,0),"")</f>
        <v/>
      </c>
      <c r="O1962" s="1" t="str">
        <f>IFERROR(VLOOKUP($A1962&amp;"-"&amp;O$1,'Conclusões cursos SIGARRA'!$E:$H,2,0),"")</f>
        <v>2009/2010</v>
      </c>
      <c r="P1962" s="1" t="str">
        <f>IFERROR(VLOOKUP($A1962&amp;"-"&amp;O$1,'Conclusões cursos SIGARRA'!$E:$H,4,0),"")</f>
        <v>2014/2015</v>
      </c>
      <c r="Q1962" s="1" t="str">
        <f>IFERROR(VLOOKUP($A1962&amp;"-"&amp;Q$1,'Conclusões cursos SIGARRA'!$E:$H,2,0),"")</f>
        <v/>
      </c>
      <c r="R1962" s="1" t="str">
        <f>IFERROR(VLOOKUP($A1962&amp;"-"&amp;Q$1,'Conclusões cursos SIGARRA'!$E:$H,4,0),"")</f>
        <v/>
      </c>
      <c r="S1962" s="1" t="str">
        <f>IFERROR(VLOOKUP($A1962&amp;"-"&amp;S$1,'Conclusões cursos SIGARRA'!$E:$H,2,0),"")</f>
        <v/>
      </c>
      <c r="T1962" s="1" t="str">
        <f>IFERROR(VLOOKUP($A1962&amp;"-"&amp;S$1,'Conclusões cursos SIGARRA'!$E:$H,4,0),"")</f>
        <v/>
      </c>
      <c r="U1962" s="1" t="str">
        <f t="shared" si="3"/>
        <v> MIEIC 2014/2015</v>
      </c>
      <c r="V1962" s="1" t="str">
        <f t="shared" si="4"/>
        <v>Pedro Fernando Vaz de Sousa Grilo</v>
      </c>
    </row>
    <row r="1963" ht="14.25" customHeight="1">
      <c r="A1963" s="1">
        <v>2.01406992E8</v>
      </c>
      <c r="B1963" s="1" t="s">
        <v>5902</v>
      </c>
      <c r="C1963" s="1" t="s">
        <v>5903</v>
      </c>
      <c r="D1963" s="1" t="s">
        <v>20</v>
      </c>
      <c r="E1963" s="1" t="s">
        <v>21</v>
      </c>
      <c r="F1963" s="1" t="str">
        <f t="shared" si="1"/>
        <v>Pedro Filipe Agrela Faria - MIEIC 2018/2019</v>
      </c>
      <c r="G1963" s="1" t="s">
        <v>5904</v>
      </c>
      <c r="I1963" s="1" t="str">
        <f>IFERROR(VLOOKUP(B1963,'Inquérito'!M:N,2,0),if(AND(E1963="",not(iserror(find("linkedin",H1963)))),H1963,E1963))</f>
        <v/>
      </c>
      <c r="J1963" s="1" t="str">
        <f t="shared" si="2"/>
        <v>MIEIC </v>
      </c>
      <c r="K1963" s="1" t="str">
        <f>IFERROR(VLOOKUP($A1963&amp;"-"&amp;K$1,'Conclusões cursos SIGARRA'!$E:$H,2,0),"")</f>
        <v/>
      </c>
      <c r="L1963" s="1" t="str">
        <f>IFERROR(VLOOKUP($A1963&amp;"-"&amp;K$1,'Conclusões cursos SIGARRA'!$E:$H,4,0),"")</f>
        <v/>
      </c>
      <c r="M1963" s="1" t="str">
        <f>IFERROR(VLOOKUP($A1963&amp;"-"&amp;M$1,'Conclusões cursos SIGARRA'!$E:$H,2,0),"")</f>
        <v/>
      </c>
      <c r="N1963" s="1" t="str">
        <f>IFERROR(VLOOKUP($A1963&amp;"-"&amp;M$1,'Conclusões cursos SIGARRA'!$E:$H,4,0),"")</f>
        <v/>
      </c>
      <c r="O1963" s="1" t="str">
        <f>IFERROR(VLOOKUP($A1963&amp;"-"&amp;O$1,'Conclusões cursos SIGARRA'!$E:$H,2,0),"")</f>
        <v>2014/2015</v>
      </c>
      <c r="P1963" s="1" t="str">
        <f>IFERROR(VLOOKUP($A1963&amp;"-"&amp;O$1,'Conclusões cursos SIGARRA'!$E:$H,4,0),"")</f>
        <v>2018/2019</v>
      </c>
      <c r="Q1963" s="1" t="str">
        <f>IFERROR(VLOOKUP($A1963&amp;"-"&amp;Q$1,'Conclusões cursos SIGARRA'!$E:$H,2,0),"")</f>
        <v/>
      </c>
      <c r="R1963" s="1" t="str">
        <f>IFERROR(VLOOKUP($A1963&amp;"-"&amp;Q$1,'Conclusões cursos SIGARRA'!$E:$H,4,0),"")</f>
        <v/>
      </c>
      <c r="S1963" s="1" t="str">
        <f>IFERROR(VLOOKUP($A1963&amp;"-"&amp;S$1,'Conclusões cursos SIGARRA'!$E:$H,2,0),"")</f>
        <v/>
      </c>
      <c r="T1963" s="1" t="str">
        <f>IFERROR(VLOOKUP($A1963&amp;"-"&amp;S$1,'Conclusões cursos SIGARRA'!$E:$H,4,0),"")</f>
        <v/>
      </c>
      <c r="U1963" s="1" t="str">
        <f t="shared" si="3"/>
        <v> MIEIC 2018/2019</v>
      </c>
      <c r="V1963" s="1" t="str">
        <f t="shared" si="4"/>
        <v>Pedro Filipe Agrela Faria</v>
      </c>
    </row>
    <row r="1964" ht="14.25" customHeight="1">
      <c r="A1964" s="1">
        <v>1.99401841E8</v>
      </c>
      <c r="B1964" s="1" t="s">
        <v>5905</v>
      </c>
      <c r="D1964" s="1" t="s">
        <v>20</v>
      </c>
      <c r="E1964" s="1" t="s">
        <v>21</v>
      </c>
      <c r="F1964" s="1" t="str">
        <f t="shared" si="1"/>
        <v>Pedro Filipe Ferreira Dias - LEIC 1998/1999</v>
      </c>
      <c r="G1964" s="1" t="s">
        <v>5906</v>
      </c>
      <c r="I1964" s="1" t="str">
        <f>IFERROR(VLOOKUP(B1964,'Inquérito'!M:N,2,0),if(AND(E1964="",not(iserror(find("linkedin",H1964)))),H1964,E1964))</f>
        <v/>
      </c>
      <c r="J1964" s="1" t="str">
        <f t="shared" si="2"/>
        <v>LEIC </v>
      </c>
      <c r="K1964" s="1" t="str">
        <f>IFERROR(VLOOKUP($A1964&amp;"-"&amp;K$1,'Conclusões cursos SIGARRA'!$E:$H,2,0),"")</f>
        <v>1994/1995</v>
      </c>
      <c r="L1964" s="1" t="str">
        <f>IFERROR(VLOOKUP($A1964&amp;"-"&amp;K$1,'Conclusões cursos SIGARRA'!$E:$H,4,0),"")</f>
        <v>1998/1999</v>
      </c>
      <c r="M1964" s="1" t="str">
        <f>IFERROR(VLOOKUP($A1964&amp;"-"&amp;M$1,'Conclusões cursos SIGARRA'!$E:$H,2,0),"")</f>
        <v/>
      </c>
      <c r="N1964" s="1" t="str">
        <f>IFERROR(VLOOKUP($A1964&amp;"-"&amp;M$1,'Conclusões cursos SIGARRA'!$E:$H,4,0),"")</f>
        <v/>
      </c>
      <c r="O1964" s="1" t="str">
        <f>IFERROR(VLOOKUP($A1964&amp;"-"&amp;O$1,'Conclusões cursos SIGARRA'!$E:$H,2,0),"")</f>
        <v/>
      </c>
      <c r="P1964" s="1" t="str">
        <f>IFERROR(VLOOKUP($A1964&amp;"-"&amp;O$1,'Conclusões cursos SIGARRA'!$E:$H,4,0),"")</f>
        <v/>
      </c>
      <c r="Q1964" s="1" t="str">
        <f>IFERROR(VLOOKUP($A1964&amp;"-"&amp;Q$1,'Conclusões cursos SIGARRA'!$E:$H,2,0),"")</f>
        <v/>
      </c>
      <c r="R1964" s="1" t="str">
        <f>IFERROR(VLOOKUP($A1964&amp;"-"&amp;Q$1,'Conclusões cursos SIGARRA'!$E:$H,4,0),"")</f>
        <v/>
      </c>
      <c r="S1964" s="1" t="str">
        <f>IFERROR(VLOOKUP($A1964&amp;"-"&amp;S$1,'Conclusões cursos SIGARRA'!$E:$H,2,0),"")</f>
        <v/>
      </c>
      <c r="T1964" s="1" t="str">
        <f>IFERROR(VLOOKUP($A1964&amp;"-"&amp;S$1,'Conclusões cursos SIGARRA'!$E:$H,4,0),"")</f>
        <v/>
      </c>
      <c r="U1964" s="1" t="str">
        <f t="shared" si="3"/>
        <v> LEIC 1998/1999</v>
      </c>
      <c r="V1964" s="1" t="str">
        <f t="shared" si="4"/>
        <v>Pedro Filipe Ferreira Dias</v>
      </c>
    </row>
    <row r="1965" ht="14.25" customHeight="1">
      <c r="A1965" s="1">
        <v>2.0030329E8</v>
      </c>
      <c r="B1965" s="1" t="s">
        <v>5907</v>
      </c>
      <c r="C1965" s="1" t="s">
        <v>5908</v>
      </c>
      <c r="D1965" s="1" t="s">
        <v>20</v>
      </c>
      <c r="E1965" s="1" t="s">
        <v>5909</v>
      </c>
      <c r="F1965" s="1" t="str">
        <f t="shared" si="1"/>
        <v>Pedro Filipe Gomes Rodrigues - MIEIC 2007/2008</v>
      </c>
      <c r="G1965" s="1" t="s">
        <v>21</v>
      </c>
      <c r="H1965" s="1" t="s">
        <v>5910</v>
      </c>
      <c r="I1965" s="9" t="str">
        <f>IFERROR(VLOOKUP(B1965,'Inquérito'!M:N,2,0),if(AND(E1965="",not(iserror(find("linkedin",H1965)))),H1965,E1965))</f>
        <v>https://www.linkedin.com/in/pedrorodrigues25/</v>
      </c>
      <c r="J1965" s="1" t="str">
        <f t="shared" si="2"/>
        <v>MIEIC </v>
      </c>
      <c r="K1965" s="1" t="str">
        <f>IFERROR(VLOOKUP($A1965&amp;"-"&amp;K$1,'Conclusões cursos SIGARRA'!$E:$H,2,0),"")</f>
        <v/>
      </c>
      <c r="L1965" s="1" t="str">
        <f>IFERROR(VLOOKUP($A1965&amp;"-"&amp;K$1,'Conclusões cursos SIGARRA'!$E:$H,4,0),"")</f>
        <v/>
      </c>
      <c r="M1965" s="1" t="str">
        <f>IFERROR(VLOOKUP($A1965&amp;"-"&amp;M$1,'Conclusões cursos SIGARRA'!$E:$H,2,0),"")</f>
        <v/>
      </c>
      <c r="N1965" s="1" t="str">
        <f>IFERROR(VLOOKUP($A1965&amp;"-"&amp;M$1,'Conclusões cursos SIGARRA'!$E:$H,4,0),"")</f>
        <v/>
      </c>
      <c r="O1965" s="1" t="str">
        <f>IFERROR(VLOOKUP($A1965&amp;"-"&amp;O$1,'Conclusões cursos SIGARRA'!$E:$H,2,0),"")</f>
        <v>2003/2004</v>
      </c>
      <c r="P1965" s="1" t="str">
        <f>IFERROR(VLOOKUP($A1965&amp;"-"&amp;O$1,'Conclusões cursos SIGARRA'!$E:$H,4,0),"")</f>
        <v>2007/2008</v>
      </c>
      <c r="Q1965" s="1" t="str">
        <f>IFERROR(VLOOKUP($A1965&amp;"-"&amp;Q$1,'Conclusões cursos SIGARRA'!$E:$H,2,0),"")</f>
        <v/>
      </c>
      <c r="R1965" s="1" t="str">
        <f>IFERROR(VLOOKUP($A1965&amp;"-"&amp;Q$1,'Conclusões cursos SIGARRA'!$E:$H,4,0),"")</f>
        <v/>
      </c>
      <c r="S1965" s="1" t="str">
        <f>IFERROR(VLOOKUP($A1965&amp;"-"&amp;S$1,'Conclusões cursos SIGARRA'!$E:$H,2,0),"")</f>
        <v/>
      </c>
      <c r="T1965" s="1" t="str">
        <f>IFERROR(VLOOKUP($A1965&amp;"-"&amp;S$1,'Conclusões cursos SIGARRA'!$E:$H,4,0),"")</f>
        <v/>
      </c>
      <c r="U1965" s="1" t="str">
        <f t="shared" si="3"/>
        <v> MIEIC 2007/2008</v>
      </c>
      <c r="V1965" s="1" t="str">
        <f t="shared" si="4"/>
        <v>Pedro Filipe Gomes Rodrigues</v>
      </c>
    </row>
    <row r="1966" ht="14.25" customHeight="1">
      <c r="A1966" s="1">
        <v>2.00904081E8</v>
      </c>
      <c r="B1966" s="1" t="s">
        <v>5911</v>
      </c>
      <c r="C1966" s="1" t="s">
        <v>5912</v>
      </c>
      <c r="D1966" s="1" t="s">
        <v>20</v>
      </c>
      <c r="E1966" s="1" t="s">
        <v>5913</v>
      </c>
      <c r="F1966" s="1" t="str">
        <f t="shared" si="1"/>
        <v>Pedro Filipe Pinto Simões - MIEIC 2013/2014</v>
      </c>
      <c r="G1966" s="1" t="s">
        <v>5914</v>
      </c>
      <c r="I1966" s="9" t="str">
        <f>IFERROR(VLOOKUP(B1966,'Inquérito'!M:N,2,0),if(AND(E1966="",not(iserror(find("linkedin",H1966)))),H1966,E1966))</f>
        <v>https://www.linkedin.com/in/pedropintosimoes/</v>
      </c>
      <c r="J1966" s="1" t="str">
        <f t="shared" si="2"/>
        <v>MIEIC </v>
      </c>
      <c r="K1966" s="1" t="str">
        <f>IFERROR(VLOOKUP($A1966&amp;"-"&amp;K$1,'Conclusões cursos SIGARRA'!$E:$H,2,0),"")</f>
        <v/>
      </c>
      <c r="L1966" s="1" t="str">
        <f>IFERROR(VLOOKUP($A1966&amp;"-"&amp;K$1,'Conclusões cursos SIGARRA'!$E:$H,4,0),"")</f>
        <v/>
      </c>
      <c r="M1966" s="1" t="str">
        <f>IFERROR(VLOOKUP($A1966&amp;"-"&amp;M$1,'Conclusões cursos SIGARRA'!$E:$H,2,0),"")</f>
        <v/>
      </c>
      <c r="N1966" s="1" t="str">
        <f>IFERROR(VLOOKUP($A1966&amp;"-"&amp;M$1,'Conclusões cursos SIGARRA'!$E:$H,4,0),"")</f>
        <v/>
      </c>
      <c r="O1966" s="1" t="str">
        <f>IFERROR(VLOOKUP($A1966&amp;"-"&amp;O$1,'Conclusões cursos SIGARRA'!$E:$H,2,0),"")</f>
        <v>2009/2010</v>
      </c>
      <c r="P1966" s="1" t="str">
        <f>IFERROR(VLOOKUP($A1966&amp;"-"&amp;O$1,'Conclusões cursos SIGARRA'!$E:$H,4,0),"")</f>
        <v>2013/2014</v>
      </c>
      <c r="Q1966" s="1" t="str">
        <f>IFERROR(VLOOKUP($A1966&amp;"-"&amp;Q$1,'Conclusões cursos SIGARRA'!$E:$H,2,0),"")</f>
        <v/>
      </c>
      <c r="R1966" s="1" t="str">
        <f>IFERROR(VLOOKUP($A1966&amp;"-"&amp;Q$1,'Conclusões cursos SIGARRA'!$E:$H,4,0),"")</f>
        <v/>
      </c>
      <c r="S1966" s="1" t="str">
        <f>IFERROR(VLOOKUP($A1966&amp;"-"&amp;S$1,'Conclusões cursos SIGARRA'!$E:$H,2,0),"")</f>
        <v/>
      </c>
      <c r="T1966" s="1" t="str">
        <f>IFERROR(VLOOKUP($A1966&amp;"-"&amp;S$1,'Conclusões cursos SIGARRA'!$E:$H,4,0),"")</f>
        <v/>
      </c>
      <c r="U1966" s="1" t="str">
        <f t="shared" si="3"/>
        <v> MIEIC 2013/2014</v>
      </c>
      <c r="V1966" s="1" t="str">
        <f t="shared" si="4"/>
        <v>Pedro Filipe Pinto Simões</v>
      </c>
    </row>
    <row r="1967" ht="14.25" customHeight="1">
      <c r="A1967" s="1">
        <v>2.01304961E8</v>
      </c>
      <c r="B1967" s="1" t="s">
        <v>5915</v>
      </c>
      <c r="C1967" s="1" t="s">
        <v>5916</v>
      </c>
      <c r="D1967" s="1" t="s">
        <v>20</v>
      </c>
      <c r="E1967" s="1" t="s">
        <v>21</v>
      </c>
      <c r="F1967" s="1" t="str">
        <f t="shared" si="1"/>
        <v>Pedro Filipe Vilhena de Campos Oliveira e Silva - MIEIC 2020/2021</v>
      </c>
      <c r="I1967" s="1" t="str">
        <f>IFERROR(VLOOKUP(B1967,'Inquérito'!M:N,2,0),if(AND(E1967="",not(iserror(find("linkedin",H1967)))),H1967,E1967))</f>
        <v/>
      </c>
      <c r="J1967" s="1" t="str">
        <f t="shared" si="2"/>
        <v>MIEIC </v>
      </c>
      <c r="K1967" s="1" t="str">
        <f>IFERROR(VLOOKUP($A1967&amp;"-"&amp;K$1,'Conclusões cursos SIGARRA'!$E:$H,2,0),"")</f>
        <v/>
      </c>
      <c r="L1967" s="1" t="str">
        <f>IFERROR(VLOOKUP($A1967&amp;"-"&amp;K$1,'Conclusões cursos SIGARRA'!$E:$H,4,0),"")</f>
        <v/>
      </c>
      <c r="M1967" s="1" t="str">
        <f>IFERROR(VLOOKUP($A1967&amp;"-"&amp;M$1,'Conclusões cursos SIGARRA'!$E:$H,2,0),"")</f>
        <v/>
      </c>
      <c r="N1967" s="1" t="str">
        <f>IFERROR(VLOOKUP($A1967&amp;"-"&amp;M$1,'Conclusões cursos SIGARRA'!$E:$H,4,0),"")</f>
        <v/>
      </c>
      <c r="O1967" s="1" t="str">
        <f>IFERROR(VLOOKUP($A1967&amp;"-"&amp;O$1,'Conclusões cursos SIGARRA'!$E:$H,2,0),"")</f>
        <v>2016/2017</v>
      </c>
      <c r="P1967" s="1" t="str">
        <f>IFERROR(VLOOKUP($A1967&amp;"-"&amp;O$1,'Conclusões cursos SIGARRA'!$E:$H,4,0),"")</f>
        <v>2020/2021</v>
      </c>
      <c r="Q1967" s="1" t="str">
        <f>IFERROR(VLOOKUP($A1967&amp;"-"&amp;Q$1,'Conclusões cursos SIGARRA'!$E:$H,2,0),"")</f>
        <v/>
      </c>
      <c r="R1967" s="1" t="str">
        <f>IFERROR(VLOOKUP($A1967&amp;"-"&amp;Q$1,'Conclusões cursos SIGARRA'!$E:$H,4,0),"")</f>
        <v/>
      </c>
      <c r="S1967" s="1" t="str">
        <f>IFERROR(VLOOKUP($A1967&amp;"-"&amp;S$1,'Conclusões cursos SIGARRA'!$E:$H,2,0),"")</f>
        <v/>
      </c>
      <c r="T1967" s="1" t="str">
        <f>IFERROR(VLOOKUP($A1967&amp;"-"&amp;S$1,'Conclusões cursos SIGARRA'!$E:$H,4,0),"")</f>
        <v/>
      </c>
      <c r="U1967" s="1" t="str">
        <f t="shared" si="3"/>
        <v> MIEIC 2020/2021</v>
      </c>
      <c r="V1967" s="1" t="str">
        <f t="shared" si="4"/>
        <v>Pedro Filipe Vilhena de Campos Oliveira e Silva</v>
      </c>
    </row>
    <row r="1968" ht="14.25" customHeight="1">
      <c r="A1968" s="1">
        <v>2.01905348E8</v>
      </c>
      <c r="B1968" s="1" t="s">
        <v>5917</v>
      </c>
      <c r="C1968" s="1" t="s">
        <v>5918</v>
      </c>
      <c r="D1968" s="1" t="s">
        <v>26</v>
      </c>
      <c r="E1968" s="1" t="s">
        <v>21</v>
      </c>
      <c r="F1968" s="1" t="str">
        <f t="shared" si="1"/>
        <v>Pedro Gonçalo de Castro Correia - L.EIC 2021/2022</v>
      </c>
      <c r="G1968" s="1" t="s">
        <v>5919</v>
      </c>
      <c r="I1968" s="11" t="s">
        <v>5920</v>
      </c>
      <c r="J1968" s="1" t="str">
        <f t="shared" si="2"/>
        <v>L.EIC </v>
      </c>
      <c r="K1968" s="1" t="str">
        <f>IFERROR(VLOOKUP($A1968&amp;"-"&amp;K$1,'Conclusões cursos SIGARRA'!$E:$H,2,0),"")</f>
        <v/>
      </c>
      <c r="L1968" s="1" t="str">
        <f>IFERROR(VLOOKUP($A1968&amp;"-"&amp;K$1,'Conclusões cursos SIGARRA'!$E:$H,4,0),"")</f>
        <v/>
      </c>
      <c r="M1968" s="1" t="str">
        <f>IFERROR(VLOOKUP($A1968&amp;"-"&amp;M$1,'Conclusões cursos SIGARRA'!$E:$H,2,0),"")</f>
        <v/>
      </c>
      <c r="N1968" s="1" t="str">
        <f>IFERROR(VLOOKUP($A1968&amp;"-"&amp;M$1,'Conclusões cursos SIGARRA'!$E:$H,4,0),"")</f>
        <v/>
      </c>
      <c r="O1968" s="1" t="str">
        <f>IFERROR(VLOOKUP($A1968&amp;"-"&amp;O$1,'Conclusões cursos SIGARRA'!$E:$H,2,0),"")</f>
        <v/>
      </c>
      <c r="P1968" s="1" t="str">
        <f>IFERROR(VLOOKUP($A1968&amp;"-"&amp;O$1,'Conclusões cursos SIGARRA'!$E:$H,4,0),"")</f>
        <v/>
      </c>
      <c r="Q1968" s="1" t="str">
        <f>IFERROR(VLOOKUP($A1968&amp;"-"&amp;Q$1,'Conclusões cursos SIGARRA'!$E:$H,2,0),"")</f>
        <v>2021/2022</v>
      </c>
      <c r="R1968" s="1" t="str">
        <f>IFERROR(VLOOKUP($A1968&amp;"-"&amp;Q$1,'Conclusões cursos SIGARRA'!$E:$H,4,0),"")</f>
        <v>2021/2022</v>
      </c>
      <c r="S1968" s="1" t="str">
        <f>IFERROR(VLOOKUP($A1968&amp;"-"&amp;S$1,'Conclusões cursos SIGARRA'!$E:$H,2,0),"")</f>
        <v/>
      </c>
      <c r="T1968" s="1" t="str">
        <f>IFERROR(VLOOKUP($A1968&amp;"-"&amp;S$1,'Conclusões cursos SIGARRA'!$E:$H,4,0),"")</f>
        <v/>
      </c>
      <c r="U1968" s="1" t="str">
        <f t="shared" si="3"/>
        <v> L.EIC 2021/2022</v>
      </c>
      <c r="V1968" s="1" t="str">
        <f t="shared" si="4"/>
        <v>Pedro Gonçalo de Castro Correia</v>
      </c>
    </row>
    <row r="1969" ht="14.25" customHeight="1">
      <c r="A1969" s="1">
        <v>2.0160442E8</v>
      </c>
      <c r="B1969" s="1" t="s">
        <v>5921</v>
      </c>
      <c r="C1969" s="1" t="s">
        <v>5922</v>
      </c>
      <c r="D1969" s="1" t="s">
        <v>20</v>
      </c>
      <c r="E1969" s="1" t="s">
        <v>21</v>
      </c>
      <c r="F1969" s="1" t="str">
        <f t="shared" si="1"/>
        <v>Pedro Gonçalves Neto - MIEIC 2020/2021</v>
      </c>
      <c r="I1969" s="1" t="str">
        <f>IFERROR(VLOOKUP(B1969,'Inquérito'!M:N,2,0),if(AND(E1969="",not(iserror(find("linkedin",H1969)))),H1969,E1969))</f>
        <v/>
      </c>
      <c r="J1969" s="1" t="str">
        <f t="shared" si="2"/>
        <v>MIEIC </v>
      </c>
      <c r="K1969" s="1" t="str">
        <f>IFERROR(VLOOKUP($A1969&amp;"-"&amp;K$1,'Conclusões cursos SIGARRA'!$E:$H,2,0),"")</f>
        <v/>
      </c>
      <c r="L1969" s="1" t="str">
        <f>IFERROR(VLOOKUP($A1969&amp;"-"&amp;K$1,'Conclusões cursos SIGARRA'!$E:$H,4,0),"")</f>
        <v/>
      </c>
      <c r="M1969" s="1" t="str">
        <f>IFERROR(VLOOKUP($A1969&amp;"-"&amp;M$1,'Conclusões cursos SIGARRA'!$E:$H,2,0),"")</f>
        <v/>
      </c>
      <c r="N1969" s="1" t="str">
        <f>IFERROR(VLOOKUP($A1969&amp;"-"&amp;M$1,'Conclusões cursos SIGARRA'!$E:$H,4,0),"")</f>
        <v/>
      </c>
      <c r="O1969" s="1" t="str">
        <f>IFERROR(VLOOKUP($A1969&amp;"-"&amp;O$1,'Conclusões cursos SIGARRA'!$E:$H,2,0),"")</f>
        <v>2016/2017</v>
      </c>
      <c r="P1969" s="1" t="str">
        <f>IFERROR(VLOOKUP($A1969&amp;"-"&amp;O$1,'Conclusões cursos SIGARRA'!$E:$H,4,0),"")</f>
        <v>2020/2021</v>
      </c>
      <c r="Q1969" s="1" t="str">
        <f>IFERROR(VLOOKUP($A1969&amp;"-"&amp;Q$1,'Conclusões cursos SIGARRA'!$E:$H,2,0),"")</f>
        <v/>
      </c>
      <c r="R1969" s="1" t="str">
        <f>IFERROR(VLOOKUP($A1969&amp;"-"&amp;Q$1,'Conclusões cursos SIGARRA'!$E:$H,4,0),"")</f>
        <v/>
      </c>
      <c r="S1969" s="1" t="str">
        <f>IFERROR(VLOOKUP($A1969&amp;"-"&amp;S$1,'Conclusões cursos SIGARRA'!$E:$H,2,0),"")</f>
        <v/>
      </c>
      <c r="T1969" s="1" t="str">
        <f>IFERROR(VLOOKUP($A1969&amp;"-"&amp;S$1,'Conclusões cursos SIGARRA'!$E:$H,4,0),"")</f>
        <v/>
      </c>
      <c r="U1969" s="1" t="str">
        <f t="shared" si="3"/>
        <v> MIEIC 2020/2021</v>
      </c>
      <c r="V1969" s="1" t="str">
        <f t="shared" si="4"/>
        <v>Pedro Gonçalves Neto</v>
      </c>
    </row>
    <row r="1970" ht="14.25" customHeight="1">
      <c r="A1970" s="1">
        <v>2.01904865E8</v>
      </c>
      <c r="B1970" s="1" t="s">
        <v>5923</v>
      </c>
      <c r="C1970" s="1" t="s">
        <v>5924</v>
      </c>
      <c r="D1970" s="1" t="s">
        <v>26</v>
      </c>
      <c r="E1970" s="1" t="s">
        <v>21</v>
      </c>
      <c r="F1970" s="1" t="str">
        <f t="shared" si="1"/>
        <v>Pedro Henrique da Silva Valente - L.EIC 2022/2023</v>
      </c>
      <c r="G1970" s="1" t="s">
        <v>5925</v>
      </c>
      <c r="I1970" s="1" t="str">
        <f>IFERROR(VLOOKUP(B1970,'Inquérito'!M:N,2,0),if(AND(E1970="",not(iserror(find("linkedin",H1970)))),H1970,E1970))</f>
        <v/>
      </c>
      <c r="J1970" s="1" t="str">
        <f t="shared" si="2"/>
        <v>L.EIC </v>
      </c>
      <c r="K1970" s="1" t="str">
        <f>IFERROR(VLOOKUP($A1970&amp;"-"&amp;K$1,'Conclusões cursos SIGARRA'!$E:$H,2,0),"")</f>
        <v/>
      </c>
      <c r="L1970" s="1" t="str">
        <f>IFERROR(VLOOKUP($A1970&amp;"-"&amp;K$1,'Conclusões cursos SIGARRA'!$E:$H,4,0),"")</f>
        <v/>
      </c>
      <c r="M1970" s="1" t="str">
        <f>IFERROR(VLOOKUP($A1970&amp;"-"&amp;M$1,'Conclusões cursos SIGARRA'!$E:$H,2,0),"")</f>
        <v/>
      </c>
      <c r="N1970" s="1" t="str">
        <f>IFERROR(VLOOKUP($A1970&amp;"-"&amp;M$1,'Conclusões cursos SIGARRA'!$E:$H,4,0),"")</f>
        <v/>
      </c>
      <c r="O1970" s="1" t="str">
        <f>IFERROR(VLOOKUP($A1970&amp;"-"&amp;O$1,'Conclusões cursos SIGARRA'!$E:$H,2,0),"")</f>
        <v/>
      </c>
      <c r="P1970" s="1" t="str">
        <f>IFERROR(VLOOKUP($A1970&amp;"-"&amp;O$1,'Conclusões cursos SIGARRA'!$E:$H,4,0),"")</f>
        <v/>
      </c>
      <c r="Q1970" s="1" t="str">
        <f>IFERROR(VLOOKUP($A1970&amp;"-"&amp;Q$1,'Conclusões cursos SIGARRA'!$E:$H,2,0),"")</f>
        <v>2021/2022</v>
      </c>
      <c r="R1970" s="1" t="str">
        <f>IFERROR(VLOOKUP($A1970&amp;"-"&amp;Q$1,'Conclusões cursos SIGARRA'!$E:$H,4,0),"")</f>
        <v>2022/2023</v>
      </c>
      <c r="S1970" s="1" t="str">
        <f>IFERROR(VLOOKUP($A1970&amp;"-"&amp;S$1,'Conclusões cursos SIGARRA'!$E:$H,2,0),"")</f>
        <v/>
      </c>
      <c r="T1970" s="1" t="str">
        <f>IFERROR(VLOOKUP($A1970&amp;"-"&amp;S$1,'Conclusões cursos SIGARRA'!$E:$H,4,0),"")</f>
        <v/>
      </c>
      <c r="U1970" s="1" t="str">
        <f t="shared" si="3"/>
        <v> L.EIC 2022/2023</v>
      </c>
      <c r="V1970" s="1" t="str">
        <f t="shared" si="4"/>
        <v>Pedro Henrique da Silva Valente</v>
      </c>
    </row>
    <row r="1971" ht="14.25" customHeight="1">
      <c r="A1971" s="1">
        <v>2.01805387E8</v>
      </c>
      <c r="B1971" s="1" t="s">
        <v>5926</v>
      </c>
      <c r="C1971" s="1" t="s">
        <v>5927</v>
      </c>
      <c r="D1971" s="1" t="s">
        <v>26</v>
      </c>
      <c r="E1971" s="1" t="s">
        <v>21</v>
      </c>
      <c r="F1971" s="1" t="str">
        <f t="shared" si="1"/>
        <v>Pedro Henrique Delgadinho Simões - M.EIC 2022/2023</v>
      </c>
      <c r="I1971" s="1" t="str">
        <f>IFERROR(VLOOKUP(B1971,'Inquérito'!M:N,2,0),if(AND(E1971="",not(iserror(find("linkedin",H1971)))),H1971,E1971))</f>
        <v/>
      </c>
      <c r="J1971" s="1" t="str">
        <f t="shared" si="2"/>
        <v>M.EIC</v>
      </c>
      <c r="K1971" s="1" t="str">
        <f>IFERROR(VLOOKUP($A1971&amp;"-"&amp;K$1,'Conclusões cursos SIGARRA'!$E:$H,2,0),"")</f>
        <v/>
      </c>
      <c r="L1971" s="1" t="str">
        <f>IFERROR(VLOOKUP($A1971&amp;"-"&amp;K$1,'Conclusões cursos SIGARRA'!$E:$H,4,0),"")</f>
        <v/>
      </c>
      <c r="M1971" s="1" t="str">
        <f>IFERROR(VLOOKUP($A1971&amp;"-"&amp;M$1,'Conclusões cursos SIGARRA'!$E:$H,2,0),"")</f>
        <v/>
      </c>
      <c r="N1971" s="1" t="str">
        <f>IFERROR(VLOOKUP($A1971&amp;"-"&amp;M$1,'Conclusões cursos SIGARRA'!$E:$H,4,0),"")</f>
        <v/>
      </c>
      <c r="O1971" s="1" t="str">
        <f>IFERROR(VLOOKUP($A1971&amp;"-"&amp;O$1,'Conclusões cursos SIGARRA'!$E:$H,2,0),"")</f>
        <v/>
      </c>
      <c r="P1971" s="1" t="str">
        <f>IFERROR(VLOOKUP($A1971&amp;"-"&amp;O$1,'Conclusões cursos SIGARRA'!$E:$H,4,0),"")</f>
        <v/>
      </c>
      <c r="Q1971" s="1" t="str">
        <f>IFERROR(VLOOKUP($A1971&amp;"-"&amp;Q$1,'Conclusões cursos SIGARRA'!$E:$H,2,0),"")</f>
        <v/>
      </c>
      <c r="R1971" s="1" t="str">
        <f>IFERROR(VLOOKUP($A1971&amp;"-"&amp;Q$1,'Conclusões cursos SIGARRA'!$E:$H,4,0),"")</f>
        <v/>
      </c>
      <c r="S1971" s="1" t="str">
        <f>IFERROR(VLOOKUP($A1971&amp;"-"&amp;S$1,'Conclusões cursos SIGARRA'!$E:$H,2,0),"")</f>
        <v>2021/2022</v>
      </c>
      <c r="T1971" s="1" t="str">
        <f>IFERROR(VLOOKUP($A1971&amp;"-"&amp;S$1,'Conclusões cursos SIGARRA'!$E:$H,4,0),"")</f>
        <v>2022/2023</v>
      </c>
      <c r="U1971" s="1" t="str">
        <f t="shared" si="3"/>
        <v> M.EIC 2022/2023</v>
      </c>
      <c r="V1971" s="1" t="str">
        <f t="shared" si="4"/>
        <v>Pedro Henrique Delgadinho Simões</v>
      </c>
    </row>
    <row r="1972" ht="14.25" customHeight="1">
      <c r="A1972" s="1">
        <v>2.01604725E8</v>
      </c>
      <c r="B1972" s="1" t="s">
        <v>5928</v>
      </c>
      <c r="C1972" s="1" t="s">
        <v>5929</v>
      </c>
      <c r="D1972" s="1" t="s">
        <v>26</v>
      </c>
      <c r="E1972" s="1" t="s">
        <v>21</v>
      </c>
      <c r="F1972" s="1" t="str">
        <f t="shared" si="1"/>
        <v>Pedro Hugo Lima Noevo - M.EIC 2021/2022</v>
      </c>
      <c r="G1972" s="1" t="s">
        <v>5930</v>
      </c>
      <c r="I1972" s="1" t="str">
        <f>IFERROR(VLOOKUP(B1972,'Inquérito'!M:N,2,0),if(AND(E1972="",not(iserror(find("linkedin",H1972)))),H1972,E1972))</f>
        <v/>
      </c>
      <c r="J1972" s="1" t="str">
        <f t="shared" si="2"/>
        <v>M.EIC</v>
      </c>
      <c r="K1972" s="1" t="str">
        <f>IFERROR(VLOOKUP($A1972&amp;"-"&amp;K$1,'Conclusões cursos SIGARRA'!$E:$H,2,0),"")</f>
        <v/>
      </c>
      <c r="L1972" s="1" t="str">
        <f>IFERROR(VLOOKUP($A1972&amp;"-"&amp;K$1,'Conclusões cursos SIGARRA'!$E:$H,4,0),"")</f>
        <v/>
      </c>
      <c r="M1972" s="1" t="str">
        <f>IFERROR(VLOOKUP($A1972&amp;"-"&amp;M$1,'Conclusões cursos SIGARRA'!$E:$H,2,0),"")</f>
        <v/>
      </c>
      <c r="N1972" s="1" t="str">
        <f>IFERROR(VLOOKUP($A1972&amp;"-"&amp;M$1,'Conclusões cursos SIGARRA'!$E:$H,4,0),"")</f>
        <v/>
      </c>
      <c r="O1972" s="1" t="str">
        <f>IFERROR(VLOOKUP($A1972&amp;"-"&amp;O$1,'Conclusões cursos SIGARRA'!$E:$H,2,0),"")</f>
        <v/>
      </c>
      <c r="P1972" s="1" t="str">
        <f>IFERROR(VLOOKUP($A1972&amp;"-"&amp;O$1,'Conclusões cursos SIGARRA'!$E:$H,4,0),"")</f>
        <v/>
      </c>
      <c r="Q1972" s="1" t="str">
        <f>IFERROR(VLOOKUP($A1972&amp;"-"&amp;Q$1,'Conclusões cursos SIGARRA'!$E:$H,2,0),"")</f>
        <v/>
      </c>
      <c r="R1972" s="1" t="str">
        <f>IFERROR(VLOOKUP($A1972&amp;"-"&amp;Q$1,'Conclusões cursos SIGARRA'!$E:$H,4,0),"")</f>
        <v/>
      </c>
      <c r="S1972" s="1" t="str">
        <f>IFERROR(VLOOKUP($A1972&amp;"-"&amp;S$1,'Conclusões cursos SIGARRA'!$E:$H,2,0),"")</f>
        <v>2021/2022</v>
      </c>
      <c r="T1972" s="1" t="str">
        <f>IFERROR(VLOOKUP($A1972&amp;"-"&amp;S$1,'Conclusões cursos SIGARRA'!$E:$H,4,0),"")</f>
        <v>2021/2022</v>
      </c>
      <c r="U1972" s="1" t="str">
        <f t="shared" si="3"/>
        <v> M.EIC 2021/2022</v>
      </c>
      <c r="V1972" s="1" t="str">
        <f t="shared" si="4"/>
        <v>Pedro Hugo Lima Noevo</v>
      </c>
    </row>
    <row r="1973" ht="14.25" customHeight="1">
      <c r="A1973" s="1">
        <v>2.02005097E8</v>
      </c>
      <c r="B1973" s="1" t="s">
        <v>5931</v>
      </c>
      <c r="C1973" s="1" t="s">
        <v>5932</v>
      </c>
      <c r="D1973" s="1" t="s">
        <v>26</v>
      </c>
      <c r="E1973" s="1" t="s">
        <v>21</v>
      </c>
      <c r="F1973" s="1" t="str">
        <f t="shared" si="1"/>
        <v>Pedro Jorge da Rocha Balazeiro - L.EIC 2022/2023</v>
      </c>
      <c r="I1973" s="1" t="str">
        <f>IFERROR(VLOOKUP(B1973,'Inquérito'!M:N,2,0),if(AND(E1973="",not(iserror(find("linkedin",H1973)))),H1973,E1973))</f>
        <v/>
      </c>
      <c r="J1973" s="1" t="str">
        <f t="shared" si="2"/>
        <v>L.EIC </v>
      </c>
      <c r="K1973" s="1" t="str">
        <f>IFERROR(VLOOKUP($A1973&amp;"-"&amp;K$1,'Conclusões cursos SIGARRA'!$E:$H,2,0),"")</f>
        <v/>
      </c>
      <c r="L1973" s="1" t="str">
        <f>IFERROR(VLOOKUP($A1973&amp;"-"&amp;K$1,'Conclusões cursos SIGARRA'!$E:$H,4,0),"")</f>
        <v/>
      </c>
      <c r="M1973" s="1" t="str">
        <f>IFERROR(VLOOKUP($A1973&amp;"-"&amp;M$1,'Conclusões cursos SIGARRA'!$E:$H,2,0),"")</f>
        <v/>
      </c>
      <c r="N1973" s="1" t="str">
        <f>IFERROR(VLOOKUP($A1973&amp;"-"&amp;M$1,'Conclusões cursos SIGARRA'!$E:$H,4,0),"")</f>
        <v/>
      </c>
      <c r="O1973" s="1" t="str">
        <f>IFERROR(VLOOKUP($A1973&amp;"-"&amp;O$1,'Conclusões cursos SIGARRA'!$E:$H,2,0),"")</f>
        <v/>
      </c>
      <c r="P1973" s="1" t="str">
        <f>IFERROR(VLOOKUP($A1973&amp;"-"&amp;O$1,'Conclusões cursos SIGARRA'!$E:$H,4,0),"")</f>
        <v/>
      </c>
      <c r="Q1973" s="1" t="str">
        <f>IFERROR(VLOOKUP($A1973&amp;"-"&amp;Q$1,'Conclusões cursos SIGARRA'!$E:$H,2,0),"")</f>
        <v>2021/2022</v>
      </c>
      <c r="R1973" s="1" t="str">
        <f>IFERROR(VLOOKUP($A1973&amp;"-"&amp;Q$1,'Conclusões cursos SIGARRA'!$E:$H,4,0),"")</f>
        <v>2022/2023</v>
      </c>
      <c r="S1973" s="1" t="str">
        <f>IFERROR(VLOOKUP($A1973&amp;"-"&amp;S$1,'Conclusões cursos SIGARRA'!$E:$H,2,0),"")</f>
        <v/>
      </c>
      <c r="T1973" s="1" t="str">
        <f>IFERROR(VLOOKUP($A1973&amp;"-"&amp;S$1,'Conclusões cursos SIGARRA'!$E:$H,4,0),"")</f>
        <v/>
      </c>
      <c r="U1973" s="1" t="str">
        <f t="shared" si="3"/>
        <v> L.EIC 2022/2023</v>
      </c>
      <c r="V1973" s="1" t="str">
        <f t="shared" si="4"/>
        <v>Pedro Jorge da Rocha Balazeiro</v>
      </c>
    </row>
    <row r="1974" ht="14.25" customHeight="1">
      <c r="A1974" s="1">
        <v>2.00201122E8</v>
      </c>
      <c r="B1974" s="1" t="s">
        <v>5933</v>
      </c>
      <c r="C1974" s="1" t="s">
        <v>5934</v>
      </c>
      <c r="D1974" s="1" t="s">
        <v>20</v>
      </c>
      <c r="E1974" s="1" t="s">
        <v>5935</v>
      </c>
      <c r="F1974" s="1" t="str">
        <f t="shared" si="1"/>
        <v>Pedro Jorge Domingues de Carvalho Pacheco - LEIC 2006/2007</v>
      </c>
      <c r="G1974" s="1" t="s">
        <v>21</v>
      </c>
      <c r="H1974" s="1" t="s">
        <v>5936</v>
      </c>
      <c r="I1974" s="9" t="str">
        <f>IFERROR(VLOOKUP(B1974,'Inquérito'!M:N,2,0),if(AND(E1974="",not(iserror(find("linkedin",H1974)))),H1974,E1974))</f>
        <v>https://www.linkedin.com/in/pedropacheco/</v>
      </c>
      <c r="J1974" s="1" t="str">
        <f t="shared" si="2"/>
        <v>LEIC </v>
      </c>
      <c r="K1974" s="1" t="str">
        <f>IFERROR(VLOOKUP($A1974&amp;"-"&amp;K$1,'Conclusões cursos SIGARRA'!$E:$H,2,0),"")</f>
        <v>2002/2003</v>
      </c>
      <c r="L1974" s="1" t="str">
        <f>IFERROR(VLOOKUP($A1974&amp;"-"&amp;K$1,'Conclusões cursos SIGARRA'!$E:$H,4,0),"")</f>
        <v>2006/2007</v>
      </c>
      <c r="M1974" s="1" t="str">
        <f>IFERROR(VLOOKUP($A1974&amp;"-"&amp;M$1,'Conclusões cursos SIGARRA'!$E:$H,2,0),"")</f>
        <v/>
      </c>
      <c r="N1974" s="1" t="str">
        <f>IFERROR(VLOOKUP($A1974&amp;"-"&amp;M$1,'Conclusões cursos SIGARRA'!$E:$H,4,0),"")</f>
        <v/>
      </c>
      <c r="O1974" s="1" t="str">
        <f>IFERROR(VLOOKUP($A1974&amp;"-"&amp;O$1,'Conclusões cursos SIGARRA'!$E:$H,2,0),"")</f>
        <v/>
      </c>
      <c r="P1974" s="1" t="str">
        <f>IFERROR(VLOOKUP($A1974&amp;"-"&amp;O$1,'Conclusões cursos SIGARRA'!$E:$H,4,0),"")</f>
        <v/>
      </c>
      <c r="Q1974" s="1" t="str">
        <f>IFERROR(VLOOKUP($A1974&amp;"-"&amp;Q$1,'Conclusões cursos SIGARRA'!$E:$H,2,0),"")</f>
        <v/>
      </c>
      <c r="R1974" s="1" t="str">
        <f>IFERROR(VLOOKUP($A1974&amp;"-"&amp;Q$1,'Conclusões cursos SIGARRA'!$E:$H,4,0),"")</f>
        <v/>
      </c>
      <c r="S1974" s="1" t="str">
        <f>IFERROR(VLOOKUP($A1974&amp;"-"&amp;S$1,'Conclusões cursos SIGARRA'!$E:$H,2,0),"")</f>
        <v/>
      </c>
      <c r="T1974" s="1" t="str">
        <f>IFERROR(VLOOKUP($A1974&amp;"-"&amp;S$1,'Conclusões cursos SIGARRA'!$E:$H,4,0),"")</f>
        <v/>
      </c>
      <c r="U1974" s="1" t="str">
        <f t="shared" si="3"/>
        <v> LEIC 2006/2007</v>
      </c>
      <c r="V1974" s="1" t="str">
        <f t="shared" si="4"/>
        <v>Pedro Jorge Domingues de Carvalho Pacheco</v>
      </c>
    </row>
    <row r="1975" ht="14.25" customHeight="1">
      <c r="A1975" s="1">
        <v>2.01806227E8</v>
      </c>
      <c r="B1975" s="1" t="s">
        <v>5937</v>
      </c>
      <c r="C1975" s="1" t="s">
        <v>5938</v>
      </c>
      <c r="D1975" s="1" t="s">
        <v>20</v>
      </c>
      <c r="E1975" s="1" t="s">
        <v>21</v>
      </c>
      <c r="F1975" s="1" t="str">
        <f t="shared" si="1"/>
        <v>Pedro Jorge Fonseca Seixas - M.EIC 2022/2023</v>
      </c>
      <c r="I1975" s="1" t="str">
        <f>IFERROR(VLOOKUP(B1975,'Inquérito'!M:N,2,0),if(AND(E1975="",not(iserror(find("linkedin",H1975)))),H1975,E1975))</f>
        <v/>
      </c>
      <c r="J1975" s="1" t="str">
        <f t="shared" si="2"/>
        <v>M.EIC</v>
      </c>
      <c r="K1975" s="1" t="str">
        <f>IFERROR(VLOOKUP($A1975&amp;"-"&amp;K$1,'Conclusões cursos SIGARRA'!$E:$H,2,0),"")</f>
        <v/>
      </c>
      <c r="L1975" s="1" t="str">
        <f>IFERROR(VLOOKUP($A1975&amp;"-"&amp;K$1,'Conclusões cursos SIGARRA'!$E:$H,4,0),"")</f>
        <v/>
      </c>
      <c r="M1975" s="1" t="str">
        <f>IFERROR(VLOOKUP($A1975&amp;"-"&amp;M$1,'Conclusões cursos SIGARRA'!$E:$H,2,0),"")</f>
        <v/>
      </c>
      <c r="N1975" s="1" t="str">
        <f>IFERROR(VLOOKUP($A1975&amp;"-"&amp;M$1,'Conclusões cursos SIGARRA'!$E:$H,4,0),"")</f>
        <v/>
      </c>
      <c r="O1975" s="1" t="str">
        <f>IFERROR(VLOOKUP($A1975&amp;"-"&amp;O$1,'Conclusões cursos SIGARRA'!$E:$H,2,0),"")</f>
        <v/>
      </c>
      <c r="P1975" s="1" t="str">
        <f>IFERROR(VLOOKUP($A1975&amp;"-"&amp;O$1,'Conclusões cursos SIGARRA'!$E:$H,4,0),"")</f>
        <v/>
      </c>
      <c r="Q1975" s="1" t="str">
        <f>IFERROR(VLOOKUP($A1975&amp;"-"&amp;Q$1,'Conclusões cursos SIGARRA'!$E:$H,2,0),"")</f>
        <v/>
      </c>
      <c r="R1975" s="1" t="str">
        <f>IFERROR(VLOOKUP($A1975&amp;"-"&amp;Q$1,'Conclusões cursos SIGARRA'!$E:$H,4,0),"")</f>
        <v/>
      </c>
      <c r="S1975" s="1" t="str">
        <f>IFERROR(VLOOKUP($A1975&amp;"-"&amp;S$1,'Conclusões cursos SIGARRA'!$E:$H,2,0),"")</f>
        <v>2021/2022</v>
      </c>
      <c r="T1975" s="1" t="str">
        <f>IFERROR(VLOOKUP($A1975&amp;"-"&amp;S$1,'Conclusões cursos SIGARRA'!$E:$H,4,0),"")</f>
        <v>2022/2023</v>
      </c>
      <c r="U1975" s="1" t="str">
        <f t="shared" si="3"/>
        <v> M.EIC 2022/2023</v>
      </c>
      <c r="V1975" s="1" t="str">
        <f t="shared" si="4"/>
        <v>Pedro Jorge Fonseca Seixas</v>
      </c>
    </row>
    <row r="1976" ht="14.25" customHeight="1">
      <c r="A1976" s="1">
        <v>2.00701477E8</v>
      </c>
      <c r="B1976" s="1" t="s">
        <v>5939</v>
      </c>
      <c r="C1976" s="1" t="s">
        <v>5940</v>
      </c>
      <c r="D1976" s="1" t="s">
        <v>20</v>
      </c>
      <c r="E1976" s="1" t="s">
        <v>5941</v>
      </c>
      <c r="F1976" s="1" t="str">
        <f t="shared" si="1"/>
        <v>Pedro Jorge Maia do Vale Peixoto - MIEIC 2011/2012</v>
      </c>
      <c r="G1976" s="1" t="s">
        <v>21</v>
      </c>
      <c r="H1976" s="1" t="s">
        <v>5942</v>
      </c>
      <c r="I1976" s="9" t="str">
        <f>IFERROR(VLOOKUP(B1976,'Inquérito'!M:N,2,0),if(AND(E1976="",not(iserror(find("linkedin",H1976)))),H1976,E1976))</f>
        <v>https://www.linkedin.com/in/pedrovalepeixoto/</v>
      </c>
      <c r="J1976" s="1" t="str">
        <f t="shared" si="2"/>
        <v>MIEIC </v>
      </c>
      <c r="K1976" s="1" t="str">
        <f>IFERROR(VLOOKUP($A1976&amp;"-"&amp;K$1,'Conclusões cursos SIGARRA'!$E:$H,2,0),"")</f>
        <v/>
      </c>
      <c r="L1976" s="1" t="str">
        <f>IFERROR(VLOOKUP($A1976&amp;"-"&amp;K$1,'Conclusões cursos SIGARRA'!$E:$H,4,0),"")</f>
        <v/>
      </c>
      <c r="M1976" s="1" t="str">
        <f>IFERROR(VLOOKUP($A1976&amp;"-"&amp;M$1,'Conclusões cursos SIGARRA'!$E:$H,2,0),"")</f>
        <v/>
      </c>
      <c r="N1976" s="1" t="str">
        <f>IFERROR(VLOOKUP($A1976&amp;"-"&amp;M$1,'Conclusões cursos SIGARRA'!$E:$H,4,0),"")</f>
        <v/>
      </c>
      <c r="O1976" s="1" t="str">
        <f>IFERROR(VLOOKUP($A1976&amp;"-"&amp;O$1,'Conclusões cursos SIGARRA'!$E:$H,2,0),"")</f>
        <v>2007/2008</v>
      </c>
      <c r="P1976" s="1" t="str">
        <f>IFERROR(VLOOKUP($A1976&amp;"-"&amp;O$1,'Conclusões cursos SIGARRA'!$E:$H,4,0),"")</f>
        <v>2011/2012</v>
      </c>
      <c r="Q1976" s="1" t="str">
        <f>IFERROR(VLOOKUP($A1976&amp;"-"&amp;Q$1,'Conclusões cursos SIGARRA'!$E:$H,2,0),"")</f>
        <v/>
      </c>
      <c r="R1976" s="1" t="str">
        <f>IFERROR(VLOOKUP($A1976&amp;"-"&amp;Q$1,'Conclusões cursos SIGARRA'!$E:$H,4,0),"")</f>
        <v/>
      </c>
      <c r="S1976" s="1" t="str">
        <f>IFERROR(VLOOKUP($A1976&amp;"-"&amp;S$1,'Conclusões cursos SIGARRA'!$E:$H,2,0),"")</f>
        <v/>
      </c>
      <c r="T1976" s="1" t="str">
        <f>IFERROR(VLOOKUP($A1976&amp;"-"&amp;S$1,'Conclusões cursos SIGARRA'!$E:$H,4,0),"")</f>
        <v/>
      </c>
      <c r="U1976" s="1" t="str">
        <f t="shared" si="3"/>
        <v> MIEIC 2011/2012</v>
      </c>
      <c r="V1976" s="1" t="str">
        <f t="shared" si="4"/>
        <v>Pedro Jorge Maia do Vale Peixoto</v>
      </c>
    </row>
    <row r="1977" ht="14.25" customHeight="1">
      <c r="A1977" s="1">
        <v>2.00601468E8</v>
      </c>
      <c r="B1977" s="1" t="s">
        <v>5943</v>
      </c>
      <c r="C1977" s="1" t="s">
        <v>5944</v>
      </c>
      <c r="D1977" s="1" t="s">
        <v>20</v>
      </c>
      <c r="E1977" s="1" t="s">
        <v>21</v>
      </c>
      <c r="F1977" s="1" t="str">
        <f t="shared" si="1"/>
        <v>Pedro Jorge Morgado e Cunha - MIEIC 2010/2011</v>
      </c>
      <c r="G1977" s="1" t="s">
        <v>5945</v>
      </c>
      <c r="H1977" s="1" t="s">
        <v>5946</v>
      </c>
      <c r="I1977" s="1" t="str">
        <f>IFERROR(VLOOKUP(B1977,'Inquérito'!M:N,2,0),if(AND(E1977="",not(iserror(find("linkedin",H1977)))),H1977,E1977))</f>
        <v/>
      </c>
      <c r="J1977" s="1" t="str">
        <f t="shared" si="2"/>
        <v>MIEIC </v>
      </c>
      <c r="K1977" s="1" t="str">
        <f>IFERROR(VLOOKUP($A1977&amp;"-"&amp;K$1,'Conclusões cursos SIGARRA'!$E:$H,2,0),"")</f>
        <v/>
      </c>
      <c r="L1977" s="1" t="str">
        <f>IFERROR(VLOOKUP($A1977&amp;"-"&amp;K$1,'Conclusões cursos SIGARRA'!$E:$H,4,0),"")</f>
        <v/>
      </c>
      <c r="M1977" s="1" t="str">
        <f>IFERROR(VLOOKUP($A1977&amp;"-"&amp;M$1,'Conclusões cursos SIGARRA'!$E:$H,2,0),"")</f>
        <v/>
      </c>
      <c r="N1977" s="1" t="str">
        <f>IFERROR(VLOOKUP($A1977&amp;"-"&amp;M$1,'Conclusões cursos SIGARRA'!$E:$H,4,0),"")</f>
        <v/>
      </c>
      <c r="O1977" s="1" t="str">
        <f>IFERROR(VLOOKUP($A1977&amp;"-"&amp;O$1,'Conclusões cursos SIGARRA'!$E:$H,2,0),"")</f>
        <v>2006/2007</v>
      </c>
      <c r="P1977" s="1" t="str">
        <f>IFERROR(VLOOKUP($A1977&amp;"-"&amp;O$1,'Conclusões cursos SIGARRA'!$E:$H,4,0),"")</f>
        <v>2010/2011</v>
      </c>
      <c r="Q1977" s="1" t="str">
        <f>IFERROR(VLOOKUP($A1977&amp;"-"&amp;Q$1,'Conclusões cursos SIGARRA'!$E:$H,2,0),"")</f>
        <v/>
      </c>
      <c r="R1977" s="1" t="str">
        <f>IFERROR(VLOOKUP($A1977&amp;"-"&amp;Q$1,'Conclusões cursos SIGARRA'!$E:$H,4,0),"")</f>
        <v/>
      </c>
      <c r="S1977" s="1" t="str">
        <f>IFERROR(VLOOKUP($A1977&amp;"-"&amp;S$1,'Conclusões cursos SIGARRA'!$E:$H,2,0),"")</f>
        <v/>
      </c>
      <c r="T1977" s="1" t="str">
        <f>IFERROR(VLOOKUP($A1977&amp;"-"&amp;S$1,'Conclusões cursos SIGARRA'!$E:$H,4,0),"")</f>
        <v/>
      </c>
      <c r="U1977" s="1" t="str">
        <f t="shared" si="3"/>
        <v> MIEIC 2010/2011</v>
      </c>
      <c r="V1977" s="1" t="str">
        <f t="shared" si="4"/>
        <v>Pedro Jorge Morgado e Cunha</v>
      </c>
    </row>
    <row r="1978" ht="14.25" customHeight="1">
      <c r="A1978" s="1">
        <v>2.01208163E8</v>
      </c>
      <c r="B1978" s="1" t="s">
        <v>5947</v>
      </c>
      <c r="C1978" s="1" t="s">
        <v>5948</v>
      </c>
      <c r="D1978" s="1" t="s">
        <v>20</v>
      </c>
      <c r="E1978" s="1" t="s">
        <v>21</v>
      </c>
      <c r="F1978" s="1" t="str">
        <f t="shared" si="1"/>
        <v>Pedro Jorge Pereira Couto - MIEIC 2017/2018</v>
      </c>
      <c r="G1978" s="1" t="s">
        <v>5949</v>
      </c>
      <c r="I1978" s="1" t="str">
        <f>IFERROR(VLOOKUP(B1978,'Inquérito'!M:N,2,0),if(AND(E1978="",not(iserror(find("linkedin",H1978)))),H1978,E1978))</f>
        <v/>
      </c>
      <c r="J1978" s="1" t="str">
        <f t="shared" si="2"/>
        <v>MIEIC </v>
      </c>
      <c r="K1978" s="1" t="str">
        <f>IFERROR(VLOOKUP($A1978&amp;"-"&amp;K$1,'Conclusões cursos SIGARRA'!$E:$H,2,0),"")</f>
        <v/>
      </c>
      <c r="L1978" s="1" t="str">
        <f>IFERROR(VLOOKUP($A1978&amp;"-"&amp;K$1,'Conclusões cursos SIGARRA'!$E:$H,4,0),"")</f>
        <v/>
      </c>
      <c r="M1978" s="1" t="str">
        <f>IFERROR(VLOOKUP($A1978&amp;"-"&amp;M$1,'Conclusões cursos SIGARRA'!$E:$H,2,0),"")</f>
        <v/>
      </c>
      <c r="N1978" s="1" t="str">
        <f>IFERROR(VLOOKUP($A1978&amp;"-"&amp;M$1,'Conclusões cursos SIGARRA'!$E:$H,4,0),"")</f>
        <v/>
      </c>
      <c r="O1978" s="1" t="str">
        <f>IFERROR(VLOOKUP($A1978&amp;"-"&amp;O$1,'Conclusões cursos SIGARRA'!$E:$H,2,0),"")</f>
        <v>2012/2013</v>
      </c>
      <c r="P1978" s="1" t="str">
        <f>IFERROR(VLOOKUP($A1978&amp;"-"&amp;O$1,'Conclusões cursos SIGARRA'!$E:$H,4,0),"")</f>
        <v>2017/2018</v>
      </c>
      <c r="Q1978" s="1" t="str">
        <f>IFERROR(VLOOKUP($A1978&amp;"-"&amp;Q$1,'Conclusões cursos SIGARRA'!$E:$H,2,0),"")</f>
        <v/>
      </c>
      <c r="R1978" s="1" t="str">
        <f>IFERROR(VLOOKUP($A1978&amp;"-"&amp;Q$1,'Conclusões cursos SIGARRA'!$E:$H,4,0),"")</f>
        <v/>
      </c>
      <c r="S1978" s="1" t="str">
        <f>IFERROR(VLOOKUP($A1978&amp;"-"&amp;S$1,'Conclusões cursos SIGARRA'!$E:$H,2,0),"")</f>
        <v/>
      </c>
      <c r="T1978" s="1" t="str">
        <f>IFERROR(VLOOKUP($A1978&amp;"-"&amp;S$1,'Conclusões cursos SIGARRA'!$E:$H,4,0),"")</f>
        <v/>
      </c>
      <c r="U1978" s="1" t="str">
        <f t="shared" si="3"/>
        <v> MIEIC 2017/2018</v>
      </c>
      <c r="V1978" s="1" t="str">
        <f t="shared" si="4"/>
        <v>Pedro Jorge Pereira Couto</v>
      </c>
    </row>
    <row r="1979" ht="14.25" customHeight="1">
      <c r="A1979" s="1">
        <v>2.01806824E8</v>
      </c>
      <c r="B1979" s="1" t="s">
        <v>5950</v>
      </c>
      <c r="C1979" s="1" t="s">
        <v>5951</v>
      </c>
      <c r="D1979" s="1" t="s">
        <v>26</v>
      </c>
      <c r="E1979" s="1" t="s">
        <v>21</v>
      </c>
      <c r="F1979" s="1" t="str">
        <f t="shared" si="1"/>
        <v>Pedro Jorge Ribeiro Botelho de Moniz Pacheco - L.EIC 2022/2023</v>
      </c>
      <c r="I1979" s="1" t="str">
        <f>IFERROR(VLOOKUP(B1979,'Inquérito'!M:N,2,0),if(AND(E1979="",not(iserror(find("linkedin",H1979)))),H1979,E1979))</f>
        <v/>
      </c>
      <c r="J1979" s="1" t="str">
        <f t="shared" si="2"/>
        <v>L.EIC </v>
      </c>
      <c r="K1979" s="1" t="str">
        <f>IFERROR(VLOOKUP($A1979&amp;"-"&amp;K$1,'Conclusões cursos SIGARRA'!$E:$H,2,0),"")</f>
        <v/>
      </c>
      <c r="L1979" s="1" t="str">
        <f>IFERROR(VLOOKUP($A1979&amp;"-"&amp;K$1,'Conclusões cursos SIGARRA'!$E:$H,4,0),"")</f>
        <v/>
      </c>
      <c r="M1979" s="1" t="str">
        <f>IFERROR(VLOOKUP($A1979&amp;"-"&amp;M$1,'Conclusões cursos SIGARRA'!$E:$H,2,0),"")</f>
        <v/>
      </c>
      <c r="N1979" s="1" t="str">
        <f>IFERROR(VLOOKUP($A1979&amp;"-"&amp;M$1,'Conclusões cursos SIGARRA'!$E:$H,4,0),"")</f>
        <v/>
      </c>
      <c r="O1979" s="1" t="str">
        <f>IFERROR(VLOOKUP($A1979&amp;"-"&amp;O$1,'Conclusões cursos SIGARRA'!$E:$H,2,0),"")</f>
        <v/>
      </c>
      <c r="P1979" s="1" t="str">
        <f>IFERROR(VLOOKUP($A1979&amp;"-"&amp;O$1,'Conclusões cursos SIGARRA'!$E:$H,4,0),"")</f>
        <v/>
      </c>
      <c r="Q1979" s="1" t="str">
        <f>IFERROR(VLOOKUP($A1979&amp;"-"&amp;Q$1,'Conclusões cursos SIGARRA'!$E:$H,2,0),"")</f>
        <v>2021/2022</v>
      </c>
      <c r="R1979" s="1" t="str">
        <f>IFERROR(VLOOKUP($A1979&amp;"-"&amp;Q$1,'Conclusões cursos SIGARRA'!$E:$H,4,0),"")</f>
        <v>2022/2023</v>
      </c>
      <c r="S1979" s="1" t="str">
        <f>IFERROR(VLOOKUP($A1979&amp;"-"&amp;S$1,'Conclusões cursos SIGARRA'!$E:$H,2,0),"")</f>
        <v/>
      </c>
      <c r="T1979" s="1" t="str">
        <f>IFERROR(VLOOKUP($A1979&amp;"-"&amp;S$1,'Conclusões cursos SIGARRA'!$E:$H,4,0),"")</f>
        <v/>
      </c>
      <c r="U1979" s="1" t="str">
        <f t="shared" si="3"/>
        <v> L.EIC 2022/2023</v>
      </c>
      <c r="V1979" s="1" t="str">
        <f t="shared" si="4"/>
        <v>Pedro Jorge Ribeiro Botelho de Moniz Pacheco</v>
      </c>
    </row>
    <row r="1980" ht="14.25" customHeight="1">
      <c r="A1980" s="1">
        <v>2.01905429E8</v>
      </c>
      <c r="B1980" s="1" t="s">
        <v>5952</v>
      </c>
      <c r="C1980" s="1" t="s">
        <v>5953</v>
      </c>
      <c r="D1980" s="1" t="s">
        <v>26</v>
      </c>
      <c r="E1980" s="1" t="s">
        <v>21</v>
      </c>
      <c r="F1980" s="1" t="str">
        <f t="shared" si="1"/>
        <v>Pedro José Ferreira Moreira - L.EIC 2022/2023</v>
      </c>
      <c r="G1980" s="1" t="s">
        <v>5954</v>
      </c>
      <c r="I1980" s="9" t="str">
        <f>IFERROR(VLOOKUP(B1980,'Inquérito'!M:N,2,0),if(AND(E1980="",not(iserror(find("linkedin",H1980)))),H1980,E1980))</f>
        <v>https://www.linkedin.com/in/pjfmoreira/</v>
      </c>
      <c r="J1980" s="1" t="str">
        <f t="shared" si="2"/>
        <v>L.EIC </v>
      </c>
      <c r="K1980" s="1" t="str">
        <f>IFERROR(VLOOKUP($A1980&amp;"-"&amp;K$1,'Conclusões cursos SIGARRA'!$E:$H,2,0),"")</f>
        <v/>
      </c>
      <c r="L1980" s="1" t="str">
        <f>IFERROR(VLOOKUP($A1980&amp;"-"&amp;K$1,'Conclusões cursos SIGARRA'!$E:$H,4,0),"")</f>
        <v/>
      </c>
      <c r="M1980" s="1" t="str">
        <f>IFERROR(VLOOKUP($A1980&amp;"-"&amp;M$1,'Conclusões cursos SIGARRA'!$E:$H,2,0),"")</f>
        <v/>
      </c>
      <c r="N1980" s="1" t="str">
        <f>IFERROR(VLOOKUP($A1980&amp;"-"&amp;M$1,'Conclusões cursos SIGARRA'!$E:$H,4,0),"")</f>
        <v/>
      </c>
      <c r="O1980" s="1" t="str">
        <f>IFERROR(VLOOKUP($A1980&amp;"-"&amp;O$1,'Conclusões cursos SIGARRA'!$E:$H,2,0),"")</f>
        <v/>
      </c>
      <c r="P1980" s="1" t="str">
        <f>IFERROR(VLOOKUP($A1980&amp;"-"&amp;O$1,'Conclusões cursos SIGARRA'!$E:$H,4,0),"")</f>
        <v/>
      </c>
      <c r="Q1980" s="1" t="str">
        <f>IFERROR(VLOOKUP($A1980&amp;"-"&amp;Q$1,'Conclusões cursos SIGARRA'!$E:$H,2,0),"")</f>
        <v>2021/2022</v>
      </c>
      <c r="R1980" s="1" t="str">
        <f>IFERROR(VLOOKUP($A1980&amp;"-"&amp;Q$1,'Conclusões cursos SIGARRA'!$E:$H,4,0),"")</f>
        <v>2022/2023</v>
      </c>
      <c r="S1980" s="1" t="str">
        <f>IFERROR(VLOOKUP($A1980&amp;"-"&amp;S$1,'Conclusões cursos SIGARRA'!$E:$H,2,0),"")</f>
        <v/>
      </c>
      <c r="T1980" s="1" t="str">
        <f>IFERROR(VLOOKUP($A1980&amp;"-"&amp;S$1,'Conclusões cursos SIGARRA'!$E:$H,4,0),"")</f>
        <v/>
      </c>
      <c r="U1980" s="1" t="str">
        <f t="shared" si="3"/>
        <v> L.EIC 2022/2023</v>
      </c>
      <c r="V1980" s="1" t="str">
        <f t="shared" si="4"/>
        <v>Pedro José Ferreira Moreira</v>
      </c>
    </row>
    <row r="1981" ht="14.25" customHeight="1">
      <c r="A1981" s="1">
        <v>2.01205016E8</v>
      </c>
      <c r="B1981" s="1" t="s">
        <v>5955</v>
      </c>
      <c r="C1981" s="1" t="s">
        <v>5956</v>
      </c>
      <c r="D1981" s="1" t="s">
        <v>20</v>
      </c>
      <c r="E1981" s="1" t="s">
        <v>5957</v>
      </c>
      <c r="F1981" s="1" t="str">
        <f t="shared" si="1"/>
        <v>Pedro José Leal de Sousa - MIEIC 2016/2017</v>
      </c>
      <c r="G1981" s="1" t="s">
        <v>5958</v>
      </c>
      <c r="I1981" s="9" t="str">
        <f>IFERROR(VLOOKUP(B1981,'Inquérito'!M:N,2,0),if(AND(E1981="",not(iserror(find("linkedin",H1981)))),H1981,E1981))</f>
        <v>https://www.linkedin.com/in/p4sousa/</v>
      </c>
      <c r="J1981" s="1" t="str">
        <f t="shared" si="2"/>
        <v>MIEIC </v>
      </c>
      <c r="K1981" s="1" t="str">
        <f>IFERROR(VLOOKUP($A1981&amp;"-"&amp;K$1,'Conclusões cursos SIGARRA'!$E:$H,2,0),"")</f>
        <v/>
      </c>
      <c r="L1981" s="1" t="str">
        <f>IFERROR(VLOOKUP($A1981&amp;"-"&amp;K$1,'Conclusões cursos SIGARRA'!$E:$H,4,0),"")</f>
        <v/>
      </c>
      <c r="M1981" s="1" t="str">
        <f>IFERROR(VLOOKUP($A1981&amp;"-"&amp;M$1,'Conclusões cursos SIGARRA'!$E:$H,2,0),"")</f>
        <v/>
      </c>
      <c r="N1981" s="1" t="str">
        <f>IFERROR(VLOOKUP($A1981&amp;"-"&amp;M$1,'Conclusões cursos SIGARRA'!$E:$H,4,0),"")</f>
        <v/>
      </c>
      <c r="O1981" s="1" t="str">
        <f>IFERROR(VLOOKUP($A1981&amp;"-"&amp;O$1,'Conclusões cursos SIGARRA'!$E:$H,2,0),"")</f>
        <v>2012/2013</v>
      </c>
      <c r="P1981" s="1" t="str">
        <f>IFERROR(VLOOKUP($A1981&amp;"-"&amp;O$1,'Conclusões cursos SIGARRA'!$E:$H,4,0),"")</f>
        <v>2016/2017</v>
      </c>
      <c r="Q1981" s="1" t="str">
        <f>IFERROR(VLOOKUP($A1981&amp;"-"&amp;Q$1,'Conclusões cursos SIGARRA'!$E:$H,2,0),"")</f>
        <v/>
      </c>
      <c r="R1981" s="1" t="str">
        <f>IFERROR(VLOOKUP($A1981&amp;"-"&amp;Q$1,'Conclusões cursos SIGARRA'!$E:$H,4,0),"")</f>
        <v/>
      </c>
      <c r="S1981" s="1" t="str">
        <f>IFERROR(VLOOKUP($A1981&amp;"-"&amp;S$1,'Conclusões cursos SIGARRA'!$E:$H,2,0),"")</f>
        <v/>
      </c>
      <c r="T1981" s="1" t="str">
        <f>IFERROR(VLOOKUP($A1981&amp;"-"&amp;S$1,'Conclusões cursos SIGARRA'!$E:$H,4,0),"")</f>
        <v/>
      </c>
      <c r="U1981" s="1" t="str">
        <f t="shared" si="3"/>
        <v> MIEIC 2016/2017</v>
      </c>
      <c r="V1981" s="1" t="str">
        <f t="shared" si="4"/>
        <v>Pedro José Leal de Sousa</v>
      </c>
    </row>
    <row r="1982" ht="14.25" customHeight="1">
      <c r="A1982" s="1">
        <v>2.01002872E8</v>
      </c>
      <c r="B1982" s="1" t="s">
        <v>5959</v>
      </c>
      <c r="C1982" s="1" t="s">
        <v>5960</v>
      </c>
      <c r="D1982" s="1" t="s">
        <v>20</v>
      </c>
      <c r="E1982" s="1" t="s">
        <v>21</v>
      </c>
      <c r="F1982" s="1" t="str">
        <f t="shared" si="1"/>
        <v>Pedro José Leite da Cunha Melo Alves - MIEIC 2014/2015</v>
      </c>
      <c r="G1982" s="1" t="s">
        <v>5961</v>
      </c>
      <c r="I1982" s="1" t="str">
        <f>IFERROR(VLOOKUP(B1982,'Inquérito'!M:N,2,0),if(AND(E1982="",not(iserror(find("linkedin",H1982)))),H1982,E1982))</f>
        <v/>
      </c>
      <c r="J1982" s="1" t="str">
        <f t="shared" si="2"/>
        <v>MIEIC </v>
      </c>
      <c r="K1982" s="1" t="str">
        <f>IFERROR(VLOOKUP($A1982&amp;"-"&amp;K$1,'Conclusões cursos SIGARRA'!$E:$H,2,0),"")</f>
        <v/>
      </c>
      <c r="L1982" s="1" t="str">
        <f>IFERROR(VLOOKUP($A1982&amp;"-"&amp;K$1,'Conclusões cursos SIGARRA'!$E:$H,4,0),"")</f>
        <v/>
      </c>
      <c r="M1982" s="1" t="str">
        <f>IFERROR(VLOOKUP($A1982&amp;"-"&amp;M$1,'Conclusões cursos SIGARRA'!$E:$H,2,0),"")</f>
        <v/>
      </c>
      <c r="N1982" s="1" t="str">
        <f>IFERROR(VLOOKUP($A1982&amp;"-"&amp;M$1,'Conclusões cursos SIGARRA'!$E:$H,4,0),"")</f>
        <v/>
      </c>
      <c r="O1982" s="1" t="str">
        <f>IFERROR(VLOOKUP($A1982&amp;"-"&amp;O$1,'Conclusões cursos SIGARRA'!$E:$H,2,0),"")</f>
        <v>2010/2011</v>
      </c>
      <c r="P1982" s="1" t="str">
        <f>IFERROR(VLOOKUP($A1982&amp;"-"&amp;O$1,'Conclusões cursos SIGARRA'!$E:$H,4,0),"")</f>
        <v>2014/2015</v>
      </c>
      <c r="Q1982" s="1" t="str">
        <f>IFERROR(VLOOKUP($A1982&amp;"-"&amp;Q$1,'Conclusões cursos SIGARRA'!$E:$H,2,0),"")</f>
        <v/>
      </c>
      <c r="R1982" s="1" t="str">
        <f>IFERROR(VLOOKUP($A1982&amp;"-"&amp;Q$1,'Conclusões cursos SIGARRA'!$E:$H,4,0),"")</f>
        <v/>
      </c>
      <c r="S1982" s="1" t="str">
        <f>IFERROR(VLOOKUP($A1982&amp;"-"&amp;S$1,'Conclusões cursos SIGARRA'!$E:$H,2,0),"")</f>
        <v/>
      </c>
      <c r="T1982" s="1" t="str">
        <f>IFERROR(VLOOKUP($A1982&amp;"-"&amp;S$1,'Conclusões cursos SIGARRA'!$E:$H,4,0),"")</f>
        <v/>
      </c>
      <c r="U1982" s="1" t="str">
        <f t="shared" si="3"/>
        <v> MIEIC 2014/2015</v>
      </c>
      <c r="V1982" s="1" t="str">
        <f t="shared" si="4"/>
        <v>Pedro José Leite da Cunha Melo Alves</v>
      </c>
    </row>
    <row r="1983" ht="14.25" customHeight="1">
      <c r="A1983" s="1">
        <v>2.01306026E8</v>
      </c>
      <c r="B1983" s="1" t="s">
        <v>5962</v>
      </c>
      <c r="C1983" s="1" t="s">
        <v>5963</v>
      </c>
      <c r="D1983" s="1" t="s">
        <v>20</v>
      </c>
      <c r="E1983" s="1" t="s">
        <v>21</v>
      </c>
      <c r="F1983" s="1" t="str">
        <f t="shared" si="1"/>
        <v>Pedro José Lourenço Azevedo - MIEIC 2019/2020</v>
      </c>
      <c r="I1983" s="1" t="str">
        <f>IFERROR(VLOOKUP(B1983,'Inquérito'!M:N,2,0),if(AND(E1983="",not(iserror(find("linkedin",H1983)))),H1983,E1983))</f>
        <v/>
      </c>
      <c r="J1983" s="1" t="str">
        <f t="shared" si="2"/>
        <v>MIEIC </v>
      </c>
      <c r="K1983" s="1" t="str">
        <f>IFERROR(VLOOKUP($A1983&amp;"-"&amp;K$1,'Conclusões cursos SIGARRA'!$E:$H,2,0),"")</f>
        <v/>
      </c>
      <c r="L1983" s="1" t="str">
        <f>IFERROR(VLOOKUP($A1983&amp;"-"&amp;K$1,'Conclusões cursos SIGARRA'!$E:$H,4,0),"")</f>
        <v/>
      </c>
      <c r="M1983" s="1" t="str">
        <f>IFERROR(VLOOKUP($A1983&amp;"-"&amp;M$1,'Conclusões cursos SIGARRA'!$E:$H,2,0),"")</f>
        <v/>
      </c>
      <c r="N1983" s="1" t="str">
        <f>IFERROR(VLOOKUP($A1983&amp;"-"&amp;M$1,'Conclusões cursos SIGARRA'!$E:$H,4,0),"")</f>
        <v/>
      </c>
      <c r="O1983" s="1" t="str">
        <f>IFERROR(VLOOKUP($A1983&amp;"-"&amp;O$1,'Conclusões cursos SIGARRA'!$E:$H,2,0),"")</f>
        <v>2013/2014</v>
      </c>
      <c r="P1983" s="1" t="str">
        <f>IFERROR(VLOOKUP($A1983&amp;"-"&amp;O$1,'Conclusões cursos SIGARRA'!$E:$H,4,0),"")</f>
        <v>2019/2020</v>
      </c>
      <c r="Q1983" s="1" t="str">
        <f>IFERROR(VLOOKUP($A1983&amp;"-"&amp;Q$1,'Conclusões cursos SIGARRA'!$E:$H,2,0),"")</f>
        <v/>
      </c>
      <c r="R1983" s="1" t="str">
        <f>IFERROR(VLOOKUP($A1983&amp;"-"&amp;Q$1,'Conclusões cursos SIGARRA'!$E:$H,4,0),"")</f>
        <v/>
      </c>
      <c r="S1983" s="1" t="str">
        <f>IFERROR(VLOOKUP($A1983&amp;"-"&amp;S$1,'Conclusões cursos SIGARRA'!$E:$H,2,0),"")</f>
        <v/>
      </c>
      <c r="T1983" s="1" t="str">
        <f>IFERROR(VLOOKUP($A1983&amp;"-"&amp;S$1,'Conclusões cursos SIGARRA'!$E:$H,4,0),"")</f>
        <v/>
      </c>
      <c r="U1983" s="1" t="str">
        <f t="shared" si="3"/>
        <v> MIEIC 2019/2020</v>
      </c>
      <c r="V1983" s="1" t="str">
        <f t="shared" si="4"/>
        <v>Pedro José Lourenço Azevedo</v>
      </c>
    </row>
    <row r="1984" ht="14.25" customHeight="1">
      <c r="A1984" s="1">
        <v>1.99900231E8</v>
      </c>
      <c r="B1984" s="1" t="s">
        <v>5964</v>
      </c>
      <c r="C1984" s="1" t="s">
        <v>5965</v>
      </c>
      <c r="D1984" s="1" t="s">
        <v>20</v>
      </c>
      <c r="E1984" s="1" t="s">
        <v>21</v>
      </c>
      <c r="F1984" s="1" t="str">
        <f t="shared" si="1"/>
        <v>Pedro Lameiras Couto Soares - LEIC 2004/2005</v>
      </c>
      <c r="G1984" s="1" t="s">
        <v>5966</v>
      </c>
      <c r="I1984" s="9" t="str">
        <f>IFERROR(VLOOKUP(B1984,'Inquérito'!M:N,2,0),if(AND(E1984="",not(iserror(find("linkedin",H1984)))),H1984,E1984))</f>
        <v>https://www.linkedin.com/in/pedro-couto-soares-a70b05/</v>
      </c>
      <c r="J1984" s="1" t="str">
        <f t="shared" si="2"/>
        <v>LEIC </v>
      </c>
      <c r="K1984" s="1" t="str">
        <f>IFERROR(VLOOKUP($A1984&amp;"-"&amp;K$1,'Conclusões cursos SIGARRA'!$E:$H,2,0),"")</f>
        <v>1999/2000</v>
      </c>
      <c r="L1984" s="1" t="str">
        <f>IFERROR(VLOOKUP($A1984&amp;"-"&amp;K$1,'Conclusões cursos SIGARRA'!$E:$H,4,0),"")</f>
        <v>2004/2005</v>
      </c>
      <c r="M1984" s="1" t="str">
        <f>IFERROR(VLOOKUP($A1984&amp;"-"&amp;M$1,'Conclusões cursos SIGARRA'!$E:$H,2,0),"")</f>
        <v/>
      </c>
      <c r="N1984" s="1" t="str">
        <f>IFERROR(VLOOKUP($A1984&amp;"-"&amp;M$1,'Conclusões cursos SIGARRA'!$E:$H,4,0),"")</f>
        <v/>
      </c>
      <c r="O1984" s="1" t="str">
        <f>IFERROR(VLOOKUP($A1984&amp;"-"&amp;O$1,'Conclusões cursos SIGARRA'!$E:$H,2,0),"")</f>
        <v/>
      </c>
      <c r="P1984" s="1" t="str">
        <f>IFERROR(VLOOKUP($A1984&amp;"-"&amp;O$1,'Conclusões cursos SIGARRA'!$E:$H,4,0),"")</f>
        <v/>
      </c>
      <c r="Q1984" s="1" t="str">
        <f>IFERROR(VLOOKUP($A1984&amp;"-"&amp;Q$1,'Conclusões cursos SIGARRA'!$E:$H,2,0),"")</f>
        <v/>
      </c>
      <c r="R1984" s="1" t="str">
        <f>IFERROR(VLOOKUP($A1984&amp;"-"&amp;Q$1,'Conclusões cursos SIGARRA'!$E:$H,4,0),"")</f>
        <v/>
      </c>
      <c r="S1984" s="1" t="str">
        <f>IFERROR(VLOOKUP($A1984&amp;"-"&amp;S$1,'Conclusões cursos SIGARRA'!$E:$H,2,0),"")</f>
        <v/>
      </c>
      <c r="T1984" s="1" t="str">
        <f>IFERROR(VLOOKUP($A1984&amp;"-"&amp;S$1,'Conclusões cursos SIGARRA'!$E:$H,4,0),"")</f>
        <v/>
      </c>
      <c r="U1984" s="1" t="str">
        <f t="shared" si="3"/>
        <v> LEIC 2004/2005</v>
      </c>
      <c r="V1984" s="1" t="str">
        <f t="shared" si="4"/>
        <v>Pedro Lameiras Couto Soares</v>
      </c>
    </row>
    <row r="1985" ht="14.25" customHeight="1">
      <c r="A1985" s="1">
        <v>2.0140521E8</v>
      </c>
      <c r="B1985" s="1" t="s">
        <v>5967</v>
      </c>
      <c r="C1985" s="1" t="s">
        <v>5968</v>
      </c>
      <c r="D1985" s="1" t="s">
        <v>20</v>
      </c>
      <c r="E1985" s="1" t="s">
        <v>21</v>
      </c>
      <c r="F1985" s="1" t="str">
        <f t="shared" si="1"/>
        <v>Pedro Lavarinhas Amaro - MIEIC 2018/2019</v>
      </c>
      <c r="I1985" s="1" t="str">
        <f>IFERROR(VLOOKUP(B1985,'Inquérito'!M:N,2,0),if(AND(E1985="",not(iserror(find("linkedin",H1985)))),H1985,E1985))</f>
        <v/>
      </c>
      <c r="J1985" s="1" t="str">
        <f t="shared" si="2"/>
        <v>MIEIC </v>
      </c>
      <c r="K1985" s="1" t="str">
        <f>IFERROR(VLOOKUP($A1985&amp;"-"&amp;K$1,'Conclusões cursos SIGARRA'!$E:$H,2,0),"")</f>
        <v/>
      </c>
      <c r="L1985" s="1" t="str">
        <f>IFERROR(VLOOKUP($A1985&amp;"-"&amp;K$1,'Conclusões cursos SIGARRA'!$E:$H,4,0),"")</f>
        <v/>
      </c>
      <c r="M1985" s="1" t="str">
        <f>IFERROR(VLOOKUP($A1985&amp;"-"&amp;M$1,'Conclusões cursos SIGARRA'!$E:$H,2,0),"")</f>
        <v/>
      </c>
      <c r="N1985" s="1" t="str">
        <f>IFERROR(VLOOKUP($A1985&amp;"-"&amp;M$1,'Conclusões cursos SIGARRA'!$E:$H,4,0),"")</f>
        <v/>
      </c>
      <c r="O1985" s="1" t="str">
        <f>IFERROR(VLOOKUP($A1985&amp;"-"&amp;O$1,'Conclusões cursos SIGARRA'!$E:$H,2,0),"")</f>
        <v>2014/2015</v>
      </c>
      <c r="P1985" s="1" t="str">
        <f>IFERROR(VLOOKUP($A1985&amp;"-"&amp;O$1,'Conclusões cursos SIGARRA'!$E:$H,4,0),"")</f>
        <v>2018/2019</v>
      </c>
      <c r="Q1985" s="1" t="str">
        <f>IFERROR(VLOOKUP($A1985&amp;"-"&amp;Q$1,'Conclusões cursos SIGARRA'!$E:$H,2,0),"")</f>
        <v/>
      </c>
      <c r="R1985" s="1" t="str">
        <f>IFERROR(VLOOKUP($A1985&amp;"-"&amp;Q$1,'Conclusões cursos SIGARRA'!$E:$H,4,0),"")</f>
        <v/>
      </c>
      <c r="S1985" s="1" t="str">
        <f>IFERROR(VLOOKUP($A1985&amp;"-"&amp;S$1,'Conclusões cursos SIGARRA'!$E:$H,2,0),"")</f>
        <v/>
      </c>
      <c r="T1985" s="1" t="str">
        <f>IFERROR(VLOOKUP($A1985&amp;"-"&amp;S$1,'Conclusões cursos SIGARRA'!$E:$H,4,0),"")</f>
        <v/>
      </c>
      <c r="U1985" s="1" t="str">
        <f t="shared" si="3"/>
        <v> MIEIC 2018/2019</v>
      </c>
      <c r="V1985" s="1" t="str">
        <f t="shared" si="4"/>
        <v>Pedro Lavarinhas Amaro</v>
      </c>
    </row>
    <row r="1986" ht="14.25" customHeight="1">
      <c r="A1986" s="1">
        <v>2.01700488E8</v>
      </c>
      <c r="B1986" s="1" t="s">
        <v>5969</v>
      </c>
      <c r="C1986" s="1" t="s">
        <v>5970</v>
      </c>
      <c r="D1986" s="1" t="s">
        <v>26</v>
      </c>
      <c r="E1986" s="1" t="s">
        <v>21</v>
      </c>
      <c r="F1986" s="1" t="str">
        <f t="shared" si="1"/>
        <v>Pedro Leite Galvão - M.EIC 2021/2022</v>
      </c>
      <c r="I1986" s="1" t="str">
        <f>IFERROR(VLOOKUP(B1986,'Inquérito'!M:N,2,0),if(AND(E1986="",not(iserror(find("linkedin",H1986)))),H1986,E1986))</f>
        <v/>
      </c>
      <c r="J1986" s="1" t="str">
        <f t="shared" si="2"/>
        <v>M.EIC</v>
      </c>
      <c r="K1986" s="1" t="str">
        <f>IFERROR(VLOOKUP($A1986&amp;"-"&amp;K$1,'Conclusões cursos SIGARRA'!$E:$H,2,0),"")</f>
        <v/>
      </c>
      <c r="L1986" s="1" t="str">
        <f>IFERROR(VLOOKUP($A1986&amp;"-"&amp;K$1,'Conclusões cursos SIGARRA'!$E:$H,4,0),"")</f>
        <v/>
      </c>
      <c r="M1986" s="1" t="str">
        <f>IFERROR(VLOOKUP($A1986&amp;"-"&amp;M$1,'Conclusões cursos SIGARRA'!$E:$H,2,0),"")</f>
        <v/>
      </c>
      <c r="N1986" s="1" t="str">
        <f>IFERROR(VLOOKUP($A1986&amp;"-"&amp;M$1,'Conclusões cursos SIGARRA'!$E:$H,4,0),"")</f>
        <v/>
      </c>
      <c r="O1986" s="1" t="str">
        <f>IFERROR(VLOOKUP($A1986&amp;"-"&amp;O$1,'Conclusões cursos SIGARRA'!$E:$H,2,0),"")</f>
        <v/>
      </c>
      <c r="P1986" s="1" t="str">
        <f>IFERROR(VLOOKUP($A1986&amp;"-"&amp;O$1,'Conclusões cursos SIGARRA'!$E:$H,4,0),"")</f>
        <v/>
      </c>
      <c r="Q1986" s="1" t="str">
        <f>IFERROR(VLOOKUP($A1986&amp;"-"&amp;Q$1,'Conclusões cursos SIGARRA'!$E:$H,2,0),"")</f>
        <v/>
      </c>
      <c r="R1986" s="1" t="str">
        <f>IFERROR(VLOOKUP($A1986&amp;"-"&amp;Q$1,'Conclusões cursos SIGARRA'!$E:$H,4,0),"")</f>
        <v/>
      </c>
      <c r="S1986" s="1" t="str">
        <f>IFERROR(VLOOKUP($A1986&amp;"-"&amp;S$1,'Conclusões cursos SIGARRA'!$E:$H,2,0),"")</f>
        <v>2021/2022</v>
      </c>
      <c r="T1986" s="1" t="str">
        <f>IFERROR(VLOOKUP($A1986&amp;"-"&amp;S$1,'Conclusões cursos SIGARRA'!$E:$H,4,0),"")</f>
        <v>2021/2022</v>
      </c>
      <c r="U1986" s="1" t="str">
        <f t="shared" si="3"/>
        <v> M.EIC 2021/2022</v>
      </c>
      <c r="V1986" s="1" t="str">
        <f t="shared" si="4"/>
        <v>Pedro Leite Galvão</v>
      </c>
    </row>
    <row r="1987" ht="14.25" customHeight="1">
      <c r="A1987" s="1">
        <v>1.99400763E8</v>
      </c>
      <c r="B1987" s="1" t="s">
        <v>5971</v>
      </c>
      <c r="C1987" s="1" t="s">
        <v>5972</v>
      </c>
      <c r="D1987" s="1" t="s">
        <v>20</v>
      </c>
      <c r="E1987" s="1" t="s">
        <v>5973</v>
      </c>
      <c r="F1987" s="1" t="str">
        <f t="shared" si="1"/>
        <v>Pedro Lencastre Torres de Castro Henriques - LEIC 1999/2000 MIEIC 2008/2009</v>
      </c>
      <c r="G1987" s="1" t="s">
        <v>5974</v>
      </c>
      <c r="H1987" s="1" t="s">
        <v>5975</v>
      </c>
      <c r="I1987" s="9" t="str">
        <f>IFERROR(VLOOKUP(B1987,'Inquérito'!M:N,2,0),if(AND(E1987="",not(iserror(find("linkedin",H1987)))),H1987,E1987))</f>
        <v>https://www.linkedin.com/in/pedroch/</v>
      </c>
      <c r="J1987" s="1" t="str">
        <f t="shared" si="2"/>
        <v>LEIC MIEIC </v>
      </c>
      <c r="K1987" s="1" t="str">
        <f>IFERROR(VLOOKUP($A1987&amp;"-"&amp;K$1,'Conclusões cursos SIGARRA'!$E:$H,2,0),"")</f>
        <v>1994/1995</v>
      </c>
      <c r="L1987" s="1" t="str">
        <f>IFERROR(VLOOKUP($A1987&amp;"-"&amp;K$1,'Conclusões cursos SIGARRA'!$E:$H,4,0),"")</f>
        <v>1999/2000</v>
      </c>
      <c r="M1987" s="1" t="str">
        <f>IFERROR(VLOOKUP($A1987&amp;"-"&amp;M$1,'Conclusões cursos SIGARRA'!$E:$H,2,0),"")</f>
        <v/>
      </c>
      <c r="N1987" s="1" t="str">
        <f>IFERROR(VLOOKUP($A1987&amp;"-"&amp;M$1,'Conclusões cursos SIGARRA'!$E:$H,4,0),"")</f>
        <v/>
      </c>
      <c r="O1987" s="1" t="str">
        <f>IFERROR(VLOOKUP($A1987&amp;"-"&amp;O$1,'Conclusões cursos SIGARRA'!$E:$H,2,0),"")</f>
        <v>2008/2009</v>
      </c>
      <c r="P1987" s="1" t="str">
        <f>IFERROR(VLOOKUP($A1987&amp;"-"&amp;O$1,'Conclusões cursos SIGARRA'!$E:$H,4,0),"")</f>
        <v>2008/2009</v>
      </c>
      <c r="Q1987" s="1" t="str">
        <f>IFERROR(VLOOKUP($A1987&amp;"-"&amp;Q$1,'Conclusões cursos SIGARRA'!$E:$H,2,0),"")</f>
        <v/>
      </c>
      <c r="R1987" s="1" t="str">
        <f>IFERROR(VLOOKUP($A1987&amp;"-"&amp;Q$1,'Conclusões cursos SIGARRA'!$E:$H,4,0),"")</f>
        <v/>
      </c>
      <c r="S1987" s="1" t="str">
        <f>IFERROR(VLOOKUP($A1987&amp;"-"&amp;S$1,'Conclusões cursos SIGARRA'!$E:$H,2,0),"")</f>
        <v/>
      </c>
      <c r="T1987" s="1" t="str">
        <f>IFERROR(VLOOKUP($A1987&amp;"-"&amp;S$1,'Conclusões cursos SIGARRA'!$E:$H,4,0),"")</f>
        <v/>
      </c>
      <c r="U1987" s="1" t="str">
        <f t="shared" si="3"/>
        <v> LEIC 1999/2000 MIEIC 2008/2009</v>
      </c>
      <c r="V1987" s="1" t="str">
        <f t="shared" si="4"/>
        <v>Pedro Lencastre Torres de Castro Henriques</v>
      </c>
    </row>
    <row r="1988" ht="14.25" customHeight="1">
      <c r="A1988" s="1">
        <v>2.0040111E8</v>
      </c>
      <c r="B1988" s="1" t="s">
        <v>5976</v>
      </c>
      <c r="C1988" s="1" t="s">
        <v>5977</v>
      </c>
      <c r="D1988" s="1" t="s">
        <v>20</v>
      </c>
      <c r="E1988" s="1" t="s">
        <v>5978</v>
      </c>
      <c r="F1988" s="1" t="str">
        <f t="shared" si="1"/>
        <v>Pedro Luís de Faria e Coelho - MIEIC 2009/2010</v>
      </c>
      <c r="G1988" s="1" t="s">
        <v>5979</v>
      </c>
      <c r="H1988" s="1" t="s">
        <v>5980</v>
      </c>
      <c r="I1988" s="9" t="str">
        <f>IFERROR(VLOOKUP(B1988,'Inquérito'!M:N,2,0),if(AND(E1988="",not(iserror(find("linkedin",H1988)))),H1988,E1988))</f>
        <v>https://www.linkedin.com/in/plfcoelho</v>
      </c>
      <c r="J1988" s="1" t="str">
        <f t="shared" si="2"/>
        <v>MIEIC </v>
      </c>
      <c r="K1988" s="1" t="str">
        <f>IFERROR(VLOOKUP($A1988&amp;"-"&amp;K$1,'Conclusões cursos SIGARRA'!$E:$H,2,0),"")</f>
        <v/>
      </c>
      <c r="L1988" s="1" t="str">
        <f>IFERROR(VLOOKUP($A1988&amp;"-"&amp;K$1,'Conclusões cursos SIGARRA'!$E:$H,4,0),"")</f>
        <v/>
      </c>
      <c r="M1988" s="1" t="str">
        <f>IFERROR(VLOOKUP($A1988&amp;"-"&amp;M$1,'Conclusões cursos SIGARRA'!$E:$H,2,0),"")</f>
        <v/>
      </c>
      <c r="N1988" s="1" t="str">
        <f>IFERROR(VLOOKUP($A1988&amp;"-"&amp;M$1,'Conclusões cursos SIGARRA'!$E:$H,4,0),"")</f>
        <v/>
      </c>
      <c r="O1988" s="1" t="str">
        <f>IFERROR(VLOOKUP($A1988&amp;"-"&amp;O$1,'Conclusões cursos SIGARRA'!$E:$H,2,0),"")</f>
        <v>2004/2005</v>
      </c>
      <c r="P1988" s="1" t="str">
        <f>IFERROR(VLOOKUP($A1988&amp;"-"&amp;O$1,'Conclusões cursos SIGARRA'!$E:$H,4,0),"")</f>
        <v>2009/2010</v>
      </c>
      <c r="Q1988" s="1" t="str">
        <f>IFERROR(VLOOKUP($A1988&amp;"-"&amp;Q$1,'Conclusões cursos SIGARRA'!$E:$H,2,0),"")</f>
        <v/>
      </c>
      <c r="R1988" s="1" t="str">
        <f>IFERROR(VLOOKUP($A1988&amp;"-"&amp;Q$1,'Conclusões cursos SIGARRA'!$E:$H,4,0),"")</f>
        <v/>
      </c>
      <c r="S1988" s="1" t="str">
        <f>IFERROR(VLOOKUP($A1988&amp;"-"&amp;S$1,'Conclusões cursos SIGARRA'!$E:$H,2,0),"")</f>
        <v/>
      </c>
      <c r="T1988" s="1" t="str">
        <f>IFERROR(VLOOKUP($A1988&amp;"-"&amp;S$1,'Conclusões cursos SIGARRA'!$E:$H,4,0),"")</f>
        <v/>
      </c>
      <c r="U1988" s="1" t="str">
        <f t="shared" si="3"/>
        <v> MIEIC 2009/2010</v>
      </c>
      <c r="V1988" s="1" t="str">
        <f t="shared" si="4"/>
        <v>Pedro Luís de Faria e Coelho</v>
      </c>
    </row>
    <row r="1989" ht="14.25" customHeight="1">
      <c r="A1989" s="1">
        <v>2.02008307E8</v>
      </c>
      <c r="B1989" s="1" t="s">
        <v>5981</v>
      </c>
      <c r="C1989" s="1" t="s">
        <v>5982</v>
      </c>
      <c r="D1989" s="1" t="s">
        <v>26</v>
      </c>
      <c r="E1989" s="1" t="s">
        <v>21</v>
      </c>
      <c r="F1989" s="1" t="str">
        <f t="shared" si="1"/>
        <v>Pedro Luís Jerónimo Martins Guimarães Fonseca - L.EIC 2022/2023</v>
      </c>
      <c r="G1989" s="1" t="s">
        <v>5983</v>
      </c>
      <c r="I1989" s="1" t="str">
        <f>IFERROR(VLOOKUP(B1989,'Inquérito'!M:N,2,0),if(AND(E1989="",not(iserror(find("linkedin",H1989)))),H1989,E1989))</f>
        <v/>
      </c>
      <c r="J1989" s="1" t="str">
        <f t="shared" si="2"/>
        <v>L.EIC </v>
      </c>
      <c r="K1989" s="1" t="str">
        <f>IFERROR(VLOOKUP($A1989&amp;"-"&amp;K$1,'Conclusões cursos SIGARRA'!$E:$H,2,0),"")</f>
        <v/>
      </c>
      <c r="L1989" s="1" t="str">
        <f>IFERROR(VLOOKUP($A1989&amp;"-"&amp;K$1,'Conclusões cursos SIGARRA'!$E:$H,4,0),"")</f>
        <v/>
      </c>
      <c r="M1989" s="1" t="str">
        <f>IFERROR(VLOOKUP($A1989&amp;"-"&amp;M$1,'Conclusões cursos SIGARRA'!$E:$H,2,0),"")</f>
        <v/>
      </c>
      <c r="N1989" s="1" t="str">
        <f>IFERROR(VLOOKUP($A1989&amp;"-"&amp;M$1,'Conclusões cursos SIGARRA'!$E:$H,4,0),"")</f>
        <v/>
      </c>
      <c r="O1989" s="1" t="str">
        <f>IFERROR(VLOOKUP($A1989&amp;"-"&amp;O$1,'Conclusões cursos SIGARRA'!$E:$H,2,0),"")</f>
        <v/>
      </c>
      <c r="P1989" s="1" t="str">
        <f>IFERROR(VLOOKUP($A1989&amp;"-"&amp;O$1,'Conclusões cursos SIGARRA'!$E:$H,4,0),"")</f>
        <v/>
      </c>
      <c r="Q1989" s="1" t="str">
        <f>IFERROR(VLOOKUP($A1989&amp;"-"&amp;Q$1,'Conclusões cursos SIGARRA'!$E:$H,2,0),"")</f>
        <v>2021/2022</v>
      </c>
      <c r="R1989" s="1" t="str">
        <f>IFERROR(VLOOKUP($A1989&amp;"-"&amp;Q$1,'Conclusões cursos SIGARRA'!$E:$H,4,0),"")</f>
        <v>2022/2023</v>
      </c>
      <c r="S1989" s="1" t="str">
        <f>IFERROR(VLOOKUP($A1989&amp;"-"&amp;S$1,'Conclusões cursos SIGARRA'!$E:$H,2,0),"")</f>
        <v/>
      </c>
      <c r="T1989" s="1" t="str">
        <f>IFERROR(VLOOKUP($A1989&amp;"-"&amp;S$1,'Conclusões cursos SIGARRA'!$E:$H,4,0),"")</f>
        <v/>
      </c>
      <c r="U1989" s="1" t="str">
        <f t="shared" si="3"/>
        <v> L.EIC 2022/2023</v>
      </c>
      <c r="V1989" s="1" t="str">
        <f t="shared" si="4"/>
        <v>Pedro Luís Jerónimo Martins Guimarães Fonseca</v>
      </c>
    </row>
    <row r="1990" ht="14.25" customHeight="1">
      <c r="A1990" s="1">
        <v>2.01907254E8</v>
      </c>
      <c r="B1990" s="1" t="s">
        <v>5984</v>
      </c>
      <c r="C1990" s="1" t="s">
        <v>5985</v>
      </c>
      <c r="D1990" s="1" t="s">
        <v>26</v>
      </c>
      <c r="E1990" s="1" t="s">
        <v>21</v>
      </c>
      <c r="F1990" s="1" t="str">
        <f t="shared" si="1"/>
        <v>Pedro Luís Moreira Santos - L.EIC 2021/2022</v>
      </c>
      <c r="I1990" s="1" t="str">
        <f>IFERROR(VLOOKUP(B1990,'Inquérito'!M:N,2,0),if(AND(E1990="",not(iserror(find("linkedin",H1990)))),H1990,E1990))</f>
        <v/>
      </c>
      <c r="J1990" s="1" t="str">
        <f t="shared" si="2"/>
        <v>L.EIC </v>
      </c>
      <c r="K1990" s="1" t="str">
        <f>IFERROR(VLOOKUP($A1990&amp;"-"&amp;K$1,'Conclusões cursos SIGARRA'!$E:$H,2,0),"")</f>
        <v/>
      </c>
      <c r="L1990" s="1" t="str">
        <f>IFERROR(VLOOKUP($A1990&amp;"-"&amp;K$1,'Conclusões cursos SIGARRA'!$E:$H,4,0),"")</f>
        <v/>
      </c>
      <c r="M1990" s="1" t="str">
        <f>IFERROR(VLOOKUP($A1990&amp;"-"&amp;M$1,'Conclusões cursos SIGARRA'!$E:$H,2,0),"")</f>
        <v/>
      </c>
      <c r="N1990" s="1" t="str">
        <f>IFERROR(VLOOKUP($A1990&amp;"-"&amp;M$1,'Conclusões cursos SIGARRA'!$E:$H,4,0),"")</f>
        <v/>
      </c>
      <c r="O1990" s="1" t="str">
        <f>IFERROR(VLOOKUP($A1990&amp;"-"&amp;O$1,'Conclusões cursos SIGARRA'!$E:$H,2,0),"")</f>
        <v/>
      </c>
      <c r="P1990" s="1" t="str">
        <f>IFERROR(VLOOKUP($A1990&amp;"-"&amp;O$1,'Conclusões cursos SIGARRA'!$E:$H,4,0),"")</f>
        <v/>
      </c>
      <c r="Q1990" s="1" t="str">
        <f>IFERROR(VLOOKUP($A1990&amp;"-"&amp;Q$1,'Conclusões cursos SIGARRA'!$E:$H,2,0),"")</f>
        <v>2021/2022</v>
      </c>
      <c r="R1990" s="1" t="str">
        <f>IFERROR(VLOOKUP($A1990&amp;"-"&amp;Q$1,'Conclusões cursos SIGARRA'!$E:$H,4,0),"")</f>
        <v>2021/2022</v>
      </c>
      <c r="S1990" s="1" t="str">
        <f>IFERROR(VLOOKUP($A1990&amp;"-"&amp;S$1,'Conclusões cursos SIGARRA'!$E:$H,2,0),"")</f>
        <v/>
      </c>
      <c r="T1990" s="1" t="str">
        <f>IFERROR(VLOOKUP($A1990&amp;"-"&amp;S$1,'Conclusões cursos SIGARRA'!$E:$H,4,0),"")</f>
        <v/>
      </c>
      <c r="U1990" s="1" t="str">
        <f t="shared" si="3"/>
        <v> L.EIC 2021/2022</v>
      </c>
      <c r="V1990" s="1" t="str">
        <f t="shared" si="4"/>
        <v>Pedro Luís Moreira Santos</v>
      </c>
    </row>
    <row r="1991" ht="14.25" customHeight="1">
      <c r="A1991" s="1">
        <v>2.01905396E8</v>
      </c>
      <c r="B1991" s="1" t="s">
        <v>5986</v>
      </c>
      <c r="C1991" s="1" t="s">
        <v>5987</v>
      </c>
      <c r="D1991" s="1" t="s">
        <v>26</v>
      </c>
      <c r="E1991" s="1" t="s">
        <v>21</v>
      </c>
      <c r="F1991" s="1" t="str">
        <f t="shared" si="1"/>
        <v>Pedro Magalhães Moreira Nunes - L.EIC 2022/2023</v>
      </c>
      <c r="I1991" s="1" t="str">
        <f>IFERROR(VLOOKUP(B1991,'Inquérito'!M:N,2,0),if(AND(E1991="",not(iserror(find("linkedin",H1991)))),H1991,E1991))</f>
        <v/>
      </c>
      <c r="J1991" s="1" t="str">
        <f t="shared" si="2"/>
        <v>L.EIC </v>
      </c>
      <c r="K1991" s="1" t="str">
        <f>IFERROR(VLOOKUP($A1991&amp;"-"&amp;K$1,'Conclusões cursos SIGARRA'!$E:$H,2,0),"")</f>
        <v/>
      </c>
      <c r="L1991" s="1" t="str">
        <f>IFERROR(VLOOKUP($A1991&amp;"-"&amp;K$1,'Conclusões cursos SIGARRA'!$E:$H,4,0),"")</f>
        <v/>
      </c>
      <c r="M1991" s="1" t="str">
        <f>IFERROR(VLOOKUP($A1991&amp;"-"&amp;M$1,'Conclusões cursos SIGARRA'!$E:$H,2,0),"")</f>
        <v/>
      </c>
      <c r="N1991" s="1" t="str">
        <f>IFERROR(VLOOKUP($A1991&amp;"-"&amp;M$1,'Conclusões cursos SIGARRA'!$E:$H,4,0),"")</f>
        <v/>
      </c>
      <c r="O1991" s="1" t="str">
        <f>IFERROR(VLOOKUP($A1991&amp;"-"&amp;O$1,'Conclusões cursos SIGARRA'!$E:$H,2,0),"")</f>
        <v/>
      </c>
      <c r="P1991" s="1" t="str">
        <f>IFERROR(VLOOKUP($A1991&amp;"-"&amp;O$1,'Conclusões cursos SIGARRA'!$E:$H,4,0),"")</f>
        <v/>
      </c>
      <c r="Q1991" s="1" t="str">
        <f>IFERROR(VLOOKUP($A1991&amp;"-"&amp;Q$1,'Conclusões cursos SIGARRA'!$E:$H,2,0),"")</f>
        <v>2021/2022</v>
      </c>
      <c r="R1991" s="1" t="str">
        <f>IFERROR(VLOOKUP($A1991&amp;"-"&amp;Q$1,'Conclusões cursos SIGARRA'!$E:$H,4,0),"")</f>
        <v>2022/2023</v>
      </c>
      <c r="S1991" s="1" t="str">
        <f>IFERROR(VLOOKUP($A1991&amp;"-"&amp;S$1,'Conclusões cursos SIGARRA'!$E:$H,2,0),"")</f>
        <v/>
      </c>
      <c r="T1991" s="1" t="str">
        <f>IFERROR(VLOOKUP($A1991&amp;"-"&amp;S$1,'Conclusões cursos SIGARRA'!$E:$H,4,0),"")</f>
        <v/>
      </c>
      <c r="U1991" s="1" t="str">
        <f t="shared" si="3"/>
        <v> L.EIC 2022/2023</v>
      </c>
      <c r="V1991" s="1" t="str">
        <f t="shared" si="4"/>
        <v>Pedro Magalhães Moreira Nunes</v>
      </c>
    </row>
    <row r="1992" ht="14.25" customHeight="1">
      <c r="A1992" s="1">
        <v>2.01905966E8</v>
      </c>
      <c r="B1992" s="1" t="s">
        <v>5988</v>
      </c>
      <c r="C1992" s="1" t="s">
        <v>5989</v>
      </c>
      <c r="D1992" s="1" t="s">
        <v>26</v>
      </c>
      <c r="E1992" s="1" t="s">
        <v>21</v>
      </c>
      <c r="F1992" s="1" t="str">
        <f t="shared" si="1"/>
        <v>Pedro Manuel Bernardo Azevedo - L.EIC 2022/2023</v>
      </c>
      <c r="I1992" s="1" t="str">
        <f>IFERROR(VLOOKUP(B1992,'Inquérito'!M:N,2,0),if(AND(E1992="",not(iserror(find("linkedin",H1992)))),H1992,E1992))</f>
        <v/>
      </c>
      <c r="J1992" s="1" t="str">
        <f t="shared" si="2"/>
        <v>L.EIC </v>
      </c>
      <c r="K1992" s="1" t="str">
        <f>IFERROR(VLOOKUP($A1992&amp;"-"&amp;K$1,'Conclusões cursos SIGARRA'!$E:$H,2,0),"")</f>
        <v/>
      </c>
      <c r="L1992" s="1" t="str">
        <f>IFERROR(VLOOKUP($A1992&amp;"-"&amp;K$1,'Conclusões cursos SIGARRA'!$E:$H,4,0),"")</f>
        <v/>
      </c>
      <c r="M1992" s="1" t="str">
        <f>IFERROR(VLOOKUP($A1992&amp;"-"&amp;M$1,'Conclusões cursos SIGARRA'!$E:$H,2,0),"")</f>
        <v/>
      </c>
      <c r="N1992" s="1" t="str">
        <f>IFERROR(VLOOKUP($A1992&amp;"-"&amp;M$1,'Conclusões cursos SIGARRA'!$E:$H,4,0),"")</f>
        <v/>
      </c>
      <c r="O1992" s="1" t="str">
        <f>IFERROR(VLOOKUP($A1992&amp;"-"&amp;O$1,'Conclusões cursos SIGARRA'!$E:$H,2,0),"")</f>
        <v/>
      </c>
      <c r="P1992" s="1" t="str">
        <f>IFERROR(VLOOKUP($A1992&amp;"-"&amp;O$1,'Conclusões cursos SIGARRA'!$E:$H,4,0),"")</f>
        <v/>
      </c>
      <c r="Q1992" s="1" t="str">
        <f>IFERROR(VLOOKUP($A1992&amp;"-"&amp;Q$1,'Conclusões cursos SIGARRA'!$E:$H,2,0),"")</f>
        <v>2021/2022</v>
      </c>
      <c r="R1992" s="1" t="str">
        <f>IFERROR(VLOOKUP($A1992&amp;"-"&amp;Q$1,'Conclusões cursos SIGARRA'!$E:$H,4,0),"")</f>
        <v>2022/2023</v>
      </c>
      <c r="S1992" s="1" t="str">
        <f>IFERROR(VLOOKUP($A1992&amp;"-"&amp;S$1,'Conclusões cursos SIGARRA'!$E:$H,2,0),"")</f>
        <v/>
      </c>
      <c r="T1992" s="1" t="str">
        <f>IFERROR(VLOOKUP($A1992&amp;"-"&amp;S$1,'Conclusões cursos SIGARRA'!$E:$H,4,0),"")</f>
        <v/>
      </c>
      <c r="U1992" s="1" t="str">
        <f t="shared" si="3"/>
        <v> L.EIC 2022/2023</v>
      </c>
      <c r="V1992" s="1" t="str">
        <f t="shared" si="4"/>
        <v>Pedro Manuel Bernardo Azevedo</v>
      </c>
    </row>
    <row r="1993" ht="14.25" customHeight="1">
      <c r="A1993" s="1">
        <v>2.02006086E8</v>
      </c>
      <c r="B1993" s="1" t="s">
        <v>5990</v>
      </c>
      <c r="C1993" s="1" t="s">
        <v>5991</v>
      </c>
      <c r="D1993" s="1" t="s">
        <v>26</v>
      </c>
      <c r="E1993" s="1" t="s">
        <v>21</v>
      </c>
      <c r="F1993" s="1" t="str">
        <f t="shared" si="1"/>
        <v>Pedro Manuel Costa Aguiar Botelho Gomes - L.EIC 2022/2023</v>
      </c>
      <c r="G1993" s="1" t="s">
        <v>5992</v>
      </c>
      <c r="I1993" s="1" t="str">
        <f>IFERROR(VLOOKUP(B1993,'Inquérito'!M:N,2,0),if(AND(E1993="",not(iserror(find("linkedin",H1993)))),H1993,E1993))</f>
        <v/>
      </c>
      <c r="J1993" s="1" t="str">
        <f t="shared" si="2"/>
        <v>L.EIC </v>
      </c>
      <c r="K1993" s="1" t="str">
        <f>IFERROR(VLOOKUP($A1993&amp;"-"&amp;K$1,'Conclusões cursos SIGARRA'!$E:$H,2,0),"")</f>
        <v/>
      </c>
      <c r="L1993" s="1" t="str">
        <f>IFERROR(VLOOKUP($A1993&amp;"-"&amp;K$1,'Conclusões cursos SIGARRA'!$E:$H,4,0),"")</f>
        <v/>
      </c>
      <c r="M1993" s="1" t="str">
        <f>IFERROR(VLOOKUP($A1993&amp;"-"&amp;M$1,'Conclusões cursos SIGARRA'!$E:$H,2,0),"")</f>
        <v/>
      </c>
      <c r="N1993" s="1" t="str">
        <f>IFERROR(VLOOKUP($A1993&amp;"-"&amp;M$1,'Conclusões cursos SIGARRA'!$E:$H,4,0),"")</f>
        <v/>
      </c>
      <c r="O1993" s="1" t="str">
        <f>IFERROR(VLOOKUP($A1993&amp;"-"&amp;O$1,'Conclusões cursos SIGARRA'!$E:$H,2,0),"")</f>
        <v/>
      </c>
      <c r="P1993" s="1" t="str">
        <f>IFERROR(VLOOKUP($A1993&amp;"-"&amp;O$1,'Conclusões cursos SIGARRA'!$E:$H,4,0),"")</f>
        <v/>
      </c>
      <c r="Q1993" s="1" t="str">
        <f>IFERROR(VLOOKUP($A1993&amp;"-"&amp;Q$1,'Conclusões cursos SIGARRA'!$E:$H,2,0),"")</f>
        <v>2021/2022</v>
      </c>
      <c r="R1993" s="1" t="str">
        <f>IFERROR(VLOOKUP($A1993&amp;"-"&amp;Q$1,'Conclusões cursos SIGARRA'!$E:$H,4,0),"")</f>
        <v>2022/2023</v>
      </c>
      <c r="S1993" s="1" t="str">
        <f>IFERROR(VLOOKUP($A1993&amp;"-"&amp;S$1,'Conclusões cursos SIGARRA'!$E:$H,2,0),"")</f>
        <v/>
      </c>
      <c r="T1993" s="1" t="str">
        <f>IFERROR(VLOOKUP($A1993&amp;"-"&amp;S$1,'Conclusões cursos SIGARRA'!$E:$H,4,0),"")</f>
        <v/>
      </c>
      <c r="U1993" s="1" t="str">
        <f t="shared" si="3"/>
        <v> L.EIC 2022/2023</v>
      </c>
      <c r="V1993" s="1" t="str">
        <f t="shared" si="4"/>
        <v>Pedro Manuel Costa Aguiar Botelho Gomes</v>
      </c>
    </row>
    <row r="1994" ht="14.25" customHeight="1">
      <c r="A1994" s="1">
        <v>2.01506574E8</v>
      </c>
      <c r="B1994" s="1" t="s">
        <v>5993</v>
      </c>
      <c r="C1994" s="1" t="s">
        <v>5994</v>
      </c>
      <c r="D1994" s="1" t="s">
        <v>20</v>
      </c>
      <c r="E1994" s="1" t="s">
        <v>21</v>
      </c>
      <c r="F1994" s="1" t="str">
        <f t="shared" si="1"/>
        <v>Pedro Manuel Costa Miranda - MIEIC 2019/2020</v>
      </c>
      <c r="I1994" s="1" t="str">
        <f>IFERROR(VLOOKUP(B1994,'Inquérito'!M:N,2,0),if(AND(E1994="",not(iserror(find("linkedin",H1994)))),H1994,E1994))</f>
        <v/>
      </c>
      <c r="J1994" s="1" t="str">
        <f t="shared" si="2"/>
        <v>MIEIC </v>
      </c>
      <c r="K1994" s="1" t="str">
        <f>IFERROR(VLOOKUP($A1994&amp;"-"&amp;K$1,'Conclusões cursos SIGARRA'!$E:$H,2,0),"")</f>
        <v/>
      </c>
      <c r="L1994" s="1" t="str">
        <f>IFERROR(VLOOKUP($A1994&amp;"-"&amp;K$1,'Conclusões cursos SIGARRA'!$E:$H,4,0),"")</f>
        <v/>
      </c>
      <c r="M1994" s="1" t="str">
        <f>IFERROR(VLOOKUP($A1994&amp;"-"&amp;M$1,'Conclusões cursos SIGARRA'!$E:$H,2,0),"")</f>
        <v/>
      </c>
      <c r="N1994" s="1" t="str">
        <f>IFERROR(VLOOKUP($A1994&amp;"-"&amp;M$1,'Conclusões cursos SIGARRA'!$E:$H,4,0),"")</f>
        <v/>
      </c>
      <c r="O1994" s="1" t="str">
        <f>IFERROR(VLOOKUP($A1994&amp;"-"&amp;O$1,'Conclusões cursos SIGARRA'!$E:$H,2,0),"")</f>
        <v>2015/2016</v>
      </c>
      <c r="P1994" s="1" t="str">
        <f>IFERROR(VLOOKUP($A1994&amp;"-"&amp;O$1,'Conclusões cursos SIGARRA'!$E:$H,4,0),"")</f>
        <v>2019/2020</v>
      </c>
      <c r="Q1994" s="1" t="str">
        <f>IFERROR(VLOOKUP($A1994&amp;"-"&amp;Q$1,'Conclusões cursos SIGARRA'!$E:$H,2,0),"")</f>
        <v/>
      </c>
      <c r="R1994" s="1" t="str">
        <f>IFERROR(VLOOKUP($A1994&amp;"-"&amp;Q$1,'Conclusões cursos SIGARRA'!$E:$H,4,0),"")</f>
        <v/>
      </c>
      <c r="S1994" s="1" t="str">
        <f>IFERROR(VLOOKUP($A1994&amp;"-"&amp;S$1,'Conclusões cursos SIGARRA'!$E:$H,2,0),"")</f>
        <v/>
      </c>
      <c r="T1994" s="1" t="str">
        <f>IFERROR(VLOOKUP($A1994&amp;"-"&amp;S$1,'Conclusões cursos SIGARRA'!$E:$H,4,0),"")</f>
        <v/>
      </c>
      <c r="U1994" s="1" t="str">
        <f t="shared" si="3"/>
        <v> MIEIC 2019/2020</v>
      </c>
      <c r="V1994" s="1" t="str">
        <f t="shared" si="4"/>
        <v>Pedro Manuel Costa Miranda</v>
      </c>
    </row>
    <row r="1995" ht="14.25" customHeight="1">
      <c r="A1995" s="1">
        <v>2.00201034E8</v>
      </c>
      <c r="B1995" s="1" t="s">
        <v>5995</v>
      </c>
      <c r="C1995" s="1" t="s">
        <v>5996</v>
      </c>
      <c r="D1995" s="1" t="s">
        <v>20</v>
      </c>
      <c r="E1995" s="1" t="s">
        <v>21</v>
      </c>
      <c r="F1995" s="1" t="str">
        <f t="shared" si="1"/>
        <v>Pedro Manuel Coutinho Borges Alves - MIEIC 2012/2013</v>
      </c>
      <c r="G1995" s="1" t="s">
        <v>5997</v>
      </c>
      <c r="I1995" s="1" t="str">
        <f>IFERROR(VLOOKUP(B1995,'Inquérito'!M:N,2,0),if(AND(E1995="",not(iserror(find("linkedin",H1995)))),H1995,E1995))</f>
        <v/>
      </c>
      <c r="J1995" s="1" t="str">
        <f t="shared" si="2"/>
        <v>MIEIC </v>
      </c>
      <c r="K1995" s="1" t="str">
        <f>IFERROR(VLOOKUP($A1995&amp;"-"&amp;K$1,'Conclusões cursos SIGARRA'!$E:$H,2,0),"")</f>
        <v/>
      </c>
      <c r="L1995" s="1" t="str">
        <f>IFERROR(VLOOKUP($A1995&amp;"-"&amp;K$1,'Conclusões cursos SIGARRA'!$E:$H,4,0),"")</f>
        <v/>
      </c>
      <c r="M1995" s="1" t="str">
        <f>IFERROR(VLOOKUP($A1995&amp;"-"&amp;M$1,'Conclusões cursos SIGARRA'!$E:$H,2,0),"")</f>
        <v/>
      </c>
      <c r="N1995" s="1" t="str">
        <f>IFERROR(VLOOKUP($A1995&amp;"-"&amp;M$1,'Conclusões cursos SIGARRA'!$E:$H,4,0),"")</f>
        <v/>
      </c>
      <c r="O1995" s="1" t="str">
        <f>IFERROR(VLOOKUP($A1995&amp;"-"&amp;O$1,'Conclusões cursos SIGARRA'!$E:$H,2,0),"")</f>
        <v>2002/2003</v>
      </c>
      <c r="P1995" s="1" t="str">
        <f>IFERROR(VLOOKUP($A1995&amp;"-"&amp;O$1,'Conclusões cursos SIGARRA'!$E:$H,4,0),"")</f>
        <v>2012/2013</v>
      </c>
      <c r="Q1995" s="1" t="str">
        <f>IFERROR(VLOOKUP($A1995&amp;"-"&amp;Q$1,'Conclusões cursos SIGARRA'!$E:$H,2,0),"")</f>
        <v/>
      </c>
      <c r="R1995" s="1" t="str">
        <f>IFERROR(VLOOKUP($A1995&amp;"-"&amp;Q$1,'Conclusões cursos SIGARRA'!$E:$H,4,0),"")</f>
        <v/>
      </c>
      <c r="S1995" s="1" t="str">
        <f>IFERROR(VLOOKUP($A1995&amp;"-"&amp;S$1,'Conclusões cursos SIGARRA'!$E:$H,2,0),"")</f>
        <v/>
      </c>
      <c r="T1995" s="1" t="str">
        <f>IFERROR(VLOOKUP($A1995&amp;"-"&amp;S$1,'Conclusões cursos SIGARRA'!$E:$H,4,0),"")</f>
        <v/>
      </c>
      <c r="U1995" s="1" t="str">
        <f t="shared" si="3"/>
        <v> MIEIC 2012/2013</v>
      </c>
      <c r="V1995" s="1" t="str">
        <f t="shared" si="4"/>
        <v>Pedro Manuel Coutinho Borges Alves</v>
      </c>
    </row>
    <row r="1996" ht="14.25" customHeight="1">
      <c r="A1996" s="1">
        <v>1.9970206E8</v>
      </c>
      <c r="B1996" s="1" t="s">
        <v>5998</v>
      </c>
      <c r="C1996" s="1" t="s">
        <v>5999</v>
      </c>
      <c r="D1996" s="1" t="s">
        <v>20</v>
      </c>
      <c r="E1996" s="1" t="s">
        <v>21</v>
      </c>
      <c r="F1996" s="1" t="str">
        <f t="shared" si="1"/>
        <v>Pedro Manuel da Costa Oliveira - LEIC 2001/2002</v>
      </c>
      <c r="G1996" s="1" t="s">
        <v>21</v>
      </c>
      <c r="H1996" s="1" t="s">
        <v>6000</v>
      </c>
      <c r="I1996" s="1" t="str">
        <f>IFERROR(VLOOKUP(B1996,'Inquérito'!M:N,2,0),if(AND(E1996="",not(iserror(find("linkedin",H1996)))),H1996,E1996))</f>
        <v/>
      </c>
      <c r="J1996" s="1" t="str">
        <f t="shared" si="2"/>
        <v>LEIC </v>
      </c>
      <c r="K1996" s="1" t="str">
        <f>IFERROR(VLOOKUP($A1996&amp;"-"&amp;K$1,'Conclusões cursos SIGARRA'!$E:$H,2,0),"")</f>
        <v>1997/1998</v>
      </c>
      <c r="L1996" s="1" t="str">
        <f>IFERROR(VLOOKUP($A1996&amp;"-"&amp;K$1,'Conclusões cursos SIGARRA'!$E:$H,4,0),"")</f>
        <v>2001/2002</v>
      </c>
      <c r="M1996" s="1" t="str">
        <f>IFERROR(VLOOKUP($A1996&amp;"-"&amp;M$1,'Conclusões cursos SIGARRA'!$E:$H,2,0),"")</f>
        <v/>
      </c>
      <c r="N1996" s="1" t="str">
        <f>IFERROR(VLOOKUP($A1996&amp;"-"&amp;M$1,'Conclusões cursos SIGARRA'!$E:$H,4,0),"")</f>
        <v/>
      </c>
      <c r="O1996" s="1" t="str">
        <f>IFERROR(VLOOKUP($A1996&amp;"-"&amp;O$1,'Conclusões cursos SIGARRA'!$E:$H,2,0),"")</f>
        <v/>
      </c>
      <c r="P1996" s="1" t="str">
        <f>IFERROR(VLOOKUP($A1996&amp;"-"&amp;O$1,'Conclusões cursos SIGARRA'!$E:$H,4,0),"")</f>
        <v/>
      </c>
      <c r="Q1996" s="1" t="str">
        <f>IFERROR(VLOOKUP($A1996&amp;"-"&amp;Q$1,'Conclusões cursos SIGARRA'!$E:$H,2,0),"")</f>
        <v/>
      </c>
      <c r="R1996" s="1" t="str">
        <f>IFERROR(VLOOKUP($A1996&amp;"-"&amp;Q$1,'Conclusões cursos SIGARRA'!$E:$H,4,0),"")</f>
        <v/>
      </c>
      <c r="S1996" s="1" t="str">
        <f>IFERROR(VLOOKUP($A1996&amp;"-"&amp;S$1,'Conclusões cursos SIGARRA'!$E:$H,2,0),"")</f>
        <v/>
      </c>
      <c r="T1996" s="1" t="str">
        <f>IFERROR(VLOOKUP($A1996&amp;"-"&amp;S$1,'Conclusões cursos SIGARRA'!$E:$H,4,0),"")</f>
        <v/>
      </c>
      <c r="U1996" s="1" t="str">
        <f t="shared" si="3"/>
        <v> LEIC 2001/2002</v>
      </c>
      <c r="V1996" s="1" t="str">
        <f t="shared" si="4"/>
        <v>Pedro Manuel da Costa Oliveira</v>
      </c>
    </row>
    <row r="1997" ht="14.25" customHeight="1">
      <c r="A1997" s="1">
        <v>2.02006322E8</v>
      </c>
      <c r="B1997" s="1" t="s">
        <v>6001</v>
      </c>
      <c r="C1997" s="1" t="s">
        <v>6002</v>
      </c>
      <c r="D1997" s="1" t="s">
        <v>26</v>
      </c>
      <c r="E1997" s="1" t="s">
        <v>21</v>
      </c>
      <c r="F1997" s="1" t="str">
        <f t="shared" si="1"/>
        <v>Pedro Manuel da Silva Gomes - L.EIC 2022/2023</v>
      </c>
      <c r="G1997" s="1" t="s">
        <v>6003</v>
      </c>
      <c r="I1997" s="9" t="str">
        <f>IFERROR(VLOOKUP(B1997,'Inquérito'!M:N,2,0),if(AND(E1997="",not(iserror(find("linkedin",H1997)))),H1997,E1997))</f>
        <v>https://www.linkedin.com/in/pedrogomes29/</v>
      </c>
      <c r="J1997" s="1" t="str">
        <f t="shared" si="2"/>
        <v>L.EIC </v>
      </c>
      <c r="K1997" s="1" t="str">
        <f>IFERROR(VLOOKUP($A1997&amp;"-"&amp;K$1,'Conclusões cursos SIGARRA'!$E:$H,2,0),"")</f>
        <v/>
      </c>
      <c r="L1997" s="1" t="str">
        <f>IFERROR(VLOOKUP($A1997&amp;"-"&amp;K$1,'Conclusões cursos SIGARRA'!$E:$H,4,0),"")</f>
        <v/>
      </c>
      <c r="M1997" s="1" t="str">
        <f>IFERROR(VLOOKUP($A1997&amp;"-"&amp;M$1,'Conclusões cursos SIGARRA'!$E:$H,2,0),"")</f>
        <v/>
      </c>
      <c r="N1997" s="1" t="str">
        <f>IFERROR(VLOOKUP($A1997&amp;"-"&amp;M$1,'Conclusões cursos SIGARRA'!$E:$H,4,0),"")</f>
        <v/>
      </c>
      <c r="O1997" s="1" t="str">
        <f>IFERROR(VLOOKUP($A1997&amp;"-"&amp;O$1,'Conclusões cursos SIGARRA'!$E:$H,2,0),"")</f>
        <v/>
      </c>
      <c r="P1997" s="1" t="str">
        <f>IFERROR(VLOOKUP($A1997&amp;"-"&amp;O$1,'Conclusões cursos SIGARRA'!$E:$H,4,0),"")</f>
        <v/>
      </c>
      <c r="Q1997" s="1" t="str">
        <f>IFERROR(VLOOKUP($A1997&amp;"-"&amp;Q$1,'Conclusões cursos SIGARRA'!$E:$H,2,0),"")</f>
        <v>2021/2022</v>
      </c>
      <c r="R1997" s="1" t="str">
        <f>IFERROR(VLOOKUP($A1997&amp;"-"&amp;Q$1,'Conclusões cursos SIGARRA'!$E:$H,4,0),"")</f>
        <v>2022/2023</v>
      </c>
      <c r="S1997" s="1" t="str">
        <f>IFERROR(VLOOKUP($A1997&amp;"-"&amp;S$1,'Conclusões cursos SIGARRA'!$E:$H,2,0),"")</f>
        <v/>
      </c>
      <c r="T1997" s="1" t="str">
        <f>IFERROR(VLOOKUP($A1997&amp;"-"&amp;S$1,'Conclusões cursos SIGARRA'!$E:$H,4,0),"")</f>
        <v/>
      </c>
      <c r="U1997" s="1" t="str">
        <f t="shared" si="3"/>
        <v> L.EIC 2022/2023</v>
      </c>
      <c r="V1997" s="1" t="str">
        <f t="shared" si="4"/>
        <v>Pedro Manuel da Silva Gomes</v>
      </c>
    </row>
    <row r="1998" ht="14.25" customHeight="1">
      <c r="A1998" s="1">
        <v>2.00502898E8</v>
      </c>
      <c r="B1998" s="1" t="s">
        <v>6004</v>
      </c>
      <c r="C1998" s="1" t="s">
        <v>6005</v>
      </c>
      <c r="D1998" s="1" t="s">
        <v>20</v>
      </c>
      <c r="E1998" s="1" t="s">
        <v>21</v>
      </c>
      <c r="F1998" s="1" t="str">
        <f t="shared" si="1"/>
        <v>Pedro Manuel de Azevedo Nunes da Costa - MIEIC 2016/2017</v>
      </c>
      <c r="G1998" s="1" t="s">
        <v>6006</v>
      </c>
      <c r="I1998" s="1" t="str">
        <f>IFERROR(VLOOKUP(B1998,'Inquérito'!M:N,2,0),if(AND(E1998="",not(iserror(find("linkedin",H1998)))),H1998,E1998))</f>
        <v/>
      </c>
      <c r="J1998" s="1" t="str">
        <f t="shared" si="2"/>
        <v>MIEIC </v>
      </c>
      <c r="K1998" s="1" t="str">
        <f>IFERROR(VLOOKUP($A1998&amp;"-"&amp;K$1,'Conclusões cursos SIGARRA'!$E:$H,2,0),"")</f>
        <v/>
      </c>
      <c r="L1998" s="1" t="str">
        <f>IFERROR(VLOOKUP($A1998&amp;"-"&amp;K$1,'Conclusões cursos SIGARRA'!$E:$H,4,0),"")</f>
        <v/>
      </c>
      <c r="M1998" s="1" t="str">
        <f>IFERROR(VLOOKUP($A1998&amp;"-"&amp;M$1,'Conclusões cursos SIGARRA'!$E:$H,2,0),"")</f>
        <v/>
      </c>
      <c r="N1998" s="1" t="str">
        <f>IFERROR(VLOOKUP($A1998&amp;"-"&amp;M$1,'Conclusões cursos SIGARRA'!$E:$H,4,0),"")</f>
        <v/>
      </c>
      <c r="O1998" s="1" t="str">
        <f>IFERROR(VLOOKUP($A1998&amp;"-"&amp;O$1,'Conclusões cursos SIGARRA'!$E:$H,2,0),"")</f>
        <v>2012/2013</v>
      </c>
      <c r="P1998" s="1" t="str">
        <f>IFERROR(VLOOKUP($A1998&amp;"-"&amp;O$1,'Conclusões cursos SIGARRA'!$E:$H,4,0),"")</f>
        <v>2016/2017</v>
      </c>
      <c r="Q1998" s="1" t="str">
        <f>IFERROR(VLOOKUP($A1998&amp;"-"&amp;Q$1,'Conclusões cursos SIGARRA'!$E:$H,2,0),"")</f>
        <v/>
      </c>
      <c r="R1998" s="1" t="str">
        <f>IFERROR(VLOOKUP($A1998&amp;"-"&amp;Q$1,'Conclusões cursos SIGARRA'!$E:$H,4,0),"")</f>
        <v/>
      </c>
      <c r="S1998" s="1" t="str">
        <f>IFERROR(VLOOKUP($A1998&amp;"-"&amp;S$1,'Conclusões cursos SIGARRA'!$E:$H,2,0),"")</f>
        <v/>
      </c>
      <c r="T1998" s="1" t="str">
        <f>IFERROR(VLOOKUP($A1998&amp;"-"&amp;S$1,'Conclusões cursos SIGARRA'!$E:$H,4,0),"")</f>
        <v/>
      </c>
      <c r="U1998" s="1" t="str">
        <f t="shared" si="3"/>
        <v> MIEIC 2016/2017</v>
      </c>
      <c r="V1998" s="1" t="str">
        <f t="shared" si="4"/>
        <v>Pedro Manuel de Azevedo Nunes da Costa</v>
      </c>
    </row>
    <row r="1999" ht="14.25" customHeight="1">
      <c r="A1999" s="1">
        <v>2.01100686E8</v>
      </c>
      <c r="B1999" s="1" t="s">
        <v>6007</v>
      </c>
      <c r="C1999" s="1" t="s">
        <v>6008</v>
      </c>
      <c r="D1999" s="1" t="s">
        <v>26</v>
      </c>
      <c r="E1999" s="1" t="s">
        <v>21</v>
      </c>
      <c r="F1999" s="1" t="str">
        <f t="shared" si="1"/>
        <v>Pedro Manuel dos Santos Rocha - MIEIC 2016/2017</v>
      </c>
      <c r="G1999" s="1" t="s">
        <v>6009</v>
      </c>
      <c r="I1999" s="1" t="str">
        <f>IFERROR(VLOOKUP(B1999,'Inquérito'!M:N,2,0),if(AND(E1999="",not(iserror(find("linkedin",H1999)))),H1999,E1999))</f>
        <v/>
      </c>
      <c r="J1999" s="1" t="str">
        <f t="shared" si="2"/>
        <v>MIEIC </v>
      </c>
      <c r="K1999" s="1" t="str">
        <f>IFERROR(VLOOKUP($A1999&amp;"-"&amp;K$1,'Conclusões cursos SIGARRA'!$E:$H,2,0),"")</f>
        <v/>
      </c>
      <c r="L1999" s="1" t="str">
        <f>IFERROR(VLOOKUP($A1999&amp;"-"&amp;K$1,'Conclusões cursos SIGARRA'!$E:$H,4,0),"")</f>
        <v/>
      </c>
      <c r="M1999" s="1" t="str">
        <f>IFERROR(VLOOKUP($A1999&amp;"-"&amp;M$1,'Conclusões cursos SIGARRA'!$E:$H,2,0),"")</f>
        <v/>
      </c>
      <c r="N1999" s="1" t="str">
        <f>IFERROR(VLOOKUP($A1999&amp;"-"&amp;M$1,'Conclusões cursos SIGARRA'!$E:$H,4,0),"")</f>
        <v/>
      </c>
      <c r="O1999" s="1" t="str">
        <f>IFERROR(VLOOKUP($A1999&amp;"-"&amp;O$1,'Conclusões cursos SIGARRA'!$E:$H,2,0),"")</f>
        <v>2011/2012</v>
      </c>
      <c r="P1999" s="1" t="str">
        <f>IFERROR(VLOOKUP($A1999&amp;"-"&amp;O$1,'Conclusões cursos SIGARRA'!$E:$H,4,0),"")</f>
        <v>2016/2017</v>
      </c>
      <c r="Q1999" s="1" t="str">
        <f>IFERROR(VLOOKUP($A1999&amp;"-"&amp;Q$1,'Conclusões cursos SIGARRA'!$E:$H,2,0),"")</f>
        <v/>
      </c>
      <c r="R1999" s="1" t="str">
        <f>IFERROR(VLOOKUP($A1999&amp;"-"&amp;Q$1,'Conclusões cursos SIGARRA'!$E:$H,4,0),"")</f>
        <v/>
      </c>
      <c r="S1999" s="1" t="str">
        <f>IFERROR(VLOOKUP($A1999&amp;"-"&amp;S$1,'Conclusões cursos SIGARRA'!$E:$H,2,0),"")</f>
        <v/>
      </c>
      <c r="T1999" s="1" t="str">
        <f>IFERROR(VLOOKUP($A1999&amp;"-"&amp;S$1,'Conclusões cursos SIGARRA'!$E:$H,4,0),"")</f>
        <v/>
      </c>
      <c r="U1999" s="1" t="str">
        <f t="shared" si="3"/>
        <v> MIEIC 2016/2017</v>
      </c>
      <c r="V1999" s="1" t="str">
        <f t="shared" si="4"/>
        <v>Pedro Manuel dos Santos Rocha</v>
      </c>
    </row>
    <row r="2000" ht="14.25" customHeight="1">
      <c r="A2000" s="1">
        <v>2.00104254E8</v>
      </c>
      <c r="B2000" s="1" t="s">
        <v>6010</v>
      </c>
      <c r="C2000" s="1" t="s">
        <v>6011</v>
      </c>
      <c r="D2000" s="1" t="s">
        <v>20</v>
      </c>
      <c r="E2000" s="1" t="s">
        <v>21</v>
      </c>
      <c r="F2000" s="1" t="str">
        <f t="shared" si="1"/>
        <v>Pedro Manuel Henriques da Cunha Abreu - LEIC 2005/2006</v>
      </c>
      <c r="G2000" s="1" t="s">
        <v>21</v>
      </c>
      <c r="H2000" s="1" t="s">
        <v>6012</v>
      </c>
      <c r="I2000" s="1" t="str">
        <f>IFERROR(VLOOKUP(B2000,'Inquérito'!M:N,2,0),if(AND(E2000="",not(iserror(find("linkedin",H2000)))),H2000,E2000))</f>
        <v/>
      </c>
      <c r="J2000" s="1" t="str">
        <f t="shared" si="2"/>
        <v>LEIC </v>
      </c>
      <c r="K2000" s="1" t="str">
        <f>IFERROR(VLOOKUP($A2000&amp;"-"&amp;K$1,'Conclusões cursos SIGARRA'!$E:$H,2,0),"")</f>
        <v>2001/2002</v>
      </c>
      <c r="L2000" s="1" t="str">
        <f>IFERROR(VLOOKUP($A2000&amp;"-"&amp;K$1,'Conclusões cursos SIGARRA'!$E:$H,4,0),"")</f>
        <v>2005/2006</v>
      </c>
      <c r="M2000" s="1" t="str">
        <f>IFERROR(VLOOKUP($A2000&amp;"-"&amp;M$1,'Conclusões cursos SIGARRA'!$E:$H,2,0),"")</f>
        <v/>
      </c>
      <c r="N2000" s="1" t="str">
        <f>IFERROR(VLOOKUP($A2000&amp;"-"&amp;M$1,'Conclusões cursos SIGARRA'!$E:$H,4,0),"")</f>
        <v/>
      </c>
      <c r="O2000" s="1" t="str">
        <f>IFERROR(VLOOKUP($A2000&amp;"-"&amp;O$1,'Conclusões cursos SIGARRA'!$E:$H,2,0),"")</f>
        <v/>
      </c>
      <c r="P2000" s="1" t="str">
        <f>IFERROR(VLOOKUP($A2000&amp;"-"&amp;O$1,'Conclusões cursos SIGARRA'!$E:$H,4,0),"")</f>
        <v/>
      </c>
      <c r="Q2000" s="1" t="str">
        <f>IFERROR(VLOOKUP($A2000&amp;"-"&amp;Q$1,'Conclusões cursos SIGARRA'!$E:$H,2,0),"")</f>
        <v/>
      </c>
      <c r="R2000" s="1" t="str">
        <f>IFERROR(VLOOKUP($A2000&amp;"-"&amp;Q$1,'Conclusões cursos SIGARRA'!$E:$H,4,0),"")</f>
        <v/>
      </c>
      <c r="S2000" s="1" t="str">
        <f>IFERROR(VLOOKUP($A2000&amp;"-"&amp;S$1,'Conclusões cursos SIGARRA'!$E:$H,2,0),"")</f>
        <v/>
      </c>
      <c r="T2000" s="1" t="str">
        <f>IFERROR(VLOOKUP($A2000&amp;"-"&amp;S$1,'Conclusões cursos SIGARRA'!$E:$H,4,0),"")</f>
        <v/>
      </c>
      <c r="U2000" s="1" t="str">
        <f t="shared" si="3"/>
        <v> LEIC 2005/2006</v>
      </c>
      <c r="V2000" s="1" t="str">
        <f t="shared" si="4"/>
        <v>Pedro Manuel Henriques da Cunha Abreu</v>
      </c>
    </row>
    <row r="2001" ht="14.25" customHeight="1">
      <c r="A2001" s="1">
        <v>1.99602601E8</v>
      </c>
      <c r="B2001" s="1" t="s">
        <v>6013</v>
      </c>
      <c r="C2001" s="1" t="s">
        <v>6014</v>
      </c>
      <c r="D2001" s="1" t="s">
        <v>20</v>
      </c>
      <c r="E2001" s="1" t="s">
        <v>6015</v>
      </c>
      <c r="F2001" s="1" t="str">
        <f t="shared" si="1"/>
        <v>Pedro Manuel Leal Sampaio - LEIC 2005/2006</v>
      </c>
      <c r="G2001" s="1" t="s">
        <v>21</v>
      </c>
      <c r="H2001" s="1" t="s">
        <v>6016</v>
      </c>
      <c r="I2001" s="9" t="str">
        <f>IFERROR(VLOOKUP(B2001,'Inquérito'!M:N,2,0),if(AND(E2001="",not(iserror(find("linkedin",H2001)))),H2001,E2001))</f>
        <v>https://www.linkedin.com/in/pedrosampaio/</v>
      </c>
      <c r="J2001" s="1" t="str">
        <f t="shared" si="2"/>
        <v>LEIC </v>
      </c>
      <c r="K2001" s="1" t="str">
        <f>IFERROR(VLOOKUP($A2001&amp;"-"&amp;K$1,'Conclusões cursos SIGARRA'!$E:$H,2,0),"")</f>
        <v>2000/2001</v>
      </c>
      <c r="L2001" s="1" t="str">
        <f>IFERROR(VLOOKUP($A2001&amp;"-"&amp;K$1,'Conclusões cursos SIGARRA'!$E:$H,4,0),"")</f>
        <v>2005/2006</v>
      </c>
      <c r="M2001" s="1" t="str">
        <f>IFERROR(VLOOKUP($A2001&amp;"-"&amp;M$1,'Conclusões cursos SIGARRA'!$E:$H,2,0),"")</f>
        <v/>
      </c>
      <c r="N2001" s="1" t="str">
        <f>IFERROR(VLOOKUP($A2001&amp;"-"&amp;M$1,'Conclusões cursos SIGARRA'!$E:$H,4,0),"")</f>
        <v/>
      </c>
      <c r="O2001" s="1" t="str">
        <f>IFERROR(VLOOKUP($A2001&amp;"-"&amp;O$1,'Conclusões cursos SIGARRA'!$E:$H,2,0),"")</f>
        <v/>
      </c>
      <c r="P2001" s="1" t="str">
        <f>IFERROR(VLOOKUP($A2001&amp;"-"&amp;O$1,'Conclusões cursos SIGARRA'!$E:$H,4,0),"")</f>
        <v/>
      </c>
      <c r="Q2001" s="1" t="str">
        <f>IFERROR(VLOOKUP($A2001&amp;"-"&amp;Q$1,'Conclusões cursos SIGARRA'!$E:$H,2,0),"")</f>
        <v/>
      </c>
      <c r="R2001" s="1" t="str">
        <f>IFERROR(VLOOKUP($A2001&amp;"-"&amp;Q$1,'Conclusões cursos SIGARRA'!$E:$H,4,0),"")</f>
        <v/>
      </c>
      <c r="S2001" s="1" t="str">
        <f>IFERROR(VLOOKUP($A2001&amp;"-"&amp;S$1,'Conclusões cursos SIGARRA'!$E:$H,2,0),"")</f>
        <v/>
      </c>
      <c r="T2001" s="1" t="str">
        <f>IFERROR(VLOOKUP($A2001&amp;"-"&amp;S$1,'Conclusões cursos SIGARRA'!$E:$H,4,0),"")</f>
        <v/>
      </c>
      <c r="U2001" s="1" t="str">
        <f t="shared" si="3"/>
        <v> LEIC 2005/2006</v>
      </c>
      <c r="V2001" s="1" t="str">
        <f t="shared" si="4"/>
        <v>Pedro Manuel Leal Sampaio</v>
      </c>
    </row>
    <row r="2002" ht="14.25" customHeight="1">
      <c r="A2002" s="1">
        <v>2.00301054E8</v>
      </c>
      <c r="B2002" s="1" t="s">
        <v>6017</v>
      </c>
      <c r="C2002" s="1" t="s">
        <v>6018</v>
      </c>
      <c r="D2002" s="1" t="s">
        <v>20</v>
      </c>
      <c r="E2002" s="1" t="s">
        <v>21</v>
      </c>
      <c r="F2002" s="1" t="str">
        <f t="shared" si="1"/>
        <v>Pedro Manuel Lemos Graça - MIEIC 2012/2013</v>
      </c>
      <c r="G2002" s="1" t="s">
        <v>6019</v>
      </c>
      <c r="I2002" s="1" t="str">
        <f>IFERROR(VLOOKUP(B2002,'Inquérito'!M:N,2,0),if(AND(E2002="",not(iserror(find("linkedin",H2002)))),H2002,E2002))</f>
        <v/>
      </c>
      <c r="J2002" s="1" t="str">
        <f t="shared" si="2"/>
        <v>MIEIC </v>
      </c>
      <c r="K2002" s="1" t="str">
        <f>IFERROR(VLOOKUP($A2002&amp;"-"&amp;K$1,'Conclusões cursos SIGARRA'!$E:$H,2,0),"")</f>
        <v/>
      </c>
      <c r="L2002" s="1" t="str">
        <f>IFERROR(VLOOKUP($A2002&amp;"-"&amp;K$1,'Conclusões cursos SIGARRA'!$E:$H,4,0),"")</f>
        <v/>
      </c>
      <c r="M2002" s="1" t="str">
        <f>IFERROR(VLOOKUP($A2002&amp;"-"&amp;M$1,'Conclusões cursos SIGARRA'!$E:$H,2,0),"")</f>
        <v/>
      </c>
      <c r="N2002" s="1" t="str">
        <f>IFERROR(VLOOKUP($A2002&amp;"-"&amp;M$1,'Conclusões cursos SIGARRA'!$E:$H,4,0),"")</f>
        <v/>
      </c>
      <c r="O2002" s="1" t="str">
        <f>IFERROR(VLOOKUP($A2002&amp;"-"&amp;O$1,'Conclusões cursos SIGARRA'!$E:$H,2,0),"")</f>
        <v>2003/2004</v>
      </c>
      <c r="P2002" s="1" t="str">
        <f>IFERROR(VLOOKUP($A2002&amp;"-"&amp;O$1,'Conclusões cursos SIGARRA'!$E:$H,4,0),"")</f>
        <v>2012/2013</v>
      </c>
      <c r="Q2002" s="1" t="str">
        <f>IFERROR(VLOOKUP($A2002&amp;"-"&amp;Q$1,'Conclusões cursos SIGARRA'!$E:$H,2,0),"")</f>
        <v/>
      </c>
      <c r="R2002" s="1" t="str">
        <f>IFERROR(VLOOKUP($A2002&amp;"-"&amp;Q$1,'Conclusões cursos SIGARRA'!$E:$H,4,0),"")</f>
        <v/>
      </c>
      <c r="S2002" s="1" t="str">
        <f>IFERROR(VLOOKUP($A2002&amp;"-"&amp;S$1,'Conclusões cursos SIGARRA'!$E:$H,2,0),"")</f>
        <v/>
      </c>
      <c r="T2002" s="1" t="str">
        <f>IFERROR(VLOOKUP($A2002&amp;"-"&amp;S$1,'Conclusões cursos SIGARRA'!$E:$H,4,0),"")</f>
        <v/>
      </c>
      <c r="U2002" s="1" t="str">
        <f t="shared" si="3"/>
        <v> MIEIC 2012/2013</v>
      </c>
      <c r="V2002" s="1" t="str">
        <f t="shared" si="4"/>
        <v>Pedro Manuel Lemos Graça</v>
      </c>
    </row>
    <row r="2003" ht="14.25" customHeight="1">
      <c r="A2003" s="1">
        <v>1.99200325E8</v>
      </c>
      <c r="B2003" s="1" t="s">
        <v>6020</v>
      </c>
      <c r="C2003" s="1" t="s">
        <v>6021</v>
      </c>
      <c r="D2003" s="1" t="s">
        <v>20</v>
      </c>
      <c r="E2003" s="1" t="s">
        <v>6022</v>
      </c>
      <c r="F2003" s="1" t="str">
        <f t="shared" si="1"/>
        <v>Pedro Manuel Martins dos Santos - LEIC 2002/2003</v>
      </c>
      <c r="G2003" s="1" t="s">
        <v>6023</v>
      </c>
      <c r="I2003" s="9" t="str">
        <f>IFERROR(VLOOKUP(B2003,'Inquérito'!M:N,2,0),if(AND(E2003="",not(iserror(find("linkedin",H2003)))),H2003,E2003))</f>
        <v>https://www.linkedin.com/in/pedromartinssantos/</v>
      </c>
      <c r="J2003" s="1" t="str">
        <f t="shared" si="2"/>
        <v>LEIC </v>
      </c>
      <c r="K2003" s="1" t="str">
        <f>IFERROR(VLOOKUP($A2003&amp;"-"&amp;K$1,'Conclusões cursos SIGARRA'!$E:$H,2,0),"")</f>
        <v>2000/2001</v>
      </c>
      <c r="L2003" s="1" t="str">
        <f>IFERROR(VLOOKUP($A2003&amp;"-"&amp;K$1,'Conclusões cursos SIGARRA'!$E:$H,4,0),"")</f>
        <v>2002/2003</v>
      </c>
      <c r="M2003" s="1" t="str">
        <f>IFERROR(VLOOKUP($A2003&amp;"-"&amp;M$1,'Conclusões cursos SIGARRA'!$E:$H,2,0),"")</f>
        <v/>
      </c>
      <c r="N2003" s="1" t="str">
        <f>IFERROR(VLOOKUP($A2003&amp;"-"&amp;M$1,'Conclusões cursos SIGARRA'!$E:$H,4,0),"")</f>
        <v/>
      </c>
      <c r="O2003" s="1" t="str">
        <f>IFERROR(VLOOKUP($A2003&amp;"-"&amp;O$1,'Conclusões cursos SIGARRA'!$E:$H,2,0),"")</f>
        <v/>
      </c>
      <c r="P2003" s="1" t="str">
        <f>IFERROR(VLOOKUP($A2003&amp;"-"&amp;O$1,'Conclusões cursos SIGARRA'!$E:$H,4,0),"")</f>
        <v/>
      </c>
      <c r="Q2003" s="1" t="str">
        <f>IFERROR(VLOOKUP($A2003&amp;"-"&amp;Q$1,'Conclusões cursos SIGARRA'!$E:$H,2,0),"")</f>
        <v/>
      </c>
      <c r="R2003" s="1" t="str">
        <f>IFERROR(VLOOKUP($A2003&amp;"-"&amp;Q$1,'Conclusões cursos SIGARRA'!$E:$H,4,0),"")</f>
        <v/>
      </c>
      <c r="S2003" s="1" t="str">
        <f>IFERROR(VLOOKUP($A2003&amp;"-"&amp;S$1,'Conclusões cursos SIGARRA'!$E:$H,2,0),"")</f>
        <v/>
      </c>
      <c r="T2003" s="1" t="str">
        <f>IFERROR(VLOOKUP($A2003&amp;"-"&amp;S$1,'Conclusões cursos SIGARRA'!$E:$H,4,0),"")</f>
        <v/>
      </c>
      <c r="U2003" s="1" t="str">
        <f t="shared" si="3"/>
        <v> LEIC 2002/2003</v>
      </c>
      <c r="V2003" s="1" t="str">
        <f t="shared" si="4"/>
        <v>Pedro Manuel Martins dos Santos</v>
      </c>
    </row>
    <row r="2004" ht="14.25" customHeight="1">
      <c r="A2004" s="1">
        <v>2.01005213E8</v>
      </c>
      <c r="B2004" s="1" t="s">
        <v>6024</v>
      </c>
      <c r="C2004" s="1" t="s">
        <v>6025</v>
      </c>
      <c r="D2004" s="1" t="s">
        <v>20</v>
      </c>
      <c r="E2004" s="1" t="s">
        <v>21</v>
      </c>
      <c r="F2004" s="1" t="str">
        <f t="shared" si="1"/>
        <v>Pedro Manuel Meneses Henriques - MIEIC 2015/2016</v>
      </c>
      <c r="G2004" s="1" t="s">
        <v>6026</v>
      </c>
      <c r="I2004" s="1" t="str">
        <f>IFERROR(VLOOKUP(B2004,'Inquérito'!M:N,2,0),if(AND(E2004="",not(iserror(find("linkedin",H2004)))),H2004,E2004))</f>
        <v/>
      </c>
      <c r="J2004" s="1" t="str">
        <f t="shared" si="2"/>
        <v>MIEIC </v>
      </c>
      <c r="K2004" s="1" t="str">
        <f>IFERROR(VLOOKUP($A2004&amp;"-"&amp;K$1,'Conclusões cursos SIGARRA'!$E:$H,2,0),"")</f>
        <v/>
      </c>
      <c r="L2004" s="1" t="str">
        <f>IFERROR(VLOOKUP($A2004&amp;"-"&amp;K$1,'Conclusões cursos SIGARRA'!$E:$H,4,0),"")</f>
        <v/>
      </c>
      <c r="M2004" s="1" t="str">
        <f>IFERROR(VLOOKUP($A2004&amp;"-"&amp;M$1,'Conclusões cursos SIGARRA'!$E:$H,2,0),"")</f>
        <v/>
      </c>
      <c r="N2004" s="1" t="str">
        <f>IFERROR(VLOOKUP($A2004&amp;"-"&amp;M$1,'Conclusões cursos SIGARRA'!$E:$H,4,0),"")</f>
        <v/>
      </c>
      <c r="O2004" s="1" t="str">
        <f>IFERROR(VLOOKUP($A2004&amp;"-"&amp;O$1,'Conclusões cursos SIGARRA'!$E:$H,2,0),"")</f>
        <v>2010/2011</v>
      </c>
      <c r="P2004" s="1" t="str">
        <f>IFERROR(VLOOKUP($A2004&amp;"-"&amp;O$1,'Conclusões cursos SIGARRA'!$E:$H,4,0),"")</f>
        <v>2015/2016</v>
      </c>
      <c r="Q2004" s="1" t="str">
        <f>IFERROR(VLOOKUP($A2004&amp;"-"&amp;Q$1,'Conclusões cursos SIGARRA'!$E:$H,2,0),"")</f>
        <v/>
      </c>
      <c r="R2004" s="1" t="str">
        <f>IFERROR(VLOOKUP($A2004&amp;"-"&amp;Q$1,'Conclusões cursos SIGARRA'!$E:$H,4,0),"")</f>
        <v/>
      </c>
      <c r="S2004" s="1" t="str">
        <f>IFERROR(VLOOKUP($A2004&amp;"-"&amp;S$1,'Conclusões cursos SIGARRA'!$E:$H,2,0),"")</f>
        <v/>
      </c>
      <c r="T2004" s="1" t="str">
        <f>IFERROR(VLOOKUP($A2004&amp;"-"&amp;S$1,'Conclusões cursos SIGARRA'!$E:$H,4,0),"")</f>
        <v/>
      </c>
      <c r="U2004" s="1" t="str">
        <f t="shared" si="3"/>
        <v> MIEIC 2015/2016</v>
      </c>
      <c r="V2004" s="1" t="str">
        <f t="shared" si="4"/>
        <v>Pedro Manuel Meneses Henriques</v>
      </c>
    </row>
    <row r="2005" ht="14.25" customHeight="1">
      <c r="A2005" s="1">
        <v>2.01008982E8</v>
      </c>
      <c r="B2005" s="1" t="s">
        <v>6027</v>
      </c>
      <c r="C2005" s="1" t="s">
        <v>6028</v>
      </c>
      <c r="D2005" s="1" t="s">
        <v>20</v>
      </c>
      <c r="E2005" s="1" t="s">
        <v>21</v>
      </c>
      <c r="F2005" s="1" t="str">
        <f t="shared" si="1"/>
        <v>Pedro Manuel Monteiro Albano - MIEIC 2019/2020</v>
      </c>
      <c r="I2005" s="1" t="str">
        <f>IFERROR(VLOOKUP(B2005,'Inquérito'!M:N,2,0),if(AND(E2005="",not(iserror(find("linkedin",H2005)))),H2005,E2005))</f>
        <v/>
      </c>
      <c r="J2005" s="1" t="str">
        <f t="shared" si="2"/>
        <v>MIEIC </v>
      </c>
      <c r="K2005" s="1" t="str">
        <f>IFERROR(VLOOKUP($A2005&amp;"-"&amp;K$1,'Conclusões cursos SIGARRA'!$E:$H,2,0),"")</f>
        <v/>
      </c>
      <c r="L2005" s="1" t="str">
        <f>IFERROR(VLOOKUP($A2005&amp;"-"&amp;K$1,'Conclusões cursos SIGARRA'!$E:$H,4,0),"")</f>
        <v/>
      </c>
      <c r="M2005" s="1" t="str">
        <f>IFERROR(VLOOKUP($A2005&amp;"-"&amp;M$1,'Conclusões cursos SIGARRA'!$E:$H,2,0),"")</f>
        <v/>
      </c>
      <c r="N2005" s="1" t="str">
        <f>IFERROR(VLOOKUP($A2005&amp;"-"&amp;M$1,'Conclusões cursos SIGARRA'!$E:$H,4,0),"")</f>
        <v/>
      </c>
      <c r="O2005" s="1" t="str">
        <f>IFERROR(VLOOKUP($A2005&amp;"-"&amp;O$1,'Conclusões cursos SIGARRA'!$E:$H,2,0),"")</f>
        <v>2011/2012</v>
      </c>
      <c r="P2005" s="1" t="str">
        <f>IFERROR(VLOOKUP($A2005&amp;"-"&amp;O$1,'Conclusões cursos SIGARRA'!$E:$H,4,0),"")</f>
        <v>2019/2020</v>
      </c>
      <c r="Q2005" s="1" t="str">
        <f>IFERROR(VLOOKUP($A2005&amp;"-"&amp;Q$1,'Conclusões cursos SIGARRA'!$E:$H,2,0),"")</f>
        <v/>
      </c>
      <c r="R2005" s="1" t="str">
        <f>IFERROR(VLOOKUP($A2005&amp;"-"&amp;Q$1,'Conclusões cursos SIGARRA'!$E:$H,4,0),"")</f>
        <v/>
      </c>
      <c r="S2005" s="1" t="str">
        <f>IFERROR(VLOOKUP($A2005&amp;"-"&amp;S$1,'Conclusões cursos SIGARRA'!$E:$H,2,0),"")</f>
        <v/>
      </c>
      <c r="T2005" s="1" t="str">
        <f>IFERROR(VLOOKUP($A2005&amp;"-"&amp;S$1,'Conclusões cursos SIGARRA'!$E:$H,4,0),"")</f>
        <v/>
      </c>
      <c r="U2005" s="1" t="str">
        <f t="shared" si="3"/>
        <v> MIEIC 2019/2020</v>
      </c>
      <c r="V2005" s="1" t="str">
        <f t="shared" si="4"/>
        <v>Pedro Manuel Monteiro Albano</v>
      </c>
    </row>
    <row r="2006" ht="14.25" customHeight="1">
      <c r="A2006" s="1">
        <v>2.01200764E8</v>
      </c>
      <c r="B2006" s="1" t="s">
        <v>6029</v>
      </c>
      <c r="C2006" s="1" t="s">
        <v>6030</v>
      </c>
      <c r="D2006" s="1" t="s">
        <v>20</v>
      </c>
      <c r="E2006" s="1" t="s">
        <v>21</v>
      </c>
      <c r="F2006" s="1" t="str">
        <f t="shared" si="1"/>
        <v>Pedro Manuel Monteiro França Santos - MIEIC 2020/2021</v>
      </c>
      <c r="G2006" s="1" t="s">
        <v>6031</v>
      </c>
      <c r="I2006" s="1" t="str">
        <f>IFERROR(VLOOKUP(B2006,'Inquérito'!M:N,2,0),if(AND(E2006="",not(iserror(find("linkedin",H2006)))),H2006,E2006))</f>
        <v/>
      </c>
      <c r="J2006" s="1" t="str">
        <f t="shared" si="2"/>
        <v>MIEIC </v>
      </c>
      <c r="K2006" s="1" t="str">
        <f>IFERROR(VLOOKUP($A2006&amp;"-"&amp;K$1,'Conclusões cursos SIGARRA'!$E:$H,2,0),"")</f>
        <v/>
      </c>
      <c r="L2006" s="1" t="str">
        <f>IFERROR(VLOOKUP($A2006&amp;"-"&amp;K$1,'Conclusões cursos SIGARRA'!$E:$H,4,0),"")</f>
        <v/>
      </c>
      <c r="M2006" s="1" t="str">
        <f>IFERROR(VLOOKUP($A2006&amp;"-"&amp;M$1,'Conclusões cursos SIGARRA'!$E:$H,2,0),"")</f>
        <v/>
      </c>
      <c r="N2006" s="1" t="str">
        <f>IFERROR(VLOOKUP($A2006&amp;"-"&amp;M$1,'Conclusões cursos SIGARRA'!$E:$H,4,0),"")</f>
        <v/>
      </c>
      <c r="O2006" s="1" t="str">
        <f>IFERROR(VLOOKUP($A2006&amp;"-"&amp;O$1,'Conclusões cursos SIGARRA'!$E:$H,2,0),"")</f>
        <v>2012/2013</v>
      </c>
      <c r="P2006" s="1" t="str">
        <f>IFERROR(VLOOKUP($A2006&amp;"-"&amp;O$1,'Conclusões cursos SIGARRA'!$E:$H,4,0),"")</f>
        <v>2020/2021</v>
      </c>
      <c r="Q2006" s="1" t="str">
        <f>IFERROR(VLOOKUP($A2006&amp;"-"&amp;Q$1,'Conclusões cursos SIGARRA'!$E:$H,2,0),"")</f>
        <v/>
      </c>
      <c r="R2006" s="1" t="str">
        <f>IFERROR(VLOOKUP($A2006&amp;"-"&amp;Q$1,'Conclusões cursos SIGARRA'!$E:$H,4,0),"")</f>
        <v/>
      </c>
      <c r="S2006" s="1" t="str">
        <f>IFERROR(VLOOKUP($A2006&amp;"-"&amp;S$1,'Conclusões cursos SIGARRA'!$E:$H,2,0),"")</f>
        <v/>
      </c>
      <c r="T2006" s="1" t="str">
        <f>IFERROR(VLOOKUP($A2006&amp;"-"&amp;S$1,'Conclusões cursos SIGARRA'!$E:$H,4,0),"")</f>
        <v/>
      </c>
      <c r="U2006" s="1" t="str">
        <f t="shared" si="3"/>
        <v> MIEIC 2020/2021</v>
      </c>
      <c r="V2006" s="1" t="str">
        <f t="shared" si="4"/>
        <v>Pedro Manuel Monteiro França Santos</v>
      </c>
    </row>
    <row r="2007" ht="14.25" customHeight="1">
      <c r="A2007" s="1">
        <v>1.99804412E8</v>
      </c>
      <c r="B2007" s="1" t="s">
        <v>6032</v>
      </c>
      <c r="C2007" s="1" t="s">
        <v>6033</v>
      </c>
      <c r="D2007" s="1" t="s">
        <v>20</v>
      </c>
      <c r="E2007" s="1" t="s">
        <v>6034</v>
      </c>
      <c r="F2007" s="1" t="str">
        <f t="shared" si="1"/>
        <v>Pedro Manuel Rodrigues Sousa Andrade - LEIC 2002/2003</v>
      </c>
      <c r="G2007" s="1" t="s">
        <v>21</v>
      </c>
      <c r="I2007" s="9" t="str">
        <f>IFERROR(VLOOKUP(B2007,'Inquérito'!M:N,2,0),if(AND(E2007="",not(iserror(find("linkedin",H2007)))),H2007,E2007))</f>
        <v>https://www.linkedin.com/in/pedroandrade/</v>
      </c>
      <c r="J2007" s="1" t="str">
        <f t="shared" si="2"/>
        <v>LEIC </v>
      </c>
      <c r="K2007" s="1" t="str">
        <f>IFERROR(VLOOKUP($A2007&amp;"-"&amp;K$1,'Conclusões cursos SIGARRA'!$E:$H,2,0),"")</f>
        <v>1998/1999</v>
      </c>
      <c r="L2007" s="1" t="str">
        <f>IFERROR(VLOOKUP($A2007&amp;"-"&amp;K$1,'Conclusões cursos SIGARRA'!$E:$H,4,0),"")</f>
        <v>2002/2003</v>
      </c>
      <c r="M2007" s="1" t="str">
        <f>IFERROR(VLOOKUP($A2007&amp;"-"&amp;M$1,'Conclusões cursos SIGARRA'!$E:$H,2,0),"")</f>
        <v/>
      </c>
      <c r="N2007" s="1" t="str">
        <f>IFERROR(VLOOKUP($A2007&amp;"-"&amp;M$1,'Conclusões cursos SIGARRA'!$E:$H,4,0),"")</f>
        <v/>
      </c>
      <c r="O2007" s="1" t="str">
        <f>IFERROR(VLOOKUP($A2007&amp;"-"&amp;O$1,'Conclusões cursos SIGARRA'!$E:$H,2,0),"")</f>
        <v/>
      </c>
      <c r="P2007" s="1" t="str">
        <f>IFERROR(VLOOKUP($A2007&amp;"-"&amp;O$1,'Conclusões cursos SIGARRA'!$E:$H,4,0),"")</f>
        <v/>
      </c>
      <c r="Q2007" s="1" t="str">
        <f>IFERROR(VLOOKUP($A2007&amp;"-"&amp;Q$1,'Conclusões cursos SIGARRA'!$E:$H,2,0),"")</f>
        <v/>
      </c>
      <c r="R2007" s="1" t="str">
        <f>IFERROR(VLOOKUP($A2007&amp;"-"&amp;Q$1,'Conclusões cursos SIGARRA'!$E:$H,4,0),"")</f>
        <v/>
      </c>
      <c r="S2007" s="1" t="str">
        <f>IFERROR(VLOOKUP($A2007&amp;"-"&amp;S$1,'Conclusões cursos SIGARRA'!$E:$H,2,0),"")</f>
        <v/>
      </c>
      <c r="T2007" s="1" t="str">
        <f>IFERROR(VLOOKUP($A2007&amp;"-"&amp;S$1,'Conclusões cursos SIGARRA'!$E:$H,4,0),"")</f>
        <v/>
      </c>
      <c r="U2007" s="1" t="str">
        <f t="shared" si="3"/>
        <v> LEIC 2002/2003</v>
      </c>
      <c r="V2007" s="1" t="str">
        <f t="shared" si="4"/>
        <v>Pedro Manuel Rodrigues Sousa Andrade</v>
      </c>
    </row>
    <row r="2008" ht="14.25" customHeight="1">
      <c r="A2008" s="1">
        <v>2.00105001E8</v>
      </c>
      <c r="B2008" s="1" t="s">
        <v>6035</v>
      </c>
      <c r="C2008" s="1" t="s">
        <v>6036</v>
      </c>
      <c r="D2008" s="1" t="s">
        <v>20</v>
      </c>
      <c r="E2008" s="1" t="s">
        <v>6037</v>
      </c>
      <c r="F2008" s="1" t="str">
        <f t="shared" si="1"/>
        <v>Pedro Manuel Sá Balão Alves Rocha - LEIC 2005/2006</v>
      </c>
      <c r="G2008" s="1" t="s">
        <v>21</v>
      </c>
      <c r="H2008" s="1" t="s">
        <v>6038</v>
      </c>
      <c r="I2008" s="9" t="str">
        <f>IFERROR(VLOOKUP(B2008,'Inquérito'!M:N,2,0),if(AND(E2008="",not(iserror(find("linkedin",H2008)))),H2008,E2008))</f>
        <v>https://www.linkedin.com/in/pedrochapt/</v>
      </c>
      <c r="J2008" s="1" t="str">
        <f t="shared" si="2"/>
        <v>LEIC </v>
      </c>
      <c r="K2008" s="1" t="str">
        <f>IFERROR(VLOOKUP($A2008&amp;"-"&amp;K$1,'Conclusões cursos SIGARRA'!$E:$H,2,0),"")</f>
        <v>2001/2002</v>
      </c>
      <c r="L2008" s="1" t="str">
        <f>IFERROR(VLOOKUP($A2008&amp;"-"&amp;K$1,'Conclusões cursos SIGARRA'!$E:$H,4,0),"")</f>
        <v>2005/2006</v>
      </c>
      <c r="M2008" s="1" t="str">
        <f>IFERROR(VLOOKUP($A2008&amp;"-"&amp;M$1,'Conclusões cursos SIGARRA'!$E:$H,2,0),"")</f>
        <v/>
      </c>
      <c r="N2008" s="1" t="str">
        <f>IFERROR(VLOOKUP($A2008&amp;"-"&amp;M$1,'Conclusões cursos SIGARRA'!$E:$H,4,0),"")</f>
        <v/>
      </c>
      <c r="O2008" s="1" t="str">
        <f>IFERROR(VLOOKUP($A2008&amp;"-"&amp;O$1,'Conclusões cursos SIGARRA'!$E:$H,2,0),"")</f>
        <v/>
      </c>
      <c r="P2008" s="1" t="str">
        <f>IFERROR(VLOOKUP($A2008&amp;"-"&amp;O$1,'Conclusões cursos SIGARRA'!$E:$H,4,0),"")</f>
        <v/>
      </c>
      <c r="Q2008" s="1" t="str">
        <f>IFERROR(VLOOKUP($A2008&amp;"-"&amp;Q$1,'Conclusões cursos SIGARRA'!$E:$H,2,0),"")</f>
        <v/>
      </c>
      <c r="R2008" s="1" t="str">
        <f>IFERROR(VLOOKUP($A2008&amp;"-"&amp;Q$1,'Conclusões cursos SIGARRA'!$E:$H,4,0),"")</f>
        <v/>
      </c>
      <c r="S2008" s="1" t="str">
        <f>IFERROR(VLOOKUP($A2008&amp;"-"&amp;S$1,'Conclusões cursos SIGARRA'!$E:$H,2,0),"")</f>
        <v/>
      </c>
      <c r="T2008" s="1" t="str">
        <f>IFERROR(VLOOKUP($A2008&amp;"-"&amp;S$1,'Conclusões cursos SIGARRA'!$E:$H,4,0),"")</f>
        <v/>
      </c>
      <c r="U2008" s="1" t="str">
        <f t="shared" si="3"/>
        <v> LEIC 2005/2006</v>
      </c>
      <c r="V2008" s="1" t="str">
        <f t="shared" si="4"/>
        <v>Pedro Manuel Sá Balão Alves Rocha</v>
      </c>
    </row>
    <row r="2009" ht="14.25" customHeight="1">
      <c r="A2009" s="1">
        <v>2.00905232E8</v>
      </c>
      <c r="B2009" s="1" t="s">
        <v>6039</v>
      </c>
      <c r="C2009" s="1" t="s">
        <v>6040</v>
      </c>
      <c r="D2009" s="1" t="s">
        <v>20</v>
      </c>
      <c r="E2009" s="1" t="s">
        <v>6041</v>
      </c>
      <c r="F2009" s="1" t="str">
        <f t="shared" si="1"/>
        <v>Pedro Manuel Santos Borges - MIEIC 2013/2014</v>
      </c>
      <c r="G2009" s="1" t="s">
        <v>6042</v>
      </c>
      <c r="H2009" s="1" t="s">
        <v>6043</v>
      </c>
      <c r="I2009" s="9" t="str">
        <f>IFERROR(VLOOKUP(B2009,'Inquérito'!M:N,2,0),if(AND(E2009="",not(iserror(find("linkedin",H2009)))),H2009,E2009))</f>
        <v>https://www.linkedin.com/in/pmsborges/</v>
      </c>
      <c r="J2009" s="1" t="str">
        <f t="shared" si="2"/>
        <v>MIEIC </v>
      </c>
      <c r="K2009" s="1" t="str">
        <f>IFERROR(VLOOKUP($A2009&amp;"-"&amp;K$1,'Conclusões cursos SIGARRA'!$E:$H,2,0),"")</f>
        <v/>
      </c>
      <c r="L2009" s="1" t="str">
        <f>IFERROR(VLOOKUP($A2009&amp;"-"&amp;K$1,'Conclusões cursos SIGARRA'!$E:$H,4,0),"")</f>
        <v/>
      </c>
      <c r="M2009" s="1" t="str">
        <f>IFERROR(VLOOKUP($A2009&amp;"-"&amp;M$1,'Conclusões cursos SIGARRA'!$E:$H,2,0),"")</f>
        <v/>
      </c>
      <c r="N2009" s="1" t="str">
        <f>IFERROR(VLOOKUP($A2009&amp;"-"&amp;M$1,'Conclusões cursos SIGARRA'!$E:$H,4,0),"")</f>
        <v/>
      </c>
      <c r="O2009" s="1" t="str">
        <f>IFERROR(VLOOKUP($A2009&amp;"-"&amp;O$1,'Conclusões cursos SIGARRA'!$E:$H,2,0),"")</f>
        <v>2009/2010</v>
      </c>
      <c r="P2009" s="1" t="str">
        <f>IFERROR(VLOOKUP($A2009&amp;"-"&amp;O$1,'Conclusões cursos SIGARRA'!$E:$H,4,0),"")</f>
        <v>2013/2014</v>
      </c>
      <c r="Q2009" s="1" t="str">
        <f>IFERROR(VLOOKUP($A2009&amp;"-"&amp;Q$1,'Conclusões cursos SIGARRA'!$E:$H,2,0),"")</f>
        <v/>
      </c>
      <c r="R2009" s="1" t="str">
        <f>IFERROR(VLOOKUP($A2009&amp;"-"&amp;Q$1,'Conclusões cursos SIGARRA'!$E:$H,4,0),"")</f>
        <v/>
      </c>
      <c r="S2009" s="1" t="str">
        <f>IFERROR(VLOOKUP($A2009&amp;"-"&amp;S$1,'Conclusões cursos SIGARRA'!$E:$H,2,0),"")</f>
        <v/>
      </c>
      <c r="T2009" s="1" t="str">
        <f>IFERROR(VLOOKUP($A2009&amp;"-"&amp;S$1,'Conclusões cursos SIGARRA'!$E:$H,4,0),"")</f>
        <v/>
      </c>
      <c r="U2009" s="1" t="str">
        <f t="shared" si="3"/>
        <v> MIEIC 2013/2014</v>
      </c>
      <c r="V2009" s="1" t="str">
        <f t="shared" si="4"/>
        <v>Pedro Manuel Santos Borges</v>
      </c>
    </row>
    <row r="2010" ht="14.25" customHeight="1">
      <c r="A2010" s="1">
        <v>2.01905508E8</v>
      </c>
      <c r="B2010" s="1" t="s">
        <v>6044</v>
      </c>
      <c r="C2010" s="1" t="s">
        <v>6045</v>
      </c>
      <c r="D2010" s="1" t="s">
        <v>26</v>
      </c>
      <c r="E2010" s="1" t="s">
        <v>21</v>
      </c>
      <c r="F2010" s="1" t="str">
        <f t="shared" si="1"/>
        <v>Pedro Manuel Santos Pereira - L.EIC 2022/2023</v>
      </c>
      <c r="G2010" s="1" t="s">
        <v>6046</v>
      </c>
      <c r="I2010" s="1" t="str">
        <f>IFERROR(VLOOKUP(B2010,'Inquérito'!M:N,2,0),if(AND(E2010="",not(iserror(find("linkedin",H2010)))),H2010,E2010))</f>
        <v/>
      </c>
      <c r="J2010" s="1" t="str">
        <f t="shared" si="2"/>
        <v>L.EIC </v>
      </c>
      <c r="K2010" s="1" t="str">
        <f>IFERROR(VLOOKUP($A2010&amp;"-"&amp;K$1,'Conclusões cursos SIGARRA'!$E:$H,2,0),"")</f>
        <v/>
      </c>
      <c r="L2010" s="1" t="str">
        <f>IFERROR(VLOOKUP($A2010&amp;"-"&amp;K$1,'Conclusões cursos SIGARRA'!$E:$H,4,0),"")</f>
        <v/>
      </c>
      <c r="M2010" s="1" t="str">
        <f>IFERROR(VLOOKUP($A2010&amp;"-"&amp;M$1,'Conclusões cursos SIGARRA'!$E:$H,2,0),"")</f>
        <v/>
      </c>
      <c r="N2010" s="1" t="str">
        <f>IFERROR(VLOOKUP($A2010&amp;"-"&amp;M$1,'Conclusões cursos SIGARRA'!$E:$H,4,0),"")</f>
        <v/>
      </c>
      <c r="O2010" s="1" t="str">
        <f>IFERROR(VLOOKUP($A2010&amp;"-"&amp;O$1,'Conclusões cursos SIGARRA'!$E:$H,2,0),"")</f>
        <v/>
      </c>
      <c r="P2010" s="1" t="str">
        <f>IFERROR(VLOOKUP($A2010&amp;"-"&amp;O$1,'Conclusões cursos SIGARRA'!$E:$H,4,0),"")</f>
        <v/>
      </c>
      <c r="Q2010" s="1" t="str">
        <f>IFERROR(VLOOKUP($A2010&amp;"-"&amp;Q$1,'Conclusões cursos SIGARRA'!$E:$H,2,0),"")</f>
        <v>2021/2022</v>
      </c>
      <c r="R2010" s="1" t="str">
        <f>IFERROR(VLOOKUP($A2010&amp;"-"&amp;Q$1,'Conclusões cursos SIGARRA'!$E:$H,4,0),"")</f>
        <v>2022/2023</v>
      </c>
      <c r="S2010" s="1" t="str">
        <f>IFERROR(VLOOKUP($A2010&amp;"-"&amp;S$1,'Conclusões cursos SIGARRA'!$E:$H,2,0),"")</f>
        <v/>
      </c>
      <c r="T2010" s="1" t="str">
        <f>IFERROR(VLOOKUP($A2010&amp;"-"&amp;S$1,'Conclusões cursos SIGARRA'!$E:$H,4,0),"")</f>
        <v/>
      </c>
      <c r="U2010" s="1" t="str">
        <f t="shared" si="3"/>
        <v> L.EIC 2022/2023</v>
      </c>
      <c r="V2010" s="1" t="str">
        <f t="shared" si="4"/>
        <v>Pedro Manuel Santos Pereira</v>
      </c>
    </row>
    <row r="2011" ht="14.25" customHeight="1">
      <c r="A2011" s="1">
        <v>2.01806329E8</v>
      </c>
      <c r="B2011" s="1" t="s">
        <v>6047</v>
      </c>
      <c r="C2011" s="1" t="s">
        <v>6048</v>
      </c>
      <c r="D2011" s="1" t="s">
        <v>26</v>
      </c>
      <c r="E2011" s="1" t="s">
        <v>21</v>
      </c>
      <c r="F2011" s="1" t="str">
        <f t="shared" si="1"/>
        <v>Pedro Manuel Santos Queirós - M.EIC 2022/2023</v>
      </c>
      <c r="I2011" s="1" t="str">
        <f>IFERROR(VLOOKUP(B2011,'Inquérito'!M:N,2,0),if(AND(E2011="",not(iserror(find("linkedin",H2011)))),H2011,E2011))</f>
        <v/>
      </c>
      <c r="J2011" s="1" t="str">
        <f t="shared" si="2"/>
        <v>M.EIC</v>
      </c>
      <c r="K2011" s="1" t="str">
        <f>IFERROR(VLOOKUP($A2011&amp;"-"&amp;K$1,'Conclusões cursos SIGARRA'!$E:$H,2,0),"")</f>
        <v/>
      </c>
      <c r="L2011" s="1" t="str">
        <f>IFERROR(VLOOKUP($A2011&amp;"-"&amp;K$1,'Conclusões cursos SIGARRA'!$E:$H,4,0),"")</f>
        <v/>
      </c>
      <c r="M2011" s="1" t="str">
        <f>IFERROR(VLOOKUP($A2011&amp;"-"&amp;M$1,'Conclusões cursos SIGARRA'!$E:$H,2,0),"")</f>
        <v/>
      </c>
      <c r="N2011" s="1" t="str">
        <f>IFERROR(VLOOKUP($A2011&amp;"-"&amp;M$1,'Conclusões cursos SIGARRA'!$E:$H,4,0),"")</f>
        <v/>
      </c>
      <c r="O2011" s="1" t="str">
        <f>IFERROR(VLOOKUP($A2011&amp;"-"&amp;O$1,'Conclusões cursos SIGARRA'!$E:$H,2,0),"")</f>
        <v/>
      </c>
      <c r="P2011" s="1" t="str">
        <f>IFERROR(VLOOKUP($A2011&amp;"-"&amp;O$1,'Conclusões cursos SIGARRA'!$E:$H,4,0),"")</f>
        <v/>
      </c>
      <c r="Q2011" s="1" t="str">
        <f>IFERROR(VLOOKUP($A2011&amp;"-"&amp;Q$1,'Conclusões cursos SIGARRA'!$E:$H,2,0),"")</f>
        <v/>
      </c>
      <c r="R2011" s="1" t="str">
        <f>IFERROR(VLOOKUP($A2011&amp;"-"&amp;Q$1,'Conclusões cursos SIGARRA'!$E:$H,4,0),"")</f>
        <v/>
      </c>
      <c r="S2011" s="1" t="str">
        <f>IFERROR(VLOOKUP($A2011&amp;"-"&amp;S$1,'Conclusões cursos SIGARRA'!$E:$H,2,0),"")</f>
        <v>2021/2022</v>
      </c>
      <c r="T2011" s="1" t="str">
        <f>IFERROR(VLOOKUP($A2011&amp;"-"&amp;S$1,'Conclusões cursos SIGARRA'!$E:$H,4,0),"")</f>
        <v>2022/2023</v>
      </c>
      <c r="U2011" s="1" t="str">
        <f t="shared" si="3"/>
        <v> M.EIC 2022/2023</v>
      </c>
      <c r="V2011" s="1" t="str">
        <f t="shared" si="4"/>
        <v>Pedro Manuel Santos Queirós</v>
      </c>
    </row>
    <row r="2012" ht="14.25" customHeight="1">
      <c r="A2012" s="1">
        <v>2.00003792E8</v>
      </c>
      <c r="B2012" s="1" t="s">
        <v>6049</v>
      </c>
      <c r="C2012" s="1" t="s">
        <v>6050</v>
      </c>
      <c r="D2012" s="1" t="s">
        <v>20</v>
      </c>
      <c r="E2012" s="1" t="s">
        <v>6051</v>
      </c>
      <c r="F2012" s="1" t="str">
        <f t="shared" si="1"/>
        <v>Pedro Manuel Sousa e Silva do Amaral Campos - LEIC 2006/2007</v>
      </c>
      <c r="G2012" s="1" t="s">
        <v>6052</v>
      </c>
      <c r="H2012" s="1" t="s">
        <v>6053</v>
      </c>
      <c r="I2012" s="9" t="str">
        <f>IFERROR(VLOOKUP(B2012,'Inquérito'!M:N,2,0),if(AND(E2012="",not(iserror(find("linkedin",H2012)))),H2012,E2012))</f>
        <v>https://www.linkedin.com/in/pedroamaralcampos/</v>
      </c>
      <c r="J2012" s="1" t="str">
        <f t="shared" si="2"/>
        <v>LEIC </v>
      </c>
      <c r="K2012" s="1" t="str">
        <f>IFERROR(VLOOKUP($A2012&amp;"-"&amp;K$1,'Conclusões cursos SIGARRA'!$E:$H,2,0),"")</f>
        <v>2000/2001</v>
      </c>
      <c r="L2012" s="1" t="str">
        <f>IFERROR(VLOOKUP($A2012&amp;"-"&amp;K$1,'Conclusões cursos SIGARRA'!$E:$H,4,0),"")</f>
        <v>2006/2007</v>
      </c>
      <c r="M2012" s="1" t="str">
        <f>IFERROR(VLOOKUP($A2012&amp;"-"&amp;M$1,'Conclusões cursos SIGARRA'!$E:$H,2,0),"")</f>
        <v/>
      </c>
      <c r="N2012" s="1" t="str">
        <f>IFERROR(VLOOKUP($A2012&amp;"-"&amp;M$1,'Conclusões cursos SIGARRA'!$E:$H,4,0),"")</f>
        <v/>
      </c>
      <c r="O2012" s="1" t="str">
        <f>IFERROR(VLOOKUP($A2012&amp;"-"&amp;O$1,'Conclusões cursos SIGARRA'!$E:$H,2,0),"")</f>
        <v/>
      </c>
      <c r="P2012" s="1" t="str">
        <f>IFERROR(VLOOKUP($A2012&amp;"-"&amp;O$1,'Conclusões cursos SIGARRA'!$E:$H,4,0),"")</f>
        <v/>
      </c>
      <c r="Q2012" s="1" t="str">
        <f>IFERROR(VLOOKUP($A2012&amp;"-"&amp;Q$1,'Conclusões cursos SIGARRA'!$E:$H,2,0),"")</f>
        <v/>
      </c>
      <c r="R2012" s="1" t="str">
        <f>IFERROR(VLOOKUP($A2012&amp;"-"&amp;Q$1,'Conclusões cursos SIGARRA'!$E:$H,4,0),"")</f>
        <v/>
      </c>
      <c r="S2012" s="1" t="str">
        <f>IFERROR(VLOOKUP($A2012&amp;"-"&amp;S$1,'Conclusões cursos SIGARRA'!$E:$H,2,0),"")</f>
        <v/>
      </c>
      <c r="T2012" s="1" t="str">
        <f>IFERROR(VLOOKUP($A2012&amp;"-"&amp;S$1,'Conclusões cursos SIGARRA'!$E:$H,4,0),"")</f>
        <v/>
      </c>
      <c r="U2012" s="1" t="str">
        <f t="shared" si="3"/>
        <v> LEIC 2006/2007</v>
      </c>
      <c r="V2012" s="1" t="str">
        <f t="shared" si="4"/>
        <v>Pedro Manuel Sousa e Silva do Amaral Campos</v>
      </c>
    </row>
    <row r="2013" ht="14.25" customHeight="1">
      <c r="A2013" s="1">
        <v>2.01708807E8</v>
      </c>
      <c r="B2013" s="1" t="s">
        <v>6054</v>
      </c>
      <c r="C2013" s="1" t="s">
        <v>6055</v>
      </c>
      <c r="D2013" s="1" t="s">
        <v>26</v>
      </c>
      <c r="E2013" s="1" t="s">
        <v>21</v>
      </c>
      <c r="F2013" s="1" t="str">
        <f t="shared" si="1"/>
        <v>Pedro Maria Passos Ribeiro do Carmo Pereira - M.EIC 2021/2022</v>
      </c>
      <c r="I2013" s="1" t="str">
        <f>IFERROR(VLOOKUP(B2013,'Inquérito'!M:N,2,0),if(AND(E2013="",not(iserror(find("linkedin",H2013)))),H2013,E2013))</f>
        <v/>
      </c>
      <c r="J2013" s="1" t="str">
        <f t="shared" si="2"/>
        <v>M.EIC</v>
      </c>
      <c r="K2013" s="1" t="str">
        <f>IFERROR(VLOOKUP($A2013&amp;"-"&amp;K$1,'Conclusões cursos SIGARRA'!$E:$H,2,0),"")</f>
        <v/>
      </c>
      <c r="L2013" s="1" t="str">
        <f>IFERROR(VLOOKUP($A2013&amp;"-"&amp;K$1,'Conclusões cursos SIGARRA'!$E:$H,4,0),"")</f>
        <v/>
      </c>
      <c r="M2013" s="1" t="str">
        <f>IFERROR(VLOOKUP($A2013&amp;"-"&amp;M$1,'Conclusões cursos SIGARRA'!$E:$H,2,0),"")</f>
        <v/>
      </c>
      <c r="N2013" s="1" t="str">
        <f>IFERROR(VLOOKUP($A2013&amp;"-"&amp;M$1,'Conclusões cursos SIGARRA'!$E:$H,4,0),"")</f>
        <v/>
      </c>
      <c r="O2013" s="1" t="str">
        <f>IFERROR(VLOOKUP($A2013&amp;"-"&amp;O$1,'Conclusões cursos SIGARRA'!$E:$H,2,0),"")</f>
        <v/>
      </c>
      <c r="P2013" s="1" t="str">
        <f>IFERROR(VLOOKUP($A2013&amp;"-"&amp;O$1,'Conclusões cursos SIGARRA'!$E:$H,4,0),"")</f>
        <v/>
      </c>
      <c r="Q2013" s="1" t="str">
        <f>IFERROR(VLOOKUP($A2013&amp;"-"&amp;Q$1,'Conclusões cursos SIGARRA'!$E:$H,2,0),"")</f>
        <v/>
      </c>
      <c r="R2013" s="1" t="str">
        <f>IFERROR(VLOOKUP($A2013&amp;"-"&amp;Q$1,'Conclusões cursos SIGARRA'!$E:$H,4,0),"")</f>
        <v/>
      </c>
      <c r="S2013" s="1" t="str">
        <f>IFERROR(VLOOKUP($A2013&amp;"-"&amp;S$1,'Conclusões cursos SIGARRA'!$E:$H,2,0),"")</f>
        <v>2021/2022</v>
      </c>
      <c r="T2013" s="1" t="str">
        <f>IFERROR(VLOOKUP($A2013&amp;"-"&amp;S$1,'Conclusões cursos SIGARRA'!$E:$H,4,0),"")</f>
        <v>2021/2022</v>
      </c>
      <c r="U2013" s="1" t="str">
        <f t="shared" si="3"/>
        <v> M.EIC 2021/2022</v>
      </c>
      <c r="V2013" s="1" t="str">
        <f t="shared" si="4"/>
        <v>Pedro Maria Passos Ribeiro do Carmo Pereira</v>
      </c>
    </row>
    <row r="2014" ht="14.25" customHeight="1">
      <c r="A2014" s="1">
        <v>2.01204991E8</v>
      </c>
      <c r="B2014" s="1" t="s">
        <v>6056</v>
      </c>
      <c r="C2014" s="1" t="s">
        <v>6057</v>
      </c>
      <c r="D2014" s="1" t="s">
        <v>20</v>
      </c>
      <c r="E2014" s="1" t="s">
        <v>6058</v>
      </c>
      <c r="F2014" s="1" t="str">
        <f t="shared" si="1"/>
        <v>Pedro Maria Resende Vieira de Castro - MIEIC 2016/2017</v>
      </c>
      <c r="G2014" s="1" t="s">
        <v>6059</v>
      </c>
      <c r="I2014" s="9" t="str">
        <f>IFERROR(VLOOKUP(B2014,'Inquérito'!M:N,2,0),if(AND(E2014="",not(iserror(find("linkedin",H2014)))),H2014,E2014))</f>
        <v>https://www.linkedin.com/in/pedro-m-castro/</v>
      </c>
      <c r="J2014" s="1" t="str">
        <f t="shared" si="2"/>
        <v>MIEIC </v>
      </c>
      <c r="K2014" s="1" t="str">
        <f>IFERROR(VLOOKUP($A2014&amp;"-"&amp;K$1,'Conclusões cursos SIGARRA'!$E:$H,2,0),"")</f>
        <v/>
      </c>
      <c r="L2014" s="1" t="str">
        <f>IFERROR(VLOOKUP($A2014&amp;"-"&amp;K$1,'Conclusões cursos SIGARRA'!$E:$H,4,0),"")</f>
        <v/>
      </c>
      <c r="M2014" s="1" t="str">
        <f>IFERROR(VLOOKUP($A2014&amp;"-"&amp;M$1,'Conclusões cursos SIGARRA'!$E:$H,2,0),"")</f>
        <v/>
      </c>
      <c r="N2014" s="1" t="str">
        <f>IFERROR(VLOOKUP($A2014&amp;"-"&amp;M$1,'Conclusões cursos SIGARRA'!$E:$H,4,0),"")</f>
        <v/>
      </c>
      <c r="O2014" s="1" t="str">
        <f>IFERROR(VLOOKUP($A2014&amp;"-"&amp;O$1,'Conclusões cursos SIGARRA'!$E:$H,2,0),"")</f>
        <v>2012/2013</v>
      </c>
      <c r="P2014" s="1" t="str">
        <f>IFERROR(VLOOKUP($A2014&amp;"-"&amp;O$1,'Conclusões cursos SIGARRA'!$E:$H,4,0),"")</f>
        <v>2016/2017</v>
      </c>
      <c r="Q2014" s="1" t="str">
        <f>IFERROR(VLOOKUP($A2014&amp;"-"&amp;Q$1,'Conclusões cursos SIGARRA'!$E:$H,2,0),"")</f>
        <v/>
      </c>
      <c r="R2014" s="1" t="str">
        <f>IFERROR(VLOOKUP($A2014&amp;"-"&amp;Q$1,'Conclusões cursos SIGARRA'!$E:$H,4,0),"")</f>
        <v/>
      </c>
      <c r="S2014" s="1" t="str">
        <f>IFERROR(VLOOKUP($A2014&amp;"-"&amp;S$1,'Conclusões cursos SIGARRA'!$E:$H,2,0),"")</f>
        <v/>
      </c>
      <c r="T2014" s="1" t="str">
        <f>IFERROR(VLOOKUP($A2014&amp;"-"&amp;S$1,'Conclusões cursos SIGARRA'!$E:$H,4,0),"")</f>
        <v/>
      </c>
      <c r="U2014" s="1" t="str">
        <f t="shared" si="3"/>
        <v> MIEIC 2016/2017</v>
      </c>
      <c r="V2014" s="1" t="str">
        <f t="shared" si="4"/>
        <v>Pedro Maria Resende Vieira de Castro</v>
      </c>
    </row>
    <row r="2015" ht="14.25" customHeight="1">
      <c r="A2015" s="1">
        <v>2.0020395E8</v>
      </c>
      <c r="B2015" s="1" t="s">
        <v>6060</v>
      </c>
      <c r="C2015" s="1" t="s">
        <v>6061</v>
      </c>
      <c r="D2015" s="1" t="s">
        <v>20</v>
      </c>
      <c r="E2015" s="1" t="s">
        <v>6062</v>
      </c>
      <c r="F2015" s="1" t="str">
        <f t="shared" si="1"/>
        <v>Pedro Marinho Rodrigues Pinto - LEIC 2006/2007</v>
      </c>
      <c r="G2015" s="1" t="s">
        <v>21</v>
      </c>
      <c r="H2015" s="1" t="s">
        <v>6063</v>
      </c>
      <c r="I2015" s="9" t="str">
        <f>IFERROR(VLOOKUP(B2015,'Inquérito'!M:N,2,0),if(AND(E2015="",not(iserror(find("linkedin",H2015)))),H2015,E2015))</f>
        <v>https://www.linkedin.com/in/pedromrpinto/</v>
      </c>
      <c r="J2015" s="1" t="str">
        <f t="shared" si="2"/>
        <v>LEIC </v>
      </c>
      <c r="K2015" s="1" t="str">
        <f>IFERROR(VLOOKUP($A2015&amp;"-"&amp;K$1,'Conclusões cursos SIGARRA'!$E:$H,2,0),"")</f>
        <v>2002/2003</v>
      </c>
      <c r="L2015" s="1" t="str">
        <f>IFERROR(VLOOKUP($A2015&amp;"-"&amp;K$1,'Conclusões cursos SIGARRA'!$E:$H,4,0),"")</f>
        <v>2006/2007</v>
      </c>
      <c r="M2015" s="1" t="str">
        <f>IFERROR(VLOOKUP($A2015&amp;"-"&amp;M$1,'Conclusões cursos SIGARRA'!$E:$H,2,0),"")</f>
        <v/>
      </c>
      <c r="N2015" s="1" t="str">
        <f>IFERROR(VLOOKUP($A2015&amp;"-"&amp;M$1,'Conclusões cursos SIGARRA'!$E:$H,4,0),"")</f>
        <v/>
      </c>
      <c r="O2015" s="1" t="str">
        <f>IFERROR(VLOOKUP($A2015&amp;"-"&amp;O$1,'Conclusões cursos SIGARRA'!$E:$H,2,0),"")</f>
        <v/>
      </c>
      <c r="P2015" s="1" t="str">
        <f>IFERROR(VLOOKUP($A2015&amp;"-"&amp;O$1,'Conclusões cursos SIGARRA'!$E:$H,4,0),"")</f>
        <v/>
      </c>
      <c r="Q2015" s="1" t="str">
        <f>IFERROR(VLOOKUP($A2015&amp;"-"&amp;Q$1,'Conclusões cursos SIGARRA'!$E:$H,2,0),"")</f>
        <v/>
      </c>
      <c r="R2015" s="1" t="str">
        <f>IFERROR(VLOOKUP($A2015&amp;"-"&amp;Q$1,'Conclusões cursos SIGARRA'!$E:$H,4,0),"")</f>
        <v/>
      </c>
      <c r="S2015" s="1" t="str">
        <f>IFERROR(VLOOKUP($A2015&amp;"-"&amp;S$1,'Conclusões cursos SIGARRA'!$E:$H,2,0),"")</f>
        <v/>
      </c>
      <c r="T2015" s="1" t="str">
        <f>IFERROR(VLOOKUP($A2015&amp;"-"&amp;S$1,'Conclusões cursos SIGARRA'!$E:$H,4,0),"")</f>
        <v/>
      </c>
      <c r="U2015" s="1" t="str">
        <f t="shared" si="3"/>
        <v> LEIC 2006/2007</v>
      </c>
      <c r="V2015" s="1" t="str">
        <f t="shared" si="4"/>
        <v>Pedro Marinho Rodrigues Pinto</v>
      </c>
    </row>
    <row r="2016" ht="14.25" customHeight="1">
      <c r="A2016" s="1">
        <v>2.01305367E8</v>
      </c>
      <c r="B2016" s="1" t="s">
        <v>6064</v>
      </c>
      <c r="C2016" s="1" t="s">
        <v>6065</v>
      </c>
      <c r="D2016" s="1" t="s">
        <v>20</v>
      </c>
      <c r="E2016" s="1" t="s">
        <v>21</v>
      </c>
      <c r="F2016" s="1" t="str">
        <f t="shared" si="1"/>
        <v>Pedro Martins Pontes - MIEIC 2017/2018</v>
      </c>
      <c r="G2016" s="1" t="s">
        <v>6066</v>
      </c>
      <c r="I2016" s="9" t="str">
        <f>IFERROR(VLOOKUP(B2016,'Inquérito'!M:N,2,0),if(AND(E2016="",not(iserror(find("linkedin",H2016)))),H2016,E2016))</f>
        <v>https://www.linkedin.com/in/pedrompontes/</v>
      </c>
      <c r="J2016" s="1" t="str">
        <f t="shared" si="2"/>
        <v>MIEIC </v>
      </c>
      <c r="K2016" s="1" t="str">
        <f>IFERROR(VLOOKUP($A2016&amp;"-"&amp;K$1,'Conclusões cursos SIGARRA'!$E:$H,2,0),"")</f>
        <v/>
      </c>
      <c r="L2016" s="1" t="str">
        <f>IFERROR(VLOOKUP($A2016&amp;"-"&amp;K$1,'Conclusões cursos SIGARRA'!$E:$H,4,0),"")</f>
        <v/>
      </c>
      <c r="M2016" s="1" t="str">
        <f>IFERROR(VLOOKUP($A2016&amp;"-"&amp;M$1,'Conclusões cursos SIGARRA'!$E:$H,2,0),"")</f>
        <v/>
      </c>
      <c r="N2016" s="1" t="str">
        <f>IFERROR(VLOOKUP($A2016&amp;"-"&amp;M$1,'Conclusões cursos SIGARRA'!$E:$H,4,0),"")</f>
        <v/>
      </c>
      <c r="O2016" s="1" t="str">
        <f>IFERROR(VLOOKUP($A2016&amp;"-"&amp;O$1,'Conclusões cursos SIGARRA'!$E:$H,2,0),"")</f>
        <v>2013/2014</v>
      </c>
      <c r="P2016" s="1" t="str">
        <f>IFERROR(VLOOKUP($A2016&amp;"-"&amp;O$1,'Conclusões cursos SIGARRA'!$E:$H,4,0),"")</f>
        <v>2017/2018</v>
      </c>
      <c r="Q2016" s="1" t="str">
        <f>IFERROR(VLOOKUP($A2016&amp;"-"&amp;Q$1,'Conclusões cursos SIGARRA'!$E:$H,2,0),"")</f>
        <v/>
      </c>
      <c r="R2016" s="1" t="str">
        <f>IFERROR(VLOOKUP($A2016&amp;"-"&amp;Q$1,'Conclusões cursos SIGARRA'!$E:$H,4,0),"")</f>
        <v/>
      </c>
      <c r="S2016" s="1" t="str">
        <f>IFERROR(VLOOKUP($A2016&amp;"-"&amp;S$1,'Conclusões cursos SIGARRA'!$E:$H,2,0),"")</f>
        <v/>
      </c>
      <c r="T2016" s="1" t="str">
        <f>IFERROR(VLOOKUP($A2016&amp;"-"&amp;S$1,'Conclusões cursos SIGARRA'!$E:$H,4,0),"")</f>
        <v/>
      </c>
      <c r="U2016" s="1" t="str">
        <f t="shared" si="3"/>
        <v> MIEIC 2017/2018</v>
      </c>
      <c r="V2016" s="1" t="str">
        <f t="shared" si="4"/>
        <v>Pedro Martins Pontes</v>
      </c>
    </row>
    <row r="2017" ht="14.25" customHeight="1">
      <c r="A2017" s="1">
        <v>2.00202543E8</v>
      </c>
      <c r="B2017" s="1" t="s">
        <v>6067</v>
      </c>
      <c r="C2017" s="1" t="s">
        <v>6068</v>
      </c>
      <c r="D2017" s="1" t="s">
        <v>20</v>
      </c>
      <c r="E2017" s="1" t="s">
        <v>6069</v>
      </c>
      <c r="F2017" s="1" t="str">
        <f t="shared" si="1"/>
        <v>Pedro Mauricio da Silva Moreira Costa - LEIC 2006/2007</v>
      </c>
      <c r="G2017" s="1" t="s">
        <v>6070</v>
      </c>
      <c r="H2017" s="1" t="s">
        <v>6071</v>
      </c>
      <c r="I2017" s="9" t="str">
        <f>IFERROR(VLOOKUP(B2017,'Inquérito'!M:N,2,0),if(AND(E2017="",not(iserror(find("linkedin",H2017)))),H2017,E2017))</f>
        <v>https://www.linkedin.com/in/pedromauriciocosta/</v>
      </c>
      <c r="J2017" s="1" t="str">
        <f t="shared" si="2"/>
        <v>LEIC </v>
      </c>
      <c r="K2017" s="1" t="str">
        <f>IFERROR(VLOOKUP($A2017&amp;"-"&amp;K$1,'Conclusões cursos SIGARRA'!$E:$H,2,0),"")</f>
        <v>2002/2003</v>
      </c>
      <c r="L2017" s="1" t="str">
        <f>IFERROR(VLOOKUP($A2017&amp;"-"&amp;K$1,'Conclusões cursos SIGARRA'!$E:$H,4,0),"")</f>
        <v>2006/2007</v>
      </c>
      <c r="M2017" s="1" t="str">
        <f>IFERROR(VLOOKUP($A2017&amp;"-"&amp;M$1,'Conclusões cursos SIGARRA'!$E:$H,2,0),"")</f>
        <v/>
      </c>
      <c r="N2017" s="1" t="str">
        <f>IFERROR(VLOOKUP($A2017&amp;"-"&amp;M$1,'Conclusões cursos SIGARRA'!$E:$H,4,0),"")</f>
        <v/>
      </c>
      <c r="O2017" s="1" t="str">
        <f>IFERROR(VLOOKUP($A2017&amp;"-"&amp;O$1,'Conclusões cursos SIGARRA'!$E:$H,2,0),"")</f>
        <v/>
      </c>
      <c r="P2017" s="1" t="str">
        <f>IFERROR(VLOOKUP($A2017&amp;"-"&amp;O$1,'Conclusões cursos SIGARRA'!$E:$H,4,0),"")</f>
        <v/>
      </c>
      <c r="Q2017" s="1" t="str">
        <f>IFERROR(VLOOKUP($A2017&amp;"-"&amp;Q$1,'Conclusões cursos SIGARRA'!$E:$H,2,0),"")</f>
        <v/>
      </c>
      <c r="R2017" s="1" t="str">
        <f>IFERROR(VLOOKUP($A2017&amp;"-"&amp;Q$1,'Conclusões cursos SIGARRA'!$E:$H,4,0),"")</f>
        <v/>
      </c>
      <c r="S2017" s="1" t="str">
        <f>IFERROR(VLOOKUP($A2017&amp;"-"&amp;S$1,'Conclusões cursos SIGARRA'!$E:$H,2,0),"")</f>
        <v/>
      </c>
      <c r="T2017" s="1" t="str">
        <f>IFERROR(VLOOKUP($A2017&amp;"-"&amp;S$1,'Conclusões cursos SIGARRA'!$E:$H,4,0),"")</f>
        <v/>
      </c>
      <c r="U2017" s="1" t="str">
        <f t="shared" si="3"/>
        <v> LEIC 2006/2007</v>
      </c>
      <c r="V2017" s="1" t="str">
        <f t="shared" si="4"/>
        <v>Pedro Mauricio da Silva Moreira Costa</v>
      </c>
    </row>
    <row r="2018" ht="14.25" customHeight="1">
      <c r="A2018" s="1">
        <v>2.00100905E8</v>
      </c>
      <c r="B2018" s="1" t="s">
        <v>6072</v>
      </c>
      <c r="C2018" s="1" t="s">
        <v>6073</v>
      </c>
      <c r="D2018" s="1" t="s">
        <v>20</v>
      </c>
      <c r="E2018" s="1" t="s">
        <v>6074</v>
      </c>
      <c r="F2018" s="1" t="str">
        <f t="shared" si="1"/>
        <v>Pedro Melo Campos - MIEIC 2007/2008</v>
      </c>
      <c r="G2018" s="1" t="s">
        <v>21</v>
      </c>
      <c r="H2018" s="1" t="s">
        <v>6075</v>
      </c>
      <c r="I2018" s="9" t="str">
        <f>IFERROR(VLOOKUP(B2018,'Inquérito'!M:N,2,0),if(AND(E2018="",not(iserror(find("linkedin",H2018)))),H2018,E2018))</f>
        <v>https://www.linkedin.com/in/pedromelocampos/</v>
      </c>
      <c r="J2018" s="1" t="str">
        <f t="shared" si="2"/>
        <v>MIEIC </v>
      </c>
      <c r="K2018" s="1" t="str">
        <f>IFERROR(VLOOKUP($A2018&amp;"-"&amp;K$1,'Conclusões cursos SIGARRA'!$E:$H,2,0),"")</f>
        <v/>
      </c>
      <c r="L2018" s="1" t="str">
        <f>IFERROR(VLOOKUP($A2018&amp;"-"&amp;K$1,'Conclusões cursos SIGARRA'!$E:$H,4,0),"")</f>
        <v/>
      </c>
      <c r="M2018" s="1" t="str">
        <f>IFERROR(VLOOKUP($A2018&amp;"-"&amp;M$1,'Conclusões cursos SIGARRA'!$E:$H,2,0),"")</f>
        <v/>
      </c>
      <c r="N2018" s="1" t="str">
        <f>IFERROR(VLOOKUP($A2018&amp;"-"&amp;M$1,'Conclusões cursos SIGARRA'!$E:$H,4,0),"")</f>
        <v/>
      </c>
      <c r="O2018" s="1" t="str">
        <f>IFERROR(VLOOKUP($A2018&amp;"-"&amp;O$1,'Conclusões cursos SIGARRA'!$E:$H,2,0),"")</f>
        <v>2003/2004</v>
      </c>
      <c r="P2018" s="1" t="str">
        <f>IFERROR(VLOOKUP($A2018&amp;"-"&amp;O$1,'Conclusões cursos SIGARRA'!$E:$H,4,0),"")</f>
        <v>2007/2008</v>
      </c>
      <c r="Q2018" s="1" t="str">
        <f>IFERROR(VLOOKUP($A2018&amp;"-"&amp;Q$1,'Conclusões cursos SIGARRA'!$E:$H,2,0),"")</f>
        <v/>
      </c>
      <c r="R2018" s="1" t="str">
        <f>IFERROR(VLOOKUP($A2018&amp;"-"&amp;Q$1,'Conclusões cursos SIGARRA'!$E:$H,4,0),"")</f>
        <v/>
      </c>
      <c r="S2018" s="1" t="str">
        <f>IFERROR(VLOOKUP($A2018&amp;"-"&amp;S$1,'Conclusões cursos SIGARRA'!$E:$H,2,0),"")</f>
        <v/>
      </c>
      <c r="T2018" s="1" t="str">
        <f>IFERROR(VLOOKUP($A2018&amp;"-"&amp;S$1,'Conclusões cursos SIGARRA'!$E:$H,4,0),"")</f>
        <v/>
      </c>
      <c r="U2018" s="1" t="str">
        <f t="shared" si="3"/>
        <v> MIEIC 2007/2008</v>
      </c>
      <c r="V2018" s="1" t="str">
        <f t="shared" si="4"/>
        <v>Pedro Melo Campos</v>
      </c>
    </row>
    <row r="2019" ht="14.25" customHeight="1">
      <c r="A2019" s="1">
        <v>1.99600351E8</v>
      </c>
      <c r="B2019" s="1" t="s">
        <v>6076</v>
      </c>
      <c r="C2019" s="1" t="s">
        <v>6077</v>
      </c>
      <c r="D2019" s="1" t="s">
        <v>20</v>
      </c>
      <c r="E2019" s="1" t="s">
        <v>6078</v>
      </c>
      <c r="F2019" s="1" t="str">
        <f t="shared" si="1"/>
        <v>Pedro Miguel Abreu Antunes Batalha Pinto - LEIC 2001/2002</v>
      </c>
      <c r="G2019" s="1" t="s">
        <v>21</v>
      </c>
      <c r="H2019" s="1" t="s">
        <v>6079</v>
      </c>
      <c r="I2019" s="9" t="str">
        <f>IFERROR(VLOOKUP(B2019,'Inquérito'!M:N,2,0),if(AND(E2019="",not(iserror(find("linkedin",H2019)))),H2019,E2019))</f>
        <v>https://www.linkedin.com/in/pedro-miguel-pinto/</v>
      </c>
      <c r="J2019" s="1" t="str">
        <f t="shared" si="2"/>
        <v>LEIC </v>
      </c>
      <c r="K2019" s="1" t="str">
        <f>IFERROR(VLOOKUP($A2019&amp;"-"&amp;K$1,'Conclusões cursos SIGARRA'!$E:$H,2,0),"")</f>
        <v>1996/1997</v>
      </c>
      <c r="L2019" s="1" t="str">
        <f>IFERROR(VLOOKUP($A2019&amp;"-"&amp;K$1,'Conclusões cursos SIGARRA'!$E:$H,4,0),"")</f>
        <v>2001/2002</v>
      </c>
      <c r="M2019" s="1" t="str">
        <f>IFERROR(VLOOKUP($A2019&amp;"-"&amp;M$1,'Conclusões cursos SIGARRA'!$E:$H,2,0),"")</f>
        <v/>
      </c>
      <c r="N2019" s="1" t="str">
        <f>IFERROR(VLOOKUP($A2019&amp;"-"&amp;M$1,'Conclusões cursos SIGARRA'!$E:$H,4,0),"")</f>
        <v/>
      </c>
      <c r="O2019" s="1" t="str">
        <f>IFERROR(VLOOKUP($A2019&amp;"-"&amp;O$1,'Conclusões cursos SIGARRA'!$E:$H,2,0),"")</f>
        <v/>
      </c>
      <c r="P2019" s="1" t="str">
        <f>IFERROR(VLOOKUP($A2019&amp;"-"&amp;O$1,'Conclusões cursos SIGARRA'!$E:$H,4,0),"")</f>
        <v/>
      </c>
      <c r="Q2019" s="1" t="str">
        <f>IFERROR(VLOOKUP($A2019&amp;"-"&amp;Q$1,'Conclusões cursos SIGARRA'!$E:$H,2,0),"")</f>
        <v/>
      </c>
      <c r="R2019" s="1" t="str">
        <f>IFERROR(VLOOKUP($A2019&amp;"-"&amp;Q$1,'Conclusões cursos SIGARRA'!$E:$H,4,0),"")</f>
        <v/>
      </c>
      <c r="S2019" s="1" t="str">
        <f>IFERROR(VLOOKUP($A2019&amp;"-"&amp;S$1,'Conclusões cursos SIGARRA'!$E:$H,2,0),"")</f>
        <v/>
      </c>
      <c r="T2019" s="1" t="str">
        <f>IFERROR(VLOOKUP($A2019&amp;"-"&amp;S$1,'Conclusões cursos SIGARRA'!$E:$H,4,0),"")</f>
        <v/>
      </c>
      <c r="U2019" s="1" t="str">
        <f t="shared" si="3"/>
        <v> LEIC 2001/2002</v>
      </c>
      <c r="V2019" s="1" t="str">
        <f t="shared" si="4"/>
        <v>Pedro Miguel Abreu Antunes Batalha Pinto</v>
      </c>
    </row>
    <row r="2020" ht="14.25" customHeight="1">
      <c r="A2020" s="1">
        <v>1.99901597E8</v>
      </c>
      <c r="B2020" s="1" t="s">
        <v>6080</v>
      </c>
      <c r="C2020" s="1" t="s">
        <v>6081</v>
      </c>
      <c r="D2020" s="1" t="s">
        <v>20</v>
      </c>
      <c r="E2020" s="1" t="s">
        <v>21</v>
      </c>
      <c r="F2020" s="1" t="str">
        <f t="shared" si="1"/>
        <v>Pedro Miguel Alves dos Santos Rodrigues - LEIC 2003/2004</v>
      </c>
      <c r="G2020" s="1" t="s">
        <v>6082</v>
      </c>
      <c r="I2020" s="1" t="str">
        <f>IFERROR(VLOOKUP(B2020,'Inquérito'!M:N,2,0),if(AND(E2020="",not(iserror(find("linkedin",H2020)))),H2020,E2020))</f>
        <v/>
      </c>
      <c r="J2020" s="1" t="str">
        <f t="shared" si="2"/>
        <v>LEIC </v>
      </c>
      <c r="K2020" s="1" t="str">
        <f>IFERROR(VLOOKUP($A2020&amp;"-"&amp;K$1,'Conclusões cursos SIGARRA'!$E:$H,2,0),"")</f>
        <v>1999/2000</v>
      </c>
      <c r="L2020" s="1" t="str">
        <f>IFERROR(VLOOKUP($A2020&amp;"-"&amp;K$1,'Conclusões cursos SIGARRA'!$E:$H,4,0),"")</f>
        <v>2003/2004</v>
      </c>
      <c r="M2020" s="1" t="str">
        <f>IFERROR(VLOOKUP($A2020&amp;"-"&amp;M$1,'Conclusões cursos SIGARRA'!$E:$H,2,0),"")</f>
        <v/>
      </c>
      <c r="N2020" s="1" t="str">
        <f>IFERROR(VLOOKUP($A2020&amp;"-"&amp;M$1,'Conclusões cursos SIGARRA'!$E:$H,4,0),"")</f>
        <v/>
      </c>
      <c r="O2020" s="1" t="str">
        <f>IFERROR(VLOOKUP($A2020&amp;"-"&amp;O$1,'Conclusões cursos SIGARRA'!$E:$H,2,0),"")</f>
        <v/>
      </c>
      <c r="P2020" s="1" t="str">
        <f>IFERROR(VLOOKUP($A2020&amp;"-"&amp;O$1,'Conclusões cursos SIGARRA'!$E:$H,4,0),"")</f>
        <v/>
      </c>
      <c r="Q2020" s="1" t="str">
        <f>IFERROR(VLOOKUP($A2020&amp;"-"&amp;Q$1,'Conclusões cursos SIGARRA'!$E:$H,2,0),"")</f>
        <v/>
      </c>
      <c r="R2020" s="1" t="str">
        <f>IFERROR(VLOOKUP($A2020&amp;"-"&amp;Q$1,'Conclusões cursos SIGARRA'!$E:$H,4,0),"")</f>
        <v/>
      </c>
      <c r="S2020" s="1" t="str">
        <f>IFERROR(VLOOKUP($A2020&amp;"-"&amp;S$1,'Conclusões cursos SIGARRA'!$E:$H,2,0),"")</f>
        <v/>
      </c>
      <c r="T2020" s="1" t="str">
        <f>IFERROR(VLOOKUP($A2020&amp;"-"&amp;S$1,'Conclusões cursos SIGARRA'!$E:$H,4,0),"")</f>
        <v/>
      </c>
      <c r="U2020" s="1" t="str">
        <f t="shared" si="3"/>
        <v> LEIC 2003/2004</v>
      </c>
      <c r="V2020" s="1" t="str">
        <f t="shared" si="4"/>
        <v>Pedro Miguel Alves dos Santos Rodrigues</v>
      </c>
    </row>
    <row r="2021" ht="14.25" customHeight="1">
      <c r="A2021" s="1">
        <v>2.00405161E8</v>
      </c>
      <c r="B2021" s="1" t="s">
        <v>6083</v>
      </c>
      <c r="C2021" s="1" t="s">
        <v>6084</v>
      </c>
      <c r="D2021" s="1" t="s">
        <v>20</v>
      </c>
      <c r="E2021" s="1" t="s">
        <v>6085</v>
      </c>
      <c r="F2021" s="1" t="str">
        <f t="shared" si="1"/>
        <v>Pedro Miguel Alves Martins - MIEIC 2008/2009</v>
      </c>
      <c r="G2021" s="1" t="s">
        <v>21</v>
      </c>
      <c r="I2021" s="9" t="str">
        <f>IFERROR(VLOOKUP(B2021,'Inquérito'!M:N,2,0),if(AND(E2021="",not(iserror(find("linkedin",H2021)))),H2021,E2021))</f>
        <v>https://www.linkedin.com/in/pedmartins/</v>
      </c>
      <c r="J2021" s="1" t="str">
        <f t="shared" si="2"/>
        <v>MIEIC </v>
      </c>
      <c r="K2021" s="1" t="str">
        <f>IFERROR(VLOOKUP($A2021&amp;"-"&amp;K$1,'Conclusões cursos SIGARRA'!$E:$H,2,0),"")</f>
        <v/>
      </c>
      <c r="L2021" s="1" t="str">
        <f>IFERROR(VLOOKUP($A2021&amp;"-"&amp;K$1,'Conclusões cursos SIGARRA'!$E:$H,4,0),"")</f>
        <v/>
      </c>
      <c r="M2021" s="1" t="str">
        <f>IFERROR(VLOOKUP($A2021&amp;"-"&amp;M$1,'Conclusões cursos SIGARRA'!$E:$H,2,0),"")</f>
        <v/>
      </c>
      <c r="N2021" s="1" t="str">
        <f>IFERROR(VLOOKUP($A2021&amp;"-"&amp;M$1,'Conclusões cursos SIGARRA'!$E:$H,4,0),"")</f>
        <v/>
      </c>
      <c r="O2021" s="1" t="str">
        <f>IFERROR(VLOOKUP($A2021&amp;"-"&amp;O$1,'Conclusões cursos SIGARRA'!$E:$H,2,0),"")</f>
        <v>2004/2005</v>
      </c>
      <c r="P2021" s="1" t="str">
        <f>IFERROR(VLOOKUP($A2021&amp;"-"&amp;O$1,'Conclusões cursos SIGARRA'!$E:$H,4,0),"")</f>
        <v>2008/2009</v>
      </c>
      <c r="Q2021" s="1" t="str">
        <f>IFERROR(VLOOKUP($A2021&amp;"-"&amp;Q$1,'Conclusões cursos SIGARRA'!$E:$H,2,0),"")</f>
        <v/>
      </c>
      <c r="R2021" s="1" t="str">
        <f>IFERROR(VLOOKUP($A2021&amp;"-"&amp;Q$1,'Conclusões cursos SIGARRA'!$E:$H,4,0),"")</f>
        <v/>
      </c>
      <c r="S2021" s="1" t="str">
        <f>IFERROR(VLOOKUP($A2021&amp;"-"&amp;S$1,'Conclusões cursos SIGARRA'!$E:$H,2,0),"")</f>
        <v/>
      </c>
      <c r="T2021" s="1" t="str">
        <f>IFERROR(VLOOKUP($A2021&amp;"-"&amp;S$1,'Conclusões cursos SIGARRA'!$E:$H,4,0),"")</f>
        <v/>
      </c>
      <c r="U2021" s="1" t="str">
        <f t="shared" si="3"/>
        <v> MIEIC 2008/2009</v>
      </c>
      <c r="V2021" s="1" t="str">
        <f t="shared" si="4"/>
        <v>Pedro Miguel Alves Martins</v>
      </c>
    </row>
    <row r="2022" ht="14.25" customHeight="1">
      <c r="A2022" s="1">
        <v>2.00504626E8</v>
      </c>
      <c r="B2022" s="1" t="s">
        <v>6086</v>
      </c>
      <c r="C2022" s="1" t="s">
        <v>6087</v>
      </c>
      <c r="D2022" s="1" t="s">
        <v>20</v>
      </c>
      <c r="E2022" s="1" t="s">
        <v>6088</v>
      </c>
      <c r="F2022" s="1" t="str">
        <f t="shared" si="1"/>
        <v>Pedro Miguel Barros Morgado - MIEIC 2009/2010</v>
      </c>
      <c r="G2022" s="1" t="s">
        <v>6089</v>
      </c>
      <c r="H2022" s="1" t="s">
        <v>6090</v>
      </c>
      <c r="I2022" s="9" t="str">
        <f>IFERROR(VLOOKUP(B2022,'Inquérito'!M:N,2,0),if(AND(E2022="",not(iserror(find("linkedin",H2022)))),H2022,E2022))</f>
        <v>https://www.linkedin.com/in/pedrombmorgado/</v>
      </c>
      <c r="J2022" s="1" t="str">
        <f t="shared" si="2"/>
        <v>MIEIC </v>
      </c>
      <c r="K2022" s="1" t="str">
        <f>IFERROR(VLOOKUP($A2022&amp;"-"&amp;K$1,'Conclusões cursos SIGARRA'!$E:$H,2,0),"")</f>
        <v/>
      </c>
      <c r="L2022" s="1" t="str">
        <f>IFERROR(VLOOKUP($A2022&amp;"-"&amp;K$1,'Conclusões cursos SIGARRA'!$E:$H,4,0),"")</f>
        <v/>
      </c>
      <c r="M2022" s="1" t="str">
        <f>IFERROR(VLOOKUP($A2022&amp;"-"&amp;M$1,'Conclusões cursos SIGARRA'!$E:$H,2,0),"")</f>
        <v/>
      </c>
      <c r="N2022" s="1" t="str">
        <f>IFERROR(VLOOKUP($A2022&amp;"-"&amp;M$1,'Conclusões cursos SIGARRA'!$E:$H,4,0),"")</f>
        <v/>
      </c>
      <c r="O2022" s="1" t="str">
        <f>IFERROR(VLOOKUP($A2022&amp;"-"&amp;O$1,'Conclusões cursos SIGARRA'!$E:$H,2,0),"")</f>
        <v>2005/2006</v>
      </c>
      <c r="P2022" s="1" t="str">
        <f>IFERROR(VLOOKUP($A2022&amp;"-"&amp;O$1,'Conclusões cursos SIGARRA'!$E:$H,4,0),"")</f>
        <v>2009/2010</v>
      </c>
      <c r="Q2022" s="1" t="str">
        <f>IFERROR(VLOOKUP($A2022&amp;"-"&amp;Q$1,'Conclusões cursos SIGARRA'!$E:$H,2,0),"")</f>
        <v/>
      </c>
      <c r="R2022" s="1" t="str">
        <f>IFERROR(VLOOKUP($A2022&amp;"-"&amp;Q$1,'Conclusões cursos SIGARRA'!$E:$H,4,0),"")</f>
        <v/>
      </c>
      <c r="S2022" s="1" t="str">
        <f>IFERROR(VLOOKUP($A2022&amp;"-"&amp;S$1,'Conclusões cursos SIGARRA'!$E:$H,2,0),"")</f>
        <v/>
      </c>
      <c r="T2022" s="1" t="str">
        <f>IFERROR(VLOOKUP($A2022&amp;"-"&amp;S$1,'Conclusões cursos SIGARRA'!$E:$H,4,0),"")</f>
        <v/>
      </c>
      <c r="U2022" s="1" t="str">
        <f t="shared" si="3"/>
        <v> MIEIC 2009/2010</v>
      </c>
      <c r="V2022" s="1" t="str">
        <f t="shared" si="4"/>
        <v>Pedro Miguel Barros Morgado</v>
      </c>
    </row>
    <row r="2023" ht="14.25" customHeight="1">
      <c r="A2023" s="1">
        <v>2.01705208E8</v>
      </c>
      <c r="B2023" s="1" t="s">
        <v>6091</v>
      </c>
      <c r="C2023" s="1" t="s">
        <v>6092</v>
      </c>
      <c r="D2023" s="1" t="s">
        <v>26</v>
      </c>
      <c r="E2023" s="1" t="s">
        <v>21</v>
      </c>
      <c r="F2023" s="1" t="str">
        <f t="shared" si="1"/>
        <v>Pedro Miguel Braga Barbosa Lopes Moás - M.EIC 2021/2022</v>
      </c>
      <c r="I2023" s="1" t="str">
        <f>IFERROR(VLOOKUP(B2023,'Inquérito'!M:N,2,0),if(AND(E2023="",not(iserror(find("linkedin",H2023)))),H2023,E2023))</f>
        <v/>
      </c>
      <c r="J2023" s="1" t="str">
        <f t="shared" si="2"/>
        <v>M.EIC</v>
      </c>
      <c r="K2023" s="1" t="str">
        <f>IFERROR(VLOOKUP($A2023&amp;"-"&amp;K$1,'Conclusões cursos SIGARRA'!$E:$H,2,0),"")</f>
        <v/>
      </c>
      <c r="L2023" s="1" t="str">
        <f>IFERROR(VLOOKUP($A2023&amp;"-"&amp;K$1,'Conclusões cursos SIGARRA'!$E:$H,4,0),"")</f>
        <v/>
      </c>
      <c r="M2023" s="1" t="str">
        <f>IFERROR(VLOOKUP($A2023&amp;"-"&amp;M$1,'Conclusões cursos SIGARRA'!$E:$H,2,0),"")</f>
        <v/>
      </c>
      <c r="N2023" s="1" t="str">
        <f>IFERROR(VLOOKUP($A2023&amp;"-"&amp;M$1,'Conclusões cursos SIGARRA'!$E:$H,4,0),"")</f>
        <v/>
      </c>
      <c r="O2023" s="1" t="str">
        <f>IFERROR(VLOOKUP($A2023&amp;"-"&amp;O$1,'Conclusões cursos SIGARRA'!$E:$H,2,0),"")</f>
        <v/>
      </c>
      <c r="P2023" s="1" t="str">
        <f>IFERROR(VLOOKUP($A2023&amp;"-"&amp;O$1,'Conclusões cursos SIGARRA'!$E:$H,4,0),"")</f>
        <v/>
      </c>
      <c r="Q2023" s="1" t="str">
        <f>IFERROR(VLOOKUP($A2023&amp;"-"&amp;Q$1,'Conclusões cursos SIGARRA'!$E:$H,2,0),"")</f>
        <v/>
      </c>
      <c r="R2023" s="1" t="str">
        <f>IFERROR(VLOOKUP($A2023&amp;"-"&amp;Q$1,'Conclusões cursos SIGARRA'!$E:$H,4,0),"")</f>
        <v/>
      </c>
      <c r="S2023" s="1" t="str">
        <f>IFERROR(VLOOKUP($A2023&amp;"-"&amp;S$1,'Conclusões cursos SIGARRA'!$E:$H,2,0),"")</f>
        <v>2021/2022</v>
      </c>
      <c r="T2023" s="1" t="str">
        <f>IFERROR(VLOOKUP($A2023&amp;"-"&amp;S$1,'Conclusões cursos SIGARRA'!$E:$H,4,0),"")</f>
        <v>2021/2022</v>
      </c>
      <c r="U2023" s="1" t="str">
        <f t="shared" si="3"/>
        <v> M.EIC 2021/2022</v>
      </c>
      <c r="V2023" s="1" t="str">
        <f t="shared" si="4"/>
        <v>Pedro Miguel Braga Barbosa Lopes Moás</v>
      </c>
    </row>
    <row r="2024" ht="14.25" customHeight="1">
      <c r="A2024" s="1">
        <v>2.0060411E8</v>
      </c>
      <c r="B2024" s="1" t="s">
        <v>6093</v>
      </c>
      <c r="C2024" s="1" t="s">
        <v>6094</v>
      </c>
      <c r="D2024" s="1" t="s">
        <v>20</v>
      </c>
      <c r="E2024" s="1" t="s">
        <v>21</v>
      </c>
      <c r="F2024" s="1" t="str">
        <f t="shared" si="1"/>
        <v>Pedro Miguel Camilo Tenreiro - MIEIC 2010/2011</v>
      </c>
      <c r="G2024" s="1" t="s">
        <v>21</v>
      </c>
      <c r="H2024" s="1" t="s">
        <v>6095</v>
      </c>
      <c r="I2024" s="1" t="str">
        <f>IFERROR(VLOOKUP(B2024,'Inquérito'!M:N,2,0),if(AND(E2024="",not(iserror(find("linkedin",H2024)))),H2024,E2024))</f>
        <v/>
      </c>
      <c r="J2024" s="1" t="str">
        <f t="shared" si="2"/>
        <v>MIEIC </v>
      </c>
      <c r="K2024" s="1" t="str">
        <f>IFERROR(VLOOKUP($A2024&amp;"-"&amp;K$1,'Conclusões cursos SIGARRA'!$E:$H,2,0),"")</f>
        <v/>
      </c>
      <c r="L2024" s="1" t="str">
        <f>IFERROR(VLOOKUP($A2024&amp;"-"&amp;K$1,'Conclusões cursos SIGARRA'!$E:$H,4,0),"")</f>
        <v/>
      </c>
      <c r="M2024" s="1" t="str">
        <f>IFERROR(VLOOKUP($A2024&amp;"-"&amp;M$1,'Conclusões cursos SIGARRA'!$E:$H,2,0),"")</f>
        <v/>
      </c>
      <c r="N2024" s="1" t="str">
        <f>IFERROR(VLOOKUP($A2024&amp;"-"&amp;M$1,'Conclusões cursos SIGARRA'!$E:$H,4,0),"")</f>
        <v/>
      </c>
      <c r="O2024" s="1" t="str">
        <f>IFERROR(VLOOKUP($A2024&amp;"-"&amp;O$1,'Conclusões cursos SIGARRA'!$E:$H,2,0),"")</f>
        <v>2006/2007</v>
      </c>
      <c r="P2024" s="1" t="str">
        <f>IFERROR(VLOOKUP($A2024&amp;"-"&amp;O$1,'Conclusões cursos SIGARRA'!$E:$H,4,0),"")</f>
        <v>2010/2011</v>
      </c>
      <c r="Q2024" s="1" t="str">
        <f>IFERROR(VLOOKUP($A2024&amp;"-"&amp;Q$1,'Conclusões cursos SIGARRA'!$E:$H,2,0),"")</f>
        <v/>
      </c>
      <c r="R2024" s="1" t="str">
        <f>IFERROR(VLOOKUP($A2024&amp;"-"&amp;Q$1,'Conclusões cursos SIGARRA'!$E:$H,4,0),"")</f>
        <v/>
      </c>
      <c r="S2024" s="1" t="str">
        <f>IFERROR(VLOOKUP($A2024&amp;"-"&amp;S$1,'Conclusões cursos SIGARRA'!$E:$H,2,0),"")</f>
        <v/>
      </c>
      <c r="T2024" s="1" t="str">
        <f>IFERROR(VLOOKUP($A2024&amp;"-"&amp;S$1,'Conclusões cursos SIGARRA'!$E:$H,4,0),"")</f>
        <v/>
      </c>
      <c r="U2024" s="1" t="str">
        <f t="shared" si="3"/>
        <v> MIEIC 2010/2011</v>
      </c>
      <c r="V2024" s="1" t="str">
        <f t="shared" si="4"/>
        <v>Pedro Miguel Camilo Tenreiro</v>
      </c>
    </row>
    <row r="2025" ht="14.25" customHeight="1">
      <c r="A2025" s="1">
        <v>2.00003825E8</v>
      </c>
      <c r="B2025" s="1" t="s">
        <v>6096</v>
      </c>
      <c r="C2025" s="1" t="s">
        <v>6097</v>
      </c>
      <c r="D2025" s="1" t="s">
        <v>20</v>
      </c>
      <c r="E2025" s="1" t="s">
        <v>21</v>
      </c>
      <c r="F2025" s="1" t="str">
        <f t="shared" si="1"/>
        <v>Pedro Miguel Campos Costa de Oliveira Gonçalves - LEIC 2005/2006</v>
      </c>
      <c r="G2025" s="1" t="s">
        <v>21</v>
      </c>
      <c r="H2025" s="1" t="s">
        <v>6098</v>
      </c>
      <c r="I2025" s="1" t="str">
        <f>IFERROR(VLOOKUP(B2025,'Inquérito'!M:N,2,0),if(AND(E2025="",not(iserror(find("linkedin",H2025)))),H2025,E2025))</f>
        <v/>
      </c>
      <c r="J2025" s="1" t="str">
        <f t="shared" si="2"/>
        <v>LEIC </v>
      </c>
      <c r="K2025" s="1" t="str">
        <f>IFERROR(VLOOKUP($A2025&amp;"-"&amp;K$1,'Conclusões cursos SIGARRA'!$E:$H,2,0),"")</f>
        <v>2000/2001</v>
      </c>
      <c r="L2025" s="1" t="str">
        <f>IFERROR(VLOOKUP($A2025&amp;"-"&amp;K$1,'Conclusões cursos SIGARRA'!$E:$H,4,0),"")</f>
        <v>2005/2006</v>
      </c>
      <c r="M2025" s="1" t="str">
        <f>IFERROR(VLOOKUP($A2025&amp;"-"&amp;M$1,'Conclusões cursos SIGARRA'!$E:$H,2,0),"")</f>
        <v/>
      </c>
      <c r="N2025" s="1" t="str">
        <f>IFERROR(VLOOKUP($A2025&amp;"-"&amp;M$1,'Conclusões cursos SIGARRA'!$E:$H,4,0),"")</f>
        <v/>
      </c>
      <c r="O2025" s="1" t="str">
        <f>IFERROR(VLOOKUP($A2025&amp;"-"&amp;O$1,'Conclusões cursos SIGARRA'!$E:$H,2,0),"")</f>
        <v/>
      </c>
      <c r="P2025" s="1" t="str">
        <f>IFERROR(VLOOKUP($A2025&amp;"-"&amp;O$1,'Conclusões cursos SIGARRA'!$E:$H,4,0),"")</f>
        <v/>
      </c>
      <c r="Q2025" s="1" t="str">
        <f>IFERROR(VLOOKUP($A2025&amp;"-"&amp;Q$1,'Conclusões cursos SIGARRA'!$E:$H,2,0),"")</f>
        <v/>
      </c>
      <c r="R2025" s="1" t="str">
        <f>IFERROR(VLOOKUP($A2025&amp;"-"&amp;Q$1,'Conclusões cursos SIGARRA'!$E:$H,4,0),"")</f>
        <v/>
      </c>
      <c r="S2025" s="1" t="str">
        <f>IFERROR(VLOOKUP($A2025&amp;"-"&amp;S$1,'Conclusões cursos SIGARRA'!$E:$H,2,0),"")</f>
        <v/>
      </c>
      <c r="T2025" s="1" t="str">
        <f>IFERROR(VLOOKUP($A2025&amp;"-"&amp;S$1,'Conclusões cursos SIGARRA'!$E:$H,4,0),"")</f>
        <v/>
      </c>
      <c r="U2025" s="1" t="str">
        <f t="shared" si="3"/>
        <v> LEIC 2005/2006</v>
      </c>
      <c r="V2025" s="1" t="str">
        <f t="shared" si="4"/>
        <v>Pedro Miguel Campos Costa de Oliveira Gonçalves</v>
      </c>
    </row>
    <row r="2026" ht="14.25" customHeight="1">
      <c r="A2026" s="1">
        <v>2.01006595E8</v>
      </c>
      <c r="B2026" s="1" t="s">
        <v>6099</v>
      </c>
      <c r="C2026" s="1" t="s">
        <v>6100</v>
      </c>
      <c r="D2026" s="1" t="s">
        <v>20</v>
      </c>
      <c r="E2026" s="1" t="s">
        <v>21</v>
      </c>
      <c r="F2026" s="1" t="str">
        <f t="shared" si="1"/>
        <v>Pedro Miguel Cesário Rosa - MIEIC 2014/2015</v>
      </c>
      <c r="I2026" s="1" t="str">
        <f>IFERROR(VLOOKUP(B2026,'Inquérito'!M:N,2,0),if(AND(E2026="",not(iserror(find("linkedin",H2026)))),H2026,E2026))</f>
        <v/>
      </c>
      <c r="J2026" s="1" t="str">
        <f t="shared" si="2"/>
        <v>MIEIC </v>
      </c>
      <c r="K2026" s="1" t="str">
        <f>IFERROR(VLOOKUP($A2026&amp;"-"&amp;K$1,'Conclusões cursos SIGARRA'!$E:$H,2,0),"")</f>
        <v/>
      </c>
      <c r="L2026" s="1" t="str">
        <f>IFERROR(VLOOKUP($A2026&amp;"-"&amp;K$1,'Conclusões cursos SIGARRA'!$E:$H,4,0),"")</f>
        <v/>
      </c>
      <c r="M2026" s="1" t="str">
        <f>IFERROR(VLOOKUP($A2026&amp;"-"&amp;M$1,'Conclusões cursos SIGARRA'!$E:$H,2,0),"")</f>
        <v/>
      </c>
      <c r="N2026" s="1" t="str">
        <f>IFERROR(VLOOKUP($A2026&amp;"-"&amp;M$1,'Conclusões cursos SIGARRA'!$E:$H,4,0),"")</f>
        <v/>
      </c>
      <c r="O2026" s="1" t="str">
        <f>IFERROR(VLOOKUP($A2026&amp;"-"&amp;O$1,'Conclusões cursos SIGARRA'!$E:$H,2,0),"")</f>
        <v>2010/2011</v>
      </c>
      <c r="P2026" s="1" t="str">
        <f>IFERROR(VLOOKUP($A2026&amp;"-"&amp;O$1,'Conclusões cursos SIGARRA'!$E:$H,4,0),"")</f>
        <v>2014/2015</v>
      </c>
      <c r="Q2026" s="1" t="str">
        <f>IFERROR(VLOOKUP($A2026&amp;"-"&amp;Q$1,'Conclusões cursos SIGARRA'!$E:$H,2,0),"")</f>
        <v/>
      </c>
      <c r="R2026" s="1" t="str">
        <f>IFERROR(VLOOKUP($A2026&amp;"-"&amp;Q$1,'Conclusões cursos SIGARRA'!$E:$H,4,0),"")</f>
        <v/>
      </c>
      <c r="S2026" s="1" t="str">
        <f>IFERROR(VLOOKUP($A2026&amp;"-"&amp;S$1,'Conclusões cursos SIGARRA'!$E:$H,2,0),"")</f>
        <v/>
      </c>
      <c r="T2026" s="1" t="str">
        <f>IFERROR(VLOOKUP($A2026&amp;"-"&amp;S$1,'Conclusões cursos SIGARRA'!$E:$H,4,0),"")</f>
        <v/>
      </c>
      <c r="U2026" s="1" t="str">
        <f t="shared" si="3"/>
        <v> MIEIC 2014/2015</v>
      </c>
      <c r="V2026" s="1" t="str">
        <f t="shared" si="4"/>
        <v>Pedro Miguel Cesário Rosa</v>
      </c>
    </row>
    <row r="2027" ht="14.25" customHeight="1">
      <c r="A2027" s="1">
        <v>2.00101596E8</v>
      </c>
      <c r="B2027" s="1" t="s">
        <v>6101</v>
      </c>
      <c r="C2027" s="1" t="s">
        <v>6102</v>
      </c>
      <c r="D2027" s="1" t="s">
        <v>20</v>
      </c>
      <c r="E2027" s="1" t="s">
        <v>6103</v>
      </c>
      <c r="F2027" s="1" t="str">
        <f t="shared" si="1"/>
        <v>Pedro Miguel Correia Mendes - LEIC 2005/2006</v>
      </c>
      <c r="G2027" s="1" t="s">
        <v>6104</v>
      </c>
      <c r="H2027" s="1" t="s">
        <v>6103</v>
      </c>
      <c r="I2027" s="9" t="str">
        <f>IFERROR(VLOOKUP(B2027,'Inquérito'!M:N,2,0),if(AND(E2027="",not(iserror(find("linkedin",H2027)))),H2027,E2027))</f>
        <v>https://www.linkedin.com/in/pmcmendes/</v>
      </c>
      <c r="J2027" s="1" t="str">
        <f t="shared" si="2"/>
        <v>LEIC </v>
      </c>
      <c r="K2027" s="1" t="str">
        <f>IFERROR(VLOOKUP($A2027&amp;"-"&amp;K$1,'Conclusões cursos SIGARRA'!$E:$H,2,0),"")</f>
        <v>2001/2002</v>
      </c>
      <c r="L2027" s="1" t="str">
        <f>IFERROR(VLOOKUP($A2027&amp;"-"&amp;K$1,'Conclusões cursos SIGARRA'!$E:$H,4,0),"")</f>
        <v>2005/2006</v>
      </c>
      <c r="M2027" s="1" t="str">
        <f>IFERROR(VLOOKUP($A2027&amp;"-"&amp;M$1,'Conclusões cursos SIGARRA'!$E:$H,2,0),"")</f>
        <v/>
      </c>
      <c r="N2027" s="1" t="str">
        <f>IFERROR(VLOOKUP($A2027&amp;"-"&amp;M$1,'Conclusões cursos SIGARRA'!$E:$H,4,0),"")</f>
        <v/>
      </c>
      <c r="O2027" s="1" t="str">
        <f>IFERROR(VLOOKUP($A2027&amp;"-"&amp;O$1,'Conclusões cursos SIGARRA'!$E:$H,2,0),"")</f>
        <v/>
      </c>
      <c r="P2027" s="1" t="str">
        <f>IFERROR(VLOOKUP($A2027&amp;"-"&amp;O$1,'Conclusões cursos SIGARRA'!$E:$H,4,0),"")</f>
        <v/>
      </c>
      <c r="Q2027" s="1" t="str">
        <f>IFERROR(VLOOKUP($A2027&amp;"-"&amp;Q$1,'Conclusões cursos SIGARRA'!$E:$H,2,0),"")</f>
        <v/>
      </c>
      <c r="R2027" s="1" t="str">
        <f>IFERROR(VLOOKUP($A2027&amp;"-"&amp;Q$1,'Conclusões cursos SIGARRA'!$E:$H,4,0),"")</f>
        <v/>
      </c>
      <c r="S2027" s="1" t="str">
        <f>IFERROR(VLOOKUP($A2027&amp;"-"&amp;S$1,'Conclusões cursos SIGARRA'!$E:$H,2,0),"")</f>
        <v/>
      </c>
      <c r="T2027" s="1" t="str">
        <f>IFERROR(VLOOKUP($A2027&amp;"-"&amp;S$1,'Conclusões cursos SIGARRA'!$E:$H,4,0),"")</f>
        <v/>
      </c>
      <c r="U2027" s="1" t="str">
        <f t="shared" si="3"/>
        <v> LEIC 2005/2006</v>
      </c>
      <c r="V2027" s="1" t="str">
        <f t="shared" si="4"/>
        <v>Pedro Miguel Correia Mendes</v>
      </c>
    </row>
    <row r="2028" ht="14.25" customHeight="1">
      <c r="A2028" s="1">
        <v>2.00504627E8</v>
      </c>
      <c r="B2028" s="1" t="s">
        <v>6105</v>
      </c>
      <c r="C2028" s="1" t="s">
        <v>6106</v>
      </c>
      <c r="D2028" s="1" t="s">
        <v>20</v>
      </c>
      <c r="E2028" s="1" t="s">
        <v>21</v>
      </c>
      <c r="F2028" s="1" t="str">
        <f t="shared" si="1"/>
        <v>Pedro Miguel Correia Teixeira - MIEIC 2009/2010</v>
      </c>
      <c r="G2028" s="1" t="s">
        <v>6107</v>
      </c>
      <c r="I2028" s="1" t="str">
        <f>IFERROR(VLOOKUP(B2028,'Inquérito'!M:N,2,0),if(AND(E2028="",not(iserror(find("linkedin",H2028)))),H2028,E2028))</f>
        <v/>
      </c>
      <c r="J2028" s="1" t="str">
        <f t="shared" si="2"/>
        <v>MIEIC </v>
      </c>
      <c r="K2028" s="1" t="str">
        <f>IFERROR(VLOOKUP($A2028&amp;"-"&amp;K$1,'Conclusões cursos SIGARRA'!$E:$H,2,0),"")</f>
        <v/>
      </c>
      <c r="L2028" s="1" t="str">
        <f>IFERROR(VLOOKUP($A2028&amp;"-"&amp;K$1,'Conclusões cursos SIGARRA'!$E:$H,4,0),"")</f>
        <v/>
      </c>
      <c r="M2028" s="1" t="str">
        <f>IFERROR(VLOOKUP($A2028&amp;"-"&amp;M$1,'Conclusões cursos SIGARRA'!$E:$H,2,0),"")</f>
        <v/>
      </c>
      <c r="N2028" s="1" t="str">
        <f>IFERROR(VLOOKUP($A2028&amp;"-"&amp;M$1,'Conclusões cursos SIGARRA'!$E:$H,4,0),"")</f>
        <v/>
      </c>
      <c r="O2028" s="1" t="str">
        <f>IFERROR(VLOOKUP($A2028&amp;"-"&amp;O$1,'Conclusões cursos SIGARRA'!$E:$H,2,0),"")</f>
        <v>2005/2006</v>
      </c>
      <c r="P2028" s="1" t="str">
        <f>IFERROR(VLOOKUP($A2028&amp;"-"&amp;O$1,'Conclusões cursos SIGARRA'!$E:$H,4,0),"")</f>
        <v>2009/2010</v>
      </c>
      <c r="Q2028" s="1" t="str">
        <f>IFERROR(VLOOKUP($A2028&amp;"-"&amp;Q$1,'Conclusões cursos SIGARRA'!$E:$H,2,0),"")</f>
        <v/>
      </c>
      <c r="R2028" s="1" t="str">
        <f>IFERROR(VLOOKUP($A2028&amp;"-"&amp;Q$1,'Conclusões cursos SIGARRA'!$E:$H,4,0),"")</f>
        <v/>
      </c>
      <c r="S2028" s="1" t="str">
        <f>IFERROR(VLOOKUP($A2028&amp;"-"&amp;S$1,'Conclusões cursos SIGARRA'!$E:$H,2,0),"")</f>
        <v/>
      </c>
      <c r="T2028" s="1" t="str">
        <f>IFERROR(VLOOKUP($A2028&amp;"-"&amp;S$1,'Conclusões cursos SIGARRA'!$E:$H,4,0),"")</f>
        <v/>
      </c>
      <c r="U2028" s="1" t="str">
        <f t="shared" si="3"/>
        <v> MIEIC 2009/2010</v>
      </c>
      <c r="V2028" s="1" t="str">
        <f t="shared" si="4"/>
        <v>Pedro Miguel Correia Teixeira</v>
      </c>
    </row>
    <row r="2029" ht="14.25" customHeight="1">
      <c r="A2029" s="1">
        <v>1.99402317E8</v>
      </c>
      <c r="B2029" s="1" t="s">
        <v>6108</v>
      </c>
      <c r="D2029" s="1" t="s">
        <v>20</v>
      </c>
      <c r="E2029" s="1" t="s">
        <v>21</v>
      </c>
      <c r="F2029" s="1" t="str">
        <f t="shared" si="1"/>
        <v>Pedro Miguel Cruz Correia Machete Pereira - LEIC 1999/2000</v>
      </c>
      <c r="G2029" s="1" t="s">
        <v>21</v>
      </c>
      <c r="H2029" s="1" t="s">
        <v>6109</v>
      </c>
      <c r="I2029" s="1" t="str">
        <f>IFERROR(VLOOKUP(B2029,'Inquérito'!M:N,2,0),if(AND(E2029="",not(iserror(find("linkedin",H2029)))),H2029,E2029))</f>
        <v/>
      </c>
      <c r="J2029" s="1" t="str">
        <f t="shared" si="2"/>
        <v>LEIC </v>
      </c>
      <c r="K2029" s="1" t="str">
        <f>IFERROR(VLOOKUP($A2029&amp;"-"&amp;K$1,'Conclusões cursos SIGARRA'!$E:$H,2,0),"")</f>
        <v>1994/1995</v>
      </c>
      <c r="L2029" s="1" t="str">
        <f>IFERROR(VLOOKUP($A2029&amp;"-"&amp;K$1,'Conclusões cursos SIGARRA'!$E:$H,4,0),"")</f>
        <v>1999/2000</v>
      </c>
      <c r="M2029" s="1" t="str">
        <f>IFERROR(VLOOKUP($A2029&amp;"-"&amp;M$1,'Conclusões cursos SIGARRA'!$E:$H,2,0),"")</f>
        <v/>
      </c>
      <c r="N2029" s="1" t="str">
        <f>IFERROR(VLOOKUP($A2029&amp;"-"&amp;M$1,'Conclusões cursos SIGARRA'!$E:$H,4,0),"")</f>
        <v/>
      </c>
      <c r="O2029" s="1" t="str">
        <f>IFERROR(VLOOKUP($A2029&amp;"-"&amp;O$1,'Conclusões cursos SIGARRA'!$E:$H,2,0),"")</f>
        <v/>
      </c>
      <c r="P2029" s="1" t="str">
        <f>IFERROR(VLOOKUP($A2029&amp;"-"&amp;O$1,'Conclusões cursos SIGARRA'!$E:$H,4,0),"")</f>
        <v/>
      </c>
      <c r="Q2029" s="1" t="str">
        <f>IFERROR(VLOOKUP($A2029&amp;"-"&amp;Q$1,'Conclusões cursos SIGARRA'!$E:$H,2,0),"")</f>
        <v/>
      </c>
      <c r="R2029" s="1" t="str">
        <f>IFERROR(VLOOKUP($A2029&amp;"-"&amp;Q$1,'Conclusões cursos SIGARRA'!$E:$H,4,0),"")</f>
        <v/>
      </c>
      <c r="S2029" s="1" t="str">
        <f>IFERROR(VLOOKUP($A2029&amp;"-"&amp;S$1,'Conclusões cursos SIGARRA'!$E:$H,2,0),"")</f>
        <v/>
      </c>
      <c r="T2029" s="1" t="str">
        <f>IFERROR(VLOOKUP($A2029&amp;"-"&amp;S$1,'Conclusões cursos SIGARRA'!$E:$H,4,0),"")</f>
        <v/>
      </c>
      <c r="U2029" s="1" t="str">
        <f t="shared" si="3"/>
        <v> LEIC 1999/2000</v>
      </c>
      <c r="V2029" s="1" t="str">
        <f t="shared" si="4"/>
        <v>Pedro Miguel Cruz Correia Machete Pereira</v>
      </c>
    </row>
    <row r="2030" ht="14.25" customHeight="1">
      <c r="A2030" s="1">
        <v>2.01904529E8</v>
      </c>
      <c r="B2030" s="1" t="s">
        <v>6110</v>
      </c>
      <c r="C2030" s="1" t="s">
        <v>6111</v>
      </c>
      <c r="D2030" s="1" t="s">
        <v>26</v>
      </c>
      <c r="E2030" s="1" t="s">
        <v>21</v>
      </c>
      <c r="F2030" s="1" t="str">
        <f t="shared" si="1"/>
        <v>Pedro Miguel Cunha Santos - L.EIC 2022/2023</v>
      </c>
      <c r="G2030" s="1" t="s">
        <v>6112</v>
      </c>
      <c r="I2030" s="1" t="str">
        <f>IFERROR(VLOOKUP(B2030,'Inquérito'!M:N,2,0),if(AND(E2030="",not(iserror(find("linkedin",H2030)))),H2030,E2030))</f>
        <v/>
      </c>
      <c r="J2030" s="1" t="str">
        <f t="shared" si="2"/>
        <v>L.EIC </v>
      </c>
      <c r="K2030" s="1" t="str">
        <f>IFERROR(VLOOKUP($A2030&amp;"-"&amp;K$1,'Conclusões cursos SIGARRA'!$E:$H,2,0),"")</f>
        <v/>
      </c>
      <c r="L2030" s="1" t="str">
        <f>IFERROR(VLOOKUP($A2030&amp;"-"&amp;K$1,'Conclusões cursos SIGARRA'!$E:$H,4,0),"")</f>
        <v/>
      </c>
      <c r="M2030" s="1" t="str">
        <f>IFERROR(VLOOKUP($A2030&amp;"-"&amp;M$1,'Conclusões cursos SIGARRA'!$E:$H,2,0),"")</f>
        <v/>
      </c>
      <c r="N2030" s="1" t="str">
        <f>IFERROR(VLOOKUP($A2030&amp;"-"&amp;M$1,'Conclusões cursos SIGARRA'!$E:$H,4,0),"")</f>
        <v/>
      </c>
      <c r="O2030" s="1" t="str">
        <f>IFERROR(VLOOKUP($A2030&amp;"-"&amp;O$1,'Conclusões cursos SIGARRA'!$E:$H,2,0),"")</f>
        <v/>
      </c>
      <c r="P2030" s="1" t="str">
        <f>IFERROR(VLOOKUP($A2030&amp;"-"&amp;O$1,'Conclusões cursos SIGARRA'!$E:$H,4,0),"")</f>
        <v/>
      </c>
      <c r="Q2030" s="1" t="str">
        <f>IFERROR(VLOOKUP($A2030&amp;"-"&amp;Q$1,'Conclusões cursos SIGARRA'!$E:$H,2,0),"")</f>
        <v>2021/2022</v>
      </c>
      <c r="R2030" s="1" t="str">
        <f>IFERROR(VLOOKUP($A2030&amp;"-"&amp;Q$1,'Conclusões cursos SIGARRA'!$E:$H,4,0),"")</f>
        <v>2022/2023</v>
      </c>
      <c r="S2030" s="1" t="str">
        <f>IFERROR(VLOOKUP($A2030&amp;"-"&amp;S$1,'Conclusões cursos SIGARRA'!$E:$H,2,0),"")</f>
        <v/>
      </c>
      <c r="T2030" s="1" t="str">
        <f>IFERROR(VLOOKUP($A2030&amp;"-"&amp;S$1,'Conclusões cursos SIGARRA'!$E:$H,4,0),"")</f>
        <v/>
      </c>
      <c r="U2030" s="1" t="str">
        <f t="shared" si="3"/>
        <v> L.EIC 2022/2023</v>
      </c>
      <c r="V2030" s="1" t="str">
        <f t="shared" si="4"/>
        <v>Pedro Miguel Cunha Santos</v>
      </c>
    </row>
    <row r="2031" ht="14.25" customHeight="1">
      <c r="A2031" s="1">
        <v>2.01806728E8</v>
      </c>
      <c r="B2031" s="1" t="s">
        <v>6113</v>
      </c>
      <c r="C2031" s="1" t="s">
        <v>6114</v>
      </c>
      <c r="D2031" s="1" t="s">
        <v>26</v>
      </c>
      <c r="E2031" s="1" t="s">
        <v>21</v>
      </c>
      <c r="F2031" s="1" t="str">
        <f t="shared" si="1"/>
        <v>Pedro Miguel da Costa Azevedo - L.EIC 2021/2022</v>
      </c>
      <c r="G2031" s="1" t="s">
        <v>6115</v>
      </c>
      <c r="I2031" s="1" t="str">
        <f>IFERROR(VLOOKUP(B2031,'Inquérito'!M:N,2,0),if(AND(E2031="",not(iserror(find("linkedin",H2031)))),H2031,E2031))</f>
        <v/>
      </c>
      <c r="J2031" s="1" t="str">
        <f t="shared" si="2"/>
        <v>L.EIC </v>
      </c>
      <c r="K2031" s="1" t="str">
        <f>IFERROR(VLOOKUP($A2031&amp;"-"&amp;K$1,'Conclusões cursos SIGARRA'!$E:$H,2,0),"")</f>
        <v/>
      </c>
      <c r="L2031" s="1" t="str">
        <f>IFERROR(VLOOKUP($A2031&amp;"-"&amp;K$1,'Conclusões cursos SIGARRA'!$E:$H,4,0),"")</f>
        <v/>
      </c>
      <c r="M2031" s="1" t="str">
        <f>IFERROR(VLOOKUP($A2031&amp;"-"&amp;M$1,'Conclusões cursos SIGARRA'!$E:$H,2,0),"")</f>
        <v/>
      </c>
      <c r="N2031" s="1" t="str">
        <f>IFERROR(VLOOKUP($A2031&amp;"-"&amp;M$1,'Conclusões cursos SIGARRA'!$E:$H,4,0),"")</f>
        <v/>
      </c>
      <c r="O2031" s="1" t="str">
        <f>IFERROR(VLOOKUP($A2031&amp;"-"&amp;O$1,'Conclusões cursos SIGARRA'!$E:$H,2,0),"")</f>
        <v/>
      </c>
      <c r="P2031" s="1" t="str">
        <f>IFERROR(VLOOKUP($A2031&amp;"-"&amp;O$1,'Conclusões cursos SIGARRA'!$E:$H,4,0),"")</f>
        <v/>
      </c>
      <c r="Q2031" s="1" t="str">
        <f>IFERROR(VLOOKUP($A2031&amp;"-"&amp;Q$1,'Conclusões cursos SIGARRA'!$E:$H,2,0),"")</f>
        <v>2021/2022</v>
      </c>
      <c r="R2031" s="1" t="str">
        <f>IFERROR(VLOOKUP($A2031&amp;"-"&amp;Q$1,'Conclusões cursos SIGARRA'!$E:$H,4,0),"")</f>
        <v>2021/2022</v>
      </c>
      <c r="S2031" s="1" t="str">
        <f>IFERROR(VLOOKUP($A2031&amp;"-"&amp;S$1,'Conclusões cursos SIGARRA'!$E:$H,2,0),"")</f>
        <v/>
      </c>
      <c r="T2031" s="1" t="str">
        <f>IFERROR(VLOOKUP($A2031&amp;"-"&amp;S$1,'Conclusões cursos SIGARRA'!$E:$H,4,0),"")</f>
        <v/>
      </c>
      <c r="U2031" s="1" t="str">
        <f t="shared" si="3"/>
        <v> L.EIC 2021/2022</v>
      </c>
      <c r="V2031" s="1" t="str">
        <f t="shared" si="4"/>
        <v>Pedro Miguel da Costa Azevedo</v>
      </c>
    </row>
    <row r="2032" ht="14.25" customHeight="1">
      <c r="A2032" s="1">
        <v>2.00203952E8</v>
      </c>
      <c r="B2032" s="1" t="s">
        <v>6116</v>
      </c>
      <c r="C2032" s="1" t="s">
        <v>6117</v>
      </c>
      <c r="D2032" s="1" t="s">
        <v>20</v>
      </c>
      <c r="E2032" s="1" t="s">
        <v>6118</v>
      </c>
      <c r="F2032" s="1" t="str">
        <f t="shared" si="1"/>
        <v>Pedro Miguel da Cunha Carneiro - LEIC 2006/2007</v>
      </c>
      <c r="G2032" s="1" t="s">
        <v>6119</v>
      </c>
      <c r="H2032" s="1" t="s">
        <v>6120</v>
      </c>
      <c r="I2032" s="9" t="str">
        <f>IFERROR(VLOOKUP(B2032,'Inquérito'!M:N,2,0),if(AND(E2032="",not(iserror(find("linkedin",H2032)))),H2032,E2032))</f>
        <v>https://www.linkedin.com/in/pedrocarneiro/</v>
      </c>
      <c r="J2032" s="1" t="str">
        <f t="shared" si="2"/>
        <v>LEIC </v>
      </c>
      <c r="K2032" s="1" t="str">
        <f>IFERROR(VLOOKUP($A2032&amp;"-"&amp;K$1,'Conclusões cursos SIGARRA'!$E:$H,2,0),"")</f>
        <v>2002/2003</v>
      </c>
      <c r="L2032" s="1" t="str">
        <f>IFERROR(VLOOKUP($A2032&amp;"-"&amp;K$1,'Conclusões cursos SIGARRA'!$E:$H,4,0),"")</f>
        <v>2006/2007</v>
      </c>
      <c r="M2032" s="1" t="str">
        <f>IFERROR(VLOOKUP($A2032&amp;"-"&amp;M$1,'Conclusões cursos SIGARRA'!$E:$H,2,0),"")</f>
        <v/>
      </c>
      <c r="N2032" s="1" t="str">
        <f>IFERROR(VLOOKUP($A2032&amp;"-"&amp;M$1,'Conclusões cursos SIGARRA'!$E:$H,4,0),"")</f>
        <v/>
      </c>
      <c r="O2032" s="1" t="str">
        <f>IFERROR(VLOOKUP($A2032&amp;"-"&amp;O$1,'Conclusões cursos SIGARRA'!$E:$H,2,0),"")</f>
        <v/>
      </c>
      <c r="P2032" s="1" t="str">
        <f>IFERROR(VLOOKUP($A2032&amp;"-"&amp;O$1,'Conclusões cursos SIGARRA'!$E:$H,4,0),"")</f>
        <v/>
      </c>
      <c r="Q2032" s="1" t="str">
        <f>IFERROR(VLOOKUP($A2032&amp;"-"&amp;Q$1,'Conclusões cursos SIGARRA'!$E:$H,2,0),"")</f>
        <v/>
      </c>
      <c r="R2032" s="1" t="str">
        <f>IFERROR(VLOOKUP($A2032&amp;"-"&amp;Q$1,'Conclusões cursos SIGARRA'!$E:$H,4,0),"")</f>
        <v/>
      </c>
      <c r="S2032" s="1" t="str">
        <f>IFERROR(VLOOKUP($A2032&amp;"-"&amp;S$1,'Conclusões cursos SIGARRA'!$E:$H,2,0),"")</f>
        <v/>
      </c>
      <c r="T2032" s="1" t="str">
        <f>IFERROR(VLOOKUP($A2032&amp;"-"&amp;S$1,'Conclusões cursos SIGARRA'!$E:$H,4,0),"")</f>
        <v/>
      </c>
      <c r="U2032" s="1" t="str">
        <f t="shared" si="3"/>
        <v> LEIC 2006/2007</v>
      </c>
      <c r="V2032" s="1" t="str">
        <f t="shared" si="4"/>
        <v>Pedro Miguel da Cunha Carneiro</v>
      </c>
    </row>
    <row r="2033" ht="14.25" customHeight="1">
      <c r="A2033" s="1">
        <v>2.02006199E8</v>
      </c>
      <c r="B2033" s="1" t="s">
        <v>6121</v>
      </c>
      <c r="C2033" s="1" t="s">
        <v>6122</v>
      </c>
      <c r="D2033" s="1" t="s">
        <v>26</v>
      </c>
      <c r="E2033" s="1" t="s">
        <v>21</v>
      </c>
      <c r="F2033" s="1" t="str">
        <f t="shared" si="1"/>
        <v>Pedro Miguel da Silva Correia - L.EIC 2022/2023</v>
      </c>
      <c r="G2033" s="1" t="s">
        <v>6123</v>
      </c>
      <c r="I2033" s="1" t="str">
        <f>IFERROR(VLOOKUP(B2033,'Inquérito'!M:N,2,0),if(AND(E2033="",not(iserror(find("linkedin",H2033)))),H2033,E2033))</f>
        <v/>
      </c>
      <c r="J2033" s="1" t="str">
        <f t="shared" si="2"/>
        <v>L.EIC </v>
      </c>
      <c r="K2033" s="1" t="str">
        <f>IFERROR(VLOOKUP($A2033&amp;"-"&amp;K$1,'Conclusões cursos SIGARRA'!$E:$H,2,0),"")</f>
        <v/>
      </c>
      <c r="L2033" s="1" t="str">
        <f>IFERROR(VLOOKUP($A2033&amp;"-"&amp;K$1,'Conclusões cursos SIGARRA'!$E:$H,4,0),"")</f>
        <v/>
      </c>
      <c r="M2033" s="1" t="str">
        <f>IFERROR(VLOOKUP($A2033&amp;"-"&amp;M$1,'Conclusões cursos SIGARRA'!$E:$H,2,0),"")</f>
        <v/>
      </c>
      <c r="N2033" s="1" t="str">
        <f>IFERROR(VLOOKUP($A2033&amp;"-"&amp;M$1,'Conclusões cursos SIGARRA'!$E:$H,4,0),"")</f>
        <v/>
      </c>
      <c r="O2033" s="1" t="str">
        <f>IFERROR(VLOOKUP($A2033&amp;"-"&amp;O$1,'Conclusões cursos SIGARRA'!$E:$H,2,0),"")</f>
        <v/>
      </c>
      <c r="P2033" s="1" t="str">
        <f>IFERROR(VLOOKUP($A2033&amp;"-"&amp;O$1,'Conclusões cursos SIGARRA'!$E:$H,4,0),"")</f>
        <v/>
      </c>
      <c r="Q2033" s="1" t="str">
        <f>IFERROR(VLOOKUP($A2033&amp;"-"&amp;Q$1,'Conclusões cursos SIGARRA'!$E:$H,2,0),"")</f>
        <v>2021/2022</v>
      </c>
      <c r="R2033" s="1" t="str">
        <f>IFERROR(VLOOKUP($A2033&amp;"-"&amp;Q$1,'Conclusões cursos SIGARRA'!$E:$H,4,0),"")</f>
        <v>2022/2023</v>
      </c>
      <c r="S2033" s="1" t="str">
        <f>IFERROR(VLOOKUP($A2033&amp;"-"&amp;S$1,'Conclusões cursos SIGARRA'!$E:$H,2,0),"")</f>
        <v/>
      </c>
      <c r="T2033" s="1" t="str">
        <f>IFERROR(VLOOKUP($A2033&amp;"-"&amp;S$1,'Conclusões cursos SIGARRA'!$E:$H,4,0),"")</f>
        <v/>
      </c>
      <c r="U2033" s="1" t="str">
        <f t="shared" si="3"/>
        <v> L.EIC 2022/2023</v>
      </c>
      <c r="V2033" s="1" t="str">
        <f t="shared" si="4"/>
        <v>Pedro Miguel da Silva Correia</v>
      </c>
    </row>
    <row r="2034" ht="14.25" customHeight="1">
      <c r="A2034" s="1">
        <v>2.01004073E8</v>
      </c>
      <c r="B2034" s="1" t="s">
        <v>6124</v>
      </c>
      <c r="C2034" s="1" t="s">
        <v>6125</v>
      </c>
      <c r="D2034" s="1" t="s">
        <v>20</v>
      </c>
      <c r="E2034" s="1" t="s">
        <v>6126</v>
      </c>
      <c r="F2034" s="1" t="str">
        <f t="shared" si="1"/>
        <v>Pedro Miguel de Almeida - MIEIC 2014/2015</v>
      </c>
      <c r="I2034" s="9" t="str">
        <f>IFERROR(VLOOKUP(B2034,'Inquérito'!M:N,2,0),if(AND(E2034="",not(iserror(find("linkedin",H2034)))),H2034,E2034))</f>
        <v>https://www.linkedin.com/in/pedrouops/</v>
      </c>
      <c r="J2034" s="1" t="str">
        <f t="shared" si="2"/>
        <v>MIEIC </v>
      </c>
      <c r="K2034" s="1" t="str">
        <f>IFERROR(VLOOKUP($A2034&amp;"-"&amp;K$1,'Conclusões cursos SIGARRA'!$E:$H,2,0),"")</f>
        <v/>
      </c>
      <c r="L2034" s="1" t="str">
        <f>IFERROR(VLOOKUP($A2034&amp;"-"&amp;K$1,'Conclusões cursos SIGARRA'!$E:$H,4,0),"")</f>
        <v/>
      </c>
      <c r="M2034" s="1" t="str">
        <f>IFERROR(VLOOKUP($A2034&amp;"-"&amp;M$1,'Conclusões cursos SIGARRA'!$E:$H,2,0),"")</f>
        <v/>
      </c>
      <c r="N2034" s="1" t="str">
        <f>IFERROR(VLOOKUP($A2034&amp;"-"&amp;M$1,'Conclusões cursos SIGARRA'!$E:$H,4,0),"")</f>
        <v/>
      </c>
      <c r="O2034" s="1" t="str">
        <f>IFERROR(VLOOKUP($A2034&amp;"-"&amp;O$1,'Conclusões cursos SIGARRA'!$E:$H,2,0),"")</f>
        <v>2010/2011</v>
      </c>
      <c r="P2034" s="1" t="str">
        <f>IFERROR(VLOOKUP($A2034&amp;"-"&amp;O$1,'Conclusões cursos SIGARRA'!$E:$H,4,0),"")</f>
        <v>2014/2015</v>
      </c>
      <c r="Q2034" s="1" t="str">
        <f>IFERROR(VLOOKUP($A2034&amp;"-"&amp;Q$1,'Conclusões cursos SIGARRA'!$E:$H,2,0),"")</f>
        <v/>
      </c>
      <c r="R2034" s="1" t="str">
        <f>IFERROR(VLOOKUP($A2034&amp;"-"&amp;Q$1,'Conclusões cursos SIGARRA'!$E:$H,4,0),"")</f>
        <v/>
      </c>
      <c r="S2034" s="1" t="str">
        <f>IFERROR(VLOOKUP($A2034&amp;"-"&amp;S$1,'Conclusões cursos SIGARRA'!$E:$H,2,0),"")</f>
        <v/>
      </c>
      <c r="T2034" s="1" t="str">
        <f>IFERROR(VLOOKUP($A2034&amp;"-"&amp;S$1,'Conclusões cursos SIGARRA'!$E:$H,4,0),"")</f>
        <v/>
      </c>
      <c r="U2034" s="1" t="str">
        <f t="shared" si="3"/>
        <v> MIEIC 2014/2015</v>
      </c>
      <c r="V2034" s="1" t="str">
        <f t="shared" si="4"/>
        <v>Pedro Miguel de Almeida</v>
      </c>
    </row>
    <row r="2035" ht="14.25" customHeight="1">
      <c r="A2035" s="1">
        <v>2.011069E8</v>
      </c>
      <c r="B2035" s="1" t="s">
        <v>6127</v>
      </c>
      <c r="C2035" s="1" t="s">
        <v>6128</v>
      </c>
      <c r="D2035" s="1" t="s">
        <v>20</v>
      </c>
      <c r="E2035" s="1" t="s">
        <v>21</v>
      </c>
      <c r="F2035" s="1" t="str">
        <f t="shared" si="1"/>
        <v>Pedro Miguel de Miranda Tavares - MIEIC 2015/2016</v>
      </c>
      <c r="G2035" s="1" t="s">
        <v>6129</v>
      </c>
      <c r="I2035" s="1" t="str">
        <f>IFERROR(VLOOKUP(B2035,'Inquérito'!M:N,2,0),if(AND(E2035="",not(iserror(find("linkedin",H2035)))),H2035,E2035))</f>
        <v/>
      </c>
      <c r="J2035" s="1" t="str">
        <f t="shared" si="2"/>
        <v>MIEIC </v>
      </c>
      <c r="K2035" s="1" t="str">
        <f>IFERROR(VLOOKUP($A2035&amp;"-"&amp;K$1,'Conclusões cursos SIGARRA'!$E:$H,2,0),"")</f>
        <v/>
      </c>
      <c r="L2035" s="1" t="str">
        <f>IFERROR(VLOOKUP($A2035&amp;"-"&amp;K$1,'Conclusões cursos SIGARRA'!$E:$H,4,0),"")</f>
        <v/>
      </c>
      <c r="M2035" s="1" t="str">
        <f>IFERROR(VLOOKUP($A2035&amp;"-"&amp;M$1,'Conclusões cursos SIGARRA'!$E:$H,2,0),"")</f>
        <v/>
      </c>
      <c r="N2035" s="1" t="str">
        <f>IFERROR(VLOOKUP($A2035&amp;"-"&amp;M$1,'Conclusões cursos SIGARRA'!$E:$H,4,0),"")</f>
        <v/>
      </c>
      <c r="O2035" s="1" t="str">
        <f>IFERROR(VLOOKUP($A2035&amp;"-"&amp;O$1,'Conclusões cursos SIGARRA'!$E:$H,2,0),"")</f>
        <v>2011/2012</v>
      </c>
      <c r="P2035" s="1" t="str">
        <f>IFERROR(VLOOKUP($A2035&amp;"-"&amp;O$1,'Conclusões cursos SIGARRA'!$E:$H,4,0),"")</f>
        <v>2015/2016</v>
      </c>
      <c r="Q2035" s="1" t="str">
        <f>IFERROR(VLOOKUP($A2035&amp;"-"&amp;Q$1,'Conclusões cursos SIGARRA'!$E:$H,2,0),"")</f>
        <v/>
      </c>
      <c r="R2035" s="1" t="str">
        <f>IFERROR(VLOOKUP($A2035&amp;"-"&amp;Q$1,'Conclusões cursos SIGARRA'!$E:$H,4,0),"")</f>
        <v/>
      </c>
      <c r="S2035" s="1" t="str">
        <f>IFERROR(VLOOKUP($A2035&amp;"-"&amp;S$1,'Conclusões cursos SIGARRA'!$E:$H,2,0),"")</f>
        <v/>
      </c>
      <c r="T2035" s="1" t="str">
        <f>IFERROR(VLOOKUP($A2035&amp;"-"&amp;S$1,'Conclusões cursos SIGARRA'!$E:$H,4,0),"")</f>
        <v/>
      </c>
      <c r="U2035" s="1" t="str">
        <f t="shared" si="3"/>
        <v> MIEIC 2015/2016</v>
      </c>
      <c r="V2035" s="1" t="str">
        <f t="shared" si="4"/>
        <v>Pedro Miguel de Miranda Tavares</v>
      </c>
    </row>
    <row r="2036" ht="14.25" customHeight="1">
      <c r="A2036" s="1">
        <v>2.01303271E8</v>
      </c>
      <c r="B2036" s="1" t="s">
        <v>6130</v>
      </c>
      <c r="C2036" s="1" t="s">
        <v>6131</v>
      </c>
      <c r="D2036" s="1" t="s">
        <v>20</v>
      </c>
      <c r="E2036" s="1" t="s">
        <v>21</v>
      </c>
      <c r="F2036" s="1" t="str">
        <f t="shared" si="1"/>
        <v>Pedro Miguel de Serpa Pinto Pereira Gomes - MIEIC 2020/2021</v>
      </c>
      <c r="G2036" s="1" t="s">
        <v>6132</v>
      </c>
      <c r="I2036" s="1" t="str">
        <f>IFERROR(VLOOKUP(B2036,'Inquérito'!M:N,2,0),if(AND(E2036="",not(iserror(find("linkedin",H2036)))),H2036,E2036))</f>
        <v/>
      </c>
      <c r="J2036" s="1" t="str">
        <f t="shared" si="2"/>
        <v>MIEIC </v>
      </c>
      <c r="K2036" s="1" t="str">
        <f>IFERROR(VLOOKUP($A2036&amp;"-"&amp;K$1,'Conclusões cursos SIGARRA'!$E:$H,2,0),"")</f>
        <v/>
      </c>
      <c r="L2036" s="1" t="str">
        <f>IFERROR(VLOOKUP($A2036&amp;"-"&amp;K$1,'Conclusões cursos SIGARRA'!$E:$H,4,0),"")</f>
        <v/>
      </c>
      <c r="M2036" s="1" t="str">
        <f>IFERROR(VLOOKUP($A2036&amp;"-"&amp;M$1,'Conclusões cursos SIGARRA'!$E:$H,2,0),"")</f>
        <v/>
      </c>
      <c r="N2036" s="1" t="str">
        <f>IFERROR(VLOOKUP($A2036&amp;"-"&amp;M$1,'Conclusões cursos SIGARRA'!$E:$H,4,0),"")</f>
        <v/>
      </c>
      <c r="O2036" s="1" t="str">
        <f>IFERROR(VLOOKUP($A2036&amp;"-"&amp;O$1,'Conclusões cursos SIGARRA'!$E:$H,2,0),"")</f>
        <v>2013/2014</v>
      </c>
      <c r="P2036" s="1" t="str">
        <f>IFERROR(VLOOKUP($A2036&amp;"-"&amp;O$1,'Conclusões cursos SIGARRA'!$E:$H,4,0),"")</f>
        <v>2020/2021</v>
      </c>
      <c r="Q2036" s="1" t="str">
        <f>IFERROR(VLOOKUP($A2036&amp;"-"&amp;Q$1,'Conclusões cursos SIGARRA'!$E:$H,2,0),"")</f>
        <v/>
      </c>
      <c r="R2036" s="1" t="str">
        <f>IFERROR(VLOOKUP($A2036&amp;"-"&amp;Q$1,'Conclusões cursos SIGARRA'!$E:$H,4,0),"")</f>
        <v/>
      </c>
      <c r="S2036" s="1" t="str">
        <f>IFERROR(VLOOKUP($A2036&amp;"-"&amp;S$1,'Conclusões cursos SIGARRA'!$E:$H,2,0),"")</f>
        <v/>
      </c>
      <c r="T2036" s="1" t="str">
        <f>IFERROR(VLOOKUP($A2036&amp;"-"&amp;S$1,'Conclusões cursos SIGARRA'!$E:$H,4,0),"")</f>
        <v/>
      </c>
      <c r="U2036" s="1" t="str">
        <f t="shared" si="3"/>
        <v> MIEIC 2020/2021</v>
      </c>
      <c r="V2036" s="1" t="str">
        <f t="shared" si="4"/>
        <v>Pedro Miguel de Serpa Pinto Pereira Gomes</v>
      </c>
    </row>
    <row r="2037" ht="14.25" customHeight="1">
      <c r="A2037" s="1">
        <v>2.01404178E8</v>
      </c>
      <c r="B2037" s="1" t="s">
        <v>6133</v>
      </c>
      <c r="C2037" s="1" t="s">
        <v>6134</v>
      </c>
      <c r="D2037" s="1" t="s">
        <v>20</v>
      </c>
      <c r="E2037" s="1" t="s">
        <v>6135</v>
      </c>
      <c r="F2037" s="1" t="str">
        <f t="shared" si="1"/>
        <v>Pedro Miguel Dias Soares - MIEIC 2018/2019</v>
      </c>
      <c r="I2037" s="9" t="str">
        <f>IFERROR(VLOOKUP(B2037,'Inquérito'!M:N,2,0),if(AND(E2037="",not(iserror(find("linkedin",H2037)))),H2037,E2037))</f>
        <v>https://www.linkedin.com/in/its-pedrodias</v>
      </c>
      <c r="J2037" s="1" t="str">
        <f t="shared" si="2"/>
        <v>MIEIC </v>
      </c>
      <c r="K2037" s="1" t="str">
        <f>IFERROR(VLOOKUP($A2037&amp;"-"&amp;K$1,'Conclusões cursos SIGARRA'!$E:$H,2,0),"")</f>
        <v/>
      </c>
      <c r="L2037" s="1" t="str">
        <f>IFERROR(VLOOKUP($A2037&amp;"-"&amp;K$1,'Conclusões cursos SIGARRA'!$E:$H,4,0),"")</f>
        <v/>
      </c>
      <c r="M2037" s="1" t="str">
        <f>IFERROR(VLOOKUP($A2037&amp;"-"&amp;M$1,'Conclusões cursos SIGARRA'!$E:$H,2,0),"")</f>
        <v/>
      </c>
      <c r="N2037" s="1" t="str">
        <f>IFERROR(VLOOKUP($A2037&amp;"-"&amp;M$1,'Conclusões cursos SIGARRA'!$E:$H,4,0),"")</f>
        <v/>
      </c>
      <c r="O2037" s="1" t="str">
        <f>IFERROR(VLOOKUP($A2037&amp;"-"&amp;O$1,'Conclusões cursos SIGARRA'!$E:$H,2,0),"")</f>
        <v>2014/2015</v>
      </c>
      <c r="P2037" s="1" t="str">
        <f>IFERROR(VLOOKUP($A2037&amp;"-"&amp;O$1,'Conclusões cursos SIGARRA'!$E:$H,4,0),"")</f>
        <v>2018/2019</v>
      </c>
      <c r="Q2037" s="1" t="str">
        <f>IFERROR(VLOOKUP($A2037&amp;"-"&amp;Q$1,'Conclusões cursos SIGARRA'!$E:$H,2,0),"")</f>
        <v/>
      </c>
      <c r="R2037" s="1" t="str">
        <f>IFERROR(VLOOKUP($A2037&amp;"-"&amp;Q$1,'Conclusões cursos SIGARRA'!$E:$H,4,0),"")</f>
        <v/>
      </c>
      <c r="S2037" s="1" t="str">
        <f>IFERROR(VLOOKUP($A2037&amp;"-"&amp;S$1,'Conclusões cursos SIGARRA'!$E:$H,2,0),"")</f>
        <v/>
      </c>
      <c r="T2037" s="1" t="str">
        <f>IFERROR(VLOOKUP($A2037&amp;"-"&amp;S$1,'Conclusões cursos SIGARRA'!$E:$H,4,0),"")</f>
        <v/>
      </c>
      <c r="U2037" s="1" t="str">
        <f t="shared" si="3"/>
        <v> MIEIC 2018/2019</v>
      </c>
      <c r="V2037" s="1" t="str">
        <f t="shared" si="4"/>
        <v>Pedro Miguel Dias Soares</v>
      </c>
    </row>
    <row r="2038" ht="14.25" customHeight="1">
      <c r="A2038" s="1">
        <v>2.00704526E8</v>
      </c>
      <c r="B2038" s="1" t="s">
        <v>6136</v>
      </c>
      <c r="C2038" s="1" t="s">
        <v>6137</v>
      </c>
      <c r="D2038" s="1" t="s">
        <v>26</v>
      </c>
      <c r="E2038" s="1" t="s">
        <v>21</v>
      </c>
      <c r="F2038" s="1" t="str">
        <f t="shared" si="1"/>
        <v>Pedro Miguel dos Santos Pinto - MIEIC 2011/2012</v>
      </c>
      <c r="I2038" s="1" t="str">
        <f>IFERROR(VLOOKUP(B2038,'Inquérito'!M:N,2,0),if(AND(E2038="",not(iserror(find("linkedin",H2038)))),H2038,E2038))</f>
        <v/>
      </c>
      <c r="J2038" s="1" t="str">
        <f t="shared" si="2"/>
        <v>MIEIC </v>
      </c>
      <c r="K2038" s="1" t="str">
        <f>IFERROR(VLOOKUP($A2038&amp;"-"&amp;K$1,'Conclusões cursos SIGARRA'!$E:$H,2,0),"")</f>
        <v/>
      </c>
      <c r="L2038" s="1" t="str">
        <f>IFERROR(VLOOKUP($A2038&amp;"-"&amp;K$1,'Conclusões cursos SIGARRA'!$E:$H,4,0),"")</f>
        <v/>
      </c>
      <c r="M2038" s="1" t="str">
        <f>IFERROR(VLOOKUP($A2038&amp;"-"&amp;M$1,'Conclusões cursos SIGARRA'!$E:$H,2,0),"")</f>
        <v/>
      </c>
      <c r="N2038" s="1" t="str">
        <f>IFERROR(VLOOKUP($A2038&amp;"-"&amp;M$1,'Conclusões cursos SIGARRA'!$E:$H,4,0),"")</f>
        <v/>
      </c>
      <c r="O2038" s="1" t="str">
        <f>IFERROR(VLOOKUP($A2038&amp;"-"&amp;O$1,'Conclusões cursos SIGARRA'!$E:$H,2,0),"")</f>
        <v>2007/2008</v>
      </c>
      <c r="P2038" s="1" t="str">
        <f>IFERROR(VLOOKUP($A2038&amp;"-"&amp;O$1,'Conclusões cursos SIGARRA'!$E:$H,4,0),"")</f>
        <v>2011/2012</v>
      </c>
      <c r="Q2038" s="1" t="str">
        <f>IFERROR(VLOOKUP($A2038&amp;"-"&amp;Q$1,'Conclusões cursos SIGARRA'!$E:$H,2,0),"")</f>
        <v/>
      </c>
      <c r="R2038" s="1" t="str">
        <f>IFERROR(VLOOKUP($A2038&amp;"-"&amp;Q$1,'Conclusões cursos SIGARRA'!$E:$H,4,0),"")</f>
        <v/>
      </c>
      <c r="S2038" s="1" t="str">
        <f>IFERROR(VLOOKUP($A2038&amp;"-"&amp;S$1,'Conclusões cursos SIGARRA'!$E:$H,2,0),"")</f>
        <v/>
      </c>
      <c r="T2038" s="1" t="str">
        <f>IFERROR(VLOOKUP($A2038&amp;"-"&amp;S$1,'Conclusões cursos SIGARRA'!$E:$H,4,0),"")</f>
        <v/>
      </c>
      <c r="U2038" s="1" t="str">
        <f t="shared" si="3"/>
        <v> MIEIC 2011/2012</v>
      </c>
      <c r="V2038" s="1" t="str">
        <f t="shared" si="4"/>
        <v>Pedro Miguel dos Santos Pinto</v>
      </c>
    </row>
    <row r="2039" ht="14.25" customHeight="1">
      <c r="A2039" s="1">
        <v>2.00500458E8</v>
      </c>
      <c r="B2039" s="1" t="s">
        <v>6138</v>
      </c>
      <c r="C2039" s="1" t="s">
        <v>6139</v>
      </c>
      <c r="D2039" s="1" t="s">
        <v>20</v>
      </c>
      <c r="E2039" s="1" t="s">
        <v>21</v>
      </c>
      <c r="F2039" s="1" t="str">
        <f t="shared" si="1"/>
        <v>Pedro Miguel dos Santos Silva Pinto - MIEIC 2010/2011</v>
      </c>
      <c r="G2039" s="1" t="s">
        <v>21</v>
      </c>
      <c r="H2039" s="1" t="s">
        <v>6140</v>
      </c>
      <c r="I2039" s="1" t="str">
        <f>IFERROR(VLOOKUP(B2039,'Inquérito'!M:N,2,0),if(AND(E2039="",not(iserror(find("linkedin",H2039)))),H2039,E2039))</f>
        <v/>
      </c>
      <c r="J2039" s="1" t="str">
        <f t="shared" si="2"/>
        <v>MIEIC </v>
      </c>
      <c r="K2039" s="1" t="str">
        <f>IFERROR(VLOOKUP($A2039&amp;"-"&amp;K$1,'Conclusões cursos SIGARRA'!$E:$H,2,0),"")</f>
        <v/>
      </c>
      <c r="L2039" s="1" t="str">
        <f>IFERROR(VLOOKUP($A2039&amp;"-"&amp;K$1,'Conclusões cursos SIGARRA'!$E:$H,4,0),"")</f>
        <v/>
      </c>
      <c r="M2039" s="1" t="str">
        <f>IFERROR(VLOOKUP($A2039&amp;"-"&amp;M$1,'Conclusões cursos SIGARRA'!$E:$H,2,0),"")</f>
        <v/>
      </c>
      <c r="N2039" s="1" t="str">
        <f>IFERROR(VLOOKUP($A2039&amp;"-"&amp;M$1,'Conclusões cursos SIGARRA'!$E:$H,4,0),"")</f>
        <v/>
      </c>
      <c r="O2039" s="1" t="str">
        <f>IFERROR(VLOOKUP($A2039&amp;"-"&amp;O$1,'Conclusões cursos SIGARRA'!$E:$H,2,0),"")</f>
        <v>2005/2006</v>
      </c>
      <c r="P2039" s="1" t="str">
        <f>IFERROR(VLOOKUP($A2039&amp;"-"&amp;O$1,'Conclusões cursos SIGARRA'!$E:$H,4,0),"")</f>
        <v>2010/2011</v>
      </c>
      <c r="Q2039" s="1" t="str">
        <f>IFERROR(VLOOKUP($A2039&amp;"-"&amp;Q$1,'Conclusões cursos SIGARRA'!$E:$H,2,0),"")</f>
        <v/>
      </c>
      <c r="R2039" s="1" t="str">
        <f>IFERROR(VLOOKUP($A2039&amp;"-"&amp;Q$1,'Conclusões cursos SIGARRA'!$E:$H,4,0),"")</f>
        <v/>
      </c>
      <c r="S2039" s="1" t="str">
        <f>IFERROR(VLOOKUP($A2039&amp;"-"&amp;S$1,'Conclusões cursos SIGARRA'!$E:$H,2,0),"")</f>
        <v/>
      </c>
      <c r="T2039" s="1" t="str">
        <f>IFERROR(VLOOKUP($A2039&amp;"-"&amp;S$1,'Conclusões cursos SIGARRA'!$E:$H,4,0),"")</f>
        <v/>
      </c>
      <c r="U2039" s="1" t="str">
        <f t="shared" si="3"/>
        <v> MIEIC 2010/2011</v>
      </c>
      <c r="V2039" s="1" t="str">
        <f t="shared" si="4"/>
        <v>Pedro Miguel dos Santos Silva Pinto</v>
      </c>
    </row>
    <row r="2040" ht="14.25" customHeight="1">
      <c r="A2040" s="1">
        <v>2.0150546E8</v>
      </c>
      <c r="B2040" s="1" t="s">
        <v>6141</v>
      </c>
      <c r="C2040" s="1" t="s">
        <v>6142</v>
      </c>
      <c r="D2040" s="1" t="s">
        <v>20</v>
      </c>
      <c r="E2040" s="1" t="s">
        <v>6143</v>
      </c>
      <c r="F2040" s="1" t="str">
        <f t="shared" si="1"/>
        <v>Pedro Miguel Ferraz Nogueira da Silva - MIEIC 2019/2020</v>
      </c>
      <c r="I2040" s="9" t="str">
        <f>IFERROR(VLOOKUP(B2040,'Inquérito'!M:N,2,0),if(AND(E2040="",not(iserror(find("linkedin",H2040)))),H2040,E2040))</f>
        <v>https://www.linkedin.com/in/pedro-silva-1200a9160/</v>
      </c>
      <c r="J2040" s="1" t="str">
        <f t="shared" si="2"/>
        <v>MIEIC </v>
      </c>
      <c r="K2040" s="1" t="str">
        <f>IFERROR(VLOOKUP($A2040&amp;"-"&amp;K$1,'Conclusões cursos SIGARRA'!$E:$H,2,0),"")</f>
        <v/>
      </c>
      <c r="L2040" s="1" t="str">
        <f>IFERROR(VLOOKUP($A2040&amp;"-"&amp;K$1,'Conclusões cursos SIGARRA'!$E:$H,4,0),"")</f>
        <v/>
      </c>
      <c r="M2040" s="1" t="str">
        <f>IFERROR(VLOOKUP($A2040&amp;"-"&amp;M$1,'Conclusões cursos SIGARRA'!$E:$H,2,0),"")</f>
        <v/>
      </c>
      <c r="N2040" s="1" t="str">
        <f>IFERROR(VLOOKUP($A2040&amp;"-"&amp;M$1,'Conclusões cursos SIGARRA'!$E:$H,4,0),"")</f>
        <v/>
      </c>
      <c r="O2040" s="1" t="str">
        <f>IFERROR(VLOOKUP($A2040&amp;"-"&amp;O$1,'Conclusões cursos SIGARRA'!$E:$H,2,0),"")</f>
        <v>2015/2016</v>
      </c>
      <c r="P2040" s="1" t="str">
        <f>IFERROR(VLOOKUP($A2040&amp;"-"&amp;O$1,'Conclusões cursos SIGARRA'!$E:$H,4,0),"")</f>
        <v>2019/2020</v>
      </c>
      <c r="Q2040" s="1" t="str">
        <f>IFERROR(VLOOKUP($A2040&amp;"-"&amp;Q$1,'Conclusões cursos SIGARRA'!$E:$H,2,0),"")</f>
        <v/>
      </c>
      <c r="R2040" s="1" t="str">
        <f>IFERROR(VLOOKUP($A2040&amp;"-"&amp;Q$1,'Conclusões cursos SIGARRA'!$E:$H,4,0),"")</f>
        <v/>
      </c>
      <c r="S2040" s="1" t="str">
        <f>IFERROR(VLOOKUP($A2040&amp;"-"&amp;S$1,'Conclusões cursos SIGARRA'!$E:$H,2,0),"")</f>
        <v/>
      </c>
      <c r="T2040" s="1" t="str">
        <f>IFERROR(VLOOKUP($A2040&amp;"-"&amp;S$1,'Conclusões cursos SIGARRA'!$E:$H,4,0),"")</f>
        <v/>
      </c>
      <c r="U2040" s="1" t="str">
        <f t="shared" si="3"/>
        <v> MIEIC 2019/2020</v>
      </c>
      <c r="V2040" s="1" t="str">
        <f t="shared" si="4"/>
        <v>Pedro Miguel Ferraz Nogueira da Silva</v>
      </c>
    </row>
    <row r="2041" ht="14.25" customHeight="1">
      <c r="A2041" s="1">
        <v>2.00703453E8</v>
      </c>
      <c r="B2041" s="1" t="s">
        <v>6144</v>
      </c>
      <c r="C2041" s="1" t="s">
        <v>6145</v>
      </c>
      <c r="D2041" s="1" t="s">
        <v>20</v>
      </c>
      <c r="E2041" s="1" t="s">
        <v>6146</v>
      </c>
      <c r="F2041" s="1" t="str">
        <f t="shared" si="1"/>
        <v>Pedro Miguel Ferreira Machado - MIEIC 2012/2013</v>
      </c>
      <c r="G2041" s="1" t="s">
        <v>6147</v>
      </c>
      <c r="H2041" s="1" t="s">
        <v>6148</v>
      </c>
      <c r="I2041" s="9" t="str">
        <f>IFERROR(VLOOKUP(B2041,'Inquérito'!M:N,2,0),if(AND(E2041="",not(iserror(find("linkedin",H2041)))),H2041,E2041))</f>
        <v>https://www.linkedin.com/in/pedromfmachado/</v>
      </c>
      <c r="J2041" s="1" t="str">
        <f t="shared" si="2"/>
        <v>MIEIC </v>
      </c>
      <c r="K2041" s="1" t="str">
        <f>IFERROR(VLOOKUP($A2041&amp;"-"&amp;K$1,'Conclusões cursos SIGARRA'!$E:$H,2,0),"")</f>
        <v/>
      </c>
      <c r="L2041" s="1" t="str">
        <f>IFERROR(VLOOKUP($A2041&amp;"-"&amp;K$1,'Conclusões cursos SIGARRA'!$E:$H,4,0),"")</f>
        <v/>
      </c>
      <c r="M2041" s="1" t="str">
        <f>IFERROR(VLOOKUP($A2041&amp;"-"&amp;M$1,'Conclusões cursos SIGARRA'!$E:$H,2,0),"")</f>
        <v/>
      </c>
      <c r="N2041" s="1" t="str">
        <f>IFERROR(VLOOKUP($A2041&amp;"-"&amp;M$1,'Conclusões cursos SIGARRA'!$E:$H,4,0),"")</f>
        <v/>
      </c>
      <c r="O2041" s="1" t="str">
        <f>IFERROR(VLOOKUP($A2041&amp;"-"&amp;O$1,'Conclusões cursos SIGARRA'!$E:$H,2,0),"")</f>
        <v>2007/2008</v>
      </c>
      <c r="P2041" s="1" t="str">
        <f>IFERROR(VLOOKUP($A2041&amp;"-"&amp;O$1,'Conclusões cursos SIGARRA'!$E:$H,4,0),"")</f>
        <v>2012/2013</v>
      </c>
      <c r="Q2041" s="1" t="str">
        <f>IFERROR(VLOOKUP($A2041&amp;"-"&amp;Q$1,'Conclusões cursos SIGARRA'!$E:$H,2,0),"")</f>
        <v/>
      </c>
      <c r="R2041" s="1" t="str">
        <f>IFERROR(VLOOKUP($A2041&amp;"-"&amp;Q$1,'Conclusões cursos SIGARRA'!$E:$H,4,0),"")</f>
        <v/>
      </c>
      <c r="S2041" s="1" t="str">
        <f>IFERROR(VLOOKUP($A2041&amp;"-"&amp;S$1,'Conclusões cursos SIGARRA'!$E:$H,2,0),"")</f>
        <v/>
      </c>
      <c r="T2041" s="1" t="str">
        <f>IFERROR(VLOOKUP($A2041&amp;"-"&amp;S$1,'Conclusões cursos SIGARRA'!$E:$H,4,0),"")</f>
        <v/>
      </c>
      <c r="U2041" s="1" t="str">
        <f t="shared" si="3"/>
        <v> MIEIC 2012/2013</v>
      </c>
      <c r="V2041" s="1" t="str">
        <f t="shared" si="4"/>
        <v>Pedro Miguel Ferreira Machado</v>
      </c>
    </row>
    <row r="2042" ht="14.25" customHeight="1">
      <c r="A2042" s="1">
        <v>2.01306843E8</v>
      </c>
      <c r="B2042" s="1" t="s">
        <v>6149</v>
      </c>
      <c r="C2042" s="1" t="s">
        <v>6150</v>
      </c>
      <c r="D2042" s="1" t="s">
        <v>20</v>
      </c>
      <c r="E2042" s="1" t="s">
        <v>21</v>
      </c>
      <c r="F2042" s="1" t="str">
        <f t="shared" si="1"/>
        <v>Pedro Miguel Herdeiro Vaz de Moura - MIEIC 2017/2018</v>
      </c>
      <c r="I2042" s="1" t="str">
        <f>IFERROR(VLOOKUP(B2042,'Inquérito'!M:N,2,0),if(AND(E2042="",not(iserror(find("linkedin",H2042)))),H2042,E2042))</f>
        <v/>
      </c>
      <c r="J2042" s="1" t="str">
        <f t="shared" si="2"/>
        <v>MIEIC </v>
      </c>
      <c r="K2042" s="1" t="str">
        <f>IFERROR(VLOOKUP($A2042&amp;"-"&amp;K$1,'Conclusões cursos SIGARRA'!$E:$H,2,0),"")</f>
        <v/>
      </c>
      <c r="L2042" s="1" t="str">
        <f>IFERROR(VLOOKUP($A2042&amp;"-"&amp;K$1,'Conclusões cursos SIGARRA'!$E:$H,4,0),"")</f>
        <v/>
      </c>
      <c r="M2042" s="1" t="str">
        <f>IFERROR(VLOOKUP($A2042&amp;"-"&amp;M$1,'Conclusões cursos SIGARRA'!$E:$H,2,0),"")</f>
        <v/>
      </c>
      <c r="N2042" s="1" t="str">
        <f>IFERROR(VLOOKUP($A2042&amp;"-"&amp;M$1,'Conclusões cursos SIGARRA'!$E:$H,4,0),"")</f>
        <v/>
      </c>
      <c r="O2042" s="1" t="str">
        <f>IFERROR(VLOOKUP($A2042&amp;"-"&amp;O$1,'Conclusões cursos SIGARRA'!$E:$H,2,0),"")</f>
        <v>2013/2014</v>
      </c>
      <c r="P2042" s="1" t="str">
        <f>IFERROR(VLOOKUP($A2042&amp;"-"&amp;O$1,'Conclusões cursos SIGARRA'!$E:$H,4,0),"")</f>
        <v>2017/2018</v>
      </c>
      <c r="Q2042" s="1" t="str">
        <f>IFERROR(VLOOKUP($A2042&amp;"-"&amp;Q$1,'Conclusões cursos SIGARRA'!$E:$H,2,0),"")</f>
        <v/>
      </c>
      <c r="R2042" s="1" t="str">
        <f>IFERROR(VLOOKUP($A2042&amp;"-"&amp;Q$1,'Conclusões cursos SIGARRA'!$E:$H,4,0),"")</f>
        <v/>
      </c>
      <c r="S2042" s="1" t="str">
        <f>IFERROR(VLOOKUP($A2042&amp;"-"&amp;S$1,'Conclusões cursos SIGARRA'!$E:$H,2,0),"")</f>
        <v/>
      </c>
      <c r="T2042" s="1" t="str">
        <f>IFERROR(VLOOKUP($A2042&amp;"-"&amp;S$1,'Conclusões cursos SIGARRA'!$E:$H,4,0),"")</f>
        <v/>
      </c>
      <c r="U2042" s="1" t="str">
        <f t="shared" si="3"/>
        <v> MIEIC 2017/2018</v>
      </c>
      <c r="V2042" s="1" t="str">
        <f t="shared" si="4"/>
        <v>Pedro Miguel Herdeiro Vaz de Moura</v>
      </c>
    </row>
    <row r="2043" ht="14.25" customHeight="1">
      <c r="A2043" s="1">
        <v>2.01907523E8</v>
      </c>
      <c r="B2043" s="1" t="s">
        <v>6151</v>
      </c>
      <c r="C2043" s="1" t="s">
        <v>6152</v>
      </c>
      <c r="D2043" s="1" t="s">
        <v>26</v>
      </c>
      <c r="E2043" s="1" t="s">
        <v>21</v>
      </c>
      <c r="F2043" s="1" t="str">
        <f t="shared" si="1"/>
        <v>Pedro Miguel Jesus da Silva - L.EIC 2021/2022</v>
      </c>
      <c r="I2043" s="1" t="str">
        <f>IFERROR(VLOOKUP(B2043,'Inquérito'!M:N,2,0),if(AND(E2043="",not(iserror(find("linkedin",H2043)))),H2043,E2043))</f>
        <v/>
      </c>
      <c r="J2043" s="1" t="str">
        <f t="shared" si="2"/>
        <v>L.EIC </v>
      </c>
      <c r="K2043" s="1" t="str">
        <f>IFERROR(VLOOKUP($A2043&amp;"-"&amp;K$1,'Conclusões cursos SIGARRA'!$E:$H,2,0),"")</f>
        <v/>
      </c>
      <c r="L2043" s="1" t="str">
        <f>IFERROR(VLOOKUP($A2043&amp;"-"&amp;K$1,'Conclusões cursos SIGARRA'!$E:$H,4,0),"")</f>
        <v/>
      </c>
      <c r="M2043" s="1" t="str">
        <f>IFERROR(VLOOKUP($A2043&amp;"-"&amp;M$1,'Conclusões cursos SIGARRA'!$E:$H,2,0),"")</f>
        <v/>
      </c>
      <c r="N2043" s="1" t="str">
        <f>IFERROR(VLOOKUP($A2043&amp;"-"&amp;M$1,'Conclusões cursos SIGARRA'!$E:$H,4,0),"")</f>
        <v/>
      </c>
      <c r="O2043" s="1" t="str">
        <f>IFERROR(VLOOKUP($A2043&amp;"-"&amp;O$1,'Conclusões cursos SIGARRA'!$E:$H,2,0),"")</f>
        <v/>
      </c>
      <c r="P2043" s="1" t="str">
        <f>IFERROR(VLOOKUP($A2043&amp;"-"&amp;O$1,'Conclusões cursos SIGARRA'!$E:$H,4,0),"")</f>
        <v/>
      </c>
      <c r="Q2043" s="1" t="str">
        <f>IFERROR(VLOOKUP($A2043&amp;"-"&amp;Q$1,'Conclusões cursos SIGARRA'!$E:$H,2,0),"")</f>
        <v>2021/2022</v>
      </c>
      <c r="R2043" s="1" t="str">
        <f>IFERROR(VLOOKUP($A2043&amp;"-"&amp;Q$1,'Conclusões cursos SIGARRA'!$E:$H,4,0),"")</f>
        <v>2021/2022</v>
      </c>
      <c r="S2043" s="1" t="str">
        <f>IFERROR(VLOOKUP($A2043&amp;"-"&amp;S$1,'Conclusões cursos SIGARRA'!$E:$H,2,0),"")</f>
        <v/>
      </c>
      <c r="T2043" s="1" t="str">
        <f>IFERROR(VLOOKUP($A2043&amp;"-"&amp;S$1,'Conclusões cursos SIGARRA'!$E:$H,4,0),"")</f>
        <v/>
      </c>
      <c r="U2043" s="1" t="str">
        <f t="shared" si="3"/>
        <v> L.EIC 2021/2022</v>
      </c>
      <c r="V2043" s="1" t="str">
        <f t="shared" si="4"/>
        <v>Pedro Miguel Jesus da Silva</v>
      </c>
    </row>
    <row r="2044" ht="14.25" customHeight="1">
      <c r="A2044" s="1">
        <v>1.99404065E8</v>
      </c>
      <c r="B2044" s="1" t="s">
        <v>6153</v>
      </c>
      <c r="C2044" s="1" t="s">
        <v>6154</v>
      </c>
      <c r="D2044" s="1" t="s">
        <v>20</v>
      </c>
      <c r="E2044" s="1" t="s">
        <v>21</v>
      </c>
      <c r="F2044" s="1" t="str">
        <f t="shared" si="1"/>
        <v>Pedro Miguel Lopes Vaz de Carvalho - LEIC 2002/2003</v>
      </c>
      <c r="G2044" s="1" t="s">
        <v>21</v>
      </c>
      <c r="I2044" s="1" t="str">
        <f>IFERROR(VLOOKUP(B2044,'Inquérito'!M:N,2,0),if(AND(E2044="",not(iserror(find("linkedin",H2044)))),H2044,E2044))</f>
        <v/>
      </c>
      <c r="J2044" s="1" t="str">
        <f t="shared" si="2"/>
        <v>LEIC </v>
      </c>
      <c r="K2044" s="1" t="str">
        <f>IFERROR(VLOOKUP($A2044&amp;"-"&amp;K$1,'Conclusões cursos SIGARRA'!$E:$H,2,0),"")</f>
        <v>1994/1995</v>
      </c>
      <c r="L2044" s="1" t="str">
        <f>IFERROR(VLOOKUP($A2044&amp;"-"&amp;K$1,'Conclusões cursos SIGARRA'!$E:$H,4,0),"")</f>
        <v>2002/2003</v>
      </c>
      <c r="M2044" s="1" t="str">
        <f>IFERROR(VLOOKUP($A2044&amp;"-"&amp;M$1,'Conclusões cursos SIGARRA'!$E:$H,2,0),"")</f>
        <v/>
      </c>
      <c r="N2044" s="1" t="str">
        <f>IFERROR(VLOOKUP($A2044&amp;"-"&amp;M$1,'Conclusões cursos SIGARRA'!$E:$H,4,0),"")</f>
        <v/>
      </c>
      <c r="O2044" s="1" t="str">
        <f>IFERROR(VLOOKUP($A2044&amp;"-"&amp;O$1,'Conclusões cursos SIGARRA'!$E:$H,2,0),"")</f>
        <v/>
      </c>
      <c r="P2044" s="1" t="str">
        <f>IFERROR(VLOOKUP($A2044&amp;"-"&amp;O$1,'Conclusões cursos SIGARRA'!$E:$H,4,0),"")</f>
        <v/>
      </c>
      <c r="Q2044" s="1" t="str">
        <f>IFERROR(VLOOKUP($A2044&amp;"-"&amp;Q$1,'Conclusões cursos SIGARRA'!$E:$H,2,0),"")</f>
        <v/>
      </c>
      <c r="R2044" s="1" t="str">
        <f>IFERROR(VLOOKUP($A2044&amp;"-"&amp;Q$1,'Conclusões cursos SIGARRA'!$E:$H,4,0),"")</f>
        <v/>
      </c>
      <c r="S2044" s="1" t="str">
        <f>IFERROR(VLOOKUP($A2044&amp;"-"&amp;S$1,'Conclusões cursos SIGARRA'!$E:$H,2,0),"")</f>
        <v/>
      </c>
      <c r="T2044" s="1" t="str">
        <f>IFERROR(VLOOKUP($A2044&amp;"-"&amp;S$1,'Conclusões cursos SIGARRA'!$E:$H,4,0),"")</f>
        <v/>
      </c>
      <c r="U2044" s="1" t="str">
        <f t="shared" si="3"/>
        <v> LEIC 2002/2003</v>
      </c>
      <c r="V2044" s="1" t="str">
        <f t="shared" si="4"/>
        <v>Pedro Miguel Lopes Vaz de Carvalho</v>
      </c>
    </row>
    <row r="2045" ht="14.25" customHeight="1">
      <c r="A2045" s="1">
        <v>2.01303973E8</v>
      </c>
      <c r="B2045" s="1" t="s">
        <v>6155</v>
      </c>
      <c r="C2045" s="1" t="s">
        <v>6156</v>
      </c>
      <c r="D2045" s="1" t="s">
        <v>20</v>
      </c>
      <c r="E2045" s="1" t="s">
        <v>21</v>
      </c>
      <c r="F2045" s="1" t="str">
        <f t="shared" si="1"/>
        <v>Pedro Miguel Lourenço Costa - MIEIC 2017/2018</v>
      </c>
      <c r="G2045" s="1" t="s">
        <v>6157</v>
      </c>
      <c r="I2045" s="9" t="str">
        <f>IFERROR(VLOOKUP(B2045,'Inquérito'!M:N,2,0),if(AND(E2045="",not(iserror(find("linkedin",H2045)))),H2045,E2045))</f>
        <v>https://www.linkedin.com/in/pedromlcosta/</v>
      </c>
      <c r="J2045" s="1" t="str">
        <f t="shared" si="2"/>
        <v>MIEIC </v>
      </c>
      <c r="K2045" s="1" t="str">
        <f>IFERROR(VLOOKUP($A2045&amp;"-"&amp;K$1,'Conclusões cursos SIGARRA'!$E:$H,2,0),"")</f>
        <v/>
      </c>
      <c r="L2045" s="1" t="str">
        <f>IFERROR(VLOOKUP($A2045&amp;"-"&amp;K$1,'Conclusões cursos SIGARRA'!$E:$H,4,0),"")</f>
        <v/>
      </c>
      <c r="M2045" s="1" t="str">
        <f>IFERROR(VLOOKUP($A2045&amp;"-"&amp;M$1,'Conclusões cursos SIGARRA'!$E:$H,2,0),"")</f>
        <v/>
      </c>
      <c r="N2045" s="1" t="str">
        <f>IFERROR(VLOOKUP($A2045&amp;"-"&amp;M$1,'Conclusões cursos SIGARRA'!$E:$H,4,0),"")</f>
        <v/>
      </c>
      <c r="O2045" s="1" t="str">
        <f>IFERROR(VLOOKUP($A2045&amp;"-"&amp;O$1,'Conclusões cursos SIGARRA'!$E:$H,2,0),"")</f>
        <v>2013/2014</v>
      </c>
      <c r="P2045" s="1" t="str">
        <f>IFERROR(VLOOKUP($A2045&amp;"-"&amp;O$1,'Conclusões cursos SIGARRA'!$E:$H,4,0),"")</f>
        <v>2017/2018</v>
      </c>
      <c r="Q2045" s="1" t="str">
        <f>IFERROR(VLOOKUP($A2045&amp;"-"&amp;Q$1,'Conclusões cursos SIGARRA'!$E:$H,2,0),"")</f>
        <v/>
      </c>
      <c r="R2045" s="1" t="str">
        <f>IFERROR(VLOOKUP($A2045&amp;"-"&amp;Q$1,'Conclusões cursos SIGARRA'!$E:$H,4,0),"")</f>
        <v/>
      </c>
      <c r="S2045" s="1" t="str">
        <f>IFERROR(VLOOKUP($A2045&amp;"-"&amp;S$1,'Conclusões cursos SIGARRA'!$E:$H,2,0),"")</f>
        <v/>
      </c>
      <c r="T2045" s="1" t="str">
        <f>IFERROR(VLOOKUP($A2045&amp;"-"&amp;S$1,'Conclusões cursos SIGARRA'!$E:$H,4,0),"")</f>
        <v/>
      </c>
      <c r="U2045" s="1" t="str">
        <f t="shared" si="3"/>
        <v> MIEIC 2017/2018</v>
      </c>
      <c r="V2045" s="1" t="str">
        <f t="shared" si="4"/>
        <v>Pedro Miguel Lourenço Costa</v>
      </c>
    </row>
    <row r="2046" ht="14.25" customHeight="1">
      <c r="A2046" s="1">
        <v>2.00803068E8</v>
      </c>
      <c r="B2046" s="1" t="s">
        <v>6158</v>
      </c>
      <c r="C2046" s="1" t="s">
        <v>6159</v>
      </c>
      <c r="D2046" s="1" t="s">
        <v>20</v>
      </c>
      <c r="E2046" s="1" t="s">
        <v>6160</v>
      </c>
      <c r="F2046" s="1" t="str">
        <f t="shared" si="1"/>
        <v>Pedro Miguel Lourenço Meleiro - MIEIC 2012/2013</v>
      </c>
      <c r="G2046" s="1" t="s">
        <v>21</v>
      </c>
      <c r="I2046" s="9" t="str">
        <f>IFERROR(VLOOKUP(B2046,'Inquérito'!M:N,2,0),if(AND(E2046="",not(iserror(find("linkedin",H2046)))),H2046,E2046))</f>
        <v>https://www.linkedin.com/in/pedromeleiro/</v>
      </c>
      <c r="J2046" s="1" t="str">
        <f t="shared" si="2"/>
        <v>MIEIC </v>
      </c>
      <c r="K2046" s="1" t="str">
        <f>IFERROR(VLOOKUP($A2046&amp;"-"&amp;K$1,'Conclusões cursos SIGARRA'!$E:$H,2,0),"")</f>
        <v/>
      </c>
      <c r="L2046" s="1" t="str">
        <f>IFERROR(VLOOKUP($A2046&amp;"-"&amp;K$1,'Conclusões cursos SIGARRA'!$E:$H,4,0),"")</f>
        <v/>
      </c>
      <c r="M2046" s="1" t="str">
        <f>IFERROR(VLOOKUP($A2046&amp;"-"&amp;M$1,'Conclusões cursos SIGARRA'!$E:$H,2,0),"")</f>
        <v/>
      </c>
      <c r="N2046" s="1" t="str">
        <f>IFERROR(VLOOKUP($A2046&amp;"-"&amp;M$1,'Conclusões cursos SIGARRA'!$E:$H,4,0),"")</f>
        <v/>
      </c>
      <c r="O2046" s="1" t="str">
        <f>IFERROR(VLOOKUP($A2046&amp;"-"&amp;O$1,'Conclusões cursos SIGARRA'!$E:$H,2,0),"")</f>
        <v>2008/2009</v>
      </c>
      <c r="P2046" s="1" t="str">
        <f>IFERROR(VLOOKUP($A2046&amp;"-"&amp;O$1,'Conclusões cursos SIGARRA'!$E:$H,4,0),"")</f>
        <v>2012/2013</v>
      </c>
      <c r="Q2046" s="1" t="str">
        <f>IFERROR(VLOOKUP($A2046&amp;"-"&amp;Q$1,'Conclusões cursos SIGARRA'!$E:$H,2,0),"")</f>
        <v/>
      </c>
      <c r="R2046" s="1" t="str">
        <f>IFERROR(VLOOKUP($A2046&amp;"-"&amp;Q$1,'Conclusões cursos SIGARRA'!$E:$H,4,0),"")</f>
        <v/>
      </c>
      <c r="S2046" s="1" t="str">
        <f>IFERROR(VLOOKUP($A2046&amp;"-"&amp;S$1,'Conclusões cursos SIGARRA'!$E:$H,2,0),"")</f>
        <v/>
      </c>
      <c r="T2046" s="1" t="str">
        <f>IFERROR(VLOOKUP($A2046&amp;"-"&amp;S$1,'Conclusões cursos SIGARRA'!$E:$H,4,0),"")</f>
        <v/>
      </c>
      <c r="U2046" s="1" t="str">
        <f t="shared" si="3"/>
        <v> MIEIC 2012/2013</v>
      </c>
      <c r="V2046" s="1" t="str">
        <f t="shared" si="4"/>
        <v>Pedro Miguel Lourenço Meleiro</v>
      </c>
    </row>
    <row r="2047" ht="14.25" customHeight="1">
      <c r="A2047" s="1">
        <v>2.02004714E8</v>
      </c>
      <c r="B2047" s="1" t="s">
        <v>6161</v>
      </c>
      <c r="C2047" s="1" t="s">
        <v>6162</v>
      </c>
      <c r="D2047" s="1" t="s">
        <v>26</v>
      </c>
      <c r="E2047" s="1" t="s">
        <v>21</v>
      </c>
      <c r="F2047" s="1" t="str">
        <f t="shared" si="1"/>
        <v>Pedro Miguel Magalhães Nunes - L.EIC 2022/2023</v>
      </c>
      <c r="I2047" s="1" t="str">
        <f>IFERROR(VLOOKUP(B2047,'Inquérito'!M:N,2,0),if(AND(E2047="",not(iserror(find("linkedin",H2047)))),H2047,E2047))</f>
        <v/>
      </c>
      <c r="J2047" s="1" t="str">
        <f t="shared" si="2"/>
        <v>L.EIC </v>
      </c>
      <c r="K2047" s="1" t="str">
        <f>IFERROR(VLOOKUP($A2047&amp;"-"&amp;K$1,'Conclusões cursos SIGARRA'!$E:$H,2,0),"")</f>
        <v/>
      </c>
      <c r="L2047" s="1" t="str">
        <f>IFERROR(VLOOKUP($A2047&amp;"-"&amp;K$1,'Conclusões cursos SIGARRA'!$E:$H,4,0),"")</f>
        <v/>
      </c>
      <c r="M2047" s="1" t="str">
        <f>IFERROR(VLOOKUP($A2047&amp;"-"&amp;M$1,'Conclusões cursos SIGARRA'!$E:$H,2,0),"")</f>
        <v/>
      </c>
      <c r="N2047" s="1" t="str">
        <f>IFERROR(VLOOKUP($A2047&amp;"-"&amp;M$1,'Conclusões cursos SIGARRA'!$E:$H,4,0),"")</f>
        <v/>
      </c>
      <c r="O2047" s="1" t="str">
        <f>IFERROR(VLOOKUP($A2047&amp;"-"&amp;O$1,'Conclusões cursos SIGARRA'!$E:$H,2,0),"")</f>
        <v/>
      </c>
      <c r="P2047" s="1" t="str">
        <f>IFERROR(VLOOKUP($A2047&amp;"-"&amp;O$1,'Conclusões cursos SIGARRA'!$E:$H,4,0),"")</f>
        <v/>
      </c>
      <c r="Q2047" s="1" t="str">
        <f>IFERROR(VLOOKUP($A2047&amp;"-"&amp;Q$1,'Conclusões cursos SIGARRA'!$E:$H,2,0),"")</f>
        <v>2021/2022</v>
      </c>
      <c r="R2047" s="1" t="str">
        <f>IFERROR(VLOOKUP($A2047&amp;"-"&amp;Q$1,'Conclusões cursos SIGARRA'!$E:$H,4,0),"")</f>
        <v>2022/2023</v>
      </c>
      <c r="S2047" s="1" t="str">
        <f>IFERROR(VLOOKUP($A2047&amp;"-"&amp;S$1,'Conclusões cursos SIGARRA'!$E:$H,2,0),"")</f>
        <v/>
      </c>
      <c r="T2047" s="1" t="str">
        <f>IFERROR(VLOOKUP($A2047&amp;"-"&amp;S$1,'Conclusões cursos SIGARRA'!$E:$H,4,0),"")</f>
        <v/>
      </c>
      <c r="U2047" s="1" t="str">
        <f t="shared" si="3"/>
        <v> L.EIC 2022/2023</v>
      </c>
      <c r="V2047" s="1" t="str">
        <f t="shared" si="4"/>
        <v>Pedro Miguel Magalhães Nunes</v>
      </c>
    </row>
    <row r="2048" ht="14.25" customHeight="1">
      <c r="A2048" s="1">
        <v>1.99501805E8</v>
      </c>
      <c r="B2048" s="1" t="s">
        <v>6163</v>
      </c>
      <c r="C2048" s="1" t="s">
        <v>6164</v>
      </c>
      <c r="D2048" s="1" t="s">
        <v>20</v>
      </c>
      <c r="E2048" s="1" t="s">
        <v>6165</v>
      </c>
      <c r="F2048" s="1" t="str">
        <f t="shared" si="1"/>
        <v>Pedro Miguel Martins de Almeida - LEIC 1999/2000</v>
      </c>
      <c r="G2048" s="1" t="s">
        <v>21</v>
      </c>
      <c r="I2048" s="9" t="str">
        <f>IFERROR(VLOOKUP(B2048,'Inquérito'!M:N,2,0),if(AND(E2048="",not(iserror(find("linkedin",H2048)))),H2048,E2048))</f>
        <v>https://www.linkedin.com/in/pedro--almeida/</v>
      </c>
      <c r="J2048" s="1" t="str">
        <f t="shared" si="2"/>
        <v>LEIC </v>
      </c>
      <c r="K2048" s="1" t="str">
        <f>IFERROR(VLOOKUP($A2048&amp;"-"&amp;K$1,'Conclusões cursos SIGARRA'!$E:$H,2,0),"")</f>
        <v>1995/1996</v>
      </c>
      <c r="L2048" s="1" t="str">
        <f>IFERROR(VLOOKUP($A2048&amp;"-"&amp;K$1,'Conclusões cursos SIGARRA'!$E:$H,4,0),"")</f>
        <v>1999/2000</v>
      </c>
      <c r="M2048" s="1" t="str">
        <f>IFERROR(VLOOKUP($A2048&amp;"-"&amp;M$1,'Conclusões cursos SIGARRA'!$E:$H,2,0),"")</f>
        <v/>
      </c>
      <c r="N2048" s="1" t="str">
        <f>IFERROR(VLOOKUP($A2048&amp;"-"&amp;M$1,'Conclusões cursos SIGARRA'!$E:$H,4,0),"")</f>
        <v/>
      </c>
      <c r="O2048" s="1" t="str">
        <f>IFERROR(VLOOKUP($A2048&amp;"-"&amp;O$1,'Conclusões cursos SIGARRA'!$E:$H,2,0),"")</f>
        <v/>
      </c>
      <c r="P2048" s="1" t="str">
        <f>IFERROR(VLOOKUP($A2048&amp;"-"&amp;O$1,'Conclusões cursos SIGARRA'!$E:$H,4,0),"")</f>
        <v/>
      </c>
      <c r="Q2048" s="1" t="str">
        <f>IFERROR(VLOOKUP($A2048&amp;"-"&amp;Q$1,'Conclusões cursos SIGARRA'!$E:$H,2,0),"")</f>
        <v/>
      </c>
      <c r="R2048" s="1" t="str">
        <f>IFERROR(VLOOKUP($A2048&amp;"-"&amp;Q$1,'Conclusões cursos SIGARRA'!$E:$H,4,0),"")</f>
        <v/>
      </c>
      <c r="S2048" s="1" t="str">
        <f>IFERROR(VLOOKUP($A2048&amp;"-"&amp;S$1,'Conclusões cursos SIGARRA'!$E:$H,2,0),"")</f>
        <v/>
      </c>
      <c r="T2048" s="1" t="str">
        <f>IFERROR(VLOOKUP($A2048&amp;"-"&amp;S$1,'Conclusões cursos SIGARRA'!$E:$H,4,0),"")</f>
        <v/>
      </c>
      <c r="U2048" s="1" t="str">
        <f t="shared" si="3"/>
        <v> LEIC 1999/2000</v>
      </c>
      <c r="V2048" s="1" t="str">
        <f t="shared" si="4"/>
        <v>Pedro Miguel Martins de Almeida</v>
      </c>
    </row>
    <row r="2049" ht="14.25" customHeight="1">
      <c r="A2049" s="1">
        <v>2.01206054E8</v>
      </c>
      <c r="B2049" s="1" t="s">
        <v>6166</v>
      </c>
      <c r="C2049" s="1" t="s">
        <v>6167</v>
      </c>
      <c r="D2049" s="1" t="s">
        <v>20</v>
      </c>
      <c r="E2049" s="1" t="s">
        <v>21</v>
      </c>
      <c r="F2049" s="1" t="str">
        <f t="shared" si="1"/>
        <v>Pedro Miguel Martins de Lemos da Cunha Faria - MIEIC 2016/2017</v>
      </c>
      <c r="G2049" s="1" t="s">
        <v>21</v>
      </c>
      <c r="I2049" s="1" t="str">
        <f>IFERROR(VLOOKUP(B2049,'Inquérito'!M:N,2,0),if(AND(E2049="",not(iserror(find("linkedin",H2049)))),H2049,E2049))</f>
        <v/>
      </c>
      <c r="J2049" s="1" t="str">
        <f t="shared" si="2"/>
        <v>MIEIC </v>
      </c>
      <c r="K2049" s="1" t="str">
        <f>IFERROR(VLOOKUP($A2049&amp;"-"&amp;K$1,'Conclusões cursos SIGARRA'!$E:$H,2,0),"")</f>
        <v/>
      </c>
      <c r="L2049" s="1" t="str">
        <f>IFERROR(VLOOKUP($A2049&amp;"-"&amp;K$1,'Conclusões cursos SIGARRA'!$E:$H,4,0),"")</f>
        <v/>
      </c>
      <c r="M2049" s="1" t="str">
        <f>IFERROR(VLOOKUP($A2049&amp;"-"&amp;M$1,'Conclusões cursos SIGARRA'!$E:$H,2,0),"")</f>
        <v/>
      </c>
      <c r="N2049" s="1" t="str">
        <f>IFERROR(VLOOKUP($A2049&amp;"-"&amp;M$1,'Conclusões cursos SIGARRA'!$E:$H,4,0),"")</f>
        <v/>
      </c>
      <c r="O2049" s="1" t="str">
        <f>IFERROR(VLOOKUP($A2049&amp;"-"&amp;O$1,'Conclusões cursos SIGARRA'!$E:$H,2,0),"")</f>
        <v>2012/2013</v>
      </c>
      <c r="P2049" s="1" t="str">
        <f>IFERROR(VLOOKUP($A2049&amp;"-"&amp;O$1,'Conclusões cursos SIGARRA'!$E:$H,4,0),"")</f>
        <v>2016/2017</v>
      </c>
      <c r="Q2049" s="1" t="str">
        <f>IFERROR(VLOOKUP($A2049&amp;"-"&amp;Q$1,'Conclusões cursos SIGARRA'!$E:$H,2,0),"")</f>
        <v/>
      </c>
      <c r="R2049" s="1" t="str">
        <f>IFERROR(VLOOKUP($A2049&amp;"-"&amp;Q$1,'Conclusões cursos SIGARRA'!$E:$H,4,0),"")</f>
        <v/>
      </c>
      <c r="S2049" s="1" t="str">
        <f>IFERROR(VLOOKUP($A2049&amp;"-"&amp;S$1,'Conclusões cursos SIGARRA'!$E:$H,2,0),"")</f>
        <v/>
      </c>
      <c r="T2049" s="1" t="str">
        <f>IFERROR(VLOOKUP($A2049&amp;"-"&amp;S$1,'Conclusões cursos SIGARRA'!$E:$H,4,0),"")</f>
        <v/>
      </c>
      <c r="U2049" s="1" t="str">
        <f t="shared" si="3"/>
        <v> MIEIC 2016/2017</v>
      </c>
      <c r="V2049" s="1" t="str">
        <f t="shared" si="4"/>
        <v>Pedro Miguel Martins de Lemos da Cunha Faria</v>
      </c>
    </row>
    <row r="2050" ht="14.25" customHeight="1">
      <c r="A2050" s="1">
        <v>2.00404215E8</v>
      </c>
      <c r="B2050" s="1" t="s">
        <v>6168</v>
      </c>
      <c r="C2050" s="1" t="s">
        <v>6169</v>
      </c>
      <c r="D2050" s="1" t="s">
        <v>26</v>
      </c>
      <c r="E2050" s="1" t="s">
        <v>21</v>
      </c>
      <c r="F2050" s="1" t="str">
        <f t="shared" si="1"/>
        <v>Pedro Miguel Monteiro Galvão - L.EIC 2022/2023</v>
      </c>
      <c r="G2050" s="1" t="s">
        <v>6170</v>
      </c>
      <c r="I2050" s="9" t="str">
        <f>IFERROR(VLOOKUP(B2050,'Inquérito'!M:N,2,0),if(AND(E2050="",not(iserror(find("linkedin",H2050)))),H2050,E2050))</f>
        <v>https://www.linkedin.com/in/pedrommgalvao</v>
      </c>
      <c r="J2050" s="1" t="str">
        <f t="shared" si="2"/>
        <v>L.EIC </v>
      </c>
      <c r="K2050" s="1" t="str">
        <f>IFERROR(VLOOKUP($A2050&amp;"-"&amp;K$1,'Conclusões cursos SIGARRA'!$E:$H,2,0),"")</f>
        <v/>
      </c>
      <c r="L2050" s="1" t="str">
        <f>IFERROR(VLOOKUP($A2050&amp;"-"&amp;K$1,'Conclusões cursos SIGARRA'!$E:$H,4,0),"")</f>
        <v/>
      </c>
      <c r="M2050" s="1" t="str">
        <f>IFERROR(VLOOKUP($A2050&amp;"-"&amp;M$1,'Conclusões cursos SIGARRA'!$E:$H,2,0),"")</f>
        <v/>
      </c>
      <c r="N2050" s="1" t="str">
        <f>IFERROR(VLOOKUP($A2050&amp;"-"&amp;M$1,'Conclusões cursos SIGARRA'!$E:$H,4,0),"")</f>
        <v/>
      </c>
      <c r="O2050" s="1" t="str">
        <f>IFERROR(VLOOKUP($A2050&amp;"-"&amp;O$1,'Conclusões cursos SIGARRA'!$E:$H,2,0),"")</f>
        <v/>
      </c>
      <c r="P2050" s="1" t="str">
        <f>IFERROR(VLOOKUP($A2050&amp;"-"&amp;O$1,'Conclusões cursos SIGARRA'!$E:$H,4,0),"")</f>
        <v/>
      </c>
      <c r="Q2050" s="1" t="str">
        <f>IFERROR(VLOOKUP($A2050&amp;"-"&amp;Q$1,'Conclusões cursos SIGARRA'!$E:$H,2,0),"")</f>
        <v>2021/2022</v>
      </c>
      <c r="R2050" s="1" t="str">
        <f>IFERROR(VLOOKUP($A2050&amp;"-"&amp;Q$1,'Conclusões cursos SIGARRA'!$E:$H,4,0),"")</f>
        <v>2022/2023</v>
      </c>
      <c r="S2050" s="1" t="str">
        <f>IFERROR(VLOOKUP($A2050&amp;"-"&amp;S$1,'Conclusões cursos SIGARRA'!$E:$H,2,0),"")</f>
        <v/>
      </c>
      <c r="T2050" s="1" t="str">
        <f>IFERROR(VLOOKUP($A2050&amp;"-"&amp;S$1,'Conclusões cursos SIGARRA'!$E:$H,4,0),"")</f>
        <v/>
      </c>
      <c r="U2050" s="1" t="str">
        <f t="shared" si="3"/>
        <v> L.EIC 2022/2023</v>
      </c>
      <c r="V2050" s="1" t="str">
        <f t="shared" si="4"/>
        <v>Pedro Miguel Monteiro Galvão</v>
      </c>
    </row>
    <row r="2051" ht="14.25" customHeight="1">
      <c r="A2051" s="1">
        <v>2.00103548E8</v>
      </c>
      <c r="B2051" s="1" t="s">
        <v>6171</v>
      </c>
      <c r="C2051" s="1" t="s">
        <v>6172</v>
      </c>
      <c r="D2051" s="1" t="s">
        <v>20</v>
      </c>
      <c r="E2051" s="1" t="s">
        <v>21</v>
      </c>
      <c r="F2051" s="1" t="str">
        <f t="shared" si="1"/>
        <v>Pedro Miguel Moreira da Silva - MIEIC 2008/2009</v>
      </c>
      <c r="G2051" s="1" t="s">
        <v>6173</v>
      </c>
      <c r="I2051" s="1" t="str">
        <f>IFERROR(VLOOKUP(B2051,'Inquérito'!M:N,2,0),if(AND(E2051="",not(iserror(find("linkedin",H2051)))),H2051,E2051))</f>
        <v/>
      </c>
      <c r="J2051" s="1" t="str">
        <f t="shared" si="2"/>
        <v>MIEIC </v>
      </c>
      <c r="K2051" s="1" t="str">
        <f>IFERROR(VLOOKUP($A2051&amp;"-"&amp;K$1,'Conclusões cursos SIGARRA'!$E:$H,2,0),"")</f>
        <v/>
      </c>
      <c r="L2051" s="1" t="str">
        <f>IFERROR(VLOOKUP($A2051&amp;"-"&amp;K$1,'Conclusões cursos SIGARRA'!$E:$H,4,0),"")</f>
        <v/>
      </c>
      <c r="M2051" s="1" t="str">
        <f>IFERROR(VLOOKUP($A2051&amp;"-"&amp;M$1,'Conclusões cursos SIGARRA'!$E:$H,2,0),"")</f>
        <v/>
      </c>
      <c r="N2051" s="1" t="str">
        <f>IFERROR(VLOOKUP($A2051&amp;"-"&amp;M$1,'Conclusões cursos SIGARRA'!$E:$H,4,0),"")</f>
        <v/>
      </c>
      <c r="O2051" s="1" t="str">
        <f>IFERROR(VLOOKUP($A2051&amp;"-"&amp;O$1,'Conclusões cursos SIGARRA'!$E:$H,2,0),"")</f>
        <v>2004/2005</v>
      </c>
      <c r="P2051" s="1" t="str">
        <f>IFERROR(VLOOKUP($A2051&amp;"-"&amp;O$1,'Conclusões cursos SIGARRA'!$E:$H,4,0),"")</f>
        <v>2008/2009</v>
      </c>
      <c r="Q2051" s="1" t="str">
        <f>IFERROR(VLOOKUP($A2051&amp;"-"&amp;Q$1,'Conclusões cursos SIGARRA'!$E:$H,2,0),"")</f>
        <v/>
      </c>
      <c r="R2051" s="1" t="str">
        <f>IFERROR(VLOOKUP($A2051&amp;"-"&amp;Q$1,'Conclusões cursos SIGARRA'!$E:$H,4,0),"")</f>
        <v/>
      </c>
      <c r="S2051" s="1" t="str">
        <f>IFERROR(VLOOKUP($A2051&amp;"-"&amp;S$1,'Conclusões cursos SIGARRA'!$E:$H,2,0),"")</f>
        <v/>
      </c>
      <c r="T2051" s="1" t="str">
        <f>IFERROR(VLOOKUP($A2051&amp;"-"&amp;S$1,'Conclusões cursos SIGARRA'!$E:$H,4,0),"")</f>
        <v/>
      </c>
      <c r="U2051" s="1" t="str">
        <f t="shared" si="3"/>
        <v> MIEIC 2008/2009</v>
      </c>
      <c r="V2051" s="1" t="str">
        <f t="shared" si="4"/>
        <v>Pedro Miguel Moreira da Silva</v>
      </c>
    </row>
    <row r="2052" ht="14.25" customHeight="1">
      <c r="A2052" s="1">
        <v>2.02004715E8</v>
      </c>
      <c r="B2052" s="1" t="s">
        <v>6174</v>
      </c>
      <c r="C2052" s="1" t="s">
        <v>6175</v>
      </c>
      <c r="D2052" s="1" t="s">
        <v>26</v>
      </c>
      <c r="E2052" s="1" t="s">
        <v>21</v>
      </c>
      <c r="F2052" s="1" t="str">
        <f t="shared" si="1"/>
        <v>Pedro Miguel Moreira Ramalho - L.EIC 2022/2023</v>
      </c>
      <c r="I2052" s="1" t="str">
        <f>IFERROR(VLOOKUP(B2052,'Inquérito'!M:N,2,0),if(AND(E2052="",not(iserror(find("linkedin",H2052)))),H2052,E2052))</f>
        <v/>
      </c>
      <c r="J2052" s="1" t="str">
        <f t="shared" si="2"/>
        <v>L.EIC </v>
      </c>
      <c r="K2052" s="1" t="str">
        <f>IFERROR(VLOOKUP($A2052&amp;"-"&amp;K$1,'Conclusões cursos SIGARRA'!$E:$H,2,0),"")</f>
        <v/>
      </c>
      <c r="L2052" s="1" t="str">
        <f>IFERROR(VLOOKUP($A2052&amp;"-"&amp;K$1,'Conclusões cursos SIGARRA'!$E:$H,4,0),"")</f>
        <v/>
      </c>
      <c r="M2052" s="1" t="str">
        <f>IFERROR(VLOOKUP($A2052&amp;"-"&amp;M$1,'Conclusões cursos SIGARRA'!$E:$H,2,0),"")</f>
        <v/>
      </c>
      <c r="N2052" s="1" t="str">
        <f>IFERROR(VLOOKUP($A2052&amp;"-"&amp;M$1,'Conclusões cursos SIGARRA'!$E:$H,4,0),"")</f>
        <v/>
      </c>
      <c r="O2052" s="1" t="str">
        <f>IFERROR(VLOOKUP($A2052&amp;"-"&amp;O$1,'Conclusões cursos SIGARRA'!$E:$H,2,0),"")</f>
        <v/>
      </c>
      <c r="P2052" s="1" t="str">
        <f>IFERROR(VLOOKUP($A2052&amp;"-"&amp;O$1,'Conclusões cursos SIGARRA'!$E:$H,4,0),"")</f>
        <v/>
      </c>
      <c r="Q2052" s="1" t="str">
        <f>IFERROR(VLOOKUP($A2052&amp;"-"&amp;Q$1,'Conclusões cursos SIGARRA'!$E:$H,2,0),"")</f>
        <v>2021/2022</v>
      </c>
      <c r="R2052" s="1" t="str">
        <f>IFERROR(VLOOKUP($A2052&amp;"-"&amp;Q$1,'Conclusões cursos SIGARRA'!$E:$H,4,0),"")</f>
        <v>2022/2023</v>
      </c>
      <c r="S2052" s="1" t="str">
        <f>IFERROR(VLOOKUP($A2052&amp;"-"&amp;S$1,'Conclusões cursos SIGARRA'!$E:$H,2,0),"")</f>
        <v/>
      </c>
      <c r="T2052" s="1" t="str">
        <f>IFERROR(VLOOKUP($A2052&amp;"-"&amp;S$1,'Conclusões cursos SIGARRA'!$E:$H,4,0),"")</f>
        <v/>
      </c>
      <c r="U2052" s="1" t="str">
        <f t="shared" si="3"/>
        <v> L.EIC 2022/2023</v>
      </c>
      <c r="V2052" s="1" t="str">
        <f t="shared" si="4"/>
        <v>Pedro Miguel Moreira Ramalho</v>
      </c>
    </row>
    <row r="2053" ht="14.25" customHeight="1">
      <c r="A2053" s="1">
        <v>2.01806083E8</v>
      </c>
      <c r="B2053" s="1" t="s">
        <v>6176</v>
      </c>
      <c r="C2053" s="1" t="s">
        <v>6177</v>
      </c>
      <c r="D2053" s="1" t="s">
        <v>26</v>
      </c>
      <c r="E2053" s="1" t="s">
        <v>21</v>
      </c>
      <c r="F2053" s="1" t="str">
        <f t="shared" si="1"/>
        <v>Pedro Miguel Novais do Vale - L.EIC 2021/2022</v>
      </c>
      <c r="G2053" s="1" t="s">
        <v>6178</v>
      </c>
      <c r="I2053" s="1" t="str">
        <f>IFERROR(VLOOKUP(B2053,'Inquérito'!M:N,2,0),if(AND(E2053="",not(iserror(find("linkedin",H2053)))),H2053,E2053))</f>
        <v/>
      </c>
      <c r="J2053" s="1" t="str">
        <f t="shared" si="2"/>
        <v>L.EIC </v>
      </c>
      <c r="K2053" s="1" t="str">
        <f>IFERROR(VLOOKUP($A2053&amp;"-"&amp;K$1,'Conclusões cursos SIGARRA'!$E:$H,2,0),"")</f>
        <v/>
      </c>
      <c r="L2053" s="1" t="str">
        <f>IFERROR(VLOOKUP($A2053&amp;"-"&amp;K$1,'Conclusões cursos SIGARRA'!$E:$H,4,0),"")</f>
        <v/>
      </c>
      <c r="M2053" s="1" t="str">
        <f>IFERROR(VLOOKUP($A2053&amp;"-"&amp;M$1,'Conclusões cursos SIGARRA'!$E:$H,2,0),"")</f>
        <v/>
      </c>
      <c r="N2053" s="1" t="str">
        <f>IFERROR(VLOOKUP($A2053&amp;"-"&amp;M$1,'Conclusões cursos SIGARRA'!$E:$H,4,0),"")</f>
        <v/>
      </c>
      <c r="O2053" s="1" t="str">
        <f>IFERROR(VLOOKUP($A2053&amp;"-"&amp;O$1,'Conclusões cursos SIGARRA'!$E:$H,2,0),"")</f>
        <v/>
      </c>
      <c r="P2053" s="1" t="str">
        <f>IFERROR(VLOOKUP($A2053&amp;"-"&amp;O$1,'Conclusões cursos SIGARRA'!$E:$H,4,0),"")</f>
        <v/>
      </c>
      <c r="Q2053" s="1" t="str">
        <f>IFERROR(VLOOKUP($A2053&amp;"-"&amp;Q$1,'Conclusões cursos SIGARRA'!$E:$H,2,0),"")</f>
        <v>2021/2022</v>
      </c>
      <c r="R2053" s="1" t="str">
        <f>IFERROR(VLOOKUP($A2053&amp;"-"&amp;Q$1,'Conclusões cursos SIGARRA'!$E:$H,4,0),"")</f>
        <v>2021/2022</v>
      </c>
      <c r="S2053" s="1" t="str">
        <f>IFERROR(VLOOKUP($A2053&amp;"-"&amp;S$1,'Conclusões cursos SIGARRA'!$E:$H,2,0),"")</f>
        <v/>
      </c>
      <c r="T2053" s="1" t="str">
        <f>IFERROR(VLOOKUP($A2053&amp;"-"&amp;S$1,'Conclusões cursos SIGARRA'!$E:$H,4,0),"")</f>
        <v/>
      </c>
      <c r="U2053" s="1" t="str">
        <f t="shared" si="3"/>
        <v> L.EIC 2021/2022</v>
      </c>
      <c r="V2053" s="1" t="str">
        <f t="shared" si="4"/>
        <v>Pedro Miguel Novais do Vale</v>
      </c>
    </row>
    <row r="2054" ht="14.25" customHeight="1">
      <c r="A2054" s="1">
        <v>2.0130389E8</v>
      </c>
      <c r="B2054" s="1" t="s">
        <v>6179</v>
      </c>
      <c r="C2054" s="1" t="s">
        <v>6180</v>
      </c>
      <c r="D2054" s="1" t="s">
        <v>20</v>
      </c>
      <c r="E2054" s="1" t="s">
        <v>21</v>
      </c>
      <c r="F2054" s="1" t="str">
        <f t="shared" si="1"/>
        <v>Pedro Miguel Oliveira Arnaldo - MIEIC 2018/2019</v>
      </c>
      <c r="I2054" s="1" t="str">
        <f>IFERROR(VLOOKUP(B2054,'Inquérito'!M:N,2,0),if(AND(E2054="",not(iserror(find("linkedin",H2054)))),H2054,E2054))</f>
        <v/>
      </c>
      <c r="J2054" s="1" t="str">
        <f t="shared" si="2"/>
        <v>MIEIC </v>
      </c>
      <c r="K2054" s="1" t="str">
        <f>IFERROR(VLOOKUP($A2054&amp;"-"&amp;K$1,'Conclusões cursos SIGARRA'!$E:$H,2,0),"")</f>
        <v/>
      </c>
      <c r="L2054" s="1" t="str">
        <f>IFERROR(VLOOKUP($A2054&amp;"-"&amp;K$1,'Conclusões cursos SIGARRA'!$E:$H,4,0),"")</f>
        <v/>
      </c>
      <c r="M2054" s="1" t="str">
        <f>IFERROR(VLOOKUP($A2054&amp;"-"&amp;M$1,'Conclusões cursos SIGARRA'!$E:$H,2,0),"")</f>
        <v/>
      </c>
      <c r="N2054" s="1" t="str">
        <f>IFERROR(VLOOKUP($A2054&amp;"-"&amp;M$1,'Conclusões cursos SIGARRA'!$E:$H,4,0),"")</f>
        <v/>
      </c>
      <c r="O2054" s="1" t="str">
        <f>IFERROR(VLOOKUP($A2054&amp;"-"&amp;O$1,'Conclusões cursos SIGARRA'!$E:$H,2,0),"")</f>
        <v>2013/2014</v>
      </c>
      <c r="P2054" s="1" t="str">
        <f>IFERROR(VLOOKUP($A2054&amp;"-"&amp;O$1,'Conclusões cursos SIGARRA'!$E:$H,4,0),"")</f>
        <v>2018/2019</v>
      </c>
      <c r="Q2054" s="1" t="str">
        <f>IFERROR(VLOOKUP($A2054&amp;"-"&amp;Q$1,'Conclusões cursos SIGARRA'!$E:$H,2,0),"")</f>
        <v/>
      </c>
      <c r="R2054" s="1" t="str">
        <f>IFERROR(VLOOKUP($A2054&amp;"-"&amp;Q$1,'Conclusões cursos SIGARRA'!$E:$H,4,0),"")</f>
        <v/>
      </c>
      <c r="S2054" s="1" t="str">
        <f>IFERROR(VLOOKUP($A2054&amp;"-"&amp;S$1,'Conclusões cursos SIGARRA'!$E:$H,2,0),"")</f>
        <v/>
      </c>
      <c r="T2054" s="1" t="str">
        <f>IFERROR(VLOOKUP($A2054&amp;"-"&amp;S$1,'Conclusões cursos SIGARRA'!$E:$H,4,0),"")</f>
        <v/>
      </c>
      <c r="U2054" s="1" t="str">
        <f t="shared" si="3"/>
        <v> MIEIC 2018/2019</v>
      </c>
      <c r="V2054" s="1" t="str">
        <f t="shared" si="4"/>
        <v>Pedro Miguel Oliveira Arnaldo</v>
      </c>
    </row>
    <row r="2055" ht="14.25" customHeight="1">
      <c r="A2055" s="1">
        <v>2.01603816E8</v>
      </c>
      <c r="B2055" s="1" t="s">
        <v>6181</v>
      </c>
      <c r="C2055" s="1" t="s">
        <v>6182</v>
      </c>
      <c r="D2055" s="1" t="s">
        <v>26</v>
      </c>
      <c r="E2055" s="1" t="s">
        <v>21</v>
      </c>
      <c r="F2055" s="1" t="str">
        <f t="shared" si="1"/>
        <v>Pedro Miguel Oliveira Azevedo - L.EIC 2021/2022 M.EIC 2022/2023</v>
      </c>
      <c r="G2055" s="1" t="s">
        <v>6183</v>
      </c>
      <c r="I2055" s="1" t="str">
        <f>IFERROR(VLOOKUP(B2055,'Inquérito'!M:N,2,0),if(AND(E2055="",not(iserror(find("linkedin",H2055)))),H2055,E2055))</f>
        <v/>
      </c>
      <c r="J2055" s="1" t="str">
        <f t="shared" si="2"/>
        <v>L.EIC M.EIC</v>
      </c>
      <c r="K2055" s="1" t="str">
        <f>IFERROR(VLOOKUP($A2055&amp;"-"&amp;K$1,'Conclusões cursos SIGARRA'!$E:$H,2,0),"")</f>
        <v/>
      </c>
      <c r="L2055" s="1" t="str">
        <f>IFERROR(VLOOKUP($A2055&amp;"-"&amp;K$1,'Conclusões cursos SIGARRA'!$E:$H,4,0),"")</f>
        <v/>
      </c>
      <c r="M2055" s="1" t="str">
        <f>IFERROR(VLOOKUP($A2055&amp;"-"&amp;M$1,'Conclusões cursos SIGARRA'!$E:$H,2,0),"")</f>
        <v/>
      </c>
      <c r="N2055" s="1" t="str">
        <f>IFERROR(VLOOKUP($A2055&amp;"-"&amp;M$1,'Conclusões cursos SIGARRA'!$E:$H,4,0),"")</f>
        <v/>
      </c>
      <c r="O2055" s="1" t="str">
        <f>IFERROR(VLOOKUP($A2055&amp;"-"&amp;O$1,'Conclusões cursos SIGARRA'!$E:$H,2,0),"")</f>
        <v/>
      </c>
      <c r="P2055" s="1" t="str">
        <f>IFERROR(VLOOKUP($A2055&amp;"-"&amp;O$1,'Conclusões cursos SIGARRA'!$E:$H,4,0),"")</f>
        <v/>
      </c>
      <c r="Q2055" s="1" t="str">
        <f>IFERROR(VLOOKUP($A2055&amp;"-"&amp;Q$1,'Conclusões cursos SIGARRA'!$E:$H,2,0),"")</f>
        <v>2021/2022</v>
      </c>
      <c r="R2055" s="1" t="str">
        <f>IFERROR(VLOOKUP($A2055&amp;"-"&amp;Q$1,'Conclusões cursos SIGARRA'!$E:$H,4,0),"")</f>
        <v>2021/2022</v>
      </c>
      <c r="S2055" s="1" t="str">
        <f>IFERROR(VLOOKUP($A2055&amp;"-"&amp;S$1,'Conclusões cursos SIGARRA'!$E:$H,2,0),"")</f>
        <v>2021/2022</v>
      </c>
      <c r="T2055" s="1" t="str">
        <f>IFERROR(VLOOKUP($A2055&amp;"-"&amp;S$1,'Conclusões cursos SIGARRA'!$E:$H,4,0),"")</f>
        <v>2022/2023</v>
      </c>
      <c r="U2055" s="1" t="str">
        <f t="shared" si="3"/>
        <v> L.EIC 2021/2022 M.EIC 2022/2023</v>
      </c>
      <c r="V2055" s="1" t="str">
        <f t="shared" si="4"/>
        <v>Pedro Miguel Oliveira Azevedo</v>
      </c>
    </row>
    <row r="2056" ht="14.25" customHeight="1">
      <c r="A2056" s="1">
        <v>2.0160447E8</v>
      </c>
      <c r="B2056" s="1" t="s">
        <v>6184</v>
      </c>
      <c r="C2056" s="1" t="s">
        <v>6185</v>
      </c>
      <c r="D2056" s="1" t="s">
        <v>20</v>
      </c>
      <c r="E2056" s="1" t="s">
        <v>21</v>
      </c>
      <c r="F2056" s="1" t="str">
        <f t="shared" si="1"/>
        <v>Pedro Miguel Oliveira Carvalho da Silva - MIEIC 2020/2021</v>
      </c>
      <c r="I2056" s="1" t="str">
        <f>IFERROR(VLOOKUP(B2056,'Inquérito'!M:N,2,0),if(AND(E2056="",not(iserror(find("linkedin",H2056)))),H2056,E2056))</f>
        <v/>
      </c>
      <c r="J2056" s="1" t="str">
        <f t="shared" si="2"/>
        <v>MIEIC </v>
      </c>
      <c r="K2056" s="1" t="str">
        <f>IFERROR(VLOOKUP($A2056&amp;"-"&amp;K$1,'Conclusões cursos SIGARRA'!$E:$H,2,0),"")</f>
        <v/>
      </c>
      <c r="L2056" s="1" t="str">
        <f>IFERROR(VLOOKUP($A2056&amp;"-"&amp;K$1,'Conclusões cursos SIGARRA'!$E:$H,4,0),"")</f>
        <v/>
      </c>
      <c r="M2056" s="1" t="str">
        <f>IFERROR(VLOOKUP($A2056&amp;"-"&amp;M$1,'Conclusões cursos SIGARRA'!$E:$H,2,0),"")</f>
        <v/>
      </c>
      <c r="N2056" s="1" t="str">
        <f>IFERROR(VLOOKUP($A2056&amp;"-"&amp;M$1,'Conclusões cursos SIGARRA'!$E:$H,4,0),"")</f>
        <v/>
      </c>
      <c r="O2056" s="1" t="str">
        <f>IFERROR(VLOOKUP($A2056&amp;"-"&amp;O$1,'Conclusões cursos SIGARRA'!$E:$H,2,0),"")</f>
        <v>2016/2017</v>
      </c>
      <c r="P2056" s="1" t="str">
        <f>IFERROR(VLOOKUP($A2056&amp;"-"&amp;O$1,'Conclusões cursos SIGARRA'!$E:$H,4,0),"")</f>
        <v>2020/2021</v>
      </c>
      <c r="Q2056" s="1" t="str">
        <f>IFERROR(VLOOKUP($A2056&amp;"-"&amp;Q$1,'Conclusões cursos SIGARRA'!$E:$H,2,0),"")</f>
        <v/>
      </c>
      <c r="R2056" s="1" t="str">
        <f>IFERROR(VLOOKUP($A2056&amp;"-"&amp;Q$1,'Conclusões cursos SIGARRA'!$E:$H,4,0),"")</f>
        <v/>
      </c>
      <c r="S2056" s="1" t="str">
        <f>IFERROR(VLOOKUP($A2056&amp;"-"&amp;S$1,'Conclusões cursos SIGARRA'!$E:$H,2,0),"")</f>
        <v/>
      </c>
      <c r="T2056" s="1" t="str">
        <f>IFERROR(VLOOKUP($A2056&amp;"-"&amp;S$1,'Conclusões cursos SIGARRA'!$E:$H,4,0),"")</f>
        <v/>
      </c>
      <c r="U2056" s="1" t="str">
        <f t="shared" si="3"/>
        <v> MIEIC 2020/2021</v>
      </c>
      <c r="V2056" s="1" t="str">
        <f t="shared" si="4"/>
        <v>Pedro Miguel Oliveira Carvalho da Silva</v>
      </c>
    </row>
    <row r="2057" ht="14.25" customHeight="1">
      <c r="A2057" s="1">
        <v>2.01305618E8</v>
      </c>
      <c r="B2057" s="1" t="s">
        <v>6186</v>
      </c>
      <c r="C2057" s="1" t="s">
        <v>6187</v>
      </c>
      <c r="D2057" s="1" t="s">
        <v>20</v>
      </c>
      <c r="E2057" s="1" t="s">
        <v>21</v>
      </c>
      <c r="F2057" s="1" t="str">
        <f t="shared" si="1"/>
        <v>Pedro Miguel Pereira de Melo - MIEIC 2017/2018</v>
      </c>
      <c r="I2057" s="1" t="str">
        <f>IFERROR(VLOOKUP(B2057,'Inquérito'!M:N,2,0),if(AND(E2057="",not(iserror(find("linkedin",H2057)))),H2057,E2057))</f>
        <v/>
      </c>
      <c r="J2057" s="1" t="str">
        <f t="shared" si="2"/>
        <v>MIEIC </v>
      </c>
      <c r="K2057" s="1" t="str">
        <f>IFERROR(VLOOKUP($A2057&amp;"-"&amp;K$1,'Conclusões cursos SIGARRA'!$E:$H,2,0),"")</f>
        <v/>
      </c>
      <c r="L2057" s="1" t="str">
        <f>IFERROR(VLOOKUP($A2057&amp;"-"&amp;K$1,'Conclusões cursos SIGARRA'!$E:$H,4,0),"")</f>
        <v/>
      </c>
      <c r="M2057" s="1" t="str">
        <f>IFERROR(VLOOKUP($A2057&amp;"-"&amp;M$1,'Conclusões cursos SIGARRA'!$E:$H,2,0),"")</f>
        <v/>
      </c>
      <c r="N2057" s="1" t="str">
        <f>IFERROR(VLOOKUP($A2057&amp;"-"&amp;M$1,'Conclusões cursos SIGARRA'!$E:$H,4,0),"")</f>
        <v/>
      </c>
      <c r="O2057" s="1" t="str">
        <f>IFERROR(VLOOKUP($A2057&amp;"-"&amp;O$1,'Conclusões cursos SIGARRA'!$E:$H,2,0),"")</f>
        <v>2013/2014</v>
      </c>
      <c r="P2057" s="1" t="str">
        <f>IFERROR(VLOOKUP($A2057&amp;"-"&amp;O$1,'Conclusões cursos SIGARRA'!$E:$H,4,0),"")</f>
        <v>2017/2018</v>
      </c>
      <c r="Q2057" s="1" t="str">
        <f>IFERROR(VLOOKUP($A2057&amp;"-"&amp;Q$1,'Conclusões cursos SIGARRA'!$E:$H,2,0),"")</f>
        <v/>
      </c>
      <c r="R2057" s="1" t="str">
        <f>IFERROR(VLOOKUP($A2057&amp;"-"&amp;Q$1,'Conclusões cursos SIGARRA'!$E:$H,4,0),"")</f>
        <v/>
      </c>
      <c r="S2057" s="1" t="str">
        <f>IFERROR(VLOOKUP($A2057&amp;"-"&amp;S$1,'Conclusões cursos SIGARRA'!$E:$H,2,0),"")</f>
        <v/>
      </c>
      <c r="T2057" s="1" t="str">
        <f>IFERROR(VLOOKUP($A2057&amp;"-"&amp;S$1,'Conclusões cursos SIGARRA'!$E:$H,4,0),"")</f>
        <v/>
      </c>
      <c r="U2057" s="1" t="str">
        <f t="shared" si="3"/>
        <v> MIEIC 2017/2018</v>
      </c>
      <c r="V2057" s="1" t="str">
        <f t="shared" si="4"/>
        <v>Pedro Miguel Pereira de Melo</v>
      </c>
    </row>
    <row r="2058" ht="14.25" customHeight="1">
      <c r="A2058" s="1">
        <v>1.99904756E8</v>
      </c>
      <c r="B2058" s="1" t="s">
        <v>6188</v>
      </c>
      <c r="C2058" s="1" t="s">
        <v>6189</v>
      </c>
      <c r="D2058" s="1" t="s">
        <v>20</v>
      </c>
      <c r="E2058" s="1" t="s">
        <v>6190</v>
      </c>
      <c r="F2058" s="1" t="str">
        <f t="shared" si="1"/>
        <v>Pedro Miguel Pinheiro Almeida Lamas Pinto - LEIC 2006/2007</v>
      </c>
      <c r="G2058" s="1" t="s">
        <v>6191</v>
      </c>
      <c r="H2058" s="1" t="s">
        <v>6192</v>
      </c>
      <c r="I2058" s="9" t="str">
        <f>IFERROR(VLOOKUP(B2058,'Inquérito'!M:N,2,0),if(AND(E2058="",not(iserror(find("linkedin",H2058)))),H2058,E2058))</f>
        <v>https://www.linkedin.com/in/pedrolamas/</v>
      </c>
      <c r="J2058" s="1" t="str">
        <f t="shared" si="2"/>
        <v>LEIC </v>
      </c>
      <c r="K2058" s="1" t="str">
        <f>IFERROR(VLOOKUP($A2058&amp;"-"&amp;K$1,'Conclusões cursos SIGARRA'!$E:$H,2,0),"")</f>
        <v>1999/2000</v>
      </c>
      <c r="L2058" s="1" t="str">
        <f>IFERROR(VLOOKUP($A2058&amp;"-"&amp;K$1,'Conclusões cursos SIGARRA'!$E:$H,4,0),"")</f>
        <v>2006/2007</v>
      </c>
      <c r="M2058" s="1" t="str">
        <f>IFERROR(VLOOKUP($A2058&amp;"-"&amp;M$1,'Conclusões cursos SIGARRA'!$E:$H,2,0),"")</f>
        <v/>
      </c>
      <c r="N2058" s="1" t="str">
        <f>IFERROR(VLOOKUP($A2058&amp;"-"&amp;M$1,'Conclusões cursos SIGARRA'!$E:$H,4,0),"")</f>
        <v/>
      </c>
      <c r="O2058" s="1" t="str">
        <f>IFERROR(VLOOKUP($A2058&amp;"-"&amp;O$1,'Conclusões cursos SIGARRA'!$E:$H,2,0),"")</f>
        <v/>
      </c>
      <c r="P2058" s="1" t="str">
        <f>IFERROR(VLOOKUP($A2058&amp;"-"&amp;O$1,'Conclusões cursos SIGARRA'!$E:$H,4,0),"")</f>
        <v/>
      </c>
      <c r="Q2058" s="1" t="str">
        <f>IFERROR(VLOOKUP($A2058&amp;"-"&amp;Q$1,'Conclusões cursos SIGARRA'!$E:$H,2,0),"")</f>
        <v/>
      </c>
      <c r="R2058" s="1" t="str">
        <f>IFERROR(VLOOKUP($A2058&amp;"-"&amp;Q$1,'Conclusões cursos SIGARRA'!$E:$H,4,0),"")</f>
        <v/>
      </c>
      <c r="S2058" s="1" t="str">
        <f>IFERROR(VLOOKUP($A2058&amp;"-"&amp;S$1,'Conclusões cursos SIGARRA'!$E:$H,2,0),"")</f>
        <v/>
      </c>
      <c r="T2058" s="1" t="str">
        <f>IFERROR(VLOOKUP($A2058&amp;"-"&amp;S$1,'Conclusões cursos SIGARRA'!$E:$H,4,0),"")</f>
        <v/>
      </c>
      <c r="U2058" s="1" t="str">
        <f t="shared" si="3"/>
        <v> LEIC 2006/2007</v>
      </c>
      <c r="V2058" s="1" t="str">
        <f t="shared" si="4"/>
        <v>Pedro Miguel Pinheiro Almeida Lamas Pinto</v>
      </c>
    </row>
    <row r="2059" ht="14.25" customHeight="1">
      <c r="A2059" s="1">
        <v>2.01806802E8</v>
      </c>
      <c r="B2059" s="1" t="s">
        <v>6193</v>
      </c>
      <c r="C2059" s="1" t="s">
        <v>6194</v>
      </c>
      <c r="D2059" s="1" t="s">
        <v>26</v>
      </c>
      <c r="E2059" s="1" t="s">
        <v>21</v>
      </c>
      <c r="F2059" s="1" t="str">
        <f t="shared" si="1"/>
        <v>Pedro Miguel Pires Coelho - L.EIC 2021/2022</v>
      </c>
      <c r="I2059" s="1" t="str">
        <f>IFERROR(VLOOKUP(B2059,'Inquérito'!M:N,2,0),if(AND(E2059="",not(iserror(find("linkedin",H2059)))),H2059,E2059))</f>
        <v/>
      </c>
      <c r="J2059" s="1" t="str">
        <f t="shared" si="2"/>
        <v>L.EIC </v>
      </c>
      <c r="K2059" s="1" t="str">
        <f>IFERROR(VLOOKUP($A2059&amp;"-"&amp;K$1,'Conclusões cursos SIGARRA'!$E:$H,2,0),"")</f>
        <v/>
      </c>
      <c r="L2059" s="1" t="str">
        <f>IFERROR(VLOOKUP($A2059&amp;"-"&amp;K$1,'Conclusões cursos SIGARRA'!$E:$H,4,0),"")</f>
        <v/>
      </c>
      <c r="M2059" s="1" t="str">
        <f>IFERROR(VLOOKUP($A2059&amp;"-"&amp;M$1,'Conclusões cursos SIGARRA'!$E:$H,2,0),"")</f>
        <v/>
      </c>
      <c r="N2059" s="1" t="str">
        <f>IFERROR(VLOOKUP($A2059&amp;"-"&amp;M$1,'Conclusões cursos SIGARRA'!$E:$H,4,0),"")</f>
        <v/>
      </c>
      <c r="O2059" s="1" t="str">
        <f>IFERROR(VLOOKUP($A2059&amp;"-"&amp;O$1,'Conclusões cursos SIGARRA'!$E:$H,2,0),"")</f>
        <v/>
      </c>
      <c r="P2059" s="1" t="str">
        <f>IFERROR(VLOOKUP($A2059&amp;"-"&amp;O$1,'Conclusões cursos SIGARRA'!$E:$H,4,0),"")</f>
        <v/>
      </c>
      <c r="Q2059" s="1" t="str">
        <f>IFERROR(VLOOKUP($A2059&amp;"-"&amp;Q$1,'Conclusões cursos SIGARRA'!$E:$H,2,0),"")</f>
        <v>2021/2022</v>
      </c>
      <c r="R2059" s="1" t="str">
        <f>IFERROR(VLOOKUP($A2059&amp;"-"&amp;Q$1,'Conclusões cursos SIGARRA'!$E:$H,4,0),"")</f>
        <v>2021/2022</v>
      </c>
      <c r="S2059" s="1" t="str">
        <f>IFERROR(VLOOKUP($A2059&amp;"-"&amp;S$1,'Conclusões cursos SIGARRA'!$E:$H,2,0),"")</f>
        <v/>
      </c>
      <c r="T2059" s="1" t="str">
        <f>IFERROR(VLOOKUP($A2059&amp;"-"&amp;S$1,'Conclusões cursos SIGARRA'!$E:$H,4,0),"")</f>
        <v/>
      </c>
      <c r="U2059" s="1" t="str">
        <f t="shared" si="3"/>
        <v> L.EIC 2021/2022</v>
      </c>
      <c r="V2059" s="1" t="str">
        <f t="shared" si="4"/>
        <v>Pedro Miguel Pires Coelho</v>
      </c>
    </row>
    <row r="2060" ht="14.25" customHeight="1">
      <c r="A2060" s="1">
        <v>1.9950125E8</v>
      </c>
      <c r="B2060" s="1" t="s">
        <v>6195</v>
      </c>
      <c r="C2060" s="1" t="s">
        <v>6196</v>
      </c>
      <c r="D2060" s="1" t="s">
        <v>20</v>
      </c>
      <c r="E2060" s="1" t="s">
        <v>6197</v>
      </c>
      <c r="F2060" s="1" t="str">
        <f t="shared" si="1"/>
        <v>Pedro Miguel Ribeiro Veloso Gomes - LEIC 2001/2002 MIEIC 2008/2009</v>
      </c>
      <c r="G2060" s="1" t="s">
        <v>6198</v>
      </c>
      <c r="H2060" s="1" t="s">
        <v>6199</v>
      </c>
      <c r="I2060" s="9" t="str">
        <f>IFERROR(VLOOKUP(B2060,'Inquérito'!M:N,2,0),if(AND(E2060="",not(iserror(find("linkedin",H2060)))),H2060,E2060))</f>
        <v>https://www.linkedin.com/in/pedrovelosogomes/</v>
      </c>
      <c r="J2060" s="1" t="str">
        <f t="shared" si="2"/>
        <v>LEIC MIEIC </v>
      </c>
      <c r="K2060" s="1" t="str">
        <f>IFERROR(VLOOKUP($A2060&amp;"-"&amp;K$1,'Conclusões cursos SIGARRA'!$E:$H,2,0),"")</f>
        <v>1995/1996</v>
      </c>
      <c r="L2060" s="1" t="str">
        <f>IFERROR(VLOOKUP($A2060&amp;"-"&amp;K$1,'Conclusões cursos SIGARRA'!$E:$H,4,0),"")</f>
        <v>2001/2002</v>
      </c>
      <c r="M2060" s="1" t="str">
        <f>IFERROR(VLOOKUP($A2060&amp;"-"&amp;M$1,'Conclusões cursos SIGARRA'!$E:$H,2,0),"")</f>
        <v/>
      </c>
      <c r="N2060" s="1" t="str">
        <f>IFERROR(VLOOKUP($A2060&amp;"-"&amp;M$1,'Conclusões cursos SIGARRA'!$E:$H,4,0),"")</f>
        <v/>
      </c>
      <c r="O2060" s="1" t="str">
        <f>IFERROR(VLOOKUP($A2060&amp;"-"&amp;O$1,'Conclusões cursos SIGARRA'!$E:$H,2,0),"")</f>
        <v>2008/2009</v>
      </c>
      <c r="P2060" s="1" t="str">
        <f>IFERROR(VLOOKUP($A2060&amp;"-"&amp;O$1,'Conclusões cursos SIGARRA'!$E:$H,4,0),"")</f>
        <v>2008/2009</v>
      </c>
      <c r="Q2060" s="1" t="str">
        <f>IFERROR(VLOOKUP($A2060&amp;"-"&amp;Q$1,'Conclusões cursos SIGARRA'!$E:$H,2,0),"")</f>
        <v/>
      </c>
      <c r="R2060" s="1" t="str">
        <f>IFERROR(VLOOKUP($A2060&amp;"-"&amp;Q$1,'Conclusões cursos SIGARRA'!$E:$H,4,0),"")</f>
        <v/>
      </c>
      <c r="S2060" s="1" t="str">
        <f>IFERROR(VLOOKUP($A2060&amp;"-"&amp;S$1,'Conclusões cursos SIGARRA'!$E:$H,2,0),"")</f>
        <v/>
      </c>
      <c r="T2060" s="1" t="str">
        <f>IFERROR(VLOOKUP($A2060&amp;"-"&amp;S$1,'Conclusões cursos SIGARRA'!$E:$H,4,0),"")</f>
        <v/>
      </c>
      <c r="U2060" s="1" t="str">
        <f t="shared" si="3"/>
        <v> LEIC 2001/2002 MIEIC 2008/2009</v>
      </c>
      <c r="V2060" s="1" t="str">
        <f t="shared" si="4"/>
        <v>Pedro Miguel Ribeiro Veloso Gomes</v>
      </c>
    </row>
    <row r="2061" ht="14.25" customHeight="1">
      <c r="A2061" s="1">
        <v>2.0170516E8</v>
      </c>
      <c r="B2061" s="1" t="s">
        <v>6200</v>
      </c>
      <c r="C2061" s="1" t="s">
        <v>6201</v>
      </c>
      <c r="D2061" s="1" t="s">
        <v>26</v>
      </c>
      <c r="E2061" s="1" t="s">
        <v>21</v>
      </c>
      <c r="F2061" s="1" t="str">
        <f t="shared" si="1"/>
        <v>Pedro Miguel Rodrigues Ferraz Esteves - M.EIC 2021/2022</v>
      </c>
      <c r="G2061" s="1" t="s">
        <v>6202</v>
      </c>
      <c r="I2061" s="9" t="str">
        <f>IFERROR(VLOOKUP(B2061,'Inquérito'!M:N,2,0),if(AND(E2061="",not(iserror(find("linkedin",H2061)))),H2061,E2061))</f>
        <v>https://www.linkedin.com/in/pemesteves</v>
      </c>
      <c r="J2061" s="1" t="str">
        <f t="shared" si="2"/>
        <v>M.EIC</v>
      </c>
      <c r="K2061" s="1" t="str">
        <f>IFERROR(VLOOKUP($A2061&amp;"-"&amp;K$1,'Conclusões cursos SIGARRA'!$E:$H,2,0),"")</f>
        <v/>
      </c>
      <c r="L2061" s="1" t="str">
        <f>IFERROR(VLOOKUP($A2061&amp;"-"&amp;K$1,'Conclusões cursos SIGARRA'!$E:$H,4,0),"")</f>
        <v/>
      </c>
      <c r="M2061" s="1" t="str">
        <f>IFERROR(VLOOKUP($A2061&amp;"-"&amp;M$1,'Conclusões cursos SIGARRA'!$E:$H,2,0),"")</f>
        <v/>
      </c>
      <c r="N2061" s="1" t="str">
        <f>IFERROR(VLOOKUP($A2061&amp;"-"&amp;M$1,'Conclusões cursos SIGARRA'!$E:$H,4,0),"")</f>
        <v/>
      </c>
      <c r="O2061" s="1" t="str">
        <f>IFERROR(VLOOKUP($A2061&amp;"-"&amp;O$1,'Conclusões cursos SIGARRA'!$E:$H,2,0),"")</f>
        <v/>
      </c>
      <c r="P2061" s="1" t="str">
        <f>IFERROR(VLOOKUP($A2061&amp;"-"&amp;O$1,'Conclusões cursos SIGARRA'!$E:$H,4,0),"")</f>
        <v/>
      </c>
      <c r="Q2061" s="1" t="str">
        <f>IFERROR(VLOOKUP($A2061&amp;"-"&amp;Q$1,'Conclusões cursos SIGARRA'!$E:$H,2,0),"")</f>
        <v/>
      </c>
      <c r="R2061" s="1" t="str">
        <f>IFERROR(VLOOKUP($A2061&amp;"-"&amp;Q$1,'Conclusões cursos SIGARRA'!$E:$H,4,0),"")</f>
        <v/>
      </c>
      <c r="S2061" s="1" t="str">
        <f>IFERROR(VLOOKUP($A2061&amp;"-"&amp;S$1,'Conclusões cursos SIGARRA'!$E:$H,2,0),"")</f>
        <v>2021/2022</v>
      </c>
      <c r="T2061" s="1" t="str">
        <f>IFERROR(VLOOKUP($A2061&amp;"-"&amp;S$1,'Conclusões cursos SIGARRA'!$E:$H,4,0),"")</f>
        <v>2021/2022</v>
      </c>
      <c r="U2061" s="1" t="str">
        <f t="shared" si="3"/>
        <v> M.EIC 2021/2022</v>
      </c>
      <c r="V2061" s="1" t="str">
        <f t="shared" si="4"/>
        <v>Pedro Miguel Rodrigues Ferraz Esteves</v>
      </c>
    </row>
    <row r="2062" ht="14.25" customHeight="1">
      <c r="A2062" s="1">
        <v>2.0030479E8</v>
      </c>
      <c r="B2062" s="1" t="s">
        <v>6203</v>
      </c>
      <c r="C2062" s="1" t="s">
        <v>6204</v>
      </c>
      <c r="D2062" s="1" t="s">
        <v>20</v>
      </c>
      <c r="E2062" s="1" t="s">
        <v>6205</v>
      </c>
      <c r="F2062" s="1" t="str">
        <f t="shared" si="1"/>
        <v>Pedro Miguel Rosário Alves - MIEIC 2007/2008</v>
      </c>
      <c r="G2062" s="1" t="s">
        <v>6206</v>
      </c>
      <c r="I2062" s="9" t="str">
        <f>IFERROR(VLOOKUP(B2062,'Inquérito'!M:N,2,0),if(AND(E2062="",not(iserror(find("linkedin",H2062)))),H2062,E2062))</f>
        <v>https://www.linkedin.com/in/pedromralves</v>
      </c>
      <c r="J2062" s="1" t="str">
        <f t="shared" si="2"/>
        <v>MIEIC </v>
      </c>
      <c r="K2062" s="1" t="str">
        <f>IFERROR(VLOOKUP($A2062&amp;"-"&amp;K$1,'Conclusões cursos SIGARRA'!$E:$H,2,0),"")</f>
        <v/>
      </c>
      <c r="L2062" s="1" t="str">
        <f>IFERROR(VLOOKUP($A2062&amp;"-"&amp;K$1,'Conclusões cursos SIGARRA'!$E:$H,4,0),"")</f>
        <v/>
      </c>
      <c r="M2062" s="1" t="str">
        <f>IFERROR(VLOOKUP($A2062&amp;"-"&amp;M$1,'Conclusões cursos SIGARRA'!$E:$H,2,0),"")</f>
        <v/>
      </c>
      <c r="N2062" s="1" t="str">
        <f>IFERROR(VLOOKUP($A2062&amp;"-"&amp;M$1,'Conclusões cursos SIGARRA'!$E:$H,4,0),"")</f>
        <v/>
      </c>
      <c r="O2062" s="1" t="str">
        <f>IFERROR(VLOOKUP($A2062&amp;"-"&amp;O$1,'Conclusões cursos SIGARRA'!$E:$H,2,0),"")</f>
        <v>2003/2004</v>
      </c>
      <c r="P2062" s="1" t="str">
        <f>IFERROR(VLOOKUP($A2062&amp;"-"&amp;O$1,'Conclusões cursos SIGARRA'!$E:$H,4,0),"")</f>
        <v>2007/2008</v>
      </c>
      <c r="Q2062" s="1" t="str">
        <f>IFERROR(VLOOKUP($A2062&amp;"-"&amp;Q$1,'Conclusões cursos SIGARRA'!$E:$H,2,0),"")</f>
        <v/>
      </c>
      <c r="R2062" s="1" t="str">
        <f>IFERROR(VLOOKUP($A2062&amp;"-"&amp;Q$1,'Conclusões cursos SIGARRA'!$E:$H,4,0),"")</f>
        <v/>
      </c>
      <c r="S2062" s="1" t="str">
        <f>IFERROR(VLOOKUP($A2062&amp;"-"&amp;S$1,'Conclusões cursos SIGARRA'!$E:$H,2,0),"")</f>
        <v/>
      </c>
      <c r="T2062" s="1" t="str">
        <f>IFERROR(VLOOKUP($A2062&amp;"-"&amp;S$1,'Conclusões cursos SIGARRA'!$E:$H,4,0),"")</f>
        <v/>
      </c>
      <c r="U2062" s="1" t="str">
        <f t="shared" si="3"/>
        <v> MIEIC 2007/2008</v>
      </c>
      <c r="V2062" s="1" t="str">
        <f t="shared" si="4"/>
        <v>Pedro Miguel Rosário Alves</v>
      </c>
    </row>
    <row r="2063" ht="14.25" customHeight="1">
      <c r="A2063" s="1">
        <v>2.0090304E8</v>
      </c>
      <c r="B2063" s="1" t="s">
        <v>6207</v>
      </c>
      <c r="C2063" s="1" t="s">
        <v>6208</v>
      </c>
      <c r="D2063" s="1" t="s">
        <v>20</v>
      </c>
      <c r="E2063" s="1" t="s">
        <v>6209</v>
      </c>
      <c r="F2063" s="1" t="str">
        <f t="shared" si="1"/>
        <v>Pedro Miguel Salgado Dias - MIEIC 2013/2014</v>
      </c>
      <c r="G2063" s="1" t="s">
        <v>21</v>
      </c>
      <c r="I2063" s="9" t="str">
        <f>IFERROR(VLOOKUP(B2063,'Inquérito'!M:N,2,0),if(AND(E2063="",not(iserror(find("linkedin",H2063)))),H2063,E2063))</f>
        <v>https://www.linkedin.com/in/pedromsdias/</v>
      </c>
      <c r="J2063" s="1" t="str">
        <f t="shared" si="2"/>
        <v>MIEIC </v>
      </c>
      <c r="K2063" s="1" t="str">
        <f>IFERROR(VLOOKUP($A2063&amp;"-"&amp;K$1,'Conclusões cursos SIGARRA'!$E:$H,2,0),"")</f>
        <v/>
      </c>
      <c r="L2063" s="1" t="str">
        <f>IFERROR(VLOOKUP($A2063&amp;"-"&amp;K$1,'Conclusões cursos SIGARRA'!$E:$H,4,0),"")</f>
        <v/>
      </c>
      <c r="M2063" s="1" t="str">
        <f>IFERROR(VLOOKUP($A2063&amp;"-"&amp;M$1,'Conclusões cursos SIGARRA'!$E:$H,2,0),"")</f>
        <v/>
      </c>
      <c r="N2063" s="1" t="str">
        <f>IFERROR(VLOOKUP($A2063&amp;"-"&amp;M$1,'Conclusões cursos SIGARRA'!$E:$H,4,0),"")</f>
        <v/>
      </c>
      <c r="O2063" s="1" t="str">
        <f>IFERROR(VLOOKUP($A2063&amp;"-"&amp;O$1,'Conclusões cursos SIGARRA'!$E:$H,2,0),"")</f>
        <v>2009/2010</v>
      </c>
      <c r="P2063" s="1" t="str">
        <f>IFERROR(VLOOKUP($A2063&amp;"-"&amp;O$1,'Conclusões cursos SIGARRA'!$E:$H,4,0),"")</f>
        <v>2013/2014</v>
      </c>
      <c r="Q2063" s="1" t="str">
        <f>IFERROR(VLOOKUP($A2063&amp;"-"&amp;Q$1,'Conclusões cursos SIGARRA'!$E:$H,2,0),"")</f>
        <v/>
      </c>
      <c r="R2063" s="1" t="str">
        <f>IFERROR(VLOOKUP($A2063&amp;"-"&amp;Q$1,'Conclusões cursos SIGARRA'!$E:$H,4,0),"")</f>
        <v/>
      </c>
      <c r="S2063" s="1" t="str">
        <f>IFERROR(VLOOKUP($A2063&amp;"-"&amp;S$1,'Conclusões cursos SIGARRA'!$E:$H,2,0),"")</f>
        <v/>
      </c>
      <c r="T2063" s="1" t="str">
        <f>IFERROR(VLOOKUP($A2063&amp;"-"&amp;S$1,'Conclusões cursos SIGARRA'!$E:$H,4,0),"")</f>
        <v/>
      </c>
      <c r="U2063" s="1" t="str">
        <f t="shared" si="3"/>
        <v> MIEIC 2013/2014</v>
      </c>
      <c r="V2063" s="1" t="str">
        <f t="shared" si="4"/>
        <v>Pedro Miguel Salgado Dias</v>
      </c>
    </row>
    <row r="2064" ht="14.25" customHeight="1">
      <c r="A2064" s="1">
        <v>1.99400662E8</v>
      </c>
      <c r="B2064" s="1" t="s">
        <v>6210</v>
      </c>
      <c r="C2064" s="1" t="s">
        <v>6211</v>
      </c>
      <c r="D2064" s="1" t="s">
        <v>20</v>
      </c>
      <c r="E2064" s="1" t="s">
        <v>21</v>
      </c>
      <c r="F2064" s="1" t="str">
        <f t="shared" si="1"/>
        <v>Pedro Miguel Salvador Azevedo - LEIC 1999/2000</v>
      </c>
      <c r="G2064" s="1" t="s">
        <v>21</v>
      </c>
      <c r="I2064" s="1" t="str">
        <f>IFERROR(VLOOKUP(B2064,'Inquérito'!M:N,2,0),if(AND(E2064="",not(iserror(find("linkedin",H2064)))),H2064,E2064))</f>
        <v/>
      </c>
      <c r="J2064" s="1" t="str">
        <f t="shared" si="2"/>
        <v>LEIC </v>
      </c>
      <c r="K2064" s="1" t="str">
        <f>IFERROR(VLOOKUP($A2064&amp;"-"&amp;K$1,'Conclusões cursos SIGARRA'!$E:$H,2,0),"")</f>
        <v>1994/1995</v>
      </c>
      <c r="L2064" s="1" t="str">
        <f>IFERROR(VLOOKUP($A2064&amp;"-"&amp;K$1,'Conclusões cursos SIGARRA'!$E:$H,4,0),"")</f>
        <v>1999/2000</v>
      </c>
      <c r="M2064" s="1" t="str">
        <f>IFERROR(VLOOKUP($A2064&amp;"-"&amp;M$1,'Conclusões cursos SIGARRA'!$E:$H,2,0),"")</f>
        <v/>
      </c>
      <c r="N2064" s="1" t="str">
        <f>IFERROR(VLOOKUP($A2064&amp;"-"&amp;M$1,'Conclusões cursos SIGARRA'!$E:$H,4,0),"")</f>
        <v/>
      </c>
      <c r="O2064" s="1" t="str">
        <f>IFERROR(VLOOKUP($A2064&amp;"-"&amp;O$1,'Conclusões cursos SIGARRA'!$E:$H,2,0),"")</f>
        <v/>
      </c>
      <c r="P2064" s="1" t="str">
        <f>IFERROR(VLOOKUP($A2064&amp;"-"&amp;O$1,'Conclusões cursos SIGARRA'!$E:$H,4,0),"")</f>
        <v/>
      </c>
      <c r="Q2064" s="1" t="str">
        <f>IFERROR(VLOOKUP($A2064&amp;"-"&amp;Q$1,'Conclusões cursos SIGARRA'!$E:$H,2,0),"")</f>
        <v/>
      </c>
      <c r="R2064" s="1" t="str">
        <f>IFERROR(VLOOKUP($A2064&amp;"-"&amp;Q$1,'Conclusões cursos SIGARRA'!$E:$H,4,0),"")</f>
        <v/>
      </c>
      <c r="S2064" s="1" t="str">
        <f>IFERROR(VLOOKUP($A2064&amp;"-"&amp;S$1,'Conclusões cursos SIGARRA'!$E:$H,2,0),"")</f>
        <v/>
      </c>
      <c r="T2064" s="1" t="str">
        <f>IFERROR(VLOOKUP($A2064&amp;"-"&amp;S$1,'Conclusões cursos SIGARRA'!$E:$H,4,0),"")</f>
        <v/>
      </c>
      <c r="U2064" s="1" t="str">
        <f t="shared" si="3"/>
        <v> LEIC 1999/2000</v>
      </c>
      <c r="V2064" s="1" t="str">
        <f t="shared" si="4"/>
        <v>Pedro Miguel Salvador Azevedo</v>
      </c>
    </row>
    <row r="2065" ht="14.25" customHeight="1">
      <c r="A2065" s="1">
        <v>2.01906712E8</v>
      </c>
      <c r="B2065" s="1" t="s">
        <v>6212</v>
      </c>
      <c r="C2065" s="1" t="s">
        <v>6213</v>
      </c>
      <c r="D2065" s="1" t="s">
        <v>26</v>
      </c>
      <c r="E2065" s="1" t="s">
        <v>21</v>
      </c>
      <c r="F2065" s="1" t="str">
        <f t="shared" si="1"/>
        <v>Pedro Miguel Sampaio Ferreira Machado - L.EIC 2021/2022</v>
      </c>
      <c r="G2065" s="1" t="s">
        <v>6214</v>
      </c>
      <c r="I2065" s="1" t="str">
        <f>IFERROR(VLOOKUP(B2065,'Inquérito'!M:N,2,0),if(AND(E2065="",not(iserror(find("linkedin",H2065)))),H2065,E2065))</f>
        <v/>
      </c>
      <c r="J2065" s="1" t="str">
        <f t="shared" si="2"/>
        <v>L.EIC </v>
      </c>
      <c r="K2065" s="1" t="str">
        <f>IFERROR(VLOOKUP($A2065&amp;"-"&amp;K$1,'Conclusões cursos SIGARRA'!$E:$H,2,0),"")</f>
        <v/>
      </c>
      <c r="L2065" s="1" t="str">
        <f>IFERROR(VLOOKUP($A2065&amp;"-"&amp;K$1,'Conclusões cursos SIGARRA'!$E:$H,4,0),"")</f>
        <v/>
      </c>
      <c r="M2065" s="1" t="str">
        <f>IFERROR(VLOOKUP($A2065&amp;"-"&amp;M$1,'Conclusões cursos SIGARRA'!$E:$H,2,0),"")</f>
        <v/>
      </c>
      <c r="N2065" s="1" t="str">
        <f>IFERROR(VLOOKUP($A2065&amp;"-"&amp;M$1,'Conclusões cursos SIGARRA'!$E:$H,4,0),"")</f>
        <v/>
      </c>
      <c r="O2065" s="1" t="str">
        <f>IFERROR(VLOOKUP($A2065&amp;"-"&amp;O$1,'Conclusões cursos SIGARRA'!$E:$H,2,0),"")</f>
        <v/>
      </c>
      <c r="P2065" s="1" t="str">
        <f>IFERROR(VLOOKUP($A2065&amp;"-"&amp;O$1,'Conclusões cursos SIGARRA'!$E:$H,4,0),"")</f>
        <v/>
      </c>
      <c r="Q2065" s="1" t="str">
        <f>IFERROR(VLOOKUP($A2065&amp;"-"&amp;Q$1,'Conclusões cursos SIGARRA'!$E:$H,2,0),"")</f>
        <v>2021/2022</v>
      </c>
      <c r="R2065" s="1" t="str">
        <f>IFERROR(VLOOKUP($A2065&amp;"-"&amp;Q$1,'Conclusões cursos SIGARRA'!$E:$H,4,0),"")</f>
        <v>2021/2022</v>
      </c>
      <c r="S2065" s="1" t="str">
        <f>IFERROR(VLOOKUP($A2065&amp;"-"&amp;S$1,'Conclusões cursos SIGARRA'!$E:$H,2,0),"")</f>
        <v/>
      </c>
      <c r="T2065" s="1" t="str">
        <f>IFERROR(VLOOKUP($A2065&amp;"-"&amp;S$1,'Conclusões cursos SIGARRA'!$E:$H,4,0),"")</f>
        <v/>
      </c>
      <c r="U2065" s="1" t="str">
        <f t="shared" si="3"/>
        <v> L.EIC 2021/2022</v>
      </c>
      <c r="V2065" s="1" t="str">
        <f t="shared" si="4"/>
        <v>Pedro Miguel Sampaio Ferreira Machado</v>
      </c>
    </row>
    <row r="2066" ht="14.25" customHeight="1">
      <c r="A2066" s="1">
        <v>2.01103084E8</v>
      </c>
      <c r="B2066" s="1" t="s">
        <v>6215</v>
      </c>
      <c r="C2066" s="1" t="s">
        <v>6216</v>
      </c>
      <c r="D2066" s="1" t="s">
        <v>20</v>
      </c>
      <c r="E2066" s="1" t="s">
        <v>21</v>
      </c>
      <c r="F2066" s="1" t="str">
        <f t="shared" si="1"/>
        <v>Pedro Miguel Santos Ferreira - MIEIC 2020/2021</v>
      </c>
      <c r="G2066" s="1" t="s">
        <v>6217</v>
      </c>
      <c r="I2066" s="1" t="str">
        <f>IFERROR(VLOOKUP(B2066,'Inquérito'!M:N,2,0),if(AND(E2066="",not(iserror(find("linkedin",H2066)))),H2066,E2066))</f>
        <v/>
      </c>
      <c r="J2066" s="1" t="str">
        <f t="shared" si="2"/>
        <v>MIEIC </v>
      </c>
      <c r="K2066" s="1" t="str">
        <f>IFERROR(VLOOKUP($A2066&amp;"-"&amp;K$1,'Conclusões cursos SIGARRA'!$E:$H,2,0),"")</f>
        <v/>
      </c>
      <c r="L2066" s="1" t="str">
        <f>IFERROR(VLOOKUP($A2066&amp;"-"&amp;K$1,'Conclusões cursos SIGARRA'!$E:$H,4,0),"")</f>
        <v/>
      </c>
      <c r="M2066" s="1" t="str">
        <f>IFERROR(VLOOKUP($A2066&amp;"-"&amp;M$1,'Conclusões cursos SIGARRA'!$E:$H,2,0),"")</f>
        <v/>
      </c>
      <c r="N2066" s="1" t="str">
        <f>IFERROR(VLOOKUP($A2066&amp;"-"&amp;M$1,'Conclusões cursos SIGARRA'!$E:$H,4,0),"")</f>
        <v/>
      </c>
      <c r="O2066" s="1" t="str">
        <f>IFERROR(VLOOKUP($A2066&amp;"-"&amp;O$1,'Conclusões cursos SIGARRA'!$E:$H,2,0),"")</f>
        <v>2011/2012</v>
      </c>
      <c r="P2066" s="1" t="str">
        <f>IFERROR(VLOOKUP($A2066&amp;"-"&amp;O$1,'Conclusões cursos SIGARRA'!$E:$H,4,0),"")</f>
        <v>2020/2021</v>
      </c>
      <c r="Q2066" s="1" t="str">
        <f>IFERROR(VLOOKUP($A2066&amp;"-"&amp;Q$1,'Conclusões cursos SIGARRA'!$E:$H,2,0),"")</f>
        <v/>
      </c>
      <c r="R2066" s="1" t="str">
        <f>IFERROR(VLOOKUP($A2066&amp;"-"&amp;Q$1,'Conclusões cursos SIGARRA'!$E:$H,4,0),"")</f>
        <v/>
      </c>
      <c r="S2066" s="1" t="str">
        <f>IFERROR(VLOOKUP($A2066&amp;"-"&amp;S$1,'Conclusões cursos SIGARRA'!$E:$H,2,0),"")</f>
        <v/>
      </c>
      <c r="T2066" s="1" t="str">
        <f>IFERROR(VLOOKUP($A2066&amp;"-"&amp;S$1,'Conclusões cursos SIGARRA'!$E:$H,4,0),"")</f>
        <v/>
      </c>
      <c r="U2066" s="1" t="str">
        <f t="shared" si="3"/>
        <v> MIEIC 2020/2021</v>
      </c>
      <c r="V2066" s="1" t="str">
        <f t="shared" si="4"/>
        <v>Pedro Miguel Santos Ferreira</v>
      </c>
    </row>
    <row r="2067" ht="14.25" customHeight="1">
      <c r="A2067" s="1">
        <v>1.9980076E8</v>
      </c>
      <c r="B2067" s="1" t="s">
        <v>6218</v>
      </c>
      <c r="C2067" s="1" t="s">
        <v>6219</v>
      </c>
      <c r="D2067" s="1" t="s">
        <v>20</v>
      </c>
      <c r="E2067" s="1" t="s">
        <v>6220</v>
      </c>
      <c r="F2067" s="1" t="str">
        <f t="shared" si="1"/>
        <v>Pedro Miguel Soares Ferreira - LEIC 2002/2003</v>
      </c>
      <c r="G2067" s="1" t="s">
        <v>21</v>
      </c>
      <c r="I2067" s="9" t="str">
        <f>IFERROR(VLOOKUP(B2067,'Inquérito'!M:N,2,0),if(AND(E2067="",not(iserror(find("linkedin",H2067)))),H2067,E2067))</f>
        <v>https://www.linkedin.com/in/pmsferreira/</v>
      </c>
      <c r="J2067" s="1" t="str">
        <f t="shared" si="2"/>
        <v>LEIC </v>
      </c>
      <c r="K2067" s="1" t="str">
        <f>IFERROR(VLOOKUP($A2067&amp;"-"&amp;K$1,'Conclusões cursos SIGARRA'!$E:$H,2,0),"")</f>
        <v>1998/1999</v>
      </c>
      <c r="L2067" s="1" t="str">
        <f>IFERROR(VLOOKUP($A2067&amp;"-"&amp;K$1,'Conclusões cursos SIGARRA'!$E:$H,4,0),"")</f>
        <v>2002/2003</v>
      </c>
      <c r="M2067" s="1" t="str">
        <f>IFERROR(VLOOKUP($A2067&amp;"-"&amp;M$1,'Conclusões cursos SIGARRA'!$E:$H,2,0),"")</f>
        <v/>
      </c>
      <c r="N2067" s="1" t="str">
        <f>IFERROR(VLOOKUP($A2067&amp;"-"&amp;M$1,'Conclusões cursos SIGARRA'!$E:$H,4,0),"")</f>
        <v/>
      </c>
      <c r="O2067" s="1" t="str">
        <f>IFERROR(VLOOKUP($A2067&amp;"-"&amp;O$1,'Conclusões cursos SIGARRA'!$E:$H,2,0),"")</f>
        <v/>
      </c>
      <c r="P2067" s="1" t="str">
        <f>IFERROR(VLOOKUP($A2067&amp;"-"&amp;O$1,'Conclusões cursos SIGARRA'!$E:$H,4,0),"")</f>
        <v/>
      </c>
      <c r="Q2067" s="1" t="str">
        <f>IFERROR(VLOOKUP($A2067&amp;"-"&amp;Q$1,'Conclusões cursos SIGARRA'!$E:$H,2,0),"")</f>
        <v/>
      </c>
      <c r="R2067" s="1" t="str">
        <f>IFERROR(VLOOKUP($A2067&amp;"-"&amp;Q$1,'Conclusões cursos SIGARRA'!$E:$H,4,0),"")</f>
        <v/>
      </c>
      <c r="S2067" s="1" t="str">
        <f>IFERROR(VLOOKUP($A2067&amp;"-"&amp;S$1,'Conclusões cursos SIGARRA'!$E:$H,2,0),"")</f>
        <v/>
      </c>
      <c r="T2067" s="1" t="str">
        <f>IFERROR(VLOOKUP($A2067&amp;"-"&amp;S$1,'Conclusões cursos SIGARRA'!$E:$H,4,0),"")</f>
        <v/>
      </c>
      <c r="U2067" s="1" t="str">
        <f t="shared" si="3"/>
        <v> LEIC 2002/2003</v>
      </c>
      <c r="V2067" s="1" t="str">
        <f t="shared" si="4"/>
        <v>Pedro Miguel Soares Ferreira</v>
      </c>
    </row>
    <row r="2068" ht="14.25" customHeight="1">
      <c r="A2068" s="1">
        <v>2.01605339E8</v>
      </c>
      <c r="B2068" s="1" t="s">
        <v>6221</v>
      </c>
      <c r="C2068" s="1" t="s">
        <v>6222</v>
      </c>
      <c r="D2068" s="1" t="s">
        <v>20</v>
      </c>
      <c r="E2068" s="1" t="s">
        <v>21</v>
      </c>
      <c r="F2068" s="1" t="str">
        <f t="shared" si="1"/>
        <v>Pedro Miguel Sousa da Costa - MIEIC 2020/2021</v>
      </c>
      <c r="G2068" s="1" t="s">
        <v>6223</v>
      </c>
      <c r="I2068" s="1" t="str">
        <f>IFERROR(VLOOKUP(B2068,'Inquérito'!M:N,2,0),if(AND(E2068="",not(iserror(find("linkedin",H2068)))),H2068,E2068))</f>
        <v/>
      </c>
      <c r="J2068" s="1" t="str">
        <f t="shared" si="2"/>
        <v>MIEIC </v>
      </c>
      <c r="K2068" s="1" t="str">
        <f>IFERROR(VLOOKUP($A2068&amp;"-"&amp;K$1,'Conclusões cursos SIGARRA'!$E:$H,2,0),"")</f>
        <v/>
      </c>
      <c r="L2068" s="1" t="str">
        <f>IFERROR(VLOOKUP($A2068&amp;"-"&amp;K$1,'Conclusões cursos SIGARRA'!$E:$H,4,0),"")</f>
        <v/>
      </c>
      <c r="M2068" s="1" t="str">
        <f>IFERROR(VLOOKUP($A2068&amp;"-"&amp;M$1,'Conclusões cursos SIGARRA'!$E:$H,2,0),"")</f>
        <v/>
      </c>
      <c r="N2068" s="1" t="str">
        <f>IFERROR(VLOOKUP($A2068&amp;"-"&amp;M$1,'Conclusões cursos SIGARRA'!$E:$H,4,0),"")</f>
        <v/>
      </c>
      <c r="O2068" s="1" t="str">
        <f>IFERROR(VLOOKUP($A2068&amp;"-"&amp;O$1,'Conclusões cursos SIGARRA'!$E:$H,2,0),"")</f>
        <v>2016/2017</v>
      </c>
      <c r="P2068" s="1" t="str">
        <f>IFERROR(VLOOKUP($A2068&amp;"-"&amp;O$1,'Conclusões cursos SIGARRA'!$E:$H,4,0),"")</f>
        <v>2020/2021</v>
      </c>
      <c r="Q2068" s="1" t="str">
        <f>IFERROR(VLOOKUP($A2068&amp;"-"&amp;Q$1,'Conclusões cursos SIGARRA'!$E:$H,2,0),"")</f>
        <v/>
      </c>
      <c r="R2068" s="1" t="str">
        <f>IFERROR(VLOOKUP($A2068&amp;"-"&amp;Q$1,'Conclusões cursos SIGARRA'!$E:$H,4,0),"")</f>
        <v/>
      </c>
      <c r="S2068" s="1" t="str">
        <f>IFERROR(VLOOKUP($A2068&amp;"-"&amp;S$1,'Conclusões cursos SIGARRA'!$E:$H,2,0),"")</f>
        <v/>
      </c>
      <c r="T2068" s="1" t="str">
        <f>IFERROR(VLOOKUP($A2068&amp;"-"&amp;S$1,'Conclusões cursos SIGARRA'!$E:$H,4,0),"")</f>
        <v/>
      </c>
      <c r="U2068" s="1" t="str">
        <f t="shared" si="3"/>
        <v> MIEIC 2020/2021</v>
      </c>
      <c r="V2068" s="1" t="str">
        <f t="shared" si="4"/>
        <v>Pedro Miguel Sousa da Costa</v>
      </c>
    </row>
    <row r="2069" ht="14.25" customHeight="1">
      <c r="A2069" s="1">
        <v>2.01603846E8</v>
      </c>
      <c r="B2069" s="1" t="s">
        <v>6224</v>
      </c>
      <c r="C2069" s="1" t="s">
        <v>6225</v>
      </c>
      <c r="D2069" s="1" t="s">
        <v>20</v>
      </c>
      <c r="E2069" s="1" t="s">
        <v>21</v>
      </c>
      <c r="F2069" s="1" t="str">
        <f t="shared" si="1"/>
        <v>Pedro Miguel Sousa Fernandes - MIEIC 2020/2021</v>
      </c>
      <c r="I2069" s="9" t="str">
        <f>IFERROR(VLOOKUP(B2069,'Inquérito'!M:N,2,0),if(AND(E2069="",not(iserror(find("linkedin",H2069)))),H2069,E2069))</f>
        <v>https://www.linkedin.com/in/pmsfernandes/</v>
      </c>
      <c r="J2069" s="1" t="str">
        <f t="shared" si="2"/>
        <v>MIEIC </v>
      </c>
      <c r="K2069" s="1" t="str">
        <f>IFERROR(VLOOKUP($A2069&amp;"-"&amp;K$1,'Conclusões cursos SIGARRA'!$E:$H,2,0),"")</f>
        <v/>
      </c>
      <c r="L2069" s="1" t="str">
        <f>IFERROR(VLOOKUP($A2069&amp;"-"&amp;K$1,'Conclusões cursos SIGARRA'!$E:$H,4,0),"")</f>
        <v/>
      </c>
      <c r="M2069" s="1" t="str">
        <f>IFERROR(VLOOKUP($A2069&amp;"-"&amp;M$1,'Conclusões cursos SIGARRA'!$E:$H,2,0),"")</f>
        <v/>
      </c>
      <c r="N2069" s="1" t="str">
        <f>IFERROR(VLOOKUP($A2069&amp;"-"&amp;M$1,'Conclusões cursos SIGARRA'!$E:$H,4,0),"")</f>
        <v/>
      </c>
      <c r="O2069" s="1" t="str">
        <f>IFERROR(VLOOKUP($A2069&amp;"-"&amp;O$1,'Conclusões cursos SIGARRA'!$E:$H,2,0),"")</f>
        <v>2016/2017</v>
      </c>
      <c r="P2069" s="1" t="str">
        <f>IFERROR(VLOOKUP($A2069&amp;"-"&amp;O$1,'Conclusões cursos SIGARRA'!$E:$H,4,0),"")</f>
        <v>2020/2021</v>
      </c>
      <c r="Q2069" s="1" t="str">
        <f>IFERROR(VLOOKUP($A2069&amp;"-"&amp;Q$1,'Conclusões cursos SIGARRA'!$E:$H,2,0),"")</f>
        <v/>
      </c>
      <c r="R2069" s="1" t="str">
        <f>IFERROR(VLOOKUP($A2069&amp;"-"&amp;Q$1,'Conclusões cursos SIGARRA'!$E:$H,4,0),"")</f>
        <v/>
      </c>
      <c r="S2069" s="1" t="str">
        <f>IFERROR(VLOOKUP($A2069&amp;"-"&amp;S$1,'Conclusões cursos SIGARRA'!$E:$H,2,0),"")</f>
        <v/>
      </c>
      <c r="T2069" s="1" t="str">
        <f>IFERROR(VLOOKUP($A2069&amp;"-"&amp;S$1,'Conclusões cursos SIGARRA'!$E:$H,4,0),"")</f>
        <v/>
      </c>
      <c r="U2069" s="1" t="str">
        <f t="shared" si="3"/>
        <v> MIEIC 2020/2021</v>
      </c>
      <c r="V2069" s="1" t="str">
        <f t="shared" si="4"/>
        <v>Pedro Miguel Sousa Fernandes</v>
      </c>
    </row>
    <row r="2070" ht="14.25" customHeight="1">
      <c r="A2070" s="1">
        <v>2.01102999E8</v>
      </c>
      <c r="B2070" s="1" t="s">
        <v>6226</v>
      </c>
      <c r="C2070" s="1" t="s">
        <v>6227</v>
      </c>
      <c r="D2070" s="1" t="s">
        <v>20</v>
      </c>
      <c r="E2070" s="1" t="s">
        <v>21</v>
      </c>
      <c r="F2070" s="1" t="str">
        <f t="shared" si="1"/>
        <v>Pedro Miguel Sousa Santos - MIEIC 2015/2016</v>
      </c>
      <c r="G2070" s="1" t="s">
        <v>21</v>
      </c>
      <c r="I2070" s="1" t="str">
        <f>IFERROR(VLOOKUP(B2070,'Inquérito'!M:N,2,0),if(AND(E2070="",not(iserror(find("linkedin",H2070)))),H2070,E2070))</f>
        <v/>
      </c>
      <c r="J2070" s="1" t="str">
        <f t="shared" si="2"/>
        <v>MIEIC </v>
      </c>
      <c r="K2070" s="1" t="str">
        <f>IFERROR(VLOOKUP($A2070&amp;"-"&amp;K$1,'Conclusões cursos SIGARRA'!$E:$H,2,0),"")</f>
        <v/>
      </c>
      <c r="L2070" s="1" t="str">
        <f>IFERROR(VLOOKUP($A2070&amp;"-"&amp;K$1,'Conclusões cursos SIGARRA'!$E:$H,4,0),"")</f>
        <v/>
      </c>
      <c r="M2070" s="1" t="str">
        <f>IFERROR(VLOOKUP($A2070&amp;"-"&amp;M$1,'Conclusões cursos SIGARRA'!$E:$H,2,0),"")</f>
        <v/>
      </c>
      <c r="N2070" s="1" t="str">
        <f>IFERROR(VLOOKUP($A2070&amp;"-"&amp;M$1,'Conclusões cursos SIGARRA'!$E:$H,4,0),"")</f>
        <v/>
      </c>
      <c r="O2070" s="1" t="str">
        <f>IFERROR(VLOOKUP($A2070&amp;"-"&amp;O$1,'Conclusões cursos SIGARRA'!$E:$H,2,0),"")</f>
        <v>2011/2012</v>
      </c>
      <c r="P2070" s="1" t="str">
        <f>IFERROR(VLOOKUP($A2070&amp;"-"&amp;O$1,'Conclusões cursos SIGARRA'!$E:$H,4,0),"")</f>
        <v>2015/2016</v>
      </c>
      <c r="Q2070" s="1" t="str">
        <f>IFERROR(VLOOKUP($A2070&amp;"-"&amp;Q$1,'Conclusões cursos SIGARRA'!$E:$H,2,0),"")</f>
        <v/>
      </c>
      <c r="R2070" s="1" t="str">
        <f>IFERROR(VLOOKUP($A2070&amp;"-"&amp;Q$1,'Conclusões cursos SIGARRA'!$E:$H,4,0),"")</f>
        <v/>
      </c>
      <c r="S2070" s="1" t="str">
        <f>IFERROR(VLOOKUP($A2070&amp;"-"&amp;S$1,'Conclusões cursos SIGARRA'!$E:$H,2,0),"")</f>
        <v/>
      </c>
      <c r="T2070" s="1" t="str">
        <f>IFERROR(VLOOKUP($A2070&amp;"-"&amp;S$1,'Conclusões cursos SIGARRA'!$E:$H,4,0),"")</f>
        <v/>
      </c>
      <c r="U2070" s="1" t="str">
        <f t="shared" si="3"/>
        <v> MIEIC 2015/2016</v>
      </c>
      <c r="V2070" s="1" t="str">
        <f t="shared" si="4"/>
        <v>Pedro Miguel Sousa Santos</v>
      </c>
    </row>
    <row r="2071" ht="14.25" customHeight="1">
      <c r="A2071" s="1">
        <v>2.00804985E8</v>
      </c>
      <c r="B2071" s="1" t="s">
        <v>6228</v>
      </c>
      <c r="C2071" s="1" t="s">
        <v>6229</v>
      </c>
      <c r="D2071" s="1" t="s">
        <v>20</v>
      </c>
      <c r="E2071" s="1" t="s">
        <v>21</v>
      </c>
      <c r="F2071" s="1" t="str">
        <f t="shared" si="1"/>
        <v>Pedro Miguel Tavares Teixeira Ferreira - MIEIC 2009/2010</v>
      </c>
      <c r="G2071" s="1" t="s">
        <v>6230</v>
      </c>
      <c r="I2071" s="1" t="str">
        <f>IFERROR(VLOOKUP(B2071,'Inquérito'!M:N,2,0),if(AND(E2071="",not(iserror(find("linkedin",H2071)))),H2071,E2071))</f>
        <v/>
      </c>
      <c r="J2071" s="1" t="str">
        <f t="shared" si="2"/>
        <v>MIEIC </v>
      </c>
      <c r="K2071" s="1" t="str">
        <f>IFERROR(VLOOKUP($A2071&amp;"-"&amp;K$1,'Conclusões cursos SIGARRA'!$E:$H,2,0),"")</f>
        <v/>
      </c>
      <c r="L2071" s="1" t="str">
        <f>IFERROR(VLOOKUP($A2071&amp;"-"&amp;K$1,'Conclusões cursos SIGARRA'!$E:$H,4,0),"")</f>
        <v/>
      </c>
      <c r="M2071" s="1" t="str">
        <f>IFERROR(VLOOKUP($A2071&amp;"-"&amp;M$1,'Conclusões cursos SIGARRA'!$E:$H,2,0),"")</f>
        <v/>
      </c>
      <c r="N2071" s="1" t="str">
        <f>IFERROR(VLOOKUP($A2071&amp;"-"&amp;M$1,'Conclusões cursos SIGARRA'!$E:$H,4,0),"")</f>
        <v/>
      </c>
      <c r="O2071" s="1" t="str">
        <f>IFERROR(VLOOKUP($A2071&amp;"-"&amp;O$1,'Conclusões cursos SIGARRA'!$E:$H,2,0),"")</f>
        <v>2008/2009</v>
      </c>
      <c r="P2071" s="1" t="str">
        <f>IFERROR(VLOOKUP($A2071&amp;"-"&amp;O$1,'Conclusões cursos SIGARRA'!$E:$H,4,0),"")</f>
        <v>2009/2010</v>
      </c>
      <c r="Q2071" s="1" t="str">
        <f>IFERROR(VLOOKUP($A2071&amp;"-"&amp;Q$1,'Conclusões cursos SIGARRA'!$E:$H,2,0),"")</f>
        <v/>
      </c>
      <c r="R2071" s="1" t="str">
        <f>IFERROR(VLOOKUP($A2071&amp;"-"&amp;Q$1,'Conclusões cursos SIGARRA'!$E:$H,4,0),"")</f>
        <v/>
      </c>
      <c r="S2071" s="1" t="str">
        <f>IFERROR(VLOOKUP($A2071&amp;"-"&amp;S$1,'Conclusões cursos SIGARRA'!$E:$H,2,0),"")</f>
        <v/>
      </c>
      <c r="T2071" s="1" t="str">
        <f>IFERROR(VLOOKUP($A2071&amp;"-"&amp;S$1,'Conclusões cursos SIGARRA'!$E:$H,4,0),"")</f>
        <v/>
      </c>
      <c r="U2071" s="1" t="str">
        <f t="shared" si="3"/>
        <v> MIEIC 2009/2010</v>
      </c>
      <c r="V2071" s="1" t="str">
        <f t="shared" si="4"/>
        <v>Pedro Miguel Tavares Teixeira Ferreira</v>
      </c>
    </row>
    <row r="2072" ht="14.25" customHeight="1">
      <c r="A2072" s="1">
        <v>2.01000588E8</v>
      </c>
      <c r="B2072" s="1" t="s">
        <v>6231</v>
      </c>
      <c r="C2072" s="1" t="s">
        <v>6232</v>
      </c>
      <c r="D2072" s="1" t="s">
        <v>26</v>
      </c>
      <c r="E2072" s="1" t="s">
        <v>21</v>
      </c>
      <c r="F2072" s="1" t="str">
        <f t="shared" si="1"/>
        <v>Pedro Miguel Vendas da Costa - MIEIC 2014/2015</v>
      </c>
      <c r="I2072" s="1" t="str">
        <f>IFERROR(VLOOKUP(B2072,'Inquérito'!M:N,2,0),if(AND(E2072="",not(iserror(find("linkedin",H2072)))),H2072,E2072))</f>
        <v/>
      </c>
      <c r="J2072" s="1" t="str">
        <f t="shared" si="2"/>
        <v>MIEIC </v>
      </c>
      <c r="K2072" s="1" t="str">
        <f>IFERROR(VLOOKUP($A2072&amp;"-"&amp;K$1,'Conclusões cursos SIGARRA'!$E:$H,2,0),"")</f>
        <v/>
      </c>
      <c r="L2072" s="1" t="str">
        <f>IFERROR(VLOOKUP($A2072&amp;"-"&amp;K$1,'Conclusões cursos SIGARRA'!$E:$H,4,0),"")</f>
        <v/>
      </c>
      <c r="M2072" s="1" t="str">
        <f>IFERROR(VLOOKUP($A2072&amp;"-"&amp;M$1,'Conclusões cursos SIGARRA'!$E:$H,2,0),"")</f>
        <v/>
      </c>
      <c r="N2072" s="1" t="str">
        <f>IFERROR(VLOOKUP($A2072&amp;"-"&amp;M$1,'Conclusões cursos SIGARRA'!$E:$H,4,0),"")</f>
        <v/>
      </c>
      <c r="O2072" s="1" t="str">
        <f>IFERROR(VLOOKUP($A2072&amp;"-"&amp;O$1,'Conclusões cursos SIGARRA'!$E:$H,2,0),"")</f>
        <v>2010/2011</v>
      </c>
      <c r="P2072" s="1" t="str">
        <f>IFERROR(VLOOKUP($A2072&amp;"-"&amp;O$1,'Conclusões cursos SIGARRA'!$E:$H,4,0),"")</f>
        <v>2014/2015</v>
      </c>
      <c r="Q2072" s="1" t="str">
        <f>IFERROR(VLOOKUP($A2072&amp;"-"&amp;Q$1,'Conclusões cursos SIGARRA'!$E:$H,2,0),"")</f>
        <v/>
      </c>
      <c r="R2072" s="1" t="str">
        <f>IFERROR(VLOOKUP($A2072&amp;"-"&amp;Q$1,'Conclusões cursos SIGARRA'!$E:$H,4,0),"")</f>
        <v/>
      </c>
      <c r="S2072" s="1" t="str">
        <f>IFERROR(VLOOKUP($A2072&amp;"-"&amp;S$1,'Conclusões cursos SIGARRA'!$E:$H,2,0),"")</f>
        <v/>
      </c>
      <c r="T2072" s="1" t="str">
        <f>IFERROR(VLOOKUP($A2072&amp;"-"&amp;S$1,'Conclusões cursos SIGARRA'!$E:$H,4,0),"")</f>
        <v/>
      </c>
      <c r="U2072" s="1" t="str">
        <f t="shared" si="3"/>
        <v> MIEIC 2014/2015</v>
      </c>
      <c r="V2072" s="1" t="str">
        <f t="shared" si="4"/>
        <v>Pedro Miguel Vendas da Costa</v>
      </c>
    </row>
    <row r="2073" ht="14.25" customHeight="1">
      <c r="A2073" s="1">
        <v>2.00406014E8</v>
      </c>
      <c r="B2073" s="1" t="s">
        <v>6233</v>
      </c>
      <c r="C2073" s="1" t="s">
        <v>6234</v>
      </c>
      <c r="D2073" s="1" t="s">
        <v>20</v>
      </c>
      <c r="E2073" s="1" t="s">
        <v>6235</v>
      </c>
      <c r="F2073" s="1" t="str">
        <f t="shared" si="1"/>
        <v>Pedro Miguel Vieira Antunes Guedes da Silva - MIEIC 2009/2010</v>
      </c>
      <c r="G2073" s="1" t="s">
        <v>6236</v>
      </c>
      <c r="H2073" s="1" t="s">
        <v>6237</v>
      </c>
      <c r="I2073" s="9" t="str">
        <f>IFERROR(VLOOKUP(B2073,'Inquérito'!M:N,2,0),if(AND(E2073="",not(iserror(find("linkedin",H2073)))),H2073,E2073))</f>
        <v>https://www.linkedin.com/in/pedro-antunes-silva-697a8a26/</v>
      </c>
      <c r="J2073" s="1" t="str">
        <f t="shared" si="2"/>
        <v>MIEIC </v>
      </c>
      <c r="K2073" s="1" t="str">
        <f>IFERROR(VLOOKUP($A2073&amp;"-"&amp;K$1,'Conclusões cursos SIGARRA'!$E:$H,2,0),"")</f>
        <v/>
      </c>
      <c r="L2073" s="1" t="str">
        <f>IFERROR(VLOOKUP($A2073&amp;"-"&amp;K$1,'Conclusões cursos SIGARRA'!$E:$H,4,0),"")</f>
        <v/>
      </c>
      <c r="M2073" s="1" t="str">
        <f>IFERROR(VLOOKUP($A2073&amp;"-"&amp;M$1,'Conclusões cursos SIGARRA'!$E:$H,2,0),"")</f>
        <v/>
      </c>
      <c r="N2073" s="1" t="str">
        <f>IFERROR(VLOOKUP($A2073&amp;"-"&amp;M$1,'Conclusões cursos SIGARRA'!$E:$H,4,0),"")</f>
        <v/>
      </c>
      <c r="O2073" s="1" t="str">
        <f>IFERROR(VLOOKUP($A2073&amp;"-"&amp;O$1,'Conclusões cursos SIGARRA'!$E:$H,2,0),"")</f>
        <v>2004/2005</v>
      </c>
      <c r="P2073" s="1" t="str">
        <f>IFERROR(VLOOKUP($A2073&amp;"-"&amp;O$1,'Conclusões cursos SIGARRA'!$E:$H,4,0),"")</f>
        <v>2009/2010</v>
      </c>
      <c r="Q2073" s="1" t="str">
        <f>IFERROR(VLOOKUP($A2073&amp;"-"&amp;Q$1,'Conclusões cursos SIGARRA'!$E:$H,2,0),"")</f>
        <v/>
      </c>
      <c r="R2073" s="1" t="str">
        <f>IFERROR(VLOOKUP($A2073&amp;"-"&amp;Q$1,'Conclusões cursos SIGARRA'!$E:$H,4,0),"")</f>
        <v/>
      </c>
      <c r="S2073" s="1" t="str">
        <f>IFERROR(VLOOKUP($A2073&amp;"-"&amp;S$1,'Conclusões cursos SIGARRA'!$E:$H,2,0),"")</f>
        <v/>
      </c>
      <c r="T2073" s="1" t="str">
        <f>IFERROR(VLOOKUP($A2073&amp;"-"&amp;S$1,'Conclusões cursos SIGARRA'!$E:$H,4,0),"")</f>
        <v/>
      </c>
      <c r="U2073" s="1" t="str">
        <f t="shared" si="3"/>
        <v> MIEIC 2009/2010</v>
      </c>
      <c r="V2073" s="1" t="str">
        <f t="shared" si="4"/>
        <v>Pedro Miguel Vieira Antunes Guedes da Silva</v>
      </c>
    </row>
    <row r="2074" ht="14.25" customHeight="1">
      <c r="A2074" s="1">
        <v>2.01304073E8</v>
      </c>
      <c r="B2074" s="1" t="s">
        <v>6238</v>
      </c>
      <c r="C2074" s="1" t="s">
        <v>6239</v>
      </c>
      <c r="D2074" s="1" t="s">
        <v>20</v>
      </c>
      <c r="E2074" s="1" t="s">
        <v>21</v>
      </c>
      <c r="F2074" s="1" t="str">
        <f t="shared" si="1"/>
        <v>Pedro Miguel Vieira da Câmara - MIEIC 2017/2018</v>
      </c>
      <c r="I2074" s="1" t="str">
        <f>IFERROR(VLOOKUP(B2074,'Inquérito'!M:N,2,0),if(AND(E2074="",not(iserror(find("linkedin",H2074)))),H2074,E2074))</f>
        <v/>
      </c>
      <c r="J2074" s="1" t="str">
        <f t="shared" si="2"/>
        <v>MIEIC </v>
      </c>
      <c r="K2074" s="1" t="str">
        <f>IFERROR(VLOOKUP($A2074&amp;"-"&amp;K$1,'Conclusões cursos SIGARRA'!$E:$H,2,0),"")</f>
        <v/>
      </c>
      <c r="L2074" s="1" t="str">
        <f>IFERROR(VLOOKUP($A2074&amp;"-"&amp;K$1,'Conclusões cursos SIGARRA'!$E:$H,4,0),"")</f>
        <v/>
      </c>
      <c r="M2074" s="1" t="str">
        <f>IFERROR(VLOOKUP($A2074&amp;"-"&amp;M$1,'Conclusões cursos SIGARRA'!$E:$H,2,0),"")</f>
        <v/>
      </c>
      <c r="N2074" s="1" t="str">
        <f>IFERROR(VLOOKUP($A2074&amp;"-"&amp;M$1,'Conclusões cursos SIGARRA'!$E:$H,4,0),"")</f>
        <v/>
      </c>
      <c r="O2074" s="1" t="str">
        <f>IFERROR(VLOOKUP($A2074&amp;"-"&amp;O$1,'Conclusões cursos SIGARRA'!$E:$H,2,0),"")</f>
        <v>2013/2014</v>
      </c>
      <c r="P2074" s="1" t="str">
        <f>IFERROR(VLOOKUP($A2074&amp;"-"&amp;O$1,'Conclusões cursos SIGARRA'!$E:$H,4,0),"")</f>
        <v>2017/2018</v>
      </c>
      <c r="Q2074" s="1" t="str">
        <f>IFERROR(VLOOKUP($A2074&amp;"-"&amp;Q$1,'Conclusões cursos SIGARRA'!$E:$H,2,0),"")</f>
        <v/>
      </c>
      <c r="R2074" s="1" t="str">
        <f>IFERROR(VLOOKUP($A2074&amp;"-"&amp;Q$1,'Conclusões cursos SIGARRA'!$E:$H,4,0),"")</f>
        <v/>
      </c>
      <c r="S2074" s="1" t="str">
        <f>IFERROR(VLOOKUP($A2074&amp;"-"&amp;S$1,'Conclusões cursos SIGARRA'!$E:$H,2,0),"")</f>
        <v/>
      </c>
      <c r="T2074" s="1" t="str">
        <f>IFERROR(VLOOKUP($A2074&amp;"-"&amp;S$1,'Conclusões cursos SIGARRA'!$E:$H,4,0),"")</f>
        <v/>
      </c>
      <c r="U2074" s="1" t="str">
        <f t="shared" si="3"/>
        <v> MIEIC 2017/2018</v>
      </c>
      <c r="V2074" s="1" t="str">
        <f t="shared" si="4"/>
        <v>Pedro Miguel Vieira da Câmara</v>
      </c>
    </row>
    <row r="2075" ht="14.25" customHeight="1">
      <c r="A2075" s="1">
        <v>2.01306032E8</v>
      </c>
      <c r="B2075" s="1" t="s">
        <v>6240</v>
      </c>
      <c r="C2075" s="1" t="s">
        <v>6241</v>
      </c>
      <c r="D2075" s="1" t="s">
        <v>20</v>
      </c>
      <c r="E2075" s="1" t="s">
        <v>21</v>
      </c>
      <c r="F2075" s="1" t="str">
        <f t="shared" si="1"/>
        <v>Pedro Miguel Vieira da Silva - MIEIC 2017/2018</v>
      </c>
      <c r="I2075" s="9" t="str">
        <f>IFERROR(VLOOKUP(B2075,'Inquérito'!M:N,2,0),if(AND(E2075="",not(iserror(find("linkedin",H2075)))),H2075,E2075))</f>
        <v>https://www.linkedin.com/in/pedromvsilva/</v>
      </c>
      <c r="J2075" s="1" t="str">
        <f t="shared" si="2"/>
        <v>MIEIC </v>
      </c>
      <c r="K2075" s="1" t="str">
        <f>IFERROR(VLOOKUP($A2075&amp;"-"&amp;K$1,'Conclusões cursos SIGARRA'!$E:$H,2,0),"")</f>
        <v/>
      </c>
      <c r="L2075" s="1" t="str">
        <f>IFERROR(VLOOKUP($A2075&amp;"-"&amp;K$1,'Conclusões cursos SIGARRA'!$E:$H,4,0),"")</f>
        <v/>
      </c>
      <c r="M2075" s="1" t="str">
        <f>IFERROR(VLOOKUP($A2075&amp;"-"&amp;M$1,'Conclusões cursos SIGARRA'!$E:$H,2,0),"")</f>
        <v/>
      </c>
      <c r="N2075" s="1" t="str">
        <f>IFERROR(VLOOKUP($A2075&amp;"-"&amp;M$1,'Conclusões cursos SIGARRA'!$E:$H,4,0),"")</f>
        <v/>
      </c>
      <c r="O2075" s="1" t="str">
        <f>IFERROR(VLOOKUP($A2075&amp;"-"&amp;O$1,'Conclusões cursos SIGARRA'!$E:$H,2,0),"")</f>
        <v>2013/2014</v>
      </c>
      <c r="P2075" s="1" t="str">
        <f>IFERROR(VLOOKUP($A2075&amp;"-"&amp;O$1,'Conclusões cursos SIGARRA'!$E:$H,4,0),"")</f>
        <v>2017/2018</v>
      </c>
      <c r="Q2075" s="1" t="str">
        <f>IFERROR(VLOOKUP($A2075&amp;"-"&amp;Q$1,'Conclusões cursos SIGARRA'!$E:$H,2,0),"")</f>
        <v/>
      </c>
      <c r="R2075" s="1" t="str">
        <f>IFERROR(VLOOKUP($A2075&amp;"-"&amp;Q$1,'Conclusões cursos SIGARRA'!$E:$H,4,0),"")</f>
        <v/>
      </c>
      <c r="S2075" s="1" t="str">
        <f>IFERROR(VLOOKUP($A2075&amp;"-"&amp;S$1,'Conclusões cursos SIGARRA'!$E:$H,2,0),"")</f>
        <v/>
      </c>
      <c r="T2075" s="1" t="str">
        <f>IFERROR(VLOOKUP($A2075&amp;"-"&amp;S$1,'Conclusões cursos SIGARRA'!$E:$H,4,0),"")</f>
        <v/>
      </c>
      <c r="U2075" s="1" t="str">
        <f t="shared" si="3"/>
        <v> MIEIC 2017/2018</v>
      </c>
      <c r="V2075" s="1" t="str">
        <f t="shared" si="4"/>
        <v>Pedro Miguel Vieira da Silva</v>
      </c>
    </row>
    <row r="2076" ht="14.25" customHeight="1">
      <c r="A2076" s="1">
        <v>2.00303291E8</v>
      </c>
      <c r="B2076" s="1" t="s">
        <v>6242</v>
      </c>
      <c r="C2076" s="1" t="s">
        <v>6243</v>
      </c>
      <c r="D2076" s="1" t="s">
        <v>20</v>
      </c>
      <c r="E2076" s="1" t="s">
        <v>6244</v>
      </c>
      <c r="F2076" s="1" t="str">
        <f t="shared" si="1"/>
        <v>Pedro Miguel Vilares Jorge Ruas Moreira - MIEIC 2007/2008</v>
      </c>
      <c r="G2076" s="1" t="s">
        <v>6245</v>
      </c>
      <c r="I2076" s="9" t="str">
        <f>IFERROR(VLOOKUP(B2076,'Inquérito'!M:N,2,0),if(AND(E2076="",not(iserror(find("linkedin",H2076)))),H2076,E2076))</f>
        <v>https://www.linkedin.com/in/pedroruasmoreira/</v>
      </c>
      <c r="J2076" s="1" t="str">
        <f t="shared" si="2"/>
        <v>MIEIC </v>
      </c>
      <c r="K2076" s="1" t="str">
        <f>IFERROR(VLOOKUP($A2076&amp;"-"&amp;K$1,'Conclusões cursos SIGARRA'!$E:$H,2,0),"")</f>
        <v/>
      </c>
      <c r="L2076" s="1" t="str">
        <f>IFERROR(VLOOKUP($A2076&amp;"-"&amp;K$1,'Conclusões cursos SIGARRA'!$E:$H,4,0),"")</f>
        <v/>
      </c>
      <c r="M2076" s="1" t="str">
        <f>IFERROR(VLOOKUP($A2076&amp;"-"&amp;M$1,'Conclusões cursos SIGARRA'!$E:$H,2,0),"")</f>
        <v/>
      </c>
      <c r="N2076" s="1" t="str">
        <f>IFERROR(VLOOKUP($A2076&amp;"-"&amp;M$1,'Conclusões cursos SIGARRA'!$E:$H,4,0),"")</f>
        <v/>
      </c>
      <c r="O2076" s="1" t="str">
        <f>IFERROR(VLOOKUP($A2076&amp;"-"&amp;O$1,'Conclusões cursos SIGARRA'!$E:$H,2,0),"")</f>
        <v>2003/2004</v>
      </c>
      <c r="P2076" s="1" t="str">
        <f>IFERROR(VLOOKUP($A2076&amp;"-"&amp;O$1,'Conclusões cursos SIGARRA'!$E:$H,4,0),"")</f>
        <v>2007/2008</v>
      </c>
      <c r="Q2076" s="1" t="str">
        <f>IFERROR(VLOOKUP($A2076&amp;"-"&amp;Q$1,'Conclusões cursos SIGARRA'!$E:$H,2,0),"")</f>
        <v/>
      </c>
      <c r="R2076" s="1" t="str">
        <f>IFERROR(VLOOKUP($A2076&amp;"-"&amp;Q$1,'Conclusões cursos SIGARRA'!$E:$H,4,0),"")</f>
        <v/>
      </c>
      <c r="S2076" s="1" t="str">
        <f>IFERROR(VLOOKUP($A2076&amp;"-"&amp;S$1,'Conclusões cursos SIGARRA'!$E:$H,2,0),"")</f>
        <v/>
      </c>
      <c r="T2076" s="1" t="str">
        <f>IFERROR(VLOOKUP($A2076&amp;"-"&amp;S$1,'Conclusões cursos SIGARRA'!$E:$H,4,0),"")</f>
        <v/>
      </c>
      <c r="U2076" s="1" t="str">
        <f t="shared" si="3"/>
        <v> MIEIC 2007/2008</v>
      </c>
      <c r="V2076" s="1" t="str">
        <f t="shared" si="4"/>
        <v>Pedro Miguel Vilares Jorge Ruas Moreira</v>
      </c>
    </row>
    <row r="2077" ht="14.25" customHeight="1">
      <c r="A2077" s="1">
        <v>1.9960262E8</v>
      </c>
      <c r="B2077" s="1" t="s">
        <v>6246</v>
      </c>
      <c r="C2077" s="1" t="s">
        <v>6247</v>
      </c>
      <c r="D2077" s="1" t="s">
        <v>20</v>
      </c>
      <c r="E2077" s="1" t="s">
        <v>21</v>
      </c>
      <c r="F2077" s="1" t="str">
        <f t="shared" si="1"/>
        <v>Pedro Miguel Vitorino Faria - LEIC 2004/2005</v>
      </c>
      <c r="G2077" s="1" t="s">
        <v>21</v>
      </c>
      <c r="I2077" s="1" t="str">
        <f>IFERROR(VLOOKUP(B2077,'Inquérito'!M:N,2,0),if(AND(E2077="",not(iserror(find("linkedin",H2077)))),H2077,E2077))</f>
        <v/>
      </c>
      <c r="J2077" s="1" t="str">
        <f t="shared" si="2"/>
        <v>LEIC </v>
      </c>
      <c r="K2077" s="1" t="str">
        <f>IFERROR(VLOOKUP($A2077&amp;"-"&amp;K$1,'Conclusões cursos SIGARRA'!$E:$H,2,0),"")</f>
        <v>1998/1999</v>
      </c>
      <c r="L2077" s="1" t="str">
        <f>IFERROR(VLOOKUP($A2077&amp;"-"&amp;K$1,'Conclusões cursos SIGARRA'!$E:$H,4,0),"")</f>
        <v>2004/2005</v>
      </c>
      <c r="M2077" s="1" t="str">
        <f>IFERROR(VLOOKUP($A2077&amp;"-"&amp;M$1,'Conclusões cursos SIGARRA'!$E:$H,2,0),"")</f>
        <v/>
      </c>
      <c r="N2077" s="1" t="str">
        <f>IFERROR(VLOOKUP($A2077&amp;"-"&amp;M$1,'Conclusões cursos SIGARRA'!$E:$H,4,0),"")</f>
        <v/>
      </c>
      <c r="O2077" s="1" t="str">
        <f>IFERROR(VLOOKUP($A2077&amp;"-"&amp;O$1,'Conclusões cursos SIGARRA'!$E:$H,2,0),"")</f>
        <v/>
      </c>
      <c r="P2077" s="1" t="str">
        <f>IFERROR(VLOOKUP($A2077&amp;"-"&amp;O$1,'Conclusões cursos SIGARRA'!$E:$H,4,0),"")</f>
        <v/>
      </c>
      <c r="Q2077" s="1" t="str">
        <f>IFERROR(VLOOKUP($A2077&amp;"-"&amp;Q$1,'Conclusões cursos SIGARRA'!$E:$H,2,0),"")</f>
        <v/>
      </c>
      <c r="R2077" s="1" t="str">
        <f>IFERROR(VLOOKUP($A2077&amp;"-"&amp;Q$1,'Conclusões cursos SIGARRA'!$E:$H,4,0),"")</f>
        <v/>
      </c>
      <c r="S2077" s="1" t="str">
        <f>IFERROR(VLOOKUP($A2077&amp;"-"&amp;S$1,'Conclusões cursos SIGARRA'!$E:$H,2,0),"")</f>
        <v/>
      </c>
      <c r="T2077" s="1" t="str">
        <f>IFERROR(VLOOKUP($A2077&amp;"-"&amp;S$1,'Conclusões cursos SIGARRA'!$E:$H,4,0),"")</f>
        <v/>
      </c>
      <c r="U2077" s="1" t="str">
        <f t="shared" si="3"/>
        <v> LEIC 2004/2005</v>
      </c>
      <c r="V2077" s="1" t="str">
        <f t="shared" si="4"/>
        <v>Pedro Miguel Vitorino Faria</v>
      </c>
    </row>
    <row r="2078" ht="14.25" customHeight="1">
      <c r="A2078" s="1">
        <v>2.00701503E8</v>
      </c>
      <c r="B2078" s="1" t="s">
        <v>6248</v>
      </c>
      <c r="C2078" s="1" t="s">
        <v>6249</v>
      </c>
      <c r="D2078" s="1" t="s">
        <v>20</v>
      </c>
      <c r="E2078" s="1" t="s">
        <v>6250</v>
      </c>
      <c r="F2078" s="1" t="str">
        <f t="shared" si="1"/>
        <v>Pedro Moreira Torres - MIEIC 2011/2012</v>
      </c>
      <c r="G2078" s="1" t="s">
        <v>21</v>
      </c>
      <c r="I2078" s="9" t="str">
        <f>IFERROR(VLOOKUP(B2078,'Inquérito'!M:N,2,0),if(AND(E2078="",not(iserror(find("linkedin",H2078)))),H2078,E2078))</f>
        <v>https://www.linkedin.com/in/petorres/</v>
      </c>
      <c r="J2078" s="1" t="str">
        <f t="shared" si="2"/>
        <v>MIEIC </v>
      </c>
      <c r="K2078" s="1" t="str">
        <f>IFERROR(VLOOKUP($A2078&amp;"-"&amp;K$1,'Conclusões cursos SIGARRA'!$E:$H,2,0),"")</f>
        <v/>
      </c>
      <c r="L2078" s="1" t="str">
        <f>IFERROR(VLOOKUP($A2078&amp;"-"&amp;K$1,'Conclusões cursos SIGARRA'!$E:$H,4,0),"")</f>
        <v/>
      </c>
      <c r="M2078" s="1" t="str">
        <f>IFERROR(VLOOKUP($A2078&amp;"-"&amp;M$1,'Conclusões cursos SIGARRA'!$E:$H,2,0),"")</f>
        <v/>
      </c>
      <c r="N2078" s="1" t="str">
        <f>IFERROR(VLOOKUP($A2078&amp;"-"&amp;M$1,'Conclusões cursos SIGARRA'!$E:$H,4,0),"")</f>
        <v/>
      </c>
      <c r="O2078" s="1" t="str">
        <f>IFERROR(VLOOKUP($A2078&amp;"-"&amp;O$1,'Conclusões cursos SIGARRA'!$E:$H,2,0),"")</f>
        <v>2007/2008</v>
      </c>
      <c r="P2078" s="1" t="str">
        <f>IFERROR(VLOOKUP($A2078&amp;"-"&amp;O$1,'Conclusões cursos SIGARRA'!$E:$H,4,0),"")</f>
        <v>2011/2012</v>
      </c>
      <c r="Q2078" s="1" t="str">
        <f>IFERROR(VLOOKUP($A2078&amp;"-"&amp;Q$1,'Conclusões cursos SIGARRA'!$E:$H,2,0),"")</f>
        <v/>
      </c>
      <c r="R2078" s="1" t="str">
        <f>IFERROR(VLOOKUP($A2078&amp;"-"&amp;Q$1,'Conclusões cursos SIGARRA'!$E:$H,4,0),"")</f>
        <v/>
      </c>
      <c r="S2078" s="1" t="str">
        <f>IFERROR(VLOOKUP($A2078&amp;"-"&amp;S$1,'Conclusões cursos SIGARRA'!$E:$H,2,0),"")</f>
        <v/>
      </c>
      <c r="T2078" s="1" t="str">
        <f>IFERROR(VLOOKUP($A2078&amp;"-"&amp;S$1,'Conclusões cursos SIGARRA'!$E:$H,4,0),"")</f>
        <v/>
      </c>
      <c r="U2078" s="1" t="str">
        <f t="shared" si="3"/>
        <v> MIEIC 2011/2012</v>
      </c>
      <c r="V2078" s="1" t="str">
        <f t="shared" si="4"/>
        <v>Pedro Moreira Torres</v>
      </c>
    </row>
    <row r="2079" ht="14.25" customHeight="1">
      <c r="A2079" s="1">
        <v>2.00201124E8</v>
      </c>
      <c r="B2079" s="1" t="s">
        <v>6251</v>
      </c>
      <c r="C2079" s="1" t="s">
        <v>6252</v>
      </c>
      <c r="D2079" s="1" t="s">
        <v>20</v>
      </c>
      <c r="E2079" s="1" t="s">
        <v>21</v>
      </c>
      <c r="F2079" s="1" t="str">
        <f t="shared" si="1"/>
        <v>Pedro Nuno da Cunha Vieira Pinto - MIEIC 2007/2008</v>
      </c>
      <c r="G2079" s="1" t="s">
        <v>21</v>
      </c>
      <c r="H2079" s="1" t="s">
        <v>6253</v>
      </c>
      <c r="I2079" s="1" t="str">
        <f>IFERROR(VLOOKUP(B2079,'Inquérito'!M:N,2,0),if(AND(E2079="",not(iserror(find("linkedin",H2079)))),H2079,E2079))</f>
        <v/>
      </c>
      <c r="J2079" s="1" t="str">
        <f t="shared" si="2"/>
        <v>MIEIC </v>
      </c>
      <c r="K2079" s="1" t="str">
        <f>IFERROR(VLOOKUP($A2079&amp;"-"&amp;K$1,'Conclusões cursos SIGARRA'!$E:$H,2,0),"")</f>
        <v/>
      </c>
      <c r="L2079" s="1" t="str">
        <f>IFERROR(VLOOKUP($A2079&amp;"-"&amp;K$1,'Conclusões cursos SIGARRA'!$E:$H,4,0),"")</f>
        <v/>
      </c>
      <c r="M2079" s="1" t="str">
        <f>IFERROR(VLOOKUP($A2079&amp;"-"&amp;M$1,'Conclusões cursos SIGARRA'!$E:$H,2,0),"")</f>
        <v/>
      </c>
      <c r="N2079" s="1" t="str">
        <f>IFERROR(VLOOKUP($A2079&amp;"-"&amp;M$1,'Conclusões cursos SIGARRA'!$E:$H,4,0),"")</f>
        <v/>
      </c>
      <c r="O2079" s="1" t="str">
        <f>IFERROR(VLOOKUP($A2079&amp;"-"&amp;O$1,'Conclusões cursos SIGARRA'!$E:$H,2,0),"")</f>
        <v>2002/2003</v>
      </c>
      <c r="P2079" s="1" t="str">
        <f>IFERROR(VLOOKUP($A2079&amp;"-"&amp;O$1,'Conclusões cursos SIGARRA'!$E:$H,4,0),"")</f>
        <v>2007/2008</v>
      </c>
      <c r="Q2079" s="1" t="str">
        <f>IFERROR(VLOOKUP($A2079&amp;"-"&amp;Q$1,'Conclusões cursos SIGARRA'!$E:$H,2,0),"")</f>
        <v/>
      </c>
      <c r="R2079" s="1" t="str">
        <f>IFERROR(VLOOKUP($A2079&amp;"-"&amp;Q$1,'Conclusões cursos SIGARRA'!$E:$H,4,0),"")</f>
        <v/>
      </c>
      <c r="S2079" s="1" t="str">
        <f>IFERROR(VLOOKUP($A2079&amp;"-"&amp;S$1,'Conclusões cursos SIGARRA'!$E:$H,2,0),"")</f>
        <v/>
      </c>
      <c r="T2079" s="1" t="str">
        <f>IFERROR(VLOOKUP($A2079&amp;"-"&amp;S$1,'Conclusões cursos SIGARRA'!$E:$H,4,0),"")</f>
        <v/>
      </c>
      <c r="U2079" s="1" t="str">
        <f t="shared" si="3"/>
        <v> MIEIC 2007/2008</v>
      </c>
      <c r="V2079" s="1" t="str">
        <f t="shared" si="4"/>
        <v>Pedro Nuno da Cunha Vieira Pinto</v>
      </c>
    </row>
    <row r="2080" ht="14.25" customHeight="1">
      <c r="A2080" s="1">
        <v>2.02007531E8</v>
      </c>
      <c r="B2080" s="1" t="s">
        <v>6254</v>
      </c>
      <c r="C2080" s="1" t="s">
        <v>6255</v>
      </c>
      <c r="D2080" s="1" t="s">
        <v>26</v>
      </c>
      <c r="E2080" s="1" t="s">
        <v>21</v>
      </c>
      <c r="F2080" s="1" t="str">
        <f t="shared" si="1"/>
        <v>Pedro Nuno Ferreira Moura de Macedo - L.EIC 2022/2023</v>
      </c>
      <c r="G2080" s="1" t="s">
        <v>6256</v>
      </c>
      <c r="I2080" s="9" t="str">
        <f>IFERROR(VLOOKUP(B2080,'Inquérito'!M:N,2,0),if(AND(E2080="",not(iserror(find("linkedin",H2080)))),H2080,E2080))</f>
        <v>https://www.linkedin.com/in/pedronmacedo</v>
      </c>
      <c r="J2080" s="1" t="str">
        <f t="shared" si="2"/>
        <v>L.EIC </v>
      </c>
      <c r="K2080" s="1" t="str">
        <f>IFERROR(VLOOKUP($A2080&amp;"-"&amp;K$1,'Conclusões cursos SIGARRA'!$E:$H,2,0),"")</f>
        <v/>
      </c>
      <c r="L2080" s="1" t="str">
        <f>IFERROR(VLOOKUP($A2080&amp;"-"&amp;K$1,'Conclusões cursos SIGARRA'!$E:$H,4,0),"")</f>
        <v/>
      </c>
      <c r="M2080" s="1" t="str">
        <f>IFERROR(VLOOKUP($A2080&amp;"-"&amp;M$1,'Conclusões cursos SIGARRA'!$E:$H,2,0),"")</f>
        <v/>
      </c>
      <c r="N2080" s="1" t="str">
        <f>IFERROR(VLOOKUP($A2080&amp;"-"&amp;M$1,'Conclusões cursos SIGARRA'!$E:$H,4,0),"")</f>
        <v/>
      </c>
      <c r="O2080" s="1" t="str">
        <f>IFERROR(VLOOKUP($A2080&amp;"-"&amp;O$1,'Conclusões cursos SIGARRA'!$E:$H,2,0),"")</f>
        <v/>
      </c>
      <c r="P2080" s="1" t="str">
        <f>IFERROR(VLOOKUP($A2080&amp;"-"&amp;O$1,'Conclusões cursos SIGARRA'!$E:$H,4,0),"")</f>
        <v/>
      </c>
      <c r="Q2080" s="1" t="str">
        <f>IFERROR(VLOOKUP($A2080&amp;"-"&amp;Q$1,'Conclusões cursos SIGARRA'!$E:$H,2,0),"")</f>
        <v>2021/2022</v>
      </c>
      <c r="R2080" s="1" t="str">
        <f>IFERROR(VLOOKUP($A2080&amp;"-"&amp;Q$1,'Conclusões cursos SIGARRA'!$E:$H,4,0),"")</f>
        <v>2022/2023</v>
      </c>
      <c r="S2080" s="1" t="str">
        <f>IFERROR(VLOOKUP($A2080&amp;"-"&amp;S$1,'Conclusões cursos SIGARRA'!$E:$H,2,0),"")</f>
        <v/>
      </c>
      <c r="T2080" s="1" t="str">
        <f>IFERROR(VLOOKUP($A2080&amp;"-"&amp;S$1,'Conclusões cursos SIGARRA'!$E:$H,4,0),"")</f>
        <v/>
      </c>
      <c r="U2080" s="1" t="str">
        <f t="shared" si="3"/>
        <v> L.EIC 2022/2023</v>
      </c>
      <c r="V2080" s="1" t="str">
        <f t="shared" si="4"/>
        <v>Pedro Nuno Ferreira Moura de Macedo</v>
      </c>
    </row>
    <row r="2081" ht="14.25" customHeight="1">
      <c r="A2081" s="1">
        <v>1.99402998E8</v>
      </c>
      <c r="B2081" s="1" t="s">
        <v>6257</v>
      </c>
      <c r="C2081" s="1" t="s">
        <v>6258</v>
      </c>
      <c r="D2081" s="1" t="s">
        <v>20</v>
      </c>
      <c r="E2081" s="1" t="s">
        <v>21</v>
      </c>
      <c r="F2081" s="1" t="str">
        <f t="shared" si="1"/>
        <v>Pedro Nuno Susano Trindade Pinto - LEIC 1999/2000</v>
      </c>
      <c r="G2081" s="1" t="s">
        <v>6259</v>
      </c>
      <c r="I2081" s="9" t="str">
        <f>IFERROR(VLOOKUP(B2081,'Inquérito'!M:N,2,0),if(AND(E2081="",not(iserror(find("linkedin",H2081)))),H2081,E2081))</f>
        <v>https://www.linkedin.com/in/pedro-pinto-099980</v>
      </c>
      <c r="J2081" s="1" t="str">
        <f t="shared" si="2"/>
        <v>LEIC </v>
      </c>
      <c r="K2081" s="1" t="str">
        <f>IFERROR(VLOOKUP($A2081&amp;"-"&amp;K$1,'Conclusões cursos SIGARRA'!$E:$H,2,0),"")</f>
        <v>1994/1995</v>
      </c>
      <c r="L2081" s="1" t="str">
        <f>IFERROR(VLOOKUP($A2081&amp;"-"&amp;K$1,'Conclusões cursos SIGARRA'!$E:$H,4,0),"")</f>
        <v>1999/2000</v>
      </c>
      <c r="M2081" s="1" t="str">
        <f>IFERROR(VLOOKUP($A2081&amp;"-"&amp;M$1,'Conclusões cursos SIGARRA'!$E:$H,2,0),"")</f>
        <v/>
      </c>
      <c r="N2081" s="1" t="str">
        <f>IFERROR(VLOOKUP($A2081&amp;"-"&amp;M$1,'Conclusões cursos SIGARRA'!$E:$H,4,0),"")</f>
        <v/>
      </c>
      <c r="O2081" s="1" t="str">
        <f>IFERROR(VLOOKUP($A2081&amp;"-"&amp;O$1,'Conclusões cursos SIGARRA'!$E:$H,2,0),"")</f>
        <v/>
      </c>
      <c r="P2081" s="1" t="str">
        <f>IFERROR(VLOOKUP($A2081&amp;"-"&amp;O$1,'Conclusões cursos SIGARRA'!$E:$H,4,0),"")</f>
        <v/>
      </c>
      <c r="Q2081" s="1" t="str">
        <f>IFERROR(VLOOKUP($A2081&amp;"-"&amp;Q$1,'Conclusões cursos SIGARRA'!$E:$H,2,0),"")</f>
        <v/>
      </c>
      <c r="R2081" s="1" t="str">
        <f>IFERROR(VLOOKUP($A2081&amp;"-"&amp;Q$1,'Conclusões cursos SIGARRA'!$E:$H,4,0),"")</f>
        <v/>
      </c>
      <c r="S2081" s="1" t="str">
        <f>IFERROR(VLOOKUP($A2081&amp;"-"&amp;S$1,'Conclusões cursos SIGARRA'!$E:$H,2,0),"")</f>
        <v/>
      </c>
      <c r="T2081" s="1" t="str">
        <f>IFERROR(VLOOKUP($A2081&amp;"-"&amp;S$1,'Conclusões cursos SIGARRA'!$E:$H,4,0),"")</f>
        <v/>
      </c>
      <c r="U2081" s="1" t="str">
        <f t="shared" si="3"/>
        <v> LEIC 1999/2000</v>
      </c>
      <c r="V2081" s="1" t="str">
        <f t="shared" si="4"/>
        <v>Pedro Nuno Susano Trindade Pinto</v>
      </c>
    </row>
    <row r="2082" ht="14.25" customHeight="1">
      <c r="A2082" s="1">
        <v>2.00405157E8</v>
      </c>
      <c r="B2082" s="1" t="s">
        <v>6260</v>
      </c>
      <c r="C2082" s="1" t="s">
        <v>6261</v>
      </c>
      <c r="D2082" s="1" t="s">
        <v>26</v>
      </c>
      <c r="E2082" s="1" t="s">
        <v>21</v>
      </c>
      <c r="F2082" s="1" t="str">
        <f t="shared" si="1"/>
        <v>Pedro Nuno Verde Cerqueira - L.EIC 2022/2023</v>
      </c>
      <c r="I2082" s="1" t="str">
        <f>IFERROR(VLOOKUP(B2082,'Inquérito'!M:N,2,0),if(AND(E2082="",not(iserror(find("linkedin",H2082)))),H2082,E2082))</f>
        <v/>
      </c>
      <c r="J2082" s="1" t="str">
        <f t="shared" si="2"/>
        <v>L.EIC </v>
      </c>
      <c r="K2082" s="1" t="str">
        <f>IFERROR(VLOOKUP($A2082&amp;"-"&amp;K$1,'Conclusões cursos SIGARRA'!$E:$H,2,0),"")</f>
        <v/>
      </c>
      <c r="L2082" s="1" t="str">
        <f>IFERROR(VLOOKUP($A2082&amp;"-"&amp;K$1,'Conclusões cursos SIGARRA'!$E:$H,4,0),"")</f>
        <v/>
      </c>
      <c r="M2082" s="1" t="str">
        <f>IFERROR(VLOOKUP($A2082&amp;"-"&amp;M$1,'Conclusões cursos SIGARRA'!$E:$H,2,0),"")</f>
        <v/>
      </c>
      <c r="N2082" s="1" t="str">
        <f>IFERROR(VLOOKUP($A2082&amp;"-"&amp;M$1,'Conclusões cursos SIGARRA'!$E:$H,4,0),"")</f>
        <v/>
      </c>
      <c r="O2082" s="1" t="str">
        <f>IFERROR(VLOOKUP($A2082&amp;"-"&amp;O$1,'Conclusões cursos SIGARRA'!$E:$H,2,0),"")</f>
        <v/>
      </c>
      <c r="P2082" s="1" t="str">
        <f>IFERROR(VLOOKUP($A2082&amp;"-"&amp;O$1,'Conclusões cursos SIGARRA'!$E:$H,4,0),"")</f>
        <v/>
      </c>
      <c r="Q2082" s="1" t="str">
        <f>IFERROR(VLOOKUP($A2082&amp;"-"&amp;Q$1,'Conclusões cursos SIGARRA'!$E:$H,2,0),"")</f>
        <v>2022/2023</v>
      </c>
      <c r="R2082" s="1" t="str">
        <f>IFERROR(VLOOKUP($A2082&amp;"-"&amp;Q$1,'Conclusões cursos SIGARRA'!$E:$H,4,0),"")</f>
        <v>2022/2023</v>
      </c>
      <c r="S2082" s="1" t="str">
        <f>IFERROR(VLOOKUP($A2082&amp;"-"&amp;S$1,'Conclusões cursos SIGARRA'!$E:$H,2,0),"")</f>
        <v/>
      </c>
      <c r="T2082" s="1" t="str">
        <f>IFERROR(VLOOKUP($A2082&amp;"-"&amp;S$1,'Conclusões cursos SIGARRA'!$E:$H,4,0),"")</f>
        <v/>
      </c>
      <c r="U2082" s="1" t="str">
        <f t="shared" si="3"/>
        <v> L.EIC 2022/2023</v>
      </c>
      <c r="V2082" s="1" t="str">
        <f t="shared" si="4"/>
        <v>Pedro Nuno Verde Cerqueira</v>
      </c>
    </row>
    <row r="2083" ht="14.25" customHeight="1">
      <c r="A2083" s="1">
        <v>2.01306095E8</v>
      </c>
      <c r="B2083" s="1" t="s">
        <v>6262</v>
      </c>
      <c r="C2083" s="1" t="s">
        <v>6263</v>
      </c>
      <c r="D2083" s="1" t="s">
        <v>20</v>
      </c>
      <c r="E2083" s="1" t="s">
        <v>21</v>
      </c>
      <c r="F2083" s="1" t="str">
        <f t="shared" si="1"/>
        <v>Pedro Oliveira da Silva - MIEIC 2017/2018</v>
      </c>
      <c r="G2083" s="1" t="s">
        <v>6264</v>
      </c>
      <c r="I2083" s="9" t="str">
        <f>IFERROR(VLOOKUP(B2083,'Inquérito'!M:N,2,0),if(AND(E2083="",not(iserror(find("linkedin",H2083)))),H2083,E2083))</f>
        <v>https://www.linkedin.com/in/pedro-oliveira-silva</v>
      </c>
      <c r="J2083" s="1" t="str">
        <f t="shared" si="2"/>
        <v>MIEIC </v>
      </c>
      <c r="K2083" s="1" t="str">
        <f>IFERROR(VLOOKUP($A2083&amp;"-"&amp;K$1,'Conclusões cursos SIGARRA'!$E:$H,2,0),"")</f>
        <v/>
      </c>
      <c r="L2083" s="1" t="str">
        <f>IFERROR(VLOOKUP($A2083&amp;"-"&amp;K$1,'Conclusões cursos SIGARRA'!$E:$H,4,0),"")</f>
        <v/>
      </c>
      <c r="M2083" s="1" t="str">
        <f>IFERROR(VLOOKUP($A2083&amp;"-"&amp;M$1,'Conclusões cursos SIGARRA'!$E:$H,2,0),"")</f>
        <v/>
      </c>
      <c r="N2083" s="1" t="str">
        <f>IFERROR(VLOOKUP($A2083&amp;"-"&amp;M$1,'Conclusões cursos SIGARRA'!$E:$H,4,0),"")</f>
        <v/>
      </c>
      <c r="O2083" s="1" t="str">
        <f>IFERROR(VLOOKUP($A2083&amp;"-"&amp;O$1,'Conclusões cursos SIGARRA'!$E:$H,2,0),"")</f>
        <v>2013/2014</v>
      </c>
      <c r="P2083" s="1" t="str">
        <f>IFERROR(VLOOKUP($A2083&amp;"-"&amp;O$1,'Conclusões cursos SIGARRA'!$E:$H,4,0),"")</f>
        <v>2017/2018</v>
      </c>
      <c r="Q2083" s="1" t="str">
        <f>IFERROR(VLOOKUP($A2083&amp;"-"&amp;Q$1,'Conclusões cursos SIGARRA'!$E:$H,2,0),"")</f>
        <v/>
      </c>
      <c r="R2083" s="1" t="str">
        <f>IFERROR(VLOOKUP($A2083&amp;"-"&amp;Q$1,'Conclusões cursos SIGARRA'!$E:$H,4,0),"")</f>
        <v/>
      </c>
      <c r="S2083" s="1" t="str">
        <f>IFERROR(VLOOKUP($A2083&amp;"-"&amp;S$1,'Conclusões cursos SIGARRA'!$E:$H,2,0),"")</f>
        <v/>
      </c>
      <c r="T2083" s="1" t="str">
        <f>IFERROR(VLOOKUP($A2083&amp;"-"&amp;S$1,'Conclusões cursos SIGARRA'!$E:$H,4,0),"")</f>
        <v/>
      </c>
      <c r="U2083" s="1" t="str">
        <f t="shared" si="3"/>
        <v> MIEIC 2017/2018</v>
      </c>
      <c r="V2083" s="1" t="str">
        <f t="shared" si="4"/>
        <v>Pedro Oliveira da Silva</v>
      </c>
    </row>
    <row r="2084" ht="14.25" customHeight="1">
      <c r="A2084" s="1">
        <v>2.01306506E8</v>
      </c>
      <c r="B2084" s="1" t="s">
        <v>6265</v>
      </c>
      <c r="C2084" s="1" t="s">
        <v>6266</v>
      </c>
      <c r="D2084" s="1" t="s">
        <v>20</v>
      </c>
      <c r="E2084" s="1" t="s">
        <v>21</v>
      </c>
      <c r="F2084" s="1" t="str">
        <f t="shared" si="1"/>
        <v>Pedro Pais de Sousa da Costa Carvalho - MIEIC 2018/2019</v>
      </c>
      <c r="I2084" s="1" t="str">
        <f>IFERROR(VLOOKUP(B2084,'Inquérito'!M:N,2,0),if(AND(E2084="",not(iserror(find("linkedin",H2084)))),H2084,E2084))</f>
        <v/>
      </c>
      <c r="J2084" s="1" t="str">
        <f t="shared" si="2"/>
        <v>MIEIC </v>
      </c>
      <c r="K2084" s="1" t="str">
        <f>IFERROR(VLOOKUP($A2084&amp;"-"&amp;K$1,'Conclusões cursos SIGARRA'!$E:$H,2,0),"")</f>
        <v/>
      </c>
      <c r="L2084" s="1" t="str">
        <f>IFERROR(VLOOKUP($A2084&amp;"-"&amp;K$1,'Conclusões cursos SIGARRA'!$E:$H,4,0),"")</f>
        <v/>
      </c>
      <c r="M2084" s="1" t="str">
        <f>IFERROR(VLOOKUP($A2084&amp;"-"&amp;M$1,'Conclusões cursos SIGARRA'!$E:$H,2,0),"")</f>
        <v/>
      </c>
      <c r="N2084" s="1" t="str">
        <f>IFERROR(VLOOKUP($A2084&amp;"-"&amp;M$1,'Conclusões cursos SIGARRA'!$E:$H,4,0),"")</f>
        <v/>
      </c>
      <c r="O2084" s="1" t="str">
        <f>IFERROR(VLOOKUP($A2084&amp;"-"&amp;O$1,'Conclusões cursos SIGARRA'!$E:$H,2,0),"")</f>
        <v>2013/2014</v>
      </c>
      <c r="P2084" s="1" t="str">
        <f>IFERROR(VLOOKUP($A2084&amp;"-"&amp;O$1,'Conclusões cursos SIGARRA'!$E:$H,4,0),"")</f>
        <v>2018/2019</v>
      </c>
      <c r="Q2084" s="1" t="str">
        <f>IFERROR(VLOOKUP($A2084&amp;"-"&amp;Q$1,'Conclusões cursos SIGARRA'!$E:$H,2,0),"")</f>
        <v/>
      </c>
      <c r="R2084" s="1" t="str">
        <f>IFERROR(VLOOKUP($A2084&amp;"-"&amp;Q$1,'Conclusões cursos SIGARRA'!$E:$H,4,0),"")</f>
        <v/>
      </c>
      <c r="S2084" s="1" t="str">
        <f>IFERROR(VLOOKUP($A2084&amp;"-"&amp;S$1,'Conclusões cursos SIGARRA'!$E:$H,2,0),"")</f>
        <v/>
      </c>
      <c r="T2084" s="1" t="str">
        <f>IFERROR(VLOOKUP($A2084&amp;"-"&amp;S$1,'Conclusões cursos SIGARRA'!$E:$H,4,0),"")</f>
        <v/>
      </c>
      <c r="U2084" s="1" t="str">
        <f t="shared" si="3"/>
        <v> MIEIC 2018/2019</v>
      </c>
      <c r="V2084" s="1" t="str">
        <f t="shared" si="4"/>
        <v>Pedro Pais de Sousa da Costa Carvalho</v>
      </c>
    </row>
    <row r="2085" ht="14.25" customHeight="1">
      <c r="A2085" s="1">
        <v>2.02004986E8</v>
      </c>
      <c r="B2085" s="1" t="s">
        <v>6267</v>
      </c>
      <c r="C2085" s="1" t="s">
        <v>6268</v>
      </c>
      <c r="D2085" s="1" t="s">
        <v>26</v>
      </c>
      <c r="E2085" s="1" t="s">
        <v>21</v>
      </c>
      <c r="F2085" s="1" t="str">
        <f t="shared" si="1"/>
        <v>Pedro Pereira Ferreira - L.EIC 2022/2023</v>
      </c>
      <c r="I2085" s="1" t="str">
        <f>IFERROR(VLOOKUP(B2085,'Inquérito'!M:N,2,0),if(AND(E2085="",not(iserror(find("linkedin",H2085)))),H2085,E2085))</f>
        <v/>
      </c>
      <c r="J2085" s="1" t="str">
        <f t="shared" si="2"/>
        <v>L.EIC </v>
      </c>
      <c r="K2085" s="1" t="str">
        <f>IFERROR(VLOOKUP($A2085&amp;"-"&amp;K$1,'Conclusões cursos SIGARRA'!$E:$H,2,0),"")</f>
        <v/>
      </c>
      <c r="L2085" s="1" t="str">
        <f>IFERROR(VLOOKUP($A2085&amp;"-"&amp;K$1,'Conclusões cursos SIGARRA'!$E:$H,4,0),"")</f>
        <v/>
      </c>
      <c r="M2085" s="1" t="str">
        <f>IFERROR(VLOOKUP($A2085&amp;"-"&amp;M$1,'Conclusões cursos SIGARRA'!$E:$H,2,0),"")</f>
        <v/>
      </c>
      <c r="N2085" s="1" t="str">
        <f>IFERROR(VLOOKUP($A2085&amp;"-"&amp;M$1,'Conclusões cursos SIGARRA'!$E:$H,4,0),"")</f>
        <v/>
      </c>
      <c r="O2085" s="1" t="str">
        <f>IFERROR(VLOOKUP($A2085&amp;"-"&amp;O$1,'Conclusões cursos SIGARRA'!$E:$H,2,0),"")</f>
        <v/>
      </c>
      <c r="P2085" s="1" t="str">
        <f>IFERROR(VLOOKUP($A2085&amp;"-"&amp;O$1,'Conclusões cursos SIGARRA'!$E:$H,4,0),"")</f>
        <v/>
      </c>
      <c r="Q2085" s="1" t="str">
        <f>IFERROR(VLOOKUP($A2085&amp;"-"&amp;Q$1,'Conclusões cursos SIGARRA'!$E:$H,2,0),"")</f>
        <v>2021/2022</v>
      </c>
      <c r="R2085" s="1" t="str">
        <f>IFERROR(VLOOKUP($A2085&amp;"-"&amp;Q$1,'Conclusões cursos SIGARRA'!$E:$H,4,0),"")</f>
        <v>2022/2023</v>
      </c>
      <c r="S2085" s="1" t="str">
        <f>IFERROR(VLOOKUP($A2085&amp;"-"&amp;S$1,'Conclusões cursos SIGARRA'!$E:$H,2,0),"")</f>
        <v/>
      </c>
      <c r="T2085" s="1" t="str">
        <f>IFERROR(VLOOKUP($A2085&amp;"-"&amp;S$1,'Conclusões cursos SIGARRA'!$E:$H,4,0),"")</f>
        <v/>
      </c>
      <c r="U2085" s="1" t="str">
        <f t="shared" si="3"/>
        <v> L.EIC 2022/2023</v>
      </c>
      <c r="V2085" s="1" t="str">
        <f t="shared" si="4"/>
        <v>Pedro Pereira Ferreira</v>
      </c>
    </row>
    <row r="2086" ht="14.25" customHeight="1">
      <c r="A2086" s="1">
        <v>2.00104175E8</v>
      </c>
      <c r="B2086" s="1" t="s">
        <v>6269</v>
      </c>
      <c r="C2086" s="1" t="s">
        <v>6270</v>
      </c>
      <c r="D2086" s="1" t="s">
        <v>20</v>
      </c>
      <c r="E2086" s="1" t="s">
        <v>21</v>
      </c>
      <c r="F2086" s="1" t="str">
        <f t="shared" si="1"/>
        <v>Pedro Ramos de Brito Ferrari - LEIC 2005/2006</v>
      </c>
      <c r="G2086" s="1" t="s">
        <v>6271</v>
      </c>
      <c r="H2086" s="1" t="s">
        <v>6272</v>
      </c>
      <c r="I2086" s="1" t="str">
        <f>IFERROR(VLOOKUP(B2086,'Inquérito'!M:N,2,0),if(AND(E2086="",not(iserror(find("linkedin",H2086)))),H2086,E2086))</f>
        <v/>
      </c>
      <c r="J2086" s="1" t="str">
        <f t="shared" si="2"/>
        <v>LEIC </v>
      </c>
      <c r="K2086" s="1" t="str">
        <f>IFERROR(VLOOKUP($A2086&amp;"-"&amp;K$1,'Conclusões cursos SIGARRA'!$E:$H,2,0),"")</f>
        <v>2001/2002</v>
      </c>
      <c r="L2086" s="1" t="str">
        <f>IFERROR(VLOOKUP($A2086&amp;"-"&amp;K$1,'Conclusões cursos SIGARRA'!$E:$H,4,0),"")</f>
        <v>2005/2006</v>
      </c>
      <c r="M2086" s="1" t="str">
        <f>IFERROR(VLOOKUP($A2086&amp;"-"&amp;M$1,'Conclusões cursos SIGARRA'!$E:$H,2,0),"")</f>
        <v/>
      </c>
      <c r="N2086" s="1" t="str">
        <f>IFERROR(VLOOKUP($A2086&amp;"-"&amp;M$1,'Conclusões cursos SIGARRA'!$E:$H,4,0),"")</f>
        <v/>
      </c>
      <c r="O2086" s="1" t="str">
        <f>IFERROR(VLOOKUP($A2086&amp;"-"&amp;O$1,'Conclusões cursos SIGARRA'!$E:$H,2,0),"")</f>
        <v/>
      </c>
      <c r="P2086" s="1" t="str">
        <f>IFERROR(VLOOKUP($A2086&amp;"-"&amp;O$1,'Conclusões cursos SIGARRA'!$E:$H,4,0),"")</f>
        <v/>
      </c>
      <c r="Q2086" s="1" t="str">
        <f>IFERROR(VLOOKUP($A2086&amp;"-"&amp;Q$1,'Conclusões cursos SIGARRA'!$E:$H,2,0),"")</f>
        <v/>
      </c>
      <c r="R2086" s="1" t="str">
        <f>IFERROR(VLOOKUP($A2086&amp;"-"&amp;Q$1,'Conclusões cursos SIGARRA'!$E:$H,4,0),"")</f>
        <v/>
      </c>
      <c r="S2086" s="1" t="str">
        <f>IFERROR(VLOOKUP($A2086&amp;"-"&amp;S$1,'Conclusões cursos SIGARRA'!$E:$H,2,0),"")</f>
        <v/>
      </c>
      <c r="T2086" s="1" t="str">
        <f>IFERROR(VLOOKUP($A2086&amp;"-"&amp;S$1,'Conclusões cursos SIGARRA'!$E:$H,4,0),"")</f>
        <v/>
      </c>
      <c r="U2086" s="1" t="str">
        <f t="shared" si="3"/>
        <v> LEIC 2005/2006</v>
      </c>
      <c r="V2086" s="1" t="str">
        <f t="shared" si="4"/>
        <v>Pedro Ramos de Brito Ferrari</v>
      </c>
    </row>
    <row r="2087" ht="14.25" customHeight="1">
      <c r="A2087" s="1">
        <v>2.01900513E8</v>
      </c>
      <c r="B2087" s="1" t="s">
        <v>6273</v>
      </c>
      <c r="C2087" s="1" t="s">
        <v>6274</v>
      </c>
      <c r="D2087" s="1" t="s">
        <v>26</v>
      </c>
      <c r="E2087" s="1" t="s">
        <v>21</v>
      </c>
      <c r="F2087" s="1" t="str">
        <f t="shared" si="1"/>
        <v>Pedro Rezende de Carvalho - L.EIC 2022/2023</v>
      </c>
      <c r="G2087" s="1" t="s">
        <v>6275</v>
      </c>
      <c r="I2087" s="1" t="str">
        <f>IFERROR(VLOOKUP(B2087,'Inquérito'!M:N,2,0),if(AND(E2087="",not(iserror(find("linkedin",H2087)))),H2087,E2087))</f>
        <v/>
      </c>
      <c r="J2087" s="1" t="str">
        <f t="shared" si="2"/>
        <v>L.EIC </v>
      </c>
      <c r="K2087" s="1" t="str">
        <f>IFERROR(VLOOKUP($A2087&amp;"-"&amp;K$1,'Conclusões cursos SIGARRA'!$E:$H,2,0),"")</f>
        <v/>
      </c>
      <c r="L2087" s="1" t="str">
        <f>IFERROR(VLOOKUP($A2087&amp;"-"&amp;K$1,'Conclusões cursos SIGARRA'!$E:$H,4,0),"")</f>
        <v/>
      </c>
      <c r="M2087" s="1" t="str">
        <f>IFERROR(VLOOKUP($A2087&amp;"-"&amp;M$1,'Conclusões cursos SIGARRA'!$E:$H,2,0),"")</f>
        <v/>
      </c>
      <c r="N2087" s="1" t="str">
        <f>IFERROR(VLOOKUP($A2087&amp;"-"&amp;M$1,'Conclusões cursos SIGARRA'!$E:$H,4,0),"")</f>
        <v/>
      </c>
      <c r="O2087" s="1" t="str">
        <f>IFERROR(VLOOKUP($A2087&amp;"-"&amp;O$1,'Conclusões cursos SIGARRA'!$E:$H,2,0),"")</f>
        <v/>
      </c>
      <c r="P2087" s="1" t="str">
        <f>IFERROR(VLOOKUP($A2087&amp;"-"&amp;O$1,'Conclusões cursos SIGARRA'!$E:$H,4,0),"")</f>
        <v/>
      </c>
      <c r="Q2087" s="1" t="str">
        <f>IFERROR(VLOOKUP($A2087&amp;"-"&amp;Q$1,'Conclusões cursos SIGARRA'!$E:$H,2,0),"")</f>
        <v>2021/2022</v>
      </c>
      <c r="R2087" s="1" t="str">
        <f>IFERROR(VLOOKUP($A2087&amp;"-"&amp;Q$1,'Conclusões cursos SIGARRA'!$E:$H,4,0),"")</f>
        <v>2022/2023</v>
      </c>
      <c r="S2087" s="1" t="str">
        <f>IFERROR(VLOOKUP($A2087&amp;"-"&amp;S$1,'Conclusões cursos SIGARRA'!$E:$H,2,0),"")</f>
        <v/>
      </c>
      <c r="T2087" s="1" t="str">
        <f>IFERROR(VLOOKUP($A2087&amp;"-"&amp;S$1,'Conclusões cursos SIGARRA'!$E:$H,4,0),"")</f>
        <v/>
      </c>
      <c r="U2087" s="1" t="str">
        <f t="shared" si="3"/>
        <v> L.EIC 2022/2023</v>
      </c>
      <c r="V2087" s="1" t="str">
        <f t="shared" si="4"/>
        <v>Pedro Rezende de Carvalho</v>
      </c>
    </row>
    <row r="2088" ht="14.25" customHeight="1">
      <c r="A2088" s="1">
        <v>2.00102852E8</v>
      </c>
      <c r="B2088" s="1" t="s">
        <v>6276</v>
      </c>
      <c r="C2088" s="1" t="s">
        <v>6277</v>
      </c>
      <c r="D2088" s="1" t="s">
        <v>20</v>
      </c>
      <c r="E2088" s="1" t="s">
        <v>21</v>
      </c>
      <c r="F2088" s="1" t="str">
        <f t="shared" si="1"/>
        <v>Pedro Ribeiro Santos - MIEIC 2007/2008</v>
      </c>
      <c r="G2088" s="1" t="s">
        <v>6278</v>
      </c>
      <c r="H2088" s="1" t="s">
        <v>6279</v>
      </c>
      <c r="I2088" s="1" t="str">
        <f>IFERROR(VLOOKUP(B2088,'Inquérito'!M:N,2,0),if(AND(E2088="",not(iserror(find("linkedin",H2088)))),H2088,E2088))</f>
        <v/>
      </c>
      <c r="J2088" s="1" t="str">
        <f t="shared" si="2"/>
        <v>MIEIC </v>
      </c>
      <c r="K2088" s="1" t="str">
        <f>IFERROR(VLOOKUP($A2088&amp;"-"&amp;K$1,'Conclusões cursos SIGARRA'!$E:$H,2,0),"")</f>
        <v/>
      </c>
      <c r="L2088" s="1" t="str">
        <f>IFERROR(VLOOKUP($A2088&amp;"-"&amp;K$1,'Conclusões cursos SIGARRA'!$E:$H,4,0),"")</f>
        <v/>
      </c>
      <c r="M2088" s="1" t="str">
        <f>IFERROR(VLOOKUP($A2088&amp;"-"&amp;M$1,'Conclusões cursos SIGARRA'!$E:$H,2,0),"")</f>
        <v/>
      </c>
      <c r="N2088" s="1" t="str">
        <f>IFERROR(VLOOKUP($A2088&amp;"-"&amp;M$1,'Conclusões cursos SIGARRA'!$E:$H,4,0),"")</f>
        <v/>
      </c>
      <c r="O2088" s="1" t="str">
        <f>IFERROR(VLOOKUP($A2088&amp;"-"&amp;O$1,'Conclusões cursos SIGARRA'!$E:$H,2,0),"")</f>
        <v>2003/2004</v>
      </c>
      <c r="P2088" s="1" t="str">
        <f>IFERROR(VLOOKUP($A2088&amp;"-"&amp;O$1,'Conclusões cursos SIGARRA'!$E:$H,4,0),"")</f>
        <v>2007/2008</v>
      </c>
      <c r="Q2088" s="1" t="str">
        <f>IFERROR(VLOOKUP($A2088&amp;"-"&amp;Q$1,'Conclusões cursos SIGARRA'!$E:$H,2,0),"")</f>
        <v/>
      </c>
      <c r="R2088" s="1" t="str">
        <f>IFERROR(VLOOKUP($A2088&amp;"-"&amp;Q$1,'Conclusões cursos SIGARRA'!$E:$H,4,0),"")</f>
        <v/>
      </c>
      <c r="S2088" s="1" t="str">
        <f>IFERROR(VLOOKUP($A2088&amp;"-"&amp;S$1,'Conclusões cursos SIGARRA'!$E:$H,2,0),"")</f>
        <v/>
      </c>
      <c r="T2088" s="1" t="str">
        <f>IFERROR(VLOOKUP($A2088&amp;"-"&amp;S$1,'Conclusões cursos SIGARRA'!$E:$H,4,0),"")</f>
        <v/>
      </c>
      <c r="U2088" s="1" t="str">
        <f t="shared" si="3"/>
        <v> MIEIC 2007/2008</v>
      </c>
      <c r="V2088" s="1" t="str">
        <f t="shared" si="4"/>
        <v>Pedro Ribeiro Santos</v>
      </c>
    </row>
    <row r="2089" ht="14.25" customHeight="1">
      <c r="A2089" s="1">
        <v>2.00502912E8</v>
      </c>
      <c r="B2089" s="1" t="s">
        <v>6280</v>
      </c>
      <c r="C2089" s="1" t="s">
        <v>6281</v>
      </c>
      <c r="D2089" s="1" t="s">
        <v>20</v>
      </c>
      <c r="E2089" s="1" t="s">
        <v>21</v>
      </c>
      <c r="F2089" s="1" t="str">
        <f t="shared" si="1"/>
        <v>Pedro Ricardo da Nova Valente - MEI 2008/2009</v>
      </c>
      <c r="G2089" s="1" t="s">
        <v>21</v>
      </c>
      <c r="H2089" s="1" t="s">
        <v>21</v>
      </c>
      <c r="I2089" s="1" t="str">
        <f>IFERROR(VLOOKUP(B2089,'Inquérito'!M:N,2,0),if(AND(E2089="",not(iserror(find("linkedin",H2089)))),H2089,E2089))</f>
        <v/>
      </c>
      <c r="J2089" s="1" t="str">
        <f t="shared" si="2"/>
        <v>MEI </v>
      </c>
      <c r="K2089" s="1" t="str">
        <f>IFERROR(VLOOKUP($A2089&amp;"-"&amp;K$1,'Conclusões cursos SIGARRA'!$E:$H,2,0),"")</f>
        <v/>
      </c>
      <c r="L2089" s="1" t="str">
        <f>IFERROR(VLOOKUP($A2089&amp;"-"&amp;K$1,'Conclusões cursos SIGARRA'!$E:$H,4,0),"")</f>
        <v/>
      </c>
      <c r="M2089" s="1" t="str">
        <f>IFERROR(VLOOKUP($A2089&amp;"-"&amp;M$1,'Conclusões cursos SIGARRA'!$E:$H,2,0),"")</f>
        <v>2005/2006</v>
      </c>
      <c r="N2089" s="1" t="str">
        <f>IFERROR(VLOOKUP($A2089&amp;"-"&amp;M$1,'Conclusões cursos SIGARRA'!$E:$H,4,0),"")</f>
        <v>2008/2009</v>
      </c>
      <c r="O2089" s="1" t="str">
        <f>IFERROR(VLOOKUP($A2089&amp;"-"&amp;O$1,'Conclusões cursos SIGARRA'!$E:$H,2,0),"")</f>
        <v/>
      </c>
      <c r="P2089" s="1" t="str">
        <f>IFERROR(VLOOKUP($A2089&amp;"-"&amp;O$1,'Conclusões cursos SIGARRA'!$E:$H,4,0),"")</f>
        <v/>
      </c>
      <c r="Q2089" s="1" t="str">
        <f>IFERROR(VLOOKUP($A2089&amp;"-"&amp;Q$1,'Conclusões cursos SIGARRA'!$E:$H,2,0),"")</f>
        <v/>
      </c>
      <c r="R2089" s="1" t="str">
        <f>IFERROR(VLOOKUP($A2089&amp;"-"&amp;Q$1,'Conclusões cursos SIGARRA'!$E:$H,4,0),"")</f>
        <v/>
      </c>
      <c r="S2089" s="1" t="str">
        <f>IFERROR(VLOOKUP($A2089&amp;"-"&amp;S$1,'Conclusões cursos SIGARRA'!$E:$H,2,0),"")</f>
        <v/>
      </c>
      <c r="T2089" s="1" t="str">
        <f>IFERROR(VLOOKUP($A2089&amp;"-"&amp;S$1,'Conclusões cursos SIGARRA'!$E:$H,4,0),"")</f>
        <v/>
      </c>
      <c r="U2089" s="1" t="str">
        <f t="shared" si="3"/>
        <v> MEI 2008/2009</v>
      </c>
      <c r="V2089" s="1" t="str">
        <f t="shared" si="4"/>
        <v>Pedro Ricardo da Nova Valente</v>
      </c>
    </row>
    <row r="2090" ht="14.25" customHeight="1">
      <c r="A2090" s="1">
        <v>2.01106748E8</v>
      </c>
      <c r="B2090" s="1" t="s">
        <v>6282</v>
      </c>
      <c r="C2090" s="1" t="s">
        <v>6283</v>
      </c>
      <c r="D2090" s="1" t="s">
        <v>20</v>
      </c>
      <c r="E2090" s="1" t="s">
        <v>6284</v>
      </c>
      <c r="F2090" s="1" t="str">
        <f t="shared" si="1"/>
        <v>Pedro Ricardo Oliveira Fernandes - MIEIC 2015/2016</v>
      </c>
      <c r="I2090" s="9" t="str">
        <f>IFERROR(VLOOKUP(B2090,'Inquérito'!M:N,2,0),if(AND(E2090="",not(iserror(find("linkedin",H2090)))),H2090,E2090))</f>
        <v>https://www.linkedin.com/in/pedrodeoliveira/</v>
      </c>
      <c r="J2090" s="1" t="str">
        <f t="shared" si="2"/>
        <v>MIEIC </v>
      </c>
      <c r="K2090" s="1" t="str">
        <f>IFERROR(VLOOKUP($A2090&amp;"-"&amp;K$1,'Conclusões cursos SIGARRA'!$E:$H,2,0),"")</f>
        <v/>
      </c>
      <c r="L2090" s="1" t="str">
        <f>IFERROR(VLOOKUP($A2090&amp;"-"&amp;K$1,'Conclusões cursos SIGARRA'!$E:$H,4,0),"")</f>
        <v/>
      </c>
      <c r="M2090" s="1" t="str">
        <f>IFERROR(VLOOKUP($A2090&amp;"-"&amp;M$1,'Conclusões cursos SIGARRA'!$E:$H,2,0),"")</f>
        <v/>
      </c>
      <c r="N2090" s="1" t="str">
        <f>IFERROR(VLOOKUP($A2090&amp;"-"&amp;M$1,'Conclusões cursos SIGARRA'!$E:$H,4,0),"")</f>
        <v/>
      </c>
      <c r="O2090" s="1" t="str">
        <f>IFERROR(VLOOKUP($A2090&amp;"-"&amp;O$1,'Conclusões cursos SIGARRA'!$E:$H,2,0),"")</f>
        <v>2011/2012</v>
      </c>
      <c r="P2090" s="1" t="str">
        <f>IFERROR(VLOOKUP($A2090&amp;"-"&amp;O$1,'Conclusões cursos SIGARRA'!$E:$H,4,0),"")</f>
        <v>2015/2016</v>
      </c>
      <c r="Q2090" s="1" t="str">
        <f>IFERROR(VLOOKUP($A2090&amp;"-"&amp;Q$1,'Conclusões cursos SIGARRA'!$E:$H,2,0),"")</f>
        <v/>
      </c>
      <c r="R2090" s="1" t="str">
        <f>IFERROR(VLOOKUP($A2090&amp;"-"&amp;Q$1,'Conclusões cursos SIGARRA'!$E:$H,4,0),"")</f>
        <v/>
      </c>
      <c r="S2090" s="1" t="str">
        <f>IFERROR(VLOOKUP($A2090&amp;"-"&amp;S$1,'Conclusões cursos SIGARRA'!$E:$H,2,0),"")</f>
        <v/>
      </c>
      <c r="T2090" s="1" t="str">
        <f>IFERROR(VLOOKUP($A2090&amp;"-"&amp;S$1,'Conclusões cursos SIGARRA'!$E:$H,4,0),"")</f>
        <v/>
      </c>
      <c r="U2090" s="1" t="str">
        <f t="shared" si="3"/>
        <v> MIEIC 2015/2016</v>
      </c>
      <c r="V2090" s="1" t="str">
        <f t="shared" si="4"/>
        <v>Pedro Ricardo Oliveira Fernandes</v>
      </c>
    </row>
    <row r="2091" ht="14.25" customHeight="1">
      <c r="A2091" s="1">
        <v>1.99800781E8</v>
      </c>
      <c r="B2091" s="1" t="s">
        <v>6285</v>
      </c>
      <c r="C2091" s="1" t="s">
        <v>6286</v>
      </c>
      <c r="D2091" s="1" t="s">
        <v>20</v>
      </c>
      <c r="E2091" s="1" t="s">
        <v>21</v>
      </c>
      <c r="F2091" s="1" t="str">
        <f t="shared" si="1"/>
        <v>Pedro Ricardo Teixeira Ferreira - LEIC 2002/2003</v>
      </c>
      <c r="G2091" s="1" t="s">
        <v>21</v>
      </c>
      <c r="I2091" s="1" t="str">
        <f>IFERROR(VLOOKUP(B2091,'Inquérito'!M:N,2,0),if(AND(E2091="",not(iserror(find("linkedin",H2091)))),H2091,E2091))</f>
        <v/>
      </c>
      <c r="J2091" s="1" t="str">
        <f t="shared" si="2"/>
        <v>LEIC </v>
      </c>
      <c r="K2091" s="1" t="str">
        <f>IFERROR(VLOOKUP($A2091&amp;"-"&amp;K$1,'Conclusões cursos SIGARRA'!$E:$H,2,0),"")</f>
        <v>1998/1999</v>
      </c>
      <c r="L2091" s="1" t="str">
        <f>IFERROR(VLOOKUP($A2091&amp;"-"&amp;K$1,'Conclusões cursos SIGARRA'!$E:$H,4,0),"")</f>
        <v>2002/2003</v>
      </c>
      <c r="M2091" s="1" t="str">
        <f>IFERROR(VLOOKUP($A2091&amp;"-"&amp;M$1,'Conclusões cursos SIGARRA'!$E:$H,2,0),"")</f>
        <v/>
      </c>
      <c r="N2091" s="1" t="str">
        <f>IFERROR(VLOOKUP($A2091&amp;"-"&amp;M$1,'Conclusões cursos SIGARRA'!$E:$H,4,0),"")</f>
        <v/>
      </c>
      <c r="O2091" s="1" t="str">
        <f>IFERROR(VLOOKUP($A2091&amp;"-"&amp;O$1,'Conclusões cursos SIGARRA'!$E:$H,2,0),"")</f>
        <v/>
      </c>
      <c r="P2091" s="1" t="str">
        <f>IFERROR(VLOOKUP($A2091&amp;"-"&amp;O$1,'Conclusões cursos SIGARRA'!$E:$H,4,0),"")</f>
        <v/>
      </c>
      <c r="Q2091" s="1" t="str">
        <f>IFERROR(VLOOKUP($A2091&amp;"-"&amp;Q$1,'Conclusões cursos SIGARRA'!$E:$H,2,0),"")</f>
        <v/>
      </c>
      <c r="R2091" s="1" t="str">
        <f>IFERROR(VLOOKUP($A2091&amp;"-"&amp;Q$1,'Conclusões cursos SIGARRA'!$E:$H,4,0),"")</f>
        <v/>
      </c>
      <c r="S2091" s="1" t="str">
        <f>IFERROR(VLOOKUP($A2091&amp;"-"&amp;S$1,'Conclusões cursos SIGARRA'!$E:$H,2,0),"")</f>
        <v/>
      </c>
      <c r="T2091" s="1" t="str">
        <f>IFERROR(VLOOKUP($A2091&amp;"-"&amp;S$1,'Conclusões cursos SIGARRA'!$E:$H,4,0),"")</f>
        <v/>
      </c>
      <c r="U2091" s="1" t="str">
        <f t="shared" si="3"/>
        <v> LEIC 2002/2003</v>
      </c>
      <c r="V2091" s="1" t="str">
        <f t="shared" si="4"/>
        <v>Pedro Ricardo Teixeira Ferreira</v>
      </c>
    </row>
    <row r="2092" ht="14.25" customHeight="1">
      <c r="A2092" s="1">
        <v>1.99501244E8</v>
      </c>
      <c r="B2092" s="1" t="s">
        <v>6287</v>
      </c>
      <c r="C2092" s="1" t="s">
        <v>6288</v>
      </c>
      <c r="D2092" s="1" t="s">
        <v>26</v>
      </c>
      <c r="E2092" s="1" t="s">
        <v>21</v>
      </c>
      <c r="F2092" s="1" t="str">
        <f t="shared" si="1"/>
        <v>Pedro Rodrigo Caetano Strecht Ribeiro - MIEIC 2007/2008</v>
      </c>
      <c r="G2092" s="1" t="s">
        <v>6289</v>
      </c>
      <c r="H2092" s="1" t="s">
        <v>6290</v>
      </c>
      <c r="I2092" s="9" t="str">
        <f>IFERROR(VLOOKUP(B2092,'Inquérito'!M:N,2,0),if(AND(E2092="",not(iserror(find("linkedin",H2092)))),H2092,E2092))</f>
        <v>https://www.linkedin.com/in/pedrostrecht/</v>
      </c>
      <c r="J2092" s="1" t="str">
        <f t="shared" si="2"/>
        <v>MIEIC </v>
      </c>
      <c r="K2092" s="1" t="str">
        <f>IFERROR(VLOOKUP($A2092&amp;"-"&amp;K$1,'Conclusões cursos SIGARRA'!$E:$H,2,0),"")</f>
        <v/>
      </c>
      <c r="L2092" s="1" t="str">
        <f>IFERROR(VLOOKUP($A2092&amp;"-"&amp;K$1,'Conclusões cursos SIGARRA'!$E:$H,4,0),"")</f>
        <v/>
      </c>
      <c r="M2092" s="1" t="str">
        <f>IFERROR(VLOOKUP($A2092&amp;"-"&amp;M$1,'Conclusões cursos SIGARRA'!$E:$H,2,0),"")</f>
        <v/>
      </c>
      <c r="N2092" s="1" t="str">
        <f>IFERROR(VLOOKUP($A2092&amp;"-"&amp;M$1,'Conclusões cursos SIGARRA'!$E:$H,4,0),"")</f>
        <v/>
      </c>
      <c r="O2092" s="1" t="str">
        <f>IFERROR(VLOOKUP($A2092&amp;"-"&amp;O$1,'Conclusões cursos SIGARRA'!$E:$H,2,0),"")</f>
        <v>2007/2008</v>
      </c>
      <c r="P2092" s="1" t="str">
        <f>IFERROR(VLOOKUP($A2092&amp;"-"&amp;O$1,'Conclusões cursos SIGARRA'!$E:$H,4,0),"")</f>
        <v>2007/2008</v>
      </c>
      <c r="Q2092" s="1" t="str">
        <f>IFERROR(VLOOKUP($A2092&amp;"-"&amp;Q$1,'Conclusões cursos SIGARRA'!$E:$H,2,0),"")</f>
        <v/>
      </c>
      <c r="R2092" s="1" t="str">
        <f>IFERROR(VLOOKUP($A2092&amp;"-"&amp;Q$1,'Conclusões cursos SIGARRA'!$E:$H,4,0),"")</f>
        <v/>
      </c>
      <c r="S2092" s="1" t="str">
        <f>IFERROR(VLOOKUP($A2092&amp;"-"&amp;S$1,'Conclusões cursos SIGARRA'!$E:$H,2,0),"")</f>
        <v/>
      </c>
      <c r="T2092" s="1" t="str">
        <f>IFERROR(VLOOKUP($A2092&amp;"-"&amp;S$1,'Conclusões cursos SIGARRA'!$E:$H,4,0),"")</f>
        <v/>
      </c>
      <c r="U2092" s="1" t="str">
        <f t="shared" si="3"/>
        <v> MIEIC 2007/2008</v>
      </c>
      <c r="V2092" s="1" t="str">
        <f t="shared" si="4"/>
        <v>Pedro Rodrigo Caetano Strecht Ribeiro</v>
      </c>
    </row>
    <row r="2093" ht="14.25" customHeight="1">
      <c r="A2093" s="1">
        <v>2.01306037E8</v>
      </c>
      <c r="B2093" s="1" t="s">
        <v>6291</v>
      </c>
      <c r="C2093" s="1" t="s">
        <v>6292</v>
      </c>
      <c r="D2093" s="1" t="s">
        <v>20</v>
      </c>
      <c r="E2093" s="1" t="s">
        <v>21</v>
      </c>
      <c r="F2093" s="1" t="str">
        <f t="shared" si="1"/>
        <v>Pedro Romano de Oliveira e Silva Barbosa - MIEIC 2017/2018</v>
      </c>
      <c r="I2093" s="1" t="str">
        <f>IFERROR(VLOOKUP(B2093,'Inquérito'!M:N,2,0),if(AND(E2093="",not(iserror(find("linkedin",H2093)))),H2093,E2093))</f>
        <v/>
      </c>
      <c r="J2093" s="1" t="str">
        <f t="shared" si="2"/>
        <v>MIEIC </v>
      </c>
      <c r="K2093" s="1" t="str">
        <f>IFERROR(VLOOKUP($A2093&amp;"-"&amp;K$1,'Conclusões cursos SIGARRA'!$E:$H,2,0),"")</f>
        <v/>
      </c>
      <c r="L2093" s="1" t="str">
        <f>IFERROR(VLOOKUP($A2093&amp;"-"&amp;K$1,'Conclusões cursos SIGARRA'!$E:$H,4,0),"")</f>
        <v/>
      </c>
      <c r="M2093" s="1" t="str">
        <f>IFERROR(VLOOKUP($A2093&amp;"-"&amp;M$1,'Conclusões cursos SIGARRA'!$E:$H,2,0),"")</f>
        <v/>
      </c>
      <c r="N2093" s="1" t="str">
        <f>IFERROR(VLOOKUP($A2093&amp;"-"&amp;M$1,'Conclusões cursos SIGARRA'!$E:$H,4,0),"")</f>
        <v/>
      </c>
      <c r="O2093" s="1" t="str">
        <f>IFERROR(VLOOKUP($A2093&amp;"-"&amp;O$1,'Conclusões cursos SIGARRA'!$E:$H,2,0),"")</f>
        <v>2013/2014</v>
      </c>
      <c r="P2093" s="1" t="str">
        <f>IFERROR(VLOOKUP($A2093&amp;"-"&amp;O$1,'Conclusões cursos SIGARRA'!$E:$H,4,0),"")</f>
        <v>2017/2018</v>
      </c>
      <c r="Q2093" s="1" t="str">
        <f>IFERROR(VLOOKUP($A2093&amp;"-"&amp;Q$1,'Conclusões cursos SIGARRA'!$E:$H,2,0),"")</f>
        <v/>
      </c>
      <c r="R2093" s="1" t="str">
        <f>IFERROR(VLOOKUP($A2093&amp;"-"&amp;Q$1,'Conclusões cursos SIGARRA'!$E:$H,4,0),"")</f>
        <v/>
      </c>
      <c r="S2093" s="1" t="str">
        <f>IFERROR(VLOOKUP($A2093&amp;"-"&amp;S$1,'Conclusões cursos SIGARRA'!$E:$H,2,0),"")</f>
        <v/>
      </c>
      <c r="T2093" s="1" t="str">
        <f>IFERROR(VLOOKUP($A2093&amp;"-"&amp;S$1,'Conclusões cursos SIGARRA'!$E:$H,4,0),"")</f>
        <v/>
      </c>
      <c r="U2093" s="1" t="str">
        <f t="shared" si="3"/>
        <v> MIEIC 2017/2018</v>
      </c>
      <c r="V2093" s="1" t="str">
        <f t="shared" si="4"/>
        <v>Pedro Romano de Oliveira e Silva Barbosa</v>
      </c>
    </row>
    <row r="2094" ht="14.25" customHeight="1">
      <c r="A2094" s="1">
        <v>2.00505567E8</v>
      </c>
      <c r="B2094" s="1" t="s">
        <v>6293</v>
      </c>
      <c r="C2094" s="1" t="s">
        <v>6294</v>
      </c>
      <c r="D2094" s="1" t="s">
        <v>20</v>
      </c>
      <c r="E2094" s="1" t="s">
        <v>6295</v>
      </c>
      <c r="F2094" s="1" t="str">
        <f t="shared" si="1"/>
        <v>Pedro Rui Figueiredo da Cunha - MIEIC 2014/2015</v>
      </c>
      <c r="G2094" s="1" t="s">
        <v>21</v>
      </c>
      <c r="H2094" s="1" t="s">
        <v>6296</v>
      </c>
      <c r="I2094" s="9" t="str">
        <f>IFERROR(VLOOKUP(B2094,'Inquérito'!M:N,2,0),if(AND(E2094="",not(iserror(find("linkedin",H2094)))),H2094,E2094))</f>
        <v>https://www.linkedin.com/in/pedro-cunha-sw-engineer/</v>
      </c>
      <c r="J2094" s="1" t="str">
        <f t="shared" si="2"/>
        <v>MIEIC </v>
      </c>
      <c r="K2094" s="1" t="str">
        <f>IFERROR(VLOOKUP($A2094&amp;"-"&amp;K$1,'Conclusões cursos SIGARRA'!$E:$H,2,0),"")</f>
        <v/>
      </c>
      <c r="L2094" s="1" t="str">
        <f>IFERROR(VLOOKUP($A2094&amp;"-"&amp;K$1,'Conclusões cursos SIGARRA'!$E:$H,4,0),"")</f>
        <v/>
      </c>
      <c r="M2094" s="1" t="str">
        <f>IFERROR(VLOOKUP($A2094&amp;"-"&amp;M$1,'Conclusões cursos SIGARRA'!$E:$H,2,0),"")</f>
        <v/>
      </c>
      <c r="N2094" s="1" t="str">
        <f>IFERROR(VLOOKUP($A2094&amp;"-"&amp;M$1,'Conclusões cursos SIGARRA'!$E:$H,4,0),"")</f>
        <v/>
      </c>
      <c r="O2094" s="1" t="str">
        <f>IFERROR(VLOOKUP($A2094&amp;"-"&amp;O$1,'Conclusões cursos SIGARRA'!$E:$H,2,0),"")</f>
        <v>2005/2006</v>
      </c>
      <c r="P2094" s="1" t="str">
        <f>IFERROR(VLOOKUP($A2094&amp;"-"&amp;O$1,'Conclusões cursos SIGARRA'!$E:$H,4,0),"")</f>
        <v>2014/2015</v>
      </c>
      <c r="Q2094" s="1" t="str">
        <f>IFERROR(VLOOKUP($A2094&amp;"-"&amp;Q$1,'Conclusões cursos SIGARRA'!$E:$H,2,0),"")</f>
        <v/>
      </c>
      <c r="R2094" s="1" t="str">
        <f>IFERROR(VLOOKUP($A2094&amp;"-"&amp;Q$1,'Conclusões cursos SIGARRA'!$E:$H,4,0),"")</f>
        <v/>
      </c>
      <c r="S2094" s="1" t="str">
        <f>IFERROR(VLOOKUP($A2094&amp;"-"&amp;S$1,'Conclusões cursos SIGARRA'!$E:$H,2,0),"")</f>
        <v/>
      </c>
      <c r="T2094" s="1" t="str">
        <f>IFERROR(VLOOKUP($A2094&amp;"-"&amp;S$1,'Conclusões cursos SIGARRA'!$E:$H,4,0),"")</f>
        <v/>
      </c>
      <c r="U2094" s="1" t="str">
        <f t="shared" si="3"/>
        <v> MIEIC 2014/2015</v>
      </c>
      <c r="V2094" s="1" t="str">
        <f t="shared" si="4"/>
        <v>Pedro Rui Figueiredo da Cunha</v>
      </c>
    </row>
    <row r="2095" ht="14.25" customHeight="1">
      <c r="A2095" s="1">
        <v>2.01906788E8</v>
      </c>
      <c r="B2095" s="1" t="s">
        <v>6297</v>
      </c>
      <c r="C2095" s="1" t="s">
        <v>6298</v>
      </c>
      <c r="D2095" s="1" t="s">
        <v>26</v>
      </c>
      <c r="E2095" s="1" t="s">
        <v>21</v>
      </c>
      <c r="F2095" s="1" t="str">
        <f t="shared" si="1"/>
        <v>Pedro Santos Pinheiro - L.EIC 2021/2022</v>
      </c>
      <c r="G2095" s="1" t="s">
        <v>6299</v>
      </c>
      <c r="I2095" s="1" t="str">
        <f>IFERROR(VLOOKUP(B2095,'Inquérito'!M:N,2,0),if(AND(E2095="",not(iserror(find("linkedin",H2095)))),H2095,E2095))</f>
        <v/>
      </c>
      <c r="J2095" s="1" t="str">
        <f t="shared" si="2"/>
        <v>L.EIC </v>
      </c>
      <c r="K2095" s="1" t="str">
        <f>IFERROR(VLOOKUP($A2095&amp;"-"&amp;K$1,'Conclusões cursos SIGARRA'!$E:$H,2,0),"")</f>
        <v/>
      </c>
      <c r="L2095" s="1" t="str">
        <f>IFERROR(VLOOKUP($A2095&amp;"-"&amp;K$1,'Conclusões cursos SIGARRA'!$E:$H,4,0),"")</f>
        <v/>
      </c>
      <c r="M2095" s="1" t="str">
        <f>IFERROR(VLOOKUP($A2095&amp;"-"&amp;M$1,'Conclusões cursos SIGARRA'!$E:$H,2,0),"")</f>
        <v/>
      </c>
      <c r="N2095" s="1" t="str">
        <f>IFERROR(VLOOKUP($A2095&amp;"-"&amp;M$1,'Conclusões cursos SIGARRA'!$E:$H,4,0),"")</f>
        <v/>
      </c>
      <c r="O2095" s="1" t="str">
        <f>IFERROR(VLOOKUP($A2095&amp;"-"&amp;O$1,'Conclusões cursos SIGARRA'!$E:$H,2,0),"")</f>
        <v/>
      </c>
      <c r="P2095" s="1" t="str">
        <f>IFERROR(VLOOKUP($A2095&amp;"-"&amp;O$1,'Conclusões cursos SIGARRA'!$E:$H,4,0),"")</f>
        <v/>
      </c>
      <c r="Q2095" s="1" t="str">
        <f>IFERROR(VLOOKUP($A2095&amp;"-"&amp;Q$1,'Conclusões cursos SIGARRA'!$E:$H,2,0),"")</f>
        <v>2021/2022</v>
      </c>
      <c r="R2095" s="1" t="str">
        <f>IFERROR(VLOOKUP($A2095&amp;"-"&amp;Q$1,'Conclusões cursos SIGARRA'!$E:$H,4,0),"")</f>
        <v>2021/2022</v>
      </c>
      <c r="S2095" s="1" t="str">
        <f>IFERROR(VLOOKUP($A2095&amp;"-"&amp;S$1,'Conclusões cursos SIGARRA'!$E:$H,2,0),"")</f>
        <v/>
      </c>
      <c r="T2095" s="1" t="str">
        <f>IFERROR(VLOOKUP($A2095&amp;"-"&amp;S$1,'Conclusões cursos SIGARRA'!$E:$H,4,0),"")</f>
        <v/>
      </c>
      <c r="U2095" s="1" t="str">
        <f t="shared" si="3"/>
        <v> L.EIC 2021/2022</v>
      </c>
      <c r="V2095" s="1" t="str">
        <f t="shared" si="4"/>
        <v>Pedro Santos Pinheiro</v>
      </c>
    </row>
    <row r="2096" ht="14.25" customHeight="1">
      <c r="A2096" s="1">
        <v>2.00804939E8</v>
      </c>
      <c r="B2096" s="1" t="s">
        <v>6300</v>
      </c>
      <c r="C2096" s="1" t="s">
        <v>6301</v>
      </c>
      <c r="D2096" s="1" t="s">
        <v>20</v>
      </c>
      <c r="E2096" s="1" t="s">
        <v>21</v>
      </c>
      <c r="F2096" s="1" t="str">
        <f t="shared" si="1"/>
        <v>Pedro Simeão Pinho Carvalho - MIEIC 2012/2013</v>
      </c>
      <c r="G2096" s="1" t="s">
        <v>21</v>
      </c>
      <c r="H2096" s="1" t="s">
        <v>6302</v>
      </c>
      <c r="I2096" s="1" t="str">
        <f>IFERROR(VLOOKUP(B2096,'Inquérito'!M:N,2,0),if(AND(E2096="",not(iserror(find("linkedin",H2096)))),H2096,E2096))</f>
        <v/>
      </c>
      <c r="J2096" s="1" t="str">
        <f t="shared" si="2"/>
        <v>MIEIC </v>
      </c>
      <c r="K2096" s="1" t="str">
        <f>IFERROR(VLOOKUP($A2096&amp;"-"&amp;K$1,'Conclusões cursos SIGARRA'!$E:$H,2,0),"")</f>
        <v/>
      </c>
      <c r="L2096" s="1" t="str">
        <f>IFERROR(VLOOKUP($A2096&amp;"-"&amp;K$1,'Conclusões cursos SIGARRA'!$E:$H,4,0),"")</f>
        <v/>
      </c>
      <c r="M2096" s="1" t="str">
        <f>IFERROR(VLOOKUP($A2096&amp;"-"&amp;M$1,'Conclusões cursos SIGARRA'!$E:$H,2,0),"")</f>
        <v/>
      </c>
      <c r="N2096" s="1" t="str">
        <f>IFERROR(VLOOKUP($A2096&amp;"-"&amp;M$1,'Conclusões cursos SIGARRA'!$E:$H,4,0),"")</f>
        <v/>
      </c>
      <c r="O2096" s="1" t="str">
        <f>IFERROR(VLOOKUP($A2096&amp;"-"&amp;O$1,'Conclusões cursos SIGARRA'!$E:$H,2,0),"")</f>
        <v>2008/2009</v>
      </c>
      <c r="P2096" s="1" t="str">
        <f>IFERROR(VLOOKUP($A2096&amp;"-"&amp;O$1,'Conclusões cursos SIGARRA'!$E:$H,4,0),"")</f>
        <v>2012/2013</v>
      </c>
      <c r="Q2096" s="1" t="str">
        <f>IFERROR(VLOOKUP($A2096&amp;"-"&amp;Q$1,'Conclusões cursos SIGARRA'!$E:$H,2,0),"")</f>
        <v/>
      </c>
      <c r="R2096" s="1" t="str">
        <f>IFERROR(VLOOKUP($A2096&amp;"-"&amp;Q$1,'Conclusões cursos SIGARRA'!$E:$H,4,0),"")</f>
        <v/>
      </c>
      <c r="S2096" s="1" t="str">
        <f>IFERROR(VLOOKUP($A2096&amp;"-"&amp;S$1,'Conclusões cursos SIGARRA'!$E:$H,2,0),"")</f>
        <v/>
      </c>
      <c r="T2096" s="1" t="str">
        <f>IFERROR(VLOOKUP($A2096&amp;"-"&amp;S$1,'Conclusões cursos SIGARRA'!$E:$H,4,0),"")</f>
        <v/>
      </c>
      <c r="U2096" s="1" t="str">
        <f t="shared" si="3"/>
        <v> MIEIC 2012/2013</v>
      </c>
      <c r="V2096" s="1" t="str">
        <f t="shared" si="4"/>
        <v>Pedro Simeão Pinho Carvalho</v>
      </c>
    </row>
    <row r="2097" ht="14.25" customHeight="1">
      <c r="A2097" s="1">
        <v>2.00103417E8</v>
      </c>
      <c r="B2097" s="1" t="s">
        <v>6303</v>
      </c>
      <c r="C2097" s="1" t="s">
        <v>6304</v>
      </c>
      <c r="D2097" s="1" t="s">
        <v>20</v>
      </c>
      <c r="E2097" s="1" t="s">
        <v>6305</v>
      </c>
      <c r="F2097" s="1" t="str">
        <f t="shared" si="1"/>
        <v>Pedro Tiago Alves Margarido Simões Castanheira - MIEIC 2009/2010</v>
      </c>
      <c r="G2097" s="1" t="s">
        <v>6306</v>
      </c>
      <c r="H2097" s="1" t="s">
        <v>6307</v>
      </c>
      <c r="I2097" s="9" t="str">
        <f>IFERROR(VLOOKUP(B2097,'Inquérito'!M:N,2,0),if(AND(E2097="",not(iserror(find("linkedin",H2097)))),H2097,E2097))</f>
        <v>https://www.linkedin.com/in/pedro-castanheira-76732315/</v>
      </c>
      <c r="J2097" s="1" t="str">
        <f t="shared" si="2"/>
        <v>MIEIC </v>
      </c>
      <c r="K2097" s="1" t="str">
        <f>IFERROR(VLOOKUP($A2097&amp;"-"&amp;K$1,'Conclusões cursos SIGARRA'!$E:$H,2,0),"")</f>
        <v/>
      </c>
      <c r="L2097" s="1" t="str">
        <f>IFERROR(VLOOKUP($A2097&amp;"-"&amp;K$1,'Conclusões cursos SIGARRA'!$E:$H,4,0),"")</f>
        <v/>
      </c>
      <c r="M2097" s="1" t="str">
        <f>IFERROR(VLOOKUP($A2097&amp;"-"&amp;M$1,'Conclusões cursos SIGARRA'!$E:$H,2,0),"")</f>
        <v/>
      </c>
      <c r="N2097" s="1" t="str">
        <f>IFERROR(VLOOKUP($A2097&amp;"-"&amp;M$1,'Conclusões cursos SIGARRA'!$E:$H,4,0),"")</f>
        <v/>
      </c>
      <c r="O2097" s="1" t="str">
        <f>IFERROR(VLOOKUP($A2097&amp;"-"&amp;O$1,'Conclusões cursos SIGARRA'!$E:$H,2,0),"")</f>
        <v>2001/2002</v>
      </c>
      <c r="P2097" s="1" t="str">
        <f>IFERROR(VLOOKUP($A2097&amp;"-"&amp;O$1,'Conclusões cursos SIGARRA'!$E:$H,4,0),"")</f>
        <v>2009/2010</v>
      </c>
      <c r="Q2097" s="1" t="str">
        <f>IFERROR(VLOOKUP($A2097&amp;"-"&amp;Q$1,'Conclusões cursos SIGARRA'!$E:$H,2,0),"")</f>
        <v/>
      </c>
      <c r="R2097" s="1" t="str">
        <f>IFERROR(VLOOKUP($A2097&amp;"-"&amp;Q$1,'Conclusões cursos SIGARRA'!$E:$H,4,0),"")</f>
        <v/>
      </c>
      <c r="S2097" s="1" t="str">
        <f>IFERROR(VLOOKUP($A2097&amp;"-"&amp;S$1,'Conclusões cursos SIGARRA'!$E:$H,2,0),"")</f>
        <v/>
      </c>
      <c r="T2097" s="1" t="str">
        <f>IFERROR(VLOOKUP($A2097&amp;"-"&amp;S$1,'Conclusões cursos SIGARRA'!$E:$H,4,0),"")</f>
        <v/>
      </c>
      <c r="U2097" s="1" t="str">
        <f t="shared" si="3"/>
        <v> MIEIC 2009/2010</v>
      </c>
      <c r="V2097" s="1" t="str">
        <f t="shared" si="4"/>
        <v>Pedro Tiago Alves Margarido Simões Castanheira</v>
      </c>
    </row>
    <row r="2098" ht="14.25" customHeight="1">
      <c r="A2098" s="1">
        <v>2.00102236E8</v>
      </c>
      <c r="B2098" s="1" t="s">
        <v>6308</v>
      </c>
      <c r="C2098" s="1" t="s">
        <v>6309</v>
      </c>
      <c r="D2098" s="1" t="s">
        <v>20</v>
      </c>
      <c r="E2098" s="1" t="s">
        <v>6310</v>
      </c>
      <c r="F2098" s="1" t="str">
        <f t="shared" si="1"/>
        <v>Pedro Tiago Cardoso Teixeira - MIEIC 2008/2009</v>
      </c>
      <c r="G2098" s="1" t="s">
        <v>6311</v>
      </c>
      <c r="I2098" s="9" t="str">
        <f>IFERROR(VLOOKUP(B2098,'Inquérito'!M:N,2,0),if(AND(E2098="",not(iserror(find("linkedin",H2098)))),H2098,E2098))</f>
        <v>https://www.linkedin.com/in/tiagoteixeiralinkedin/</v>
      </c>
      <c r="J2098" s="1" t="str">
        <f t="shared" si="2"/>
        <v>MIEIC </v>
      </c>
      <c r="K2098" s="1" t="str">
        <f>IFERROR(VLOOKUP($A2098&amp;"-"&amp;K$1,'Conclusões cursos SIGARRA'!$E:$H,2,0),"")</f>
        <v/>
      </c>
      <c r="L2098" s="1" t="str">
        <f>IFERROR(VLOOKUP($A2098&amp;"-"&amp;K$1,'Conclusões cursos SIGARRA'!$E:$H,4,0),"")</f>
        <v/>
      </c>
      <c r="M2098" s="1" t="str">
        <f>IFERROR(VLOOKUP($A2098&amp;"-"&amp;M$1,'Conclusões cursos SIGARRA'!$E:$H,2,0),"")</f>
        <v/>
      </c>
      <c r="N2098" s="1" t="str">
        <f>IFERROR(VLOOKUP($A2098&amp;"-"&amp;M$1,'Conclusões cursos SIGARRA'!$E:$H,4,0),"")</f>
        <v/>
      </c>
      <c r="O2098" s="1" t="str">
        <f>IFERROR(VLOOKUP($A2098&amp;"-"&amp;O$1,'Conclusões cursos SIGARRA'!$E:$H,2,0),"")</f>
        <v>2004/2005</v>
      </c>
      <c r="P2098" s="1" t="str">
        <f>IFERROR(VLOOKUP($A2098&amp;"-"&amp;O$1,'Conclusões cursos SIGARRA'!$E:$H,4,0),"")</f>
        <v>2008/2009</v>
      </c>
      <c r="Q2098" s="1" t="str">
        <f>IFERROR(VLOOKUP($A2098&amp;"-"&amp;Q$1,'Conclusões cursos SIGARRA'!$E:$H,2,0),"")</f>
        <v/>
      </c>
      <c r="R2098" s="1" t="str">
        <f>IFERROR(VLOOKUP($A2098&amp;"-"&amp;Q$1,'Conclusões cursos SIGARRA'!$E:$H,4,0),"")</f>
        <v/>
      </c>
      <c r="S2098" s="1" t="str">
        <f>IFERROR(VLOOKUP($A2098&amp;"-"&amp;S$1,'Conclusões cursos SIGARRA'!$E:$H,2,0),"")</f>
        <v/>
      </c>
      <c r="T2098" s="1" t="str">
        <f>IFERROR(VLOOKUP($A2098&amp;"-"&amp;S$1,'Conclusões cursos SIGARRA'!$E:$H,4,0),"")</f>
        <v/>
      </c>
      <c r="U2098" s="1" t="str">
        <f t="shared" si="3"/>
        <v> MIEIC 2008/2009</v>
      </c>
      <c r="V2098" s="1" t="str">
        <f t="shared" si="4"/>
        <v>Pedro Tiago Cardoso Teixeira</v>
      </c>
    </row>
    <row r="2099" ht="14.25" customHeight="1">
      <c r="A2099" s="1">
        <v>2.00800623E8</v>
      </c>
      <c r="B2099" s="1" t="s">
        <v>6312</v>
      </c>
      <c r="C2099" s="1" t="s">
        <v>6313</v>
      </c>
      <c r="D2099" s="1" t="s">
        <v>20</v>
      </c>
      <c r="E2099" s="1" t="s">
        <v>6314</v>
      </c>
      <c r="F2099" s="1" t="str">
        <f t="shared" si="1"/>
        <v>Pedro Tiago Carvalho da Silva Pontes - MIEIC 2012/2013</v>
      </c>
      <c r="G2099" s="1" t="s">
        <v>21</v>
      </c>
      <c r="I2099" s="9" t="str">
        <f>IFERROR(VLOOKUP(B2099,'Inquérito'!M:N,2,0),if(AND(E2099="",not(iserror(find("linkedin",H2099)))),H2099,E2099))</f>
        <v>https://www.linkedin.com/in/pedrotiagopontes</v>
      </c>
      <c r="J2099" s="1" t="str">
        <f t="shared" si="2"/>
        <v>MIEIC </v>
      </c>
      <c r="K2099" s="1" t="str">
        <f>IFERROR(VLOOKUP($A2099&amp;"-"&amp;K$1,'Conclusões cursos SIGARRA'!$E:$H,2,0),"")</f>
        <v/>
      </c>
      <c r="L2099" s="1" t="str">
        <f>IFERROR(VLOOKUP($A2099&amp;"-"&amp;K$1,'Conclusões cursos SIGARRA'!$E:$H,4,0),"")</f>
        <v/>
      </c>
      <c r="M2099" s="1" t="str">
        <f>IFERROR(VLOOKUP($A2099&amp;"-"&amp;M$1,'Conclusões cursos SIGARRA'!$E:$H,2,0),"")</f>
        <v/>
      </c>
      <c r="N2099" s="1" t="str">
        <f>IFERROR(VLOOKUP($A2099&amp;"-"&amp;M$1,'Conclusões cursos SIGARRA'!$E:$H,4,0),"")</f>
        <v/>
      </c>
      <c r="O2099" s="1" t="str">
        <f>IFERROR(VLOOKUP($A2099&amp;"-"&amp;O$1,'Conclusões cursos SIGARRA'!$E:$H,2,0),"")</f>
        <v>2008/2009</v>
      </c>
      <c r="P2099" s="1" t="str">
        <f>IFERROR(VLOOKUP($A2099&amp;"-"&amp;O$1,'Conclusões cursos SIGARRA'!$E:$H,4,0),"")</f>
        <v>2012/2013</v>
      </c>
      <c r="Q2099" s="1" t="str">
        <f>IFERROR(VLOOKUP($A2099&amp;"-"&amp;Q$1,'Conclusões cursos SIGARRA'!$E:$H,2,0),"")</f>
        <v/>
      </c>
      <c r="R2099" s="1" t="str">
        <f>IFERROR(VLOOKUP($A2099&amp;"-"&amp;Q$1,'Conclusões cursos SIGARRA'!$E:$H,4,0),"")</f>
        <v/>
      </c>
      <c r="S2099" s="1" t="str">
        <f>IFERROR(VLOOKUP($A2099&amp;"-"&amp;S$1,'Conclusões cursos SIGARRA'!$E:$H,2,0),"")</f>
        <v/>
      </c>
      <c r="T2099" s="1" t="str">
        <f>IFERROR(VLOOKUP($A2099&amp;"-"&amp;S$1,'Conclusões cursos SIGARRA'!$E:$H,4,0),"")</f>
        <v/>
      </c>
      <c r="U2099" s="1" t="str">
        <f t="shared" si="3"/>
        <v> MIEIC 2012/2013</v>
      </c>
      <c r="V2099" s="1" t="str">
        <f t="shared" si="4"/>
        <v>Pedro Tiago Carvalho da Silva Pontes</v>
      </c>
    </row>
    <row r="2100" ht="14.25" customHeight="1">
      <c r="A2100" s="1">
        <v>2.01809694E8</v>
      </c>
      <c r="B2100" s="1" t="s">
        <v>6315</v>
      </c>
      <c r="C2100" s="1" t="s">
        <v>6316</v>
      </c>
      <c r="D2100" s="1" t="s">
        <v>26</v>
      </c>
      <c r="E2100" s="1" t="s">
        <v>21</v>
      </c>
      <c r="F2100" s="1" t="str">
        <f t="shared" si="1"/>
        <v>Pedro Varandas da Costa Azevedo da Ponte - M.EIC 2022/2023</v>
      </c>
      <c r="G2100" s="1" t="s">
        <v>6317</v>
      </c>
      <c r="I2100" s="9" t="str">
        <f>IFERROR(VLOOKUP(B2100,'Inquérito'!M:N,2,0),if(AND(E2100="",not(iserror(find("linkedin",H2100)))),H2100,E2100))</f>
        <v>https://www.linkedin.com/in/pedro-ponte-1186881bb</v>
      </c>
      <c r="J2100" s="1" t="str">
        <f t="shared" si="2"/>
        <v>M.EIC</v>
      </c>
      <c r="K2100" s="1" t="str">
        <f>IFERROR(VLOOKUP($A2100&amp;"-"&amp;K$1,'Conclusões cursos SIGARRA'!$E:$H,2,0),"")</f>
        <v/>
      </c>
      <c r="L2100" s="1" t="str">
        <f>IFERROR(VLOOKUP($A2100&amp;"-"&amp;K$1,'Conclusões cursos SIGARRA'!$E:$H,4,0),"")</f>
        <v/>
      </c>
      <c r="M2100" s="1" t="str">
        <f>IFERROR(VLOOKUP($A2100&amp;"-"&amp;M$1,'Conclusões cursos SIGARRA'!$E:$H,2,0),"")</f>
        <v/>
      </c>
      <c r="N2100" s="1" t="str">
        <f>IFERROR(VLOOKUP($A2100&amp;"-"&amp;M$1,'Conclusões cursos SIGARRA'!$E:$H,4,0),"")</f>
        <v/>
      </c>
      <c r="O2100" s="1" t="str">
        <f>IFERROR(VLOOKUP($A2100&amp;"-"&amp;O$1,'Conclusões cursos SIGARRA'!$E:$H,2,0),"")</f>
        <v/>
      </c>
      <c r="P2100" s="1" t="str">
        <f>IFERROR(VLOOKUP($A2100&amp;"-"&amp;O$1,'Conclusões cursos SIGARRA'!$E:$H,4,0),"")</f>
        <v/>
      </c>
      <c r="Q2100" s="1" t="str">
        <f>IFERROR(VLOOKUP($A2100&amp;"-"&amp;Q$1,'Conclusões cursos SIGARRA'!$E:$H,2,0),"")</f>
        <v/>
      </c>
      <c r="R2100" s="1" t="str">
        <f>IFERROR(VLOOKUP($A2100&amp;"-"&amp;Q$1,'Conclusões cursos SIGARRA'!$E:$H,4,0),"")</f>
        <v/>
      </c>
      <c r="S2100" s="1" t="str">
        <f>IFERROR(VLOOKUP($A2100&amp;"-"&amp;S$1,'Conclusões cursos SIGARRA'!$E:$H,2,0),"")</f>
        <v>2021/2022</v>
      </c>
      <c r="T2100" s="1" t="str">
        <f>IFERROR(VLOOKUP($A2100&amp;"-"&amp;S$1,'Conclusões cursos SIGARRA'!$E:$H,4,0),"")</f>
        <v>2022/2023</v>
      </c>
      <c r="U2100" s="1" t="str">
        <f t="shared" si="3"/>
        <v> M.EIC 2022/2023</v>
      </c>
      <c r="V2100" s="1" t="str">
        <f t="shared" si="4"/>
        <v>Pedro Varandas da Costa Azevedo da Ponte</v>
      </c>
    </row>
    <row r="2101" ht="14.25" customHeight="1">
      <c r="A2101" s="1">
        <v>2.01305337E8</v>
      </c>
      <c r="B2101" s="1" t="s">
        <v>6318</v>
      </c>
      <c r="C2101" s="1" t="s">
        <v>6319</v>
      </c>
      <c r="D2101" s="1" t="s">
        <v>20</v>
      </c>
      <c r="E2101" s="1" t="s">
        <v>21</v>
      </c>
      <c r="F2101" s="1" t="str">
        <f t="shared" si="1"/>
        <v>Pedro Vieira de Castro - MIEIC 2017/2018</v>
      </c>
      <c r="I2101" s="1" t="str">
        <f>IFERROR(VLOOKUP(B2101,'Inquérito'!M:N,2,0),if(AND(E2101="",not(iserror(find("linkedin",H2101)))),H2101,E2101))</f>
        <v/>
      </c>
      <c r="J2101" s="1" t="str">
        <f t="shared" si="2"/>
        <v>MIEIC </v>
      </c>
      <c r="K2101" s="1" t="str">
        <f>IFERROR(VLOOKUP($A2101&amp;"-"&amp;K$1,'Conclusões cursos SIGARRA'!$E:$H,2,0),"")</f>
        <v/>
      </c>
      <c r="L2101" s="1" t="str">
        <f>IFERROR(VLOOKUP($A2101&amp;"-"&amp;K$1,'Conclusões cursos SIGARRA'!$E:$H,4,0),"")</f>
        <v/>
      </c>
      <c r="M2101" s="1" t="str">
        <f>IFERROR(VLOOKUP($A2101&amp;"-"&amp;M$1,'Conclusões cursos SIGARRA'!$E:$H,2,0),"")</f>
        <v/>
      </c>
      <c r="N2101" s="1" t="str">
        <f>IFERROR(VLOOKUP($A2101&amp;"-"&amp;M$1,'Conclusões cursos SIGARRA'!$E:$H,4,0),"")</f>
        <v/>
      </c>
      <c r="O2101" s="1" t="str">
        <f>IFERROR(VLOOKUP($A2101&amp;"-"&amp;O$1,'Conclusões cursos SIGARRA'!$E:$H,2,0),"")</f>
        <v>2013/2014</v>
      </c>
      <c r="P2101" s="1" t="str">
        <f>IFERROR(VLOOKUP($A2101&amp;"-"&amp;O$1,'Conclusões cursos SIGARRA'!$E:$H,4,0),"")</f>
        <v>2017/2018</v>
      </c>
      <c r="Q2101" s="1" t="str">
        <f>IFERROR(VLOOKUP($A2101&amp;"-"&amp;Q$1,'Conclusões cursos SIGARRA'!$E:$H,2,0),"")</f>
        <v/>
      </c>
      <c r="R2101" s="1" t="str">
        <f>IFERROR(VLOOKUP($A2101&amp;"-"&amp;Q$1,'Conclusões cursos SIGARRA'!$E:$H,4,0),"")</f>
        <v/>
      </c>
      <c r="S2101" s="1" t="str">
        <f>IFERROR(VLOOKUP($A2101&amp;"-"&amp;S$1,'Conclusões cursos SIGARRA'!$E:$H,2,0),"")</f>
        <v/>
      </c>
      <c r="T2101" s="1" t="str">
        <f>IFERROR(VLOOKUP($A2101&amp;"-"&amp;S$1,'Conclusões cursos SIGARRA'!$E:$H,4,0),"")</f>
        <v/>
      </c>
      <c r="U2101" s="1" t="str">
        <f t="shared" si="3"/>
        <v> MIEIC 2017/2018</v>
      </c>
      <c r="V2101" s="1" t="str">
        <f t="shared" si="4"/>
        <v>Pedro Vieira de Castro</v>
      </c>
    </row>
    <row r="2102" ht="14.25" customHeight="1">
      <c r="A2102" s="1">
        <v>2.0100535E8</v>
      </c>
      <c r="B2102" s="1" t="s">
        <v>6320</v>
      </c>
      <c r="C2102" s="1" t="s">
        <v>6321</v>
      </c>
      <c r="D2102" s="1" t="s">
        <v>20</v>
      </c>
      <c r="E2102" s="1" t="s">
        <v>6322</v>
      </c>
      <c r="F2102" s="1" t="str">
        <f t="shared" si="1"/>
        <v>Pedro Vieira Lamares Martins - MIEIC 2017/2018</v>
      </c>
      <c r="I2102" s="9" t="str">
        <f>IFERROR(VLOOKUP(B2102,'Inquérito'!M:N,2,0),if(AND(E2102="",not(iserror(find("linkedin",H2102)))),H2102,E2102))</f>
        <v>https://www.linkedin.com/in/pedrovlmartins/</v>
      </c>
      <c r="J2102" s="1" t="str">
        <f t="shared" si="2"/>
        <v>MIEIC </v>
      </c>
      <c r="K2102" s="1" t="str">
        <f>IFERROR(VLOOKUP($A2102&amp;"-"&amp;K$1,'Conclusões cursos SIGARRA'!$E:$H,2,0),"")</f>
        <v/>
      </c>
      <c r="L2102" s="1" t="str">
        <f>IFERROR(VLOOKUP($A2102&amp;"-"&amp;K$1,'Conclusões cursos SIGARRA'!$E:$H,4,0),"")</f>
        <v/>
      </c>
      <c r="M2102" s="1" t="str">
        <f>IFERROR(VLOOKUP($A2102&amp;"-"&amp;M$1,'Conclusões cursos SIGARRA'!$E:$H,2,0),"")</f>
        <v/>
      </c>
      <c r="N2102" s="1" t="str">
        <f>IFERROR(VLOOKUP($A2102&amp;"-"&amp;M$1,'Conclusões cursos SIGARRA'!$E:$H,4,0),"")</f>
        <v/>
      </c>
      <c r="O2102" s="1" t="str">
        <f>IFERROR(VLOOKUP($A2102&amp;"-"&amp;O$1,'Conclusões cursos SIGARRA'!$E:$H,2,0),"")</f>
        <v>2010/2011</v>
      </c>
      <c r="P2102" s="1" t="str">
        <f>IFERROR(VLOOKUP($A2102&amp;"-"&amp;O$1,'Conclusões cursos SIGARRA'!$E:$H,4,0),"")</f>
        <v>2017/2018</v>
      </c>
      <c r="Q2102" s="1" t="str">
        <f>IFERROR(VLOOKUP($A2102&amp;"-"&amp;Q$1,'Conclusões cursos SIGARRA'!$E:$H,2,0),"")</f>
        <v/>
      </c>
      <c r="R2102" s="1" t="str">
        <f>IFERROR(VLOOKUP($A2102&amp;"-"&amp;Q$1,'Conclusões cursos SIGARRA'!$E:$H,4,0),"")</f>
        <v/>
      </c>
      <c r="S2102" s="1" t="str">
        <f>IFERROR(VLOOKUP($A2102&amp;"-"&amp;S$1,'Conclusões cursos SIGARRA'!$E:$H,2,0),"")</f>
        <v/>
      </c>
      <c r="T2102" s="1" t="str">
        <f>IFERROR(VLOOKUP($A2102&amp;"-"&amp;S$1,'Conclusões cursos SIGARRA'!$E:$H,4,0),"")</f>
        <v/>
      </c>
      <c r="U2102" s="1" t="str">
        <f t="shared" si="3"/>
        <v> MIEIC 2017/2018</v>
      </c>
      <c r="V2102" s="1" t="str">
        <f t="shared" si="4"/>
        <v>Pedro Vieira Lamares Martins</v>
      </c>
    </row>
    <row r="2103" ht="14.25" customHeight="1">
      <c r="A2103" s="1">
        <v>2.00605121E8</v>
      </c>
      <c r="B2103" s="1" t="s">
        <v>6323</v>
      </c>
      <c r="C2103" s="1" t="s">
        <v>6324</v>
      </c>
      <c r="D2103" s="1" t="s">
        <v>20</v>
      </c>
      <c r="E2103" s="1" t="s">
        <v>6325</v>
      </c>
      <c r="F2103" s="1" t="str">
        <f t="shared" si="1"/>
        <v>Pedro Xavier Almeida Barbosa - MIEIC 2013/2014</v>
      </c>
      <c r="G2103" s="1" t="s">
        <v>6326</v>
      </c>
      <c r="H2103" s="1" t="s">
        <v>6327</v>
      </c>
      <c r="I2103" s="9" t="str">
        <f>IFERROR(VLOOKUP(B2103,'Inquérito'!M:N,2,0),if(AND(E2103="",not(iserror(find("linkedin",H2103)))),H2103,E2103))</f>
        <v>https://www.linkedin.com/in/jpedrombarbosa/</v>
      </c>
      <c r="J2103" s="1" t="str">
        <f t="shared" si="2"/>
        <v>MIEIC </v>
      </c>
      <c r="K2103" s="1" t="str">
        <f>IFERROR(VLOOKUP($A2103&amp;"-"&amp;K$1,'Conclusões cursos SIGARRA'!$E:$H,2,0),"")</f>
        <v/>
      </c>
      <c r="L2103" s="1" t="str">
        <f>IFERROR(VLOOKUP($A2103&amp;"-"&amp;K$1,'Conclusões cursos SIGARRA'!$E:$H,4,0),"")</f>
        <v/>
      </c>
      <c r="M2103" s="1" t="str">
        <f>IFERROR(VLOOKUP($A2103&amp;"-"&amp;M$1,'Conclusões cursos SIGARRA'!$E:$H,2,0),"")</f>
        <v/>
      </c>
      <c r="N2103" s="1" t="str">
        <f>IFERROR(VLOOKUP($A2103&amp;"-"&amp;M$1,'Conclusões cursos SIGARRA'!$E:$H,4,0),"")</f>
        <v/>
      </c>
      <c r="O2103" s="1" t="str">
        <f>IFERROR(VLOOKUP($A2103&amp;"-"&amp;O$1,'Conclusões cursos SIGARRA'!$E:$H,2,0),"")</f>
        <v>2008/2009</v>
      </c>
      <c r="P2103" s="1" t="str">
        <f>IFERROR(VLOOKUP($A2103&amp;"-"&amp;O$1,'Conclusões cursos SIGARRA'!$E:$H,4,0),"")</f>
        <v>2013/2014</v>
      </c>
      <c r="Q2103" s="1" t="str">
        <f>IFERROR(VLOOKUP($A2103&amp;"-"&amp;Q$1,'Conclusões cursos SIGARRA'!$E:$H,2,0),"")</f>
        <v/>
      </c>
      <c r="R2103" s="1" t="str">
        <f>IFERROR(VLOOKUP($A2103&amp;"-"&amp;Q$1,'Conclusões cursos SIGARRA'!$E:$H,4,0),"")</f>
        <v/>
      </c>
      <c r="S2103" s="1" t="str">
        <f>IFERROR(VLOOKUP($A2103&amp;"-"&amp;S$1,'Conclusões cursos SIGARRA'!$E:$H,2,0),"")</f>
        <v/>
      </c>
      <c r="T2103" s="1" t="str">
        <f>IFERROR(VLOOKUP($A2103&amp;"-"&amp;S$1,'Conclusões cursos SIGARRA'!$E:$H,4,0),"")</f>
        <v/>
      </c>
      <c r="U2103" s="1" t="str">
        <f t="shared" si="3"/>
        <v> MIEIC 2013/2014</v>
      </c>
      <c r="V2103" s="1" t="str">
        <f t="shared" si="4"/>
        <v>Pedro Xavier Almeida Barbosa</v>
      </c>
    </row>
    <row r="2104" ht="14.25" customHeight="1">
      <c r="A2104" s="1">
        <v>2.01605166E8</v>
      </c>
      <c r="B2104" s="1" t="s">
        <v>6328</v>
      </c>
      <c r="C2104" s="1" t="s">
        <v>6329</v>
      </c>
      <c r="D2104" s="1" t="s">
        <v>20</v>
      </c>
      <c r="E2104" s="1" t="s">
        <v>21</v>
      </c>
      <c r="F2104" s="1" t="str">
        <f t="shared" si="1"/>
        <v>Pedro Xavier Tavares Monteiro Correia de Pinho - MIEIC 2020/2021</v>
      </c>
      <c r="I2104" s="1" t="str">
        <f>IFERROR(VLOOKUP(B2104,'Inquérito'!M:N,2,0),if(AND(E2104="",not(iserror(find("linkedin",H2104)))),H2104,E2104))</f>
        <v/>
      </c>
      <c r="J2104" s="1" t="str">
        <f t="shared" si="2"/>
        <v>MIEIC </v>
      </c>
      <c r="K2104" s="1" t="str">
        <f>IFERROR(VLOOKUP($A2104&amp;"-"&amp;K$1,'Conclusões cursos SIGARRA'!$E:$H,2,0),"")</f>
        <v/>
      </c>
      <c r="L2104" s="1" t="str">
        <f>IFERROR(VLOOKUP($A2104&amp;"-"&amp;K$1,'Conclusões cursos SIGARRA'!$E:$H,4,0),"")</f>
        <v/>
      </c>
      <c r="M2104" s="1" t="str">
        <f>IFERROR(VLOOKUP($A2104&amp;"-"&amp;M$1,'Conclusões cursos SIGARRA'!$E:$H,2,0),"")</f>
        <v/>
      </c>
      <c r="N2104" s="1" t="str">
        <f>IFERROR(VLOOKUP($A2104&amp;"-"&amp;M$1,'Conclusões cursos SIGARRA'!$E:$H,4,0),"")</f>
        <v/>
      </c>
      <c r="O2104" s="1" t="str">
        <f>IFERROR(VLOOKUP($A2104&amp;"-"&amp;O$1,'Conclusões cursos SIGARRA'!$E:$H,2,0),"")</f>
        <v>2016/2017</v>
      </c>
      <c r="P2104" s="1" t="str">
        <f>IFERROR(VLOOKUP($A2104&amp;"-"&amp;O$1,'Conclusões cursos SIGARRA'!$E:$H,4,0),"")</f>
        <v>2020/2021</v>
      </c>
      <c r="Q2104" s="1" t="str">
        <f>IFERROR(VLOOKUP($A2104&amp;"-"&amp;Q$1,'Conclusões cursos SIGARRA'!$E:$H,2,0),"")</f>
        <v/>
      </c>
      <c r="R2104" s="1" t="str">
        <f>IFERROR(VLOOKUP($A2104&amp;"-"&amp;Q$1,'Conclusões cursos SIGARRA'!$E:$H,4,0),"")</f>
        <v/>
      </c>
      <c r="S2104" s="1" t="str">
        <f>IFERROR(VLOOKUP($A2104&amp;"-"&amp;S$1,'Conclusões cursos SIGARRA'!$E:$H,2,0),"")</f>
        <v/>
      </c>
      <c r="T2104" s="1" t="str">
        <f>IFERROR(VLOOKUP($A2104&amp;"-"&amp;S$1,'Conclusões cursos SIGARRA'!$E:$H,4,0),"")</f>
        <v/>
      </c>
      <c r="U2104" s="1" t="str">
        <f t="shared" si="3"/>
        <v> MIEIC 2020/2021</v>
      </c>
      <c r="V2104" s="1" t="str">
        <f t="shared" si="4"/>
        <v>Pedro Xavier Tavares Monteiro Correia de Pinho</v>
      </c>
    </row>
    <row r="2105" ht="14.25" customHeight="1">
      <c r="A2105" s="1">
        <v>2.00002501E8</v>
      </c>
      <c r="B2105" s="1" t="s">
        <v>6330</v>
      </c>
      <c r="C2105" s="1" t="s">
        <v>6331</v>
      </c>
      <c r="D2105" s="1" t="s">
        <v>20</v>
      </c>
      <c r="E2105" s="1" t="s">
        <v>21</v>
      </c>
      <c r="F2105" s="1" t="str">
        <f t="shared" si="1"/>
        <v>Péricles Filomeno Monteiro Pinto - MIEIC 2007/2008</v>
      </c>
      <c r="G2105" s="1" t="s">
        <v>6332</v>
      </c>
      <c r="I2105" s="1" t="str">
        <f>IFERROR(VLOOKUP(B2105,'Inquérito'!M:N,2,0),if(AND(E2105="",not(iserror(find("linkedin",H2105)))),H2105,E2105))</f>
        <v/>
      </c>
      <c r="J2105" s="1" t="str">
        <f t="shared" si="2"/>
        <v>MIEIC </v>
      </c>
      <c r="K2105" s="1" t="str">
        <f>IFERROR(VLOOKUP($A2105&amp;"-"&amp;K$1,'Conclusões cursos SIGARRA'!$E:$H,2,0),"")</f>
        <v/>
      </c>
      <c r="L2105" s="1" t="str">
        <f>IFERROR(VLOOKUP($A2105&amp;"-"&amp;K$1,'Conclusões cursos SIGARRA'!$E:$H,4,0),"")</f>
        <v/>
      </c>
      <c r="M2105" s="1" t="str">
        <f>IFERROR(VLOOKUP($A2105&amp;"-"&amp;M$1,'Conclusões cursos SIGARRA'!$E:$H,2,0),"")</f>
        <v/>
      </c>
      <c r="N2105" s="1" t="str">
        <f>IFERROR(VLOOKUP($A2105&amp;"-"&amp;M$1,'Conclusões cursos SIGARRA'!$E:$H,4,0),"")</f>
        <v/>
      </c>
      <c r="O2105" s="1" t="str">
        <f>IFERROR(VLOOKUP($A2105&amp;"-"&amp;O$1,'Conclusões cursos SIGARRA'!$E:$H,2,0),"")</f>
        <v>2000/2001</v>
      </c>
      <c r="P2105" s="1" t="str">
        <f>IFERROR(VLOOKUP($A2105&amp;"-"&amp;O$1,'Conclusões cursos SIGARRA'!$E:$H,4,0),"")</f>
        <v>2007/2008</v>
      </c>
      <c r="Q2105" s="1" t="str">
        <f>IFERROR(VLOOKUP($A2105&amp;"-"&amp;Q$1,'Conclusões cursos SIGARRA'!$E:$H,2,0),"")</f>
        <v/>
      </c>
      <c r="R2105" s="1" t="str">
        <f>IFERROR(VLOOKUP($A2105&amp;"-"&amp;Q$1,'Conclusões cursos SIGARRA'!$E:$H,4,0),"")</f>
        <v/>
      </c>
      <c r="S2105" s="1" t="str">
        <f>IFERROR(VLOOKUP($A2105&amp;"-"&amp;S$1,'Conclusões cursos SIGARRA'!$E:$H,2,0),"")</f>
        <v/>
      </c>
      <c r="T2105" s="1" t="str">
        <f>IFERROR(VLOOKUP($A2105&amp;"-"&amp;S$1,'Conclusões cursos SIGARRA'!$E:$H,4,0),"")</f>
        <v/>
      </c>
      <c r="U2105" s="1" t="str">
        <f t="shared" si="3"/>
        <v> MIEIC 2007/2008</v>
      </c>
      <c r="V2105" s="1" t="str">
        <f t="shared" si="4"/>
        <v>Péricles Filomeno Monteiro Pinto</v>
      </c>
    </row>
    <row r="2106" ht="14.25" customHeight="1">
      <c r="A2106" s="1">
        <v>2.00400374E8</v>
      </c>
      <c r="B2106" s="1" t="s">
        <v>6333</v>
      </c>
      <c r="C2106" s="1" t="s">
        <v>6334</v>
      </c>
      <c r="D2106" s="1" t="s">
        <v>20</v>
      </c>
      <c r="E2106" s="1" t="s">
        <v>6335</v>
      </c>
      <c r="F2106" s="1" t="str">
        <f t="shared" si="1"/>
        <v>Rafael Araújo Pires - MIEIC 2009/2010</v>
      </c>
      <c r="G2106" s="1" t="s">
        <v>6336</v>
      </c>
      <c r="H2106" s="1" t="s">
        <v>6337</v>
      </c>
      <c r="I2106" s="9" t="str">
        <f>IFERROR(VLOOKUP(B2106,'Inquérito'!M:N,2,0),if(AND(E2106="",not(iserror(find("linkedin",H2106)))),H2106,E2106))</f>
        <v>https://www.linkedin.com/in/rafaelpires/</v>
      </c>
      <c r="J2106" s="1" t="str">
        <f t="shared" si="2"/>
        <v>MIEIC </v>
      </c>
      <c r="K2106" s="1" t="str">
        <f>IFERROR(VLOOKUP($A2106&amp;"-"&amp;K$1,'Conclusões cursos SIGARRA'!$E:$H,2,0),"")</f>
        <v/>
      </c>
      <c r="L2106" s="1" t="str">
        <f>IFERROR(VLOOKUP($A2106&amp;"-"&amp;K$1,'Conclusões cursos SIGARRA'!$E:$H,4,0),"")</f>
        <v/>
      </c>
      <c r="M2106" s="1" t="str">
        <f>IFERROR(VLOOKUP($A2106&amp;"-"&amp;M$1,'Conclusões cursos SIGARRA'!$E:$H,2,0),"")</f>
        <v/>
      </c>
      <c r="N2106" s="1" t="str">
        <f>IFERROR(VLOOKUP($A2106&amp;"-"&amp;M$1,'Conclusões cursos SIGARRA'!$E:$H,4,0),"")</f>
        <v/>
      </c>
      <c r="O2106" s="1" t="str">
        <f>IFERROR(VLOOKUP($A2106&amp;"-"&amp;O$1,'Conclusões cursos SIGARRA'!$E:$H,2,0),"")</f>
        <v>2004/2005</v>
      </c>
      <c r="P2106" s="1" t="str">
        <f>IFERROR(VLOOKUP($A2106&amp;"-"&amp;O$1,'Conclusões cursos SIGARRA'!$E:$H,4,0),"")</f>
        <v>2009/2010</v>
      </c>
      <c r="Q2106" s="1" t="str">
        <f>IFERROR(VLOOKUP($A2106&amp;"-"&amp;Q$1,'Conclusões cursos SIGARRA'!$E:$H,2,0),"")</f>
        <v/>
      </c>
      <c r="R2106" s="1" t="str">
        <f>IFERROR(VLOOKUP($A2106&amp;"-"&amp;Q$1,'Conclusões cursos SIGARRA'!$E:$H,4,0),"")</f>
        <v/>
      </c>
      <c r="S2106" s="1" t="str">
        <f>IFERROR(VLOOKUP($A2106&amp;"-"&amp;S$1,'Conclusões cursos SIGARRA'!$E:$H,2,0),"")</f>
        <v/>
      </c>
      <c r="T2106" s="1" t="str">
        <f>IFERROR(VLOOKUP($A2106&amp;"-"&amp;S$1,'Conclusões cursos SIGARRA'!$E:$H,4,0),"")</f>
        <v/>
      </c>
      <c r="U2106" s="1" t="str">
        <f t="shared" si="3"/>
        <v> MIEIC 2009/2010</v>
      </c>
      <c r="V2106" s="1" t="str">
        <f t="shared" si="4"/>
        <v>Rafael Araújo Pires</v>
      </c>
    </row>
    <row r="2107" ht="14.25" customHeight="1">
      <c r="A2107" s="1">
        <v>2.01907729E8</v>
      </c>
      <c r="B2107" s="1" t="s">
        <v>6338</v>
      </c>
      <c r="C2107" s="1" t="s">
        <v>6339</v>
      </c>
      <c r="D2107" s="1" t="s">
        <v>26</v>
      </c>
      <c r="E2107" s="1" t="s">
        <v>21</v>
      </c>
      <c r="F2107" s="1" t="str">
        <f t="shared" si="1"/>
        <v>Rafael Fernando Ribeiro Camelo - L.EIC 2021/2022</v>
      </c>
      <c r="G2107" s="1" t="s">
        <v>6340</v>
      </c>
      <c r="I2107" s="11" t="s">
        <v>6341</v>
      </c>
      <c r="J2107" s="1" t="str">
        <f t="shared" si="2"/>
        <v>L.EIC </v>
      </c>
      <c r="K2107" s="1" t="str">
        <f>IFERROR(VLOOKUP($A2107&amp;"-"&amp;K$1,'Conclusões cursos SIGARRA'!$E:$H,2,0),"")</f>
        <v/>
      </c>
      <c r="L2107" s="1" t="str">
        <f>IFERROR(VLOOKUP($A2107&amp;"-"&amp;K$1,'Conclusões cursos SIGARRA'!$E:$H,4,0),"")</f>
        <v/>
      </c>
      <c r="M2107" s="1" t="str">
        <f>IFERROR(VLOOKUP($A2107&amp;"-"&amp;M$1,'Conclusões cursos SIGARRA'!$E:$H,2,0),"")</f>
        <v/>
      </c>
      <c r="N2107" s="1" t="str">
        <f>IFERROR(VLOOKUP($A2107&amp;"-"&amp;M$1,'Conclusões cursos SIGARRA'!$E:$H,4,0),"")</f>
        <v/>
      </c>
      <c r="O2107" s="1" t="str">
        <f>IFERROR(VLOOKUP($A2107&amp;"-"&amp;O$1,'Conclusões cursos SIGARRA'!$E:$H,2,0),"")</f>
        <v/>
      </c>
      <c r="P2107" s="1" t="str">
        <f>IFERROR(VLOOKUP($A2107&amp;"-"&amp;O$1,'Conclusões cursos SIGARRA'!$E:$H,4,0),"")</f>
        <v/>
      </c>
      <c r="Q2107" s="1" t="str">
        <f>IFERROR(VLOOKUP($A2107&amp;"-"&amp;Q$1,'Conclusões cursos SIGARRA'!$E:$H,2,0),"")</f>
        <v>2021/2022</v>
      </c>
      <c r="R2107" s="1" t="str">
        <f>IFERROR(VLOOKUP($A2107&amp;"-"&amp;Q$1,'Conclusões cursos SIGARRA'!$E:$H,4,0),"")</f>
        <v>2021/2022</v>
      </c>
      <c r="S2107" s="1" t="str">
        <f>IFERROR(VLOOKUP($A2107&amp;"-"&amp;S$1,'Conclusões cursos SIGARRA'!$E:$H,2,0),"")</f>
        <v/>
      </c>
      <c r="T2107" s="1" t="str">
        <f>IFERROR(VLOOKUP($A2107&amp;"-"&amp;S$1,'Conclusões cursos SIGARRA'!$E:$H,4,0),"")</f>
        <v/>
      </c>
      <c r="U2107" s="1" t="str">
        <f t="shared" si="3"/>
        <v> L.EIC 2021/2022</v>
      </c>
      <c r="V2107" s="1" t="str">
        <f t="shared" si="4"/>
        <v>Rafael Fernando Ribeiro Camelo</v>
      </c>
    </row>
    <row r="2108" ht="14.25" customHeight="1">
      <c r="A2108" s="1">
        <v>2.01504638E8</v>
      </c>
      <c r="B2108" s="1" t="s">
        <v>6342</v>
      </c>
      <c r="C2108" s="1" t="s">
        <v>6343</v>
      </c>
      <c r="D2108" s="1" t="s">
        <v>20</v>
      </c>
      <c r="E2108" s="1" t="s">
        <v>21</v>
      </c>
      <c r="F2108" s="1" t="str">
        <f t="shared" si="1"/>
        <v>Rafael Ricardo Damasceno - MIEIC 2019/2020</v>
      </c>
      <c r="G2108" s="1" t="s">
        <v>6344</v>
      </c>
      <c r="I2108" s="9" t="str">
        <f>IFERROR(VLOOKUP(B2108,'Inquérito'!M:N,2,0),if(AND(E2108="",not(iserror(find("linkedin",H2108)))),H2108,E2108))</f>
        <v>https://www.linkedin.com/in/rafaelrdamasceno</v>
      </c>
      <c r="J2108" s="1" t="str">
        <f t="shared" si="2"/>
        <v>MIEIC </v>
      </c>
      <c r="K2108" s="1" t="str">
        <f>IFERROR(VLOOKUP($A2108&amp;"-"&amp;K$1,'Conclusões cursos SIGARRA'!$E:$H,2,0),"")</f>
        <v/>
      </c>
      <c r="L2108" s="1" t="str">
        <f>IFERROR(VLOOKUP($A2108&amp;"-"&amp;K$1,'Conclusões cursos SIGARRA'!$E:$H,4,0),"")</f>
        <v/>
      </c>
      <c r="M2108" s="1" t="str">
        <f>IFERROR(VLOOKUP($A2108&amp;"-"&amp;M$1,'Conclusões cursos SIGARRA'!$E:$H,2,0),"")</f>
        <v/>
      </c>
      <c r="N2108" s="1" t="str">
        <f>IFERROR(VLOOKUP($A2108&amp;"-"&amp;M$1,'Conclusões cursos SIGARRA'!$E:$H,4,0),"")</f>
        <v/>
      </c>
      <c r="O2108" s="1" t="str">
        <f>IFERROR(VLOOKUP($A2108&amp;"-"&amp;O$1,'Conclusões cursos SIGARRA'!$E:$H,2,0),"")</f>
        <v>2015/2016</v>
      </c>
      <c r="P2108" s="1" t="str">
        <f>IFERROR(VLOOKUP($A2108&amp;"-"&amp;O$1,'Conclusões cursos SIGARRA'!$E:$H,4,0),"")</f>
        <v>2019/2020</v>
      </c>
      <c r="Q2108" s="1" t="str">
        <f>IFERROR(VLOOKUP($A2108&amp;"-"&amp;Q$1,'Conclusões cursos SIGARRA'!$E:$H,2,0),"")</f>
        <v/>
      </c>
      <c r="R2108" s="1" t="str">
        <f>IFERROR(VLOOKUP($A2108&amp;"-"&amp;Q$1,'Conclusões cursos SIGARRA'!$E:$H,4,0),"")</f>
        <v/>
      </c>
      <c r="S2108" s="1" t="str">
        <f>IFERROR(VLOOKUP($A2108&amp;"-"&amp;S$1,'Conclusões cursos SIGARRA'!$E:$H,2,0),"")</f>
        <v/>
      </c>
      <c r="T2108" s="1" t="str">
        <f>IFERROR(VLOOKUP($A2108&amp;"-"&amp;S$1,'Conclusões cursos SIGARRA'!$E:$H,4,0),"")</f>
        <v/>
      </c>
      <c r="U2108" s="1" t="str">
        <f t="shared" si="3"/>
        <v> MIEIC 2019/2020</v>
      </c>
      <c r="V2108" s="1" t="str">
        <f t="shared" si="4"/>
        <v>Rafael Ricardo Damasceno</v>
      </c>
    </row>
    <row r="2109" ht="14.25" customHeight="1">
      <c r="A2109" s="1">
        <v>2.01005279E8</v>
      </c>
      <c r="B2109" s="1" t="s">
        <v>6345</v>
      </c>
      <c r="C2109" s="1" t="s">
        <v>6346</v>
      </c>
      <c r="D2109" s="1" t="s">
        <v>20</v>
      </c>
      <c r="E2109" s="1" t="s">
        <v>21</v>
      </c>
      <c r="F2109" s="1" t="str">
        <f t="shared" si="1"/>
        <v>Rafael Rocha Henriques - MIEIC 2014/2015</v>
      </c>
      <c r="G2109" s="1" t="s">
        <v>6347</v>
      </c>
      <c r="I2109" s="9" t="str">
        <f>IFERROR(VLOOKUP(B2109,'Inquérito'!M:N,2,0),if(AND(E2109="",not(iserror(find("linkedin",H2109)))),H2109,E2109))</f>
        <v>https://www.linkedin.com/in/rafael-henriques-5828a8a4/</v>
      </c>
      <c r="J2109" s="1" t="str">
        <f t="shared" si="2"/>
        <v>MIEIC </v>
      </c>
      <c r="K2109" s="1" t="str">
        <f>IFERROR(VLOOKUP($A2109&amp;"-"&amp;K$1,'Conclusões cursos SIGARRA'!$E:$H,2,0),"")</f>
        <v/>
      </c>
      <c r="L2109" s="1" t="str">
        <f>IFERROR(VLOOKUP($A2109&amp;"-"&amp;K$1,'Conclusões cursos SIGARRA'!$E:$H,4,0),"")</f>
        <v/>
      </c>
      <c r="M2109" s="1" t="str">
        <f>IFERROR(VLOOKUP($A2109&amp;"-"&amp;M$1,'Conclusões cursos SIGARRA'!$E:$H,2,0),"")</f>
        <v/>
      </c>
      <c r="N2109" s="1" t="str">
        <f>IFERROR(VLOOKUP($A2109&amp;"-"&amp;M$1,'Conclusões cursos SIGARRA'!$E:$H,4,0),"")</f>
        <v/>
      </c>
      <c r="O2109" s="1" t="str">
        <f>IFERROR(VLOOKUP($A2109&amp;"-"&amp;O$1,'Conclusões cursos SIGARRA'!$E:$H,2,0),"")</f>
        <v>2010/2011</v>
      </c>
      <c r="P2109" s="1" t="str">
        <f>IFERROR(VLOOKUP($A2109&amp;"-"&amp;O$1,'Conclusões cursos SIGARRA'!$E:$H,4,0),"")</f>
        <v>2014/2015</v>
      </c>
      <c r="Q2109" s="1" t="str">
        <f>IFERROR(VLOOKUP($A2109&amp;"-"&amp;Q$1,'Conclusões cursos SIGARRA'!$E:$H,2,0),"")</f>
        <v/>
      </c>
      <c r="R2109" s="1" t="str">
        <f>IFERROR(VLOOKUP($A2109&amp;"-"&amp;Q$1,'Conclusões cursos SIGARRA'!$E:$H,4,0),"")</f>
        <v/>
      </c>
      <c r="S2109" s="1" t="str">
        <f>IFERROR(VLOOKUP($A2109&amp;"-"&amp;S$1,'Conclusões cursos SIGARRA'!$E:$H,2,0),"")</f>
        <v/>
      </c>
      <c r="T2109" s="1" t="str">
        <f>IFERROR(VLOOKUP($A2109&amp;"-"&amp;S$1,'Conclusões cursos SIGARRA'!$E:$H,4,0),"")</f>
        <v/>
      </c>
      <c r="U2109" s="1" t="str">
        <f t="shared" si="3"/>
        <v> MIEIC 2014/2015</v>
      </c>
      <c r="V2109" s="1" t="str">
        <f t="shared" si="4"/>
        <v>Rafael Rocha Henriques</v>
      </c>
    </row>
    <row r="2110" ht="14.25" customHeight="1">
      <c r="A2110" s="1">
        <v>2.02000166E8</v>
      </c>
      <c r="B2110" s="1" t="s">
        <v>6348</v>
      </c>
      <c r="C2110" s="1" t="s">
        <v>6349</v>
      </c>
      <c r="D2110" s="1" t="s">
        <v>26</v>
      </c>
      <c r="E2110" s="1" t="s">
        <v>21</v>
      </c>
      <c r="F2110" s="1" t="str">
        <f t="shared" si="1"/>
        <v>Rafael Schmidt - L.EIC 2022/2023</v>
      </c>
      <c r="G2110" s="1" t="s">
        <v>6350</v>
      </c>
      <c r="I2110" s="1" t="str">
        <f>IFERROR(VLOOKUP(B2110,'Inquérito'!M:N,2,0),if(AND(E2110="",not(iserror(find("linkedin",H2110)))),H2110,E2110))</f>
        <v/>
      </c>
      <c r="J2110" s="1" t="str">
        <f t="shared" si="2"/>
        <v>L.EIC </v>
      </c>
      <c r="K2110" s="1" t="str">
        <f>IFERROR(VLOOKUP($A2110&amp;"-"&amp;K$1,'Conclusões cursos SIGARRA'!$E:$H,2,0),"")</f>
        <v/>
      </c>
      <c r="L2110" s="1" t="str">
        <f>IFERROR(VLOOKUP($A2110&amp;"-"&amp;K$1,'Conclusões cursos SIGARRA'!$E:$H,4,0),"")</f>
        <v/>
      </c>
      <c r="M2110" s="1" t="str">
        <f>IFERROR(VLOOKUP($A2110&amp;"-"&amp;M$1,'Conclusões cursos SIGARRA'!$E:$H,2,0),"")</f>
        <v/>
      </c>
      <c r="N2110" s="1" t="str">
        <f>IFERROR(VLOOKUP($A2110&amp;"-"&amp;M$1,'Conclusões cursos SIGARRA'!$E:$H,4,0),"")</f>
        <v/>
      </c>
      <c r="O2110" s="1" t="str">
        <f>IFERROR(VLOOKUP($A2110&amp;"-"&amp;O$1,'Conclusões cursos SIGARRA'!$E:$H,2,0),"")</f>
        <v/>
      </c>
      <c r="P2110" s="1" t="str">
        <f>IFERROR(VLOOKUP($A2110&amp;"-"&amp;O$1,'Conclusões cursos SIGARRA'!$E:$H,4,0),"")</f>
        <v/>
      </c>
      <c r="Q2110" s="1" t="str">
        <f>IFERROR(VLOOKUP($A2110&amp;"-"&amp;Q$1,'Conclusões cursos SIGARRA'!$E:$H,2,0),"")</f>
        <v>2021/2022</v>
      </c>
      <c r="R2110" s="1" t="str">
        <f>IFERROR(VLOOKUP($A2110&amp;"-"&amp;Q$1,'Conclusões cursos SIGARRA'!$E:$H,4,0),"")</f>
        <v>2022/2023</v>
      </c>
      <c r="S2110" s="1" t="str">
        <f>IFERROR(VLOOKUP($A2110&amp;"-"&amp;S$1,'Conclusões cursos SIGARRA'!$E:$H,2,0),"")</f>
        <v/>
      </c>
      <c r="T2110" s="1" t="str">
        <f>IFERROR(VLOOKUP($A2110&amp;"-"&amp;S$1,'Conclusões cursos SIGARRA'!$E:$H,4,0),"")</f>
        <v/>
      </c>
      <c r="U2110" s="1" t="str">
        <f t="shared" si="3"/>
        <v> L.EIC 2022/2023</v>
      </c>
      <c r="V2110" s="1" t="str">
        <f t="shared" si="4"/>
        <v>Rafael Schmidt</v>
      </c>
    </row>
    <row r="2111" ht="14.25" customHeight="1">
      <c r="A2111" s="1">
        <v>2.0180668E8</v>
      </c>
      <c r="B2111" s="1" t="s">
        <v>6351</v>
      </c>
      <c r="C2111" s="1" t="s">
        <v>6352</v>
      </c>
      <c r="D2111" s="1" t="s">
        <v>20</v>
      </c>
      <c r="E2111" s="1" t="s">
        <v>21</v>
      </c>
      <c r="F2111" s="1" t="str">
        <f t="shared" si="1"/>
        <v>Rafael Valente Cristino - M.EIC 2022/2023</v>
      </c>
      <c r="I2111" s="1" t="str">
        <f>IFERROR(VLOOKUP(B2111,'Inquérito'!M:N,2,0),if(AND(E2111="",not(iserror(find("linkedin",H2111)))),H2111,E2111))</f>
        <v/>
      </c>
      <c r="J2111" s="1" t="str">
        <f t="shared" si="2"/>
        <v>M.EIC</v>
      </c>
      <c r="K2111" s="1" t="str">
        <f>IFERROR(VLOOKUP($A2111&amp;"-"&amp;K$1,'Conclusões cursos SIGARRA'!$E:$H,2,0),"")</f>
        <v/>
      </c>
      <c r="L2111" s="1" t="str">
        <f>IFERROR(VLOOKUP($A2111&amp;"-"&amp;K$1,'Conclusões cursos SIGARRA'!$E:$H,4,0),"")</f>
        <v/>
      </c>
      <c r="M2111" s="1" t="str">
        <f>IFERROR(VLOOKUP($A2111&amp;"-"&amp;M$1,'Conclusões cursos SIGARRA'!$E:$H,2,0),"")</f>
        <v/>
      </c>
      <c r="N2111" s="1" t="str">
        <f>IFERROR(VLOOKUP($A2111&amp;"-"&amp;M$1,'Conclusões cursos SIGARRA'!$E:$H,4,0),"")</f>
        <v/>
      </c>
      <c r="O2111" s="1" t="str">
        <f>IFERROR(VLOOKUP($A2111&amp;"-"&amp;O$1,'Conclusões cursos SIGARRA'!$E:$H,2,0),"")</f>
        <v/>
      </c>
      <c r="P2111" s="1" t="str">
        <f>IFERROR(VLOOKUP($A2111&amp;"-"&amp;O$1,'Conclusões cursos SIGARRA'!$E:$H,4,0),"")</f>
        <v/>
      </c>
      <c r="Q2111" s="1" t="str">
        <f>IFERROR(VLOOKUP($A2111&amp;"-"&amp;Q$1,'Conclusões cursos SIGARRA'!$E:$H,2,0),"")</f>
        <v/>
      </c>
      <c r="R2111" s="1" t="str">
        <f>IFERROR(VLOOKUP($A2111&amp;"-"&amp;Q$1,'Conclusões cursos SIGARRA'!$E:$H,4,0),"")</f>
        <v/>
      </c>
      <c r="S2111" s="1" t="str">
        <f>IFERROR(VLOOKUP($A2111&amp;"-"&amp;S$1,'Conclusões cursos SIGARRA'!$E:$H,2,0),"")</f>
        <v>2021/2022</v>
      </c>
      <c r="T2111" s="1" t="str">
        <f>IFERROR(VLOOKUP($A2111&amp;"-"&amp;S$1,'Conclusões cursos SIGARRA'!$E:$H,4,0),"")</f>
        <v>2022/2023</v>
      </c>
      <c r="U2111" s="1" t="str">
        <f t="shared" si="3"/>
        <v> M.EIC 2022/2023</v>
      </c>
      <c r="V2111" s="1" t="str">
        <f t="shared" si="4"/>
        <v>Rafael Valente Cristino</v>
      </c>
    </row>
    <row r="2112" ht="14.25" customHeight="1">
      <c r="A2112" s="1">
        <v>2.00102254E8</v>
      </c>
      <c r="B2112" s="1" t="s">
        <v>6353</v>
      </c>
      <c r="C2112" s="1" t="s">
        <v>6354</v>
      </c>
      <c r="D2112" s="1" t="s">
        <v>20</v>
      </c>
      <c r="E2112" s="1" t="s">
        <v>21</v>
      </c>
      <c r="F2112" s="1" t="str">
        <f t="shared" si="1"/>
        <v>Rafaela Carla Rosendo Miranda - LEIC 2005/2006</v>
      </c>
      <c r="G2112" s="1" t="s">
        <v>21</v>
      </c>
      <c r="I2112" s="9" t="str">
        <f>IFERROR(VLOOKUP(B2112,'Inquérito'!M:N,2,0),if(AND(E2112="",not(iserror(find("linkedin",H2112)))),H2112,E2112))</f>
        <v>https://www.linkedin.com/in/rafaela-miranda-324a217/</v>
      </c>
      <c r="J2112" s="1" t="str">
        <f t="shared" si="2"/>
        <v>LEIC </v>
      </c>
      <c r="K2112" s="1" t="str">
        <f>IFERROR(VLOOKUP($A2112&amp;"-"&amp;K$1,'Conclusões cursos SIGARRA'!$E:$H,2,0),"")</f>
        <v>2001/2002</v>
      </c>
      <c r="L2112" s="1" t="str">
        <f>IFERROR(VLOOKUP($A2112&amp;"-"&amp;K$1,'Conclusões cursos SIGARRA'!$E:$H,4,0),"")</f>
        <v>2005/2006</v>
      </c>
      <c r="M2112" s="1" t="str">
        <f>IFERROR(VLOOKUP($A2112&amp;"-"&amp;M$1,'Conclusões cursos SIGARRA'!$E:$H,2,0),"")</f>
        <v/>
      </c>
      <c r="N2112" s="1" t="str">
        <f>IFERROR(VLOOKUP($A2112&amp;"-"&amp;M$1,'Conclusões cursos SIGARRA'!$E:$H,4,0),"")</f>
        <v/>
      </c>
      <c r="O2112" s="1" t="str">
        <f>IFERROR(VLOOKUP($A2112&amp;"-"&amp;O$1,'Conclusões cursos SIGARRA'!$E:$H,2,0),"")</f>
        <v/>
      </c>
      <c r="P2112" s="1" t="str">
        <f>IFERROR(VLOOKUP($A2112&amp;"-"&amp;O$1,'Conclusões cursos SIGARRA'!$E:$H,4,0),"")</f>
        <v/>
      </c>
      <c r="Q2112" s="1" t="str">
        <f>IFERROR(VLOOKUP($A2112&amp;"-"&amp;Q$1,'Conclusões cursos SIGARRA'!$E:$H,2,0),"")</f>
        <v/>
      </c>
      <c r="R2112" s="1" t="str">
        <f>IFERROR(VLOOKUP($A2112&amp;"-"&amp;Q$1,'Conclusões cursos SIGARRA'!$E:$H,4,0),"")</f>
        <v/>
      </c>
      <c r="S2112" s="1" t="str">
        <f>IFERROR(VLOOKUP($A2112&amp;"-"&amp;S$1,'Conclusões cursos SIGARRA'!$E:$H,2,0),"")</f>
        <v/>
      </c>
      <c r="T2112" s="1" t="str">
        <f>IFERROR(VLOOKUP($A2112&amp;"-"&amp;S$1,'Conclusões cursos SIGARRA'!$E:$H,4,0),"")</f>
        <v/>
      </c>
      <c r="U2112" s="1" t="str">
        <f t="shared" si="3"/>
        <v> LEIC 2005/2006</v>
      </c>
      <c r="V2112" s="1" t="str">
        <f t="shared" si="4"/>
        <v>Rafaela Carla Rosendo Miranda</v>
      </c>
    </row>
    <row r="2113" ht="14.25" customHeight="1">
      <c r="A2113" s="1">
        <v>2.01001823E8</v>
      </c>
      <c r="B2113" s="1" t="s">
        <v>6355</v>
      </c>
      <c r="C2113" s="1" t="s">
        <v>6356</v>
      </c>
      <c r="D2113" s="1" t="s">
        <v>26</v>
      </c>
      <c r="E2113" s="1" t="s">
        <v>21</v>
      </c>
      <c r="F2113" s="1" t="str">
        <f t="shared" si="1"/>
        <v>Rafaela Marques Pinto de Faria - MIEIC 2015/2016</v>
      </c>
      <c r="I2113" s="1" t="str">
        <f>IFERROR(VLOOKUP(B2113,'Inquérito'!M:N,2,0),if(AND(E2113="",not(iserror(find("linkedin",H2113)))),H2113,E2113))</f>
        <v/>
      </c>
      <c r="J2113" s="1" t="str">
        <f t="shared" si="2"/>
        <v>MIEIC </v>
      </c>
      <c r="K2113" s="1" t="str">
        <f>IFERROR(VLOOKUP($A2113&amp;"-"&amp;K$1,'Conclusões cursos SIGARRA'!$E:$H,2,0),"")</f>
        <v/>
      </c>
      <c r="L2113" s="1" t="str">
        <f>IFERROR(VLOOKUP($A2113&amp;"-"&amp;K$1,'Conclusões cursos SIGARRA'!$E:$H,4,0),"")</f>
        <v/>
      </c>
      <c r="M2113" s="1" t="str">
        <f>IFERROR(VLOOKUP($A2113&amp;"-"&amp;M$1,'Conclusões cursos SIGARRA'!$E:$H,2,0),"")</f>
        <v/>
      </c>
      <c r="N2113" s="1" t="str">
        <f>IFERROR(VLOOKUP($A2113&amp;"-"&amp;M$1,'Conclusões cursos SIGARRA'!$E:$H,4,0),"")</f>
        <v/>
      </c>
      <c r="O2113" s="1" t="str">
        <f>IFERROR(VLOOKUP($A2113&amp;"-"&amp;O$1,'Conclusões cursos SIGARRA'!$E:$H,2,0),"")</f>
        <v>2012/2013</v>
      </c>
      <c r="P2113" s="1" t="str">
        <f>IFERROR(VLOOKUP($A2113&amp;"-"&amp;O$1,'Conclusões cursos SIGARRA'!$E:$H,4,0),"")</f>
        <v>2015/2016</v>
      </c>
      <c r="Q2113" s="1" t="str">
        <f>IFERROR(VLOOKUP($A2113&amp;"-"&amp;Q$1,'Conclusões cursos SIGARRA'!$E:$H,2,0),"")</f>
        <v/>
      </c>
      <c r="R2113" s="1" t="str">
        <f>IFERROR(VLOOKUP($A2113&amp;"-"&amp;Q$1,'Conclusões cursos SIGARRA'!$E:$H,4,0),"")</f>
        <v/>
      </c>
      <c r="S2113" s="1" t="str">
        <f>IFERROR(VLOOKUP($A2113&amp;"-"&amp;S$1,'Conclusões cursos SIGARRA'!$E:$H,2,0),"")</f>
        <v/>
      </c>
      <c r="T2113" s="1" t="str">
        <f>IFERROR(VLOOKUP($A2113&amp;"-"&amp;S$1,'Conclusões cursos SIGARRA'!$E:$H,4,0),"")</f>
        <v/>
      </c>
      <c r="U2113" s="1" t="str">
        <f t="shared" si="3"/>
        <v> MIEIC 2015/2016</v>
      </c>
      <c r="V2113" s="1" t="str">
        <f t="shared" si="4"/>
        <v>Rafaela Marques Pinto de Faria</v>
      </c>
    </row>
    <row r="2114" ht="14.25" customHeight="1">
      <c r="A2114" s="1">
        <v>2.01402765E8</v>
      </c>
      <c r="B2114" s="1" t="s">
        <v>6357</v>
      </c>
      <c r="C2114" s="1" t="s">
        <v>6358</v>
      </c>
      <c r="D2114" s="1" t="s">
        <v>26</v>
      </c>
      <c r="E2114" s="1" t="s">
        <v>21</v>
      </c>
      <c r="F2114" s="1" t="str">
        <f t="shared" si="1"/>
        <v>Raquel Cardoso e Fulgêncio - L.EIC 2021/2022</v>
      </c>
      <c r="I2114" s="1" t="str">
        <f>IFERROR(VLOOKUP(B2114,'Inquérito'!M:N,2,0),if(AND(E2114="",not(iserror(find("linkedin",H2114)))),H2114,E2114))</f>
        <v/>
      </c>
      <c r="J2114" s="1" t="str">
        <f t="shared" si="2"/>
        <v>L.EIC </v>
      </c>
      <c r="K2114" s="1" t="str">
        <f>IFERROR(VLOOKUP($A2114&amp;"-"&amp;K$1,'Conclusões cursos SIGARRA'!$E:$H,2,0),"")</f>
        <v/>
      </c>
      <c r="L2114" s="1" t="str">
        <f>IFERROR(VLOOKUP($A2114&amp;"-"&amp;K$1,'Conclusões cursos SIGARRA'!$E:$H,4,0),"")</f>
        <v/>
      </c>
      <c r="M2114" s="1" t="str">
        <f>IFERROR(VLOOKUP($A2114&amp;"-"&amp;M$1,'Conclusões cursos SIGARRA'!$E:$H,2,0),"")</f>
        <v/>
      </c>
      <c r="N2114" s="1" t="str">
        <f>IFERROR(VLOOKUP($A2114&amp;"-"&amp;M$1,'Conclusões cursos SIGARRA'!$E:$H,4,0),"")</f>
        <v/>
      </c>
      <c r="O2114" s="1" t="str">
        <f>IFERROR(VLOOKUP($A2114&amp;"-"&amp;O$1,'Conclusões cursos SIGARRA'!$E:$H,2,0),"")</f>
        <v/>
      </c>
      <c r="P2114" s="1" t="str">
        <f>IFERROR(VLOOKUP($A2114&amp;"-"&amp;O$1,'Conclusões cursos SIGARRA'!$E:$H,4,0),"")</f>
        <v/>
      </c>
      <c r="Q2114" s="1" t="str">
        <f>IFERROR(VLOOKUP($A2114&amp;"-"&amp;Q$1,'Conclusões cursos SIGARRA'!$E:$H,2,0),"")</f>
        <v>2021/2022</v>
      </c>
      <c r="R2114" s="1" t="str">
        <f>IFERROR(VLOOKUP($A2114&amp;"-"&amp;Q$1,'Conclusões cursos SIGARRA'!$E:$H,4,0),"")</f>
        <v>2021/2022</v>
      </c>
      <c r="S2114" s="1" t="str">
        <f>IFERROR(VLOOKUP($A2114&amp;"-"&amp;S$1,'Conclusões cursos SIGARRA'!$E:$H,2,0),"")</f>
        <v/>
      </c>
      <c r="T2114" s="1" t="str">
        <f>IFERROR(VLOOKUP($A2114&amp;"-"&amp;S$1,'Conclusões cursos SIGARRA'!$E:$H,4,0),"")</f>
        <v/>
      </c>
      <c r="U2114" s="1" t="str">
        <f t="shared" si="3"/>
        <v> L.EIC 2021/2022</v>
      </c>
      <c r="V2114" s="1" t="str">
        <f t="shared" si="4"/>
        <v>Raquel Cardoso e Fulgêncio</v>
      </c>
    </row>
    <row r="2115" ht="14.25" customHeight="1">
      <c r="A2115" s="1">
        <v>2.01806664E8</v>
      </c>
      <c r="B2115" s="1" t="s">
        <v>6359</v>
      </c>
      <c r="C2115" s="1" t="s">
        <v>6360</v>
      </c>
      <c r="D2115" s="1" t="s">
        <v>26</v>
      </c>
      <c r="E2115" s="1" t="s">
        <v>21</v>
      </c>
      <c r="F2115" s="1" t="str">
        <f t="shared" si="1"/>
        <v>Raquel Filipa Sepulveda Figueiredo - L.EIC 2021/2022</v>
      </c>
      <c r="G2115" s="1" t="s">
        <v>6361</v>
      </c>
      <c r="I2115" s="1" t="str">
        <f>IFERROR(VLOOKUP(B2115,'Inquérito'!M:N,2,0),if(AND(E2115="",not(iserror(find("linkedin",H2115)))),H2115,E2115))</f>
        <v/>
      </c>
      <c r="J2115" s="1" t="str">
        <f t="shared" si="2"/>
        <v>L.EIC </v>
      </c>
      <c r="K2115" s="1" t="str">
        <f>IFERROR(VLOOKUP($A2115&amp;"-"&amp;K$1,'Conclusões cursos SIGARRA'!$E:$H,2,0),"")</f>
        <v/>
      </c>
      <c r="L2115" s="1" t="str">
        <f>IFERROR(VLOOKUP($A2115&amp;"-"&amp;K$1,'Conclusões cursos SIGARRA'!$E:$H,4,0),"")</f>
        <v/>
      </c>
      <c r="M2115" s="1" t="str">
        <f>IFERROR(VLOOKUP($A2115&amp;"-"&amp;M$1,'Conclusões cursos SIGARRA'!$E:$H,2,0),"")</f>
        <v/>
      </c>
      <c r="N2115" s="1" t="str">
        <f>IFERROR(VLOOKUP($A2115&amp;"-"&amp;M$1,'Conclusões cursos SIGARRA'!$E:$H,4,0),"")</f>
        <v/>
      </c>
      <c r="O2115" s="1" t="str">
        <f>IFERROR(VLOOKUP($A2115&amp;"-"&amp;O$1,'Conclusões cursos SIGARRA'!$E:$H,2,0),"")</f>
        <v/>
      </c>
      <c r="P2115" s="1" t="str">
        <f>IFERROR(VLOOKUP($A2115&amp;"-"&amp;O$1,'Conclusões cursos SIGARRA'!$E:$H,4,0),"")</f>
        <v/>
      </c>
      <c r="Q2115" s="1" t="str">
        <f>IFERROR(VLOOKUP($A2115&amp;"-"&amp;Q$1,'Conclusões cursos SIGARRA'!$E:$H,2,0),"")</f>
        <v>2021/2022</v>
      </c>
      <c r="R2115" s="1" t="str">
        <f>IFERROR(VLOOKUP($A2115&amp;"-"&amp;Q$1,'Conclusões cursos SIGARRA'!$E:$H,4,0),"")</f>
        <v>2021/2022</v>
      </c>
      <c r="S2115" s="1" t="str">
        <f>IFERROR(VLOOKUP($A2115&amp;"-"&amp;S$1,'Conclusões cursos SIGARRA'!$E:$H,2,0),"")</f>
        <v/>
      </c>
      <c r="T2115" s="1" t="str">
        <f>IFERROR(VLOOKUP($A2115&amp;"-"&amp;S$1,'Conclusões cursos SIGARRA'!$E:$H,4,0),"")</f>
        <v/>
      </c>
      <c r="U2115" s="1" t="str">
        <f t="shared" si="3"/>
        <v> L.EIC 2021/2022</v>
      </c>
      <c r="V2115" s="1" t="str">
        <f t="shared" si="4"/>
        <v>Raquel Filipa Sepulveda Figueiredo</v>
      </c>
    </row>
    <row r="2116" ht="14.25" customHeight="1">
      <c r="A2116" s="1">
        <v>1.99803693E8</v>
      </c>
      <c r="B2116" s="1" t="s">
        <v>6362</v>
      </c>
      <c r="C2116" s="1" t="s">
        <v>6363</v>
      </c>
      <c r="D2116" s="1" t="s">
        <v>20</v>
      </c>
      <c r="E2116" s="1" t="s">
        <v>21</v>
      </c>
      <c r="F2116" s="1" t="str">
        <f t="shared" si="1"/>
        <v>Raquel Maria Mesquita Abreu Nunes Amaral - LEIC 2003/2004</v>
      </c>
      <c r="G2116" s="1" t="s">
        <v>21</v>
      </c>
      <c r="I2116" s="1" t="str">
        <f>IFERROR(VLOOKUP(B2116,'Inquérito'!M:N,2,0),if(AND(E2116="",not(iserror(find("linkedin",H2116)))),H2116,E2116))</f>
        <v/>
      </c>
      <c r="J2116" s="1" t="str">
        <f t="shared" si="2"/>
        <v>LEIC </v>
      </c>
      <c r="K2116" s="1" t="str">
        <f>IFERROR(VLOOKUP($A2116&amp;"-"&amp;K$1,'Conclusões cursos SIGARRA'!$E:$H,2,0),"")</f>
        <v>1998/1999</v>
      </c>
      <c r="L2116" s="1" t="str">
        <f>IFERROR(VLOOKUP($A2116&amp;"-"&amp;K$1,'Conclusões cursos SIGARRA'!$E:$H,4,0),"")</f>
        <v>2003/2004</v>
      </c>
      <c r="M2116" s="1" t="str">
        <f>IFERROR(VLOOKUP($A2116&amp;"-"&amp;M$1,'Conclusões cursos SIGARRA'!$E:$H,2,0),"")</f>
        <v/>
      </c>
      <c r="N2116" s="1" t="str">
        <f>IFERROR(VLOOKUP($A2116&amp;"-"&amp;M$1,'Conclusões cursos SIGARRA'!$E:$H,4,0),"")</f>
        <v/>
      </c>
      <c r="O2116" s="1" t="str">
        <f>IFERROR(VLOOKUP($A2116&amp;"-"&amp;O$1,'Conclusões cursos SIGARRA'!$E:$H,2,0),"")</f>
        <v/>
      </c>
      <c r="P2116" s="1" t="str">
        <f>IFERROR(VLOOKUP($A2116&amp;"-"&amp;O$1,'Conclusões cursos SIGARRA'!$E:$H,4,0),"")</f>
        <v/>
      </c>
      <c r="Q2116" s="1" t="str">
        <f>IFERROR(VLOOKUP($A2116&amp;"-"&amp;Q$1,'Conclusões cursos SIGARRA'!$E:$H,2,0),"")</f>
        <v/>
      </c>
      <c r="R2116" s="1" t="str">
        <f>IFERROR(VLOOKUP($A2116&amp;"-"&amp;Q$1,'Conclusões cursos SIGARRA'!$E:$H,4,0),"")</f>
        <v/>
      </c>
      <c r="S2116" s="1" t="str">
        <f>IFERROR(VLOOKUP($A2116&amp;"-"&amp;S$1,'Conclusões cursos SIGARRA'!$E:$H,2,0),"")</f>
        <v/>
      </c>
      <c r="T2116" s="1" t="str">
        <f>IFERROR(VLOOKUP($A2116&amp;"-"&amp;S$1,'Conclusões cursos SIGARRA'!$E:$H,4,0),"")</f>
        <v/>
      </c>
      <c r="U2116" s="1" t="str">
        <f t="shared" si="3"/>
        <v> LEIC 2003/2004</v>
      </c>
      <c r="V2116" s="1" t="str">
        <f t="shared" si="4"/>
        <v>Raquel Maria Mesquita Abreu Nunes Amaral</v>
      </c>
    </row>
    <row r="2117" ht="14.25" customHeight="1">
      <c r="A2117" s="1">
        <v>2.01208089E8</v>
      </c>
      <c r="B2117" s="1" t="s">
        <v>6364</v>
      </c>
      <c r="C2117" s="1" t="s">
        <v>6365</v>
      </c>
      <c r="D2117" s="1" t="s">
        <v>26</v>
      </c>
      <c r="E2117" s="1" t="s">
        <v>21</v>
      </c>
      <c r="F2117" s="1" t="str">
        <f t="shared" si="1"/>
        <v>Raúl Manuel Fidalgo da Silva Teixeira Viana - M.EIC 2021/2022</v>
      </c>
      <c r="I2117" s="9" t="str">
        <f>IFERROR(VLOOKUP(B2117,'Inquérito'!M:N,2,0),if(AND(E2117="",not(iserror(find("linkedin",H2117)))),H2117,E2117))</f>
        <v>https://www.linkedin.com/in/raulmviana</v>
      </c>
      <c r="J2117" s="1" t="str">
        <f t="shared" si="2"/>
        <v>M.EIC</v>
      </c>
      <c r="K2117" s="1" t="str">
        <f>IFERROR(VLOOKUP($A2117&amp;"-"&amp;K$1,'Conclusões cursos SIGARRA'!$E:$H,2,0),"")</f>
        <v/>
      </c>
      <c r="L2117" s="1" t="str">
        <f>IFERROR(VLOOKUP($A2117&amp;"-"&amp;K$1,'Conclusões cursos SIGARRA'!$E:$H,4,0),"")</f>
        <v/>
      </c>
      <c r="M2117" s="1" t="str">
        <f>IFERROR(VLOOKUP($A2117&amp;"-"&amp;M$1,'Conclusões cursos SIGARRA'!$E:$H,2,0),"")</f>
        <v/>
      </c>
      <c r="N2117" s="1" t="str">
        <f>IFERROR(VLOOKUP($A2117&amp;"-"&amp;M$1,'Conclusões cursos SIGARRA'!$E:$H,4,0),"")</f>
        <v/>
      </c>
      <c r="O2117" s="1" t="str">
        <f>IFERROR(VLOOKUP($A2117&amp;"-"&amp;O$1,'Conclusões cursos SIGARRA'!$E:$H,2,0),"")</f>
        <v/>
      </c>
      <c r="P2117" s="1" t="str">
        <f>IFERROR(VLOOKUP($A2117&amp;"-"&amp;O$1,'Conclusões cursos SIGARRA'!$E:$H,4,0),"")</f>
        <v/>
      </c>
      <c r="Q2117" s="1" t="str">
        <f>IFERROR(VLOOKUP($A2117&amp;"-"&amp;Q$1,'Conclusões cursos SIGARRA'!$E:$H,2,0),"")</f>
        <v/>
      </c>
      <c r="R2117" s="1" t="str">
        <f>IFERROR(VLOOKUP($A2117&amp;"-"&amp;Q$1,'Conclusões cursos SIGARRA'!$E:$H,4,0),"")</f>
        <v/>
      </c>
      <c r="S2117" s="1" t="str">
        <f>IFERROR(VLOOKUP($A2117&amp;"-"&amp;S$1,'Conclusões cursos SIGARRA'!$E:$H,2,0),"")</f>
        <v>2021/2022</v>
      </c>
      <c r="T2117" s="1" t="str">
        <f>IFERROR(VLOOKUP($A2117&amp;"-"&amp;S$1,'Conclusões cursos SIGARRA'!$E:$H,4,0),"")</f>
        <v>2021/2022</v>
      </c>
      <c r="U2117" s="1" t="str">
        <f t="shared" si="3"/>
        <v> M.EIC 2021/2022</v>
      </c>
      <c r="V2117" s="1" t="str">
        <f t="shared" si="4"/>
        <v>Raúl Manuel Fidalgo da Silva Teixeira Viana</v>
      </c>
    </row>
    <row r="2118" ht="14.25" customHeight="1">
      <c r="A2118" s="1">
        <v>2.01504942E8</v>
      </c>
      <c r="B2118" s="1" t="s">
        <v>6366</v>
      </c>
      <c r="C2118" s="1" t="s">
        <v>6367</v>
      </c>
      <c r="D2118" s="1" t="s">
        <v>20</v>
      </c>
      <c r="E2118" s="1" t="s">
        <v>21</v>
      </c>
      <c r="F2118" s="1" t="str">
        <f t="shared" si="1"/>
        <v>Renato Alexandre Sousa Campos - MIEIC 2019/2020</v>
      </c>
      <c r="I2118" s="1" t="str">
        <f>IFERROR(VLOOKUP(B2118,'Inquérito'!M:N,2,0),if(AND(E2118="",not(iserror(find("linkedin",H2118)))),H2118,E2118))</f>
        <v/>
      </c>
      <c r="J2118" s="1" t="str">
        <f t="shared" si="2"/>
        <v>MIEIC </v>
      </c>
      <c r="K2118" s="1" t="str">
        <f>IFERROR(VLOOKUP($A2118&amp;"-"&amp;K$1,'Conclusões cursos SIGARRA'!$E:$H,2,0),"")</f>
        <v/>
      </c>
      <c r="L2118" s="1" t="str">
        <f>IFERROR(VLOOKUP($A2118&amp;"-"&amp;K$1,'Conclusões cursos SIGARRA'!$E:$H,4,0),"")</f>
        <v/>
      </c>
      <c r="M2118" s="1" t="str">
        <f>IFERROR(VLOOKUP($A2118&amp;"-"&amp;M$1,'Conclusões cursos SIGARRA'!$E:$H,2,0),"")</f>
        <v/>
      </c>
      <c r="N2118" s="1" t="str">
        <f>IFERROR(VLOOKUP($A2118&amp;"-"&amp;M$1,'Conclusões cursos SIGARRA'!$E:$H,4,0),"")</f>
        <v/>
      </c>
      <c r="O2118" s="1" t="str">
        <f>IFERROR(VLOOKUP($A2118&amp;"-"&amp;O$1,'Conclusões cursos SIGARRA'!$E:$H,2,0),"")</f>
        <v>2015/2016</v>
      </c>
      <c r="P2118" s="1" t="str">
        <f>IFERROR(VLOOKUP($A2118&amp;"-"&amp;O$1,'Conclusões cursos SIGARRA'!$E:$H,4,0),"")</f>
        <v>2019/2020</v>
      </c>
      <c r="Q2118" s="1" t="str">
        <f>IFERROR(VLOOKUP($A2118&amp;"-"&amp;Q$1,'Conclusões cursos SIGARRA'!$E:$H,2,0),"")</f>
        <v/>
      </c>
      <c r="R2118" s="1" t="str">
        <f>IFERROR(VLOOKUP($A2118&amp;"-"&amp;Q$1,'Conclusões cursos SIGARRA'!$E:$H,4,0),"")</f>
        <v/>
      </c>
      <c r="S2118" s="1" t="str">
        <f>IFERROR(VLOOKUP($A2118&amp;"-"&amp;S$1,'Conclusões cursos SIGARRA'!$E:$H,2,0),"")</f>
        <v/>
      </c>
      <c r="T2118" s="1" t="str">
        <f>IFERROR(VLOOKUP($A2118&amp;"-"&amp;S$1,'Conclusões cursos SIGARRA'!$E:$H,4,0),"")</f>
        <v/>
      </c>
      <c r="U2118" s="1" t="str">
        <f t="shared" si="3"/>
        <v> MIEIC 2019/2020</v>
      </c>
      <c r="V2118" s="1" t="str">
        <f t="shared" si="4"/>
        <v>Renato Alexandre Sousa Campos</v>
      </c>
    </row>
    <row r="2119" ht="14.25" customHeight="1">
      <c r="A2119" s="1">
        <v>2.00603262E8</v>
      </c>
      <c r="B2119" s="1" t="s">
        <v>6368</v>
      </c>
      <c r="C2119" s="1" t="s">
        <v>6369</v>
      </c>
      <c r="D2119" s="1" t="s">
        <v>20</v>
      </c>
      <c r="E2119" s="1" t="s">
        <v>21</v>
      </c>
      <c r="F2119" s="1" t="str">
        <f t="shared" si="1"/>
        <v>Renato Bateira Cardoso - MIEIC 2010/2011</v>
      </c>
      <c r="G2119" s="1" t="s">
        <v>6370</v>
      </c>
      <c r="H2119" s="1" t="s">
        <v>6371</v>
      </c>
      <c r="I2119" s="9" t="str">
        <f>IFERROR(VLOOKUP(B2119,'Inquérito'!M:N,2,0),if(AND(E2119="",not(iserror(find("linkedin",H2119)))),H2119,E2119))</f>
        <v>https://www.linkedin.com/in/renatocardoso17/</v>
      </c>
      <c r="J2119" s="1" t="str">
        <f t="shared" si="2"/>
        <v>MIEIC </v>
      </c>
      <c r="K2119" s="1" t="str">
        <f>IFERROR(VLOOKUP($A2119&amp;"-"&amp;K$1,'Conclusões cursos SIGARRA'!$E:$H,2,0),"")</f>
        <v/>
      </c>
      <c r="L2119" s="1" t="str">
        <f>IFERROR(VLOOKUP($A2119&amp;"-"&amp;K$1,'Conclusões cursos SIGARRA'!$E:$H,4,0),"")</f>
        <v/>
      </c>
      <c r="M2119" s="1" t="str">
        <f>IFERROR(VLOOKUP($A2119&amp;"-"&amp;M$1,'Conclusões cursos SIGARRA'!$E:$H,2,0),"")</f>
        <v/>
      </c>
      <c r="N2119" s="1" t="str">
        <f>IFERROR(VLOOKUP($A2119&amp;"-"&amp;M$1,'Conclusões cursos SIGARRA'!$E:$H,4,0),"")</f>
        <v/>
      </c>
      <c r="O2119" s="1" t="str">
        <f>IFERROR(VLOOKUP($A2119&amp;"-"&amp;O$1,'Conclusões cursos SIGARRA'!$E:$H,2,0),"")</f>
        <v>2006/2007</v>
      </c>
      <c r="P2119" s="1" t="str">
        <f>IFERROR(VLOOKUP($A2119&amp;"-"&amp;O$1,'Conclusões cursos SIGARRA'!$E:$H,4,0),"")</f>
        <v>2010/2011</v>
      </c>
      <c r="Q2119" s="1" t="str">
        <f>IFERROR(VLOOKUP($A2119&amp;"-"&amp;Q$1,'Conclusões cursos SIGARRA'!$E:$H,2,0),"")</f>
        <v/>
      </c>
      <c r="R2119" s="1" t="str">
        <f>IFERROR(VLOOKUP($A2119&amp;"-"&amp;Q$1,'Conclusões cursos SIGARRA'!$E:$H,4,0),"")</f>
        <v/>
      </c>
      <c r="S2119" s="1" t="str">
        <f>IFERROR(VLOOKUP($A2119&amp;"-"&amp;S$1,'Conclusões cursos SIGARRA'!$E:$H,2,0),"")</f>
        <v/>
      </c>
      <c r="T2119" s="1" t="str">
        <f>IFERROR(VLOOKUP($A2119&amp;"-"&amp;S$1,'Conclusões cursos SIGARRA'!$E:$H,4,0),"")</f>
        <v/>
      </c>
      <c r="U2119" s="1" t="str">
        <f t="shared" si="3"/>
        <v> MIEIC 2010/2011</v>
      </c>
      <c r="V2119" s="1" t="str">
        <f t="shared" si="4"/>
        <v>Renato Bateira Cardoso</v>
      </c>
    </row>
    <row r="2120" ht="14.25" customHeight="1">
      <c r="A2120" s="1">
        <v>2.01908633E8</v>
      </c>
      <c r="B2120" s="1" t="s">
        <v>6372</v>
      </c>
      <c r="C2120" s="1" t="s">
        <v>6373</v>
      </c>
      <c r="D2120" s="1" t="s">
        <v>26</v>
      </c>
      <c r="E2120" s="1" t="s">
        <v>21</v>
      </c>
      <c r="F2120" s="1" t="str">
        <f t="shared" si="1"/>
        <v>Renato Dangel Fortes Leite - L.EIC 2022/2023</v>
      </c>
      <c r="G2120" s="1" t="s">
        <v>6374</v>
      </c>
      <c r="I2120" s="1" t="str">
        <f>IFERROR(VLOOKUP(B2120,'Inquérito'!M:N,2,0),if(AND(E2120="",not(iserror(find("linkedin",H2120)))),H2120,E2120))</f>
        <v/>
      </c>
      <c r="J2120" s="1" t="str">
        <f t="shared" si="2"/>
        <v>L.EIC </v>
      </c>
      <c r="K2120" s="1" t="str">
        <f>IFERROR(VLOOKUP($A2120&amp;"-"&amp;K$1,'Conclusões cursos SIGARRA'!$E:$H,2,0),"")</f>
        <v/>
      </c>
      <c r="L2120" s="1" t="str">
        <f>IFERROR(VLOOKUP($A2120&amp;"-"&amp;K$1,'Conclusões cursos SIGARRA'!$E:$H,4,0),"")</f>
        <v/>
      </c>
      <c r="M2120" s="1" t="str">
        <f>IFERROR(VLOOKUP($A2120&amp;"-"&amp;M$1,'Conclusões cursos SIGARRA'!$E:$H,2,0),"")</f>
        <v/>
      </c>
      <c r="N2120" s="1" t="str">
        <f>IFERROR(VLOOKUP($A2120&amp;"-"&amp;M$1,'Conclusões cursos SIGARRA'!$E:$H,4,0),"")</f>
        <v/>
      </c>
      <c r="O2120" s="1" t="str">
        <f>IFERROR(VLOOKUP($A2120&amp;"-"&amp;O$1,'Conclusões cursos SIGARRA'!$E:$H,2,0),"")</f>
        <v/>
      </c>
      <c r="P2120" s="1" t="str">
        <f>IFERROR(VLOOKUP($A2120&amp;"-"&amp;O$1,'Conclusões cursos SIGARRA'!$E:$H,4,0),"")</f>
        <v/>
      </c>
      <c r="Q2120" s="1" t="str">
        <f>IFERROR(VLOOKUP($A2120&amp;"-"&amp;Q$1,'Conclusões cursos SIGARRA'!$E:$H,2,0),"")</f>
        <v>2021/2022</v>
      </c>
      <c r="R2120" s="1" t="str">
        <f>IFERROR(VLOOKUP($A2120&amp;"-"&amp;Q$1,'Conclusões cursos SIGARRA'!$E:$H,4,0),"")</f>
        <v>2022/2023</v>
      </c>
      <c r="S2120" s="1" t="str">
        <f>IFERROR(VLOOKUP($A2120&amp;"-"&amp;S$1,'Conclusões cursos SIGARRA'!$E:$H,2,0),"")</f>
        <v/>
      </c>
      <c r="T2120" s="1" t="str">
        <f>IFERROR(VLOOKUP($A2120&amp;"-"&amp;S$1,'Conclusões cursos SIGARRA'!$E:$H,4,0),"")</f>
        <v/>
      </c>
      <c r="U2120" s="1" t="str">
        <f t="shared" si="3"/>
        <v> L.EIC 2022/2023</v>
      </c>
      <c r="V2120" s="1" t="str">
        <f t="shared" si="4"/>
        <v>Renato Dangel Fortes Leite</v>
      </c>
    </row>
    <row r="2121" ht="14.25" customHeight="1">
      <c r="A2121" s="1">
        <v>2.00901953E8</v>
      </c>
      <c r="B2121" s="1" t="s">
        <v>6375</v>
      </c>
      <c r="C2121" s="1" t="s">
        <v>6376</v>
      </c>
      <c r="D2121" s="1" t="s">
        <v>20</v>
      </c>
      <c r="E2121" s="1" t="s">
        <v>6377</v>
      </c>
      <c r="F2121" s="1" t="str">
        <f t="shared" si="1"/>
        <v>Renato Miguel Rodrigues - MIEIC 2013/2014</v>
      </c>
      <c r="G2121" s="1" t="s">
        <v>6378</v>
      </c>
      <c r="I2121" s="9" t="str">
        <f>IFERROR(VLOOKUP(B2121,'Inquérito'!M:N,2,0),if(AND(E2121="",not(iserror(find("linkedin",H2121)))),H2121,E2121))</f>
        <v>https://www.linkedin.com/in/renatomrodrigues/</v>
      </c>
      <c r="J2121" s="1" t="str">
        <f t="shared" si="2"/>
        <v>MIEIC </v>
      </c>
      <c r="K2121" s="1" t="str">
        <f>IFERROR(VLOOKUP($A2121&amp;"-"&amp;K$1,'Conclusões cursos SIGARRA'!$E:$H,2,0),"")</f>
        <v/>
      </c>
      <c r="L2121" s="1" t="str">
        <f>IFERROR(VLOOKUP($A2121&amp;"-"&amp;K$1,'Conclusões cursos SIGARRA'!$E:$H,4,0),"")</f>
        <v/>
      </c>
      <c r="M2121" s="1" t="str">
        <f>IFERROR(VLOOKUP($A2121&amp;"-"&amp;M$1,'Conclusões cursos SIGARRA'!$E:$H,2,0),"")</f>
        <v/>
      </c>
      <c r="N2121" s="1" t="str">
        <f>IFERROR(VLOOKUP($A2121&amp;"-"&amp;M$1,'Conclusões cursos SIGARRA'!$E:$H,4,0),"")</f>
        <v/>
      </c>
      <c r="O2121" s="1" t="str">
        <f>IFERROR(VLOOKUP($A2121&amp;"-"&amp;O$1,'Conclusões cursos SIGARRA'!$E:$H,2,0),"")</f>
        <v>2009/2010</v>
      </c>
      <c r="P2121" s="1" t="str">
        <f>IFERROR(VLOOKUP($A2121&amp;"-"&amp;O$1,'Conclusões cursos SIGARRA'!$E:$H,4,0),"")</f>
        <v>2013/2014</v>
      </c>
      <c r="Q2121" s="1" t="str">
        <f>IFERROR(VLOOKUP($A2121&amp;"-"&amp;Q$1,'Conclusões cursos SIGARRA'!$E:$H,2,0),"")</f>
        <v/>
      </c>
      <c r="R2121" s="1" t="str">
        <f>IFERROR(VLOOKUP($A2121&amp;"-"&amp;Q$1,'Conclusões cursos SIGARRA'!$E:$H,4,0),"")</f>
        <v/>
      </c>
      <c r="S2121" s="1" t="str">
        <f>IFERROR(VLOOKUP($A2121&amp;"-"&amp;S$1,'Conclusões cursos SIGARRA'!$E:$H,2,0),"")</f>
        <v/>
      </c>
      <c r="T2121" s="1" t="str">
        <f>IFERROR(VLOOKUP($A2121&amp;"-"&amp;S$1,'Conclusões cursos SIGARRA'!$E:$H,4,0),"")</f>
        <v/>
      </c>
      <c r="U2121" s="1" t="str">
        <f t="shared" si="3"/>
        <v> MIEIC 2013/2014</v>
      </c>
      <c r="V2121" s="1" t="str">
        <f t="shared" si="4"/>
        <v>Renato Miguel Rodrigues</v>
      </c>
    </row>
    <row r="2122" ht="14.25" customHeight="1">
      <c r="A2122" s="1">
        <v>2.01403377E8</v>
      </c>
      <c r="B2122" s="1" t="s">
        <v>6379</v>
      </c>
      <c r="C2122" s="1" t="s">
        <v>6380</v>
      </c>
      <c r="D2122" s="1" t="s">
        <v>20</v>
      </c>
      <c r="E2122" s="1" t="s">
        <v>21</v>
      </c>
      <c r="F2122" s="1" t="str">
        <f t="shared" si="1"/>
        <v>Renato Sampaio de Abreu - MIEIC 2018/2019</v>
      </c>
      <c r="G2122" s="1" t="s">
        <v>6381</v>
      </c>
      <c r="H2122" s="1" t="s">
        <v>6382</v>
      </c>
      <c r="I2122" s="1" t="str">
        <f>IFERROR(VLOOKUP(B2122,'Inquérito'!M:N,2,0),if(AND(E2122="",not(iserror(find("linkedin",H2122)))),H2122,E2122))</f>
        <v/>
      </c>
      <c r="J2122" s="1" t="str">
        <f t="shared" si="2"/>
        <v>MIEIC </v>
      </c>
      <c r="K2122" s="1" t="str">
        <f>IFERROR(VLOOKUP($A2122&amp;"-"&amp;K$1,'Conclusões cursos SIGARRA'!$E:$H,2,0),"")</f>
        <v/>
      </c>
      <c r="L2122" s="1" t="str">
        <f>IFERROR(VLOOKUP($A2122&amp;"-"&amp;K$1,'Conclusões cursos SIGARRA'!$E:$H,4,0),"")</f>
        <v/>
      </c>
      <c r="M2122" s="1" t="str">
        <f>IFERROR(VLOOKUP($A2122&amp;"-"&amp;M$1,'Conclusões cursos SIGARRA'!$E:$H,2,0),"")</f>
        <v/>
      </c>
      <c r="N2122" s="1" t="str">
        <f>IFERROR(VLOOKUP($A2122&amp;"-"&amp;M$1,'Conclusões cursos SIGARRA'!$E:$H,4,0),"")</f>
        <v/>
      </c>
      <c r="O2122" s="1" t="str">
        <f>IFERROR(VLOOKUP($A2122&amp;"-"&amp;O$1,'Conclusões cursos SIGARRA'!$E:$H,2,0),"")</f>
        <v>2014/2015</v>
      </c>
      <c r="P2122" s="1" t="str">
        <f>IFERROR(VLOOKUP($A2122&amp;"-"&amp;O$1,'Conclusões cursos SIGARRA'!$E:$H,4,0),"")</f>
        <v>2018/2019</v>
      </c>
      <c r="Q2122" s="1" t="str">
        <f>IFERROR(VLOOKUP($A2122&amp;"-"&amp;Q$1,'Conclusões cursos SIGARRA'!$E:$H,2,0),"")</f>
        <v/>
      </c>
      <c r="R2122" s="1" t="str">
        <f>IFERROR(VLOOKUP($A2122&amp;"-"&amp;Q$1,'Conclusões cursos SIGARRA'!$E:$H,4,0),"")</f>
        <v/>
      </c>
      <c r="S2122" s="1" t="str">
        <f>IFERROR(VLOOKUP($A2122&amp;"-"&amp;S$1,'Conclusões cursos SIGARRA'!$E:$H,2,0),"")</f>
        <v/>
      </c>
      <c r="T2122" s="1" t="str">
        <f>IFERROR(VLOOKUP($A2122&amp;"-"&amp;S$1,'Conclusões cursos SIGARRA'!$E:$H,4,0),"")</f>
        <v/>
      </c>
      <c r="U2122" s="1" t="str">
        <f t="shared" si="3"/>
        <v> MIEIC 2018/2019</v>
      </c>
      <c r="V2122" s="1" t="str">
        <f t="shared" si="4"/>
        <v>Renato Sampaio de Abreu</v>
      </c>
    </row>
    <row r="2123" ht="14.25" customHeight="1">
      <c r="A2123" s="1">
        <v>2.01303933E8</v>
      </c>
      <c r="B2123" s="1" t="s">
        <v>6383</v>
      </c>
      <c r="C2123" s="1" t="s">
        <v>6384</v>
      </c>
      <c r="D2123" s="1" t="s">
        <v>20</v>
      </c>
      <c r="E2123" s="1" t="s">
        <v>21</v>
      </c>
      <c r="F2123" s="1" t="str">
        <f t="shared" si="1"/>
        <v>Ricardo Alexandre Mariz Lopes - MIEIC 2017/2018</v>
      </c>
      <c r="I2123" s="1" t="str">
        <f>IFERROR(VLOOKUP(B2123,'Inquérito'!M:N,2,0),if(AND(E2123="",not(iserror(find("linkedin",H2123)))),H2123,E2123))</f>
        <v/>
      </c>
      <c r="J2123" s="1" t="str">
        <f t="shared" si="2"/>
        <v>MIEIC </v>
      </c>
      <c r="K2123" s="1" t="str">
        <f>IFERROR(VLOOKUP($A2123&amp;"-"&amp;K$1,'Conclusões cursos SIGARRA'!$E:$H,2,0),"")</f>
        <v/>
      </c>
      <c r="L2123" s="1" t="str">
        <f>IFERROR(VLOOKUP($A2123&amp;"-"&amp;K$1,'Conclusões cursos SIGARRA'!$E:$H,4,0),"")</f>
        <v/>
      </c>
      <c r="M2123" s="1" t="str">
        <f>IFERROR(VLOOKUP($A2123&amp;"-"&amp;M$1,'Conclusões cursos SIGARRA'!$E:$H,2,0),"")</f>
        <v/>
      </c>
      <c r="N2123" s="1" t="str">
        <f>IFERROR(VLOOKUP($A2123&amp;"-"&amp;M$1,'Conclusões cursos SIGARRA'!$E:$H,4,0),"")</f>
        <v/>
      </c>
      <c r="O2123" s="1" t="str">
        <f>IFERROR(VLOOKUP($A2123&amp;"-"&amp;O$1,'Conclusões cursos SIGARRA'!$E:$H,2,0),"")</f>
        <v>2013/2014</v>
      </c>
      <c r="P2123" s="1" t="str">
        <f>IFERROR(VLOOKUP($A2123&amp;"-"&amp;O$1,'Conclusões cursos SIGARRA'!$E:$H,4,0),"")</f>
        <v>2017/2018</v>
      </c>
      <c r="Q2123" s="1" t="str">
        <f>IFERROR(VLOOKUP($A2123&amp;"-"&amp;Q$1,'Conclusões cursos SIGARRA'!$E:$H,2,0),"")</f>
        <v/>
      </c>
      <c r="R2123" s="1" t="str">
        <f>IFERROR(VLOOKUP($A2123&amp;"-"&amp;Q$1,'Conclusões cursos SIGARRA'!$E:$H,4,0),"")</f>
        <v/>
      </c>
      <c r="S2123" s="1" t="str">
        <f>IFERROR(VLOOKUP($A2123&amp;"-"&amp;S$1,'Conclusões cursos SIGARRA'!$E:$H,2,0),"")</f>
        <v/>
      </c>
      <c r="T2123" s="1" t="str">
        <f>IFERROR(VLOOKUP($A2123&amp;"-"&amp;S$1,'Conclusões cursos SIGARRA'!$E:$H,4,0),"")</f>
        <v/>
      </c>
      <c r="U2123" s="1" t="str">
        <f t="shared" si="3"/>
        <v> MIEIC 2017/2018</v>
      </c>
      <c r="V2123" s="1" t="str">
        <f t="shared" si="4"/>
        <v>Ricardo Alexandre Mariz Lopes</v>
      </c>
    </row>
    <row r="2124" ht="14.25" customHeight="1">
      <c r="A2124" s="1">
        <v>2.02005103E8</v>
      </c>
      <c r="B2124" s="1" t="s">
        <v>6385</v>
      </c>
      <c r="C2124" s="1" t="s">
        <v>6386</v>
      </c>
      <c r="D2124" s="1" t="s">
        <v>26</v>
      </c>
      <c r="E2124" s="1" t="s">
        <v>21</v>
      </c>
      <c r="F2124" s="1" t="str">
        <f t="shared" si="1"/>
        <v>Ricardo Almeida Cavalheiro - L.EIC 2022/2023</v>
      </c>
      <c r="I2124" s="1" t="str">
        <f>IFERROR(VLOOKUP(B2124,'Inquérito'!M:N,2,0),if(AND(E2124="",not(iserror(find("linkedin",H2124)))),H2124,E2124))</f>
        <v/>
      </c>
      <c r="J2124" s="1" t="str">
        <f t="shared" si="2"/>
        <v>L.EIC </v>
      </c>
      <c r="K2124" s="1" t="str">
        <f>IFERROR(VLOOKUP($A2124&amp;"-"&amp;K$1,'Conclusões cursos SIGARRA'!$E:$H,2,0),"")</f>
        <v/>
      </c>
      <c r="L2124" s="1" t="str">
        <f>IFERROR(VLOOKUP($A2124&amp;"-"&amp;K$1,'Conclusões cursos SIGARRA'!$E:$H,4,0),"")</f>
        <v/>
      </c>
      <c r="M2124" s="1" t="str">
        <f>IFERROR(VLOOKUP($A2124&amp;"-"&amp;M$1,'Conclusões cursos SIGARRA'!$E:$H,2,0),"")</f>
        <v/>
      </c>
      <c r="N2124" s="1" t="str">
        <f>IFERROR(VLOOKUP($A2124&amp;"-"&amp;M$1,'Conclusões cursos SIGARRA'!$E:$H,4,0),"")</f>
        <v/>
      </c>
      <c r="O2124" s="1" t="str">
        <f>IFERROR(VLOOKUP($A2124&amp;"-"&amp;O$1,'Conclusões cursos SIGARRA'!$E:$H,2,0),"")</f>
        <v/>
      </c>
      <c r="P2124" s="1" t="str">
        <f>IFERROR(VLOOKUP($A2124&amp;"-"&amp;O$1,'Conclusões cursos SIGARRA'!$E:$H,4,0),"")</f>
        <v/>
      </c>
      <c r="Q2124" s="1" t="str">
        <f>IFERROR(VLOOKUP($A2124&amp;"-"&amp;Q$1,'Conclusões cursos SIGARRA'!$E:$H,2,0),"")</f>
        <v>2021/2022</v>
      </c>
      <c r="R2124" s="1" t="str">
        <f>IFERROR(VLOOKUP($A2124&amp;"-"&amp;Q$1,'Conclusões cursos SIGARRA'!$E:$H,4,0),"")</f>
        <v>2022/2023</v>
      </c>
      <c r="S2124" s="1" t="str">
        <f>IFERROR(VLOOKUP($A2124&amp;"-"&amp;S$1,'Conclusões cursos SIGARRA'!$E:$H,2,0),"")</f>
        <v/>
      </c>
      <c r="T2124" s="1" t="str">
        <f>IFERROR(VLOOKUP($A2124&amp;"-"&amp;S$1,'Conclusões cursos SIGARRA'!$E:$H,4,0),"")</f>
        <v/>
      </c>
      <c r="U2124" s="1" t="str">
        <f t="shared" si="3"/>
        <v> L.EIC 2022/2023</v>
      </c>
      <c r="V2124" s="1" t="str">
        <f t="shared" si="4"/>
        <v>Ricardo Almeida Cavalheiro</v>
      </c>
    </row>
    <row r="2125" ht="14.25" customHeight="1">
      <c r="A2125" s="1">
        <v>2.00304004E8</v>
      </c>
      <c r="B2125" s="1" t="s">
        <v>6387</v>
      </c>
      <c r="C2125" s="1" t="s">
        <v>6388</v>
      </c>
      <c r="D2125" s="1" t="s">
        <v>20</v>
      </c>
      <c r="E2125" s="1" t="s">
        <v>21</v>
      </c>
      <c r="F2125" s="1" t="str">
        <f t="shared" si="1"/>
        <v>Ricardo Alves Silva - MIEIC 2008/2009</v>
      </c>
      <c r="G2125" s="1" t="s">
        <v>6389</v>
      </c>
      <c r="I2125" s="9" t="str">
        <f>IFERROR(VLOOKUP(B2125,'Inquérito'!M:N,2,0),if(AND(E2125="",not(iserror(find("linkedin",H2125)))),H2125,E2125))</f>
        <v>https://www.linkedin.com/in/silvaalvesricardo/</v>
      </c>
      <c r="J2125" s="1" t="str">
        <f t="shared" si="2"/>
        <v>MIEIC </v>
      </c>
      <c r="K2125" s="1" t="str">
        <f>IFERROR(VLOOKUP($A2125&amp;"-"&amp;K$1,'Conclusões cursos SIGARRA'!$E:$H,2,0),"")</f>
        <v/>
      </c>
      <c r="L2125" s="1" t="str">
        <f>IFERROR(VLOOKUP($A2125&amp;"-"&amp;K$1,'Conclusões cursos SIGARRA'!$E:$H,4,0),"")</f>
        <v/>
      </c>
      <c r="M2125" s="1" t="str">
        <f>IFERROR(VLOOKUP($A2125&amp;"-"&amp;M$1,'Conclusões cursos SIGARRA'!$E:$H,2,0),"")</f>
        <v/>
      </c>
      <c r="N2125" s="1" t="str">
        <f>IFERROR(VLOOKUP($A2125&amp;"-"&amp;M$1,'Conclusões cursos SIGARRA'!$E:$H,4,0),"")</f>
        <v/>
      </c>
      <c r="O2125" s="1" t="str">
        <f>IFERROR(VLOOKUP($A2125&amp;"-"&amp;O$1,'Conclusões cursos SIGARRA'!$E:$H,2,0),"")</f>
        <v>2003/2004</v>
      </c>
      <c r="P2125" s="1" t="str">
        <f>IFERROR(VLOOKUP($A2125&amp;"-"&amp;O$1,'Conclusões cursos SIGARRA'!$E:$H,4,0),"")</f>
        <v>2008/2009</v>
      </c>
      <c r="Q2125" s="1" t="str">
        <f>IFERROR(VLOOKUP($A2125&amp;"-"&amp;Q$1,'Conclusões cursos SIGARRA'!$E:$H,2,0),"")</f>
        <v/>
      </c>
      <c r="R2125" s="1" t="str">
        <f>IFERROR(VLOOKUP($A2125&amp;"-"&amp;Q$1,'Conclusões cursos SIGARRA'!$E:$H,4,0),"")</f>
        <v/>
      </c>
      <c r="S2125" s="1" t="str">
        <f>IFERROR(VLOOKUP($A2125&amp;"-"&amp;S$1,'Conclusões cursos SIGARRA'!$E:$H,2,0),"")</f>
        <v/>
      </c>
      <c r="T2125" s="1" t="str">
        <f>IFERROR(VLOOKUP($A2125&amp;"-"&amp;S$1,'Conclusões cursos SIGARRA'!$E:$H,4,0),"")</f>
        <v/>
      </c>
      <c r="U2125" s="1" t="str">
        <f t="shared" si="3"/>
        <v> MIEIC 2008/2009</v>
      </c>
      <c r="V2125" s="1" t="str">
        <f t="shared" si="4"/>
        <v>Ricardo Alves Silva</v>
      </c>
    </row>
    <row r="2126" ht="14.25" customHeight="1">
      <c r="A2126" s="1">
        <v>2.0170686E8</v>
      </c>
      <c r="B2126" s="1" t="s">
        <v>6390</v>
      </c>
      <c r="C2126" s="1" t="s">
        <v>6391</v>
      </c>
      <c r="D2126" s="1" t="s">
        <v>20</v>
      </c>
      <c r="E2126" s="1" t="s">
        <v>21</v>
      </c>
      <c r="F2126" s="1" t="str">
        <f t="shared" si="1"/>
        <v>Ricardo Amaral Nunes - M.EIC 2022/2023</v>
      </c>
      <c r="G2126" s="1" t="s">
        <v>6392</v>
      </c>
      <c r="I2126" s="1" t="str">
        <f>IFERROR(VLOOKUP(B2126,'Inquérito'!M:N,2,0),if(AND(E2126="",not(iserror(find("linkedin",H2126)))),H2126,E2126))</f>
        <v/>
      </c>
      <c r="J2126" s="1" t="str">
        <f t="shared" si="2"/>
        <v>M.EIC</v>
      </c>
      <c r="K2126" s="1" t="str">
        <f>IFERROR(VLOOKUP($A2126&amp;"-"&amp;K$1,'Conclusões cursos SIGARRA'!$E:$H,2,0),"")</f>
        <v/>
      </c>
      <c r="L2126" s="1" t="str">
        <f>IFERROR(VLOOKUP($A2126&amp;"-"&amp;K$1,'Conclusões cursos SIGARRA'!$E:$H,4,0),"")</f>
        <v/>
      </c>
      <c r="M2126" s="1" t="str">
        <f>IFERROR(VLOOKUP($A2126&amp;"-"&amp;M$1,'Conclusões cursos SIGARRA'!$E:$H,2,0),"")</f>
        <v/>
      </c>
      <c r="N2126" s="1" t="str">
        <f>IFERROR(VLOOKUP($A2126&amp;"-"&amp;M$1,'Conclusões cursos SIGARRA'!$E:$H,4,0),"")</f>
        <v/>
      </c>
      <c r="O2126" s="1" t="str">
        <f>IFERROR(VLOOKUP($A2126&amp;"-"&amp;O$1,'Conclusões cursos SIGARRA'!$E:$H,2,0),"")</f>
        <v/>
      </c>
      <c r="P2126" s="1" t="str">
        <f>IFERROR(VLOOKUP($A2126&amp;"-"&amp;O$1,'Conclusões cursos SIGARRA'!$E:$H,4,0),"")</f>
        <v/>
      </c>
      <c r="Q2126" s="1" t="str">
        <f>IFERROR(VLOOKUP($A2126&amp;"-"&amp;Q$1,'Conclusões cursos SIGARRA'!$E:$H,2,0),"")</f>
        <v/>
      </c>
      <c r="R2126" s="1" t="str">
        <f>IFERROR(VLOOKUP($A2126&amp;"-"&amp;Q$1,'Conclusões cursos SIGARRA'!$E:$H,4,0),"")</f>
        <v/>
      </c>
      <c r="S2126" s="1" t="str">
        <f>IFERROR(VLOOKUP($A2126&amp;"-"&amp;S$1,'Conclusões cursos SIGARRA'!$E:$H,2,0),"")</f>
        <v>2021/2022</v>
      </c>
      <c r="T2126" s="1" t="str">
        <f>IFERROR(VLOOKUP($A2126&amp;"-"&amp;S$1,'Conclusões cursos SIGARRA'!$E:$H,4,0),"")</f>
        <v>2022/2023</v>
      </c>
      <c r="U2126" s="1" t="str">
        <f t="shared" si="3"/>
        <v> M.EIC 2022/2023</v>
      </c>
      <c r="V2126" s="1" t="str">
        <f t="shared" si="4"/>
        <v>Ricardo Amaral Nunes</v>
      </c>
    </row>
    <row r="2127" ht="14.25" customHeight="1">
      <c r="A2127" s="1">
        <v>2.02007962E8</v>
      </c>
      <c r="B2127" s="1" t="s">
        <v>6393</v>
      </c>
      <c r="C2127" s="1" t="s">
        <v>6394</v>
      </c>
      <c r="D2127" s="1" t="s">
        <v>26</v>
      </c>
      <c r="E2127" s="1" t="s">
        <v>21</v>
      </c>
      <c r="F2127" s="1" t="str">
        <f t="shared" si="1"/>
        <v>Ricardo André Araújo de Matos - L.EIC 2022/2023</v>
      </c>
      <c r="I2127" s="1" t="str">
        <f>IFERROR(VLOOKUP(B2127,'Inquérito'!M:N,2,0),if(AND(E2127="",not(iserror(find("linkedin",H2127)))),H2127,E2127))</f>
        <v/>
      </c>
      <c r="J2127" s="1" t="str">
        <f t="shared" si="2"/>
        <v>L.EIC </v>
      </c>
      <c r="K2127" s="1" t="str">
        <f>IFERROR(VLOOKUP($A2127&amp;"-"&amp;K$1,'Conclusões cursos SIGARRA'!$E:$H,2,0),"")</f>
        <v/>
      </c>
      <c r="L2127" s="1" t="str">
        <f>IFERROR(VLOOKUP($A2127&amp;"-"&amp;K$1,'Conclusões cursos SIGARRA'!$E:$H,4,0),"")</f>
        <v/>
      </c>
      <c r="M2127" s="1" t="str">
        <f>IFERROR(VLOOKUP($A2127&amp;"-"&amp;M$1,'Conclusões cursos SIGARRA'!$E:$H,2,0),"")</f>
        <v/>
      </c>
      <c r="N2127" s="1" t="str">
        <f>IFERROR(VLOOKUP($A2127&amp;"-"&amp;M$1,'Conclusões cursos SIGARRA'!$E:$H,4,0),"")</f>
        <v/>
      </c>
      <c r="O2127" s="1" t="str">
        <f>IFERROR(VLOOKUP($A2127&amp;"-"&amp;O$1,'Conclusões cursos SIGARRA'!$E:$H,2,0),"")</f>
        <v/>
      </c>
      <c r="P2127" s="1" t="str">
        <f>IFERROR(VLOOKUP($A2127&amp;"-"&amp;O$1,'Conclusões cursos SIGARRA'!$E:$H,4,0),"")</f>
        <v/>
      </c>
      <c r="Q2127" s="1" t="str">
        <f>IFERROR(VLOOKUP($A2127&amp;"-"&amp;Q$1,'Conclusões cursos SIGARRA'!$E:$H,2,0),"")</f>
        <v>2021/2022</v>
      </c>
      <c r="R2127" s="1" t="str">
        <f>IFERROR(VLOOKUP($A2127&amp;"-"&amp;Q$1,'Conclusões cursos SIGARRA'!$E:$H,4,0),"")</f>
        <v>2022/2023</v>
      </c>
      <c r="S2127" s="1" t="str">
        <f>IFERROR(VLOOKUP($A2127&amp;"-"&amp;S$1,'Conclusões cursos SIGARRA'!$E:$H,2,0),"")</f>
        <v/>
      </c>
      <c r="T2127" s="1" t="str">
        <f>IFERROR(VLOOKUP($A2127&amp;"-"&amp;S$1,'Conclusões cursos SIGARRA'!$E:$H,4,0),"")</f>
        <v/>
      </c>
      <c r="U2127" s="1" t="str">
        <f t="shared" si="3"/>
        <v> L.EIC 2022/2023</v>
      </c>
      <c r="V2127" s="1" t="str">
        <f t="shared" si="4"/>
        <v>Ricardo André Araújo de Matos</v>
      </c>
    </row>
    <row r="2128" ht="14.25" customHeight="1">
      <c r="A2128" s="1">
        <v>2.00502921E8</v>
      </c>
      <c r="B2128" s="1" t="s">
        <v>6395</v>
      </c>
      <c r="C2128" s="1" t="s">
        <v>6396</v>
      </c>
      <c r="D2128" s="1" t="s">
        <v>20</v>
      </c>
      <c r="E2128" s="1" t="s">
        <v>21</v>
      </c>
      <c r="F2128" s="1" t="str">
        <f t="shared" si="1"/>
        <v>Ricardo António Lourenco Amado Preto - MIEIC 2010/2011</v>
      </c>
      <c r="G2128" s="1" t="s">
        <v>21</v>
      </c>
      <c r="H2128" s="1" t="s">
        <v>6397</v>
      </c>
      <c r="I2128" s="1" t="str">
        <f>IFERROR(VLOOKUP(B2128,'Inquérito'!M:N,2,0),if(AND(E2128="",not(iserror(find("linkedin",H2128)))),H2128,E2128))</f>
        <v/>
      </c>
      <c r="J2128" s="1" t="str">
        <f t="shared" si="2"/>
        <v>MIEIC </v>
      </c>
      <c r="K2128" s="1" t="str">
        <f>IFERROR(VLOOKUP($A2128&amp;"-"&amp;K$1,'Conclusões cursos SIGARRA'!$E:$H,2,0),"")</f>
        <v/>
      </c>
      <c r="L2128" s="1" t="str">
        <f>IFERROR(VLOOKUP($A2128&amp;"-"&amp;K$1,'Conclusões cursos SIGARRA'!$E:$H,4,0),"")</f>
        <v/>
      </c>
      <c r="M2128" s="1" t="str">
        <f>IFERROR(VLOOKUP($A2128&amp;"-"&amp;M$1,'Conclusões cursos SIGARRA'!$E:$H,2,0),"")</f>
        <v/>
      </c>
      <c r="N2128" s="1" t="str">
        <f>IFERROR(VLOOKUP($A2128&amp;"-"&amp;M$1,'Conclusões cursos SIGARRA'!$E:$H,4,0),"")</f>
        <v/>
      </c>
      <c r="O2128" s="1" t="str">
        <f>IFERROR(VLOOKUP($A2128&amp;"-"&amp;O$1,'Conclusões cursos SIGARRA'!$E:$H,2,0),"")</f>
        <v>2005/2006</v>
      </c>
      <c r="P2128" s="1" t="str">
        <f>IFERROR(VLOOKUP($A2128&amp;"-"&amp;O$1,'Conclusões cursos SIGARRA'!$E:$H,4,0),"")</f>
        <v>2010/2011</v>
      </c>
      <c r="Q2128" s="1" t="str">
        <f>IFERROR(VLOOKUP($A2128&amp;"-"&amp;Q$1,'Conclusões cursos SIGARRA'!$E:$H,2,0),"")</f>
        <v/>
      </c>
      <c r="R2128" s="1" t="str">
        <f>IFERROR(VLOOKUP($A2128&amp;"-"&amp;Q$1,'Conclusões cursos SIGARRA'!$E:$H,4,0),"")</f>
        <v/>
      </c>
      <c r="S2128" s="1" t="str">
        <f>IFERROR(VLOOKUP($A2128&amp;"-"&amp;S$1,'Conclusões cursos SIGARRA'!$E:$H,2,0),"")</f>
        <v/>
      </c>
      <c r="T2128" s="1" t="str">
        <f>IFERROR(VLOOKUP($A2128&amp;"-"&amp;S$1,'Conclusões cursos SIGARRA'!$E:$H,4,0),"")</f>
        <v/>
      </c>
      <c r="U2128" s="1" t="str">
        <f t="shared" si="3"/>
        <v> MIEIC 2010/2011</v>
      </c>
      <c r="V2128" s="1" t="str">
        <f t="shared" si="4"/>
        <v>Ricardo António Lourenco Amado Preto</v>
      </c>
    </row>
    <row r="2129" ht="14.25" customHeight="1">
      <c r="A2129" s="1">
        <v>2.00305408E8</v>
      </c>
      <c r="B2129" s="1" t="s">
        <v>6398</v>
      </c>
      <c r="C2129" s="1" t="s">
        <v>6399</v>
      </c>
      <c r="D2129" s="1" t="s">
        <v>20</v>
      </c>
      <c r="E2129" s="1" t="s">
        <v>6400</v>
      </c>
      <c r="F2129" s="1" t="str">
        <f t="shared" si="1"/>
        <v>Ricardo António Rocha Espirito Santo Veloso - MIEIC 2007/2008</v>
      </c>
      <c r="G2129" s="1" t="s">
        <v>6401</v>
      </c>
      <c r="H2129" s="1" t="s">
        <v>6402</v>
      </c>
      <c r="I2129" s="9" t="str">
        <f>IFERROR(VLOOKUP(B2129,'Inquérito'!M:N,2,0),if(AND(E2129="",not(iserror(find("linkedin",H2129)))),H2129,E2129))</f>
        <v>https://www.linkedin.com/in/ricardoveloso</v>
      </c>
      <c r="J2129" s="1" t="str">
        <f t="shared" si="2"/>
        <v>MIEIC </v>
      </c>
      <c r="K2129" s="1" t="str">
        <f>IFERROR(VLOOKUP($A2129&amp;"-"&amp;K$1,'Conclusões cursos SIGARRA'!$E:$H,2,0),"")</f>
        <v/>
      </c>
      <c r="L2129" s="1" t="str">
        <f>IFERROR(VLOOKUP($A2129&amp;"-"&amp;K$1,'Conclusões cursos SIGARRA'!$E:$H,4,0),"")</f>
        <v/>
      </c>
      <c r="M2129" s="1" t="str">
        <f>IFERROR(VLOOKUP($A2129&amp;"-"&amp;M$1,'Conclusões cursos SIGARRA'!$E:$H,2,0),"")</f>
        <v/>
      </c>
      <c r="N2129" s="1" t="str">
        <f>IFERROR(VLOOKUP($A2129&amp;"-"&amp;M$1,'Conclusões cursos SIGARRA'!$E:$H,4,0),"")</f>
        <v/>
      </c>
      <c r="O2129" s="1" t="str">
        <f>IFERROR(VLOOKUP($A2129&amp;"-"&amp;O$1,'Conclusões cursos SIGARRA'!$E:$H,2,0),"")</f>
        <v>2003/2004</v>
      </c>
      <c r="P2129" s="1" t="str">
        <f>IFERROR(VLOOKUP($A2129&amp;"-"&amp;O$1,'Conclusões cursos SIGARRA'!$E:$H,4,0),"")</f>
        <v>2007/2008</v>
      </c>
      <c r="Q2129" s="1" t="str">
        <f>IFERROR(VLOOKUP($A2129&amp;"-"&amp;Q$1,'Conclusões cursos SIGARRA'!$E:$H,2,0),"")</f>
        <v/>
      </c>
      <c r="R2129" s="1" t="str">
        <f>IFERROR(VLOOKUP($A2129&amp;"-"&amp;Q$1,'Conclusões cursos SIGARRA'!$E:$H,4,0),"")</f>
        <v/>
      </c>
      <c r="S2129" s="1" t="str">
        <f>IFERROR(VLOOKUP($A2129&amp;"-"&amp;S$1,'Conclusões cursos SIGARRA'!$E:$H,2,0),"")</f>
        <v/>
      </c>
      <c r="T2129" s="1" t="str">
        <f>IFERROR(VLOOKUP($A2129&amp;"-"&amp;S$1,'Conclusões cursos SIGARRA'!$E:$H,4,0),"")</f>
        <v/>
      </c>
      <c r="U2129" s="1" t="str">
        <f t="shared" si="3"/>
        <v> MIEIC 2007/2008</v>
      </c>
      <c r="V2129" s="1" t="str">
        <f t="shared" si="4"/>
        <v>Ricardo António Rocha Espirito Santo Veloso</v>
      </c>
    </row>
    <row r="2130" ht="14.25" customHeight="1">
      <c r="A2130" s="1">
        <v>2.01505244E8</v>
      </c>
      <c r="B2130" s="1" t="s">
        <v>6403</v>
      </c>
      <c r="C2130" s="1" t="s">
        <v>6404</v>
      </c>
      <c r="D2130" s="1" t="s">
        <v>20</v>
      </c>
      <c r="E2130" s="1" t="s">
        <v>21</v>
      </c>
      <c r="F2130" s="1" t="str">
        <f t="shared" si="1"/>
        <v>Ricardo Araújo Bóia - MIEIC 2020/2021</v>
      </c>
      <c r="G2130" s="1" t="s">
        <v>6405</v>
      </c>
      <c r="I2130" s="9" t="str">
        <f>IFERROR(VLOOKUP(B2130,'Inquérito'!M:N,2,0),if(AND(E2130="",not(iserror(find("linkedin",H2130)))),H2130,E2130))</f>
        <v>https://www.linkedin.com/in/ricardo-boia-306953165</v>
      </c>
      <c r="J2130" s="1" t="str">
        <f t="shared" si="2"/>
        <v>MIEIC </v>
      </c>
      <c r="K2130" s="1" t="str">
        <f>IFERROR(VLOOKUP($A2130&amp;"-"&amp;K$1,'Conclusões cursos SIGARRA'!$E:$H,2,0),"")</f>
        <v/>
      </c>
      <c r="L2130" s="1" t="str">
        <f>IFERROR(VLOOKUP($A2130&amp;"-"&amp;K$1,'Conclusões cursos SIGARRA'!$E:$H,4,0),"")</f>
        <v/>
      </c>
      <c r="M2130" s="1" t="str">
        <f>IFERROR(VLOOKUP($A2130&amp;"-"&amp;M$1,'Conclusões cursos SIGARRA'!$E:$H,2,0),"")</f>
        <v/>
      </c>
      <c r="N2130" s="1" t="str">
        <f>IFERROR(VLOOKUP($A2130&amp;"-"&amp;M$1,'Conclusões cursos SIGARRA'!$E:$H,4,0),"")</f>
        <v/>
      </c>
      <c r="O2130" s="1" t="str">
        <f>IFERROR(VLOOKUP($A2130&amp;"-"&amp;O$1,'Conclusões cursos SIGARRA'!$E:$H,2,0),"")</f>
        <v>2015/2016</v>
      </c>
      <c r="P2130" s="1" t="str">
        <f>IFERROR(VLOOKUP($A2130&amp;"-"&amp;O$1,'Conclusões cursos SIGARRA'!$E:$H,4,0),"")</f>
        <v>2020/2021</v>
      </c>
      <c r="Q2130" s="1" t="str">
        <f>IFERROR(VLOOKUP($A2130&amp;"-"&amp;Q$1,'Conclusões cursos SIGARRA'!$E:$H,2,0),"")</f>
        <v/>
      </c>
      <c r="R2130" s="1" t="str">
        <f>IFERROR(VLOOKUP($A2130&amp;"-"&amp;Q$1,'Conclusões cursos SIGARRA'!$E:$H,4,0),"")</f>
        <v/>
      </c>
      <c r="S2130" s="1" t="str">
        <f>IFERROR(VLOOKUP($A2130&amp;"-"&amp;S$1,'Conclusões cursos SIGARRA'!$E:$H,2,0),"")</f>
        <v/>
      </c>
      <c r="T2130" s="1" t="str">
        <f>IFERROR(VLOOKUP($A2130&amp;"-"&amp;S$1,'Conclusões cursos SIGARRA'!$E:$H,4,0),"")</f>
        <v/>
      </c>
      <c r="U2130" s="1" t="str">
        <f t="shared" si="3"/>
        <v> MIEIC 2020/2021</v>
      </c>
      <c r="V2130" s="1" t="str">
        <f t="shared" si="4"/>
        <v>Ricardo Araújo Bóia</v>
      </c>
    </row>
    <row r="2131" ht="14.25" customHeight="1">
      <c r="A2131" s="1">
        <v>2.00701506E8</v>
      </c>
      <c r="B2131" s="1" t="s">
        <v>6406</v>
      </c>
      <c r="C2131" s="1" t="s">
        <v>6407</v>
      </c>
      <c r="D2131" s="1" t="s">
        <v>20</v>
      </c>
      <c r="E2131" s="1" t="s">
        <v>6408</v>
      </c>
      <c r="F2131" s="1" t="str">
        <f t="shared" si="1"/>
        <v>Ricardo Belchior Teles Lagido - MIEIC 2011/2012</v>
      </c>
      <c r="G2131" s="1" t="s">
        <v>21</v>
      </c>
      <c r="I2131" s="9" t="str">
        <f>IFERROR(VLOOKUP(B2131,'Inquérito'!M:N,2,0),if(AND(E2131="",not(iserror(find("linkedin",H2131)))),H2131,E2131))</f>
        <v>https://www.linkedin.com/in/ricardolagido/</v>
      </c>
      <c r="J2131" s="1" t="str">
        <f t="shared" si="2"/>
        <v>MIEIC </v>
      </c>
      <c r="K2131" s="1" t="str">
        <f>IFERROR(VLOOKUP($A2131&amp;"-"&amp;K$1,'Conclusões cursos SIGARRA'!$E:$H,2,0),"")</f>
        <v/>
      </c>
      <c r="L2131" s="1" t="str">
        <f>IFERROR(VLOOKUP($A2131&amp;"-"&amp;K$1,'Conclusões cursos SIGARRA'!$E:$H,4,0),"")</f>
        <v/>
      </c>
      <c r="M2131" s="1" t="str">
        <f>IFERROR(VLOOKUP($A2131&amp;"-"&amp;M$1,'Conclusões cursos SIGARRA'!$E:$H,2,0),"")</f>
        <v/>
      </c>
      <c r="N2131" s="1" t="str">
        <f>IFERROR(VLOOKUP($A2131&amp;"-"&amp;M$1,'Conclusões cursos SIGARRA'!$E:$H,4,0),"")</f>
        <v/>
      </c>
      <c r="O2131" s="1" t="str">
        <f>IFERROR(VLOOKUP($A2131&amp;"-"&amp;O$1,'Conclusões cursos SIGARRA'!$E:$H,2,0),"")</f>
        <v>2007/2008</v>
      </c>
      <c r="P2131" s="1" t="str">
        <f>IFERROR(VLOOKUP($A2131&amp;"-"&amp;O$1,'Conclusões cursos SIGARRA'!$E:$H,4,0),"")</f>
        <v>2011/2012</v>
      </c>
      <c r="Q2131" s="1" t="str">
        <f>IFERROR(VLOOKUP($A2131&amp;"-"&amp;Q$1,'Conclusões cursos SIGARRA'!$E:$H,2,0),"")</f>
        <v/>
      </c>
      <c r="R2131" s="1" t="str">
        <f>IFERROR(VLOOKUP($A2131&amp;"-"&amp;Q$1,'Conclusões cursos SIGARRA'!$E:$H,4,0),"")</f>
        <v/>
      </c>
      <c r="S2131" s="1" t="str">
        <f>IFERROR(VLOOKUP($A2131&amp;"-"&amp;S$1,'Conclusões cursos SIGARRA'!$E:$H,2,0),"")</f>
        <v/>
      </c>
      <c r="T2131" s="1" t="str">
        <f>IFERROR(VLOOKUP($A2131&amp;"-"&amp;S$1,'Conclusões cursos SIGARRA'!$E:$H,4,0),"")</f>
        <v/>
      </c>
      <c r="U2131" s="1" t="str">
        <f t="shared" si="3"/>
        <v> MIEIC 2011/2012</v>
      </c>
      <c r="V2131" s="1" t="str">
        <f t="shared" si="4"/>
        <v>Ricardo Belchior Teles Lagido</v>
      </c>
    </row>
    <row r="2132" ht="14.25" customHeight="1">
      <c r="A2132" s="1">
        <v>2.00704414E8</v>
      </c>
      <c r="B2132" s="1" t="s">
        <v>6409</v>
      </c>
      <c r="C2132" s="1" t="s">
        <v>6410</v>
      </c>
      <c r="D2132" s="1" t="s">
        <v>20</v>
      </c>
      <c r="E2132" s="1" t="s">
        <v>21</v>
      </c>
      <c r="F2132" s="1" t="str">
        <f t="shared" si="1"/>
        <v>Ricardo César de Sales Ferreira - MIEIC 2011/2012</v>
      </c>
      <c r="G2132" s="1" t="s">
        <v>21</v>
      </c>
      <c r="I2132" s="1" t="str">
        <f>IFERROR(VLOOKUP(B2132,'Inquérito'!M:N,2,0),if(AND(E2132="",not(iserror(find("linkedin",H2132)))),H2132,E2132))</f>
        <v/>
      </c>
      <c r="J2132" s="1" t="str">
        <f t="shared" si="2"/>
        <v>MIEIC </v>
      </c>
      <c r="K2132" s="1" t="str">
        <f>IFERROR(VLOOKUP($A2132&amp;"-"&amp;K$1,'Conclusões cursos SIGARRA'!$E:$H,2,0),"")</f>
        <v/>
      </c>
      <c r="L2132" s="1" t="str">
        <f>IFERROR(VLOOKUP($A2132&amp;"-"&amp;K$1,'Conclusões cursos SIGARRA'!$E:$H,4,0),"")</f>
        <v/>
      </c>
      <c r="M2132" s="1" t="str">
        <f>IFERROR(VLOOKUP($A2132&amp;"-"&amp;M$1,'Conclusões cursos SIGARRA'!$E:$H,2,0),"")</f>
        <v/>
      </c>
      <c r="N2132" s="1" t="str">
        <f>IFERROR(VLOOKUP($A2132&amp;"-"&amp;M$1,'Conclusões cursos SIGARRA'!$E:$H,4,0),"")</f>
        <v/>
      </c>
      <c r="O2132" s="1" t="str">
        <f>IFERROR(VLOOKUP($A2132&amp;"-"&amp;O$1,'Conclusões cursos SIGARRA'!$E:$H,2,0),"")</f>
        <v>2007/2008</v>
      </c>
      <c r="P2132" s="1" t="str">
        <f>IFERROR(VLOOKUP($A2132&amp;"-"&amp;O$1,'Conclusões cursos SIGARRA'!$E:$H,4,0),"")</f>
        <v>2011/2012</v>
      </c>
      <c r="Q2132" s="1" t="str">
        <f>IFERROR(VLOOKUP($A2132&amp;"-"&amp;Q$1,'Conclusões cursos SIGARRA'!$E:$H,2,0),"")</f>
        <v/>
      </c>
      <c r="R2132" s="1" t="str">
        <f>IFERROR(VLOOKUP($A2132&amp;"-"&amp;Q$1,'Conclusões cursos SIGARRA'!$E:$H,4,0),"")</f>
        <v/>
      </c>
      <c r="S2132" s="1" t="str">
        <f>IFERROR(VLOOKUP($A2132&amp;"-"&amp;S$1,'Conclusões cursos SIGARRA'!$E:$H,2,0),"")</f>
        <v/>
      </c>
      <c r="T2132" s="1" t="str">
        <f>IFERROR(VLOOKUP($A2132&amp;"-"&amp;S$1,'Conclusões cursos SIGARRA'!$E:$H,4,0),"")</f>
        <v/>
      </c>
      <c r="U2132" s="1" t="str">
        <f t="shared" si="3"/>
        <v> MIEIC 2011/2012</v>
      </c>
      <c r="V2132" s="1" t="str">
        <f t="shared" si="4"/>
        <v>Ricardo César de Sales Ferreira</v>
      </c>
    </row>
    <row r="2133" ht="14.25" customHeight="1">
      <c r="A2133" s="1">
        <v>2.00402799E8</v>
      </c>
      <c r="B2133" s="1" t="s">
        <v>6411</v>
      </c>
      <c r="C2133" s="1" t="s">
        <v>6412</v>
      </c>
      <c r="D2133" s="1" t="s">
        <v>20</v>
      </c>
      <c r="E2133" s="1" t="s">
        <v>6413</v>
      </c>
      <c r="F2133" s="1" t="str">
        <f t="shared" si="1"/>
        <v>Ricardo Daniel Ferreira Ferreira - MIEIC 2008/2009</v>
      </c>
      <c r="G2133" s="1" t="s">
        <v>21</v>
      </c>
      <c r="H2133" s="1" t="s">
        <v>6414</v>
      </c>
      <c r="I2133" s="9" t="str">
        <f>IFERROR(VLOOKUP(B2133,'Inquérito'!M:N,2,0),if(AND(E2133="",not(iserror(find("linkedin",H2133)))),H2133,E2133))</f>
        <v>https://www.linkedin.com/in/ricardo-ferreira-78980310/</v>
      </c>
      <c r="J2133" s="1" t="str">
        <f t="shared" si="2"/>
        <v>MIEIC </v>
      </c>
      <c r="K2133" s="1" t="str">
        <f>IFERROR(VLOOKUP($A2133&amp;"-"&amp;K$1,'Conclusões cursos SIGARRA'!$E:$H,2,0),"")</f>
        <v/>
      </c>
      <c r="L2133" s="1" t="str">
        <f>IFERROR(VLOOKUP($A2133&amp;"-"&amp;K$1,'Conclusões cursos SIGARRA'!$E:$H,4,0),"")</f>
        <v/>
      </c>
      <c r="M2133" s="1" t="str">
        <f>IFERROR(VLOOKUP($A2133&amp;"-"&amp;M$1,'Conclusões cursos SIGARRA'!$E:$H,2,0),"")</f>
        <v/>
      </c>
      <c r="N2133" s="1" t="str">
        <f>IFERROR(VLOOKUP($A2133&amp;"-"&amp;M$1,'Conclusões cursos SIGARRA'!$E:$H,4,0),"")</f>
        <v/>
      </c>
      <c r="O2133" s="1" t="str">
        <f>IFERROR(VLOOKUP($A2133&amp;"-"&amp;O$1,'Conclusões cursos SIGARRA'!$E:$H,2,0),"")</f>
        <v>2004/2005</v>
      </c>
      <c r="P2133" s="1" t="str">
        <f>IFERROR(VLOOKUP($A2133&amp;"-"&amp;O$1,'Conclusões cursos SIGARRA'!$E:$H,4,0),"")</f>
        <v>2008/2009</v>
      </c>
      <c r="Q2133" s="1" t="str">
        <f>IFERROR(VLOOKUP($A2133&amp;"-"&amp;Q$1,'Conclusões cursos SIGARRA'!$E:$H,2,0),"")</f>
        <v/>
      </c>
      <c r="R2133" s="1" t="str">
        <f>IFERROR(VLOOKUP($A2133&amp;"-"&amp;Q$1,'Conclusões cursos SIGARRA'!$E:$H,4,0),"")</f>
        <v/>
      </c>
      <c r="S2133" s="1" t="str">
        <f>IFERROR(VLOOKUP($A2133&amp;"-"&amp;S$1,'Conclusões cursos SIGARRA'!$E:$H,2,0),"")</f>
        <v/>
      </c>
      <c r="T2133" s="1" t="str">
        <f>IFERROR(VLOOKUP($A2133&amp;"-"&amp;S$1,'Conclusões cursos SIGARRA'!$E:$H,4,0),"")</f>
        <v/>
      </c>
      <c r="U2133" s="1" t="str">
        <f t="shared" si="3"/>
        <v> MIEIC 2008/2009</v>
      </c>
      <c r="V2133" s="1" t="str">
        <f t="shared" si="4"/>
        <v>Ricardo Daniel Ferreira Ferreira</v>
      </c>
    </row>
    <row r="2134" ht="14.25" customHeight="1">
      <c r="A2134" s="1">
        <v>2.01108043E8</v>
      </c>
      <c r="B2134" s="1" t="s">
        <v>6415</v>
      </c>
      <c r="C2134" s="1" t="s">
        <v>6416</v>
      </c>
      <c r="D2134" s="1" t="s">
        <v>20</v>
      </c>
      <c r="E2134" s="1" t="s">
        <v>21</v>
      </c>
      <c r="F2134" s="1" t="str">
        <f t="shared" si="1"/>
        <v>Ricardo Daniel Soares da Silva - MIEIC 2015/2016</v>
      </c>
      <c r="I2134" s="1" t="str">
        <f>IFERROR(VLOOKUP(B2134,'Inquérito'!M:N,2,0),if(AND(E2134="",not(iserror(find("linkedin",H2134)))),H2134,E2134))</f>
        <v/>
      </c>
      <c r="J2134" s="1" t="str">
        <f t="shared" si="2"/>
        <v>MIEIC </v>
      </c>
      <c r="K2134" s="1" t="str">
        <f>IFERROR(VLOOKUP($A2134&amp;"-"&amp;K$1,'Conclusões cursos SIGARRA'!$E:$H,2,0),"")</f>
        <v/>
      </c>
      <c r="L2134" s="1" t="str">
        <f>IFERROR(VLOOKUP($A2134&amp;"-"&amp;K$1,'Conclusões cursos SIGARRA'!$E:$H,4,0),"")</f>
        <v/>
      </c>
      <c r="M2134" s="1" t="str">
        <f>IFERROR(VLOOKUP($A2134&amp;"-"&amp;M$1,'Conclusões cursos SIGARRA'!$E:$H,2,0),"")</f>
        <v/>
      </c>
      <c r="N2134" s="1" t="str">
        <f>IFERROR(VLOOKUP($A2134&amp;"-"&amp;M$1,'Conclusões cursos SIGARRA'!$E:$H,4,0),"")</f>
        <v/>
      </c>
      <c r="O2134" s="1" t="str">
        <f>IFERROR(VLOOKUP($A2134&amp;"-"&amp;O$1,'Conclusões cursos SIGARRA'!$E:$H,2,0),"")</f>
        <v>2011/2012</v>
      </c>
      <c r="P2134" s="1" t="str">
        <f>IFERROR(VLOOKUP($A2134&amp;"-"&amp;O$1,'Conclusões cursos SIGARRA'!$E:$H,4,0),"")</f>
        <v>2015/2016</v>
      </c>
      <c r="Q2134" s="1" t="str">
        <f>IFERROR(VLOOKUP($A2134&amp;"-"&amp;Q$1,'Conclusões cursos SIGARRA'!$E:$H,2,0),"")</f>
        <v/>
      </c>
      <c r="R2134" s="1" t="str">
        <f>IFERROR(VLOOKUP($A2134&amp;"-"&amp;Q$1,'Conclusões cursos SIGARRA'!$E:$H,4,0),"")</f>
        <v/>
      </c>
      <c r="S2134" s="1" t="str">
        <f>IFERROR(VLOOKUP($A2134&amp;"-"&amp;S$1,'Conclusões cursos SIGARRA'!$E:$H,2,0),"")</f>
        <v/>
      </c>
      <c r="T2134" s="1" t="str">
        <f>IFERROR(VLOOKUP($A2134&amp;"-"&amp;S$1,'Conclusões cursos SIGARRA'!$E:$H,4,0),"")</f>
        <v/>
      </c>
      <c r="U2134" s="1" t="str">
        <f t="shared" si="3"/>
        <v> MIEIC 2015/2016</v>
      </c>
      <c r="V2134" s="1" t="str">
        <f t="shared" si="4"/>
        <v>Ricardo Daniel Soares da Silva</v>
      </c>
    </row>
    <row r="2135" ht="14.25" customHeight="1">
      <c r="A2135" s="1">
        <v>2.01304E8</v>
      </c>
      <c r="B2135" s="1" t="s">
        <v>6417</v>
      </c>
      <c r="C2135" s="1" t="s">
        <v>6418</v>
      </c>
      <c r="D2135" s="1" t="s">
        <v>20</v>
      </c>
      <c r="E2135" s="1" t="s">
        <v>21</v>
      </c>
      <c r="F2135" s="1" t="str">
        <f t="shared" si="1"/>
        <v>Ricardo Dantas Cerqueira - MIEIC 2017/2018</v>
      </c>
      <c r="I2135" s="1" t="str">
        <f>IFERROR(VLOOKUP(B2135,'Inquérito'!M:N,2,0),if(AND(E2135="",not(iserror(find("linkedin",H2135)))),H2135,E2135))</f>
        <v/>
      </c>
      <c r="J2135" s="1" t="str">
        <f t="shared" si="2"/>
        <v>MIEIC </v>
      </c>
      <c r="K2135" s="1" t="str">
        <f>IFERROR(VLOOKUP($A2135&amp;"-"&amp;K$1,'Conclusões cursos SIGARRA'!$E:$H,2,0),"")</f>
        <v/>
      </c>
      <c r="L2135" s="1" t="str">
        <f>IFERROR(VLOOKUP($A2135&amp;"-"&amp;K$1,'Conclusões cursos SIGARRA'!$E:$H,4,0),"")</f>
        <v/>
      </c>
      <c r="M2135" s="1" t="str">
        <f>IFERROR(VLOOKUP($A2135&amp;"-"&amp;M$1,'Conclusões cursos SIGARRA'!$E:$H,2,0),"")</f>
        <v/>
      </c>
      <c r="N2135" s="1" t="str">
        <f>IFERROR(VLOOKUP($A2135&amp;"-"&amp;M$1,'Conclusões cursos SIGARRA'!$E:$H,4,0),"")</f>
        <v/>
      </c>
      <c r="O2135" s="1" t="str">
        <f>IFERROR(VLOOKUP($A2135&amp;"-"&amp;O$1,'Conclusões cursos SIGARRA'!$E:$H,2,0),"")</f>
        <v>2013/2014</v>
      </c>
      <c r="P2135" s="1" t="str">
        <f>IFERROR(VLOOKUP($A2135&amp;"-"&amp;O$1,'Conclusões cursos SIGARRA'!$E:$H,4,0),"")</f>
        <v>2017/2018</v>
      </c>
      <c r="Q2135" s="1" t="str">
        <f>IFERROR(VLOOKUP($A2135&amp;"-"&amp;Q$1,'Conclusões cursos SIGARRA'!$E:$H,2,0),"")</f>
        <v/>
      </c>
      <c r="R2135" s="1" t="str">
        <f>IFERROR(VLOOKUP($A2135&amp;"-"&amp;Q$1,'Conclusões cursos SIGARRA'!$E:$H,4,0),"")</f>
        <v/>
      </c>
      <c r="S2135" s="1" t="str">
        <f>IFERROR(VLOOKUP($A2135&amp;"-"&amp;S$1,'Conclusões cursos SIGARRA'!$E:$H,2,0),"")</f>
        <v/>
      </c>
      <c r="T2135" s="1" t="str">
        <f>IFERROR(VLOOKUP($A2135&amp;"-"&amp;S$1,'Conclusões cursos SIGARRA'!$E:$H,4,0),"")</f>
        <v/>
      </c>
      <c r="U2135" s="1" t="str">
        <f t="shared" si="3"/>
        <v> MIEIC 2017/2018</v>
      </c>
      <c r="V2135" s="1" t="str">
        <f t="shared" si="4"/>
        <v>Ricardo Dantas Cerqueira</v>
      </c>
    </row>
    <row r="2136" ht="14.25" customHeight="1">
      <c r="A2136" s="1">
        <v>2.01305163E8</v>
      </c>
      <c r="B2136" s="1" t="s">
        <v>6419</v>
      </c>
      <c r="C2136" s="1" t="s">
        <v>6420</v>
      </c>
      <c r="D2136" s="1" t="s">
        <v>20</v>
      </c>
      <c r="E2136" s="1" t="s">
        <v>21</v>
      </c>
      <c r="F2136" s="1" t="str">
        <f t="shared" si="1"/>
        <v>Ricardo de Sá Loureiro Ferreira da Silva - MIEIC 2018/2019</v>
      </c>
      <c r="I2136" s="1" t="str">
        <f>IFERROR(VLOOKUP(B2136,'Inquérito'!M:N,2,0),if(AND(E2136="",not(iserror(find("linkedin",H2136)))),H2136,E2136))</f>
        <v/>
      </c>
      <c r="J2136" s="1" t="str">
        <f t="shared" si="2"/>
        <v>MIEIC </v>
      </c>
      <c r="K2136" s="1" t="str">
        <f>IFERROR(VLOOKUP($A2136&amp;"-"&amp;K$1,'Conclusões cursos SIGARRA'!$E:$H,2,0),"")</f>
        <v/>
      </c>
      <c r="L2136" s="1" t="str">
        <f>IFERROR(VLOOKUP($A2136&amp;"-"&amp;K$1,'Conclusões cursos SIGARRA'!$E:$H,4,0),"")</f>
        <v/>
      </c>
      <c r="M2136" s="1" t="str">
        <f>IFERROR(VLOOKUP($A2136&amp;"-"&amp;M$1,'Conclusões cursos SIGARRA'!$E:$H,2,0),"")</f>
        <v/>
      </c>
      <c r="N2136" s="1" t="str">
        <f>IFERROR(VLOOKUP($A2136&amp;"-"&amp;M$1,'Conclusões cursos SIGARRA'!$E:$H,4,0),"")</f>
        <v/>
      </c>
      <c r="O2136" s="1" t="str">
        <f>IFERROR(VLOOKUP($A2136&amp;"-"&amp;O$1,'Conclusões cursos SIGARRA'!$E:$H,2,0),"")</f>
        <v>2016/2017</v>
      </c>
      <c r="P2136" s="1" t="str">
        <f>IFERROR(VLOOKUP($A2136&amp;"-"&amp;O$1,'Conclusões cursos SIGARRA'!$E:$H,4,0),"")</f>
        <v>2018/2019</v>
      </c>
      <c r="Q2136" s="1" t="str">
        <f>IFERROR(VLOOKUP($A2136&amp;"-"&amp;Q$1,'Conclusões cursos SIGARRA'!$E:$H,2,0),"")</f>
        <v/>
      </c>
      <c r="R2136" s="1" t="str">
        <f>IFERROR(VLOOKUP($A2136&amp;"-"&amp;Q$1,'Conclusões cursos SIGARRA'!$E:$H,4,0),"")</f>
        <v/>
      </c>
      <c r="S2136" s="1" t="str">
        <f>IFERROR(VLOOKUP($A2136&amp;"-"&amp;S$1,'Conclusões cursos SIGARRA'!$E:$H,2,0),"")</f>
        <v/>
      </c>
      <c r="T2136" s="1" t="str">
        <f>IFERROR(VLOOKUP($A2136&amp;"-"&amp;S$1,'Conclusões cursos SIGARRA'!$E:$H,4,0),"")</f>
        <v/>
      </c>
      <c r="U2136" s="1" t="str">
        <f t="shared" si="3"/>
        <v> MIEIC 2018/2019</v>
      </c>
      <c r="V2136" s="1" t="str">
        <f t="shared" si="4"/>
        <v>Ricardo de Sá Loureiro Ferreira da Silva</v>
      </c>
    </row>
    <row r="2137" ht="14.25" customHeight="1">
      <c r="A2137" s="1">
        <v>2.00105058E8</v>
      </c>
      <c r="B2137" s="1" t="s">
        <v>6421</v>
      </c>
      <c r="C2137" s="1" t="s">
        <v>6422</v>
      </c>
      <c r="D2137" s="1" t="s">
        <v>20</v>
      </c>
      <c r="E2137" s="1" t="s">
        <v>21</v>
      </c>
      <c r="F2137" s="1" t="str">
        <f t="shared" si="1"/>
        <v>Ricardo do Souto Fontes Barreira - LEIC 2005/2006</v>
      </c>
      <c r="G2137" s="1" t="s">
        <v>21</v>
      </c>
      <c r="I2137" s="1" t="str">
        <f>IFERROR(VLOOKUP(B2137,'Inquérito'!M:N,2,0),if(AND(E2137="",not(iserror(find("linkedin",H2137)))),H2137,E2137))</f>
        <v/>
      </c>
      <c r="J2137" s="1" t="str">
        <f t="shared" si="2"/>
        <v>LEIC </v>
      </c>
      <c r="K2137" s="1" t="str">
        <f>IFERROR(VLOOKUP($A2137&amp;"-"&amp;K$1,'Conclusões cursos SIGARRA'!$E:$H,2,0),"")</f>
        <v>2001/2002</v>
      </c>
      <c r="L2137" s="1" t="str">
        <f>IFERROR(VLOOKUP($A2137&amp;"-"&amp;K$1,'Conclusões cursos SIGARRA'!$E:$H,4,0),"")</f>
        <v>2005/2006</v>
      </c>
      <c r="M2137" s="1" t="str">
        <f>IFERROR(VLOOKUP($A2137&amp;"-"&amp;M$1,'Conclusões cursos SIGARRA'!$E:$H,2,0),"")</f>
        <v/>
      </c>
      <c r="N2137" s="1" t="str">
        <f>IFERROR(VLOOKUP($A2137&amp;"-"&amp;M$1,'Conclusões cursos SIGARRA'!$E:$H,4,0),"")</f>
        <v/>
      </c>
      <c r="O2137" s="1" t="str">
        <f>IFERROR(VLOOKUP($A2137&amp;"-"&amp;O$1,'Conclusões cursos SIGARRA'!$E:$H,2,0),"")</f>
        <v/>
      </c>
      <c r="P2137" s="1" t="str">
        <f>IFERROR(VLOOKUP($A2137&amp;"-"&amp;O$1,'Conclusões cursos SIGARRA'!$E:$H,4,0),"")</f>
        <v/>
      </c>
      <c r="Q2137" s="1" t="str">
        <f>IFERROR(VLOOKUP($A2137&amp;"-"&amp;Q$1,'Conclusões cursos SIGARRA'!$E:$H,2,0),"")</f>
        <v/>
      </c>
      <c r="R2137" s="1" t="str">
        <f>IFERROR(VLOOKUP($A2137&amp;"-"&amp;Q$1,'Conclusões cursos SIGARRA'!$E:$H,4,0),"")</f>
        <v/>
      </c>
      <c r="S2137" s="1" t="str">
        <f>IFERROR(VLOOKUP($A2137&amp;"-"&amp;S$1,'Conclusões cursos SIGARRA'!$E:$H,2,0),"")</f>
        <v/>
      </c>
      <c r="T2137" s="1" t="str">
        <f>IFERROR(VLOOKUP($A2137&amp;"-"&amp;S$1,'Conclusões cursos SIGARRA'!$E:$H,4,0),"")</f>
        <v/>
      </c>
      <c r="U2137" s="1" t="str">
        <f t="shared" si="3"/>
        <v> LEIC 2005/2006</v>
      </c>
      <c r="V2137" s="1" t="str">
        <f t="shared" si="4"/>
        <v>Ricardo do Souto Fontes Barreira</v>
      </c>
    </row>
    <row r="2138" ht="14.25" customHeight="1">
      <c r="A2138" s="1">
        <v>2.00700583E8</v>
      </c>
      <c r="B2138" s="1" t="s">
        <v>6423</v>
      </c>
      <c r="C2138" s="1" t="s">
        <v>6424</v>
      </c>
      <c r="D2138" s="1" t="s">
        <v>20</v>
      </c>
      <c r="E2138" s="1" t="s">
        <v>21</v>
      </c>
      <c r="F2138" s="1" t="str">
        <f t="shared" si="1"/>
        <v>Ricardo Emanuel Ferreira Gonçalves - MIEIC 2010/2011</v>
      </c>
      <c r="G2138" s="1" t="s">
        <v>6425</v>
      </c>
      <c r="H2138" s="1" t="s">
        <v>6426</v>
      </c>
      <c r="I2138" s="1" t="str">
        <f>IFERROR(VLOOKUP(B2138,'Inquérito'!M:N,2,0),if(AND(E2138="",not(iserror(find("linkedin",H2138)))),H2138,E2138))</f>
        <v/>
      </c>
      <c r="J2138" s="1" t="str">
        <f t="shared" si="2"/>
        <v>MIEIC </v>
      </c>
      <c r="K2138" s="1" t="str">
        <f>IFERROR(VLOOKUP($A2138&amp;"-"&amp;K$1,'Conclusões cursos SIGARRA'!$E:$H,2,0),"")</f>
        <v/>
      </c>
      <c r="L2138" s="1" t="str">
        <f>IFERROR(VLOOKUP($A2138&amp;"-"&amp;K$1,'Conclusões cursos SIGARRA'!$E:$H,4,0),"")</f>
        <v/>
      </c>
      <c r="M2138" s="1" t="str">
        <f>IFERROR(VLOOKUP($A2138&amp;"-"&amp;M$1,'Conclusões cursos SIGARRA'!$E:$H,2,0),"")</f>
        <v/>
      </c>
      <c r="N2138" s="1" t="str">
        <f>IFERROR(VLOOKUP($A2138&amp;"-"&amp;M$1,'Conclusões cursos SIGARRA'!$E:$H,4,0),"")</f>
        <v/>
      </c>
      <c r="O2138" s="1" t="str">
        <f>IFERROR(VLOOKUP($A2138&amp;"-"&amp;O$1,'Conclusões cursos SIGARRA'!$E:$H,2,0),"")</f>
        <v>2007/2008</v>
      </c>
      <c r="P2138" s="1" t="str">
        <f>IFERROR(VLOOKUP($A2138&amp;"-"&amp;O$1,'Conclusões cursos SIGARRA'!$E:$H,4,0),"")</f>
        <v>2010/2011</v>
      </c>
      <c r="Q2138" s="1" t="str">
        <f>IFERROR(VLOOKUP($A2138&amp;"-"&amp;Q$1,'Conclusões cursos SIGARRA'!$E:$H,2,0),"")</f>
        <v/>
      </c>
      <c r="R2138" s="1" t="str">
        <f>IFERROR(VLOOKUP($A2138&amp;"-"&amp;Q$1,'Conclusões cursos SIGARRA'!$E:$H,4,0),"")</f>
        <v/>
      </c>
      <c r="S2138" s="1" t="str">
        <f>IFERROR(VLOOKUP($A2138&amp;"-"&amp;S$1,'Conclusões cursos SIGARRA'!$E:$H,2,0),"")</f>
        <v/>
      </c>
      <c r="T2138" s="1" t="str">
        <f>IFERROR(VLOOKUP($A2138&amp;"-"&amp;S$1,'Conclusões cursos SIGARRA'!$E:$H,4,0),"")</f>
        <v/>
      </c>
      <c r="U2138" s="1" t="str">
        <f t="shared" si="3"/>
        <v> MIEIC 2010/2011</v>
      </c>
      <c r="V2138" s="1" t="str">
        <f t="shared" si="4"/>
        <v>Ricardo Emanuel Ferreira Gonçalves</v>
      </c>
    </row>
    <row r="2139" ht="14.25" customHeight="1">
      <c r="A2139" s="1">
        <v>2.01001728E8</v>
      </c>
      <c r="B2139" s="1" t="s">
        <v>6427</v>
      </c>
      <c r="C2139" s="1" t="s">
        <v>6428</v>
      </c>
      <c r="D2139" s="1" t="s">
        <v>20</v>
      </c>
      <c r="E2139" s="1" t="s">
        <v>6429</v>
      </c>
      <c r="F2139" s="1" t="str">
        <f t="shared" si="1"/>
        <v>Ricardo Fernando Babo Pedroso - MIEIC 2014/2015</v>
      </c>
      <c r="G2139" s="1" t="s">
        <v>6430</v>
      </c>
      <c r="I2139" s="9" t="str">
        <f>IFERROR(VLOOKUP(B2139,'Inquérito'!M:N,2,0),if(AND(E2139="",not(iserror(find("linkedin",H2139)))),H2139,E2139))</f>
        <v>https://www.linkedin.com/in/ricardofbpedroso/</v>
      </c>
      <c r="J2139" s="1" t="str">
        <f t="shared" si="2"/>
        <v>MIEIC </v>
      </c>
      <c r="K2139" s="1" t="str">
        <f>IFERROR(VLOOKUP($A2139&amp;"-"&amp;K$1,'Conclusões cursos SIGARRA'!$E:$H,2,0),"")</f>
        <v/>
      </c>
      <c r="L2139" s="1" t="str">
        <f>IFERROR(VLOOKUP($A2139&amp;"-"&amp;K$1,'Conclusões cursos SIGARRA'!$E:$H,4,0),"")</f>
        <v/>
      </c>
      <c r="M2139" s="1" t="str">
        <f>IFERROR(VLOOKUP($A2139&amp;"-"&amp;M$1,'Conclusões cursos SIGARRA'!$E:$H,2,0),"")</f>
        <v/>
      </c>
      <c r="N2139" s="1" t="str">
        <f>IFERROR(VLOOKUP($A2139&amp;"-"&amp;M$1,'Conclusões cursos SIGARRA'!$E:$H,4,0),"")</f>
        <v/>
      </c>
      <c r="O2139" s="1" t="str">
        <f>IFERROR(VLOOKUP($A2139&amp;"-"&amp;O$1,'Conclusões cursos SIGARRA'!$E:$H,2,0),"")</f>
        <v>2010/2011</v>
      </c>
      <c r="P2139" s="1" t="str">
        <f>IFERROR(VLOOKUP($A2139&amp;"-"&amp;O$1,'Conclusões cursos SIGARRA'!$E:$H,4,0),"")</f>
        <v>2014/2015</v>
      </c>
      <c r="Q2139" s="1" t="str">
        <f>IFERROR(VLOOKUP($A2139&amp;"-"&amp;Q$1,'Conclusões cursos SIGARRA'!$E:$H,2,0),"")</f>
        <v/>
      </c>
      <c r="R2139" s="1" t="str">
        <f>IFERROR(VLOOKUP($A2139&amp;"-"&amp;Q$1,'Conclusões cursos SIGARRA'!$E:$H,4,0),"")</f>
        <v/>
      </c>
      <c r="S2139" s="1" t="str">
        <f>IFERROR(VLOOKUP($A2139&amp;"-"&amp;S$1,'Conclusões cursos SIGARRA'!$E:$H,2,0),"")</f>
        <v/>
      </c>
      <c r="T2139" s="1" t="str">
        <f>IFERROR(VLOOKUP($A2139&amp;"-"&amp;S$1,'Conclusões cursos SIGARRA'!$E:$H,4,0),"")</f>
        <v/>
      </c>
      <c r="U2139" s="1" t="str">
        <f t="shared" si="3"/>
        <v> MIEIC 2014/2015</v>
      </c>
      <c r="V2139" s="1" t="str">
        <f t="shared" si="4"/>
        <v>Ricardo Fernando Babo Pedroso</v>
      </c>
    </row>
    <row r="2140" ht="14.25" customHeight="1">
      <c r="A2140" s="1">
        <v>2.00806115E8</v>
      </c>
      <c r="B2140" s="1" t="s">
        <v>6431</v>
      </c>
      <c r="C2140" s="1" t="s">
        <v>6432</v>
      </c>
      <c r="D2140" s="1" t="s">
        <v>20</v>
      </c>
      <c r="E2140" s="1" t="s">
        <v>21</v>
      </c>
      <c r="F2140" s="1" t="str">
        <f t="shared" si="1"/>
        <v>Ricardo Ferreira Leal dos Santos - MIEIC 2014/2015</v>
      </c>
      <c r="G2140" s="1" t="s">
        <v>6433</v>
      </c>
      <c r="H2140" s="1" t="s">
        <v>6434</v>
      </c>
      <c r="I2140" s="1" t="str">
        <f>IFERROR(VLOOKUP(B2140,'Inquérito'!M:N,2,0),if(AND(E2140="",not(iserror(find("linkedin",H2140)))),H2140,E2140))</f>
        <v/>
      </c>
      <c r="J2140" s="1" t="str">
        <f t="shared" si="2"/>
        <v>MIEIC </v>
      </c>
      <c r="K2140" s="1" t="str">
        <f>IFERROR(VLOOKUP($A2140&amp;"-"&amp;K$1,'Conclusões cursos SIGARRA'!$E:$H,2,0),"")</f>
        <v/>
      </c>
      <c r="L2140" s="1" t="str">
        <f>IFERROR(VLOOKUP($A2140&amp;"-"&amp;K$1,'Conclusões cursos SIGARRA'!$E:$H,4,0),"")</f>
        <v/>
      </c>
      <c r="M2140" s="1" t="str">
        <f>IFERROR(VLOOKUP($A2140&amp;"-"&amp;M$1,'Conclusões cursos SIGARRA'!$E:$H,2,0),"")</f>
        <v/>
      </c>
      <c r="N2140" s="1" t="str">
        <f>IFERROR(VLOOKUP($A2140&amp;"-"&amp;M$1,'Conclusões cursos SIGARRA'!$E:$H,4,0),"")</f>
        <v/>
      </c>
      <c r="O2140" s="1" t="str">
        <f>IFERROR(VLOOKUP($A2140&amp;"-"&amp;O$1,'Conclusões cursos SIGARRA'!$E:$H,2,0),"")</f>
        <v>2008/2009</v>
      </c>
      <c r="P2140" s="1" t="str">
        <f>IFERROR(VLOOKUP($A2140&amp;"-"&amp;O$1,'Conclusões cursos SIGARRA'!$E:$H,4,0),"")</f>
        <v>2014/2015</v>
      </c>
      <c r="Q2140" s="1" t="str">
        <f>IFERROR(VLOOKUP($A2140&amp;"-"&amp;Q$1,'Conclusões cursos SIGARRA'!$E:$H,2,0),"")</f>
        <v/>
      </c>
      <c r="R2140" s="1" t="str">
        <f>IFERROR(VLOOKUP($A2140&amp;"-"&amp;Q$1,'Conclusões cursos SIGARRA'!$E:$H,4,0),"")</f>
        <v/>
      </c>
      <c r="S2140" s="1" t="str">
        <f>IFERROR(VLOOKUP($A2140&amp;"-"&amp;S$1,'Conclusões cursos SIGARRA'!$E:$H,2,0),"")</f>
        <v/>
      </c>
      <c r="T2140" s="1" t="str">
        <f>IFERROR(VLOOKUP($A2140&amp;"-"&amp;S$1,'Conclusões cursos SIGARRA'!$E:$H,4,0),"")</f>
        <v/>
      </c>
      <c r="U2140" s="1" t="str">
        <f t="shared" si="3"/>
        <v> MIEIC 2014/2015</v>
      </c>
      <c r="V2140" s="1" t="str">
        <f t="shared" si="4"/>
        <v>Ricardo Ferreira Leal dos Santos</v>
      </c>
    </row>
    <row r="2141" ht="14.25" customHeight="1">
      <c r="A2141" s="1">
        <v>2.00001859E8</v>
      </c>
      <c r="B2141" s="1" t="s">
        <v>6435</v>
      </c>
      <c r="C2141" s="1" t="s">
        <v>6436</v>
      </c>
      <c r="D2141" s="1" t="s">
        <v>20</v>
      </c>
      <c r="E2141" s="1" t="s">
        <v>6437</v>
      </c>
      <c r="F2141" s="1" t="str">
        <f t="shared" si="1"/>
        <v>Ricardo Ferreira Rodrigues Pinto - LEIC 2004/2005 MEI 2007/2008</v>
      </c>
      <c r="G2141" s="1" t="s">
        <v>21</v>
      </c>
      <c r="H2141" s="1" t="s">
        <v>6438</v>
      </c>
      <c r="I2141" s="9" t="str">
        <f>IFERROR(VLOOKUP(B2141,'Inquérito'!M:N,2,0),if(AND(E2141="",not(iserror(find("linkedin",H2141)))),H2141,E2141))</f>
        <v>https://www.linkedin.com/in/ricardofrpinto</v>
      </c>
      <c r="J2141" s="1" t="str">
        <f t="shared" si="2"/>
        <v>LEIC MEI </v>
      </c>
      <c r="K2141" s="1" t="str">
        <f>IFERROR(VLOOKUP($A2141&amp;"-"&amp;K$1,'Conclusões cursos SIGARRA'!$E:$H,2,0),"")</f>
        <v>2000/2001</v>
      </c>
      <c r="L2141" s="1" t="str">
        <f>IFERROR(VLOOKUP($A2141&amp;"-"&amp;K$1,'Conclusões cursos SIGARRA'!$E:$H,4,0),"")</f>
        <v>2004/2005</v>
      </c>
      <c r="M2141" s="1" t="str">
        <f>IFERROR(VLOOKUP($A2141&amp;"-"&amp;M$1,'Conclusões cursos SIGARRA'!$E:$H,2,0),"")</f>
        <v>2005/2006</v>
      </c>
      <c r="N2141" s="1" t="str">
        <f>IFERROR(VLOOKUP($A2141&amp;"-"&amp;M$1,'Conclusões cursos SIGARRA'!$E:$H,4,0),"")</f>
        <v>2007/2008</v>
      </c>
      <c r="O2141" s="1" t="str">
        <f>IFERROR(VLOOKUP($A2141&amp;"-"&amp;O$1,'Conclusões cursos SIGARRA'!$E:$H,2,0),"")</f>
        <v/>
      </c>
      <c r="P2141" s="1" t="str">
        <f>IFERROR(VLOOKUP($A2141&amp;"-"&amp;O$1,'Conclusões cursos SIGARRA'!$E:$H,4,0),"")</f>
        <v/>
      </c>
      <c r="Q2141" s="1" t="str">
        <f>IFERROR(VLOOKUP($A2141&amp;"-"&amp;Q$1,'Conclusões cursos SIGARRA'!$E:$H,2,0),"")</f>
        <v/>
      </c>
      <c r="R2141" s="1" t="str">
        <f>IFERROR(VLOOKUP($A2141&amp;"-"&amp;Q$1,'Conclusões cursos SIGARRA'!$E:$H,4,0),"")</f>
        <v/>
      </c>
      <c r="S2141" s="1" t="str">
        <f>IFERROR(VLOOKUP($A2141&amp;"-"&amp;S$1,'Conclusões cursos SIGARRA'!$E:$H,2,0),"")</f>
        <v/>
      </c>
      <c r="T2141" s="1" t="str">
        <f>IFERROR(VLOOKUP($A2141&amp;"-"&amp;S$1,'Conclusões cursos SIGARRA'!$E:$H,4,0),"")</f>
        <v/>
      </c>
      <c r="U2141" s="1" t="str">
        <f t="shared" si="3"/>
        <v> LEIC 2004/2005 MEI 2007/2008</v>
      </c>
      <c r="V2141" s="1" t="str">
        <f t="shared" si="4"/>
        <v>Ricardo Ferreira Rodrigues Pinto</v>
      </c>
    </row>
    <row r="2142" ht="14.25" customHeight="1">
      <c r="A2142" s="1">
        <v>2.00801952E8</v>
      </c>
      <c r="B2142" s="1" t="s">
        <v>6439</v>
      </c>
      <c r="C2142" s="1" t="s">
        <v>6440</v>
      </c>
      <c r="D2142" s="1" t="s">
        <v>20</v>
      </c>
      <c r="E2142" s="1" t="s">
        <v>6441</v>
      </c>
      <c r="F2142" s="1" t="str">
        <f t="shared" si="1"/>
        <v>Ricardo Filipe Carvalho Amorim - MIEIC 2013/2014</v>
      </c>
      <c r="G2142" s="1" t="s">
        <v>6442</v>
      </c>
      <c r="H2142" s="1" t="s">
        <v>6443</v>
      </c>
      <c r="I2142" s="9" t="str">
        <f>IFERROR(VLOOKUP(B2142,'Inquérito'!M:N,2,0),if(AND(E2142="",not(iserror(find("linkedin",H2142)))),H2142,E2142))</f>
        <v>https://www.linkedin.com/in/ricardoamorim1/</v>
      </c>
      <c r="J2142" s="1" t="str">
        <f t="shared" si="2"/>
        <v>MIEIC </v>
      </c>
      <c r="K2142" s="1" t="str">
        <f>IFERROR(VLOOKUP($A2142&amp;"-"&amp;K$1,'Conclusões cursos SIGARRA'!$E:$H,2,0),"")</f>
        <v/>
      </c>
      <c r="L2142" s="1" t="str">
        <f>IFERROR(VLOOKUP($A2142&amp;"-"&amp;K$1,'Conclusões cursos SIGARRA'!$E:$H,4,0),"")</f>
        <v/>
      </c>
      <c r="M2142" s="1" t="str">
        <f>IFERROR(VLOOKUP($A2142&amp;"-"&amp;M$1,'Conclusões cursos SIGARRA'!$E:$H,2,0),"")</f>
        <v/>
      </c>
      <c r="N2142" s="1" t="str">
        <f>IFERROR(VLOOKUP($A2142&amp;"-"&amp;M$1,'Conclusões cursos SIGARRA'!$E:$H,4,0),"")</f>
        <v/>
      </c>
      <c r="O2142" s="1" t="str">
        <f>IFERROR(VLOOKUP($A2142&amp;"-"&amp;O$1,'Conclusões cursos SIGARRA'!$E:$H,2,0),"")</f>
        <v>2008/2009</v>
      </c>
      <c r="P2142" s="1" t="str">
        <f>IFERROR(VLOOKUP($A2142&amp;"-"&amp;O$1,'Conclusões cursos SIGARRA'!$E:$H,4,0),"")</f>
        <v>2013/2014</v>
      </c>
      <c r="Q2142" s="1" t="str">
        <f>IFERROR(VLOOKUP($A2142&amp;"-"&amp;Q$1,'Conclusões cursos SIGARRA'!$E:$H,2,0),"")</f>
        <v/>
      </c>
      <c r="R2142" s="1" t="str">
        <f>IFERROR(VLOOKUP($A2142&amp;"-"&amp;Q$1,'Conclusões cursos SIGARRA'!$E:$H,4,0),"")</f>
        <v/>
      </c>
      <c r="S2142" s="1" t="str">
        <f>IFERROR(VLOOKUP($A2142&amp;"-"&amp;S$1,'Conclusões cursos SIGARRA'!$E:$H,2,0),"")</f>
        <v/>
      </c>
      <c r="T2142" s="1" t="str">
        <f>IFERROR(VLOOKUP($A2142&amp;"-"&amp;S$1,'Conclusões cursos SIGARRA'!$E:$H,4,0),"")</f>
        <v/>
      </c>
      <c r="U2142" s="1" t="str">
        <f t="shared" si="3"/>
        <v> MIEIC 2013/2014</v>
      </c>
      <c r="V2142" s="1" t="str">
        <f t="shared" si="4"/>
        <v>Ricardo Filipe Carvalho Amorim</v>
      </c>
    </row>
    <row r="2143" ht="14.25" customHeight="1">
      <c r="A2143" s="1">
        <v>2.00302708E8</v>
      </c>
      <c r="B2143" s="1" t="s">
        <v>6444</v>
      </c>
      <c r="C2143" s="1" t="s">
        <v>6445</v>
      </c>
      <c r="D2143" s="1" t="s">
        <v>20</v>
      </c>
      <c r="E2143" s="1" t="s">
        <v>21</v>
      </c>
      <c r="F2143" s="1" t="str">
        <f t="shared" si="1"/>
        <v>Ricardo Filipe Cunha Santos - MIEIC 2007/2008</v>
      </c>
      <c r="G2143" s="1" t="s">
        <v>6446</v>
      </c>
      <c r="H2143" s="1" t="s">
        <v>6447</v>
      </c>
      <c r="I2143" s="9" t="str">
        <f>IFERROR(VLOOKUP(B2143,'Inquérito'!M:N,2,0),if(AND(E2143="",not(iserror(find("linkedin",H2143)))),H2143,E2143))</f>
        <v>https://www.linkedin.com/in/ricardo-santos-3a84b810/</v>
      </c>
      <c r="J2143" s="1" t="str">
        <f t="shared" si="2"/>
        <v>MIEIC </v>
      </c>
      <c r="K2143" s="1" t="str">
        <f>IFERROR(VLOOKUP($A2143&amp;"-"&amp;K$1,'Conclusões cursos SIGARRA'!$E:$H,2,0),"")</f>
        <v/>
      </c>
      <c r="L2143" s="1" t="str">
        <f>IFERROR(VLOOKUP($A2143&amp;"-"&amp;K$1,'Conclusões cursos SIGARRA'!$E:$H,4,0),"")</f>
        <v/>
      </c>
      <c r="M2143" s="1" t="str">
        <f>IFERROR(VLOOKUP($A2143&amp;"-"&amp;M$1,'Conclusões cursos SIGARRA'!$E:$H,2,0),"")</f>
        <v/>
      </c>
      <c r="N2143" s="1" t="str">
        <f>IFERROR(VLOOKUP($A2143&amp;"-"&amp;M$1,'Conclusões cursos SIGARRA'!$E:$H,4,0),"")</f>
        <v/>
      </c>
      <c r="O2143" s="1" t="str">
        <f>IFERROR(VLOOKUP($A2143&amp;"-"&amp;O$1,'Conclusões cursos SIGARRA'!$E:$H,2,0),"")</f>
        <v>2003/2004</v>
      </c>
      <c r="P2143" s="1" t="str">
        <f>IFERROR(VLOOKUP($A2143&amp;"-"&amp;O$1,'Conclusões cursos SIGARRA'!$E:$H,4,0),"")</f>
        <v>2007/2008</v>
      </c>
      <c r="Q2143" s="1" t="str">
        <f>IFERROR(VLOOKUP($A2143&amp;"-"&amp;Q$1,'Conclusões cursos SIGARRA'!$E:$H,2,0),"")</f>
        <v/>
      </c>
      <c r="R2143" s="1" t="str">
        <f>IFERROR(VLOOKUP($A2143&amp;"-"&amp;Q$1,'Conclusões cursos SIGARRA'!$E:$H,4,0),"")</f>
        <v/>
      </c>
      <c r="S2143" s="1" t="str">
        <f>IFERROR(VLOOKUP($A2143&amp;"-"&amp;S$1,'Conclusões cursos SIGARRA'!$E:$H,2,0),"")</f>
        <v/>
      </c>
      <c r="T2143" s="1" t="str">
        <f>IFERROR(VLOOKUP($A2143&amp;"-"&amp;S$1,'Conclusões cursos SIGARRA'!$E:$H,4,0),"")</f>
        <v/>
      </c>
      <c r="U2143" s="1" t="str">
        <f t="shared" si="3"/>
        <v> MIEIC 2007/2008</v>
      </c>
      <c r="V2143" s="1" t="str">
        <f t="shared" si="4"/>
        <v>Ricardo Filipe Cunha Santos</v>
      </c>
    </row>
    <row r="2144" ht="14.25" customHeight="1">
      <c r="A2144" s="1">
        <v>2.01907835E8</v>
      </c>
      <c r="B2144" s="1" t="s">
        <v>6448</v>
      </c>
      <c r="C2144" s="1" t="s">
        <v>6449</v>
      </c>
      <c r="D2144" s="1" t="s">
        <v>26</v>
      </c>
      <c r="E2144" s="1" t="s">
        <v>21</v>
      </c>
      <c r="F2144" s="1" t="str">
        <f t="shared" si="1"/>
        <v>Ricardo Filipe da Costa Cabral Ferreira - L.EIC 2021/2022</v>
      </c>
      <c r="I2144" s="1" t="str">
        <f>IFERROR(VLOOKUP(B2144,'Inquérito'!M:N,2,0),if(AND(E2144="",not(iserror(find("linkedin",H2144)))),H2144,E2144))</f>
        <v/>
      </c>
      <c r="J2144" s="1" t="str">
        <f t="shared" si="2"/>
        <v>L.EIC </v>
      </c>
      <c r="K2144" s="1" t="str">
        <f>IFERROR(VLOOKUP($A2144&amp;"-"&amp;K$1,'Conclusões cursos SIGARRA'!$E:$H,2,0),"")</f>
        <v/>
      </c>
      <c r="L2144" s="1" t="str">
        <f>IFERROR(VLOOKUP($A2144&amp;"-"&amp;K$1,'Conclusões cursos SIGARRA'!$E:$H,4,0),"")</f>
        <v/>
      </c>
      <c r="M2144" s="1" t="str">
        <f>IFERROR(VLOOKUP($A2144&amp;"-"&amp;M$1,'Conclusões cursos SIGARRA'!$E:$H,2,0),"")</f>
        <v/>
      </c>
      <c r="N2144" s="1" t="str">
        <f>IFERROR(VLOOKUP($A2144&amp;"-"&amp;M$1,'Conclusões cursos SIGARRA'!$E:$H,4,0),"")</f>
        <v/>
      </c>
      <c r="O2144" s="1" t="str">
        <f>IFERROR(VLOOKUP($A2144&amp;"-"&amp;O$1,'Conclusões cursos SIGARRA'!$E:$H,2,0),"")</f>
        <v/>
      </c>
      <c r="P2144" s="1" t="str">
        <f>IFERROR(VLOOKUP($A2144&amp;"-"&amp;O$1,'Conclusões cursos SIGARRA'!$E:$H,4,0),"")</f>
        <v/>
      </c>
      <c r="Q2144" s="1" t="str">
        <f>IFERROR(VLOOKUP($A2144&amp;"-"&amp;Q$1,'Conclusões cursos SIGARRA'!$E:$H,2,0),"")</f>
        <v>2021/2022</v>
      </c>
      <c r="R2144" s="1" t="str">
        <f>IFERROR(VLOOKUP($A2144&amp;"-"&amp;Q$1,'Conclusões cursos SIGARRA'!$E:$H,4,0),"")</f>
        <v>2021/2022</v>
      </c>
      <c r="S2144" s="1" t="str">
        <f>IFERROR(VLOOKUP($A2144&amp;"-"&amp;S$1,'Conclusões cursos SIGARRA'!$E:$H,2,0),"")</f>
        <v/>
      </c>
      <c r="T2144" s="1" t="str">
        <f>IFERROR(VLOOKUP($A2144&amp;"-"&amp;S$1,'Conclusões cursos SIGARRA'!$E:$H,4,0),"")</f>
        <v/>
      </c>
      <c r="U2144" s="1" t="str">
        <f t="shared" si="3"/>
        <v> L.EIC 2021/2022</v>
      </c>
      <c r="V2144" s="1" t="str">
        <f t="shared" si="4"/>
        <v>Ricardo Filipe da Costa Cabral Ferreira</v>
      </c>
    </row>
    <row r="2145" ht="14.25" customHeight="1">
      <c r="A2145" s="1">
        <v>2.00005177E8</v>
      </c>
      <c r="B2145" s="1" t="s">
        <v>6450</v>
      </c>
      <c r="C2145" s="1" t="s">
        <v>6451</v>
      </c>
      <c r="D2145" s="1" t="s">
        <v>20</v>
      </c>
      <c r="E2145" s="1" t="s">
        <v>6452</v>
      </c>
      <c r="F2145" s="1" t="str">
        <f t="shared" si="1"/>
        <v>Ricardo Filipe da Silva Afonso - LEIC 2004/2005</v>
      </c>
      <c r="G2145" s="1" t="s">
        <v>6453</v>
      </c>
      <c r="H2145" s="1" t="s">
        <v>6454</v>
      </c>
      <c r="I2145" s="9" t="str">
        <f>IFERROR(VLOOKUP(B2145,'Inquérito'!M:N,2,0),if(AND(E2145="",not(iserror(find("linkedin",H2145)))),H2145,E2145))</f>
        <v>https://www.linkedin.com/in/ricardoafonso/</v>
      </c>
      <c r="J2145" s="1" t="str">
        <f t="shared" si="2"/>
        <v>LEIC </v>
      </c>
      <c r="K2145" s="1" t="str">
        <f>IFERROR(VLOOKUP($A2145&amp;"-"&amp;K$1,'Conclusões cursos SIGARRA'!$E:$H,2,0),"")</f>
        <v>2000/2001</v>
      </c>
      <c r="L2145" s="1" t="str">
        <f>IFERROR(VLOOKUP($A2145&amp;"-"&amp;K$1,'Conclusões cursos SIGARRA'!$E:$H,4,0),"")</f>
        <v>2004/2005</v>
      </c>
      <c r="M2145" s="1" t="str">
        <f>IFERROR(VLOOKUP($A2145&amp;"-"&amp;M$1,'Conclusões cursos SIGARRA'!$E:$H,2,0),"")</f>
        <v/>
      </c>
      <c r="N2145" s="1" t="str">
        <f>IFERROR(VLOOKUP($A2145&amp;"-"&amp;M$1,'Conclusões cursos SIGARRA'!$E:$H,4,0),"")</f>
        <v/>
      </c>
      <c r="O2145" s="1" t="str">
        <f>IFERROR(VLOOKUP($A2145&amp;"-"&amp;O$1,'Conclusões cursos SIGARRA'!$E:$H,2,0),"")</f>
        <v/>
      </c>
      <c r="P2145" s="1" t="str">
        <f>IFERROR(VLOOKUP($A2145&amp;"-"&amp;O$1,'Conclusões cursos SIGARRA'!$E:$H,4,0),"")</f>
        <v/>
      </c>
      <c r="Q2145" s="1" t="str">
        <f>IFERROR(VLOOKUP($A2145&amp;"-"&amp;Q$1,'Conclusões cursos SIGARRA'!$E:$H,2,0),"")</f>
        <v/>
      </c>
      <c r="R2145" s="1" t="str">
        <f>IFERROR(VLOOKUP($A2145&amp;"-"&amp;Q$1,'Conclusões cursos SIGARRA'!$E:$H,4,0),"")</f>
        <v/>
      </c>
      <c r="S2145" s="1" t="str">
        <f>IFERROR(VLOOKUP($A2145&amp;"-"&amp;S$1,'Conclusões cursos SIGARRA'!$E:$H,2,0),"")</f>
        <v/>
      </c>
      <c r="T2145" s="1" t="str">
        <f>IFERROR(VLOOKUP($A2145&amp;"-"&amp;S$1,'Conclusões cursos SIGARRA'!$E:$H,4,0),"")</f>
        <v/>
      </c>
      <c r="U2145" s="1" t="str">
        <f t="shared" si="3"/>
        <v> LEIC 2004/2005</v>
      </c>
      <c r="V2145" s="1" t="str">
        <f t="shared" si="4"/>
        <v>Ricardo Filipe da Silva Afonso</v>
      </c>
    </row>
    <row r="2146" ht="14.25" customHeight="1">
      <c r="A2146" s="1">
        <v>2.00700532E8</v>
      </c>
      <c r="B2146" s="1" t="s">
        <v>6455</v>
      </c>
      <c r="C2146" s="1" t="s">
        <v>6456</v>
      </c>
      <c r="D2146" s="1" t="s">
        <v>20</v>
      </c>
      <c r="E2146" s="1" t="s">
        <v>6457</v>
      </c>
      <c r="F2146" s="1" t="str">
        <f t="shared" si="1"/>
        <v>Ricardo Filipe da Silva Leal Pereira - MIEIC 2011/2012</v>
      </c>
      <c r="G2146" s="1" t="s">
        <v>6458</v>
      </c>
      <c r="H2146" s="1" t="s">
        <v>6459</v>
      </c>
      <c r="I2146" s="9" t="str">
        <f>IFERROR(VLOOKUP(B2146,'Inquérito'!M:N,2,0),if(AND(E2146="",not(iserror(find("linkedin",H2146)))),H2146,E2146))</f>
        <v>https://www.linkedin.com/in/ricardofslp/</v>
      </c>
      <c r="J2146" s="1" t="str">
        <f t="shared" si="2"/>
        <v>MIEIC </v>
      </c>
      <c r="K2146" s="1" t="str">
        <f>IFERROR(VLOOKUP($A2146&amp;"-"&amp;K$1,'Conclusões cursos SIGARRA'!$E:$H,2,0),"")</f>
        <v/>
      </c>
      <c r="L2146" s="1" t="str">
        <f>IFERROR(VLOOKUP($A2146&amp;"-"&amp;K$1,'Conclusões cursos SIGARRA'!$E:$H,4,0),"")</f>
        <v/>
      </c>
      <c r="M2146" s="1" t="str">
        <f>IFERROR(VLOOKUP($A2146&amp;"-"&amp;M$1,'Conclusões cursos SIGARRA'!$E:$H,2,0),"")</f>
        <v/>
      </c>
      <c r="N2146" s="1" t="str">
        <f>IFERROR(VLOOKUP($A2146&amp;"-"&amp;M$1,'Conclusões cursos SIGARRA'!$E:$H,4,0),"")</f>
        <v/>
      </c>
      <c r="O2146" s="1" t="str">
        <f>IFERROR(VLOOKUP($A2146&amp;"-"&amp;O$1,'Conclusões cursos SIGARRA'!$E:$H,2,0),"")</f>
        <v>2007/2008</v>
      </c>
      <c r="P2146" s="1" t="str">
        <f>IFERROR(VLOOKUP($A2146&amp;"-"&amp;O$1,'Conclusões cursos SIGARRA'!$E:$H,4,0),"")</f>
        <v>2011/2012</v>
      </c>
      <c r="Q2146" s="1" t="str">
        <f>IFERROR(VLOOKUP($A2146&amp;"-"&amp;Q$1,'Conclusões cursos SIGARRA'!$E:$H,2,0),"")</f>
        <v/>
      </c>
      <c r="R2146" s="1" t="str">
        <f>IFERROR(VLOOKUP($A2146&amp;"-"&amp;Q$1,'Conclusões cursos SIGARRA'!$E:$H,4,0),"")</f>
        <v/>
      </c>
      <c r="S2146" s="1" t="str">
        <f>IFERROR(VLOOKUP($A2146&amp;"-"&amp;S$1,'Conclusões cursos SIGARRA'!$E:$H,2,0),"")</f>
        <v/>
      </c>
      <c r="T2146" s="1" t="str">
        <f>IFERROR(VLOOKUP($A2146&amp;"-"&amp;S$1,'Conclusões cursos SIGARRA'!$E:$H,4,0),"")</f>
        <v/>
      </c>
      <c r="U2146" s="1" t="str">
        <f t="shared" si="3"/>
        <v> MIEIC 2011/2012</v>
      </c>
      <c r="V2146" s="1" t="str">
        <f t="shared" si="4"/>
        <v>Ricardo Filipe da Silva Leal Pereira</v>
      </c>
    </row>
    <row r="2147" ht="14.25" customHeight="1">
      <c r="A2147" s="1">
        <v>2.01806791E8</v>
      </c>
      <c r="B2147" s="1" t="s">
        <v>6460</v>
      </c>
      <c r="C2147" s="1" t="s">
        <v>6461</v>
      </c>
      <c r="D2147" s="1" t="s">
        <v>26</v>
      </c>
      <c r="E2147" s="1" t="s">
        <v>21</v>
      </c>
      <c r="F2147" s="1" t="str">
        <f t="shared" si="1"/>
        <v>Ricardo Filipe da Silva Néri Marques Carvalho - L.EIC 2021/2022 M.EIC 2022/2023</v>
      </c>
      <c r="I2147" s="1" t="str">
        <f>IFERROR(VLOOKUP(B2147,'Inquérito'!M:N,2,0),if(AND(E2147="",not(iserror(find("linkedin",H2147)))),H2147,E2147))</f>
        <v/>
      </c>
      <c r="J2147" s="1" t="str">
        <f t="shared" si="2"/>
        <v>L.EIC M.EIC</v>
      </c>
      <c r="K2147" s="1" t="str">
        <f>IFERROR(VLOOKUP($A2147&amp;"-"&amp;K$1,'Conclusões cursos SIGARRA'!$E:$H,2,0),"")</f>
        <v/>
      </c>
      <c r="L2147" s="1" t="str">
        <f>IFERROR(VLOOKUP($A2147&amp;"-"&amp;K$1,'Conclusões cursos SIGARRA'!$E:$H,4,0),"")</f>
        <v/>
      </c>
      <c r="M2147" s="1" t="str">
        <f>IFERROR(VLOOKUP($A2147&amp;"-"&amp;M$1,'Conclusões cursos SIGARRA'!$E:$H,2,0),"")</f>
        <v/>
      </c>
      <c r="N2147" s="1" t="str">
        <f>IFERROR(VLOOKUP($A2147&amp;"-"&amp;M$1,'Conclusões cursos SIGARRA'!$E:$H,4,0),"")</f>
        <v/>
      </c>
      <c r="O2147" s="1" t="str">
        <f>IFERROR(VLOOKUP($A2147&amp;"-"&amp;O$1,'Conclusões cursos SIGARRA'!$E:$H,2,0),"")</f>
        <v/>
      </c>
      <c r="P2147" s="1" t="str">
        <f>IFERROR(VLOOKUP($A2147&amp;"-"&amp;O$1,'Conclusões cursos SIGARRA'!$E:$H,4,0),"")</f>
        <v/>
      </c>
      <c r="Q2147" s="1" t="str">
        <f>IFERROR(VLOOKUP($A2147&amp;"-"&amp;Q$1,'Conclusões cursos SIGARRA'!$E:$H,2,0),"")</f>
        <v>2021/2022</v>
      </c>
      <c r="R2147" s="1" t="str">
        <f>IFERROR(VLOOKUP($A2147&amp;"-"&amp;Q$1,'Conclusões cursos SIGARRA'!$E:$H,4,0),"")</f>
        <v>2021/2022</v>
      </c>
      <c r="S2147" s="1" t="str">
        <f>IFERROR(VLOOKUP($A2147&amp;"-"&amp;S$1,'Conclusões cursos SIGARRA'!$E:$H,2,0),"")</f>
        <v>2021/2022</v>
      </c>
      <c r="T2147" s="1" t="str">
        <f>IFERROR(VLOOKUP($A2147&amp;"-"&amp;S$1,'Conclusões cursos SIGARRA'!$E:$H,4,0),"")</f>
        <v>2022/2023</v>
      </c>
      <c r="U2147" s="1" t="str">
        <f t="shared" si="3"/>
        <v> L.EIC 2021/2022 M.EIC 2022/2023</v>
      </c>
      <c r="V2147" s="1" t="str">
        <f t="shared" si="4"/>
        <v>Ricardo Filipe da Silva Néri Marques Carvalho</v>
      </c>
    </row>
    <row r="2148" ht="14.25" customHeight="1">
      <c r="A2148" s="1">
        <v>2.01009007E8</v>
      </c>
      <c r="B2148" s="1" t="s">
        <v>6462</v>
      </c>
      <c r="C2148" s="1" t="s">
        <v>6463</v>
      </c>
      <c r="D2148" s="1" t="s">
        <v>20</v>
      </c>
      <c r="E2148" s="1" t="s">
        <v>21</v>
      </c>
      <c r="F2148" s="1" t="str">
        <f t="shared" si="1"/>
        <v>Ricardo Filipe Fernandes e Costa Magalhães Teixeira - MIEIC 2014/2015</v>
      </c>
      <c r="I2148" s="1" t="str">
        <f>IFERROR(VLOOKUP(B2148,'Inquérito'!M:N,2,0),if(AND(E2148="",not(iserror(find("linkedin",H2148)))),H2148,E2148))</f>
        <v/>
      </c>
      <c r="J2148" s="1" t="str">
        <f t="shared" si="2"/>
        <v>MIEIC </v>
      </c>
      <c r="K2148" s="1" t="str">
        <f>IFERROR(VLOOKUP($A2148&amp;"-"&amp;K$1,'Conclusões cursos SIGARRA'!$E:$H,2,0),"")</f>
        <v/>
      </c>
      <c r="L2148" s="1" t="str">
        <f>IFERROR(VLOOKUP($A2148&amp;"-"&amp;K$1,'Conclusões cursos SIGARRA'!$E:$H,4,0),"")</f>
        <v/>
      </c>
      <c r="M2148" s="1" t="str">
        <f>IFERROR(VLOOKUP($A2148&amp;"-"&amp;M$1,'Conclusões cursos SIGARRA'!$E:$H,2,0),"")</f>
        <v/>
      </c>
      <c r="N2148" s="1" t="str">
        <f>IFERROR(VLOOKUP($A2148&amp;"-"&amp;M$1,'Conclusões cursos SIGARRA'!$E:$H,4,0),"")</f>
        <v/>
      </c>
      <c r="O2148" s="1" t="str">
        <f>IFERROR(VLOOKUP($A2148&amp;"-"&amp;O$1,'Conclusões cursos SIGARRA'!$E:$H,2,0),"")</f>
        <v>2010/2011</v>
      </c>
      <c r="P2148" s="1" t="str">
        <f>IFERROR(VLOOKUP($A2148&amp;"-"&amp;O$1,'Conclusões cursos SIGARRA'!$E:$H,4,0),"")</f>
        <v>2014/2015</v>
      </c>
      <c r="Q2148" s="1" t="str">
        <f>IFERROR(VLOOKUP($A2148&amp;"-"&amp;Q$1,'Conclusões cursos SIGARRA'!$E:$H,2,0),"")</f>
        <v/>
      </c>
      <c r="R2148" s="1" t="str">
        <f>IFERROR(VLOOKUP($A2148&amp;"-"&amp;Q$1,'Conclusões cursos SIGARRA'!$E:$H,4,0),"")</f>
        <v/>
      </c>
      <c r="S2148" s="1" t="str">
        <f>IFERROR(VLOOKUP($A2148&amp;"-"&amp;S$1,'Conclusões cursos SIGARRA'!$E:$H,2,0),"")</f>
        <v/>
      </c>
      <c r="T2148" s="1" t="str">
        <f>IFERROR(VLOOKUP($A2148&amp;"-"&amp;S$1,'Conclusões cursos SIGARRA'!$E:$H,4,0),"")</f>
        <v/>
      </c>
      <c r="U2148" s="1" t="str">
        <f t="shared" si="3"/>
        <v> MIEIC 2014/2015</v>
      </c>
      <c r="V2148" s="1" t="str">
        <f t="shared" si="4"/>
        <v>Ricardo Filipe Fernandes e Costa Magalhães Teixeira</v>
      </c>
    </row>
    <row r="2149" ht="14.25" customHeight="1">
      <c r="A2149" s="1">
        <v>2.01105645E8</v>
      </c>
      <c r="B2149" s="1" t="s">
        <v>6464</v>
      </c>
      <c r="C2149" s="1" t="s">
        <v>6465</v>
      </c>
      <c r="D2149" s="1" t="s">
        <v>20</v>
      </c>
      <c r="E2149" s="1" t="s">
        <v>21</v>
      </c>
      <c r="F2149" s="1" t="str">
        <f t="shared" si="1"/>
        <v>Ricardo Filipe Pereira Neves - MIEIC 2015/2016</v>
      </c>
      <c r="I2149" s="1" t="str">
        <f>IFERROR(VLOOKUP(B2149,'Inquérito'!M:N,2,0),if(AND(E2149="",not(iserror(find("linkedin",H2149)))),H2149,E2149))</f>
        <v/>
      </c>
      <c r="J2149" s="1" t="str">
        <f t="shared" si="2"/>
        <v>MIEIC </v>
      </c>
      <c r="K2149" s="1" t="str">
        <f>IFERROR(VLOOKUP($A2149&amp;"-"&amp;K$1,'Conclusões cursos SIGARRA'!$E:$H,2,0),"")</f>
        <v/>
      </c>
      <c r="L2149" s="1" t="str">
        <f>IFERROR(VLOOKUP($A2149&amp;"-"&amp;K$1,'Conclusões cursos SIGARRA'!$E:$H,4,0),"")</f>
        <v/>
      </c>
      <c r="M2149" s="1" t="str">
        <f>IFERROR(VLOOKUP($A2149&amp;"-"&amp;M$1,'Conclusões cursos SIGARRA'!$E:$H,2,0),"")</f>
        <v/>
      </c>
      <c r="N2149" s="1" t="str">
        <f>IFERROR(VLOOKUP($A2149&amp;"-"&amp;M$1,'Conclusões cursos SIGARRA'!$E:$H,4,0),"")</f>
        <v/>
      </c>
      <c r="O2149" s="1" t="str">
        <f>IFERROR(VLOOKUP($A2149&amp;"-"&amp;O$1,'Conclusões cursos SIGARRA'!$E:$H,2,0),"")</f>
        <v>2011/2012</v>
      </c>
      <c r="P2149" s="1" t="str">
        <f>IFERROR(VLOOKUP($A2149&amp;"-"&amp;O$1,'Conclusões cursos SIGARRA'!$E:$H,4,0),"")</f>
        <v>2015/2016</v>
      </c>
      <c r="Q2149" s="1" t="str">
        <f>IFERROR(VLOOKUP($A2149&amp;"-"&amp;Q$1,'Conclusões cursos SIGARRA'!$E:$H,2,0),"")</f>
        <v/>
      </c>
      <c r="R2149" s="1" t="str">
        <f>IFERROR(VLOOKUP($A2149&amp;"-"&amp;Q$1,'Conclusões cursos SIGARRA'!$E:$H,4,0),"")</f>
        <v/>
      </c>
      <c r="S2149" s="1" t="str">
        <f>IFERROR(VLOOKUP($A2149&amp;"-"&amp;S$1,'Conclusões cursos SIGARRA'!$E:$H,2,0),"")</f>
        <v/>
      </c>
      <c r="T2149" s="1" t="str">
        <f>IFERROR(VLOOKUP($A2149&amp;"-"&amp;S$1,'Conclusões cursos SIGARRA'!$E:$H,4,0),"")</f>
        <v/>
      </c>
      <c r="U2149" s="1" t="str">
        <f t="shared" si="3"/>
        <v> MIEIC 2015/2016</v>
      </c>
      <c r="V2149" s="1" t="str">
        <f t="shared" si="4"/>
        <v>Ricardo Filipe Pereira Neves</v>
      </c>
    </row>
    <row r="2150" ht="14.25" customHeight="1">
      <c r="A2150" s="1">
        <v>2.00606469E8</v>
      </c>
      <c r="B2150" s="1" t="s">
        <v>6466</v>
      </c>
      <c r="C2150" s="1" t="s">
        <v>6467</v>
      </c>
      <c r="D2150" s="1" t="s">
        <v>20</v>
      </c>
      <c r="E2150" s="1" t="s">
        <v>6468</v>
      </c>
      <c r="F2150" s="1" t="str">
        <f t="shared" si="1"/>
        <v>Ricardo Filipe Teixeira Gonçalves - MIEIC 2011/2012</v>
      </c>
      <c r="G2150" s="1" t="s">
        <v>6469</v>
      </c>
      <c r="I2150" s="9" t="str">
        <f>IFERROR(VLOOKUP(B2150,'Inquérito'!M:N,2,0),if(AND(E2150="",not(iserror(find("linkedin",H2150)))),H2150,E2150))</f>
        <v>https://www.linkedin.com/in/ricardogo/</v>
      </c>
      <c r="J2150" s="1" t="str">
        <f t="shared" si="2"/>
        <v>MIEIC </v>
      </c>
      <c r="K2150" s="1" t="str">
        <f>IFERROR(VLOOKUP($A2150&amp;"-"&amp;K$1,'Conclusões cursos SIGARRA'!$E:$H,2,0),"")</f>
        <v/>
      </c>
      <c r="L2150" s="1" t="str">
        <f>IFERROR(VLOOKUP($A2150&amp;"-"&amp;K$1,'Conclusões cursos SIGARRA'!$E:$H,4,0),"")</f>
        <v/>
      </c>
      <c r="M2150" s="1" t="str">
        <f>IFERROR(VLOOKUP($A2150&amp;"-"&amp;M$1,'Conclusões cursos SIGARRA'!$E:$H,2,0),"")</f>
        <v/>
      </c>
      <c r="N2150" s="1" t="str">
        <f>IFERROR(VLOOKUP($A2150&amp;"-"&amp;M$1,'Conclusões cursos SIGARRA'!$E:$H,4,0),"")</f>
        <v/>
      </c>
      <c r="O2150" s="1" t="str">
        <f>IFERROR(VLOOKUP($A2150&amp;"-"&amp;O$1,'Conclusões cursos SIGARRA'!$E:$H,2,0),"")</f>
        <v>2006/2007</v>
      </c>
      <c r="P2150" s="1" t="str">
        <f>IFERROR(VLOOKUP($A2150&amp;"-"&amp;O$1,'Conclusões cursos SIGARRA'!$E:$H,4,0),"")</f>
        <v>2011/2012</v>
      </c>
      <c r="Q2150" s="1" t="str">
        <f>IFERROR(VLOOKUP($A2150&amp;"-"&amp;Q$1,'Conclusões cursos SIGARRA'!$E:$H,2,0),"")</f>
        <v/>
      </c>
      <c r="R2150" s="1" t="str">
        <f>IFERROR(VLOOKUP($A2150&amp;"-"&amp;Q$1,'Conclusões cursos SIGARRA'!$E:$H,4,0),"")</f>
        <v/>
      </c>
      <c r="S2150" s="1" t="str">
        <f>IFERROR(VLOOKUP($A2150&amp;"-"&amp;S$1,'Conclusões cursos SIGARRA'!$E:$H,2,0),"")</f>
        <v/>
      </c>
      <c r="T2150" s="1" t="str">
        <f>IFERROR(VLOOKUP($A2150&amp;"-"&amp;S$1,'Conclusões cursos SIGARRA'!$E:$H,4,0),"")</f>
        <v/>
      </c>
      <c r="U2150" s="1" t="str">
        <f t="shared" si="3"/>
        <v> MIEIC 2011/2012</v>
      </c>
      <c r="V2150" s="1" t="str">
        <f t="shared" si="4"/>
        <v>Ricardo Filipe Teixeira Gonçalves</v>
      </c>
    </row>
    <row r="2151" ht="14.25" customHeight="1">
      <c r="A2151" s="1">
        <v>2.01604686E8</v>
      </c>
      <c r="B2151" s="1" t="s">
        <v>6470</v>
      </c>
      <c r="C2151" s="1" t="s">
        <v>6471</v>
      </c>
      <c r="D2151" s="1" t="s">
        <v>26</v>
      </c>
      <c r="E2151" s="1" t="s">
        <v>21</v>
      </c>
      <c r="F2151" s="1" t="str">
        <f t="shared" si="1"/>
        <v>Ricardo França Domingues Cardoso - M.EIC 2022/2023</v>
      </c>
      <c r="G2151" s="1" t="s">
        <v>6472</v>
      </c>
      <c r="I2151" s="1" t="str">
        <f>IFERROR(VLOOKUP(B2151,'Inquérito'!M:N,2,0),if(AND(E2151="",not(iserror(find("linkedin",H2151)))),H2151,E2151))</f>
        <v/>
      </c>
      <c r="J2151" s="1" t="str">
        <f t="shared" si="2"/>
        <v>M.EIC</v>
      </c>
      <c r="K2151" s="1" t="str">
        <f>IFERROR(VLOOKUP($A2151&amp;"-"&amp;K$1,'Conclusões cursos SIGARRA'!$E:$H,2,0),"")</f>
        <v/>
      </c>
      <c r="L2151" s="1" t="str">
        <f>IFERROR(VLOOKUP($A2151&amp;"-"&amp;K$1,'Conclusões cursos SIGARRA'!$E:$H,4,0),"")</f>
        <v/>
      </c>
      <c r="M2151" s="1" t="str">
        <f>IFERROR(VLOOKUP($A2151&amp;"-"&amp;M$1,'Conclusões cursos SIGARRA'!$E:$H,2,0),"")</f>
        <v/>
      </c>
      <c r="N2151" s="1" t="str">
        <f>IFERROR(VLOOKUP($A2151&amp;"-"&amp;M$1,'Conclusões cursos SIGARRA'!$E:$H,4,0),"")</f>
        <v/>
      </c>
      <c r="O2151" s="1" t="str">
        <f>IFERROR(VLOOKUP($A2151&amp;"-"&amp;O$1,'Conclusões cursos SIGARRA'!$E:$H,2,0),"")</f>
        <v/>
      </c>
      <c r="P2151" s="1" t="str">
        <f>IFERROR(VLOOKUP($A2151&amp;"-"&amp;O$1,'Conclusões cursos SIGARRA'!$E:$H,4,0),"")</f>
        <v/>
      </c>
      <c r="Q2151" s="1" t="str">
        <f>IFERROR(VLOOKUP($A2151&amp;"-"&amp;Q$1,'Conclusões cursos SIGARRA'!$E:$H,2,0),"")</f>
        <v/>
      </c>
      <c r="R2151" s="1" t="str">
        <f>IFERROR(VLOOKUP($A2151&amp;"-"&amp;Q$1,'Conclusões cursos SIGARRA'!$E:$H,4,0),"")</f>
        <v/>
      </c>
      <c r="S2151" s="1" t="str">
        <f>IFERROR(VLOOKUP($A2151&amp;"-"&amp;S$1,'Conclusões cursos SIGARRA'!$E:$H,2,0),"")</f>
        <v>2021/2022</v>
      </c>
      <c r="T2151" s="1" t="str">
        <f>IFERROR(VLOOKUP($A2151&amp;"-"&amp;S$1,'Conclusões cursos SIGARRA'!$E:$H,4,0),"")</f>
        <v>2022/2023</v>
      </c>
      <c r="U2151" s="1" t="str">
        <f t="shared" si="3"/>
        <v> M.EIC 2022/2023</v>
      </c>
      <c r="V2151" s="1" t="str">
        <f t="shared" si="4"/>
        <v>Ricardo França Domingues Cardoso</v>
      </c>
    </row>
    <row r="2152" ht="14.25" customHeight="1">
      <c r="A2152" s="1">
        <v>2.00808121E8</v>
      </c>
      <c r="B2152" s="1" t="s">
        <v>6473</v>
      </c>
      <c r="C2152" s="1" t="s">
        <v>6474</v>
      </c>
      <c r="D2152" s="1" t="s">
        <v>20</v>
      </c>
      <c r="E2152" s="1" t="s">
        <v>6475</v>
      </c>
      <c r="F2152" s="1" t="str">
        <f t="shared" si="1"/>
        <v>Ricardo Gabriel da Silva Graça - MIEIC 2012/2013</v>
      </c>
      <c r="G2152" s="1" t="s">
        <v>21</v>
      </c>
      <c r="I2152" s="9" t="str">
        <f>IFERROR(VLOOKUP(B2152,'Inquérito'!M:N,2,0),if(AND(E2152="",not(iserror(find("linkedin",H2152)))),H2152,E2152))</f>
        <v>https://www.linkedin.com/in/ricardo-silva-25902a59/</v>
      </c>
      <c r="J2152" s="1" t="str">
        <f t="shared" si="2"/>
        <v>MIEIC </v>
      </c>
      <c r="K2152" s="1" t="str">
        <f>IFERROR(VLOOKUP($A2152&amp;"-"&amp;K$1,'Conclusões cursos SIGARRA'!$E:$H,2,0),"")</f>
        <v/>
      </c>
      <c r="L2152" s="1" t="str">
        <f>IFERROR(VLOOKUP($A2152&amp;"-"&amp;K$1,'Conclusões cursos SIGARRA'!$E:$H,4,0),"")</f>
        <v/>
      </c>
      <c r="M2152" s="1" t="str">
        <f>IFERROR(VLOOKUP($A2152&amp;"-"&amp;M$1,'Conclusões cursos SIGARRA'!$E:$H,2,0),"")</f>
        <v/>
      </c>
      <c r="N2152" s="1" t="str">
        <f>IFERROR(VLOOKUP($A2152&amp;"-"&amp;M$1,'Conclusões cursos SIGARRA'!$E:$H,4,0),"")</f>
        <v/>
      </c>
      <c r="O2152" s="1" t="str">
        <f>IFERROR(VLOOKUP($A2152&amp;"-"&amp;O$1,'Conclusões cursos SIGARRA'!$E:$H,2,0),"")</f>
        <v>2008/2009</v>
      </c>
      <c r="P2152" s="1" t="str">
        <f>IFERROR(VLOOKUP($A2152&amp;"-"&amp;O$1,'Conclusões cursos SIGARRA'!$E:$H,4,0),"")</f>
        <v>2012/2013</v>
      </c>
      <c r="Q2152" s="1" t="str">
        <f>IFERROR(VLOOKUP($A2152&amp;"-"&amp;Q$1,'Conclusões cursos SIGARRA'!$E:$H,2,0),"")</f>
        <v/>
      </c>
      <c r="R2152" s="1" t="str">
        <f>IFERROR(VLOOKUP($A2152&amp;"-"&amp;Q$1,'Conclusões cursos SIGARRA'!$E:$H,4,0),"")</f>
        <v/>
      </c>
      <c r="S2152" s="1" t="str">
        <f>IFERROR(VLOOKUP($A2152&amp;"-"&amp;S$1,'Conclusões cursos SIGARRA'!$E:$H,2,0),"")</f>
        <v/>
      </c>
      <c r="T2152" s="1" t="str">
        <f>IFERROR(VLOOKUP($A2152&amp;"-"&amp;S$1,'Conclusões cursos SIGARRA'!$E:$H,4,0),"")</f>
        <v/>
      </c>
      <c r="U2152" s="1" t="str">
        <f t="shared" si="3"/>
        <v> MIEIC 2012/2013</v>
      </c>
      <c r="V2152" s="1" t="str">
        <f t="shared" si="4"/>
        <v>Ricardo Gabriel da Silva Graça</v>
      </c>
    </row>
    <row r="2153" ht="14.25" customHeight="1">
      <c r="A2153" s="1">
        <v>2.00102785E8</v>
      </c>
      <c r="B2153" s="1" t="s">
        <v>6476</v>
      </c>
      <c r="C2153" s="1" t="s">
        <v>6477</v>
      </c>
      <c r="D2153" s="1" t="s">
        <v>20</v>
      </c>
      <c r="E2153" s="1" t="s">
        <v>6478</v>
      </c>
      <c r="F2153" s="1" t="str">
        <f t="shared" si="1"/>
        <v>Ricardo Gonçalves de Oliveira - LEIC 2005/2006</v>
      </c>
      <c r="G2153" s="1" t="s">
        <v>6479</v>
      </c>
      <c r="H2153" s="1" t="s">
        <v>6480</v>
      </c>
      <c r="I2153" s="9" t="str">
        <f>IFERROR(VLOOKUP(B2153,'Inquérito'!M:N,2,0),if(AND(E2153="",not(iserror(find("linkedin",H2153)))),H2153,E2153))</f>
        <v>https://www.linkedin.com/in/roliveira/</v>
      </c>
      <c r="J2153" s="1" t="str">
        <f t="shared" si="2"/>
        <v>LEIC </v>
      </c>
      <c r="K2153" s="1" t="str">
        <f>IFERROR(VLOOKUP($A2153&amp;"-"&amp;K$1,'Conclusões cursos SIGARRA'!$E:$H,2,0),"")</f>
        <v>2001/2002</v>
      </c>
      <c r="L2153" s="1" t="str">
        <f>IFERROR(VLOOKUP($A2153&amp;"-"&amp;K$1,'Conclusões cursos SIGARRA'!$E:$H,4,0),"")</f>
        <v>2005/2006</v>
      </c>
      <c r="M2153" s="1" t="str">
        <f>IFERROR(VLOOKUP($A2153&amp;"-"&amp;M$1,'Conclusões cursos SIGARRA'!$E:$H,2,0),"")</f>
        <v/>
      </c>
      <c r="N2153" s="1" t="str">
        <f>IFERROR(VLOOKUP($A2153&amp;"-"&amp;M$1,'Conclusões cursos SIGARRA'!$E:$H,4,0),"")</f>
        <v/>
      </c>
      <c r="O2153" s="1" t="str">
        <f>IFERROR(VLOOKUP($A2153&amp;"-"&amp;O$1,'Conclusões cursos SIGARRA'!$E:$H,2,0),"")</f>
        <v/>
      </c>
      <c r="P2153" s="1" t="str">
        <f>IFERROR(VLOOKUP($A2153&amp;"-"&amp;O$1,'Conclusões cursos SIGARRA'!$E:$H,4,0),"")</f>
        <v/>
      </c>
      <c r="Q2153" s="1" t="str">
        <f>IFERROR(VLOOKUP($A2153&amp;"-"&amp;Q$1,'Conclusões cursos SIGARRA'!$E:$H,2,0),"")</f>
        <v/>
      </c>
      <c r="R2153" s="1" t="str">
        <f>IFERROR(VLOOKUP($A2153&amp;"-"&amp;Q$1,'Conclusões cursos SIGARRA'!$E:$H,4,0),"")</f>
        <v/>
      </c>
      <c r="S2153" s="1" t="str">
        <f>IFERROR(VLOOKUP($A2153&amp;"-"&amp;S$1,'Conclusões cursos SIGARRA'!$E:$H,2,0),"")</f>
        <v/>
      </c>
      <c r="T2153" s="1" t="str">
        <f>IFERROR(VLOOKUP($A2153&amp;"-"&amp;S$1,'Conclusões cursos SIGARRA'!$E:$H,4,0),"")</f>
        <v/>
      </c>
      <c r="U2153" s="1" t="str">
        <f t="shared" si="3"/>
        <v> LEIC 2005/2006</v>
      </c>
      <c r="V2153" s="1" t="str">
        <f t="shared" si="4"/>
        <v>Ricardo Gonçalves de Oliveira</v>
      </c>
    </row>
    <row r="2154" ht="14.25" customHeight="1">
      <c r="A2154" s="1">
        <v>2.01303924E8</v>
      </c>
      <c r="B2154" s="1" t="s">
        <v>6481</v>
      </c>
      <c r="C2154" s="1" t="s">
        <v>6482</v>
      </c>
      <c r="D2154" s="1" t="s">
        <v>20</v>
      </c>
      <c r="E2154" s="1" t="s">
        <v>21</v>
      </c>
      <c r="F2154" s="1" t="str">
        <f t="shared" si="1"/>
        <v>Ricardo Henrique Teixeira Duarte - MIEIC 2017/2018</v>
      </c>
      <c r="I2154" s="1" t="str">
        <f>IFERROR(VLOOKUP(B2154,'Inquérito'!M:N,2,0),if(AND(E2154="",not(iserror(find("linkedin",H2154)))),H2154,E2154))</f>
        <v/>
      </c>
      <c r="J2154" s="1" t="str">
        <f t="shared" si="2"/>
        <v>MIEIC </v>
      </c>
      <c r="K2154" s="1" t="str">
        <f>IFERROR(VLOOKUP($A2154&amp;"-"&amp;K$1,'Conclusões cursos SIGARRA'!$E:$H,2,0),"")</f>
        <v/>
      </c>
      <c r="L2154" s="1" t="str">
        <f>IFERROR(VLOOKUP($A2154&amp;"-"&amp;K$1,'Conclusões cursos SIGARRA'!$E:$H,4,0),"")</f>
        <v/>
      </c>
      <c r="M2154" s="1" t="str">
        <f>IFERROR(VLOOKUP($A2154&amp;"-"&amp;M$1,'Conclusões cursos SIGARRA'!$E:$H,2,0),"")</f>
        <v/>
      </c>
      <c r="N2154" s="1" t="str">
        <f>IFERROR(VLOOKUP($A2154&amp;"-"&amp;M$1,'Conclusões cursos SIGARRA'!$E:$H,4,0),"")</f>
        <v/>
      </c>
      <c r="O2154" s="1" t="str">
        <f>IFERROR(VLOOKUP($A2154&amp;"-"&amp;O$1,'Conclusões cursos SIGARRA'!$E:$H,2,0),"")</f>
        <v>2013/2014</v>
      </c>
      <c r="P2154" s="1" t="str">
        <f>IFERROR(VLOOKUP($A2154&amp;"-"&amp;O$1,'Conclusões cursos SIGARRA'!$E:$H,4,0),"")</f>
        <v>2017/2018</v>
      </c>
      <c r="Q2154" s="1" t="str">
        <f>IFERROR(VLOOKUP($A2154&amp;"-"&amp;Q$1,'Conclusões cursos SIGARRA'!$E:$H,2,0),"")</f>
        <v/>
      </c>
      <c r="R2154" s="1" t="str">
        <f>IFERROR(VLOOKUP($A2154&amp;"-"&amp;Q$1,'Conclusões cursos SIGARRA'!$E:$H,4,0),"")</f>
        <v/>
      </c>
      <c r="S2154" s="1" t="str">
        <f>IFERROR(VLOOKUP($A2154&amp;"-"&amp;S$1,'Conclusões cursos SIGARRA'!$E:$H,2,0),"")</f>
        <v/>
      </c>
      <c r="T2154" s="1" t="str">
        <f>IFERROR(VLOOKUP($A2154&amp;"-"&amp;S$1,'Conclusões cursos SIGARRA'!$E:$H,4,0),"")</f>
        <v/>
      </c>
      <c r="U2154" s="1" t="str">
        <f t="shared" si="3"/>
        <v> MIEIC 2017/2018</v>
      </c>
      <c r="V2154" s="1" t="str">
        <f t="shared" si="4"/>
        <v>Ricardo Henrique Teixeira Duarte</v>
      </c>
    </row>
    <row r="2155" ht="14.25" customHeight="1">
      <c r="A2155" s="1">
        <v>2.00702648E8</v>
      </c>
      <c r="B2155" s="1" t="s">
        <v>6483</v>
      </c>
      <c r="C2155" s="1" t="s">
        <v>6484</v>
      </c>
      <c r="D2155" s="1" t="s">
        <v>20</v>
      </c>
      <c r="E2155" s="1" t="s">
        <v>6485</v>
      </c>
      <c r="F2155" s="1" t="str">
        <f t="shared" si="1"/>
        <v>Ricardo João Teixeira Santos Mestre - MIEIC 2008/2009</v>
      </c>
      <c r="G2155" s="1" t="s">
        <v>21</v>
      </c>
      <c r="H2155" s="1" t="s">
        <v>6486</v>
      </c>
      <c r="I2155" s="9" t="str">
        <f>IFERROR(VLOOKUP(B2155,'Inquérito'!M:N,2,0),if(AND(E2155="",not(iserror(find("linkedin",H2155)))),H2155,E2155))</f>
        <v>https://www.linkedin.com/in/ricardojoaomestre/</v>
      </c>
      <c r="J2155" s="1" t="str">
        <f t="shared" si="2"/>
        <v>MIEIC </v>
      </c>
      <c r="K2155" s="1" t="str">
        <f>IFERROR(VLOOKUP($A2155&amp;"-"&amp;K$1,'Conclusões cursos SIGARRA'!$E:$H,2,0),"")</f>
        <v/>
      </c>
      <c r="L2155" s="1" t="str">
        <f>IFERROR(VLOOKUP($A2155&amp;"-"&amp;K$1,'Conclusões cursos SIGARRA'!$E:$H,4,0),"")</f>
        <v/>
      </c>
      <c r="M2155" s="1" t="str">
        <f>IFERROR(VLOOKUP($A2155&amp;"-"&amp;M$1,'Conclusões cursos SIGARRA'!$E:$H,2,0),"")</f>
        <v/>
      </c>
      <c r="N2155" s="1" t="str">
        <f>IFERROR(VLOOKUP($A2155&amp;"-"&amp;M$1,'Conclusões cursos SIGARRA'!$E:$H,4,0),"")</f>
        <v/>
      </c>
      <c r="O2155" s="1" t="str">
        <f>IFERROR(VLOOKUP($A2155&amp;"-"&amp;O$1,'Conclusões cursos SIGARRA'!$E:$H,2,0),"")</f>
        <v>2007/2008</v>
      </c>
      <c r="P2155" s="1" t="str">
        <f>IFERROR(VLOOKUP($A2155&amp;"-"&amp;O$1,'Conclusões cursos SIGARRA'!$E:$H,4,0),"")</f>
        <v>2008/2009</v>
      </c>
      <c r="Q2155" s="1" t="str">
        <f>IFERROR(VLOOKUP($A2155&amp;"-"&amp;Q$1,'Conclusões cursos SIGARRA'!$E:$H,2,0),"")</f>
        <v/>
      </c>
      <c r="R2155" s="1" t="str">
        <f>IFERROR(VLOOKUP($A2155&amp;"-"&amp;Q$1,'Conclusões cursos SIGARRA'!$E:$H,4,0),"")</f>
        <v/>
      </c>
      <c r="S2155" s="1" t="str">
        <f>IFERROR(VLOOKUP($A2155&amp;"-"&amp;S$1,'Conclusões cursos SIGARRA'!$E:$H,2,0),"")</f>
        <v/>
      </c>
      <c r="T2155" s="1" t="str">
        <f>IFERROR(VLOOKUP($A2155&amp;"-"&amp;S$1,'Conclusões cursos SIGARRA'!$E:$H,4,0),"")</f>
        <v/>
      </c>
      <c r="U2155" s="1" t="str">
        <f t="shared" si="3"/>
        <v> MIEIC 2008/2009</v>
      </c>
      <c r="V2155" s="1" t="str">
        <f t="shared" si="4"/>
        <v>Ricardo João Teixeira Santos Mestre</v>
      </c>
    </row>
    <row r="2156" ht="14.25" customHeight="1">
      <c r="A2156" s="1">
        <v>2.00001073E8</v>
      </c>
      <c r="B2156" s="1" t="s">
        <v>6487</v>
      </c>
      <c r="C2156" s="1" t="s">
        <v>6488</v>
      </c>
      <c r="D2156" s="1" t="s">
        <v>20</v>
      </c>
      <c r="E2156" s="1" t="s">
        <v>6489</v>
      </c>
      <c r="F2156" s="1" t="str">
        <f t="shared" si="1"/>
        <v>Ricardo Joaquim Moreira de Oliveira - LEIC 2004/2005</v>
      </c>
      <c r="G2156" s="1" t="s">
        <v>21</v>
      </c>
      <c r="I2156" s="9" t="str">
        <f>IFERROR(VLOOKUP(B2156,'Inquérito'!M:N,2,0),if(AND(E2156="",not(iserror(find("linkedin",H2156)))),H2156,E2156))</f>
        <v>https://www.linkedin.com/in/ricardojmdoliveira/</v>
      </c>
      <c r="J2156" s="1" t="str">
        <f t="shared" si="2"/>
        <v>LEIC </v>
      </c>
      <c r="K2156" s="1" t="str">
        <f>IFERROR(VLOOKUP($A2156&amp;"-"&amp;K$1,'Conclusões cursos SIGARRA'!$E:$H,2,0),"")</f>
        <v>2000/2001</v>
      </c>
      <c r="L2156" s="1" t="str">
        <f>IFERROR(VLOOKUP($A2156&amp;"-"&amp;K$1,'Conclusões cursos SIGARRA'!$E:$H,4,0),"")</f>
        <v>2004/2005</v>
      </c>
      <c r="M2156" s="1" t="str">
        <f>IFERROR(VLOOKUP($A2156&amp;"-"&amp;M$1,'Conclusões cursos SIGARRA'!$E:$H,2,0),"")</f>
        <v/>
      </c>
      <c r="N2156" s="1" t="str">
        <f>IFERROR(VLOOKUP($A2156&amp;"-"&amp;M$1,'Conclusões cursos SIGARRA'!$E:$H,4,0),"")</f>
        <v/>
      </c>
      <c r="O2156" s="1" t="str">
        <f>IFERROR(VLOOKUP($A2156&amp;"-"&amp;O$1,'Conclusões cursos SIGARRA'!$E:$H,2,0),"")</f>
        <v/>
      </c>
      <c r="P2156" s="1" t="str">
        <f>IFERROR(VLOOKUP($A2156&amp;"-"&amp;O$1,'Conclusões cursos SIGARRA'!$E:$H,4,0),"")</f>
        <v/>
      </c>
      <c r="Q2156" s="1" t="str">
        <f>IFERROR(VLOOKUP($A2156&amp;"-"&amp;Q$1,'Conclusões cursos SIGARRA'!$E:$H,2,0),"")</f>
        <v/>
      </c>
      <c r="R2156" s="1" t="str">
        <f>IFERROR(VLOOKUP($A2156&amp;"-"&amp;Q$1,'Conclusões cursos SIGARRA'!$E:$H,4,0),"")</f>
        <v/>
      </c>
      <c r="S2156" s="1" t="str">
        <f>IFERROR(VLOOKUP($A2156&amp;"-"&amp;S$1,'Conclusões cursos SIGARRA'!$E:$H,2,0),"")</f>
        <v/>
      </c>
      <c r="T2156" s="1" t="str">
        <f>IFERROR(VLOOKUP($A2156&amp;"-"&amp;S$1,'Conclusões cursos SIGARRA'!$E:$H,4,0),"")</f>
        <v/>
      </c>
      <c r="U2156" s="1" t="str">
        <f t="shared" si="3"/>
        <v> LEIC 2004/2005</v>
      </c>
      <c r="V2156" s="1" t="str">
        <f t="shared" si="4"/>
        <v>Ricardo Joaquim Moreira de Oliveira</v>
      </c>
    </row>
    <row r="2157" ht="14.25" customHeight="1">
      <c r="A2157" s="1">
        <v>2.00603254E8</v>
      </c>
      <c r="B2157" s="1" t="s">
        <v>6490</v>
      </c>
      <c r="C2157" s="1" t="s">
        <v>6491</v>
      </c>
      <c r="D2157" s="1" t="s">
        <v>20</v>
      </c>
      <c r="E2157" s="1" t="s">
        <v>21</v>
      </c>
      <c r="F2157" s="1" t="str">
        <f t="shared" si="1"/>
        <v>Ricardo Jorge Azevedo Moutinho - MIEIC 2010/2011</v>
      </c>
      <c r="G2157" s="1" t="s">
        <v>21</v>
      </c>
      <c r="H2157" s="1" t="s">
        <v>6492</v>
      </c>
      <c r="I2157" s="1" t="str">
        <f>IFERROR(VLOOKUP(B2157,'Inquérito'!M:N,2,0),if(AND(E2157="",not(iserror(find("linkedin",H2157)))),H2157,E2157))</f>
        <v/>
      </c>
      <c r="J2157" s="1" t="str">
        <f t="shared" si="2"/>
        <v>MIEIC </v>
      </c>
      <c r="K2157" s="1" t="str">
        <f>IFERROR(VLOOKUP($A2157&amp;"-"&amp;K$1,'Conclusões cursos SIGARRA'!$E:$H,2,0),"")</f>
        <v/>
      </c>
      <c r="L2157" s="1" t="str">
        <f>IFERROR(VLOOKUP($A2157&amp;"-"&amp;K$1,'Conclusões cursos SIGARRA'!$E:$H,4,0),"")</f>
        <v/>
      </c>
      <c r="M2157" s="1" t="str">
        <f>IFERROR(VLOOKUP($A2157&amp;"-"&amp;M$1,'Conclusões cursos SIGARRA'!$E:$H,2,0),"")</f>
        <v/>
      </c>
      <c r="N2157" s="1" t="str">
        <f>IFERROR(VLOOKUP($A2157&amp;"-"&amp;M$1,'Conclusões cursos SIGARRA'!$E:$H,4,0),"")</f>
        <v/>
      </c>
      <c r="O2157" s="1" t="str">
        <f>IFERROR(VLOOKUP($A2157&amp;"-"&amp;O$1,'Conclusões cursos SIGARRA'!$E:$H,2,0),"")</f>
        <v>2006/2007</v>
      </c>
      <c r="P2157" s="1" t="str">
        <f>IFERROR(VLOOKUP($A2157&amp;"-"&amp;O$1,'Conclusões cursos SIGARRA'!$E:$H,4,0),"")</f>
        <v>2010/2011</v>
      </c>
      <c r="Q2157" s="1" t="str">
        <f>IFERROR(VLOOKUP($A2157&amp;"-"&amp;Q$1,'Conclusões cursos SIGARRA'!$E:$H,2,0),"")</f>
        <v/>
      </c>
      <c r="R2157" s="1" t="str">
        <f>IFERROR(VLOOKUP($A2157&amp;"-"&amp;Q$1,'Conclusões cursos SIGARRA'!$E:$H,4,0),"")</f>
        <v/>
      </c>
      <c r="S2157" s="1" t="str">
        <f>IFERROR(VLOOKUP($A2157&amp;"-"&amp;S$1,'Conclusões cursos SIGARRA'!$E:$H,2,0),"")</f>
        <v/>
      </c>
      <c r="T2157" s="1" t="str">
        <f>IFERROR(VLOOKUP($A2157&amp;"-"&amp;S$1,'Conclusões cursos SIGARRA'!$E:$H,4,0),"")</f>
        <v/>
      </c>
      <c r="U2157" s="1" t="str">
        <f t="shared" si="3"/>
        <v> MIEIC 2010/2011</v>
      </c>
      <c r="V2157" s="1" t="str">
        <f t="shared" si="4"/>
        <v>Ricardo Jorge Azevedo Moutinho</v>
      </c>
    </row>
    <row r="2158" ht="14.25" customHeight="1">
      <c r="A2158" s="1">
        <v>2.01806317E8</v>
      </c>
      <c r="B2158" s="1" t="s">
        <v>6493</v>
      </c>
      <c r="C2158" s="1" t="s">
        <v>6494</v>
      </c>
      <c r="D2158" s="1" t="s">
        <v>26</v>
      </c>
      <c r="E2158" s="1" t="s">
        <v>21</v>
      </c>
      <c r="F2158" s="1" t="str">
        <f t="shared" si="1"/>
        <v>Ricardo Jorge Cruz Fontão - M.EIC 2022/2023</v>
      </c>
      <c r="G2158" s="1" t="s">
        <v>6495</v>
      </c>
      <c r="I2158" s="1" t="str">
        <f>IFERROR(VLOOKUP(B2158,'Inquérito'!M:N,2,0),if(AND(E2158="",not(iserror(find("linkedin",H2158)))),H2158,E2158))</f>
        <v/>
      </c>
      <c r="J2158" s="1" t="str">
        <f t="shared" si="2"/>
        <v>M.EIC</v>
      </c>
      <c r="K2158" s="1" t="str">
        <f>IFERROR(VLOOKUP($A2158&amp;"-"&amp;K$1,'Conclusões cursos SIGARRA'!$E:$H,2,0),"")</f>
        <v/>
      </c>
      <c r="L2158" s="1" t="str">
        <f>IFERROR(VLOOKUP($A2158&amp;"-"&amp;K$1,'Conclusões cursos SIGARRA'!$E:$H,4,0),"")</f>
        <v/>
      </c>
      <c r="M2158" s="1" t="str">
        <f>IFERROR(VLOOKUP($A2158&amp;"-"&amp;M$1,'Conclusões cursos SIGARRA'!$E:$H,2,0),"")</f>
        <v/>
      </c>
      <c r="N2158" s="1" t="str">
        <f>IFERROR(VLOOKUP($A2158&amp;"-"&amp;M$1,'Conclusões cursos SIGARRA'!$E:$H,4,0),"")</f>
        <v/>
      </c>
      <c r="O2158" s="1" t="str">
        <f>IFERROR(VLOOKUP($A2158&amp;"-"&amp;O$1,'Conclusões cursos SIGARRA'!$E:$H,2,0),"")</f>
        <v/>
      </c>
      <c r="P2158" s="1" t="str">
        <f>IFERROR(VLOOKUP($A2158&amp;"-"&amp;O$1,'Conclusões cursos SIGARRA'!$E:$H,4,0),"")</f>
        <v/>
      </c>
      <c r="Q2158" s="1" t="str">
        <f>IFERROR(VLOOKUP($A2158&amp;"-"&amp;Q$1,'Conclusões cursos SIGARRA'!$E:$H,2,0),"")</f>
        <v/>
      </c>
      <c r="R2158" s="1" t="str">
        <f>IFERROR(VLOOKUP($A2158&amp;"-"&amp;Q$1,'Conclusões cursos SIGARRA'!$E:$H,4,0),"")</f>
        <v/>
      </c>
      <c r="S2158" s="1" t="str">
        <f>IFERROR(VLOOKUP($A2158&amp;"-"&amp;S$1,'Conclusões cursos SIGARRA'!$E:$H,2,0),"")</f>
        <v>2021/2022</v>
      </c>
      <c r="T2158" s="1" t="str">
        <f>IFERROR(VLOOKUP($A2158&amp;"-"&amp;S$1,'Conclusões cursos SIGARRA'!$E:$H,4,0),"")</f>
        <v>2022/2023</v>
      </c>
      <c r="U2158" s="1" t="str">
        <f t="shared" si="3"/>
        <v> M.EIC 2022/2023</v>
      </c>
      <c r="V2158" s="1" t="str">
        <f t="shared" si="4"/>
        <v>Ricardo Jorge Cruz Fontão</v>
      </c>
    </row>
    <row r="2159" ht="14.25" customHeight="1">
      <c r="A2159" s="1">
        <v>2.00404415E8</v>
      </c>
      <c r="B2159" s="1" t="s">
        <v>6496</v>
      </c>
      <c r="C2159" s="1" t="s">
        <v>6497</v>
      </c>
      <c r="D2159" s="1" t="s">
        <v>20</v>
      </c>
      <c r="E2159" s="1" t="s">
        <v>6498</v>
      </c>
      <c r="F2159" s="1" t="str">
        <f t="shared" si="1"/>
        <v>Ricardo Jorge da Costa Machado - MIEIC 2008/2009</v>
      </c>
      <c r="G2159" s="1" t="s">
        <v>6499</v>
      </c>
      <c r="H2159" s="1" t="s">
        <v>6500</v>
      </c>
      <c r="I2159" s="9" t="str">
        <f>IFERROR(VLOOKUP(B2159,'Inquérito'!M:N,2,0),if(AND(E2159="",not(iserror(find("linkedin",H2159)))),H2159,E2159))</f>
        <v>https://www.linkedin.com/in/rjcmachado/</v>
      </c>
      <c r="J2159" s="1" t="str">
        <f t="shared" si="2"/>
        <v>MIEIC </v>
      </c>
      <c r="K2159" s="1" t="str">
        <f>IFERROR(VLOOKUP($A2159&amp;"-"&amp;K$1,'Conclusões cursos SIGARRA'!$E:$H,2,0),"")</f>
        <v/>
      </c>
      <c r="L2159" s="1" t="str">
        <f>IFERROR(VLOOKUP($A2159&amp;"-"&amp;K$1,'Conclusões cursos SIGARRA'!$E:$H,4,0),"")</f>
        <v/>
      </c>
      <c r="M2159" s="1" t="str">
        <f>IFERROR(VLOOKUP($A2159&amp;"-"&amp;M$1,'Conclusões cursos SIGARRA'!$E:$H,2,0),"")</f>
        <v/>
      </c>
      <c r="N2159" s="1" t="str">
        <f>IFERROR(VLOOKUP($A2159&amp;"-"&amp;M$1,'Conclusões cursos SIGARRA'!$E:$H,4,0),"")</f>
        <v/>
      </c>
      <c r="O2159" s="1" t="str">
        <f>IFERROR(VLOOKUP($A2159&amp;"-"&amp;O$1,'Conclusões cursos SIGARRA'!$E:$H,2,0),"")</f>
        <v>2004/2005</v>
      </c>
      <c r="P2159" s="1" t="str">
        <f>IFERROR(VLOOKUP($A2159&amp;"-"&amp;O$1,'Conclusões cursos SIGARRA'!$E:$H,4,0),"")</f>
        <v>2008/2009</v>
      </c>
      <c r="Q2159" s="1" t="str">
        <f>IFERROR(VLOOKUP($A2159&amp;"-"&amp;Q$1,'Conclusões cursos SIGARRA'!$E:$H,2,0),"")</f>
        <v/>
      </c>
      <c r="R2159" s="1" t="str">
        <f>IFERROR(VLOOKUP($A2159&amp;"-"&amp;Q$1,'Conclusões cursos SIGARRA'!$E:$H,4,0),"")</f>
        <v/>
      </c>
      <c r="S2159" s="1" t="str">
        <f>IFERROR(VLOOKUP($A2159&amp;"-"&amp;S$1,'Conclusões cursos SIGARRA'!$E:$H,2,0),"")</f>
        <v/>
      </c>
      <c r="T2159" s="1" t="str">
        <f>IFERROR(VLOOKUP($A2159&amp;"-"&amp;S$1,'Conclusões cursos SIGARRA'!$E:$H,4,0),"")</f>
        <v/>
      </c>
      <c r="U2159" s="1" t="str">
        <f t="shared" si="3"/>
        <v> MIEIC 2008/2009</v>
      </c>
      <c r="V2159" s="1" t="str">
        <f t="shared" si="4"/>
        <v>Ricardo Jorge da Costa Machado</v>
      </c>
    </row>
    <row r="2160" ht="14.25" customHeight="1">
      <c r="A2160" s="1">
        <v>2.01202847E8</v>
      </c>
      <c r="B2160" s="1" t="s">
        <v>6501</v>
      </c>
      <c r="C2160" s="1" t="s">
        <v>6502</v>
      </c>
      <c r="D2160" s="1" t="s">
        <v>20</v>
      </c>
      <c r="E2160" s="1" t="s">
        <v>6503</v>
      </c>
      <c r="F2160" s="1" t="str">
        <f t="shared" si="1"/>
        <v>Ricardo Jorge da Rocha Loureiro - MIEIC 2016/2017</v>
      </c>
      <c r="G2160" s="1" t="s">
        <v>6504</v>
      </c>
      <c r="I2160" s="9" t="str">
        <f>IFERROR(VLOOKUP(B2160,'Inquérito'!M:N,2,0),if(AND(E2160="",not(iserror(find("linkedin",H2160)))),H2160,E2160))</f>
        <v>https://www.linkedin.com/in/ricardo-loureiro-767367118/</v>
      </c>
      <c r="J2160" s="1" t="str">
        <f t="shared" si="2"/>
        <v>MIEIC </v>
      </c>
      <c r="K2160" s="1" t="str">
        <f>IFERROR(VLOOKUP($A2160&amp;"-"&amp;K$1,'Conclusões cursos SIGARRA'!$E:$H,2,0),"")</f>
        <v/>
      </c>
      <c r="L2160" s="1" t="str">
        <f>IFERROR(VLOOKUP($A2160&amp;"-"&amp;K$1,'Conclusões cursos SIGARRA'!$E:$H,4,0),"")</f>
        <v/>
      </c>
      <c r="M2160" s="1" t="str">
        <f>IFERROR(VLOOKUP($A2160&amp;"-"&amp;M$1,'Conclusões cursos SIGARRA'!$E:$H,2,0),"")</f>
        <v/>
      </c>
      <c r="N2160" s="1" t="str">
        <f>IFERROR(VLOOKUP($A2160&amp;"-"&amp;M$1,'Conclusões cursos SIGARRA'!$E:$H,4,0),"")</f>
        <v/>
      </c>
      <c r="O2160" s="1" t="str">
        <f>IFERROR(VLOOKUP($A2160&amp;"-"&amp;O$1,'Conclusões cursos SIGARRA'!$E:$H,2,0),"")</f>
        <v>2012/2013</v>
      </c>
      <c r="P2160" s="1" t="str">
        <f>IFERROR(VLOOKUP($A2160&amp;"-"&amp;O$1,'Conclusões cursos SIGARRA'!$E:$H,4,0),"")</f>
        <v>2016/2017</v>
      </c>
      <c r="Q2160" s="1" t="str">
        <f>IFERROR(VLOOKUP($A2160&amp;"-"&amp;Q$1,'Conclusões cursos SIGARRA'!$E:$H,2,0),"")</f>
        <v/>
      </c>
      <c r="R2160" s="1" t="str">
        <f>IFERROR(VLOOKUP($A2160&amp;"-"&amp;Q$1,'Conclusões cursos SIGARRA'!$E:$H,4,0),"")</f>
        <v/>
      </c>
      <c r="S2160" s="1" t="str">
        <f>IFERROR(VLOOKUP($A2160&amp;"-"&amp;S$1,'Conclusões cursos SIGARRA'!$E:$H,2,0),"")</f>
        <v/>
      </c>
      <c r="T2160" s="1" t="str">
        <f>IFERROR(VLOOKUP($A2160&amp;"-"&amp;S$1,'Conclusões cursos SIGARRA'!$E:$H,4,0),"")</f>
        <v/>
      </c>
      <c r="U2160" s="1" t="str">
        <f t="shared" si="3"/>
        <v> MIEIC 2016/2017</v>
      </c>
      <c r="V2160" s="1" t="str">
        <f t="shared" si="4"/>
        <v>Ricardo Jorge da Rocha Loureiro</v>
      </c>
    </row>
    <row r="2161" ht="14.25" customHeight="1">
      <c r="A2161" s="1">
        <v>2.01308099E8</v>
      </c>
      <c r="B2161" s="1" t="s">
        <v>6505</v>
      </c>
      <c r="C2161" s="1" t="s">
        <v>6506</v>
      </c>
      <c r="D2161" s="1" t="s">
        <v>26</v>
      </c>
      <c r="E2161" s="1" t="s">
        <v>21</v>
      </c>
      <c r="F2161" s="1" t="str">
        <f t="shared" si="1"/>
        <v>Ricardo Jorge da Silva Vieira - L.EIC 2021/2022</v>
      </c>
      <c r="G2161" s="1" t="s">
        <v>6507</v>
      </c>
      <c r="I2161" s="1" t="str">
        <f>IFERROR(VLOOKUP(B2161,'Inquérito'!M:N,2,0),if(AND(E2161="",not(iserror(find("linkedin",H2161)))),H2161,E2161))</f>
        <v/>
      </c>
      <c r="J2161" s="1" t="str">
        <f t="shared" si="2"/>
        <v>L.EIC </v>
      </c>
      <c r="K2161" s="1" t="str">
        <f>IFERROR(VLOOKUP($A2161&amp;"-"&amp;K$1,'Conclusões cursos SIGARRA'!$E:$H,2,0),"")</f>
        <v/>
      </c>
      <c r="L2161" s="1" t="str">
        <f>IFERROR(VLOOKUP($A2161&amp;"-"&amp;K$1,'Conclusões cursos SIGARRA'!$E:$H,4,0),"")</f>
        <v/>
      </c>
      <c r="M2161" s="1" t="str">
        <f>IFERROR(VLOOKUP($A2161&amp;"-"&amp;M$1,'Conclusões cursos SIGARRA'!$E:$H,2,0),"")</f>
        <v/>
      </c>
      <c r="N2161" s="1" t="str">
        <f>IFERROR(VLOOKUP($A2161&amp;"-"&amp;M$1,'Conclusões cursos SIGARRA'!$E:$H,4,0),"")</f>
        <v/>
      </c>
      <c r="O2161" s="1" t="str">
        <f>IFERROR(VLOOKUP($A2161&amp;"-"&amp;O$1,'Conclusões cursos SIGARRA'!$E:$H,2,0),"")</f>
        <v/>
      </c>
      <c r="P2161" s="1" t="str">
        <f>IFERROR(VLOOKUP($A2161&amp;"-"&amp;O$1,'Conclusões cursos SIGARRA'!$E:$H,4,0),"")</f>
        <v/>
      </c>
      <c r="Q2161" s="1" t="str">
        <f>IFERROR(VLOOKUP($A2161&amp;"-"&amp;Q$1,'Conclusões cursos SIGARRA'!$E:$H,2,0),"")</f>
        <v>2021/2022</v>
      </c>
      <c r="R2161" s="1" t="str">
        <f>IFERROR(VLOOKUP($A2161&amp;"-"&amp;Q$1,'Conclusões cursos SIGARRA'!$E:$H,4,0),"")</f>
        <v>2021/2022</v>
      </c>
      <c r="S2161" s="1" t="str">
        <f>IFERROR(VLOOKUP($A2161&amp;"-"&amp;S$1,'Conclusões cursos SIGARRA'!$E:$H,2,0),"")</f>
        <v/>
      </c>
      <c r="T2161" s="1" t="str">
        <f>IFERROR(VLOOKUP($A2161&amp;"-"&amp;S$1,'Conclusões cursos SIGARRA'!$E:$H,4,0),"")</f>
        <v/>
      </c>
      <c r="U2161" s="1" t="str">
        <f t="shared" si="3"/>
        <v> L.EIC 2021/2022</v>
      </c>
      <c r="V2161" s="1" t="str">
        <f t="shared" si="4"/>
        <v>Ricardo Jorge da Silva Vieira</v>
      </c>
    </row>
    <row r="2162" ht="14.25" customHeight="1">
      <c r="A2162" s="1">
        <v>2.00305418E8</v>
      </c>
      <c r="B2162" s="1" t="s">
        <v>6508</v>
      </c>
      <c r="C2162" s="1" t="s">
        <v>6509</v>
      </c>
      <c r="D2162" s="1" t="s">
        <v>26</v>
      </c>
      <c r="E2162" s="1" t="s">
        <v>21</v>
      </c>
      <c r="F2162" s="1" t="str">
        <f t="shared" si="1"/>
        <v>Ricardo Jorge de Araújo Ferreira - M.EIC 2021/2022</v>
      </c>
      <c r="G2162" s="1" t="s">
        <v>6510</v>
      </c>
      <c r="H2162" s="1" t="s">
        <v>6511</v>
      </c>
      <c r="I2162" s="1" t="str">
        <f>IFERROR(VLOOKUP(B2162,'Inquérito'!M:N,2,0),if(AND(E2162="",not(iserror(find("linkedin",H2162)))),H2162,E2162))</f>
        <v/>
      </c>
      <c r="J2162" s="1" t="str">
        <f t="shared" si="2"/>
        <v>M.EIC</v>
      </c>
      <c r="K2162" s="1" t="str">
        <f>IFERROR(VLOOKUP($A2162&amp;"-"&amp;K$1,'Conclusões cursos SIGARRA'!$E:$H,2,0),"")</f>
        <v/>
      </c>
      <c r="L2162" s="1" t="str">
        <f>IFERROR(VLOOKUP($A2162&amp;"-"&amp;K$1,'Conclusões cursos SIGARRA'!$E:$H,4,0),"")</f>
        <v/>
      </c>
      <c r="M2162" s="1" t="str">
        <f>IFERROR(VLOOKUP($A2162&amp;"-"&amp;M$1,'Conclusões cursos SIGARRA'!$E:$H,2,0),"")</f>
        <v/>
      </c>
      <c r="N2162" s="1" t="str">
        <f>IFERROR(VLOOKUP($A2162&amp;"-"&amp;M$1,'Conclusões cursos SIGARRA'!$E:$H,4,0),"")</f>
        <v/>
      </c>
      <c r="O2162" s="1" t="str">
        <f>IFERROR(VLOOKUP($A2162&amp;"-"&amp;O$1,'Conclusões cursos SIGARRA'!$E:$H,2,0),"")</f>
        <v/>
      </c>
      <c r="P2162" s="1" t="str">
        <f>IFERROR(VLOOKUP($A2162&amp;"-"&amp;O$1,'Conclusões cursos SIGARRA'!$E:$H,4,0),"")</f>
        <v/>
      </c>
      <c r="Q2162" s="1" t="str">
        <f>IFERROR(VLOOKUP($A2162&amp;"-"&amp;Q$1,'Conclusões cursos SIGARRA'!$E:$H,2,0),"")</f>
        <v/>
      </c>
      <c r="R2162" s="1" t="str">
        <f>IFERROR(VLOOKUP($A2162&amp;"-"&amp;Q$1,'Conclusões cursos SIGARRA'!$E:$H,4,0),"")</f>
        <v/>
      </c>
      <c r="S2162" s="1" t="str">
        <f>IFERROR(VLOOKUP($A2162&amp;"-"&amp;S$1,'Conclusões cursos SIGARRA'!$E:$H,2,0),"")</f>
        <v>2021/2022</v>
      </c>
      <c r="T2162" s="1" t="str">
        <f>IFERROR(VLOOKUP($A2162&amp;"-"&amp;S$1,'Conclusões cursos SIGARRA'!$E:$H,4,0),"")</f>
        <v>2021/2022</v>
      </c>
      <c r="U2162" s="1" t="str">
        <f t="shared" si="3"/>
        <v> M.EIC 2021/2022</v>
      </c>
      <c r="V2162" s="1" t="str">
        <f t="shared" si="4"/>
        <v>Ricardo Jorge de Araújo Ferreira</v>
      </c>
    </row>
    <row r="2163" ht="14.25" customHeight="1">
      <c r="A2163" s="1">
        <v>2.00103653E8</v>
      </c>
      <c r="B2163" s="1" t="s">
        <v>6512</v>
      </c>
      <c r="C2163" s="1" t="s">
        <v>6513</v>
      </c>
      <c r="D2163" s="1" t="s">
        <v>20</v>
      </c>
      <c r="E2163" s="1" t="s">
        <v>6514</v>
      </c>
      <c r="F2163" s="1" t="str">
        <f t="shared" si="1"/>
        <v>Ricardo Jorge de Sousa Teixeira - MIEIC 2013/2014</v>
      </c>
      <c r="G2163" s="1" t="s">
        <v>6515</v>
      </c>
      <c r="H2163" s="1" t="s">
        <v>6516</v>
      </c>
      <c r="I2163" s="9" t="str">
        <f>IFERROR(VLOOKUP(B2163,'Inquérito'!M:N,2,0),if(AND(E2163="",not(iserror(find("linkedin",H2163)))),H2163,E2163))</f>
        <v>https://www.linkedin.com/in/rjsteixeira/</v>
      </c>
      <c r="J2163" s="1" t="str">
        <f t="shared" si="2"/>
        <v>MIEIC </v>
      </c>
      <c r="K2163" s="1" t="str">
        <f>IFERROR(VLOOKUP($A2163&amp;"-"&amp;K$1,'Conclusões cursos SIGARRA'!$E:$H,2,0),"")</f>
        <v/>
      </c>
      <c r="L2163" s="1" t="str">
        <f>IFERROR(VLOOKUP($A2163&amp;"-"&amp;K$1,'Conclusões cursos SIGARRA'!$E:$H,4,0),"")</f>
        <v/>
      </c>
      <c r="M2163" s="1" t="str">
        <f>IFERROR(VLOOKUP($A2163&amp;"-"&amp;M$1,'Conclusões cursos SIGARRA'!$E:$H,2,0),"")</f>
        <v/>
      </c>
      <c r="N2163" s="1" t="str">
        <f>IFERROR(VLOOKUP($A2163&amp;"-"&amp;M$1,'Conclusões cursos SIGARRA'!$E:$H,4,0),"")</f>
        <v/>
      </c>
      <c r="O2163" s="1" t="str">
        <f>IFERROR(VLOOKUP($A2163&amp;"-"&amp;O$1,'Conclusões cursos SIGARRA'!$E:$H,2,0),"")</f>
        <v>2008/2009</v>
      </c>
      <c r="P2163" s="1" t="str">
        <f>IFERROR(VLOOKUP($A2163&amp;"-"&amp;O$1,'Conclusões cursos SIGARRA'!$E:$H,4,0),"")</f>
        <v>2013/2014</v>
      </c>
      <c r="Q2163" s="1" t="str">
        <f>IFERROR(VLOOKUP($A2163&amp;"-"&amp;Q$1,'Conclusões cursos SIGARRA'!$E:$H,2,0),"")</f>
        <v/>
      </c>
      <c r="R2163" s="1" t="str">
        <f>IFERROR(VLOOKUP($A2163&amp;"-"&amp;Q$1,'Conclusões cursos SIGARRA'!$E:$H,4,0),"")</f>
        <v/>
      </c>
      <c r="S2163" s="1" t="str">
        <f>IFERROR(VLOOKUP($A2163&amp;"-"&amp;S$1,'Conclusões cursos SIGARRA'!$E:$H,2,0),"")</f>
        <v/>
      </c>
      <c r="T2163" s="1" t="str">
        <f>IFERROR(VLOOKUP($A2163&amp;"-"&amp;S$1,'Conclusões cursos SIGARRA'!$E:$H,4,0),"")</f>
        <v/>
      </c>
      <c r="U2163" s="1" t="str">
        <f t="shared" si="3"/>
        <v> MIEIC 2013/2014</v>
      </c>
      <c r="V2163" s="1" t="str">
        <f t="shared" si="4"/>
        <v>Ricardo Jorge de Sousa Teixeira</v>
      </c>
    </row>
    <row r="2164" ht="14.25" customHeight="1">
      <c r="A2164" s="1">
        <v>2.00005207E8</v>
      </c>
      <c r="B2164" s="1" t="s">
        <v>6517</v>
      </c>
      <c r="C2164" s="1" t="s">
        <v>6518</v>
      </c>
      <c r="D2164" s="1" t="s">
        <v>20</v>
      </c>
      <c r="E2164" s="1" t="s">
        <v>6519</v>
      </c>
      <c r="F2164" s="1" t="str">
        <f t="shared" si="1"/>
        <v>Ricardo Jorge Fontes Castro - LEIC 2004/2005</v>
      </c>
      <c r="G2164" s="1" t="s">
        <v>21</v>
      </c>
      <c r="H2164" s="1" t="s">
        <v>6520</v>
      </c>
      <c r="I2164" s="9" t="str">
        <f>IFERROR(VLOOKUP(B2164,'Inquérito'!M:N,2,0),if(AND(E2164="",not(iserror(find("linkedin",H2164)))),H2164,E2164))</f>
        <v>https://www.linkedin.com/in/supericardoc/</v>
      </c>
      <c r="J2164" s="1" t="str">
        <f t="shared" si="2"/>
        <v>LEIC </v>
      </c>
      <c r="K2164" s="1" t="str">
        <f>IFERROR(VLOOKUP($A2164&amp;"-"&amp;K$1,'Conclusões cursos SIGARRA'!$E:$H,2,0),"")</f>
        <v>2000/2001</v>
      </c>
      <c r="L2164" s="1" t="str">
        <f>IFERROR(VLOOKUP($A2164&amp;"-"&amp;K$1,'Conclusões cursos SIGARRA'!$E:$H,4,0),"")</f>
        <v>2004/2005</v>
      </c>
      <c r="M2164" s="1" t="str">
        <f>IFERROR(VLOOKUP($A2164&amp;"-"&amp;M$1,'Conclusões cursos SIGARRA'!$E:$H,2,0),"")</f>
        <v/>
      </c>
      <c r="N2164" s="1" t="str">
        <f>IFERROR(VLOOKUP($A2164&amp;"-"&amp;M$1,'Conclusões cursos SIGARRA'!$E:$H,4,0),"")</f>
        <v/>
      </c>
      <c r="O2164" s="1" t="str">
        <f>IFERROR(VLOOKUP($A2164&amp;"-"&amp;O$1,'Conclusões cursos SIGARRA'!$E:$H,2,0),"")</f>
        <v/>
      </c>
      <c r="P2164" s="1" t="str">
        <f>IFERROR(VLOOKUP($A2164&amp;"-"&amp;O$1,'Conclusões cursos SIGARRA'!$E:$H,4,0),"")</f>
        <v/>
      </c>
      <c r="Q2164" s="1" t="str">
        <f>IFERROR(VLOOKUP($A2164&amp;"-"&amp;Q$1,'Conclusões cursos SIGARRA'!$E:$H,2,0),"")</f>
        <v/>
      </c>
      <c r="R2164" s="1" t="str">
        <f>IFERROR(VLOOKUP($A2164&amp;"-"&amp;Q$1,'Conclusões cursos SIGARRA'!$E:$H,4,0),"")</f>
        <v/>
      </c>
      <c r="S2164" s="1" t="str">
        <f>IFERROR(VLOOKUP($A2164&amp;"-"&amp;S$1,'Conclusões cursos SIGARRA'!$E:$H,2,0),"")</f>
        <v/>
      </c>
      <c r="T2164" s="1" t="str">
        <f>IFERROR(VLOOKUP($A2164&amp;"-"&amp;S$1,'Conclusões cursos SIGARRA'!$E:$H,4,0),"")</f>
        <v/>
      </c>
      <c r="U2164" s="1" t="str">
        <f t="shared" si="3"/>
        <v> LEIC 2004/2005</v>
      </c>
      <c r="V2164" s="1" t="str">
        <f t="shared" si="4"/>
        <v>Ricardo Jorge Fontes Castro</v>
      </c>
    </row>
    <row r="2165" ht="14.25" customHeight="1">
      <c r="A2165" s="1">
        <v>2.00604081E8</v>
      </c>
      <c r="B2165" s="1" t="s">
        <v>6521</v>
      </c>
      <c r="C2165" s="1" t="s">
        <v>6522</v>
      </c>
      <c r="D2165" s="1" t="s">
        <v>20</v>
      </c>
      <c r="E2165" s="1" t="s">
        <v>21</v>
      </c>
      <c r="F2165" s="1" t="str">
        <f t="shared" si="1"/>
        <v>Ricardo Jorge Maia e Serra - MIEIC 2010/2011</v>
      </c>
      <c r="G2165" s="1" t="s">
        <v>21</v>
      </c>
      <c r="H2165" s="1" t="s">
        <v>6523</v>
      </c>
      <c r="I2165" s="1" t="str">
        <f>IFERROR(VLOOKUP(B2165,'Inquérito'!M:N,2,0),if(AND(E2165="",not(iserror(find("linkedin",H2165)))),H2165,E2165))</f>
        <v/>
      </c>
      <c r="J2165" s="1" t="str">
        <f t="shared" si="2"/>
        <v>MIEIC </v>
      </c>
      <c r="K2165" s="1" t="str">
        <f>IFERROR(VLOOKUP($A2165&amp;"-"&amp;K$1,'Conclusões cursos SIGARRA'!$E:$H,2,0),"")</f>
        <v/>
      </c>
      <c r="L2165" s="1" t="str">
        <f>IFERROR(VLOOKUP($A2165&amp;"-"&amp;K$1,'Conclusões cursos SIGARRA'!$E:$H,4,0),"")</f>
        <v/>
      </c>
      <c r="M2165" s="1" t="str">
        <f>IFERROR(VLOOKUP($A2165&amp;"-"&amp;M$1,'Conclusões cursos SIGARRA'!$E:$H,2,0),"")</f>
        <v/>
      </c>
      <c r="N2165" s="1" t="str">
        <f>IFERROR(VLOOKUP($A2165&amp;"-"&amp;M$1,'Conclusões cursos SIGARRA'!$E:$H,4,0),"")</f>
        <v/>
      </c>
      <c r="O2165" s="1" t="str">
        <f>IFERROR(VLOOKUP($A2165&amp;"-"&amp;O$1,'Conclusões cursos SIGARRA'!$E:$H,2,0),"")</f>
        <v>2006/2007</v>
      </c>
      <c r="P2165" s="1" t="str">
        <f>IFERROR(VLOOKUP($A2165&amp;"-"&amp;O$1,'Conclusões cursos SIGARRA'!$E:$H,4,0),"")</f>
        <v>2010/2011</v>
      </c>
      <c r="Q2165" s="1" t="str">
        <f>IFERROR(VLOOKUP($A2165&amp;"-"&amp;Q$1,'Conclusões cursos SIGARRA'!$E:$H,2,0),"")</f>
        <v/>
      </c>
      <c r="R2165" s="1" t="str">
        <f>IFERROR(VLOOKUP($A2165&amp;"-"&amp;Q$1,'Conclusões cursos SIGARRA'!$E:$H,4,0),"")</f>
        <v/>
      </c>
      <c r="S2165" s="1" t="str">
        <f>IFERROR(VLOOKUP($A2165&amp;"-"&amp;S$1,'Conclusões cursos SIGARRA'!$E:$H,2,0),"")</f>
        <v/>
      </c>
      <c r="T2165" s="1" t="str">
        <f>IFERROR(VLOOKUP($A2165&amp;"-"&amp;S$1,'Conclusões cursos SIGARRA'!$E:$H,4,0),"")</f>
        <v/>
      </c>
      <c r="U2165" s="1" t="str">
        <f t="shared" si="3"/>
        <v> MIEIC 2010/2011</v>
      </c>
      <c r="V2165" s="1" t="str">
        <f t="shared" si="4"/>
        <v>Ricardo Jorge Maia e Serra</v>
      </c>
    </row>
    <row r="2166" ht="14.25" customHeight="1">
      <c r="A2166" s="1">
        <v>2.00002569E8</v>
      </c>
      <c r="B2166" s="1" t="s">
        <v>6524</v>
      </c>
      <c r="C2166" s="1" t="s">
        <v>6525</v>
      </c>
      <c r="D2166" s="1" t="s">
        <v>20</v>
      </c>
      <c r="E2166" s="1" t="s">
        <v>21</v>
      </c>
      <c r="F2166" s="1" t="str">
        <f t="shared" si="1"/>
        <v>Ricardo Jorge Marques Veloso - LEIC 2004/2005</v>
      </c>
      <c r="G2166" s="1" t="s">
        <v>21</v>
      </c>
      <c r="H2166" s="1" t="s">
        <v>6526</v>
      </c>
      <c r="I2166" s="9" t="str">
        <f>IFERROR(VLOOKUP(B2166,'Inquérito'!M:N,2,0),if(AND(E2166="",not(iserror(find("linkedin",H2166)))),H2166,E2166))</f>
        <v>http://www.linkedin.com/in/ricardo-veloso/</v>
      </c>
      <c r="J2166" s="1" t="str">
        <f t="shared" si="2"/>
        <v>LEIC </v>
      </c>
      <c r="K2166" s="1" t="str">
        <f>IFERROR(VLOOKUP($A2166&amp;"-"&amp;K$1,'Conclusões cursos SIGARRA'!$E:$H,2,0),"")</f>
        <v>2000/2001</v>
      </c>
      <c r="L2166" s="1" t="str">
        <f>IFERROR(VLOOKUP($A2166&amp;"-"&amp;K$1,'Conclusões cursos SIGARRA'!$E:$H,4,0),"")</f>
        <v>2004/2005</v>
      </c>
      <c r="M2166" s="1" t="str">
        <f>IFERROR(VLOOKUP($A2166&amp;"-"&amp;M$1,'Conclusões cursos SIGARRA'!$E:$H,2,0),"")</f>
        <v/>
      </c>
      <c r="N2166" s="1" t="str">
        <f>IFERROR(VLOOKUP($A2166&amp;"-"&amp;M$1,'Conclusões cursos SIGARRA'!$E:$H,4,0),"")</f>
        <v/>
      </c>
      <c r="O2166" s="1" t="str">
        <f>IFERROR(VLOOKUP($A2166&amp;"-"&amp;O$1,'Conclusões cursos SIGARRA'!$E:$H,2,0),"")</f>
        <v/>
      </c>
      <c r="P2166" s="1" t="str">
        <f>IFERROR(VLOOKUP($A2166&amp;"-"&amp;O$1,'Conclusões cursos SIGARRA'!$E:$H,4,0),"")</f>
        <v/>
      </c>
      <c r="Q2166" s="1" t="str">
        <f>IFERROR(VLOOKUP($A2166&amp;"-"&amp;Q$1,'Conclusões cursos SIGARRA'!$E:$H,2,0),"")</f>
        <v/>
      </c>
      <c r="R2166" s="1" t="str">
        <f>IFERROR(VLOOKUP($A2166&amp;"-"&amp;Q$1,'Conclusões cursos SIGARRA'!$E:$H,4,0),"")</f>
        <v/>
      </c>
      <c r="S2166" s="1" t="str">
        <f>IFERROR(VLOOKUP($A2166&amp;"-"&amp;S$1,'Conclusões cursos SIGARRA'!$E:$H,2,0),"")</f>
        <v/>
      </c>
      <c r="T2166" s="1" t="str">
        <f>IFERROR(VLOOKUP($A2166&amp;"-"&amp;S$1,'Conclusões cursos SIGARRA'!$E:$H,4,0),"")</f>
        <v/>
      </c>
      <c r="U2166" s="1" t="str">
        <f t="shared" si="3"/>
        <v> LEIC 2004/2005</v>
      </c>
      <c r="V2166" s="1" t="str">
        <f t="shared" si="4"/>
        <v>Ricardo Jorge Marques Veloso</v>
      </c>
    </row>
    <row r="2167" ht="14.25" customHeight="1">
      <c r="A2167" s="1">
        <v>2.01100687E8</v>
      </c>
      <c r="B2167" s="1" t="s">
        <v>6527</v>
      </c>
      <c r="C2167" s="1" t="s">
        <v>6528</v>
      </c>
      <c r="D2167" s="1" t="s">
        <v>20</v>
      </c>
      <c r="E2167" s="1" t="s">
        <v>21</v>
      </c>
      <c r="F2167" s="1" t="str">
        <f t="shared" si="1"/>
        <v>Ricardo Jorge Matos Figueiredo - MIEIC 2016/2017</v>
      </c>
      <c r="G2167" s="1" t="s">
        <v>6529</v>
      </c>
      <c r="I2167" s="1" t="str">
        <f>IFERROR(VLOOKUP(B2167,'Inquérito'!M:N,2,0),if(AND(E2167="",not(iserror(find("linkedin",H2167)))),H2167,E2167))</f>
        <v/>
      </c>
      <c r="J2167" s="1" t="str">
        <f t="shared" si="2"/>
        <v>MIEIC </v>
      </c>
      <c r="K2167" s="1" t="str">
        <f>IFERROR(VLOOKUP($A2167&amp;"-"&amp;K$1,'Conclusões cursos SIGARRA'!$E:$H,2,0),"")</f>
        <v/>
      </c>
      <c r="L2167" s="1" t="str">
        <f>IFERROR(VLOOKUP($A2167&amp;"-"&amp;K$1,'Conclusões cursos SIGARRA'!$E:$H,4,0),"")</f>
        <v/>
      </c>
      <c r="M2167" s="1" t="str">
        <f>IFERROR(VLOOKUP($A2167&amp;"-"&amp;M$1,'Conclusões cursos SIGARRA'!$E:$H,2,0),"")</f>
        <v/>
      </c>
      <c r="N2167" s="1" t="str">
        <f>IFERROR(VLOOKUP($A2167&amp;"-"&amp;M$1,'Conclusões cursos SIGARRA'!$E:$H,4,0),"")</f>
        <v/>
      </c>
      <c r="O2167" s="1" t="str">
        <f>IFERROR(VLOOKUP($A2167&amp;"-"&amp;O$1,'Conclusões cursos SIGARRA'!$E:$H,2,0),"")</f>
        <v>2011/2012</v>
      </c>
      <c r="P2167" s="1" t="str">
        <f>IFERROR(VLOOKUP($A2167&amp;"-"&amp;O$1,'Conclusões cursos SIGARRA'!$E:$H,4,0),"")</f>
        <v>2016/2017</v>
      </c>
      <c r="Q2167" s="1" t="str">
        <f>IFERROR(VLOOKUP($A2167&amp;"-"&amp;Q$1,'Conclusões cursos SIGARRA'!$E:$H,2,0),"")</f>
        <v/>
      </c>
      <c r="R2167" s="1" t="str">
        <f>IFERROR(VLOOKUP($A2167&amp;"-"&amp;Q$1,'Conclusões cursos SIGARRA'!$E:$H,4,0),"")</f>
        <v/>
      </c>
      <c r="S2167" s="1" t="str">
        <f>IFERROR(VLOOKUP($A2167&amp;"-"&amp;S$1,'Conclusões cursos SIGARRA'!$E:$H,2,0),"")</f>
        <v/>
      </c>
      <c r="T2167" s="1" t="str">
        <f>IFERROR(VLOOKUP($A2167&amp;"-"&amp;S$1,'Conclusões cursos SIGARRA'!$E:$H,4,0),"")</f>
        <v/>
      </c>
      <c r="U2167" s="1" t="str">
        <f t="shared" si="3"/>
        <v> MIEIC 2016/2017</v>
      </c>
      <c r="V2167" s="1" t="str">
        <f t="shared" si="4"/>
        <v>Ricardo Jorge Matos Figueiredo</v>
      </c>
    </row>
    <row r="2168" ht="14.25" customHeight="1">
      <c r="A2168" s="1">
        <v>2.00905326E8</v>
      </c>
      <c r="B2168" s="1" t="s">
        <v>6530</v>
      </c>
      <c r="C2168" s="1" t="s">
        <v>6531</v>
      </c>
      <c r="D2168" s="1" t="s">
        <v>20</v>
      </c>
      <c r="E2168" s="1" t="s">
        <v>21</v>
      </c>
      <c r="F2168" s="1" t="str">
        <f t="shared" si="1"/>
        <v>Ricardo Jorge Oliveira Canastro - MIEIC 2011/2012</v>
      </c>
      <c r="G2168" s="1" t="s">
        <v>21</v>
      </c>
      <c r="I2168" s="1" t="str">
        <f>IFERROR(VLOOKUP(B2168,'Inquérito'!M:N,2,0),if(AND(E2168="",not(iserror(find("linkedin",H2168)))),H2168,E2168))</f>
        <v/>
      </c>
      <c r="J2168" s="1" t="str">
        <f t="shared" si="2"/>
        <v>MIEIC </v>
      </c>
      <c r="K2168" s="1" t="str">
        <f>IFERROR(VLOOKUP($A2168&amp;"-"&amp;K$1,'Conclusões cursos SIGARRA'!$E:$H,2,0),"")</f>
        <v/>
      </c>
      <c r="L2168" s="1" t="str">
        <f>IFERROR(VLOOKUP($A2168&amp;"-"&amp;K$1,'Conclusões cursos SIGARRA'!$E:$H,4,0),"")</f>
        <v/>
      </c>
      <c r="M2168" s="1" t="str">
        <f>IFERROR(VLOOKUP($A2168&amp;"-"&amp;M$1,'Conclusões cursos SIGARRA'!$E:$H,2,0),"")</f>
        <v/>
      </c>
      <c r="N2168" s="1" t="str">
        <f>IFERROR(VLOOKUP($A2168&amp;"-"&amp;M$1,'Conclusões cursos SIGARRA'!$E:$H,4,0),"")</f>
        <v/>
      </c>
      <c r="O2168" s="1" t="str">
        <f>IFERROR(VLOOKUP($A2168&amp;"-"&amp;O$1,'Conclusões cursos SIGARRA'!$E:$H,2,0),"")</f>
        <v>2009/2010</v>
      </c>
      <c r="P2168" s="1" t="str">
        <f>IFERROR(VLOOKUP($A2168&amp;"-"&amp;O$1,'Conclusões cursos SIGARRA'!$E:$H,4,0),"")</f>
        <v>2011/2012</v>
      </c>
      <c r="Q2168" s="1" t="str">
        <f>IFERROR(VLOOKUP($A2168&amp;"-"&amp;Q$1,'Conclusões cursos SIGARRA'!$E:$H,2,0),"")</f>
        <v/>
      </c>
      <c r="R2168" s="1" t="str">
        <f>IFERROR(VLOOKUP($A2168&amp;"-"&amp;Q$1,'Conclusões cursos SIGARRA'!$E:$H,4,0),"")</f>
        <v/>
      </c>
      <c r="S2168" s="1" t="str">
        <f>IFERROR(VLOOKUP($A2168&amp;"-"&amp;S$1,'Conclusões cursos SIGARRA'!$E:$H,2,0),"")</f>
        <v/>
      </c>
      <c r="T2168" s="1" t="str">
        <f>IFERROR(VLOOKUP($A2168&amp;"-"&amp;S$1,'Conclusões cursos SIGARRA'!$E:$H,4,0),"")</f>
        <v/>
      </c>
      <c r="U2168" s="1" t="str">
        <f t="shared" si="3"/>
        <v> MIEIC 2011/2012</v>
      </c>
      <c r="V2168" s="1" t="str">
        <f t="shared" si="4"/>
        <v>Ricardo Jorge Oliveira Canastro</v>
      </c>
    </row>
    <row r="2169" ht="14.25" customHeight="1">
      <c r="A2169" s="1">
        <v>2.00506443E8</v>
      </c>
      <c r="B2169" s="1" t="s">
        <v>6532</v>
      </c>
      <c r="C2169" s="1" t="s">
        <v>6533</v>
      </c>
      <c r="D2169" s="1" t="s">
        <v>20</v>
      </c>
      <c r="E2169" s="1" t="s">
        <v>21</v>
      </c>
      <c r="F2169" s="1" t="str">
        <f t="shared" si="1"/>
        <v>Ricardo Jorge Peixoto Machado - MEI 2007/2008</v>
      </c>
      <c r="G2169" s="1" t="s">
        <v>21</v>
      </c>
      <c r="H2169" s="1" t="s">
        <v>21</v>
      </c>
      <c r="I2169" s="1" t="str">
        <f>IFERROR(VLOOKUP(B2169,'Inquérito'!M:N,2,0),if(AND(E2169="",not(iserror(find("linkedin",H2169)))),H2169,E2169))</f>
        <v/>
      </c>
      <c r="J2169" s="1" t="str">
        <f t="shared" si="2"/>
        <v>MEI </v>
      </c>
      <c r="K2169" s="1" t="str">
        <f>IFERROR(VLOOKUP($A2169&amp;"-"&amp;K$1,'Conclusões cursos SIGARRA'!$E:$H,2,0),"")</f>
        <v/>
      </c>
      <c r="L2169" s="1" t="str">
        <f>IFERROR(VLOOKUP($A2169&amp;"-"&amp;K$1,'Conclusões cursos SIGARRA'!$E:$H,4,0),"")</f>
        <v/>
      </c>
      <c r="M2169" s="1" t="str">
        <f>IFERROR(VLOOKUP($A2169&amp;"-"&amp;M$1,'Conclusões cursos SIGARRA'!$E:$H,2,0),"")</f>
        <v>2005/2006</v>
      </c>
      <c r="N2169" s="1" t="str">
        <f>IFERROR(VLOOKUP($A2169&amp;"-"&amp;M$1,'Conclusões cursos SIGARRA'!$E:$H,4,0),"")</f>
        <v>2007/2008</v>
      </c>
      <c r="O2169" s="1" t="str">
        <f>IFERROR(VLOOKUP($A2169&amp;"-"&amp;O$1,'Conclusões cursos SIGARRA'!$E:$H,2,0),"")</f>
        <v/>
      </c>
      <c r="P2169" s="1" t="str">
        <f>IFERROR(VLOOKUP($A2169&amp;"-"&amp;O$1,'Conclusões cursos SIGARRA'!$E:$H,4,0),"")</f>
        <v/>
      </c>
      <c r="Q2169" s="1" t="str">
        <f>IFERROR(VLOOKUP($A2169&amp;"-"&amp;Q$1,'Conclusões cursos SIGARRA'!$E:$H,2,0),"")</f>
        <v/>
      </c>
      <c r="R2169" s="1" t="str">
        <f>IFERROR(VLOOKUP($A2169&amp;"-"&amp;Q$1,'Conclusões cursos SIGARRA'!$E:$H,4,0),"")</f>
        <v/>
      </c>
      <c r="S2169" s="1" t="str">
        <f>IFERROR(VLOOKUP($A2169&amp;"-"&amp;S$1,'Conclusões cursos SIGARRA'!$E:$H,2,0),"")</f>
        <v/>
      </c>
      <c r="T2169" s="1" t="str">
        <f>IFERROR(VLOOKUP($A2169&amp;"-"&amp;S$1,'Conclusões cursos SIGARRA'!$E:$H,4,0),"")</f>
        <v/>
      </c>
      <c r="U2169" s="1" t="str">
        <f t="shared" si="3"/>
        <v> MEI 2007/2008</v>
      </c>
      <c r="V2169" s="1" t="str">
        <f t="shared" si="4"/>
        <v>Ricardo Jorge Peixoto Machado</v>
      </c>
    </row>
    <row r="2170" ht="14.25" customHeight="1">
      <c r="A2170" s="1">
        <v>2.00001087E8</v>
      </c>
      <c r="B2170" s="1" t="s">
        <v>6534</v>
      </c>
      <c r="C2170" s="1" t="s">
        <v>6535</v>
      </c>
      <c r="D2170" s="1" t="s">
        <v>20</v>
      </c>
      <c r="E2170" s="1" t="s">
        <v>21</v>
      </c>
      <c r="F2170" s="1" t="str">
        <f t="shared" si="1"/>
        <v>Ricardo Jorge Quental Poeta - LEIC 2006/2007</v>
      </c>
      <c r="G2170" s="1" t="s">
        <v>6536</v>
      </c>
      <c r="I2170" s="1" t="str">
        <f>IFERROR(VLOOKUP(B2170,'Inquérito'!M:N,2,0),if(AND(E2170="",not(iserror(find("linkedin",H2170)))),H2170,E2170))</f>
        <v/>
      </c>
      <c r="J2170" s="1" t="str">
        <f t="shared" si="2"/>
        <v>LEIC </v>
      </c>
      <c r="K2170" s="1" t="str">
        <f>IFERROR(VLOOKUP($A2170&amp;"-"&amp;K$1,'Conclusões cursos SIGARRA'!$E:$H,2,0),"")</f>
        <v>2000/2001</v>
      </c>
      <c r="L2170" s="1" t="str">
        <f>IFERROR(VLOOKUP($A2170&amp;"-"&amp;K$1,'Conclusões cursos SIGARRA'!$E:$H,4,0),"")</f>
        <v>2006/2007</v>
      </c>
      <c r="M2170" s="1" t="str">
        <f>IFERROR(VLOOKUP($A2170&amp;"-"&amp;M$1,'Conclusões cursos SIGARRA'!$E:$H,2,0),"")</f>
        <v/>
      </c>
      <c r="N2170" s="1" t="str">
        <f>IFERROR(VLOOKUP($A2170&amp;"-"&amp;M$1,'Conclusões cursos SIGARRA'!$E:$H,4,0),"")</f>
        <v/>
      </c>
      <c r="O2170" s="1" t="str">
        <f>IFERROR(VLOOKUP($A2170&amp;"-"&amp;O$1,'Conclusões cursos SIGARRA'!$E:$H,2,0),"")</f>
        <v/>
      </c>
      <c r="P2170" s="1" t="str">
        <f>IFERROR(VLOOKUP($A2170&amp;"-"&amp;O$1,'Conclusões cursos SIGARRA'!$E:$H,4,0),"")</f>
        <v/>
      </c>
      <c r="Q2170" s="1" t="str">
        <f>IFERROR(VLOOKUP($A2170&amp;"-"&amp;Q$1,'Conclusões cursos SIGARRA'!$E:$H,2,0),"")</f>
        <v/>
      </c>
      <c r="R2170" s="1" t="str">
        <f>IFERROR(VLOOKUP($A2170&amp;"-"&amp;Q$1,'Conclusões cursos SIGARRA'!$E:$H,4,0),"")</f>
        <v/>
      </c>
      <c r="S2170" s="1" t="str">
        <f>IFERROR(VLOOKUP($A2170&amp;"-"&amp;S$1,'Conclusões cursos SIGARRA'!$E:$H,2,0),"")</f>
        <v/>
      </c>
      <c r="T2170" s="1" t="str">
        <f>IFERROR(VLOOKUP($A2170&amp;"-"&amp;S$1,'Conclusões cursos SIGARRA'!$E:$H,4,0),"")</f>
        <v/>
      </c>
      <c r="U2170" s="1" t="str">
        <f t="shared" si="3"/>
        <v> LEIC 2006/2007</v>
      </c>
      <c r="V2170" s="1" t="str">
        <f t="shared" si="4"/>
        <v>Ricardo Jorge Quental Poeta</v>
      </c>
    </row>
    <row r="2171" ht="14.25" customHeight="1">
      <c r="A2171" s="1">
        <v>2.00405162E8</v>
      </c>
      <c r="B2171" s="1" t="s">
        <v>6537</v>
      </c>
      <c r="C2171" s="1" t="s">
        <v>6538</v>
      </c>
      <c r="D2171" s="1" t="s">
        <v>20</v>
      </c>
      <c r="E2171" s="1" t="s">
        <v>21</v>
      </c>
      <c r="F2171" s="1" t="str">
        <f t="shared" si="1"/>
        <v>Ricardo Jorge Rodrigues Vieira - MIEIC 2008/2009</v>
      </c>
      <c r="G2171" s="1" t="s">
        <v>6539</v>
      </c>
      <c r="I2171" s="1" t="str">
        <f>IFERROR(VLOOKUP(B2171,'Inquérito'!M:N,2,0),if(AND(E2171="",not(iserror(find("linkedin",H2171)))),H2171,E2171))</f>
        <v/>
      </c>
      <c r="J2171" s="1" t="str">
        <f t="shared" si="2"/>
        <v>MIEIC </v>
      </c>
      <c r="K2171" s="1" t="str">
        <f>IFERROR(VLOOKUP($A2171&amp;"-"&amp;K$1,'Conclusões cursos SIGARRA'!$E:$H,2,0),"")</f>
        <v/>
      </c>
      <c r="L2171" s="1" t="str">
        <f>IFERROR(VLOOKUP($A2171&amp;"-"&amp;K$1,'Conclusões cursos SIGARRA'!$E:$H,4,0),"")</f>
        <v/>
      </c>
      <c r="M2171" s="1" t="str">
        <f>IFERROR(VLOOKUP($A2171&amp;"-"&amp;M$1,'Conclusões cursos SIGARRA'!$E:$H,2,0),"")</f>
        <v/>
      </c>
      <c r="N2171" s="1" t="str">
        <f>IFERROR(VLOOKUP($A2171&amp;"-"&amp;M$1,'Conclusões cursos SIGARRA'!$E:$H,4,0),"")</f>
        <v/>
      </c>
      <c r="O2171" s="1" t="str">
        <f>IFERROR(VLOOKUP($A2171&amp;"-"&amp;O$1,'Conclusões cursos SIGARRA'!$E:$H,2,0),"")</f>
        <v>2004/2005</v>
      </c>
      <c r="P2171" s="1" t="str">
        <f>IFERROR(VLOOKUP($A2171&amp;"-"&amp;O$1,'Conclusões cursos SIGARRA'!$E:$H,4,0),"")</f>
        <v>2008/2009</v>
      </c>
      <c r="Q2171" s="1" t="str">
        <f>IFERROR(VLOOKUP($A2171&amp;"-"&amp;Q$1,'Conclusões cursos SIGARRA'!$E:$H,2,0),"")</f>
        <v/>
      </c>
      <c r="R2171" s="1" t="str">
        <f>IFERROR(VLOOKUP($A2171&amp;"-"&amp;Q$1,'Conclusões cursos SIGARRA'!$E:$H,4,0),"")</f>
        <v/>
      </c>
      <c r="S2171" s="1" t="str">
        <f>IFERROR(VLOOKUP($A2171&amp;"-"&amp;S$1,'Conclusões cursos SIGARRA'!$E:$H,2,0),"")</f>
        <v/>
      </c>
      <c r="T2171" s="1" t="str">
        <f>IFERROR(VLOOKUP($A2171&amp;"-"&amp;S$1,'Conclusões cursos SIGARRA'!$E:$H,4,0),"")</f>
        <v/>
      </c>
      <c r="U2171" s="1" t="str">
        <f t="shared" si="3"/>
        <v> MIEIC 2008/2009</v>
      </c>
      <c r="V2171" s="1" t="str">
        <f t="shared" si="4"/>
        <v>Ricardo Jorge Rodrigues Vieira</v>
      </c>
    </row>
    <row r="2172" ht="14.25" customHeight="1">
      <c r="A2172" s="1">
        <v>2.01109318E8</v>
      </c>
      <c r="B2172" s="1" t="s">
        <v>6540</v>
      </c>
      <c r="C2172" s="1" t="s">
        <v>6541</v>
      </c>
      <c r="D2172" s="1" t="s">
        <v>20</v>
      </c>
      <c r="E2172" s="1" t="s">
        <v>21</v>
      </c>
      <c r="F2172" s="1" t="str">
        <f t="shared" si="1"/>
        <v>Ricardo Jorge Silva Gama Nogueira - MIEIC 2013/2014</v>
      </c>
      <c r="I2172" s="1" t="str">
        <f>IFERROR(VLOOKUP(B2172,'Inquérito'!M:N,2,0),if(AND(E2172="",not(iserror(find("linkedin",H2172)))),H2172,E2172))</f>
        <v/>
      </c>
      <c r="J2172" s="1" t="str">
        <f t="shared" si="2"/>
        <v>MIEIC </v>
      </c>
      <c r="K2172" s="1" t="str">
        <f>IFERROR(VLOOKUP($A2172&amp;"-"&amp;K$1,'Conclusões cursos SIGARRA'!$E:$H,2,0),"")</f>
        <v/>
      </c>
      <c r="L2172" s="1" t="str">
        <f>IFERROR(VLOOKUP($A2172&amp;"-"&amp;K$1,'Conclusões cursos SIGARRA'!$E:$H,4,0),"")</f>
        <v/>
      </c>
      <c r="M2172" s="1" t="str">
        <f>IFERROR(VLOOKUP($A2172&amp;"-"&amp;M$1,'Conclusões cursos SIGARRA'!$E:$H,2,0),"")</f>
        <v/>
      </c>
      <c r="N2172" s="1" t="str">
        <f>IFERROR(VLOOKUP($A2172&amp;"-"&amp;M$1,'Conclusões cursos SIGARRA'!$E:$H,4,0),"")</f>
        <v/>
      </c>
      <c r="O2172" s="1" t="str">
        <f>IFERROR(VLOOKUP($A2172&amp;"-"&amp;O$1,'Conclusões cursos SIGARRA'!$E:$H,2,0),"")</f>
        <v>2011/2012</v>
      </c>
      <c r="P2172" s="1" t="str">
        <f>IFERROR(VLOOKUP($A2172&amp;"-"&amp;O$1,'Conclusões cursos SIGARRA'!$E:$H,4,0),"")</f>
        <v>2013/2014</v>
      </c>
      <c r="Q2172" s="1" t="str">
        <f>IFERROR(VLOOKUP($A2172&amp;"-"&amp;Q$1,'Conclusões cursos SIGARRA'!$E:$H,2,0),"")</f>
        <v/>
      </c>
      <c r="R2172" s="1" t="str">
        <f>IFERROR(VLOOKUP($A2172&amp;"-"&amp;Q$1,'Conclusões cursos SIGARRA'!$E:$H,4,0),"")</f>
        <v/>
      </c>
      <c r="S2172" s="1" t="str">
        <f>IFERROR(VLOOKUP($A2172&amp;"-"&amp;S$1,'Conclusões cursos SIGARRA'!$E:$H,2,0),"")</f>
        <v/>
      </c>
      <c r="T2172" s="1" t="str">
        <f>IFERROR(VLOOKUP($A2172&amp;"-"&amp;S$1,'Conclusões cursos SIGARRA'!$E:$H,4,0),"")</f>
        <v/>
      </c>
      <c r="U2172" s="1" t="str">
        <f t="shared" si="3"/>
        <v> MIEIC 2013/2014</v>
      </c>
      <c r="V2172" s="1" t="str">
        <f t="shared" si="4"/>
        <v>Ricardo Jorge Silva Gama Nogueira</v>
      </c>
    </row>
    <row r="2173" ht="14.25" customHeight="1">
      <c r="A2173" s="1">
        <v>2.00800533E8</v>
      </c>
      <c r="B2173" s="1" t="s">
        <v>6542</v>
      </c>
      <c r="C2173" s="1" t="s">
        <v>6543</v>
      </c>
      <c r="D2173" s="1" t="s">
        <v>20</v>
      </c>
      <c r="E2173" s="1" t="s">
        <v>6544</v>
      </c>
      <c r="F2173" s="1" t="str">
        <f t="shared" si="1"/>
        <v>Ricardo José Campos Azevedo Cunha - MIEIC 2012/2013</v>
      </c>
      <c r="G2173" s="1" t="s">
        <v>6545</v>
      </c>
      <c r="I2173" s="9" t="str">
        <f>IFERROR(VLOOKUP(B2173,'Inquérito'!M:N,2,0),if(AND(E2173="",not(iserror(find("linkedin",H2173)))),H2173,E2173))</f>
        <v>https://www.linkedin.com/in/ricardo-cunha-18a22757/</v>
      </c>
      <c r="J2173" s="1" t="str">
        <f t="shared" si="2"/>
        <v>MIEIC </v>
      </c>
      <c r="K2173" s="1" t="str">
        <f>IFERROR(VLOOKUP($A2173&amp;"-"&amp;K$1,'Conclusões cursos SIGARRA'!$E:$H,2,0),"")</f>
        <v/>
      </c>
      <c r="L2173" s="1" t="str">
        <f>IFERROR(VLOOKUP($A2173&amp;"-"&amp;K$1,'Conclusões cursos SIGARRA'!$E:$H,4,0),"")</f>
        <v/>
      </c>
      <c r="M2173" s="1" t="str">
        <f>IFERROR(VLOOKUP($A2173&amp;"-"&amp;M$1,'Conclusões cursos SIGARRA'!$E:$H,2,0),"")</f>
        <v/>
      </c>
      <c r="N2173" s="1" t="str">
        <f>IFERROR(VLOOKUP($A2173&amp;"-"&amp;M$1,'Conclusões cursos SIGARRA'!$E:$H,4,0),"")</f>
        <v/>
      </c>
      <c r="O2173" s="1" t="str">
        <f>IFERROR(VLOOKUP($A2173&amp;"-"&amp;O$1,'Conclusões cursos SIGARRA'!$E:$H,2,0),"")</f>
        <v>2008/2009</v>
      </c>
      <c r="P2173" s="1" t="str">
        <f>IFERROR(VLOOKUP($A2173&amp;"-"&amp;O$1,'Conclusões cursos SIGARRA'!$E:$H,4,0),"")</f>
        <v>2012/2013</v>
      </c>
      <c r="Q2173" s="1" t="str">
        <f>IFERROR(VLOOKUP($A2173&amp;"-"&amp;Q$1,'Conclusões cursos SIGARRA'!$E:$H,2,0),"")</f>
        <v/>
      </c>
      <c r="R2173" s="1" t="str">
        <f>IFERROR(VLOOKUP($A2173&amp;"-"&amp;Q$1,'Conclusões cursos SIGARRA'!$E:$H,4,0),"")</f>
        <v/>
      </c>
      <c r="S2173" s="1" t="str">
        <f>IFERROR(VLOOKUP($A2173&amp;"-"&amp;S$1,'Conclusões cursos SIGARRA'!$E:$H,2,0),"")</f>
        <v/>
      </c>
      <c r="T2173" s="1" t="str">
        <f>IFERROR(VLOOKUP($A2173&amp;"-"&amp;S$1,'Conclusões cursos SIGARRA'!$E:$H,4,0),"")</f>
        <v/>
      </c>
      <c r="U2173" s="1" t="str">
        <f t="shared" si="3"/>
        <v> MIEIC 2012/2013</v>
      </c>
      <c r="V2173" s="1" t="str">
        <f t="shared" si="4"/>
        <v>Ricardo José Campos Azevedo Cunha</v>
      </c>
    </row>
    <row r="2174" ht="14.25" customHeight="1">
      <c r="A2174" s="1">
        <v>2.00500362E8</v>
      </c>
      <c r="B2174" s="1" t="s">
        <v>6546</v>
      </c>
      <c r="C2174" s="1" t="s">
        <v>6547</v>
      </c>
      <c r="D2174" s="1" t="s">
        <v>20</v>
      </c>
      <c r="E2174" s="1" t="s">
        <v>21</v>
      </c>
      <c r="F2174" s="1" t="str">
        <f t="shared" si="1"/>
        <v>Ricardo José Fonseca de Oliveira Paulo - MIEIC 2009/2010</v>
      </c>
      <c r="G2174" s="1" t="s">
        <v>21</v>
      </c>
      <c r="I2174" s="1" t="str">
        <f>IFERROR(VLOOKUP(B2174,'Inquérito'!M:N,2,0),if(AND(E2174="",not(iserror(find("linkedin",H2174)))),H2174,E2174))</f>
        <v/>
      </c>
      <c r="J2174" s="1" t="str">
        <f t="shared" si="2"/>
        <v>MIEIC </v>
      </c>
      <c r="K2174" s="1" t="str">
        <f>IFERROR(VLOOKUP($A2174&amp;"-"&amp;K$1,'Conclusões cursos SIGARRA'!$E:$H,2,0),"")</f>
        <v/>
      </c>
      <c r="L2174" s="1" t="str">
        <f>IFERROR(VLOOKUP($A2174&amp;"-"&amp;K$1,'Conclusões cursos SIGARRA'!$E:$H,4,0),"")</f>
        <v/>
      </c>
      <c r="M2174" s="1" t="str">
        <f>IFERROR(VLOOKUP($A2174&amp;"-"&amp;M$1,'Conclusões cursos SIGARRA'!$E:$H,2,0),"")</f>
        <v/>
      </c>
      <c r="N2174" s="1" t="str">
        <f>IFERROR(VLOOKUP($A2174&amp;"-"&amp;M$1,'Conclusões cursos SIGARRA'!$E:$H,4,0),"")</f>
        <v/>
      </c>
      <c r="O2174" s="1" t="str">
        <f>IFERROR(VLOOKUP($A2174&amp;"-"&amp;O$1,'Conclusões cursos SIGARRA'!$E:$H,2,0),"")</f>
        <v>2005/2006</v>
      </c>
      <c r="P2174" s="1" t="str">
        <f>IFERROR(VLOOKUP($A2174&amp;"-"&amp;O$1,'Conclusões cursos SIGARRA'!$E:$H,4,0),"")</f>
        <v>2009/2010</v>
      </c>
      <c r="Q2174" s="1" t="str">
        <f>IFERROR(VLOOKUP($A2174&amp;"-"&amp;Q$1,'Conclusões cursos SIGARRA'!$E:$H,2,0),"")</f>
        <v/>
      </c>
      <c r="R2174" s="1" t="str">
        <f>IFERROR(VLOOKUP($A2174&amp;"-"&amp;Q$1,'Conclusões cursos SIGARRA'!$E:$H,4,0),"")</f>
        <v/>
      </c>
      <c r="S2174" s="1" t="str">
        <f>IFERROR(VLOOKUP($A2174&amp;"-"&amp;S$1,'Conclusões cursos SIGARRA'!$E:$H,2,0),"")</f>
        <v/>
      </c>
      <c r="T2174" s="1" t="str">
        <f>IFERROR(VLOOKUP($A2174&amp;"-"&amp;S$1,'Conclusões cursos SIGARRA'!$E:$H,4,0),"")</f>
        <v/>
      </c>
      <c r="U2174" s="1" t="str">
        <f t="shared" si="3"/>
        <v> MIEIC 2009/2010</v>
      </c>
      <c r="V2174" s="1" t="str">
        <f t="shared" si="4"/>
        <v>Ricardo José Fonseca de Oliveira Paulo</v>
      </c>
    </row>
    <row r="2175" ht="14.25" customHeight="1">
      <c r="A2175" s="1">
        <v>2.00901951E8</v>
      </c>
      <c r="B2175" s="1" t="s">
        <v>6548</v>
      </c>
      <c r="C2175" s="1" t="s">
        <v>6549</v>
      </c>
      <c r="D2175" s="1" t="s">
        <v>20</v>
      </c>
      <c r="E2175" s="1" t="s">
        <v>6550</v>
      </c>
      <c r="F2175" s="1" t="str">
        <f t="shared" si="1"/>
        <v>Ricardo José Moreira Pinho - MIEIC 2013/2014</v>
      </c>
      <c r="G2175" s="1" t="s">
        <v>6551</v>
      </c>
      <c r="I2175" s="9" t="str">
        <f>IFERROR(VLOOKUP(B2175,'Inquérito'!M:N,2,0),if(AND(E2175="",not(iserror(find("linkedin",H2175)))),H2175,E2175))</f>
        <v>https://www.linkedin.com/in/ricardo-pinho-409b8474/</v>
      </c>
      <c r="J2175" s="1" t="str">
        <f t="shared" si="2"/>
        <v>MIEIC </v>
      </c>
      <c r="K2175" s="1" t="str">
        <f>IFERROR(VLOOKUP($A2175&amp;"-"&amp;K$1,'Conclusões cursos SIGARRA'!$E:$H,2,0),"")</f>
        <v/>
      </c>
      <c r="L2175" s="1" t="str">
        <f>IFERROR(VLOOKUP($A2175&amp;"-"&amp;K$1,'Conclusões cursos SIGARRA'!$E:$H,4,0),"")</f>
        <v/>
      </c>
      <c r="M2175" s="1" t="str">
        <f>IFERROR(VLOOKUP($A2175&amp;"-"&amp;M$1,'Conclusões cursos SIGARRA'!$E:$H,2,0),"")</f>
        <v/>
      </c>
      <c r="N2175" s="1" t="str">
        <f>IFERROR(VLOOKUP($A2175&amp;"-"&amp;M$1,'Conclusões cursos SIGARRA'!$E:$H,4,0),"")</f>
        <v/>
      </c>
      <c r="O2175" s="1" t="str">
        <f>IFERROR(VLOOKUP($A2175&amp;"-"&amp;O$1,'Conclusões cursos SIGARRA'!$E:$H,2,0),"")</f>
        <v>2009/2010</v>
      </c>
      <c r="P2175" s="1" t="str">
        <f>IFERROR(VLOOKUP($A2175&amp;"-"&amp;O$1,'Conclusões cursos SIGARRA'!$E:$H,4,0),"")</f>
        <v>2013/2014</v>
      </c>
      <c r="Q2175" s="1" t="str">
        <f>IFERROR(VLOOKUP($A2175&amp;"-"&amp;Q$1,'Conclusões cursos SIGARRA'!$E:$H,2,0),"")</f>
        <v/>
      </c>
      <c r="R2175" s="1" t="str">
        <f>IFERROR(VLOOKUP($A2175&amp;"-"&amp;Q$1,'Conclusões cursos SIGARRA'!$E:$H,4,0),"")</f>
        <v/>
      </c>
      <c r="S2175" s="1" t="str">
        <f>IFERROR(VLOOKUP($A2175&amp;"-"&amp;S$1,'Conclusões cursos SIGARRA'!$E:$H,2,0),"")</f>
        <v/>
      </c>
      <c r="T2175" s="1" t="str">
        <f>IFERROR(VLOOKUP($A2175&amp;"-"&amp;S$1,'Conclusões cursos SIGARRA'!$E:$H,4,0),"")</f>
        <v/>
      </c>
      <c r="U2175" s="1" t="str">
        <f t="shared" si="3"/>
        <v> MIEIC 2013/2014</v>
      </c>
      <c r="V2175" s="1" t="str">
        <f t="shared" si="4"/>
        <v>Ricardo José Moreira Pinho</v>
      </c>
    </row>
    <row r="2176" ht="14.25" customHeight="1">
      <c r="A2176" s="1">
        <v>2.00003208E8</v>
      </c>
      <c r="B2176" s="1" t="s">
        <v>6552</v>
      </c>
      <c r="C2176" s="1" t="s">
        <v>6553</v>
      </c>
      <c r="D2176" s="1" t="s">
        <v>20</v>
      </c>
      <c r="E2176" s="1" t="s">
        <v>6554</v>
      </c>
      <c r="F2176" s="1" t="str">
        <f t="shared" si="1"/>
        <v>Ricardo José Oliveira Batista - LEIC 2006/2007</v>
      </c>
      <c r="G2176" s="1" t="s">
        <v>21</v>
      </c>
      <c r="H2176" s="1" t="s">
        <v>6555</v>
      </c>
      <c r="I2176" s="9" t="str">
        <f>IFERROR(VLOOKUP(B2176,'Inquérito'!M:N,2,0),if(AND(E2176="",not(iserror(find("linkedin",H2176)))),H2176,E2176))</f>
        <v>https://www.linkedin.com/in/ricardooliveirabatista/</v>
      </c>
      <c r="J2176" s="1" t="str">
        <f t="shared" si="2"/>
        <v>LEIC </v>
      </c>
      <c r="K2176" s="1" t="str">
        <f>IFERROR(VLOOKUP($A2176&amp;"-"&amp;K$1,'Conclusões cursos SIGARRA'!$E:$H,2,0),"")</f>
        <v>2000/2001</v>
      </c>
      <c r="L2176" s="1" t="str">
        <f>IFERROR(VLOOKUP($A2176&amp;"-"&amp;K$1,'Conclusões cursos SIGARRA'!$E:$H,4,0),"")</f>
        <v>2006/2007</v>
      </c>
      <c r="M2176" s="1" t="str">
        <f>IFERROR(VLOOKUP($A2176&amp;"-"&amp;M$1,'Conclusões cursos SIGARRA'!$E:$H,2,0),"")</f>
        <v/>
      </c>
      <c r="N2176" s="1" t="str">
        <f>IFERROR(VLOOKUP($A2176&amp;"-"&amp;M$1,'Conclusões cursos SIGARRA'!$E:$H,4,0),"")</f>
        <v/>
      </c>
      <c r="O2176" s="1" t="str">
        <f>IFERROR(VLOOKUP($A2176&amp;"-"&amp;O$1,'Conclusões cursos SIGARRA'!$E:$H,2,0),"")</f>
        <v/>
      </c>
      <c r="P2176" s="1" t="str">
        <f>IFERROR(VLOOKUP($A2176&amp;"-"&amp;O$1,'Conclusões cursos SIGARRA'!$E:$H,4,0),"")</f>
        <v/>
      </c>
      <c r="Q2176" s="1" t="str">
        <f>IFERROR(VLOOKUP($A2176&amp;"-"&amp;Q$1,'Conclusões cursos SIGARRA'!$E:$H,2,0),"")</f>
        <v/>
      </c>
      <c r="R2176" s="1" t="str">
        <f>IFERROR(VLOOKUP($A2176&amp;"-"&amp;Q$1,'Conclusões cursos SIGARRA'!$E:$H,4,0),"")</f>
        <v/>
      </c>
      <c r="S2176" s="1" t="str">
        <f>IFERROR(VLOOKUP($A2176&amp;"-"&amp;S$1,'Conclusões cursos SIGARRA'!$E:$H,2,0),"")</f>
        <v/>
      </c>
      <c r="T2176" s="1" t="str">
        <f>IFERROR(VLOOKUP($A2176&amp;"-"&amp;S$1,'Conclusões cursos SIGARRA'!$E:$H,4,0),"")</f>
        <v/>
      </c>
      <c r="U2176" s="1" t="str">
        <f t="shared" si="3"/>
        <v> LEIC 2006/2007</v>
      </c>
      <c r="V2176" s="1" t="str">
        <f t="shared" si="4"/>
        <v>Ricardo José Oliveira Batista</v>
      </c>
    </row>
    <row r="2177" ht="14.25" customHeight="1">
      <c r="A2177" s="1">
        <v>1.99802716E8</v>
      </c>
      <c r="B2177" s="1" t="s">
        <v>6556</v>
      </c>
      <c r="C2177" s="1" t="s">
        <v>6557</v>
      </c>
      <c r="D2177" s="1" t="s">
        <v>20</v>
      </c>
      <c r="E2177" s="1" t="s">
        <v>6558</v>
      </c>
      <c r="F2177" s="1" t="str">
        <f t="shared" si="1"/>
        <v>Ricardo José Pinto de Melo - LEIC 2002/2003</v>
      </c>
      <c r="G2177" s="1" t="s">
        <v>6559</v>
      </c>
      <c r="I2177" s="9" t="str">
        <f>IFERROR(VLOOKUP(B2177,'Inquérito'!M:N,2,0),if(AND(E2177="",not(iserror(find("linkedin",H2177)))),H2177,E2177))</f>
        <v>https://www.linkedin.com/in/rjmelo/</v>
      </c>
      <c r="J2177" s="1" t="str">
        <f t="shared" si="2"/>
        <v>LEIC </v>
      </c>
      <c r="K2177" s="1" t="str">
        <f>IFERROR(VLOOKUP($A2177&amp;"-"&amp;K$1,'Conclusões cursos SIGARRA'!$E:$H,2,0),"")</f>
        <v>1998/1999</v>
      </c>
      <c r="L2177" s="1" t="str">
        <f>IFERROR(VLOOKUP($A2177&amp;"-"&amp;K$1,'Conclusões cursos SIGARRA'!$E:$H,4,0),"")</f>
        <v>2002/2003</v>
      </c>
      <c r="M2177" s="1" t="str">
        <f>IFERROR(VLOOKUP($A2177&amp;"-"&amp;M$1,'Conclusões cursos SIGARRA'!$E:$H,2,0),"")</f>
        <v/>
      </c>
      <c r="N2177" s="1" t="str">
        <f>IFERROR(VLOOKUP($A2177&amp;"-"&amp;M$1,'Conclusões cursos SIGARRA'!$E:$H,4,0),"")</f>
        <v/>
      </c>
      <c r="O2177" s="1" t="str">
        <f>IFERROR(VLOOKUP($A2177&amp;"-"&amp;O$1,'Conclusões cursos SIGARRA'!$E:$H,2,0),"")</f>
        <v/>
      </c>
      <c r="P2177" s="1" t="str">
        <f>IFERROR(VLOOKUP($A2177&amp;"-"&amp;O$1,'Conclusões cursos SIGARRA'!$E:$H,4,0),"")</f>
        <v/>
      </c>
      <c r="Q2177" s="1" t="str">
        <f>IFERROR(VLOOKUP($A2177&amp;"-"&amp;Q$1,'Conclusões cursos SIGARRA'!$E:$H,2,0),"")</f>
        <v/>
      </c>
      <c r="R2177" s="1" t="str">
        <f>IFERROR(VLOOKUP($A2177&amp;"-"&amp;Q$1,'Conclusões cursos SIGARRA'!$E:$H,4,0),"")</f>
        <v/>
      </c>
      <c r="S2177" s="1" t="str">
        <f>IFERROR(VLOOKUP($A2177&amp;"-"&amp;S$1,'Conclusões cursos SIGARRA'!$E:$H,2,0),"")</f>
        <v/>
      </c>
      <c r="T2177" s="1" t="str">
        <f>IFERROR(VLOOKUP($A2177&amp;"-"&amp;S$1,'Conclusões cursos SIGARRA'!$E:$H,4,0),"")</f>
        <v/>
      </c>
      <c r="U2177" s="1" t="str">
        <f t="shared" si="3"/>
        <v> LEIC 2002/2003</v>
      </c>
      <c r="V2177" s="1" t="str">
        <f t="shared" si="4"/>
        <v>Ricardo José Pinto de Melo</v>
      </c>
    </row>
    <row r="2178" ht="14.25" customHeight="1">
      <c r="A2178" s="1">
        <v>2.00808025E8</v>
      </c>
      <c r="B2178" s="1" t="s">
        <v>6560</v>
      </c>
      <c r="C2178" s="1" t="s">
        <v>6561</v>
      </c>
      <c r="D2178" s="1" t="s">
        <v>20</v>
      </c>
      <c r="E2178" s="1" t="s">
        <v>21</v>
      </c>
      <c r="F2178" s="1" t="str">
        <f t="shared" si="1"/>
        <v>Ricardo José Rodrigues Moreira da Silva - MIEIC 2012/2013</v>
      </c>
      <c r="G2178" s="1" t="s">
        <v>6562</v>
      </c>
      <c r="I2178" s="1" t="str">
        <f>IFERROR(VLOOKUP(B2178,'Inquérito'!M:N,2,0),if(AND(E2178="",not(iserror(find("linkedin",H2178)))),H2178,E2178))</f>
        <v/>
      </c>
      <c r="J2178" s="1" t="str">
        <f t="shared" si="2"/>
        <v>MIEIC </v>
      </c>
      <c r="K2178" s="1" t="str">
        <f>IFERROR(VLOOKUP($A2178&amp;"-"&amp;K$1,'Conclusões cursos SIGARRA'!$E:$H,2,0),"")</f>
        <v/>
      </c>
      <c r="L2178" s="1" t="str">
        <f>IFERROR(VLOOKUP($A2178&amp;"-"&amp;K$1,'Conclusões cursos SIGARRA'!$E:$H,4,0),"")</f>
        <v/>
      </c>
      <c r="M2178" s="1" t="str">
        <f>IFERROR(VLOOKUP($A2178&amp;"-"&amp;M$1,'Conclusões cursos SIGARRA'!$E:$H,2,0),"")</f>
        <v/>
      </c>
      <c r="N2178" s="1" t="str">
        <f>IFERROR(VLOOKUP($A2178&amp;"-"&amp;M$1,'Conclusões cursos SIGARRA'!$E:$H,4,0),"")</f>
        <v/>
      </c>
      <c r="O2178" s="1" t="str">
        <f>IFERROR(VLOOKUP($A2178&amp;"-"&amp;O$1,'Conclusões cursos SIGARRA'!$E:$H,2,0),"")</f>
        <v>2008/2009</v>
      </c>
      <c r="P2178" s="1" t="str">
        <f>IFERROR(VLOOKUP($A2178&amp;"-"&amp;O$1,'Conclusões cursos SIGARRA'!$E:$H,4,0),"")</f>
        <v>2012/2013</v>
      </c>
      <c r="Q2178" s="1" t="str">
        <f>IFERROR(VLOOKUP($A2178&amp;"-"&amp;Q$1,'Conclusões cursos SIGARRA'!$E:$H,2,0),"")</f>
        <v/>
      </c>
      <c r="R2178" s="1" t="str">
        <f>IFERROR(VLOOKUP($A2178&amp;"-"&amp;Q$1,'Conclusões cursos SIGARRA'!$E:$H,4,0),"")</f>
        <v/>
      </c>
      <c r="S2178" s="1" t="str">
        <f>IFERROR(VLOOKUP($A2178&amp;"-"&amp;S$1,'Conclusões cursos SIGARRA'!$E:$H,2,0),"")</f>
        <v/>
      </c>
      <c r="T2178" s="1" t="str">
        <f>IFERROR(VLOOKUP($A2178&amp;"-"&amp;S$1,'Conclusões cursos SIGARRA'!$E:$H,4,0),"")</f>
        <v/>
      </c>
      <c r="U2178" s="1" t="str">
        <f t="shared" si="3"/>
        <v> MIEIC 2012/2013</v>
      </c>
      <c r="V2178" s="1" t="str">
        <f t="shared" si="4"/>
        <v>Ricardo José Rodrigues Moreira da Silva</v>
      </c>
    </row>
    <row r="2179" ht="14.25" customHeight="1">
      <c r="A2179" s="1">
        <v>2.01503716E8</v>
      </c>
      <c r="B2179" s="1" t="s">
        <v>6563</v>
      </c>
      <c r="C2179" s="1" t="s">
        <v>6564</v>
      </c>
      <c r="D2179" s="1" t="s">
        <v>20</v>
      </c>
      <c r="E2179" s="1" t="s">
        <v>21</v>
      </c>
      <c r="F2179" s="1" t="str">
        <f t="shared" si="1"/>
        <v>Ricardo José Santos Pereira - MIEIC 2020/2021</v>
      </c>
      <c r="I2179" s="1" t="str">
        <f>IFERROR(VLOOKUP(B2179,'Inquérito'!M:N,2,0),if(AND(E2179="",not(iserror(find("linkedin",H2179)))),H2179,E2179))</f>
        <v/>
      </c>
      <c r="J2179" s="1" t="str">
        <f t="shared" si="2"/>
        <v>MIEIC </v>
      </c>
      <c r="K2179" s="1" t="str">
        <f>IFERROR(VLOOKUP($A2179&amp;"-"&amp;K$1,'Conclusões cursos SIGARRA'!$E:$H,2,0),"")</f>
        <v/>
      </c>
      <c r="L2179" s="1" t="str">
        <f>IFERROR(VLOOKUP($A2179&amp;"-"&amp;K$1,'Conclusões cursos SIGARRA'!$E:$H,4,0),"")</f>
        <v/>
      </c>
      <c r="M2179" s="1" t="str">
        <f>IFERROR(VLOOKUP($A2179&amp;"-"&amp;M$1,'Conclusões cursos SIGARRA'!$E:$H,2,0),"")</f>
        <v/>
      </c>
      <c r="N2179" s="1" t="str">
        <f>IFERROR(VLOOKUP($A2179&amp;"-"&amp;M$1,'Conclusões cursos SIGARRA'!$E:$H,4,0),"")</f>
        <v/>
      </c>
      <c r="O2179" s="1" t="str">
        <f>IFERROR(VLOOKUP($A2179&amp;"-"&amp;O$1,'Conclusões cursos SIGARRA'!$E:$H,2,0),"")</f>
        <v>2015/2016</v>
      </c>
      <c r="P2179" s="1" t="str">
        <f>IFERROR(VLOOKUP($A2179&amp;"-"&amp;O$1,'Conclusões cursos SIGARRA'!$E:$H,4,0),"")</f>
        <v>2020/2021</v>
      </c>
      <c r="Q2179" s="1" t="str">
        <f>IFERROR(VLOOKUP($A2179&amp;"-"&amp;Q$1,'Conclusões cursos SIGARRA'!$E:$H,2,0),"")</f>
        <v/>
      </c>
      <c r="R2179" s="1" t="str">
        <f>IFERROR(VLOOKUP($A2179&amp;"-"&amp;Q$1,'Conclusões cursos SIGARRA'!$E:$H,4,0),"")</f>
        <v/>
      </c>
      <c r="S2179" s="1" t="str">
        <f>IFERROR(VLOOKUP($A2179&amp;"-"&amp;S$1,'Conclusões cursos SIGARRA'!$E:$H,2,0),"")</f>
        <v/>
      </c>
      <c r="T2179" s="1" t="str">
        <f>IFERROR(VLOOKUP($A2179&amp;"-"&amp;S$1,'Conclusões cursos SIGARRA'!$E:$H,4,0),"")</f>
        <v/>
      </c>
      <c r="U2179" s="1" t="str">
        <f t="shared" si="3"/>
        <v> MIEIC 2020/2021</v>
      </c>
      <c r="V2179" s="1" t="str">
        <f t="shared" si="4"/>
        <v>Ricardo José Santos Pereira</v>
      </c>
    </row>
    <row r="2180" ht="14.25" customHeight="1">
      <c r="A2180" s="1">
        <v>1.99803779E8</v>
      </c>
      <c r="B2180" s="1" t="s">
        <v>6565</v>
      </c>
      <c r="C2180" s="1" t="s">
        <v>6566</v>
      </c>
      <c r="D2180" s="1" t="s">
        <v>20</v>
      </c>
      <c r="E2180" s="1" t="s">
        <v>6567</v>
      </c>
      <c r="F2180" s="1" t="str">
        <f t="shared" si="1"/>
        <v>Ricardo Manuel Brito da Rocha - LEIC 2002/2003</v>
      </c>
      <c r="G2180" s="1" t="s">
        <v>21</v>
      </c>
      <c r="H2180" s="1" t="s">
        <v>6568</v>
      </c>
      <c r="I2180" s="9" t="str">
        <f>IFERROR(VLOOKUP(B2180,'Inquérito'!M:N,2,0),if(AND(E2180="",not(iserror(find("linkedin",H2180)))),H2180,E2180))</f>
        <v>https://www.linkedin.com/in/ricardo-rocha-739aa718/</v>
      </c>
      <c r="J2180" s="1" t="str">
        <f t="shared" si="2"/>
        <v>LEIC </v>
      </c>
      <c r="K2180" s="1" t="str">
        <f>IFERROR(VLOOKUP($A2180&amp;"-"&amp;K$1,'Conclusões cursos SIGARRA'!$E:$H,2,0),"")</f>
        <v>1998/1999</v>
      </c>
      <c r="L2180" s="1" t="str">
        <f>IFERROR(VLOOKUP($A2180&amp;"-"&amp;K$1,'Conclusões cursos SIGARRA'!$E:$H,4,0),"")</f>
        <v>2002/2003</v>
      </c>
      <c r="M2180" s="1" t="str">
        <f>IFERROR(VLOOKUP($A2180&amp;"-"&amp;M$1,'Conclusões cursos SIGARRA'!$E:$H,2,0),"")</f>
        <v/>
      </c>
      <c r="N2180" s="1" t="str">
        <f>IFERROR(VLOOKUP($A2180&amp;"-"&amp;M$1,'Conclusões cursos SIGARRA'!$E:$H,4,0),"")</f>
        <v/>
      </c>
      <c r="O2180" s="1" t="str">
        <f>IFERROR(VLOOKUP($A2180&amp;"-"&amp;O$1,'Conclusões cursos SIGARRA'!$E:$H,2,0),"")</f>
        <v/>
      </c>
      <c r="P2180" s="1" t="str">
        <f>IFERROR(VLOOKUP($A2180&amp;"-"&amp;O$1,'Conclusões cursos SIGARRA'!$E:$H,4,0),"")</f>
        <v/>
      </c>
      <c r="Q2180" s="1" t="str">
        <f>IFERROR(VLOOKUP($A2180&amp;"-"&amp;Q$1,'Conclusões cursos SIGARRA'!$E:$H,2,0),"")</f>
        <v/>
      </c>
      <c r="R2180" s="1" t="str">
        <f>IFERROR(VLOOKUP($A2180&amp;"-"&amp;Q$1,'Conclusões cursos SIGARRA'!$E:$H,4,0),"")</f>
        <v/>
      </c>
      <c r="S2180" s="1" t="str">
        <f>IFERROR(VLOOKUP($A2180&amp;"-"&amp;S$1,'Conclusões cursos SIGARRA'!$E:$H,2,0),"")</f>
        <v/>
      </c>
      <c r="T2180" s="1" t="str">
        <f>IFERROR(VLOOKUP($A2180&amp;"-"&amp;S$1,'Conclusões cursos SIGARRA'!$E:$H,4,0),"")</f>
        <v/>
      </c>
      <c r="U2180" s="1" t="str">
        <f t="shared" si="3"/>
        <v> LEIC 2002/2003</v>
      </c>
      <c r="V2180" s="1" t="str">
        <f t="shared" si="4"/>
        <v>Ricardo Manuel Brito da Rocha</v>
      </c>
    </row>
    <row r="2181" ht="14.25" customHeight="1">
      <c r="A2181" s="1">
        <v>2.01502862E8</v>
      </c>
      <c r="B2181" s="1" t="s">
        <v>6569</v>
      </c>
      <c r="C2181" s="1" t="s">
        <v>6570</v>
      </c>
      <c r="D2181" s="1" t="s">
        <v>20</v>
      </c>
      <c r="E2181" s="1" t="s">
        <v>21</v>
      </c>
      <c r="F2181" s="1" t="str">
        <f t="shared" si="1"/>
        <v>Ricardo Manuel Correia Magalhães - MIEIC 2018/2019</v>
      </c>
      <c r="I2181" s="1" t="str">
        <f>IFERROR(VLOOKUP(B2181,'Inquérito'!M:N,2,0),if(AND(E2181="",not(iserror(find("linkedin",H2181)))),H2181,E2181))</f>
        <v/>
      </c>
      <c r="J2181" s="1" t="str">
        <f t="shared" si="2"/>
        <v>MIEIC </v>
      </c>
      <c r="K2181" s="1" t="str">
        <f>IFERROR(VLOOKUP($A2181&amp;"-"&amp;K$1,'Conclusões cursos SIGARRA'!$E:$H,2,0),"")</f>
        <v/>
      </c>
      <c r="L2181" s="1" t="str">
        <f>IFERROR(VLOOKUP($A2181&amp;"-"&amp;K$1,'Conclusões cursos SIGARRA'!$E:$H,4,0),"")</f>
        <v/>
      </c>
      <c r="M2181" s="1" t="str">
        <f>IFERROR(VLOOKUP($A2181&amp;"-"&amp;M$1,'Conclusões cursos SIGARRA'!$E:$H,2,0),"")</f>
        <v/>
      </c>
      <c r="N2181" s="1" t="str">
        <f>IFERROR(VLOOKUP($A2181&amp;"-"&amp;M$1,'Conclusões cursos SIGARRA'!$E:$H,4,0),"")</f>
        <v/>
      </c>
      <c r="O2181" s="1" t="str">
        <f>IFERROR(VLOOKUP($A2181&amp;"-"&amp;O$1,'Conclusões cursos SIGARRA'!$E:$H,2,0),"")</f>
        <v>2015/2016</v>
      </c>
      <c r="P2181" s="1" t="str">
        <f>IFERROR(VLOOKUP($A2181&amp;"-"&amp;O$1,'Conclusões cursos SIGARRA'!$E:$H,4,0),"")</f>
        <v>2018/2019</v>
      </c>
      <c r="Q2181" s="1" t="str">
        <f>IFERROR(VLOOKUP($A2181&amp;"-"&amp;Q$1,'Conclusões cursos SIGARRA'!$E:$H,2,0),"")</f>
        <v/>
      </c>
      <c r="R2181" s="1" t="str">
        <f>IFERROR(VLOOKUP($A2181&amp;"-"&amp;Q$1,'Conclusões cursos SIGARRA'!$E:$H,4,0),"")</f>
        <v/>
      </c>
      <c r="S2181" s="1" t="str">
        <f>IFERROR(VLOOKUP($A2181&amp;"-"&amp;S$1,'Conclusões cursos SIGARRA'!$E:$H,2,0),"")</f>
        <v/>
      </c>
      <c r="T2181" s="1" t="str">
        <f>IFERROR(VLOOKUP($A2181&amp;"-"&amp;S$1,'Conclusões cursos SIGARRA'!$E:$H,4,0),"")</f>
        <v/>
      </c>
      <c r="U2181" s="1" t="str">
        <f t="shared" si="3"/>
        <v> MIEIC 2018/2019</v>
      </c>
      <c r="V2181" s="1" t="str">
        <f t="shared" si="4"/>
        <v>Ricardo Manuel Correia Magalhães</v>
      </c>
    </row>
    <row r="2182" ht="14.25" customHeight="1">
      <c r="A2182" s="1">
        <v>2.00200422E8</v>
      </c>
      <c r="B2182" s="1" t="s">
        <v>6571</v>
      </c>
      <c r="C2182" s="1" t="s">
        <v>6572</v>
      </c>
      <c r="D2182" s="1" t="s">
        <v>20</v>
      </c>
      <c r="E2182" s="1" t="s">
        <v>21</v>
      </c>
      <c r="F2182" s="1" t="str">
        <f t="shared" si="1"/>
        <v>Ricardo Manuel da Rocha Melo e Castro - MIEIC 2018/2019</v>
      </c>
      <c r="I2182" s="1" t="str">
        <f>IFERROR(VLOOKUP(B2182,'Inquérito'!M:N,2,0),if(AND(E2182="",not(iserror(find("linkedin",H2182)))),H2182,E2182))</f>
        <v/>
      </c>
      <c r="J2182" s="1" t="str">
        <f t="shared" si="2"/>
        <v>MIEIC </v>
      </c>
      <c r="K2182" s="1" t="str">
        <f>IFERROR(VLOOKUP($A2182&amp;"-"&amp;K$1,'Conclusões cursos SIGARRA'!$E:$H,2,0),"")</f>
        <v/>
      </c>
      <c r="L2182" s="1" t="str">
        <f>IFERROR(VLOOKUP($A2182&amp;"-"&amp;K$1,'Conclusões cursos SIGARRA'!$E:$H,4,0),"")</f>
        <v/>
      </c>
      <c r="M2182" s="1" t="str">
        <f>IFERROR(VLOOKUP($A2182&amp;"-"&amp;M$1,'Conclusões cursos SIGARRA'!$E:$H,2,0),"")</f>
        <v/>
      </c>
      <c r="N2182" s="1" t="str">
        <f>IFERROR(VLOOKUP($A2182&amp;"-"&amp;M$1,'Conclusões cursos SIGARRA'!$E:$H,4,0),"")</f>
        <v/>
      </c>
      <c r="O2182" s="1" t="str">
        <f>IFERROR(VLOOKUP($A2182&amp;"-"&amp;O$1,'Conclusões cursos SIGARRA'!$E:$H,2,0),"")</f>
        <v>2009/2010</v>
      </c>
      <c r="P2182" s="1" t="str">
        <f>IFERROR(VLOOKUP($A2182&amp;"-"&amp;O$1,'Conclusões cursos SIGARRA'!$E:$H,4,0),"")</f>
        <v>2018/2019</v>
      </c>
      <c r="Q2182" s="1" t="str">
        <f>IFERROR(VLOOKUP($A2182&amp;"-"&amp;Q$1,'Conclusões cursos SIGARRA'!$E:$H,2,0),"")</f>
        <v/>
      </c>
      <c r="R2182" s="1" t="str">
        <f>IFERROR(VLOOKUP($A2182&amp;"-"&amp;Q$1,'Conclusões cursos SIGARRA'!$E:$H,4,0),"")</f>
        <v/>
      </c>
      <c r="S2182" s="1" t="str">
        <f>IFERROR(VLOOKUP($A2182&amp;"-"&amp;S$1,'Conclusões cursos SIGARRA'!$E:$H,2,0),"")</f>
        <v/>
      </c>
      <c r="T2182" s="1" t="str">
        <f>IFERROR(VLOOKUP($A2182&amp;"-"&amp;S$1,'Conclusões cursos SIGARRA'!$E:$H,4,0),"")</f>
        <v/>
      </c>
      <c r="U2182" s="1" t="str">
        <f t="shared" si="3"/>
        <v> MIEIC 2018/2019</v>
      </c>
      <c r="V2182" s="1" t="str">
        <f t="shared" si="4"/>
        <v>Ricardo Manuel da Rocha Melo e Castro</v>
      </c>
    </row>
    <row r="2183" ht="14.25" customHeight="1">
      <c r="A2183" s="1">
        <v>2.01604911E8</v>
      </c>
      <c r="B2183" s="1" t="s">
        <v>6573</v>
      </c>
      <c r="C2183" s="1" t="s">
        <v>6574</v>
      </c>
      <c r="D2183" s="1" t="s">
        <v>20</v>
      </c>
      <c r="E2183" s="1" t="s">
        <v>21</v>
      </c>
      <c r="F2183" s="1" t="str">
        <f t="shared" si="1"/>
        <v>Ricardo Manuel Ferreira Teixeira - MIEIC 2020/2021</v>
      </c>
      <c r="G2183" s="1" t="s">
        <v>6575</v>
      </c>
      <c r="I2183" s="1" t="str">
        <f>IFERROR(VLOOKUP(B2183,'Inquérito'!M:N,2,0),if(AND(E2183="",not(iserror(find("linkedin",H2183)))),H2183,E2183))</f>
        <v/>
      </c>
      <c r="J2183" s="1" t="str">
        <f t="shared" si="2"/>
        <v>MIEIC </v>
      </c>
      <c r="K2183" s="1" t="str">
        <f>IFERROR(VLOOKUP($A2183&amp;"-"&amp;K$1,'Conclusões cursos SIGARRA'!$E:$H,2,0),"")</f>
        <v/>
      </c>
      <c r="L2183" s="1" t="str">
        <f>IFERROR(VLOOKUP($A2183&amp;"-"&amp;K$1,'Conclusões cursos SIGARRA'!$E:$H,4,0),"")</f>
        <v/>
      </c>
      <c r="M2183" s="1" t="str">
        <f>IFERROR(VLOOKUP($A2183&amp;"-"&amp;M$1,'Conclusões cursos SIGARRA'!$E:$H,2,0),"")</f>
        <v/>
      </c>
      <c r="N2183" s="1" t="str">
        <f>IFERROR(VLOOKUP($A2183&amp;"-"&amp;M$1,'Conclusões cursos SIGARRA'!$E:$H,4,0),"")</f>
        <v/>
      </c>
      <c r="O2183" s="1" t="str">
        <f>IFERROR(VLOOKUP($A2183&amp;"-"&amp;O$1,'Conclusões cursos SIGARRA'!$E:$H,2,0),"")</f>
        <v>2016/2017</v>
      </c>
      <c r="P2183" s="1" t="str">
        <f>IFERROR(VLOOKUP($A2183&amp;"-"&amp;O$1,'Conclusões cursos SIGARRA'!$E:$H,4,0),"")</f>
        <v>2020/2021</v>
      </c>
      <c r="Q2183" s="1" t="str">
        <f>IFERROR(VLOOKUP($A2183&amp;"-"&amp;Q$1,'Conclusões cursos SIGARRA'!$E:$H,2,0),"")</f>
        <v/>
      </c>
      <c r="R2183" s="1" t="str">
        <f>IFERROR(VLOOKUP($A2183&amp;"-"&amp;Q$1,'Conclusões cursos SIGARRA'!$E:$H,4,0),"")</f>
        <v/>
      </c>
      <c r="S2183" s="1" t="str">
        <f>IFERROR(VLOOKUP($A2183&amp;"-"&amp;S$1,'Conclusões cursos SIGARRA'!$E:$H,2,0),"")</f>
        <v/>
      </c>
      <c r="T2183" s="1" t="str">
        <f>IFERROR(VLOOKUP($A2183&amp;"-"&amp;S$1,'Conclusões cursos SIGARRA'!$E:$H,4,0),"")</f>
        <v/>
      </c>
      <c r="U2183" s="1" t="str">
        <f t="shared" si="3"/>
        <v> MIEIC 2020/2021</v>
      </c>
      <c r="V2183" s="1" t="str">
        <f t="shared" si="4"/>
        <v>Ricardo Manuel Ferreira Teixeira</v>
      </c>
    </row>
    <row r="2184" ht="14.25" customHeight="1">
      <c r="A2184" s="1">
        <v>2.0160778E8</v>
      </c>
      <c r="B2184" s="1" t="s">
        <v>6576</v>
      </c>
      <c r="C2184" s="1" t="s">
        <v>6577</v>
      </c>
      <c r="D2184" s="1" t="s">
        <v>20</v>
      </c>
      <c r="E2184" s="1" t="s">
        <v>21</v>
      </c>
      <c r="F2184" s="1" t="str">
        <f t="shared" si="1"/>
        <v>Ricardo Manuel Gonçalves da Silva - MIEIC 2020/2021</v>
      </c>
      <c r="I2184" s="1" t="str">
        <f>IFERROR(VLOOKUP(B2184,'Inquérito'!M:N,2,0),if(AND(E2184="",not(iserror(find("linkedin",H2184)))),H2184,E2184))</f>
        <v/>
      </c>
      <c r="J2184" s="1" t="str">
        <f t="shared" si="2"/>
        <v>MIEIC </v>
      </c>
      <c r="K2184" s="1" t="str">
        <f>IFERROR(VLOOKUP($A2184&amp;"-"&amp;K$1,'Conclusões cursos SIGARRA'!$E:$H,2,0),"")</f>
        <v/>
      </c>
      <c r="L2184" s="1" t="str">
        <f>IFERROR(VLOOKUP($A2184&amp;"-"&amp;K$1,'Conclusões cursos SIGARRA'!$E:$H,4,0),"")</f>
        <v/>
      </c>
      <c r="M2184" s="1" t="str">
        <f>IFERROR(VLOOKUP($A2184&amp;"-"&amp;M$1,'Conclusões cursos SIGARRA'!$E:$H,2,0),"")</f>
        <v/>
      </c>
      <c r="N2184" s="1" t="str">
        <f>IFERROR(VLOOKUP($A2184&amp;"-"&amp;M$1,'Conclusões cursos SIGARRA'!$E:$H,4,0),"")</f>
        <v/>
      </c>
      <c r="O2184" s="1" t="str">
        <f>IFERROR(VLOOKUP($A2184&amp;"-"&amp;O$1,'Conclusões cursos SIGARRA'!$E:$H,2,0),"")</f>
        <v>2016/2017</v>
      </c>
      <c r="P2184" s="1" t="str">
        <f>IFERROR(VLOOKUP($A2184&amp;"-"&amp;O$1,'Conclusões cursos SIGARRA'!$E:$H,4,0),"")</f>
        <v>2020/2021</v>
      </c>
      <c r="Q2184" s="1" t="str">
        <f>IFERROR(VLOOKUP($A2184&amp;"-"&amp;Q$1,'Conclusões cursos SIGARRA'!$E:$H,2,0),"")</f>
        <v/>
      </c>
      <c r="R2184" s="1" t="str">
        <f>IFERROR(VLOOKUP($A2184&amp;"-"&amp;Q$1,'Conclusões cursos SIGARRA'!$E:$H,4,0),"")</f>
        <v/>
      </c>
      <c r="S2184" s="1" t="str">
        <f>IFERROR(VLOOKUP($A2184&amp;"-"&amp;S$1,'Conclusões cursos SIGARRA'!$E:$H,2,0),"")</f>
        <v/>
      </c>
      <c r="T2184" s="1" t="str">
        <f>IFERROR(VLOOKUP($A2184&amp;"-"&amp;S$1,'Conclusões cursos SIGARRA'!$E:$H,4,0),"")</f>
        <v/>
      </c>
      <c r="U2184" s="1" t="str">
        <f t="shared" si="3"/>
        <v> MIEIC 2020/2021</v>
      </c>
      <c r="V2184" s="1" t="str">
        <f t="shared" si="4"/>
        <v>Ricardo Manuel Gonçalves da Silva</v>
      </c>
    </row>
    <row r="2185" ht="14.25" customHeight="1">
      <c r="A2185" s="1">
        <v>2.00405989E8</v>
      </c>
      <c r="B2185" s="1" t="s">
        <v>6578</v>
      </c>
      <c r="C2185" s="1" t="s">
        <v>6579</v>
      </c>
      <c r="D2185" s="1" t="s">
        <v>20</v>
      </c>
      <c r="E2185" s="1" t="s">
        <v>21</v>
      </c>
      <c r="F2185" s="1" t="str">
        <f t="shared" si="1"/>
        <v>Ricardo Manuel Nascimento Castilho - MIEIC 2009/2010</v>
      </c>
      <c r="G2185" s="1" t="s">
        <v>21</v>
      </c>
      <c r="H2185" s="1" t="s">
        <v>6580</v>
      </c>
      <c r="I2185" s="1" t="str">
        <f>IFERROR(VLOOKUP(B2185,'Inquérito'!M:N,2,0),if(AND(E2185="",not(iserror(find("linkedin",H2185)))),H2185,E2185))</f>
        <v/>
      </c>
      <c r="J2185" s="1" t="str">
        <f t="shared" si="2"/>
        <v>MIEIC </v>
      </c>
      <c r="K2185" s="1" t="str">
        <f>IFERROR(VLOOKUP($A2185&amp;"-"&amp;K$1,'Conclusões cursos SIGARRA'!$E:$H,2,0),"")</f>
        <v/>
      </c>
      <c r="L2185" s="1" t="str">
        <f>IFERROR(VLOOKUP($A2185&amp;"-"&amp;K$1,'Conclusões cursos SIGARRA'!$E:$H,4,0),"")</f>
        <v/>
      </c>
      <c r="M2185" s="1" t="str">
        <f>IFERROR(VLOOKUP($A2185&amp;"-"&amp;M$1,'Conclusões cursos SIGARRA'!$E:$H,2,0),"")</f>
        <v/>
      </c>
      <c r="N2185" s="1" t="str">
        <f>IFERROR(VLOOKUP($A2185&amp;"-"&amp;M$1,'Conclusões cursos SIGARRA'!$E:$H,4,0),"")</f>
        <v/>
      </c>
      <c r="O2185" s="1" t="str">
        <f>IFERROR(VLOOKUP($A2185&amp;"-"&amp;O$1,'Conclusões cursos SIGARRA'!$E:$H,2,0),"")</f>
        <v>2004/2005</v>
      </c>
      <c r="P2185" s="1" t="str">
        <f>IFERROR(VLOOKUP($A2185&amp;"-"&amp;O$1,'Conclusões cursos SIGARRA'!$E:$H,4,0),"")</f>
        <v>2009/2010</v>
      </c>
      <c r="Q2185" s="1" t="str">
        <f>IFERROR(VLOOKUP($A2185&amp;"-"&amp;Q$1,'Conclusões cursos SIGARRA'!$E:$H,2,0),"")</f>
        <v/>
      </c>
      <c r="R2185" s="1" t="str">
        <f>IFERROR(VLOOKUP($A2185&amp;"-"&amp;Q$1,'Conclusões cursos SIGARRA'!$E:$H,4,0),"")</f>
        <v/>
      </c>
      <c r="S2185" s="1" t="str">
        <f>IFERROR(VLOOKUP($A2185&amp;"-"&amp;S$1,'Conclusões cursos SIGARRA'!$E:$H,2,0),"")</f>
        <v/>
      </c>
      <c r="T2185" s="1" t="str">
        <f>IFERROR(VLOOKUP($A2185&amp;"-"&amp;S$1,'Conclusões cursos SIGARRA'!$E:$H,4,0),"")</f>
        <v/>
      </c>
      <c r="U2185" s="1" t="str">
        <f t="shared" si="3"/>
        <v> MIEIC 2009/2010</v>
      </c>
      <c r="V2185" s="1" t="str">
        <f t="shared" si="4"/>
        <v>Ricardo Manuel Nascimento Castilho</v>
      </c>
    </row>
    <row r="2186" ht="14.25" customHeight="1">
      <c r="A2186" s="1">
        <v>1.99902233E8</v>
      </c>
      <c r="B2186" s="1" t="s">
        <v>6581</v>
      </c>
      <c r="C2186" s="1" t="s">
        <v>6582</v>
      </c>
      <c r="D2186" s="1" t="s">
        <v>20</v>
      </c>
      <c r="E2186" s="1" t="s">
        <v>6583</v>
      </c>
      <c r="F2186" s="1" t="str">
        <f t="shared" si="1"/>
        <v>Ricardo Manuel Soares Batista - LEIC 2003/2004</v>
      </c>
      <c r="G2186" s="1" t="s">
        <v>6584</v>
      </c>
      <c r="H2186" s="1" t="s">
        <v>6585</v>
      </c>
      <c r="I2186" s="9" t="str">
        <f>IFERROR(VLOOKUP(B2186,'Inquérito'!M:N,2,0),if(AND(E2186="",not(iserror(find("linkedin",H2186)))),H2186,E2186))</f>
        <v>https://www.linkedin.com/in/rbatista</v>
      </c>
      <c r="J2186" s="1" t="str">
        <f t="shared" si="2"/>
        <v>LEIC </v>
      </c>
      <c r="K2186" s="1" t="str">
        <f>IFERROR(VLOOKUP($A2186&amp;"-"&amp;K$1,'Conclusões cursos SIGARRA'!$E:$H,2,0),"")</f>
        <v>1999/2000</v>
      </c>
      <c r="L2186" s="1" t="str">
        <f>IFERROR(VLOOKUP($A2186&amp;"-"&amp;K$1,'Conclusões cursos SIGARRA'!$E:$H,4,0),"")</f>
        <v>2003/2004</v>
      </c>
      <c r="M2186" s="1" t="str">
        <f>IFERROR(VLOOKUP($A2186&amp;"-"&amp;M$1,'Conclusões cursos SIGARRA'!$E:$H,2,0),"")</f>
        <v/>
      </c>
      <c r="N2186" s="1" t="str">
        <f>IFERROR(VLOOKUP($A2186&amp;"-"&amp;M$1,'Conclusões cursos SIGARRA'!$E:$H,4,0),"")</f>
        <v/>
      </c>
      <c r="O2186" s="1" t="str">
        <f>IFERROR(VLOOKUP($A2186&amp;"-"&amp;O$1,'Conclusões cursos SIGARRA'!$E:$H,2,0),"")</f>
        <v/>
      </c>
      <c r="P2186" s="1" t="str">
        <f>IFERROR(VLOOKUP($A2186&amp;"-"&amp;O$1,'Conclusões cursos SIGARRA'!$E:$H,4,0),"")</f>
        <v/>
      </c>
      <c r="Q2186" s="1" t="str">
        <f>IFERROR(VLOOKUP($A2186&amp;"-"&amp;Q$1,'Conclusões cursos SIGARRA'!$E:$H,2,0),"")</f>
        <v/>
      </c>
      <c r="R2186" s="1" t="str">
        <f>IFERROR(VLOOKUP($A2186&amp;"-"&amp;Q$1,'Conclusões cursos SIGARRA'!$E:$H,4,0),"")</f>
        <v/>
      </c>
      <c r="S2186" s="1" t="str">
        <f>IFERROR(VLOOKUP($A2186&amp;"-"&amp;S$1,'Conclusões cursos SIGARRA'!$E:$H,2,0),"")</f>
        <v/>
      </c>
      <c r="T2186" s="1" t="str">
        <f>IFERROR(VLOOKUP($A2186&amp;"-"&amp;S$1,'Conclusões cursos SIGARRA'!$E:$H,4,0),"")</f>
        <v/>
      </c>
      <c r="U2186" s="1" t="str">
        <f t="shared" si="3"/>
        <v> LEIC 2003/2004</v>
      </c>
      <c r="V2186" s="1" t="str">
        <f t="shared" si="4"/>
        <v>Ricardo Manuel Soares Batista</v>
      </c>
    </row>
    <row r="2187" ht="14.25" customHeight="1">
      <c r="A2187" s="1">
        <v>2.00300633E8</v>
      </c>
      <c r="B2187" s="1" t="s">
        <v>6586</v>
      </c>
      <c r="C2187" s="1" t="s">
        <v>6587</v>
      </c>
      <c r="D2187" s="1" t="s">
        <v>20</v>
      </c>
      <c r="E2187" s="1" t="s">
        <v>6588</v>
      </c>
      <c r="F2187" s="1" t="str">
        <f t="shared" si="1"/>
        <v>Ricardo Miguel da Cruz Rodrigues - MIEIC 2007/2008</v>
      </c>
      <c r="G2187" s="1" t="s">
        <v>21</v>
      </c>
      <c r="H2187" s="1" t="s">
        <v>6589</v>
      </c>
      <c r="I2187" s="9" t="str">
        <f>IFERROR(VLOOKUP(B2187,'Inquérito'!M:N,2,0),if(AND(E2187="",not(iserror(find("linkedin",H2187)))),H2187,E2187))</f>
        <v>https://www.linkedin.com/in/ricruz/</v>
      </c>
      <c r="J2187" s="1" t="str">
        <f t="shared" si="2"/>
        <v>MIEIC </v>
      </c>
      <c r="K2187" s="1" t="str">
        <f>IFERROR(VLOOKUP($A2187&amp;"-"&amp;K$1,'Conclusões cursos SIGARRA'!$E:$H,2,0),"")</f>
        <v/>
      </c>
      <c r="L2187" s="1" t="str">
        <f>IFERROR(VLOOKUP($A2187&amp;"-"&amp;K$1,'Conclusões cursos SIGARRA'!$E:$H,4,0),"")</f>
        <v/>
      </c>
      <c r="M2187" s="1" t="str">
        <f>IFERROR(VLOOKUP($A2187&amp;"-"&amp;M$1,'Conclusões cursos SIGARRA'!$E:$H,2,0),"")</f>
        <v/>
      </c>
      <c r="N2187" s="1" t="str">
        <f>IFERROR(VLOOKUP($A2187&amp;"-"&amp;M$1,'Conclusões cursos SIGARRA'!$E:$H,4,0),"")</f>
        <v/>
      </c>
      <c r="O2187" s="1" t="str">
        <f>IFERROR(VLOOKUP($A2187&amp;"-"&amp;O$1,'Conclusões cursos SIGARRA'!$E:$H,2,0),"")</f>
        <v>2003/2004</v>
      </c>
      <c r="P2187" s="1" t="str">
        <f>IFERROR(VLOOKUP($A2187&amp;"-"&amp;O$1,'Conclusões cursos SIGARRA'!$E:$H,4,0),"")</f>
        <v>2007/2008</v>
      </c>
      <c r="Q2187" s="1" t="str">
        <f>IFERROR(VLOOKUP($A2187&amp;"-"&amp;Q$1,'Conclusões cursos SIGARRA'!$E:$H,2,0),"")</f>
        <v/>
      </c>
      <c r="R2187" s="1" t="str">
        <f>IFERROR(VLOOKUP($A2187&amp;"-"&amp;Q$1,'Conclusões cursos SIGARRA'!$E:$H,4,0),"")</f>
        <v/>
      </c>
      <c r="S2187" s="1" t="str">
        <f>IFERROR(VLOOKUP($A2187&amp;"-"&amp;S$1,'Conclusões cursos SIGARRA'!$E:$H,2,0),"")</f>
        <v/>
      </c>
      <c r="T2187" s="1" t="str">
        <f>IFERROR(VLOOKUP($A2187&amp;"-"&amp;S$1,'Conclusões cursos SIGARRA'!$E:$H,4,0),"")</f>
        <v/>
      </c>
      <c r="U2187" s="1" t="str">
        <f t="shared" si="3"/>
        <v> MIEIC 2007/2008</v>
      </c>
      <c r="V2187" s="1" t="str">
        <f t="shared" si="4"/>
        <v>Ricardo Miguel da Cruz Rodrigues</v>
      </c>
    </row>
    <row r="2188" ht="14.25" customHeight="1">
      <c r="A2188" s="1">
        <v>2.00302598E8</v>
      </c>
      <c r="B2188" s="1" t="s">
        <v>6590</v>
      </c>
      <c r="C2188" s="1" t="s">
        <v>6591</v>
      </c>
      <c r="D2188" s="1" t="s">
        <v>20</v>
      </c>
      <c r="E2188" s="1" t="s">
        <v>6592</v>
      </c>
      <c r="F2188" s="1" t="str">
        <f t="shared" si="1"/>
        <v>Ricardo Miguel dos Santos Leandro - MIEIC 2008/2009</v>
      </c>
      <c r="G2188" s="1" t="s">
        <v>21</v>
      </c>
      <c r="I2188" s="9" t="str">
        <f>IFERROR(VLOOKUP(B2188,'Inquérito'!M:N,2,0),if(AND(E2188="",not(iserror(find("linkedin",H2188)))),H2188,E2188))</f>
        <v>https://www.linkedin.com/in/rileandro/</v>
      </c>
      <c r="J2188" s="1" t="str">
        <f t="shared" si="2"/>
        <v>MIEIC </v>
      </c>
      <c r="K2188" s="1" t="str">
        <f>IFERROR(VLOOKUP($A2188&amp;"-"&amp;K$1,'Conclusões cursos SIGARRA'!$E:$H,2,0),"")</f>
        <v/>
      </c>
      <c r="L2188" s="1" t="str">
        <f>IFERROR(VLOOKUP($A2188&amp;"-"&amp;K$1,'Conclusões cursos SIGARRA'!$E:$H,4,0),"")</f>
        <v/>
      </c>
      <c r="M2188" s="1" t="str">
        <f>IFERROR(VLOOKUP($A2188&amp;"-"&amp;M$1,'Conclusões cursos SIGARRA'!$E:$H,2,0),"")</f>
        <v/>
      </c>
      <c r="N2188" s="1" t="str">
        <f>IFERROR(VLOOKUP($A2188&amp;"-"&amp;M$1,'Conclusões cursos SIGARRA'!$E:$H,4,0),"")</f>
        <v/>
      </c>
      <c r="O2188" s="1" t="str">
        <f>IFERROR(VLOOKUP($A2188&amp;"-"&amp;O$1,'Conclusões cursos SIGARRA'!$E:$H,2,0),"")</f>
        <v>2003/2004</v>
      </c>
      <c r="P2188" s="1" t="str">
        <f>IFERROR(VLOOKUP($A2188&amp;"-"&amp;O$1,'Conclusões cursos SIGARRA'!$E:$H,4,0),"")</f>
        <v>2008/2009</v>
      </c>
      <c r="Q2188" s="1" t="str">
        <f>IFERROR(VLOOKUP($A2188&amp;"-"&amp;Q$1,'Conclusões cursos SIGARRA'!$E:$H,2,0),"")</f>
        <v/>
      </c>
      <c r="R2188" s="1" t="str">
        <f>IFERROR(VLOOKUP($A2188&amp;"-"&amp;Q$1,'Conclusões cursos SIGARRA'!$E:$H,4,0),"")</f>
        <v/>
      </c>
      <c r="S2188" s="1" t="str">
        <f>IFERROR(VLOOKUP($A2188&amp;"-"&amp;S$1,'Conclusões cursos SIGARRA'!$E:$H,2,0),"")</f>
        <v/>
      </c>
      <c r="T2188" s="1" t="str">
        <f>IFERROR(VLOOKUP($A2188&amp;"-"&amp;S$1,'Conclusões cursos SIGARRA'!$E:$H,4,0),"")</f>
        <v/>
      </c>
      <c r="U2188" s="1" t="str">
        <f t="shared" si="3"/>
        <v> MIEIC 2008/2009</v>
      </c>
      <c r="V2188" s="1" t="str">
        <f t="shared" si="4"/>
        <v>Ricardo Miguel dos Santos Leandro</v>
      </c>
    </row>
    <row r="2189" ht="14.25" customHeight="1">
      <c r="A2189" s="1">
        <v>2.01503717E8</v>
      </c>
      <c r="B2189" s="1" t="s">
        <v>6593</v>
      </c>
      <c r="C2189" s="1" t="s">
        <v>6594</v>
      </c>
      <c r="D2189" s="1" t="s">
        <v>26</v>
      </c>
      <c r="E2189" s="1" t="s">
        <v>21</v>
      </c>
      <c r="F2189" s="1" t="str">
        <f t="shared" si="1"/>
        <v>Ricardo Miguel Oliveira Rodrigues de Carvalho - MIEIC 2019/2020</v>
      </c>
      <c r="G2189" s="1" t="s">
        <v>6595</v>
      </c>
      <c r="I2189" s="1" t="str">
        <f>IFERROR(VLOOKUP(B2189,'Inquérito'!M:N,2,0),if(AND(E2189="",not(iserror(find("linkedin",H2189)))),H2189,E2189))</f>
        <v/>
      </c>
      <c r="J2189" s="1" t="str">
        <f t="shared" si="2"/>
        <v>MIEIC </v>
      </c>
      <c r="K2189" s="1" t="str">
        <f>IFERROR(VLOOKUP($A2189&amp;"-"&amp;K$1,'Conclusões cursos SIGARRA'!$E:$H,2,0),"")</f>
        <v/>
      </c>
      <c r="L2189" s="1" t="str">
        <f>IFERROR(VLOOKUP($A2189&amp;"-"&amp;K$1,'Conclusões cursos SIGARRA'!$E:$H,4,0),"")</f>
        <v/>
      </c>
      <c r="M2189" s="1" t="str">
        <f>IFERROR(VLOOKUP($A2189&amp;"-"&amp;M$1,'Conclusões cursos SIGARRA'!$E:$H,2,0),"")</f>
        <v/>
      </c>
      <c r="N2189" s="1" t="str">
        <f>IFERROR(VLOOKUP($A2189&amp;"-"&amp;M$1,'Conclusões cursos SIGARRA'!$E:$H,4,0),"")</f>
        <v/>
      </c>
      <c r="O2189" s="1" t="str">
        <f>IFERROR(VLOOKUP($A2189&amp;"-"&amp;O$1,'Conclusões cursos SIGARRA'!$E:$H,2,0),"")</f>
        <v>2015/2016</v>
      </c>
      <c r="P2189" s="1" t="str">
        <f>IFERROR(VLOOKUP($A2189&amp;"-"&amp;O$1,'Conclusões cursos SIGARRA'!$E:$H,4,0),"")</f>
        <v>2019/2020</v>
      </c>
      <c r="Q2189" s="1" t="str">
        <f>IFERROR(VLOOKUP($A2189&amp;"-"&amp;Q$1,'Conclusões cursos SIGARRA'!$E:$H,2,0),"")</f>
        <v/>
      </c>
      <c r="R2189" s="1" t="str">
        <f>IFERROR(VLOOKUP($A2189&amp;"-"&amp;Q$1,'Conclusões cursos SIGARRA'!$E:$H,4,0),"")</f>
        <v/>
      </c>
      <c r="S2189" s="1" t="str">
        <f>IFERROR(VLOOKUP($A2189&amp;"-"&amp;S$1,'Conclusões cursos SIGARRA'!$E:$H,2,0),"")</f>
        <v/>
      </c>
      <c r="T2189" s="1" t="str">
        <f>IFERROR(VLOOKUP($A2189&amp;"-"&amp;S$1,'Conclusões cursos SIGARRA'!$E:$H,4,0),"")</f>
        <v/>
      </c>
      <c r="U2189" s="1" t="str">
        <f t="shared" si="3"/>
        <v> MIEIC 2019/2020</v>
      </c>
      <c r="V2189" s="1" t="str">
        <f t="shared" si="4"/>
        <v>Ricardo Miguel Oliveira Rodrigues de Carvalho</v>
      </c>
    </row>
    <row r="2190" ht="14.25" customHeight="1">
      <c r="A2190" s="1">
        <v>2.00000294E8</v>
      </c>
      <c r="B2190" s="1" t="s">
        <v>6596</v>
      </c>
      <c r="C2190" s="1" t="s">
        <v>6597</v>
      </c>
      <c r="D2190" s="1" t="s">
        <v>20</v>
      </c>
      <c r="E2190" s="1" t="s">
        <v>6598</v>
      </c>
      <c r="F2190" s="1" t="str">
        <f t="shared" si="1"/>
        <v>Ricardo Nuno Moreira Pinto da Fonseca Almeida - LEIC 2004/2005</v>
      </c>
      <c r="G2190" s="1" t="s">
        <v>21</v>
      </c>
      <c r="I2190" s="9" t="str">
        <f>IFERROR(VLOOKUP(B2190,'Inquérito'!M:N,2,0),if(AND(E2190="",not(iserror(find("linkedin",H2190)))),H2190,E2190))</f>
        <v>https://www.linkedin.com/in/ricardonunoalmeida/</v>
      </c>
      <c r="J2190" s="1" t="str">
        <f t="shared" si="2"/>
        <v>LEIC </v>
      </c>
      <c r="K2190" s="1" t="str">
        <f>IFERROR(VLOOKUP($A2190&amp;"-"&amp;K$1,'Conclusões cursos SIGARRA'!$E:$H,2,0),"")</f>
        <v>2000/2001</v>
      </c>
      <c r="L2190" s="1" t="str">
        <f>IFERROR(VLOOKUP($A2190&amp;"-"&amp;K$1,'Conclusões cursos SIGARRA'!$E:$H,4,0),"")</f>
        <v>2004/2005</v>
      </c>
      <c r="M2190" s="1" t="str">
        <f>IFERROR(VLOOKUP($A2190&amp;"-"&amp;M$1,'Conclusões cursos SIGARRA'!$E:$H,2,0),"")</f>
        <v/>
      </c>
      <c r="N2190" s="1" t="str">
        <f>IFERROR(VLOOKUP($A2190&amp;"-"&amp;M$1,'Conclusões cursos SIGARRA'!$E:$H,4,0),"")</f>
        <v/>
      </c>
      <c r="O2190" s="1" t="str">
        <f>IFERROR(VLOOKUP($A2190&amp;"-"&amp;O$1,'Conclusões cursos SIGARRA'!$E:$H,2,0),"")</f>
        <v/>
      </c>
      <c r="P2190" s="1" t="str">
        <f>IFERROR(VLOOKUP($A2190&amp;"-"&amp;O$1,'Conclusões cursos SIGARRA'!$E:$H,4,0),"")</f>
        <v/>
      </c>
      <c r="Q2190" s="1" t="str">
        <f>IFERROR(VLOOKUP($A2190&amp;"-"&amp;Q$1,'Conclusões cursos SIGARRA'!$E:$H,2,0),"")</f>
        <v/>
      </c>
      <c r="R2190" s="1" t="str">
        <f>IFERROR(VLOOKUP($A2190&amp;"-"&amp;Q$1,'Conclusões cursos SIGARRA'!$E:$H,4,0),"")</f>
        <v/>
      </c>
      <c r="S2190" s="1" t="str">
        <f>IFERROR(VLOOKUP($A2190&amp;"-"&amp;S$1,'Conclusões cursos SIGARRA'!$E:$H,2,0),"")</f>
        <v/>
      </c>
      <c r="T2190" s="1" t="str">
        <f>IFERROR(VLOOKUP($A2190&amp;"-"&amp;S$1,'Conclusões cursos SIGARRA'!$E:$H,4,0),"")</f>
        <v/>
      </c>
      <c r="U2190" s="1" t="str">
        <f t="shared" si="3"/>
        <v> LEIC 2004/2005</v>
      </c>
      <c r="V2190" s="1" t="str">
        <f t="shared" si="4"/>
        <v>Ricardo Nuno Moreira Pinto da Fonseca Almeida</v>
      </c>
    </row>
    <row r="2191" ht="14.25" customHeight="1">
      <c r="A2191" s="1">
        <v>1.99603172E8</v>
      </c>
      <c r="B2191" s="1" t="s">
        <v>6599</v>
      </c>
      <c r="C2191" s="1" t="s">
        <v>6600</v>
      </c>
      <c r="D2191" s="1" t="s">
        <v>20</v>
      </c>
      <c r="E2191" s="1" t="s">
        <v>6601</v>
      </c>
      <c r="F2191" s="1" t="str">
        <f t="shared" si="1"/>
        <v>Ricardo Pereira Moura - LEIC 2000/2001</v>
      </c>
      <c r="G2191" s="1" t="s">
        <v>6602</v>
      </c>
      <c r="H2191" s="1" t="s">
        <v>6603</v>
      </c>
      <c r="I2191" s="9" t="str">
        <f>IFERROR(VLOOKUP(B2191,'Inquérito'!M:N,2,0),if(AND(E2191="",not(iserror(find("linkedin",H2191)))),H2191,E2191))</f>
        <v>https://www.linkedin.com/in/ricardo-moura-4a5840/</v>
      </c>
      <c r="J2191" s="1" t="str">
        <f t="shared" si="2"/>
        <v>LEIC </v>
      </c>
      <c r="K2191" s="1" t="str">
        <f>IFERROR(VLOOKUP($A2191&amp;"-"&amp;K$1,'Conclusões cursos SIGARRA'!$E:$H,2,0),"")</f>
        <v>1996/1997</v>
      </c>
      <c r="L2191" s="1" t="str">
        <f>IFERROR(VLOOKUP($A2191&amp;"-"&amp;K$1,'Conclusões cursos SIGARRA'!$E:$H,4,0),"")</f>
        <v>2000/2001</v>
      </c>
      <c r="M2191" s="1" t="str">
        <f>IFERROR(VLOOKUP($A2191&amp;"-"&amp;M$1,'Conclusões cursos SIGARRA'!$E:$H,2,0),"")</f>
        <v/>
      </c>
      <c r="N2191" s="1" t="str">
        <f>IFERROR(VLOOKUP($A2191&amp;"-"&amp;M$1,'Conclusões cursos SIGARRA'!$E:$H,4,0),"")</f>
        <v/>
      </c>
      <c r="O2191" s="1" t="str">
        <f>IFERROR(VLOOKUP($A2191&amp;"-"&amp;O$1,'Conclusões cursos SIGARRA'!$E:$H,2,0),"")</f>
        <v/>
      </c>
      <c r="P2191" s="1" t="str">
        <f>IFERROR(VLOOKUP($A2191&amp;"-"&amp;O$1,'Conclusões cursos SIGARRA'!$E:$H,4,0),"")</f>
        <v/>
      </c>
      <c r="Q2191" s="1" t="str">
        <f>IFERROR(VLOOKUP($A2191&amp;"-"&amp;Q$1,'Conclusões cursos SIGARRA'!$E:$H,2,0),"")</f>
        <v/>
      </c>
      <c r="R2191" s="1" t="str">
        <f>IFERROR(VLOOKUP($A2191&amp;"-"&amp;Q$1,'Conclusões cursos SIGARRA'!$E:$H,4,0),"")</f>
        <v/>
      </c>
      <c r="S2191" s="1" t="str">
        <f>IFERROR(VLOOKUP($A2191&amp;"-"&amp;S$1,'Conclusões cursos SIGARRA'!$E:$H,2,0),"")</f>
        <v/>
      </c>
      <c r="T2191" s="1" t="str">
        <f>IFERROR(VLOOKUP($A2191&amp;"-"&amp;S$1,'Conclusões cursos SIGARRA'!$E:$H,4,0),"")</f>
        <v/>
      </c>
      <c r="U2191" s="1" t="str">
        <f t="shared" si="3"/>
        <v> LEIC 2000/2001</v>
      </c>
      <c r="V2191" s="1" t="str">
        <f t="shared" si="4"/>
        <v>Ricardo Pereira Moura</v>
      </c>
    </row>
    <row r="2192" ht="14.25" customHeight="1">
      <c r="A2192" s="1">
        <v>2.01604912E8</v>
      </c>
      <c r="B2192" s="1" t="s">
        <v>6604</v>
      </c>
      <c r="C2192" s="1" t="s">
        <v>6605</v>
      </c>
      <c r="D2192" s="1" t="s">
        <v>20</v>
      </c>
      <c r="E2192" s="1" t="s">
        <v>21</v>
      </c>
      <c r="F2192" s="1" t="str">
        <f t="shared" si="1"/>
        <v>Ricardo Ribeiro Sanfins Moura - MIEIC 2020/2021</v>
      </c>
      <c r="G2192" s="1" t="s">
        <v>6606</v>
      </c>
      <c r="I2192" s="9" t="str">
        <f>IFERROR(VLOOKUP(B2192,'Inquérito'!M:N,2,0),if(AND(E2192="",not(iserror(find("linkedin",H2192)))),H2192,E2192))</f>
        <v>https://www.linkedin.com/in/rmoura98/</v>
      </c>
      <c r="J2192" s="1" t="str">
        <f t="shared" si="2"/>
        <v>MIEIC </v>
      </c>
      <c r="K2192" s="1" t="str">
        <f>IFERROR(VLOOKUP($A2192&amp;"-"&amp;K$1,'Conclusões cursos SIGARRA'!$E:$H,2,0),"")</f>
        <v/>
      </c>
      <c r="L2192" s="1" t="str">
        <f>IFERROR(VLOOKUP($A2192&amp;"-"&amp;K$1,'Conclusões cursos SIGARRA'!$E:$H,4,0),"")</f>
        <v/>
      </c>
      <c r="M2192" s="1" t="str">
        <f>IFERROR(VLOOKUP($A2192&amp;"-"&amp;M$1,'Conclusões cursos SIGARRA'!$E:$H,2,0),"")</f>
        <v/>
      </c>
      <c r="N2192" s="1" t="str">
        <f>IFERROR(VLOOKUP($A2192&amp;"-"&amp;M$1,'Conclusões cursos SIGARRA'!$E:$H,4,0),"")</f>
        <v/>
      </c>
      <c r="O2192" s="1" t="str">
        <f>IFERROR(VLOOKUP($A2192&amp;"-"&amp;O$1,'Conclusões cursos SIGARRA'!$E:$H,2,0),"")</f>
        <v>2016/2017</v>
      </c>
      <c r="P2192" s="1" t="str">
        <f>IFERROR(VLOOKUP($A2192&amp;"-"&amp;O$1,'Conclusões cursos SIGARRA'!$E:$H,4,0),"")</f>
        <v>2020/2021</v>
      </c>
      <c r="Q2192" s="1" t="str">
        <f>IFERROR(VLOOKUP($A2192&amp;"-"&amp;Q$1,'Conclusões cursos SIGARRA'!$E:$H,2,0),"")</f>
        <v/>
      </c>
      <c r="R2192" s="1" t="str">
        <f>IFERROR(VLOOKUP($A2192&amp;"-"&amp;Q$1,'Conclusões cursos SIGARRA'!$E:$H,4,0),"")</f>
        <v/>
      </c>
      <c r="S2192" s="1" t="str">
        <f>IFERROR(VLOOKUP($A2192&amp;"-"&amp;S$1,'Conclusões cursos SIGARRA'!$E:$H,2,0),"")</f>
        <v/>
      </c>
      <c r="T2192" s="1" t="str">
        <f>IFERROR(VLOOKUP($A2192&amp;"-"&amp;S$1,'Conclusões cursos SIGARRA'!$E:$H,4,0),"")</f>
        <v/>
      </c>
      <c r="U2192" s="1" t="str">
        <f t="shared" si="3"/>
        <v> MIEIC 2020/2021</v>
      </c>
      <c r="V2192" s="1" t="str">
        <f t="shared" si="4"/>
        <v>Ricardo Ribeiro Sanfins Moura</v>
      </c>
    </row>
    <row r="2193" ht="14.25" customHeight="1">
      <c r="A2193" s="1">
        <v>1.99902173E8</v>
      </c>
      <c r="B2193" s="1" t="s">
        <v>6607</v>
      </c>
      <c r="C2193" s="1" t="s">
        <v>6608</v>
      </c>
      <c r="D2193" s="1" t="s">
        <v>20</v>
      </c>
      <c r="E2193" s="1" t="s">
        <v>6609</v>
      </c>
      <c r="F2193" s="1" t="str">
        <f t="shared" si="1"/>
        <v>Ricardo Rui Machado Pinho de Queiroz - LEIC 2004/2005</v>
      </c>
      <c r="G2193" s="1" t="s">
        <v>21</v>
      </c>
      <c r="I2193" s="9" t="str">
        <f>IFERROR(VLOOKUP(B2193,'Inquérito'!M:N,2,0),if(AND(E2193="",not(iserror(find("linkedin",H2193)))),H2193,E2193))</f>
        <v>https://www.linkedin.com/in/rpqueiroz/</v>
      </c>
      <c r="J2193" s="1" t="str">
        <f t="shared" si="2"/>
        <v>LEIC </v>
      </c>
      <c r="K2193" s="1" t="str">
        <f>IFERROR(VLOOKUP($A2193&amp;"-"&amp;K$1,'Conclusões cursos SIGARRA'!$E:$H,2,0),"")</f>
        <v>1999/2000</v>
      </c>
      <c r="L2193" s="1" t="str">
        <f>IFERROR(VLOOKUP($A2193&amp;"-"&amp;K$1,'Conclusões cursos SIGARRA'!$E:$H,4,0),"")</f>
        <v>2004/2005</v>
      </c>
      <c r="M2193" s="1" t="str">
        <f>IFERROR(VLOOKUP($A2193&amp;"-"&amp;M$1,'Conclusões cursos SIGARRA'!$E:$H,2,0),"")</f>
        <v/>
      </c>
      <c r="N2193" s="1" t="str">
        <f>IFERROR(VLOOKUP($A2193&amp;"-"&amp;M$1,'Conclusões cursos SIGARRA'!$E:$H,4,0),"")</f>
        <v/>
      </c>
      <c r="O2193" s="1" t="str">
        <f>IFERROR(VLOOKUP($A2193&amp;"-"&amp;O$1,'Conclusões cursos SIGARRA'!$E:$H,2,0),"")</f>
        <v/>
      </c>
      <c r="P2193" s="1" t="str">
        <f>IFERROR(VLOOKUP($A2193&amp;"-"&amp;O$1,'Conclusões cursos SIGARRA'!$E:$H,4,0),"")</f>
        <v/>
      </c>
      <c r="Q2193" s="1" t="str">
        <f>IFERROR(VLOOKUP($A2193&amp;"-"&amp;Q$1,'Conclusões cursos SIGARRA'!$E:$H,2,0),"")</f>
        <v/>
      </c>
      <c r="R2193" s="1" t="str">
        <f>IFERROR(VLOOKUP($A2193&amp;"-"&amp;Q$1,'Conclusões cursos SIGARRA'!$E:$H,4,0),"")</f>
        <v/>
      </c>
      <c r="S2193" s="1" t="str">
        <f>IFERROR(VLOOKUP($A2193&amp;"-"&amp;S$1,'Conclusões cursos SIGARRA'!$E:$H,2,0),"")</f>
        <v/>
      </c>
      <c r="T2193" s="1" t="str">
        <f>IFERROR(VLOOKUP($A2193&amp;"-"&amp;S$1,'Conclusões cursos SIGARRA'!$E:$H,4,0),"")</f>
        <v/>
      </c>
      <c r="U2193" s="1" t="str">
        <f t="shared" si="3"/>
        <v> LEIC 2004/2005</v>
      </c>
      <c r="V2193" s="1" t="str">
        <f t="shared" si="4"/>
        <v>Ricardo Rui Machado Pinho de Queiroz</v>
      </c>
    </row>
    <row r="2194" ht="14.25" customHeight="1">
      <c r="A2194" s="1">
        <v>2.00505474E8</v>
      </c>
      <c r="B2194" s="1" t="s">
        <v>6610</v>
      </c>
      <c r="C2194" s="1" t="s">
        <v>6611</v>
      </c>
      <c r="D2194" s="1" t="s">
        <v>20</v>
      </c>
      <c r="E2194" s="1" t="s">
        <v>21</v>
      </c>
      <c r="F2194" s="1" t="str">
        <f t="shared" si="1"/>
        <v>Ricardo Simão Rocha Garcês - MIEIC 2009/2010</v>
      </c>
      <c r="G2194" s="1" t="s">
        <v>21</v>
      </c>
      <c r="H2194" s="1" t="s">
        <v>6612</v>
      </c>
      <c r="I2194" s="1" t="str">
        <f>IFERROR(VLOOKUP(B2194,'Inquérito'!M:N,2,0),if(AND(E2194="",not(iserror(find("linkedin",H2194)))),H2194,E2194))</f>
        <v/>
      </c>
      <c r="J2194" s="1" t="str">
        <f t="shared" si="2"/>
        <v>MIEIC </v>
      </c>
      <c r="K2194" s="1" t="str">
        <f>IFERROR(VLOOKUP($A2194&amp;"-"&amp;K$1,'Conclusões cursos SIGARRA'!$E:$H,2,0),"")</f>
        <v/>
      </c>
      <c r="L2194" s="1" t="str">
        <f>IFERROR(VLOOKUP($A2194&amp;"-"&amp;K$1,'Conclusões cursos SIGARRA'!$E:$H,4,0),"")</f>
        <v/>
      </c>
      <c r="M2194" s="1" t="str">
        <f>IFERROR(VLOOKUP($A2194&amp;"-"&amp;M$1,'Conclusões cursos SIGARRA'!$E:$H,2,0),"")</f>
        <v/>
      </c>
      <c r="N2194" s="1" t="str">
        <f>IFERROR(VLOOKUP($A2194&amp;"-"&amp;M$1,'Conclusões cursos SIGARRA'!$E:$H,4,0),"")</f>
        <v/>
      </c>
      <c r="O2194" s="1" t="str">
        <f>IFERROR(VLOOKUP($A2194&amp;"-"&amp;O$1,'Conclusões cursos SIGARRA'!$E:$H,2,0),"")</f>
        <v>2005/2006</v>
      </c>
      <c r="P2194" s="1" t="str">
        <f>IFERROR(VLOOKUP($A2194&amp;"-"&amp;O$1,'Conclusões cursos SIGARRA'!$E:$H,4,0),"")</f>
        <v>2009/2010</v>
      </c>
      <c r="Q2194" s="1" t="str">
        <f>IFERROR(VLOOKUP($A2194&amp;"-"&amp;Q$1,'Conclusões cursos SIGARRA'!$E:$H,2,0),"")</f>
        <v/>
      </c>
      <c r="R2194" s="1" t="str">
        <f>IFERROR(VLOOKUP($A2194&amp;"-"&amp;Q$1,'Conclusões cursos SIGARRA'!$E:$H,4,0),"")</f>
        <v/>
      </c>
      <c r="S2194" s="1" t="str">
        <f>IFERROR(VLOOKUP($A2194&amp;"-"&amp;S$1,'Conclusões cursos SIGARRA'!$E:$H,2,0),"")</f>
        <v/>
      </c>
      <c r="T2194" s="1" t="str">
        <f>IFERROR(VLOOKUP($A2194&amp;"-"&amp;S$1,'Conclusões cursos SIGARRA'!$E:$H,4,0),"")</f>
        <v/>
      </c>
      <c r="U2194" s="1" t="str">
        <f t="shared" si="3"/>
        <v> MIEIC 2009/2010</v>
      </c>
      <c r="V2194" s="1" t="str">
        <f t="shared" si="4"/>
        <v>Ricardo Simão Rocha Garcês</v>
      </c>
    </row>
    <row r="2195" ht="14.25" customHeight="1">
      <c r="A2195" s="1">
        <v>2.01306009E8</v>
      </c>
      <c r="B2195" s="1" t="s">
        <v>6613</v>
      </c>
      <c r="C2195" s="1" t="s">
        <v>6614</v>
      </c>
      <c r="D2195" s="1" t="s">
        <v>20</v>
      </c>
      <c r="E2195" s="1" t="s">
        <v>21</v>
      </c>
      <c r="F2195" s="1" t="str">
        <f t="shared" si="1"/>
        <v>Ricardo Tavares Lopes - MIEIC 2020/2021</v>
      </c>
      <c r="I2195" s="1" t="str">
        <f>IFERROR(VLOOKUP(B2195,'Inquérito'!M:N,2,0),if(AND(E2195="",not(iserror(find("linkedin",H2195)))),H2195,E2195))</f>
        <v/>
      </c>
      <c r="J2195" s="1" t="str">
        <f t="shared" si="2"/>
        <v>MIEIC </v>
      </c>
      <c r="K2195" s="1" t="str">
        <f>IFERROR(VLOOKUP($A2195&amp;"-"&amp;K$1,'Conclusões cursos SIGARRA'!$E:$H,2,0),"")</f>
        <v/>
      </c>
      <c r="L2195" s="1" t="str">
        <f>IFERROR(VLOOKUP($A2195&amp;"-"&amp;K$1,'Conclusões cursos SIGARRA'!$E:$H,4,0),"")</f>
        <v/>
      </c>
      <c r="M2195" s="1" t="str">
        <f>IFERROR(VLOOKUP($A2195&amp;"-"&amp;M$1,'Conclusões cursos SIGARRA'!$E:$H,2,0),"")</f>
        <v/>
      </c>
      <c r="N2195" s="1" t="str">
        <f>IFERROR(VLOOKUP($A2195&amp;"-"&amp;M$1,'Conclusões cursos SIGARRA'!$E:$H,4,0),"")</f>
        <v/>
      </c>
      <c r="O2195" s="1" t="str">
        <f>IFERROR(VLOOKUP($A2195&amp;"-"&amp;O$1,'Conclusões cursos SIGARRA'!$E:$H,2,0),"")</f>
        <v>2013/2014</v>
      </c>
      <c r="P2195" s="1" t="str">
        <f>IFERROR(VLOOKUP($A2195&amp;"-"&amp;O$1,'Conclusões cursos SIGARRA'!$E:$H,4,0),"")</f>
        <v>2020/2021</v>
      </c>
      <c r="Q2195" s="1" t="str">
        <f>IFERROR(VLOOKUP($A2195&amp;"-"&amp;Q$1,'Conclusões cursos SIGARRA'!$E:$H,2,0),"")</f>
        <v/>
      </c>
      <c r="R2195" s="1" t="str">
        <f>IFERROR(VLOOKUP($A2195&amp;"-"&amp;Q$1,'Conclusões cursos SIGARRA'!$E:$H,4,0),"")</f>
        <v/>
      </c>
      <c r="S2195" s="1" t="str">
        <f>IFERROR(VLOOKUP($A2195&amp;"-"&amp;S$1,'Conclusões cursos SIGARRA'!$E:$H,2,0),"")</f>
        <v/>
      </c>
      <c r="T2195" s="1" t="str">
        <f>IFERROR(VLOOKUP($A2195&amp;"-"&amp;S$1,'Conclusões cursos SIGARRA'!$E:$H,4,0),"")</f>
        <v/>
      </c>
      <c r="U2195" s="1" t="str">
        <f t="shared" si="3"/>
        <v> MIEIC 2020/2021</v>
      </c>
      <c r="V2195" s="1" t="str">
        <f t="shared" si="4"/>
        <v>Ricardo Tavares Lopes</v>
      </c>
    </row>
    <row r="2196" ht="14.25" customHeight="1">
      <c r="A2196" s="1">
        <v>2.01806257E8</v>
      </c>
      <c r="B2196" s="1" t="s">
        <v>6615</v>
      </c>
      <c r="C2196" s="1" t="s">
        <v>6616</v>
      </c>
      <c r="D2196" s="1" t="s">
        <v>26</v>
      </c>
      <c r="E2196" s="1" t="s">
        <v>21</v>
      </c>
      <c r="F2196" s="1" t="str">
        <f t="shared" si="1"/>
        <v>Rita Matos Maranhao Peixoto - M.EIC 2022/2023</v>
      </c>
      <c r="I2196" s="9" t="str">
        <f>IFERROR(VLOOKUP(B2196,'Inquérito'!M:N,2,0),if(AND(E2196="",not(iserror(find("linkedin",H2196)))),H2196,E2196))</f>
        <v>https://www.linkedin.com/in/ritaapeixoto</v>
      </c>
      <c r="J2196" s="1" t="str">
        <f t="shared" si="2"/>
        <v>M.EIC</v>
      </c>
      <c r="K2196" s="1" t="str">
        <f>IFERROR(VLOOKUP($A2196&amp;"-"&amp;K$1,'Conclusões cursos SIGARRA'!$E:$H,2,0),"")</f>
        <v/>
      </c>
      <c r="L2196" s="1" t="str">
        <f>IFERROR(VLOOKUP($A2196&amp;"-"&amp;K$1,'Conclusões cursos SIGARRA'!$E:$H,4,0),"")</f>
        <v/>
      </c>
      <c r="M2196" s="1" t="str">
        <f>IFERROR(VLOOKUP($A2196&amp;"-"&amp;M$1,'Conclusões cursos SIGARRA'!$E:$H,2,0),"")</f>
        <v/>
      </c>
      <c r="N2196" s="1" t="str">
        <f>IFERROR(VLOOKUP($A2196&amp;"-"&amp;M$1,'Conclusões cursos SIGARRA'!$E:$H,4,0),"")</f>
        <v/>
      </c>
      <c r="O2196" s="1" t="str">
        <f>IFERROR(VLOOKUP($A2196&amp;"-"&amp;O$1,'Conclusões cursos SIGARRA'!$E:$H,2,0),"")</f>
        <v/>
      </c>
      <c r="P2196" s="1" t="str">
        <f>IFERROR(VLOOKUP($A2196&amp;"-"&amp;O$1,'Conclusões cursos SIGARRA'!$E:$H,4,0),"")</f>
        <v/>
      </c>
      <c r="Q2196" s="1" t="str">
        <f>IFERROR(VLOOKUP($A2196&amp;"-"&amp;Q$1,'Conclusões cursos SIGARRA'!$E:$H,2,0),"")</f>
        <v/>
      </c>
      <c r="R2196" s="1" t="str">
        <f>IFERROR(VLOOKUP($A2196&amp;"-"&amp;Q$1,'Conclusões cursos SIGARRA'!$E:$H,4,0),"")</f>
        <v/>
      </c>
      <c r="S2196" s="1" t="str">
        <f>IFERROR(VLOOKUP($A2196&amp;"-"&amp;S$1,'Conclusões cursos SIGARRA'!$E:$H,2,0),"")</f>
        <v>2021/2022</v>
      </c>
      <c r="T2196" s="1" t="str">
        <f>IFERROR(VLOOKUP($A2196&amp;"-"&amp;S$1,'Conclusões cursos SIGARRA'!$E:$H,4,0),"")</f>
        <v>2022/2023</v>
      </c>
      <c r="U2196" s="1" t="str">
        <f t="shared" si="3"/>
        <v> M.EIC 2022/2023</v>
      </c>
      <c r="V2196" s="1" t="str">
        <f t="shared" si="4"/>
        <v>Rita Matos Maranhao Peixoto</v>
      </c>
    </row>
    <row r="2197" ht="14.25" customHeight="1">
      <c r="A2197" s="1">
        <v>2.01907877E8</v>
      </c>
      <c r="B2197" s="1" t="s">
        <v>6617</v>
      </c>
      <c r="C2197" s="1" t="s">
        <v>6618</v>
      </c>
      <c r="D2197" s="1" t="s">
        <v>26</v>
      </c>
      <c r="E2197" s="1" t="s">
        <v>21</v>
      </c>
      <c r="F2197" s="1" t="str">
        <f t="shared" si="1"/>
        <v>Rita Miguel Matos Mendes - L.EIC 2021/2022</v>
      </c>
      <c r="I2197" s="1" t="str">
        <f>IFERROR(VLOOKUP(B2197,'Inquérito'!M:N,2,0),if(AND(E2197="",not(iserror(find("linkedin",H2197)))),H2197,E2197))</f>
        <v/>
      </c>
      <c r="J2197" s="1" t="str">
        <f t="shared" si="2"/>
        <v>L.EIC </v>
      </c>
      <c r="K2197" s="1" t="str">
        <f>IFERROR(VLOOKUP($A2197&amp;"-"&amp;K$1,'Conclusões cursos SIGARRA'!$E:$H,2,0),"")</f>
        <v/>
      </c>
      <c r="L2197" s="1" t="str">
        <f>IFERROR(VLOOKUP($A2197&amp;"-"&amp;K$1,'Conclusões cursos SIGARRA'!$E:$H,4,0),"")</f>
        <v/>
      </c>
      <c r="M2197" s="1" t="str">
        <f>IFERROR(VLOOKUP($A2197&amp;"-"&amp;M$1,'Conclusões cursos SIGARRA'!$E:$H,2,0),"")</f>
        <v/>
      </c>
      <c r="N2197" s="1" t="str">
        <f>IFERROR(VLOOKUP($A2197&amp;"-"&amp;M$1,'Conclusões cursos SIGARRA'!$E:$H,4,0),"")</f>
        <v/>
      </c>
      <c r="O2197" s="1" t="str">
        <f>IFERROR(VLOOKUP($A2197&amp;"-"&amp;O$1,'Conclusões cursos SIGARRA'!$E:$H,2,0),"")</f>
        <v/>
      </c>
      <c r="P2197" s="1" t="str">
        <f>IFERROR(VLOOKUP($A2197&amp;"-"&amp;O$1,'Conclusões cursos SIGARRA'!$E:$H,4,0),"")</f>
        <v/>
      </c>
      <c r="Q2197" s="1" t="str">
        <f>IFERROR(VLOOKUP($A2197&amp;"-"&amp;Q$1,'Conclusões cursos SIGARRA'!$E:$H,2,0),"")</f>
        <v>2021/2022</v>
      </c>
      <c r="R2197" s="1" t="str">
        <f>IFERROR(VLOOKUP($A2197&amp;"-"&amp;Q$1,'Conclusões cursos SIGARRA'!$E:$H,4,0),"")</f>
        <v>2021/2022</v>
      </c>
      <c r="S2197" s="1" t="str">
        <f>IFERROR(VLOOKUP($A2197&amp;"-"&amp;S$1,'Conclusões cursos SIGARRA'!$E:$H,2,0),"")</f>
        <v/>
      </c>
      <c r="T2197" s="1" t="str">
        <f>IFERROR(VLOOKUP($A2197&amp;"-"&amp;S$1,'Conclusões cursos SIGARRA'!$E:$H,4,0),"")</f>
        <v/>
      </c>
      <c r="U2197" s="1" t="str">
        <f t="shared" si="3"/>
        <v> L.EIC 2021/2022</v>
      </c>
      <c r="V2197" s="1" t="str">
        <f t="shared" si="4"/>
        <v>Rita Miguel Matos Mendes</v>
      </c>
    </row>
    <row r="2198" ht="14.25" customHeight="1">
      <c r="A2198" s="1">
        <v>2.01703964E8</v>
      </c>
      <c r="B2198" s="1" t="s">
        <v>6619</v>
      </c>
      <c r="C2198" s="1" t="s">
        <v>6620</v>
      </c>
      <c r="D2198" s="1" t="s">
        <v>26</v>
      </c>
      <c r="E2198" s="1" t="s">
        <v>21</v>
      </c>
      <c r="F2198" s="1" t="str">
        <f t="shared" si="1"/>
        <v>Rita Nunes da Mota - L.EIC 2021/2022 M.EIC 2022/2023</v>
      </c>
      <c r="G2198" s="1" t="s">
        <v>6621</v>
      </c>
      <c r="I2198" s="1" t="str">
        <f>IFERROR(VLOOKUP(B2198,'Inquérito'!M:N,2,0),if(AND(E2198="",not(iserror(find("linkedin",H2198)))),H2198,E2198))</f>
        <v/>
      </c>
      <c r="J2198" s="1" t="str">
        <f t="shared" si="2"/>
        <v>L.EIC M.EIC</v>
      </c>
      <c r="K2198" s="1" t="str">
        <f>IFERROR(VLOOKUP($A2198&amp;"-"&amp;K$1,'Conclusões cursos SIGARRA'!$E:$H,2,0),"")</f>
        <v/>
      </c>
      <c r="L2198" s="1" t="str">
        <f>IFERROR(VLOOKUP($A2198&amp;"-"&amp;K$1,'Conclusões cursos SIGARRA'!$E:$H,4,0),"")</f>
        <v/>
      </c>
      <c r="M2198" s="1" t="str">
        <f>IFERROR(VLOOKUP($A2198&amp;"-"&amp;M$1,'Conclusões cursos SIGARRA'!$E:$H,2,0),"")</f>
        <v/>
      </c>
      <c r="N2198" s="1" t="str">
        <f>IFERROR(VLOOKUP($A2198&amp;"-"&amp;M$1,'Conclusões cursos SIGARRA'!$E:$H,4,0),"")</f>
        <v/>
      </c>
      <c r="O2198" s="1" t="str">
        <f>IFERROR(VLOOKUP($A2198&amp;"-"&amp;O$1,'Conclusões cursos SIGARRA'!$E:$H,2,0),"")</f>
        <v/>
      </c>
      <c r="P2198" s="1" t="str">
        <f>IFERROR(VLOOKUP($A2198&amp;"-"&amp;O$1,'Conclusões cursos SIGARRA'!$E:$H,4,0),"")</f>
        <v/>
      </c>
      <c r="Q2198" s="1" t="str">
        <f>IFERROR(VLOOKUP($A2198&amp;"-"&amp;Q$1,'Conclusões cursos SIGARRA'!$E:$H,2,0),"")</f>
        <v>2021/2022</v>
      </c>
      <c r="R2198" s="1" t="str">
        <f>IFERROR(VLOOKUP($A2198&amp;"-"&amp;Q$1,'Conclusões cursos SIGARRA'!$E:$H,4,0),"")</f>
        <v>2021/2022</v>
      </c>
      <c r="S2198" s="1" t="str">
        <f>IFERROR(VLOOKUP($A2198&amp;"-"&amp;S$1,'Conclusões cursos SIGARRA'!$E:$H,2,0),"")</f>
        <v>2021/2022</v>
      </c>
      <c r="T2198" s="1" t="str">
        <f>IFERROR(VLOOKUP($A2198&amp;"-"&amp;S$1,'Conclusões cursos SIGARRA'!$E:$H,4,0),"")</f>
        <v>2022/2023</v>
      </c>
      <c r="U2198" s="1" t="str">
        <f t="shared" si="3"/>
        <v> L.EIC 2021/2022 M.EIC 2022/2023</v>
      </c>
      <c r="V2198" s="1" t="str">
        <f t="shared" si="4"/>
        <v>Rita Nunes da Mota</v>
      </c>
    </row>
    <row r="2199" ht="14.25" customHeight="1">
      <c r="A2199" s="1">
        <v>2.01806527E8</v>
      </c>
      <c r="B2199" s="1" t="s">
        <v>6622</v>
      </c>
      <c r="C2199" s="1" t="s">
        <v>6623</v>
      </c>
      <c r="D2199" s="1" t="s">
        <v>26</v>
      </c>
      <c r="E2199" s="1" t="s">
        <v>21</v>
      </c>
      <c r="F2199" s="1" t="str">
        <f t="shared" si="1"/>
        <v>Rita Sofia Araújo Sá Lopes da Silva - L.EIC 2021/2022 M.EIC 2022/2023</v>
      </c>
      <c r="G2199" s="1" t="s">
        <v>6624</v>
      </c>
      <c r="I2199" s="1" t="str">
        <f>IFERROR(VLOOKUP(B2199,'Inquérito'!M:N,2,0),if(AND(E2199="",not(iserror(find("linkedin",H2199)))),H2199,E2199))</f>
        <v/>
      </c>
      <c r="J2199" s="1" t="str">
        <f t="shared" si="2"/>
        <v>L.EIC M.EIC</v>
      </c>
      <c r="K2199" s="1" t="str">
        <f>IFERROR(VLOOKUP($A2199&amp;"-"&amp;K$1,'Conclusões cursos SIGARRA'!$E:$H,2,0),"")</f>
        <v/>
      </c>
      <c r="L2199" s="1" t="str">
        <f>IFERROR(VLOOKUP($A2199&amp;"-"&amp;K$1,'Conclusões cursos SIGARRA'!$E:$H,4,0),"")</f>
        <v/>
      </c>
      <c r="M2199" s="1" t="str">
        <f>IFERROR(VLOOKUP($A2199&amp;"-"&amp;M$1,'Conclusões cursos SIGARRA'!$E:$H,2,0),"")</f>
        <v/>
      </c>
      <c r="N2199" s="1" t="str">
        <f>IFERROR(VLOOKUP($A2199&amp;"-"&amp;M$1,'Conclusões cursos SIGARRA'!$E:$H,4,0),"")</f>
        <v/>
      </c>
      <c r="O2199" s="1" t="str">
        <f>IFERROR(VLOOKUP($A2199&amp;"-"&amp;O$1,'Conclusões cursos SIGARRA'!$E:$H,2,0),"")</f>
        <v/>
      </c>
      <c r="P2199" s="1" t="str">
        <f>IFERROR(VLOOKUP($A2199&amp;"-"&amp;O$1,'Conclusões cursos SIGARRA'!$E:$H,4,0),"")</f>
        <v/>
      </c>
      <c r="Q2199" s="1" t="str">
        <f>IFERROR(VLOOKUP($A2199&amp;"-"&amp;Q$1,'Conclusões cursos SIGARRA'!$E:$H,2,0),"")</f>
        <v>2021/2022</v>
      </c>
      <c r="R2199" s="1" t="str">
        <f>IFERROR(VLOOKUP($A2199&amp;"-"&amp;Q$1,'Conclusões cursos SIGARRA'!$E:$H,4,0),"")</f>
        <v>2021/2022</v>
      </c>
      <c r="S2199" s="1" t="str">
        <f>IFERROR(VLOOKUP($A2199&amp;"-"&amp;S$1,'Conclusões cursos SIGARRA'!$E:$H,2,0),"")</f>
        <v>2021/2022</v>
      </c>
      <c r="T2199" s="1" t="str">
        <f>IFERROR(VLOOKUP($A2199&amp;"-"&amp;S$1,'Conclusões cursos SIGARRA'!$E:$H,4,0),"")</f>
        <v>2022/2023</v>
      </c>
      <c r="U2199" s="1" t="str">
        <f t="shared" si="3"/>
        <v> L.EIC 2021/2022 M.EIC 2022/2023</v>
      </c>
      <c r="V2199" s="1" t="str">
        <f t="shared" si="4"/>
        <v>Rita Sofia Araújo Sá Lopes da Silva</v>
      </c>
    </row>
    <row r="2200" ht="14.25" customHeight="1">
      <c r="A2200" s="1">
        <v>2.00200428E8</v>
      </c>
      <c r="B2200" s="1" t="s">
        <v>6625</v>
      </c>
      <c r="C2200" s="1" t="s">
        <v>6626</v>
      </c>
      <c r="D2200" s="1" t="s">
        <v>20</v>
      </c>
      <c r="E2200" s="1" t="s">
        <v>6627</v>
      </c>
      <c r="F2200" s="1" t="str">
        <f t="shared" si="1"/>
        <v>Rodolfo Alexandre de Almeida Rodrigues - MIEIC 2016/2017</v>
      </c>
      <c r="G2200" s="1" t="s">
        <v>6628</v>
      </c>
      <c r="I2200" s="9" t="str">
        <f>IFERROR(VLOOKUP(B2200,'Inquérito'!M:N,2,0),if(AND(E2200="",not(iserror(find("linkedin",H2200)))),H2200,E2200))</f>
        <v>https://www.linkedin.com/in/rodolfoarod/</v>
      </c>
      <c r="J2200" s="1" t="str">
        <f t="shared" si="2"/>
        <v>MIEIC </v>
      </c>
      <c r="K2200" s="1" t="str">
        <f>IFERROR(VLOOKUP($A2200&amp;"-"&amp;K$1,'Conclusões cursos SIGARRA'!$E:$H,2,0),"")</f>
        <v/>
      </c>
      <c r="L2200" s="1" t="str">
        <f>IFERROR(VLOOKUP($A2200&amp;"-"&amp;K$1,'Conclusões cursos SIGARRA'!$E:$H,4,0),"")</f>
        <v/>
      </c>
      <c r="M2200" s="1" t="str">
        <f>IFERROR(VLOOKUP($A2200&amp;"-"&amp;M$1,'Conclusões cursos SIGARRA'!$E:$H,2,0),"")</f>
        <v/>
      </c>
      <c r="N2200" s="1" t="str">
        <f>IFERROR(VLOOKUP($A2200&amp;"-"&amp;M$1,'Conclusões cursos SIGARRA'!$E:$H,4,0),"")</f>
        <v/>
      </c>
      <c r="O2200" s="1" t="str">
        <f>IFERROR(VLOOKUP($A2200&amp;"-"&amp;O$1,'Conclusões cursos SIGARRA'!$E:$H,2,0),"")</f>
        <v>2012/2013</v>
      </c>
      <c r="P2200" s="1" t="str">
        <f>IFERROR(VLOOKUP($A2200&amp;"-"&amp;O$1,'Conclusões cursos SIGARRA'!$E:$H,4,0),"")</f>
        <v>2016/2017</v>
      </c>
      <c r="Q2200" s="1" t="str">
        <f>IFERROR(VLOOKUP($A2200&amp;"-"&amp;Q$1,'Conclusões cursos SIGARRA'!$E:$H,2,0),"")</f>
        <v/>
      </c>
      <c r="R2200" s="1" t="str">
        <f>IFERROR(VLOOKUP($A2200&amp;"-"&amp;Q$1,'Conclusões cursos SIGARRA'!$E:$H,4,0),"")</f>
        <v/>
      </c>
      <c r="S2200" s="1" t="str">
        <f>IFERROR(VLOOKUP($A2200&amp;"-"&amp;S$1,'Conclusões cursos SIGARRA'!$E:$H,2,0),"")</f>
        <v/>
      </c>
      <c r="T2200" s="1" t="str">
        <f>IFERROR(VLOOKUP($A2200&amp;"-"&amp;S$1,'Conclusões cursos SIGARRA'!$E:$H,4,0),"")</f>
        <v/>
      </c>
      <c r="U2200" s="1" t="str">
        <f t="shared" si="3"/>
        <v> MIEIC 2016/2017</v>
      </c>
      <c r="V2200" s="1" t="str">
        <f t="shared" si="4"/>
        <v>Rodolfo Alexandre de Almeida Rodrigues</v>
      </c>
    </row>
    <row r="2201" ht="14.25" customHeight="1">
      <c r="A2201" s="1">
        <v>2.00203316E8</v>
      </c>
      <c r="B2201" s="1" t="s">
        <v>6629</v>
      </c>
      <c r="C2201" s="1" t="s">
        <v>6630</v>
      </c>
      <c r="D2201" s="1" t="s">
        <v>20</v>
      </c>
      <c r="E2201" s="1" t="s">
        <v>6631</v>
      </c>
      <c r="F2201" s="1" t="str">
        <f t="shared" si="1"/>
        <v>Rodolfo Miguel Pinto Leite Brunner Santos - MIEIC 2007/2008</v>
      </c>
      <c r="G2201" s="1" t="s">
        <v>21</v>
      </c>
      <c r="H2201" s="1" t="s">
        <v>6632</v>
      </c>
      <c r="I2201" s="9" t="str">
        <f>IFERROR(VLOOKUP(B2201,'Inquérito'!M:N,2,0),if(AND(E2201="",not(iserror(find("linkedin",H2201)))),H2201,E2201))</f>
        <v>https://www.linkedin.com/in/santosrodolfo/</v>
      </c>
      <c r="J2201" s="1" t="str">
        <f t="shared" si="2"/>
        <v>MIEIC </v>
      </c>
      <c r="K2201" s="1" t="str">
        <f>IFERROR(VLOOKUP($A2201&amp;"-"&amp;K$1,'Conclusões cursos SIGARRA'!$E:$H,2,0),"")</f>
        <v/>
      </c>
      <c r="L2201" s="1" t="str">
        <f>IFERROR(VLOOKUP($A2201&amp;"-"&amp;K$1,'Conclusões cursos SIGARRA'!$E:$H,4,0),"")</f>
        <v/>
      </c>
      <c r="M2201" s="1" t="str">
        <f>IFERROR(VLOOKUP($A2201&amp;"-"&amp;M$1,'Conclusões cursos SIGARRA'!$E:$H,2,0),"")</f>
        <v/>
      </c>
      <c r="N2201" s="1" t="str">
        <f>IFERROR(VLOOKUP($A2201&amp;"-"&amp;M$1,'Conclusões cursos SIGARRA'!$E:$H,4,0),"")</f>
        <v/>
      </c>
      <c r="O2201" s="1" t="str">
        <f>IFERROR(VLOOKUP($A2201&amp;"-"&amp;O$1,'Conclusões cursos SIGARRA'!$E:$H,2,0),"")</f>
        <v>2002/2003</v>
      </c>
      <c r="P2201" s="1" t="str">
        <f>IFERROR(VLOOKUP($A2201&amp;"-"&amp;O$1,'Conclusões cursos SIGARRA'!$E:$H,4,0),"")</f>
        <v>2007/2008</v>
      </c>
      <c r="Q2201" s="1" t="str">
        <f>IFERROR(VLOOKUP($A2201&amp;"-"&amp;Q$1,'Conclusões cursos SIGARRA'!$E:$H,2,0),"")</f>
        <v/>
      </c>
      <c r="R2201" s="1" t="str">
        <f>IFERROR(VLOOKUP($A2201&amp;"-"&amp;Q$1,'Conclusões cursos SIGARRA'!$E:$H,4,0),"")</f>
        <v/>
      </c>
      <c r="S2201" s="1" t="str">
        <f>IFERROR(VLOOKUP($A2201&amp;"-"&amp;S$1,'Conclusões cursos SIGARRA'!$E:$H,2,0),"")</f>
        <v/>
      </c>
      <c r="T2201" s="1" t="str">
        <f>IFERROR(VLOOKUP($A2201&amp;"-"&amp;S$1,'Conclusões cursos SIGARRA'!$E:$H,4,0),"")</f>
        <v/>
      </c>
      <c r="U2201" s="1" t="str">
        <f t="shared" si="3"/>
        <v> MIEIC 2007/2008</v>
      </c>
      <c r="V2201" s="1" t="str">
        <f t="shared" si="4"/>
        <v>Rodolfo Miguel Pinto Leite Brunner Santos</v>
      </c>
    </row>
    <row r="2202" ht="14.25" customHeight="1">
      <c r="A2202" s="1">
        <v>2.00704428E8</v>
      </c>
      <c r="B2202" s="1" t="s">
        <v>6633</v>
      </c>
      <c r="C2202" s="1" t="s">
        <v>6634</v>
      </c>
      <c r="D2202" s="1" t="s">
        <v>20</v>
      </c>
      <c r="E2202" s="1" t="s">
        <v>21</v>
      </c>
      <c r="F2202" s="1" t="str">
        <f t="shared" si="1"/>
        <v>Rodolfo Paulo Teixeira Tavares da Silva - MIEIC 2012/2013</v>
      </c>
      <c r="G2202" s="1" t="s">
        <v>21</v>
      </c>
      <c r="I2202" s="1" t="str">
        <f>IFERROR(VLOOKUP(B2202,'Inquérito'!M:N,2,0),if(AND(E2202="",not(iserror(find("linkedin",H2202)))),H2202,E2202))</f>
        <v/>
      </c>
      <c r="J2202" s="1" t="str">
        <f t="shared" si="2"/>
        <v>MIEIC </v>
      </c>
      <c r="K2202" s="1" t="str">
        <f>IFERROR(VLOOKUP($A2202&amp;"-"&amp;K$1,'Conclusões cursos SIGARRA'!$E:$H,2,0),"")</f>
        <v/>
      </c>
      <c r="L2202" s="1" t="str">
        <f>IFERROR(VLOOKUP($A2202&amp;"-"&amp;K$1,'Conclusões cursos SIGARRA'!$E:$H,4,0),"")</f>
        <v/>
      </c>
      <c r="M2202" s="1" t="str">
        <f>IFERROR(VLOOKUP($A2202&amp;"-"&amp;M$1,'Conclusões cursos SIGARRA'!$E:$H,2,0),"")</f>
        <v/>
      </c>
      <c r="N2202" s="1" t="str">
        <f>IFERROR(VLOOKUP($A2202&amp;"-"&amp;M$1,'Conclusões cursos SIGARRA'!$E:$H,4,0),"")</f>
        <v/>
      </c>
      <c r="O2202" s="1" t="str">
        <f>IFERROR(VLOOKUP($A2202&amp;"-"&amp;O$1,'Conclusões cursos SIGARRA'!$E:$H,2,0),"")</f>
        <v>2007/2008</v>
      </c>
      <c r="P2202" s="1" t="str">
        <f>IFERROR(VLOOKUP($A2202&amp;"-"&amp;O$1,'Conclusões cursos SIGARRA'!$E:$H,4,0),"")</f>
        <v>2012/2013</v>
      </c>
      <c r="Q2202" s="1" t="str">
        <f>IFERROR(VLOOKUP($A2202&amp;"-"&amp;Q$1,'Conclusões cursos SIGARRA'!$E:$H,2,0),"")</f>
        <v/>
      </c>
      <c r="R2202" s="1" t="str">
        <f>IFERROR(VLOOKUP($A2202&amp;"-"&amp;Q$1,'Conclusões cursos SIGARRA'!$E:$H,4,0),"")</f>
        <v/>
      </c>
      <c r="S2202" s="1" t="str">
        <f>IFERROR(VLOOKUP($A2202&amp;"-"&amp;S$1,'Conclusões cursos SIGARRA'!$E:$H,2,0),"")</f>
        <v/>
      </c>
      <c r="T2202" s="1" t="str">
        <f>IFERROR(VLOOKUP($A2202&amp;"-"&amp;S$1,'Conclusões cursos SIGARRA'!$E:$H,4,0),"")</f>
        <v/>
      </c>
      <c r="U2202" s="1" t="str">
        <f t="shared" si="3"/>
        <v> MIEIC 2012/2013</v>
      </c>
      <c r="V2202" s="1" t="str">
        <f t="shared" si="4"/>
        <v>Rodolfo Paulo Teixeira Tavares da Silva</v>
      </c>
    </row>
    <row r="2203" ht="14.25" customHeight="1">
      <c r="A2203" s="1">
        <v>2.00503765E8</v>
      </c>
      <c r="B2203" s="1" t="s">
        <v>6635</v>
      </c>
      <c r="C2203" s="1" t="s">
        <v>6636</v>
      </c>
      <c r="D2203" s="1" t="s">
        <v>20</v>
      </c>
      <c r="E2203" s="1" t="s">
        <v>21</v>
      </c>
      <c r="F2203" s="1" t="str">
        <f t="shared" si="1"/>
        <v>Rodolfo Santos Agueda de Sousa e Silva - MIEIC 2010/2011</v>
      </c>
      <c r="G2203" s="1" t="s">
        <v>6637</v>
      </c>
      <c r="I2203" s="1" t="str">
        <f>IFERROR(VLOOKUP(B2203,'Inquérito'!M:N,2,0),if(AND(E2203="",not(iserror(find("linkedin",H2203)))),H2203,E2203))</f>
        <v/>
      </c>
      <c r="J2203" s="1" t="str">
        <f t="shared" si="2"/>
        <v>MIEIC </v>
      </c>
      <c r="K2203" s="1" t="str">
        <f>IFERROR(VLOOKUP($A2203&amp;"-"&amp;K$1,'Conclusões cursos SIGARRA'!$E:$H,2,0),"")</f>
        <v/>
      </c>
      <c r="L2203" s="1" t="str">
        <f>IFERROR(VLOOKUP($A2203&amp;"-"&amp;K$1,'Conclusões cursos SIGARRA'!$E:$H,4,0),"")</f>
        <v/>
      </c>
      <c r="M2203" s="1" t="str">
        <f>IFERROR(VLOOKUP($A2203&amp;"-"&amp;M$1,'Conclusões cursos SIGARRA'!$E:$H,2,0),"")</f>
        <v/>
      </c>
      <c r="N2203" s="1" t="str">
        <f>IFERROR(VLOOKUP($A2203&amp;"-"&amp;M$1,'Conclusões cursos SIGARRA'!$E:$H,4,0),"")</f>
        <v/>
      </c>
      <c r="O2203" s="1" t="str">
        <f>IFERROR(VLOOKUP($A2203&amp;"-"&amp;O$1,'Conclusões cursos SIGARRA'!$E:$H,2,0),"")</f>
        <v>2005/2006</v>
      </c>
      <c r="P2203" s="1" t="str">
        <f>IFERROR(VLOOKUP($A2203&amp;"-"&amp;O$1,'Conclusões cursos SIGARRA'!$E:$H,4,0),"")</f>
        <v>2010/2011</v>
      </c>
      <c r="Q2203" s="1" t="str">
        <f>IFERROR(VLOOKUP($A2203&amp;"-"&amp;Q$1,'Conclusões cursos SIGARRA'!$E:$H,2,0),"")</f>
        <v/>
      </c>
      <c r="R2203" s="1" t="str">
        <f>IFERROR(VLOOKUP($A2203&amp;"-"&amp;Q$1,'Conclusões cursos SIGARRA'!$E:$H,4,0),"")</f>
        <v/>
      </c>
      <c r="S2203" s="1" t="str">
        <f>IFERROR(VLOOKUP($A2203&amp;"-"&amp;S$1,'Conclusões cursos SIGARRA'!$E:$H,2,0),"")</f>
        <v/>
      </c>
      <c r="T2203" s="1" t="str">
        <f>IFERROR(VLOOKUP($A2203&amp;"-"&amp;S$1,'Conclusões cursos SIGARRA'!$E:$H,4,0),"")</f>
        <v/>
      </c>
      <c r="U2203" s="1" t="str">
        <f t="shared" si="3"/>
        <v> MIEIC 2010/2011</v>
      </c>
      <c r="V2203" s="1" t="str">
        <f t="shared" si="4"/>
        <v>Rodolfo Santos Agueda de Sousa e Silva</v>
      </c>
    </row>
    <row r="2204" ht="14.25" customHeight="1">
      <c r="A2204" s="1">
        <v>2.01004137E8</v>
      </c>
      <c r="B2204" s="1" t="s">
        <v>6638</v>
      </c>
      <c r="C2204" s="1" t="s">
        <v>6639</v>
      </c>
      <c r="D2204" s="1" t="s">
        <v>20</v>
      </c>
      <c r="E2204" s="1" t="s">
        <v>21</v>
      </c>
      <c r="F2204" s="1" t="str">
        <f t="shared" si="1"/>
        <v>Rodrigo Gondim Carvalho da Fonte - MIEIC 2015/2016</v>
      </c>
      <c r="I2204" s="1" t="str">
        <f>IFERROR(VLOOKUP(B2204,'Inquérito'!M:N,2,0),if(AND(E2204="",not(iserror(find("linkedin",H2204)))),H2204,E2204))</f>
        <v/>
      </c>
      <c r="J2204" s="1" t="str">
        <f t="shared" si="2"/>
        <v>MIEIC </v>
      </c>
      <c r="K2204" s="1" t="str">
        <f>IFERROR(VLOOKUP($A2204&amp;"-"&amp;K$1,'Conclusões cursos SIGARRA'!$E:$H,2,0),"")</f>
        <v/>
      </c>
      <c r="L2204" s="1" t="str">
        <f>IFERROR(VLOOKUP($A2204&amp;"-"&amp;K$1,'Conclusões cursos SIGARRA'!$E:$H,4,0),"")</f>
        <v/>
      </c>
      <c r="M2204" s="1" t="str">
        <f>IFERROR(VLOOKUP($A2204&amp;"-"&amp;M$1,'Conclusões cursos SIGARRA'!$E:$H,2,0),"")</f>
        <v/>
      </c>
      <c r="N2204" s="1" t="str">
        <f>IFERROR(VLOOKUP($A2204&amp;"-"&amp;M$1,'Conclusões cursos SIGARRA'!$E:$H,4,0),"")</f>
        <v/>
      </c>
      <c r="O2204" s="1" t="str">
        <f>IFERROR(VLOOKUP($A2204&amp;"-"&amp;O$1,'Conclusões cursos SIGARRA'!$E:$H,2,0),"")</f>
        <v>2010/2011</v>
      </c>
      <c r="P2204" s="1" t="str">
        <f>IFERROR(VLOOKUP($A2204&amp;"-"&amp;O$1,'Conclusões cursos SIGARRA'!$E:$H,4,0),"")</f>
        <v>2015/2016</v>
      </c>
      <c r="Q2204" s="1" t="str">
        <f>IFERROR(VLOOKUP($A2204&amp;"-"&amp;Q$1,'Conclusões cursos SIGARRA'!$E:$H,2,0),"")</f>
        <v/>
      </c>
      <c r="R2204" s="1" t="str">
        <f>IFERROR(VLOOKUP($A2204&amp;"-"&amp;Q$1,'Conclusões cursos SIGARRA'!$E:$H,4,0),"")</f>
        <v/>
      </c>
      <c r="S2204" s="1" t="str">
        <f>IFERROR(VLOOKUP($A2204&amp;"-"&amp;S$1,'Conclusões cursos SIGARRA'!$E:$H,2,0),"")</f>
        <v/>
      </c>
      <c r="T2204" s="1" t="str">
        <f>IFERROR(VLOOKUP($A2204&amp;"-"&amp;S$1,'Conclusões cursos SIGARRA'!$E:$H,4,0),"")</f>
        <v/>
      </c>
      <c r="U2204" s="1" t="str">
        <f t="shared" si="3"/>
        <v> MIEIC 2015/2016</v>
      </c>
      <c r="V2204" s="1" t="str">
        <f t="shared" si="4"/>
        <v>Rodrigo Gondim Carvalho da Fonte</v>
      </c>
    </row>
    <row r="2205" ht="14.25" customHeight="1">
      <c r="A2205" s="1">
        <v>1.99501823E8</v>
      </c>
      <c r="B2205" s="1" t="s">
        <v>6640</v>
      </c>
      <c r="C2205" s="1" t="s">
        <v>6641</v>
      </c>
      <c r="D2205" s="1" t="s">
        <v>20</v>
      </c>
      <c r="E2205" s="1" t="s">
        <v>6642</v>
      </c>
      <c r="F2205" s="1" t="str">
        <f t="shared" si="1"/>
        <v>Rodrigo Jorge de Oliveira Maia e Queirós Machado - LEIC 1999/2000</v>
      </c>
      <c r="G2205" s="1" t="s">
        <v>21</v>
      </c>
      <c r="I2205" s="9" t="str">
        <f>IFERROR(VLOOKUP(B2205,'Inquérito'!M:N,2,0),if(AND(E2205="",not(iserror(find("linkedin",H2205)))),H2205,E2205))</f>
        <v>https://www.linkedin.com/in/rqmachado/</v>
      </c>
      <c r="J2205" s="1" t="str">
        <f t="shared" si="2"/>
        <v>LEIC </v>
      </c>
      <c r="K2205" s="1" t="str">
        <f>IFERROR(VLOOKUP($A2205&amp;"-"&amp;K$1,'Conclusões cursos SIGARRA'!$E:$H,2,0),"")</f>
        <v>1995/1996</v>
      </c>
      <c r="L2205" s="1" t="str">
        <f>IFERROR(VLOOKUP($A2205&amp;"-"&amp;K$1,'Conclusões cursos SIGARRA'!$E:$H,4,0),"")</f>
        <v>1999/2000</v>
      </c>
      <c r="M2205" s="1" t="str">
        <f>IFERROR(VLOOKUP($A2205&amp;"-"&amp;M$1,'Conclusões cursos SIGARRA'!$E:$H,2,0),"")</f>
        <v/>
      </c>
      <c r="N2205" s="1" t="str">
        <f>IFERROR(VLOOKUP($A2205&amp;"-"&amp;M$1,'Conclusões cursos SIGARRA'!$E:$H,4,0),"")</f>
        <v/>
      </c>
      <c r="O2205" s="1" t="str">
        <f>IFERROR(VLOOKUP($A2205&amp;"-"&amp;O$1,'Conclusões cursos SIGARRA'!$E:$H,2,0),"")</f>
        <v/>
      </c>
      <c r="P2205" s="1" t="str">
        <f>IFERROR(VLOOKUP($A2205&amp;"-"&amp;O$1,'Conclusões cursos SIGARRA'!$E:$H,4,0),"")</f>
        <v/>
      </c>
      <c r="Q2205" s="1" t="str">
        <f>IFERROR(VLOOKUP($A2205&amp;"-"&amp;Q$1,'Conclusões cursos SIGARRA'!$E:$H,2,0),"")</f>
        <v/>
      </c>
      <c r="R2205" s="1" t="str">
        <f>IFERROR(VLOOKUP($A2205&amp;"-"&amp;Q$1,'Conclusões cursos SIGARRA'!$E:$H,4,0),"")</f>
        <v/>
      </c>
      <c r="S2205" s="1" t="str">
        <f>IFERROR(VLOOKUP($A2205&amp;"-"&amp;S$1,'Conclusões cursos SIGARRA'!$E:$H,2,0),"")</f>
        <v/>
      </c>
      <c r="T2205" s="1" t="str">
        <f>IFERROR(VLOOKUP($A2205&amp;"-"&amp;S$1,'Conclusões cursos SIGARRA'!$E:$H,4,0),"")</f>
        <v/>
      </c>
      <c r="U2205" s="1" t="str">
        <f t="shared" si="3"/>
        <v> LEIC 1999/2000</v>
      </c>
      <c r="V2205" s="1" t="str">
        <f t="shared" si="4"/>
        <v>Rodrigo Jorge de Oliveira Maia e Queirós Machado</v>
      </c>
    </row>
    <row r="2206" ht="14.25" customHeight="1">
      <c r="A2206" s="1">
        <v>2.02005216E8</v>
      </c>
      <c r="B2206" s="1" t="s">
        <v>6643</v>
      </c>
      <c r="C2206" s="1" t="s">
        <v>6644</v>
      </c>
      <c r="D2206" s="1" t="s">
        <v>26</v>
      </c>
      <c r="E2206" s="1" t="s">
        <v>21</v>
      </c>
      <c r="F2206" s="1" t="str">
        <f t="shared" si="1"/>
        <v>Rodrigo Manuel Graça Figueiredo - L.EIC 2022/2023</v>
      </c>
      <c r="I2206" s="1" t="str">
        <f>IFERROR(VLOOKUP(B2206,'Inquérito'!M:N,2,0),if(AND(E2206="",not(iserror(find("linkedin",H2206)))),H2206,E2206))</f>
        <v/>
      </c>
      <c r="J2206" s="1" t="str">
        <f t="shared" si="2"/>
        <v>L.EIC </v>
      </c>
      <c r="K2206" s="1" t="str">
        <f>IFERROR(VLOOKUP($A2206&amp;"-"&amp;K$1,'Conclusões cursos SIGARRA'!$E:$H,2,0),"")</f>
        <v/>
      </c>
      <c r="L2206" s="1" t="str">
        <f>IFERROR(VLOOKUP($A2206&amp;"-"&amp;K$1,'Conclusões cursos SIGARRA'!$E:$H,4,0),"")</f>
        <v/>
      </c>
      <c r="M2206" s="1" t="str">
        <f>IFERROR(VLOOKUP($A2206&amp;"-"&amp;M$1,'Conclusões cursos SIGARRA'!$E:$H,2,0),"")</f>
        <v/>
      </c>
      <c r="N2206" s="1" t="str">
        <f>IFERROR(VLOOKUP($A2206&amp;"-"&amp;M$1,'Conclusões cursos SIGARRA'!$E:$H,4,0),"")</f>
        <v/>
      </c>
      <c r="O2206" s="1" t="str">
        <f>IFERROR(VLOOKUP($A2206&amp;"-"&amp;O$1,'Conclusões cursos SIGARRA'!$E:$H,2,0),"")</f>
        <v/>
      </c>
      <c r="P2206" s="1" t="str">
        <f>IFERROR(VLOOKUP($A2206&amp;"-"&amp;O$1,'Conclusões cursos SIGARRA'!$E:$H,4,0),"")</f>
        <v/>
      </c>
      <c r="Q2206" s="1" t="str">
        <f>IFERROR(VLOOKUP($A2206&amp;"-"&amp;Q$1,'Conclusões cursos SIGARRA'!$E:$H,2,0),"")</f>
        <v>2021/2022</v>
      </c>
      <c r="R2206" s="1" t="str">
        <f>IFERROR(VLOOKUP($A2206&amp;"-"&amp;Q$1,'Conclusões cursos SIGARRA'!$E:$H,4,0),"")</f>
        <v>2022/2023</v>
      </c>
      <c r="S2206" s="1" t="str">
        <f>IFERROR(VLOOKUP($A2206&amp;"-"&amp;S$1,'Conclusões cursos SIGARRA'!$E:$H,2,0),"")</f>
        <v/>
      </c>
      <c r="T2206" s="1" t="str">
        <f>IFERROR(VLOOKUP($A2206&amp;"-"&amp;S$1,'Conclusões cursos SIGARRA'!$E:$H,4,0),"")</f>
        <v/>
      </c>
      <c r="U2206" s="1" t="str">
        <f t="shared" si="3"/>
        <v> L.EIC 2022/2023</v>
      </c>
      <c r="V2206" s="1" t="str">
        <f t="shared" si="4"/>
        <v>Rodrigo Manuel Graça Figueiredo</v>
      </c>
    </row>
    <row r="2207" ht="14.25" customHeight="1">
      <c r="A2207" s="1">
        <v>2.00403627E8</v>
      </c>
      <c r="B2207" s="1" t="s">
        <v>6645</v>
      </c>
      <c r="C2207" s="1" t="s">
        <v>6646</v>
      </c>
      <c r="D2207" s="1" t="s">
        <v>20</v>
      </c>
      <c r="E2207" s="1" t="s">
        <v>6647</v>
      </c>
      <c r="F2207" s="1" t="str">
        <f t="shared" si="1"/>
        <v>Rodrigo Manuel Lopes de Matos Moreira - MIEIC 2007/2008</v>
      </c>
      <c r="G2207" s="1" t="s">
        <v>21</v>
      </c>
      <c r="H2207" s="1" t="s">
        <v>6648</v>
      </c>
      <c r="I2207" s="9" t="str">
        <f>IFERROR(VLOOKUP(B2207,'Inquérito'!M:N,2,0),if(AND(E2207="",not(iserror(find("linkedin",H2207)))),H2207,E2207))</f>
        <v>https://www.linkedin.com/in/rodrigomoreira/</v>
      </c>
      <c r="J2207" s="1" t="str">
        <f t="shared" si="2"/>
        <v>MIEIC </v>
      </c>
      <c r="K2207" s="1" t="str">
        <f>IFERROR(VLOOKUP($A2207&amp;"-"&amp;K$1,'Conclusões cursos SIGARRA'!$E:$H,2,0),"")</f>
        <v/>
      </c>
      <c r="L2207" s="1" t="str">
        <f>IFERROR(VLOOKUP($A2207&amp;"-"&amp;K$1,'Conclusões cursos SIGARRA'!$E:$H,4,0),"")</f>
        <v/>
      </c>
      <c r="M2207" s="1" t="str">
        <f>IFERROR(VLOOKUP($A2207&amp;"-"&amp;M$1,'Conclusões cursos SIGARRA'!$E:$H,2,0),"")</f>
        <v/>
      </c>
      <c r="N2207" s="1" t="str">
        <f>IFERROR(VLOOKUP($A2207&amp;"-"&amp;M$1,'Conclusões cursos SIGARRA'!$E:$H,4,0),"")</f>
        <v/>
      </c>
      <c r="O2207" s="1" t="str">
        <f>IFERROR(VLOOKUP($A2207&amp;"-"&amp;O$1,'Conclusões cursos SIGARRA'!$E:$H,2,0),"")</f>
        <v>2004/2005</v>
      </c>
      <c r="P2207" s="1" t="str">
        <f>IFERROR(VLOOKUP($A2207&amp;"-"&amp;O$1,'Conclusões cursos SIGARRA'!$E:$H,4,0),"")</f>
        <v>2007/2008</v>
      </c>
      <c r="Q2207" s="1" t="str">
        <f>IFERROR(VLOOKUP($A2207&amp;"-"&amp;Q$1,'Conclusões cursos SIGARRA'!$E:$H,2,0),"")</f>
        <v/>
      </c>
      <c r="R2207" s="1" t="str">
        <f>IFERROR(VLOOKUP($A2207&amp;"-"&amp;Q$1,'Conclusões cursos SIGARRA'!$E:$H,4,0),"")</f>
        <v/>
      </c>
      <c r="S2207" s="1" t="str">
        <f>IFERROR(VLOOKUP($A2207&amp;"-"&amp;S$1,'Conclusões cursos SIGARRA'!$E:$H,2,0),"")</f>
        <v/>
      </c>
      <c r="T2207" s="1" t="str">
        <f>IFERROR(VLOOKUP($A2207&amp;"-"&amp;S$1,'Conclusões cursos SIGARRA'!$E:$H,4,0),"")</f>
        <v/>
      </c>
      <c r="U2207" s="1" t="str">
        <f t="shared" si="3"/>
        <v> MIEIC 2007/2008</v>
      </c>
      <c r="V2207" s="1" t="str">
        <f t="shared" si="4"/>
        <v>Rodrigo Manuel Lopes de Matos Moreira</v>
      </c>
    </row>
    <row r="2208" ht="14.25" customHeight="1">
      <c r="A2208" s="1">
        <v>2.01506561E8</v>
      </c>
      <c r="B2208" s="1" t="s">
        <v>6649</v>
      </c>
      <c r="C2208" s="1" t="s">
        <v>6650</v>
      </c>
      <c r="D2208" s="1" t="s">
        <v>26</v>
      </c>
      <c r="E2208" s="1" t="s">
        <v>21</v>
      </c>
      <c r="F2208" s="1" t="str">
        <f t="shared" si="1"/>
        <v>Rodrigo Melo Abrantes - L.EIC 2022/2023</v>
      </c>
      <c r="G2208" s="1" t="s">
        <v>6651</v>
      </c>
      <c r="I2208" s="1" t="str">
        <f>IFERROR(VLOOKUP(B2208,'Inquérito'!M:N,2,0),if(AND(E2208="",not(iserror(find("linkedin",H2208)))),H2208,E2208))</f>
        <v/>
      </c>
      <c r="J2208" s="1" t="str">
        <f t="shared" si="2"/>
        <v>L.EIC </v>
      </c>
      <c r="K2208" s="1" t="str">
        <f>IFERROR(VLOOKUP($A2208&amp;"-"&amp;K$1,'Conclusões cursos SIGARRA'!$E:$H,2,0),"")</f>
        <v/>
      </c>
      <c r="L2208" s="1" t="str">
        <f>IFERROR(VLOOKUP($A2208&amp;"-"&amp;K$1,'Conclusões cursos SIGARRA'!$E:$H,4,0),"")</f>
        <v/>
      </c>
      <c r="M2208" s="1" t="str">
        <f>IFERROR(VLOOKUP($A2208&amp;"-"&amp;M$1,'Conclusões cursos SIGARRA'!$E:$H,2,0),"")</f>
        <v/>
      </c>
      <c r="N2208" s="1" t="str">
        <f>IFERROR(VLOOKUP($A2208&amp;"-"&amp;M$1,'Conclusões cursos SIGARRA'!$E:$H,4,0),"")</f>
        <v/>
      </c>
      <c r="O2208" s="1" t="str">
        <f>IFERROR(VLOOKUP($A2208&amp;"-"&amp;O$1,'Conclusões cursos SIGARRA'!$E:$H,2,0),"")</f>
        <v/>
      </c>
      <c r="P2208" s="1" t="str">
        <f>IFERROR(VLOOKUP($A2208&amp;"-"&amp;O$1,'Conclusões cursos SIGARRA'!$E:$H,4,0),"")</f>
        <v/>
      </c>
      <c r="Q2208" s="1" t="str">
        <f>IFERROR(VLOOKUP($A2208&amp;"-"&amp;Q$1,'Conclusões cursos SIGARRA'!$E:$H,2,0),"")</f>
        <v>2021/2022</v>
      </c>
      <c r="R2208" s="1" t="str">
        <f>IFERROR(VLOOKUP($A2208&amp;"-"&amp;Q$1,'Conclusões cursos SIGARRA'!$E:$H,4,0),"")</f>
        <v>2022/2023</v>
      </c>
      <c r="S2208" s="1" t="str">
        <f>IFERROR(VLOOKUP($A2208&amp;"-"&amp;S$1,'Conclusões cursos SIGARRA'!$E:$H,2,0),"")</f>
        <v/>
      </c>
      <c r="T2208" s="1" t="str">
        <f>IFERROR(VLOOKUP($A2208&amp;"-"&amp;S$1,'Conclusões cursos SIGARRA'!$E:$H,4,0),"")</f>
        <v/>
      </c>
      <c r="U2208" s="1" t="str">
        <f t="shared" si="3"/>
        <v> L.EIC 2022/2023</v>
      </c>
      <c r="V2208" s="1" t="str">
        <f t="shared" si="4"/>
        <v>Rodrigo Melo Abrantes</v>
      </c>
    </row>
    <row r="2209" ht="14.25" customHeight="1">
      <c r="A2209" s="1">
        <v>1.99902219E8</v>
      </c>
      <c r="B2209" s="1" t="s">
        <v>6652</v>
      </c>
      <c r="C2209" s="1" t="s">
        <v>6653</v>
      </c>
      <c r="D2209" s="1" t="s">
        <v>20</v>
      </c>
      <c r="E2209" s="1" t="s">
        <v>6654</v>
      </c>
      <c r="F2209" s="1" t="str">
        <f t="shared" si="1"/>
        <v>Rodrigo Miguel da Fonseca Sá Guerra - LEIC 2003/2004</v>
      </c>
      <c r="G2209" s="1" t="s">
        <v>21</v>
      </c>
      <c r="I2209" s="9" t="str">
        <f>IFERROR(VLOOKUP(B2209,'Inquérito'!M:N,2,0),if(AND(E2209="",not(iserror(find("linkedin",H2209)))),H2209,E2209))</f>
        <v>https://www.linkedin.com/in/rsguerra/</v>
      </c>
      <c r="J2209" s="1" t="str">
        <f t="shared" si="2"/>
        <v>LEIC </v>
      </c>
      <c r="K2209" s="1" t="str">
        <f>IFERROR(VLOOKUP($A2209&amp;"-"&amp;K$1,'Conclusões cursos SIGARRA'!$E:$H,2,0),"")</f>
        <v>1999/2000</v>
      </c>
      <c r="L2209" s="1" t="str">
        <f>IFERROR(VLOOKUP($A2209&amp;"-"&amp;K$1,'Conclusões cursos SIGARRA'!$E:$H,4,0),"")</f>
        <v>2003/2004</v>
      </c>
      <c r="M2209" s="1" t="str">
        <f>IFERROR(VLOOKUP($A2209&amp;"-"&amp;M$1,'Conclusões cursos SIGARRA'!$E:$H,2,0),"")</f>
        <v/>
      </c>
      <c r="N2209" s="1" t="str">
        <f>IFERROR(VLOOKUP($A2209&amp;"-"&amp;M$1,'Conclusões cursos SIGARRA'!$E:$H,4,0),"")</f>
        <v/>
      </c>
      <c r="O2209" s="1" t="str">
        <f>IFERROR(VLOOKUP($A2209&amp;"-"&amp;O$1,'Conclusões cursos SIGARRA'!$E:$H,2,0),"")</f>
        <v/>
      </c>
      <c r="P2209" s="1" t="str">
        <f>IFERROR(VLOOKUP($A2209&amp;"-"&amp;O$1,'Conclusões cursos SIGARRA'!$E:$H,4,0),"")</f>
        <v/>
      </c>
      <c r="Q2209" s="1" t="str">
        <f>IFERROR(VLOOKUP($A2209&amp;"-"&amp;Q$1,'Conclusões cursos SIGARRA'!$E:$H,2,0),"")</f>
        <v/>
      </c>
      <c r="R2209" s="1" t="str">
        <f>IFERROR(VLOOKUP($A2209&amp;"-"&amp;Q$1,'Conclusões cursos SIGARRA'!$E:$H,4,0),"")</f>
        <v/>
      </c>
      <c r="S2209" s="1" t="str">
        <f>IFERROR(VLOOKUP($A2209&amp;"-"&amp;S$1,'Conclusões cursos SIGARRA'!$E:$H,2,0),"")</f>
        <v/>
      </c>
      <c r="T2209" s="1" t="str">
        <f>IFERROR(VLOOKUP($A2209&amp;"-"&amp;S$1,'Conclusões cursos SIGARRA'!$E:$H,4,0),"")</f>
        <v/>
      </c>
      <c r="U2209" s="1" t="str">
        <f t="shared" si="3"/>
        <v> LEIC 2003/2004</v>
      </c>
      <c r="V2209" s="1" t="str">
        <f t="shared" si="4"/>
        <v>Rodrigo Miguel da Fonseca Sá Guerra</v>
      </c>
    </row>
    <row r="2210" ht="14.25" customHeight="1">
      <c r="A2210" s="1">
        <v>2.01904967E8</v>
      </c>
      <c r="B2210" s="1" t="s">
        <v>6655</v>
      </c>
      <c r="C2210" s="1" t="s">
        <v>6656</v>
      </c>
      <c r="D2210" s="1" t="s">
        <v>26</v>
      </c>
      <c r="E2210" s="1" t="s">
        <v>21</v>
      </c>
      <c r="F2210" s="1" t="str">
        <f t="shared" si="1"/>
        <v>Rodrigo Tuna de Andrade - L.EIC 2021/2022</v>
      </c>
      <c r="I2210" s="11" t="s">
        <v>6657</v>
      </c>
      <c r="J2210" s="1" t="str">
        <f t="shared" si="2"/>
        <v>L.EIC </v>
      </c>
      <c r="K2210" s="1" t="str">
        <f>IFERROR(VLOOKUP($A2210&amp;"-"&amp;K$1,'Conclusões cursos SIGARRA'!$E:$H,2,0),"")</f>
        <v/>
      </c>
      <c r="L2210" s="1" t="str">
        <f>IFERROR(VLOOKUP($A2210&amp;"-"&amp;K$1,'Conclusões cursos SIGARRA'!$E:$H,4,0),"")</f>
        <v/>
      </c>
      <c r="M2210" s="1" t="str">
        <f>IFERROR(VLOOKUP($A2210&amp;"-"&amp;M$1,'Conclusões cursos SIGARRA'!$E:$H,2,0),"")</f>
        <v/>
      </c>
      <c r="N2210" s="1" t="str">
        <f>IFERROR(VLOOKUP($A2210&amp;"-"&amp;M$1,'Conclusões cursos SIGARRA'!$E:$H,4,0),"")</f>
        <v/>
      </c>
      <c r="O2210" s="1" t="str">
        <f>IFERROR(VLOOKUP($A2210&amp;"-"&amp;O$1,'Conclusões cursos SIGARRA'!$E:$H,2,0),"")</f>
        <v/>
      </c>
      <c r="P2210" s="1" t="str">
        <f>IFERROR(VLOOKUP($A2210&amp;"-"&amp;O$1,'Conclusões cursos SIGARRA'!$E:$H,4,0),"")</f>
        <v/>
      </c>
      <c r="Q2210" s="1" t="str">
        <f>IFERROR(VLOOKUP($A2210&amp;"-"&amp;Q$1,'Conclusões cursos SIGARRA'!$E:$H,2,0),"")</f>
        <v>2021/2022</v>
      </c>
      <c r="R2210" s="1" t="str">
        <f>IFERROR(VLOOKUP($A2210&amp;"-"&amp;Q$1,'Conclusões cursos SIGARRA'!$E:$H,4,0),"")</f>
        <v>2021/2022</v>
      </c>
      <c r="S2210" s="1" t="str">
        <f>IFERROR(VLOOKUP($A2210&amp;"-"&amp;S$1,'Conclusões cursos SIGARRA'!$E:$H,2,0),"")</f>
        <v/>
      </c>
      <c r="T2210" s="1" t="str">
        <f>IFERROR(VLOOKUP($A2210&amp;"-"&amp;S$1,'Conclusões cursos SIGARRA'!$E:$H,4,0),"")</f>
        <v/>
      </c>
      <c r="U2210" s="1" t="str">
        <f t="shared" si="3"/>
        <v> L.EIC 2021/2022</v>
      </c>
      <c r="V2210" s="1" t="str">
        <f t="shared" si="4"/>
        <v>Rodrigo Tuna de Andrade</v>
      </c>
    </row>
    <row r="2211" ht="14.25" customHeight="1">
      <c r="A2211" s="1">
        <v>2.0080054E8</v>
      </c>
      <c r="B2211" s="1" t="s">
        <v>6658</v>
      </c>
      <c r="C2211" s="1" t="s">
        <v>6659</v>
      </c>
      <c r="D2211" s="1" t="s">
        <v>20</v>
      </c>
      <c r="E2211" s="1" t="s">
        <v>21</v>
      </c>
      <c r="F2211" s="1" t="str">
        <f t="shared" si="1"/>
        <v>Rolando Emanuel Lopes Pereira - MIEIC 2012/2013</v>
      </c>
      <c r="G2211" s="1" t="s">
        <v>21</v>
      </c>
      <c r="I2211" s="1" t="str">
        <f>IFERROR(VLOOKUP(B2211,'Inquérito'!M:N,2,0),if(AND(E2211="",not(iserror(find("linkedin",H2211)))),H2211,E2211))</f>
        <v/>
      </c>
      <c r="J2211" s="1" t="str">
        <f t="shared" si="2"/>
        <v>MIEIC </v>
      </c>
      <c r="K2211" s="1" t="str">
        <f>IFERROR(VLOOKUP($A2211&amp;"-"&amp;K$1,'Conclusões cursos SIGARRA'!$E:$H,2,0),"")</f>
        <v/>
      </c>
      <c r="L2211" s="1" t="str">
        <f>IFERROR(VLOOKUP($A2211&amp;"-"&amp;K$1,'Conclusões cursos SIGARRA'!$E:$H,4,0),"")</f>
        <v/>
      </c>
      <c r="M2211" s="1" t="str">
        <f>IFERROR(VLOOKUP($A2211&amp;"-"&amp;M$1,'Conclusões cursos SIGARRA'!$E:$H,2,0),"")</f>
        <v/>
      </c>
      <c r="N2211" s="1" t="str">
        <f>IFERROR(VLOOKUP($A2211&amp;"-"&amp;M$1,'Conclusões cursos SIGARRA'!$E:$H,4,0),"")</f>
        <v/>
      </c>
      <c r="O2211" s="1" t="str">
        <f>IFERROR(VLOOKUP($A2211&amp;"-"&amp;O$1,'Conclusões cursos SIGARRA'!$E:$H,2,0),"")</f>
        <v>2008/2009</v>
      </c>
      <c r="P2211" s="1" t="str">
        <f>IFERROR(VLOOKUP($A2211&amp;"-"&amp;O$1,'Conclusões cursos SIGARRA'!$E:$H,4,0),"")</f>
        <v>2012/2013</v>
      </c>
      <c r="Q2211" s="1" t="str">
        <f>IFERROR(VLOOKUP($A2211&amp;"-"&amp;Q$1,'Conclusões cursos SIGARRA'!$E:$H,2,0),"")</f>
        <v/>
      </c>
      <c r="R2211" s="1" t="str">
        <f>IFERROR(VLOOKUP($A2211&amp;"-"&amp;Q$1,'Conclusões cursos SIGARRA'!$E:$H,4,0),"")</f>
        <v/>
      </c>
      <c r="S2211" s="1" t="str">
        <f>IFERROR(VLOOKUP($A2211&amp;"-"&amp;S$1,'Conclusões cursos SIGARRA'!$E:$H,2,0),"")</f>
        <v/>
      </c>
      <c r="T2211" s="1" t="str">
        <f>IFERROR(VLOOKUP($A2211&amp;"-"&amp;S$1,'Conclusões cursos SIGARRA'!$E:$H,4,0),"")</f>
        <v/>
      </c>
      <c r="U2211" s="1" t="str">
        <f t="shared" si="3"/>
        <v> MIEIC 2012/2013</v>
      </c>
      <c r="V2211" s="1" t="str">
        <f t="shared" si="4"/>
        <v>Rolando Emanuel Lopes Pereira</v>
      </c>
    </row>
    <row r="2212" ht="14.25" customHeight="1">
      <c r="A2212" s="1">
        <v>1.99904869E8</v>
      </c>
      <c r="B2212" s="1" t="s">
        <v>6660</v>
      </c>
      <c r="C2212" s="1" t="s">
        <v>6661</v>
      </c>
      <c r="D2212" s="1" t="s">
        <v>20</v>
      </c>
      <c r="E2212" s="1" t="s">
        <v>21</v>
      </c>
      <c r="F2212" s="1" t="str">
        <f t="shared" si="1"/>
        <v>Romeu Rodrigues Figueira - LEIC 2006/2007</v>
      </c>
      <c r="G2212" s="1" t="s">
        <v>6662</v>
      </c>
      <c r="H2212" s="1" t="s">
        <v>6663</v>
      </c>
      <c r="I2212" s="9" t="str">
        <f>IFERROR(VLOOKUP(B2212,'Inquérito'!M:N,2,0),if(AND(E2212="",not(iserror(find("linkedin",H2212)))),H2212,E2212))</f>
        <v>https://www.linkedin.com/in/RomeuFigueira</v>
      </c>
      <c r="J2212" s="1" t="str">
        <f t="shared" si="2"/>
        <v>LEIC </v>
      </c>
      <c r="K2212" s="1" t="str">
        <f>IFERROR(VLOOKUP($A2212&amp;"-"&amp;K$1,'Conclusões cursos SIGARRA'!$E:$H,2,0),"")</f>
        <v>1999/2000</v>
      </c>
      <c r="L2212" s="1" t="str">
        <f>IFERROR(VLOOKUP($A2212&amp;"-"&amp;K$1,'Conclusões cursos SIGARRA'!$E:$H,4,0),"")</f>
        <v>2006/2007</v>
      </c>
      <c r="M2212" s="1" t="str">
        <f>IFERROR(VLOOKUP($A2212&amp;"-"&amp;M$1,'Conclusões cursos SIGARRA'!$E:$H,2,0),"")</f>
        <v/>
      </c>
      <c r="N2212" s="1" t="str">
        <f>IFERROR(VLOOKUP($A2212&amp;"-"&amp;M$1,'Conclusões cursos SIGARRA'!$E:$H,4,0),"")</f>
        <v/>
      </c>
      <c r="O2212" s="1" t="str">
        <f>IFERROR(VLOOKUP($A2212&amp;"-"&amp;O$1,'Conclusões cursos SIGARRA'!$E:$H,2,0),"")</f>
        <v/>
      </c>
      <c r="P2212" s="1" t="str">
        <f>IFERROR(VLOOKUP($A2212&amp;"-"&amp;O$1,'Conclusões cursos SIGARRA'!$E:$H,4,0),"")</f>
        <v/>
      </c>
      <c r="Q2212" s="1" t="str">
        <f>IFERROR(VLOOKUP($A2212&amp;"-"&amp;Q$1,'Conclusões cursos SIGARRA'!$E:$H,2,0),"")</f>
        <v/>
      </c>
      <c r="R2212" s="1" t="str">
        <f>IFERROR(VLOOKUP($A2212&amp;"-"&amp;Q$1,'Conclusões cursos SIGARRA'!$E:$H,4,0),"")</f>
        <v/>
      </c>
      <c r="S2212" s="1" t="str">
        <f>IFERROR(VLOOKUP($A2212&amp;"-"&amp;S$1,'Conclusões cursos SIGARRA'!$E:$H,2,0),"")</f>
        <v/>
      </c>
      <c r="T2212" s="1" t="str">
        <f>IFERROR(VLOOKUP($A2212&amp;"-"&amp;S$1,'Conclusões cursos SIGARRA'!$E:$H,4,0),"")</f>
        <v/>
      </c>
      <c r="U2212" s="1" t="str">
        <f t="shared" si="3"/>
        <v> LEIC 2006/2007</v>
      </c>
      <c r="V2212" s="1" t="str">
        <f t="shared" si="4"/>
        <v>Romeu Rodrigues Figueira</v>
      </c>
    </row>
    <row r="2213" ht="14.25" customHeight="1">
      <c r="A2213" s="1">
        <v>2.00302551E8</v>
      </c>
      <c r="B2213" s="1" t="s">
        <v>6664</v>
      </c>
      <c r="C2213" s="1" t="s">
        <v>6665</v>
      </c>
      <c r="D2213" s="1" t="s">
        <v>20</v>
      </c>
      <c r="E2213" s="1" t="s">
        <v>21</v>
      </c>
      <c r="F2213" s="1" t="str">
        <f t="shared" si="1"/>
        <v>Romina Dias Neves - MIEIC 2012/2013</v>
      </c>
      <c r="G2213" s="1" t="s">
        <v>21</v>
      </c>
      <c r="I2213" s="1" t="str">
        <f>IFERROR(VLOOKUP(B2213,'Inquérito'!M:N,2,0),if(AND(E2213="",not(iserror(find("linkedin",H2213)))),H2213,E2213))</f>
        <v/>
      </c>
      <c r="J2213" s="1" t="str">
        <f t="shared" si="2"/>
        <v>MIEIC </v>
      </c>
      <c r="K2213" s="1" t="str">
        <f>IFERROR(VLOOKUP($A2213&amp;"-"&amp;K$1,'Conclusões cursos SIGARRA'!$E:$H,2,0),"")</f>
        <v/>
      </c>
      <c r="L2213" s="1" t="str">
        <f>IFERROR(VLOOKUP($A2213&amp;"-"&amp;K$1,'Conclusões cursos SIGARRA'!$E:$H,4,0),"")</f>
        <v/>
      </c>
      <c r="M2213" s="1" t="str">
        <f>IFERROR(VLOOKUP($A2213&amp;"-"&amp;M$1,'Conclusões cursos SIGARRA'!$E:$H,2,0),"")</f>
        <v/>
      </c>
      <c r="N2213" s="1" t="str">
        <f>IFERROR(VLOOKUP($A2213&amp;"-"&amp;M$1,'Conclusões cursos SIGARRA'!$E:$H,4,0),"")</f>
        <v/>
      </c>
      <c r="O2213" s="1" t="str">
        <f>IFERROR(VLOOKUP($A2213&amp;"-"&amp;O$1,'Conclusões cursos SIGARRA'!$E:$H,2,0),"")</f>
        <v>2003/2004</v>
      </c>
      <c r="P2213" s="1" t="str">
        <f>IFERROR(VLOOKUP($A2213&amp;"-"&amp;O$1,'Conclusões cursos SIGARRA'!$E:$H,4,0),"")</f>
        <v>2012/2013</v>
      </c>
      <c r="Q2213" s="1" t="str">
        <f>IFERROR(VLOOKUP($A2213&amp;"-"&amp;Q$1,'Conclusões cursos SIGARRA'!$E:$H,2,0),"")</f>
        <v/>
      </c>
      <c r="R2213" s="1" t="str">
        <f>IFERROR(VLOOKUP($A2213&amp;"-"&amp;Q$1,'Conclusões cursos SIGARRA'!$E:$H,4,0),"")</f>
        <v/>
      </c>
      <c r="S2213" s="1" t="str">
        <f>IFERROR(VLOOKUP($A2213&amp;"-"&amp;S$1,'Conclusões cursos SIGARRA'!$E:$H,2,0),"")</f>
        <v/>
      </c>
      <c r="T2213" s="1" t="str">
        <f>IFERROR(VLOOKUP($A2213&amp;"-"&amp;S$1,'Conclusões cursos SIGARRA'!$E:$H,4,0),"")</f>
        <v/>
      </c>
      <c r="U2213" s="1" t="str">
        <f t="shared" si="3"/>
        <v> MIEIC 2012/2013</v>
      </c>
      <c r="V2213" s="1" t="str">
        <f t="shared" si="4"/>
        <v>Romina Dias Neves</v>
      </c>
    </row>
    <row r="2214" ht="14.25" customHeight="1">
      <c r="A2214" s="1">
        <v>2.01506219E8</v>
      </c>
      <c r="B2214" s="1" t="s">
        <v>6666</v>
      </c>
      <c r="C2214" s="1" t="s">
        <v>6667</v>
      </c>
      <c r="D2214" s="1" t="s">
        <v>20</v>
      </c>
      <c r="E2214" s="1" t="s">
        <v>21</v>
      </c>
      <c r="F2214" s="1" t="str">
        <f t="shared" si="1"/>
        <v>Rostyslav Khoptiy - MIEIC 2019/2020</v>
      </c>
      <c r="I2214" s="1" t="str">
        <f>IFERROR(VLOOKUP(B2214,'Inquérito'!M:N,2,0),if(AND(E2214="",not(iserror(find("linkedin",H2214)))),H2214,E2214))</f>
        <v/>
      </c>
      <c r="J2214" s="1" t="str">
        <f t="shared" si="2"/>
        <v>MIEIC </v>
      </c>
      <c r="K2214" s="1" t="str">
        <f>IFERROR(VLOOKUP($A2214&amp;"-"&amp;K$1,'Conclusões cursos SIGARRA'!$E:$H,2,0),"")</f>
        <v/>
      </c>
      <c r="L2214" s="1" t="str">
        <f>IFERROR(VLOOKUP($A2214&amp;"-"&amp;K$1,'Conclusões cursos SIGARRA'!$E:$H,4,0),"")</f>
        <v/>
      </c>
      <c r="M2214" s="1" t="str">
        <f>IFERROR(VLOOKUP($A2214&amp;"-"&amp;M$1,'Conclusões cursos SIGARRA'!$E:$H,2,0),"")</f>
        <v/>
      </c>
      <c r="N2214" s="1" t="str">
        <f>IFERROR(VLOOKUP($A2214&amp;"-"&amp;M$1,'Conclusões cursos SIGARRA'!$E:$H,4,0),"")</f>
        <v/>
      </c>
      <c r="O2214" s="1" t="str">
        <f>IFERROR(VLOOKUP($A2214&amp;"-"&amp;O$1,'Conclusões cursos SIGARRA'!$E:$H,2,0),"")</f>
        <v>2015/2016</v>
      </c>
      <c r="P2214" s="1" t="str">
        <f>IFERROR(VLOOKUP($A2214&amp;"-"&amp;O$1,'Conclusões cursos SIGARRA'!$E:$H,4,0),"")</f>
        <v>2019/2020</v>
      </c>
      <c r="Q2214" s="1" t="str">
        <f>IFERROR(VLOOKUP($A2214&amp;"-"&amp;Q$1,'Conclusões cursos SIGARRA'!$E:$H,2,0),"")</f>
        <v/>
      </c>
      <c r="R2214" s="1" t="str">
        <f>IFERROR(VLOOKUP($A2214&amp;"-"&amp;Q$1,'Conclusões cursos SIGARRA'!$E:$H,4,0),"")</f>
        <v/>
      </c>
      <c r="S2214" s="1" t="str">
        <f>IFERROR(VLOOKUP($A2214&amp;"-"&amp;S$1,'Conclusões cursos SIGARRA'!$E:$H,2,0),"")</f>
        <v/>
      </c>
      <c r="T2214" s="1" t="str">
        <f>IFERROR(VLOOKUP($A2214&amp;"-"&amp;S$1,'Conclusões cursos SIGARRA'!$E:$H,4,0),"")</f>
        <v/>
      </c>
      <c r="U2214" s="1" t="str">
        <f t="shared" si="3"/>
        <v> MIEIC 2019/2020</v>
      </c>
      <c r="V2214" s="1" t="str">
        <f t="shared" si="4"/>
        <v>Rostyslav Khoptiy</v>
      </c>
    </row>
    <row r="2215" ht="14.25" customHeight="1">
      <c r="A2215" s="1">
        <v>2.01002893E8</v>
      </c>
      <c r="B2215" s="1" t="s">
        <v>6668</v>
      </c>
      <c r="C2215" s="1" t="s">
        <v>6669</v>
      </c>
      <c r="D2215" s="1" t="s">
        <v>20</v>
      </c>
      <c r="E2215" s="1" t="s">
        <v>21</v>
      </c>
      <c r="F2215" s="1" t="str">
        <f t="shared" si="1"/>
        <v>Rúben Alexandre da Fonseca Marques - MIEIC 2019/2020</v>
      </c>
      <c r="G2215" s="1" t="s">
        <v>6670</v>
      </c>
      <c r="I2215" s="1" t="str">
        <f>IFERROR(VLOOKUP(B2215,'Inquérito'!M:N,2,0),if(AND(E2215="",not(iserror(find("linkedin",H2215)))),H2215,E2215))</f>
        <v/>
      </c>
      <c r="J2215" s="1" t="str">
        <f t="shared" si="2"/>
        <v>MIEIC </v>
      </c>
      <c r="K2215" s="1" t="str">
        <f>IFERROR(VLOOKUP($A2215&amp;"-"&amp;K$1,'Conclusões cursos SIGARRA'!$E:$H,2,0),"")</f>
        <v/>
      </c>
      <c r="L2215" s="1" t="str">
        <f>IFERROR(VLOOKUP($A2215&amp;"-"&amp;K$1,'Conclusões cursos SIGARRA'!$E:$H,4,0),"")</f>
        <v/>
      </c>
      <c r="M2215" s="1" t="str">
        <f>IFERROR(VLOOKUP($A2215&amp;"-"&amp;M$1,'Conclusões cursos SIGARRA'!$E:$H,2,0),"")</f>
        <v/>
      </c>
      <c r="N2215" s="1" t="str">
        <f>IFERROR(VLOOKUP($A2215&amp;"-"&amp;M$1,'Conclusões cursos SIGARRA'!$E:$H,4,0),"")</f>
        <v/>
      </c>
      <c r="O2215" s="1" t="str">
        <f>IFERROR(VLOOKUP($A2215&amp;"-"&amp;O$1,'Conclusões cursos SIGARRA'!$E:$H,2,0),"")</f>
        <v>2010/2011</v>
      </c>
      <c r="P2215" s="1" t="str">
        <f>IFERROR(VLOOKUP($A2215&amp;"-"&amp;O$1,'Conclusões cursos SIGARRA'!$E:$H,4,0),"")</f>
        <v>2019/2020</v>
      </c>
      <c r="Q2215" s="1" t="str">
        <f>IFERROR(VLOOKUP($A2215&amp;"-"&amp;Q$1,'Conclusões cursos SIGARRA'!$E:$H,2,0),"")</f>
        <v/>
      </c>
      <c r="R2215" s="1" t="str">
        <f>IFERROR(VLOOKUP($A2215&amp;"-"&amp;Q$1,'Conclusões cursos SIGARRA'!$E:$H,4,0),"")</f>
        <v/>
      </c>
      <c r="S2215" s="1" t="str">
        <f>IFERROR(VLOOKUP($A2215&amp;"-"&amp;S$1,'Conclusões cursos SIGARRA'!$E:$H,2,0),"")</f>
        <v/>
      </c>
      <c r="T2215" s="1" t="str">
        <f>IFERROR(VLOOKUP($A2215&amp;"-"&amp;S$1,'Conclusões cursos SIGARRA'!$E:$H,4,0),"")</f>
        <v/>
      </c>
      <c r="U2215" s="1" t="str">
        <f t="shared" si="3"/>
        <v> MIEIC 2019/2020</v>
      </c>
      <c r="V2215" s="1" t="str">
        <f t="shared" si="4"/>
        <v>Rúben Alexandre da Fonseca Marques</v>
      </c>
    </row>
    <row r="2216" ht="14.25" customHeight="1">
      <c r="A2216" s="1">
        <v>2.02005108E8</v>
      </c>
      <c r="B2216" s="1" t="s">
        <v>6671</v>
      </c>
      <c r="C2216" s="1" t="s">
        <v>6672</v>
      </c>
      <c r="D2216" s="1" t="s">
        <v>26</v>
      </c>
      <c r="E2216" s="1" t="s">
        <v>21</v>
      </c>
      <c r="F2216" s="1" t="str">
        <f t="shared" si="1"/>
        <v>Ruben Costa Viana - L.EIC 2022/2023</v>
      </c>
      <c r="I2216" s="9" t="str">
        <f>IFERROR(VLOOKUP(B2216,'Inquérito'!M:N,2,0),if(AND(E2216="",not(iserror(find("linkedin",H2216)))),H2216,E2216))</f>
        <v>https://www.linkedin.com/in/rubencostaviana</v>
      </c>
      <c r="J2216" s="1" t="str">
        <f t="shared" si="2"/>
        <v>L.EIC </v>
      </c>
      <c r="K2216" s="1" t="str">
        <f>IFERROR(VLOOKUP($A2216&amp;"-"&amp;K$1,'Conclusões cursos SIGARRA'!$E:$H,2,0),"")</f>
        <v/>
      </c>
      <c r="L2216" s="1" t="str">
        <f>IFERROR(VLOOKUP($A2216&amp;"-"&amp;K$1,'Conclusões cursos SIGARRA'!$E:$H,4,0),"")</f>
        <v/>
      </c>
      <c r="M2216" s="1" t="str">
        <f>IFERROR(VLOOKUP($A2216&amp;"-"&amp;M$1,'Conclusões cursos SIGARRA'!$E:$H,2,0),"")</f>
        <v/>
      </c>
      <c r="N2216" s="1" t="str">
        <f>IFERROR(VLOOKUP($A2216&amp;"-"&amp;M$1,'Conclusões cursos SIGARRA'!$E:$H,4,0),"")</f>
        <v/>
      </c>
      <c r="O2216" s="1" t="str">
        <f>IFERROR(VLOOKUP($A2216&amp;"-"&amp;O$1,'Conclusões cursos SIGARRA'!$E:$H,2,0),"")</f>
        <v/>
      </c>
      <c r="P2216" s="1" t="str">
        <f>IFERROR(VLOOKUP($A2216&amp;"-"&amp;O$1,'Conclusões cursos SIGARRA'!$E:$H,4,0),"")</f>
        <v/>
      </c>
      <c r="Q2216" s="1" t="str">
        <f>IFERROR(VLOOKUP($A2216&amp;"-"&amp;Q$1,'Conclusões cursos SIGARRA'!$E:$H,2,0),"")</f>
        <v>2021/2022</v>
      </c>
      <c r="R2216" s="1" t="str">
        <f>IFERROR(VLOOKUP($A2216&amp;"-"&amp;Q$1,'Conclusões cursos SIGARRA'!$E:$H,4,0),"")</f>
        <v>2022/2023</v>
      </c>
      <c r="S2216" s="1" t="str">
        <f>IFERROR(VLOOKUP($A2216&amp;"-"&amp;S$1,'Conclusões cursos SIGARRA'!$E:$H,2,0),"")</f>
        <v/>
      </c>
      <c r="T2216" s="1" t="str">
        <f>IFERROR(VLOOKUP($A2216&amp;"-"&amp;S$1,'Conclusões cursos SIGARRA'!$E:$H,4,0),"")</f>
        <v/>
      </c>
      <c r="U2216" s="1" t="str">
        <f t="shared" si="3"/>
        <v> L.EIC 2022/2023</v>
      </c>
      <c r="V2216" s="1" t="str">
        <f t="shared" si="4"/>
        <v>Ruben Costa Viana</v>
      </c>
    </row>
    <row r="2217" ht="14.25" customHeight="1">
      <c r="A2217" s="1">
        <v>2.01002927E8</v>
      </c>
      <c r="B2217" s="1" t="s">
        <v>6673</v>
      </c>
      <c r="C2217" s="1" t="s">
        <v>6674</v>
      </c>
      <c r="D2217" s="1" t="s">
        <v>20</v>
      </c>
      <c r="E2217" s="1" t="s">
        <v>21</v>
      </c>
      <c r="F2217" s="1" t="str">
        <f t="shared" si="1"/>
        <v>Rúben Cristiano Campos Reis - MIEIC 2014/2015</v>
      </c>
      <c r="G2217" s="1" t="s">
        <v>6675</v>
      </c>
      <c r="I2217" s="1" t="str">
        <f>IFERROR(VLOOKUP(B2217,'Inquérito'!M:N,2,0),if(AND(E2217="",not(iserror(find("linkedin",H2217)))),H2217,E2217))</f>
        <v/>
      </c>
      <c r="J2217" s="1" t="str">
        <f t="shared" si="2"/>
        <v>MIEIC </v>
      </c>
      <c r="K2217" s="1" t="str">
        <f>IFERROR(VLOOKUP($A2217&amp;"-"&amp;K$1,'Conclusões cursos SIGARRA'!$E:$H,2,0),"")</f>
        <v/>
      </c>
      <c r="L2217" s="1" t="str">
        <f>IFERROR(VLOOKUP($A2217&amp;"-"&amp;K$1,'Conclusões cursos SIGARRA'!$E:$H,4,0),"")</f>
        <v/>
      </c>
      <c r="M2217" s="1" t="str">
        <f>IFERROR(VLOOKUP($A2217&amp;"-"&amp;M$1,'Conclusões cursos SIGARRA'!$E:$H,2,0),"")</f>
        <v/>
      </c>
      <c r="N2217" s="1" t="str">
        <f>IFERROR(VLOOKUP($A2217&amp;"-"&amp;M$1,'Conclusões cursos SIGARRA'!$E:$H,4,0),"")</f>
        <v/>
      </c>
      <c r="O2217" s="1" t="str">
        <f>IFERROR(VLOOKUP($A2217&amp;"-"&amp;O$1,'Conclusões cursos SIGARRA'!$E:$H,2,0),"")</f>
        <v>2010/2011</v>
      </c>
      <c r="P2217" s="1" t="str">
        <f>IFERROR(VLOOKUP($A2217&amp;"-"&amp;O$1,'Conclusões cursos SIGARRA'!$E:$H,4,0),"")</f>
        <v>2014/2015</v>
      </c>
      <c r="Q2217" s="1" t="str">
        <f>IFERROR(VLOOKUP($A2217&amp;"-"&amp;Q$1,'Conclusões cursos SIGARRA'!$E:$H,2,0),"")</f>
        <v/>
      </c>
      <c r="R2217" s="1" t="str">
        <f>IFERROR(VLOOKUP($A2217&amp;"-"&amp;Q$1,'Conclusões cursos SIGARRA'!$E:$H,4,0),"")</f>
        <v/>
      </c>
      <c r="S2217" s="1" t="str">
        <f>IFERROR(VLOOKUP($A2217&amp;"-"&amp;S$1,'Conclusões cursos SIGARRA'!$E:$H,2,0),"")</f>
        <v/>
      </c>
      <c r="T2217" s="1" t="str">
        <f>IFERROR(VLOOKUP($A2217&amp;"-"&amp;S$1,'Conclusões cursos SIGARRA'!$E:$H,4,0),"")</f>
        <v/>
      </c>
      <c r="U2217" s="1" t="str">
        <f t="shared" si="3"/>
        <v> MIEIC 2014/2015</v>
      </c>
      <c r="V2217" s="1" t="str">
        <f t="shared" si="4"/>
        <v>Rúben Cristiano Campos Reis</v>
      </c>
    </row>
    <row r="2218" ht="14.25" customHeight="1">
      <c r="A2218" s="1">
        <v>2.01104143E8</v>
      </c>
      <c r="B2218" s="1" t="s">
        <v>6676</v>
      </c>
      <c r="C2218" s="1" t="s">
        <v>6677</v>
      </c>
      <c r="D2218" s="1" t="s">
        <v>20</v>
      </c>
      <c r="E2218" s="1" t="s">
        <v>6678</v>
      </c>
      <c r="F2218" s="1" t="str">
        <f t="shared" si="1"/>
        <v>Rúben Filipe Delindro Veloso - MIEIC 2013/2014</v>
      </c>
      <c r="G2218" s="1" t="s">
        <v>6679</v>
      </c>
      <c r="I2218" s="9" t="str">
        <f>IFERROR(VLOOKUP(B2218,'Inquérito'!M:N,2,0),if(AND(E2218="",not(iserror(find("linkedin",H2218)))),H2218,E2218))</f>
        <v>https://www.linkedin.com/in/rubenveloso/</v>
      </c>
      <c r="J2218" s="1" t="str">
        <f t="shared" si="2"/>
        <v>MIEIC </v>
      </c>
      <c r="K2218" s="1" t="str">
        <f>IFERROR(VLOOKUP($A2218&amp;"-"&amp;K$1,'Conclusões cursos SIGARRA'!$E:$H,2,0),"")</f>
        <v/>
      </c>
      <c r="L2218" s="1" t="str">
        <f>IFERROR(VLOOKUP($A2218&amp;"-"&amp;K$1,'Conclusões cursos SIGARRA'!$E:$H,4,0),"")</f>
        <v/>
      </c>
      <c r="M2218" s="1" t="str">
        <f>IFERROR(VLOOKUP($A2218&amp;"-"&amp;M$1,'Conclusões cursos SIGARRA'!$E:$H,2,0),"")</f>
        <v/>
      </c>
      <c r="N2218" s="1" t="str">
        <f>IFERROR(VLOOKUP($A2218&amp;"-"&amp;M$1,'Conclusões cursos SIGARRA'!$E:$H,4,0),"")</f>
        <v/>
      </c>
      <c r="O2218" s="1" t="str">
        <f>IFERROR(VLOOKUP($A2218&amp;"-"&amp;O$1,'Conclusões cursos SIGARRA'!$E:$H,2,0),"")</f>
        <v>2011/2012</v>
      </c>
      <c r="P2218" s="1" t="str">
        <f>IFERROR(VLOOKUP($A2218&amp;"-"&amp;O$1,'Conclusões cursos SIGARRA'!$E:$H,4,0),"")</f>
        <v>2013/2014</v>
      </c>
      <c r="Q2218" s="1" t="str">
        <f>IFERROR(VLOOKUP($A2218&amp;"-"&amp;Q$1,'Conclusões cursos SIGARRA'!$E:$H,2,0),"")</f>
        <v/>
      </c>
      <c r="R2218" s="1" t="str">
        <f>IFERROR(VLOOKUP($A2218&amp;"-"&amp;Q$1,'Conclusões cursos SIGARRA'!$E:$H,4,0),"")</f>
        <v/>
      </c>
      <c r="S2218" s="1" t="str">
        <f>IFERROR(VLOOKUP($A2218&amp;"-"&amp;S$1,'Conclusões cursos SIGARRA'!$E:$H,2,0),"")</f>
        <v/>
      </c>
      <c r="T2218" s="1" t="str">
        <f>IFERROR(VLOOKUP($A2218&amp;"-"&amp;S$1,'Conclusões cursos SIGARRA'!$E:$H,4,0),"")</f>
        <v/>
      </c>
      <c r="U2218" s="1" t="str">
        <f t="shared" si="3"/>
        <v> MIEIC 2013/2014</v>
      </c>
      <c r="V2218" s="1" t="str">
        <f t="shared" si="4"/>
        <v>Rúben Filipe Delindro Veloso</v>
      </c>
    </row>
    <row r="2219" ht="14.25" customHeight="1">
      <c r="A2219" s="1">
        <v>1.9970318E8</v>
      </c>
      <c r="B2219" s="1" t="s">
        <v>6680</v>
      </c>
      <c r="C2219" s="1" t="s">
        <v>6681</v>
      </c>
      <c r="D2219" s="1" t="s">
        <v>20</v>
      </c>
      <c r="E2219" s="1" t="s">
        <v>6682</v>
      </c>
      <c r="F2219" s="1" t="str">
        <f t="shared" si="1"/>
        <v>Rúben Filipe Melim de Nóbrega - LEIC 2003/2004</v>
      </c>
      <c r="G2219" s="1" t="s">
        <v>21</v>
      </c>
      <c r="I2219" s="9" t="str">
        <f>IFERROR(VLOOKUP(B2219,'Inquérito'!M:N,2,0),if(AND(E2219="",not(iserror(find("linkedin",H2219)))),H2219,E2219))</f>
        <v>https://www.linkedin.com/in/rúben-nóbrega-89990a/</v>
      </c>
      <c r="J2219" s="1" t="str">
        <f t="shared" si="2"/>
        <v>LEIC </v>
      </c>
      <c r="K2219" s="1" t="str">
        <f>IFERROR(VLOOKUP($A2219&amp;"-"&amp;K$1,'Conclusões cursos SIGARRA'!$E:$H,2,0),"")</f>
        <v>1997/1998</v>
      </c>
      <c r="L2219" s="1" t="str">
        <f>IFERROR(VLOOKUP($A2219&amp;"-"&amp;K$1,'Conclusões cursos SIGARRA'!$E:$H,4,0),"")</f>
        <v>2003/2004</v>
      </c>
      <c r="M2219" s="1" t="str">
        <f>IFERROR(VLOOKUP($A2219&amp;"-"&amp;M$1,'Conclusões cursos SIGARRA'!$E:$H,2,0),"")</f>
        <v/>
      </c>
      <c r="N2219" s="1" t="str">
        <f>IFERROR(VLOOKUP($A2219&amp;"-"&amp;M$1,'Conclusões cursos SIGARRA'!$E:$H,4,0),"")</f>
        <v/>
      </c>
      <c r="O2219" s="1" t="str">
        <f>IFERROR(VLOOKUP($A2219&amp;"-"&amp;O$1,'Conclusões cursos SIGARRA'!$E:$H,2,0),"")</f>
        <v/>
      </c>
      <c r="P2219" s="1" t="str">
        <f>IFERROR(VLOOKUP($A2219&amp;"-"&amp;O$1,'Conclusões cursos SIGARRA'!$E:$H,4,0),"")</f>
        <v/>
      </c>
      <c r="Q2219" s="1" t="str">
        <f>IFERROR(VLOOKUP($A2219&amp;"-"&amp;Q$1,'Conclusões cursos SIGARRA'!$E:$H,2,0),"")</f>
        <v/>
      </c>
      <c r="R2219" s="1" t="str">
        <f>IFERROR(VLOOKUP($A2219&amp;"-"&amp;Q$1,'Conclusões cursos SIGARRA'!$E:$H,4,0),"")</f>
        <v/>
      </c>
      <c r="S2219" s="1" t="str">
        <f>IFERROR(VLOOKUP($A2219&amp;"-"&amp;S$1,'Conclusões cursos SIGARRA'!$E:$H,2,0),"")</f>
        <v/>
      </c>
      <c r="T2219" s="1" t="str">
        <f>IFERROR(VLOOKUP($A2219&amp;"-"&amp;S$1,'Conclusões cursos SIGARRA'!$E:$H,4,0),"")</f>
        <v/>
      </c>
      <c r="U2219" s="1" t="str">
        <f t="shared" si="3"/>
        <v> LEIC 2003/2004</v>
      </c>
      <c r="V2219" s="1" t="str">
        <f t="shared" si="4"/>
        <v>Rúben Filipe Melim de Nóbrega</v>
      </c>
    </row>
    <row r="2220" ht="14.25" customHeight="1">
      <c r="A2220" s="1">
        <v>2.01704618E8</v>
      </c>
      <c r="B2220" s="1" t="s">
        <v>6683</v>
      </c>
      <c r="C2220" s="1" t="s">
        <v>6684</v>
      </c>
      <c r="D2220" s="1" t="s">
        <v>26</v>
      </c>
      <c r="E2220" s="1" t="s">
        <v>21</v>
      </c>
      <c r="F2220" s="1" t="str">
        <f t="shared" si="1"/>
        <v>Rúben Filipe Seabra de Almeida - M.EIC 2022/2023</v>
      </c>
      <c r="G2220" s="1" t="s">
        <v>6685</v>
      </c>
      <c r="I2220" s="1" t="str">
        <f>IFERROR(VLOOKUP(B2220,'Inquérito'!M:N,2,0),if(AND(E2220="",not(iserror(find("linkedin",H2220)))),H2220,E2220))</f>
        <v/>
      </c>
      <c r="J2220" s="1" t="str">
        <f t="shared" si="2"/>
        <v>M.EIC</v>
      </c>
      <c r="K2220" s="1" t="str">
        <f>IFERROR(VLOOKUP($A2220&amp;"-"&amp;K$1,'Conclusões cursos SIGARRA'!$E:$H,2,0),"")</f>
        <v/>
      </c>
      <c r="L2220" s="1" t="str">
        <f>IFERROR(VLOOKUP($A2220&amp;"-"&amp;K$1,'Conclusões cursos SIGARRA'!$E:$H,4,0),"")</f>
        <v/>
      </c>
      <c r="M2220" s="1" t="str">
        <f>IFERROR(VLOOKUP($A2220&amp;"-"&amp;M$1,'Conclusões cursos SIGARRA'!$E:$H,2,0),"")</f>
        <v/>
      </c>
      <c r="N2220" s="1" t="str">
        <f>IFERROR(VLOOKUP($A2220&amp;"-"&amp;M$1,'Conclusões cursos SIGARRA'!$E:$H,4,0),"")</f>
        <v/>
      </c>
      <c r="O2220" s="1" t="str">
        <f>IFERROR(VLOOKUP($A2220&amp;"-"&amp;O$1,'Conclusões cursos SIGARRA'!$E:$H,2,0),"")</f>
        <v/>
      </c>
      <c r="P2220" s="1" t="str">
        <f>IFERROR(VLOOKUP($A2220&amp;"-"&amp;O$1,'Conclusões cursos SIGARRA'!$E:$H,4,0),"")</f>
        <v/>
      </c>
      <c r="Q2220" s="1" t="str">
        <f>IFERROR(VLOOKUP($A2220&amp;"-"&amp;Q$1,'Conclusões cursos SIGARRA'!$E:$H,2,0),"")</f>
        <v/>
      </c>
      <c r="R2220" s="1" t="str">
        <f>IFERROR(VLOOKUP($A2220&amp;"-"&amp;Q$1,'Conclusões cursos SIGARRA'!$E:$H,4,0),"")</f>
        <v/>
      </c>
      <c r="S2220" s="1" t="str">
        <f>IFERROR(VLOOKUP($A2220&amp;"-"&amp;S$1,'Conclusões cursos SIGARRA'!$E:$H,2,0),"")</f>
        <v>2021/2022</v>
      </c>
      <c r="T2220" s="1" t="str">
        <f>IFERROR(VLOOKUP($A2220&amp;"-"&amp;S$1,'Conclusões cursos SIGARRA'!$E:$H,4,0),"")</f>
        <v>2022/2023</v>
      </c>
      <c r="U2220" s="1" t="str">
        <f t="shared" si="3"/>
        <v> M.EIC 2022/2023</v>
      </c>
      <c r="V2220" s="1" t="str">
        <f t="shared" si="4"/>
        <v>Rúben Filipe Seabra de Almeida</v>
      </c>
    </row>
    <row r="2221" ht="14.25" customHeight="1">
      <c r="A2221" s="1">
        <v>1.99600261E8</v>
      </c>
      <c r="B2221" s="1" t="s">
        <v>6686</v>
      </c>
      <c r="C2221" s="1" t="s">
        <v>6687</v>
      </c>
      <c r="D2221" s="1" t="s">
        <v>20</v>
      </c>
      <c r="E2221" s="1" t="s">
        <v>6688</v>
      </c>
      <c r="F2221" s="1" t="str">
        <f t="shared" si="1"/>
        <v>Rúben Joás da Silva Pereira - LEIC 2001/2002</v>
      </c>
      <c r="G2221" s="1" t="s">
        <v>6689</v>
      </c>
      <c r="I2221" s="9" t="str">
        <f>IFERROR(VLOOKUP(B2221,'Inquérito'!M:N,2,0),if(AND(E2221="",not(iserror(find("linkedin",H2221)))),H2221,E2221))</f>
        <v>https://www.linkedin.com/in/rubenpereira/</v>
      </c>
      <c r="J2221" s="1" t="str">
        <f t="shared" si="2"/>
        <v>LEIC </v>
      </c>
      <c r="K2221" s="1" t="str">
        <f>IFERROR(VLOOKUP($A2221&amp;"-"&amp;K$1,'Conclusões cursos SIGARRA'!$E:$H,2,0),"")</f>
        <v>1996/1997</v>
      </c>
      <c r="L2221" s="1" t="str">
        <f>IFERROR(VLOOKUP($A2221&amp;"-"&amp;K$1,'Conclusões cursos SIGARRA'!$E:$H,4,0),"")</f>
        <v>2001/2002</v>
      </c>
      <c r="M2221" s="1" t="str">
        <f>IFERROR(VLOOKUP($A2221&amp;"-"&amp;M$1,'Conclusões cursos SIGARRA'!$E:$H,2,0),"")</f>
        <v/>
      </c>
      <c r="N2221" s="1" t="str">
        <f>IFERROR(VLOOKUP($A2221&amp;"-"&amp;M$1,'Conclusões cursos SIGARRA'!$E:$H,4,0),"")</f>
        <v/>
      </c>
      <c r="O2221" s="1" t="str">
        <f>IFERROR(VLOOKUP($A2221&amp;"-"&amp;O$1,'Conclusões cursos SIGARRA'!$E:$H,2,0),"")</f>
        <v/>
      </c>
      <c r="P2221" s="1" t="str">
        <f>IFERROR(VLOOKUP($A2221&amp;"-"&amp;O$1,'Conclusões cursos SIGARRA'!$E:$H,4,0),"")</f>
        <v/>
      </c>
      <c r="Q2221" s="1" t="str">
        <f>IFERROR(VLOOKUP($A2221&amp;"-"&amp;Q$1,'Conclusões cursos SIGARRA'!$E:$H,2,0),"")</f>
        <v/>
      </c>
      <c r="R2221" s="1" t="str">
        <f>IFERROR(VLOOKUP($A2221&amp;"-"&amp;Q$1,'Conclusões cursos SIGARRA'!$E:$H,4,0),"")</f>
        <v/>
      </c>
      <c r="S2221" s="1" t="str">
        <f>IFERROR(VLOOKUP($A2221&amp;"-"&amp;S$1,'Conclusões cursos SIGARRA'!$E:$H,2,0),"")</f>
        <v/>
      </c>
      <c r="T2221" s="1" t="str">
        <f>IFERROR(VLOOKUP($A2221&amp;"-"&amp;S$1,'Conclusões cursos SIGARRA'!$E:$H,4,0),"")</f>
        <v/>
      </c>
      <c r="U2221" s="1" t="str">
        <f t="shared" si="3"/>
        <v> LEIC 2001/2002</v>
      </c>
      <c r="V2221" s="1" t="str">
        <f t="shared" si="4"/>
        <v>Rúben Joás da Silva Pereira</v>
      </c>
    </row>
    <row r="2222" ht="14.25" customHeight="1">
      <c r="A2222" s="1">
        <v>2.01405612E8</v>
      </c>
      <c r="B2222" s="1" t="s">
        <v>6690</v>
      </c>
      <c r="C2222" s="1" t="s">
        <v>6691</v>
      </c>
      <c r="D2222" s="1" t="s">
        <v>20</v>
      </c>
      <c r="E2222" s="1" t="s">
        <v>21</v>
      </c>
      <c r="F2222" s="1" t="str">
        <f t="shared" si="1"/>
        <v>Rúben José da Silva Torres - MIEIC 2019/2020</v>
      </c>
      <c r="I2222" s="1" t="str">
        <f>IFERROR(VLOOKUP(B2222,'Inquérito'!M:N,2,0),if(AND(E2222="",not(iserror(find("linkedin",H2222)))),H2222,E2222))</f>
        <v/>
      </c>
      <c r="J2222" s="1" t="str">
        <f t="shared" si="2"/>
        <v>MIEIC </v>
      </c>
      <c r="K2222" s="1" t="str">
        <f>IFERROR(VLOOKUP($A2222&amp;"-"&amp;K$1,'Conclusões cursos SIGARRA'!$E:$H,2,0),"")</f>
        <v/>
      </c>
      <c r="L2222" s="1" t="str">
        <f>IFERROR(VLOOKUP($A2222&amp;"-"&amp;K$1,'Conclusões cursos SIGARRA'!$E:$H,4,0),"")</f>
        <v/>
      </c>
      <c r="M2222" s="1" t="str">
        <f>IFERROR(VLOOKUP($A2222&amp;"-"&amp;M$1,'Conclusões cursos SIGARRA'!$E:$H,2,0),"")</f>
        <v/>
      </c>
      <c r="N2222" s="1" t="str">
        <f>IFERROR(VLOOKUP($A2222&amp;"-"&amp;M$1,'Conclusões cursos SIGARRA'!$E:$H,4,0),"")</f>
        <v/>
      </c>
      <c r="O2222" s="1" t="str">
        <f>IFERROR(VLOOKUP($A2222&amp;"-"&amp;O$1,'Conclusões cursos SIGARRA'!$E:$H,2,0),"")</f>
        <v>2015/2016</v>
      </c>
      <c r="P2222" s="1" t="str">
        <f>IFERROR(VLOOKUP($A2222&amp;"-"&amp;O$1,'Conclusões cursos SIGARRA'!$E:$H,4,0),"")</f>
        <v>2019/2020</v>
      </c>
      <c r="Q2222" s="1" t="str">
        <f>IFERROR(VLOOKUP($A2222&amp;"-"&amp;Q$1,'Conclusões cursos SIGARRA'!$E:$H,2,0),"")</f>
        <v/>
      </c>
      <c r="R2222" s="1" t="str">
        <f>IFERROR(VLOOKUP($A2222&amp;"-"&amp;Q$1,'Conclusões cursos SIGARRA'!$E:$H,4,0),"")</f>
        <v/>
      </c>
      <c r="S2222" s="1" t="str">
        <f>IFERROR(VLOOKUP($A2222&amp;"-"&amp;S$1,'Conclusões cursos SIGARRA'!$E:$H,2,0),"")</f>
        <v/>
      </c>
      <c r="T2222" s="1" t="str">
        <f>IFERROR(VLOOKUP($A2222&amp;"-"&amp;S$1,'Conclusões cursos SIGARRA'!$E:$H,4,0),"")</f>
        <v/>
      </c>
      <c r="U2222" s="1" t="str">
        <f t="shared" si="3"/>
        <v> MIEIC 2019/2020</v>
      </c>
      <c r="V2222" s="1" t="str">
        <f t="shared" si="4"/>
        <v>Rúben José da Silva Torres</v>
      </c>
    </row>
    <row r="2223" ht="14.25" customHeight="1">
      <c r="A2223" s="1">
        <v>2.02006478E8</v>
      </c>
      <c r="B2223" s="1" t="s">
        <v>6692</v>
      </c>
      <c r="C2223" s="1" t="s">
        <v>6693</v>
      </c>
      <c r="D2223" s="1" t="s">
        <v>26</v>
      </c>
      <c r="E2223" s="1" t="s">
        <v>21</v>
      </c>
      <c r="F2223" s="1" t="str">
        <f t="shared" si="1"/>
        <v>Rúben Lourinha Monteiro - L.EIC 2022/2023</v>
      </c>
      <c r="I2223" s="1" t="str">
        <f>IFERROR(VLOOKUP(B2223,'Inquérito'!M:N,2,0),if(AND(E2223="",not(iserror(find("linkedin",H2223)))),H2223,E2223))</f>
        <v/>
      </c>
      <c r="J2223" s="1" t="str">
        <f t="shared" si="2"/>
        <v>L.EIC </v>
      </c>
      <c r="K2223" s="1" t="str">
        <f>IFERROR(VLOOKUP($A2223&amp;"-"&amp;K$1,'Conclusões cursos SIGARRA'!$E:$H,2,0),"")</f>
        <v/>
      </c>
      <c r="L2223" s="1" t="str">
        <f>IFERROR(VLOOKUP($A2223&amp;"-"&amp;K$1,'Conclusões cursos SIGARRA'!$E:$H,4,0),"")</f>
        <v/>
      </c>
      <c r="M2223" s="1" t="str">
        <f>IFERROR(VLOOKUP($A2223&amp;"-"&amp;M$1,'Conclusões cursos SIGARRA'!$E:$H,2,0),"")</f>
        <v/>
      </c>
      <c r="N2223" s="1" t="str">
        <f>IFERROR(VLOOKUP($A2223&amp;"-"&amp;M$1,'Conclusões cursos SIGARRA'!$E:$H,4,0),"")</f>
        <v/>
      </c>
      <c r="O2223" s="1" t="str">
        <f>IFERROR(VLOOKUP($A2223&amp;"-"&amp;O$1,'Conclusões cursos SIGARRA'!$E:$H,2,0),"")</f>
        <v/>
      </c>
      <c r="P2223" s="1" t="str">
        <f>IFERROR(VLOOKUP($A2223&amp;"-"&amp;O$1,'Conclusões cursos SIGARRA'!$E:$H,4,0),"")</f>
        <v/>
      </c>
      <c r="Q2223" s="1" t="str">
        <f>IFERROR(VLOOKUP($A2223&amp;"-"&amp;Q$1,'Conclusões cursos SIGARRA'!$E:$H,2,0),"")</f>
        <v>2021/2022</v>
      </c>
      <c r="R2223" s="1" t="str">
        <f>IFERROR(VLOOKUP($A2223&amp;"-"&amp;Q$1,'Conclusões cursos SIGARRA'!$E:$H,4,0),"")</f>
        <v>2022/2023</v>
      </c>
      <c r="S2223" s="1" t="str">
        <f>IFERROR(VLOOKUP($A2223&amp;"-"&amp;S$1,'Conclusões cursos SIGARRA'!$E:$H,2,0),"")</f>
        <v/>
      </c>
      <c r="T2223" s="1" t="str">
        <f>IFERROR(VLOOKUP($A2223&amp;"-"&amp;S$1,'Conclusões cursos SIGARRA'!$E:$H,4,0),"")</f>
        <v/>
      </c>
      <c r="U2223" s="1" t="str">
        <f t="shared" si="3"/>
        <v> L.EIC 2022/2023</v>
      </c>
      <c r="V2223" s="1" t="str">
        <f t="shared" si="4"/>
        <v>Rúben Lourinha Monteiro</v>
      </c>
    </row>
    <row r="2224" ht="14.25" customHeight="1">
      <c r="A2224" s="1">
        <v>2.00903042E8</v>
      </c>
      <c r="B2224" s="1" t="s">
        <v>6694</v>
      </c>
      <c r="C2224" s="1" t="s">
        <v>6695</v>
      </c>
      <c r="D2224" s="1" t="s">
        <v>20</v>
      </c>
      <c r="E2224" s="1" t="s">
        <v>21</v>
      </c>
      <c r="F2224" s="1" t="str">
        <f t="shared" si="1"/>
        <v>Rúben Pinto Aguiar - MIEIC 2013/2014</v>
      </c>
      <c r="G2224" s="1" t="s">
        <v>21</v>
      </c>
      <c r="I2224" s="1" t="str">
        <f>IFERROR(VLOOKUP(B2224,'Inquérito'!M:N,2,0),if(AND(E2224="",not(iserror(find("linkedin",H2224)))),H2224,E2224))</f>
        <v/>
      </c>
      <c r="J2224" s="1" t="str">
        <f t="shared" si="2"/>
        <v>MIEIC </v>
      </c>
      <c r="K2224" s="1" t="str">
        <f>IFERROR(VLOOKUP($A2224&amp;"-"&amp;K$1,'Conclusões cursos SIGARRA'!$E:$H,2,0),"")</f>
        <v/>
      </c>
      <c r="L2224" s="1" t="str">
        <f>IFERROR(VLOOKUP($A2224&amp;"-"&amp;K$1,'Conclusões cursos SIGARRA'!$E:$H,4,0),"")</f>
        <v/>
      </c>
      <c r="M2224" s="1" t="str">
        <f>IFERROR(VLOOKUP($A2224&amp;"-"&amp;M$1,'Conclusões cursos SIGARRA'!$E:$H,2,0),"")</f>
        <v/>
      </c>
      <c r="N2224" s="1" t="str">
        <f>IFERROR(VLOOKUP($A2224&amp;"-"&amp;M$1,'Conclusões cursos SIGARRA'!$E:$H,4,0),"")</f>
        <v/>
      </c>
      <c r="O2224" s="1" t="str">
        <f>IFERROR(VLOOKUP($A2224&amp;"-"&amp;O$1,'Conclusões cursos SIGARRA'!$E:$H,2,0),"")</f>
        <v>2009/2010</v>
      </c>
      <c r="P2224" s="1" t="str">
        <f>IFERROR(VLOOKUP($A2224&amp;"-"&amp;O$1,'Conclusões cursos SIGARRA'!$E:$H,4,0),"")</f>
        <v>2013/2014</v>
      </c>
      <c r="Q2224" s="1" t="str">
        <f>IFERROR(VLOOKUP($A2224&amp;"-"&amp;Q$1,'Conclusões cursos SIGARRA'!$E:$H,2,0),"")</f>
        <v/>
      </c>
      <c r="R2224" s="1" t="str">
        <f>IFERROR(VLOOKUP($A2224&amp;"-"&amp;Q$1,'Conclusões cursos SIGARRA'!$E:$H,4,0),"")</f>
        <v/>
      </c>
      <c r="S2224" s="1" t="str">
        <f>IFERROR(VLOOKUP($A2224&amp;"-"&amp;S$1,'Conclusões cursos SIGARRA'!$E:$H,2,0),"")</f>
        <v/>
      </c>
      <c r="T2224" s="1" t="str">
        <f>IFERROR(VLOOKUP($A2224&amp;"-"&amp;S$1,'Conclusões cursos SIGARRA'!$E:$H,4,0),"")</f>
        <v/>
      </c>
      <c r="U2224" s="1" t="str">
        <f t="shared" si="3"/>
        <v> MIEIC 2013/2014</v>
      </c>
      <c r="V2224" s="1" t="str">
        <f t="shared" si="4"/>
        <v>Rúben Pinto Aguiar</v>
      </c>
    </row>
    <row r="2225" ht="14.25" customHeight="1">
      <c r="A2225" s="1">
        <v>2.00201822E8</v>
      </c>
      <c r="B2225" s="1" t="s">
        <v>6696</v>
      </c>
      <c r="C2225" s="1" t="s">
        <v>6697</v>
      </c>
      <c r="D2225" s="1" t="s">
        <v>20</v>
      </c>
      <c r="E2225" s="1" t="s">
        <v>6698</v>
      </c>
      <c r="F2225" s="1" t="str">
        <f t="shared" si="1"/>
        <v>Ruben Tiago Ribeiro da Costa - MIEIC 2010/2011</v>
      </c>
      <c r="G2225" s="1" t="s">
        <v>6699</v>
      </c>
      <c r="H2225" s="1" t="s">
        <v>6700</v>
      </c>
      <c r="I2225" s="9" t="str">
        <f>IFERROR(VLOOKUP(B2225,'Inquérito'!M:N,2,0),if(AND(E2225="",not(iserror(find("linkedin",H2225)))),H2225,E2225))</f>
        <v>https://www.linkedin.com/in/costaruben/</v>
      </c>
      <c r="J2225" s="1" t="str">
        <f t="shared" si="2"/>
        <v>MIEIC </v>
      </c>
      <c r="K2225" s="1" t="str">
        <f>IFERROR(VLOOKUP($A2225&amp;"-"&amp;K$1,'Conclusões cursos SIGARRA'!$E:$H,2,0),"")</f>
        <v/>
      </c>
      <c r="L2225" s="1" t="str">
        <f>IFERROR(VLOOKUP($A2225&amp;"-"&amp;K$1,'Conclusões cursos SIGARRA'!$E:$H,4,0),"")</f>
        <v/>
      </c>
      <c r="M2225" s="1" t="str">
        <f>IFERROR(VLOOKUP($A2225&amp;"-"&amp;M$1,'Conclusões cursos SIGARRA'!$E:$H,2,0),"")</f>
        <v/>
      </c>
      <c r="N2225" s="1" t="str">
        <f>IFERROR(VLOOKUP($A2225&amp;"-"&amp;M$1,'Conclusões cursos SIGARRA'!$E:$H,4,0),"")</f>
        <v/>
      </c>
      <c r="O2225" s="1" t="str">
        <f>IFERROR(VLOOKUP($A2225&amp;"-"&amp;O$1,'Conclusões cursos SIGARRA'!$E:$H,2,0),"")</f>
        <v>2005/2006</v>
      </c>
      <c r="P2225" s="1" t="str">
        <f>IFERROR(VLOOKUP($A2225&amp;"-"&amp;O$1,'Conclusões cursos SIGARRA'!$E:$H,4,0),"")</f>
        <v>2010/2011</v>
      </c>
      <c r="Q2225" s="1" t="str">
        <f>IFERROR(VLOOKUP($A2225&amp;"-"&amp;Q$1,'Conclusões cursos SIGARRA'!$E:$H,2,0),"")</f>
        <v/>
      </c>
      <c r="R2225" s="1" t="str">
        <f>IFERROR(VLOOKUP($A2225&amp;"-"&amp;Q$1,'Conclusões cursos SIGARRA'!$E:$H,4,0),"")</f>
        <v/>
      </c>
      <c r="S2225" s="1" t="str">
        <f>IFERROR(VLOOKUP($A2225&amp;"-"&amp;S$1,'Conclusões cursos SIGARRA'!$E:$H,2,0),"")</f>
        <v/>
      </c>
      <c r="T2225" s="1" t="str">
        <f>IFERROR(VLOOKUP($A2225&amp;"-"&amp;S$1,'Conclusões cursos SIGARRA'!$E:$H,4,0),"")</f>
        <v/>
      </c>
      <c r="U2225" s="1" t="str">
        <f t="shared" si="3"/>
        <v> MIEIC 2010/2011</v>
      </c>
      <c r="V2225" s="1" t="str">
        <f t="shared" si="4"/>
        <v>Ruben Tiago Ribeiro da Costa</v>
      </c>
    </row>
    <row r="2226" ht="14.25" customHeight="1">
      <c r="A2226" s="1">
        <v>2.00506313E8</v>
      </c>
      <c r="B2226" s="1" t="s">
        <v>6701</v>
      </c>
      <c r="C2226" s="1" t="s">
        <v>6702</v>
      </c>
      <c r="D2226" s="1" t="s">
        <v>20</v>
      </c>
      <c r="E2226" s="1" t="s">
        <v>21</v>
      </c>
      <c r="F2226" s="1" t="str">
        <f t="shared" si="1"/>
        <v>Rui Alberto Tavares Costa - MIEIC 2009/2010</v>
      </c>
      <c r="G2226" s="1" t="s">
        <v>21</v>
      </c>
      <c r="H2226" s="1" t="s">
        <v>6703</v>
      </c>
      <c r="I2226" s="1" t="str">
        <f>IFERROR(VLOOKUP(B2226,'Inquérito'!M:N,2,0),if(AND(E2226="",not(iserror(find("linkedin",H2226)))),H2226,E2226))</f>
        <v/>
      </c>
      <c r="J2226" s="1" t="str">
        <f t="shared" si="2"/>
        <v>MIEIC </v>
      </c>
      <c r="K2226" s="1" t="str">
        <f>IFERROR(VLOOKUP($A2226&amp;"-"&amp;K$1,'Conclusões cursos SIGARRA'!$E:$H,2,0),"")</f>
        <v/>
      </c>
      <c r="L2226" s="1" t="str">
        <f>IFERROR(VLOOKUP($A2226&amp;"-"&amp;K$1,'Conclusões cursos SIGARRA'!$E:$H,4,0),"")</f>
        <v/>
      </c>
      <c r="M2226" s="1" t="str">
        <f>IFERROR(VLOOKUP($A2226&amp;"-"&amp;M$1,'Conclusões cursos SIGARRA'!$E:$H,2,0),"")</f>
        <v/>
      </c>
      <c r="N2226" s="1" t="str">
        <f>IFERROR(VLOOKUP($A2226&amp;"-"&amp;M$1,'Conclusões cursos SIGARRA'!$E:$H,4,0),"")</f>
        <v/>
      </c>
      <c r="O2226" s="1" t="str">
        <f>IFERROR(VLOOKUP($A2226&amp;"-"&amp;O$1,'Conclusões cursos SIGARRA'!$E:$H,2,0),"")</f>
        <v>2005/2006</v>
      </c>
      <c r="P2226" s="1" t="str">
        <f>IFERROR(VLOOKUP($A2226&amp;"-"&amp;O$1,'Conclusões cursos SIGARRA'!$E:$H,4,0),"")</f>
        <v>2009/2010</v>
      </c>
      <c r="Q2226" s="1" t="str">
        <f>IFERROR(VLOOKUP($A2226&amp;"-"&amp;Q$1,'Conclusões cursos SIGARRA'!$E:$H,2,0),"")</f>
        <v/>
      </c>
      <c r="R2226" s="1" t="str">
        <f>IFERROR(VLOOKUP($A2226&amp;"-"&amp;Q$1,'Conclusões cursos SIGARRA'!$E:$H,4,0),"")</f>
        <v/>
      </c>
      <c r="S2226" s="1" t="str">
        <f>IFERROR(VLOOKUP($A2226&amp;"-"&amp;S$1,'Conclusões cursos SIGARRA'!$E:$H,2,0),"")</f>
        <v/>
      </c>
      <c r="T2226" s="1" t="str">
        <f>IFERROR(VLOOKUP($A2226&amp;"-"&amp;S$1,'Conclusões cursos SIGARRA'!$E:$H,4,0),"")</f>
        <v/>
      </c>
      <c r="U2226" s="1" t="str">
        <f t="shared" si="3"/>
        <v> MIEIC 2009/2010</v>
      </c>
      <c r="V2226" s="1" t="str">
        <f t="shared" si="4"/>
        <v>Rui Alberto Tavares Costa</v>
      </c>
    </row>
    <row r="2227" ht="14.25" customHeight="1">
      <c r="A2227" s="1">
        <v>1.99802021E8</v>
      </c>
      <c r="B2227" s="1" t="s">
        <v>6704</v>
      </c>
      <c r="C2227" s="1" t="s">
        <v>6705</v>
      </c>
      <c r="D2227" s="1" t="s">
        <v>20</v>
      </c>
      <c r="E2227" s="1" t="s">
        <v>21</v>
      </c>
      <c r="F2227" s="1" t="str">
        <f t="shared" si="1"/>
        <v>Rui Alexandre Pires Amado - LEIC 2002/2003</v>
      </c>
      <c r="G2227" s="1" t="s">
        <v>21</v>
      </c>
      <c r="I2227" s="1" t="str">
        <f>IFERROR(VLOOKUP(B2227,'Inquérito'!M:N,2,0),if(AND(E2227="",not(iserror(find("linkedin",H2227)))),H2227,E2227))</f>
        <v/>
      </c>
      <c r="J2227" s="1" t="str">
        <f t="shared" si="2"/>
        <v>LEIC </v>
      </c>
      <c r="K2227" s="1" t="str">
        <f>IFERROR(VLOOKUP($A2227&amp;"-"&amp;K$1,'Conclusões cursos SIGARRA'!$E:$H,2,0),"")</f>
        <v>1998/1999</v>
      </c>
      <c r="L2227" s="1" t="str">
        <f>IFERROR(VLOOKUP($A2227&amp;"-"&amp;K$1,'Conclusões cursos SIGARRA'!$E:$H,4,0),"")</f>
        <v>2002/2003</v>
      </c>
      <c r="M2227" s="1" t="str">
        <f>IFERROR(VLOOKUP($A2227&amp;"-"&amp;M$1,'Conclusões cursos SIGARRA'!$E:$H,2,0),"")</f>
        <v/>
      </c>
      <c r="N2227" s="1" t="str">
        <f>IFERROR(VLOOKUP($A2227&amp;"-"&amp;M$1,'Conclusões cursos SIGARRA'!$E:$H,4,0),"")</f>
        <v/>
      </c>
      <c r="O2227" s="1" t="str">
        <f>IFERROR(VLOOKUP($A2227&amp;"-"&amp;O$1,'Conclusões cursos SIGARRA'!$E:$H,2,0),"")</f>
        <v/>
      </c>
      <c r="P2227" s="1" t="str">
        <f>IFERROR(VLOOKUP($A2227&amp;"-"&amp;O$1,'Conclusões cursos SIGARRA'!$E:$H,4,0),"")</f>
        <v/>
      </c>
      <c r="Q2227" s="1" t="str">
        <f>IFERROR(VLOOKUP($A2227&amp;"-"&amp;Q$1,'Conclusões cursos SIGARRA'!$E:$H,2,0),"")</f>
        <v/>
      </c>
      <c r="R2227" s="1" t="str">
        <f>IFERROR(VLOOKUP($A2227&amp;"-"&amp;Q$1,'Conclusões cursos SIGARRA'!$E:$H,4,0),"")</f>
        <v/>
      </c>
      <c r="S2227" s="1" t="str">
        <f>IFERROR(VLOOKUP($A2227&amp;"-"&amp;S$1,'Conclusões cursos SIGARRA'!$E:$H,2,0),"")</f>
        <v/>
      </c>
      <c r="T2227" s="1" t="str">
        <f>IFERROR(VLOOKUP($A2227&amp;"-"&amp;S$1,'Conclusões cursos SIGARRA'!$E:$H,4,0),"")</f>
        <v/>
      </c>
      <c r="U2227" s="1" t="str">
        <f t="shared" si="3"/>
        <v> LEIC 2002/2003</v>
      </c>
      <c r="V2227" s="1" t="str">
        <f t="shared" si="4"/>
        <v>Rui Alexandre Pires Amado</v>
      </c>
    </row>
    <row r="2228" ht="14.25" customHeight="1">
      <c r="A2228" s="1">
        <v>2.0040599E8</v>
      </c>
      <c r="B2228" s="1" t="s">
        <v>6706</v>
      </c>
      <c r="C2228" s="1" t="s">
        <v>6707</v>
      </c>
      <c r="D2228" s="1" t="s">
        <v>20</v>
      </c>
      <c r="E2228" s="1" t="s">
        <v>6708</v>
      </c>
      <c r="F2228" s="1" t="str">
        <f t="shared" si="1"/>
        <v>Rui Alexandre Rodrigues Carneiro - MIEIC 2008/2009</v>
      </c>
      <c r="G2228" s="1" t="s">
        <v>21</v>
      </c>
      <c r="H2228" s="1" t="s">
        <v>6709</v>
      </c>
      <c r="I2228" s="9" t="str">
        <f>IFERROR(VLOOKUP(B2228,'Inquérito'!M:N,2,0),if(AND(E2228="",not(iserror(find("linkedin",H2228)))),H2228,E2228))</f>
        <v>https://www.linkedin.com/in/ruiarc/</v>
      </c>
      <c r="J2228" s="1" t="str">
        <f t="shared" si="2"/>
        <v>MIEIC </v>
      </c>
      <c r="K2228" s="1" t="str">
        <f>IFERROR(VLOOKUP($A2228&amp;"-"&amp;K$1,'Conclusões cursos SIGARRA'!$E:$H,2,0),"")</f>
        <v/>
      </c>
      <c r="L2228" s="1" t="str">
        <f>IFERROR(VLOOKUP($A2228&amp;"-"&amp;K$1,'Conclusões cursos SIGARRA'!$E:$H,4,0),"")</f>
        <v/>
      </c>
      <c r="M2228" s="1" t="str">
        <f>IFERROR(VLOOKUP($A2228&amp;"-"&amp;M$1,'Conclusões cursos SIGARRA'!$E:$H,2,0),"")</f>
        <v/>
      </c>
      <c r="N2228" s="1" t="str">
        <f>IFERROR(VLOOKUP($A2228&amp;"-"&amp;M$1,'Conclusões cursos SIGARRA'!$E:$H,4,0),"")</f>
        <v/>
      </c>
      <c r="O2228" s="1" t="str">
        <f>IFERROR(VLOOKUP($A2228&amp;"-"&amp;O$1,'Conclusões cursos SIGARRA'!$E:$H,2,0),"")</f>
        <v>2004/2005</v>
      </c>
      <c r="P2228" s="1" t="str">
        <f>IFERROR(VLOOKUP($A2228&amp;"-"&amp;O$1,'Conclusões cursos SIGARRA'!$E:$H,4,0),"")</f>
        <v>2008/2009</v>
      </c>
      <c r="Q2228" s="1" t="str">
        <f>IFERROR(VLOOKUP($A2228&amp;"-"&amp;Q$1,'Conclusões cursos SIGARRA'!$E:$H,2,0),"")</f>
        <v/>
      </c>
      <c r="R2228" s="1" t="str">
        <f>IFERROR(VLOOKUP($A2228&amp;"-"&amp;Q$1,'Conclusões cursos SIGARRA'!$E:$H,4,0),"")</f>
        <v/>
      </c>
      <c r="S2228" s="1" t="str">
        <f>IFERROR(VLOOKUP($A2228&amp;"-"&amp;S$1,'Conclusões cursos SIGARRA'!$E:$H,2,0),"")</f>
        <v/>
      </c>
      <c r="T2228" s="1" t="str">
        <f>IFERROR(VLOOKUP($A2228&amp;"-"&amp;S$1,'Conclusões cursos SIGARRA'!$E:$H,4,0),"")</f>
        <v/>
      </c>
      <c r="U2228" s="1" t="str">
        <f t="shared" si="3"/>
        <v> MIEIC 2008/2009</v>
      </c>
      <c r="V2228" s="1" t="str">
        <f t="shared" si="4"/>
        <v>Rui Alexandre Rodrigues Carneiro</v>
      </c>
    </row>
    <row r="2229" ht="14.25" customHeight="1">
      <c r="A2229" s="1">
        <v>2.00102918E8</v>
      </c>
      <c r="B2229" s="1" t="s">
        <v>6710</v>
      </c>
      <c r="C2229" s="1" t="s">
        <v>6711</v>
      </c>
      <c r="D2229" s="1" t="s">
        <v>20</v>
      </c>
      <c r="E2229" s="1" t="s">
        <v>6712</v>
      </c>
      <c r="F2229" s="1" t="str">
        <f t="shared" si="1"/>
        <v>Rui André Augusto Ferreira - LEIC 2005/2006</v>
      </c>
      <c r="G2229" s="1" t="s">
        <v>6713</v>
      </c>
      <c r="H2229" s="1" t="s">
        <v>6714</v>
      </c>
      <c r="I2229" s="9" t="str">
        <f>IFERROR(VLOOKUP(B2229,'Inquérito'!M:N,2,0),if(AND(E2229="",not(iserror(find("linkedin",H2229)))),H2229,E2229))</f>
        <v>https://www.linkedin.com/in/ruiaf/</v>
      </c>
      <c r="J2229" s="1" t="str">
        <f t="shared" si="2"/>
        <v>LEIC </v>
      </c>
      <c r="K2229" s="1" t="str">
        <f>IFERROR(VLOOKUP($A2229&amp;"-"&amp;K$1,'Conclusões cursos SIGARRA'!$E:$H,2,0),"")</f>
        <v>2001/2002</v>
      </c>
      <c r="L2229" s="1" t="str">
        <f>IFERROR(VLOOKUP($A2229&amp;"-"&amp;K$1,'Conclusões cursos SIGARRA'!$E:$H,4,0),"")</f>
        <v>2005/2006</v>
      </c>
      <c r="M2229" s="1" t="str">
        <f>IFERROR(VLOOKUP($A2229&amp;"-"&amp;M$1,'Conclusões cursos SIGARRA'!$E:$H,2,0),"")</f>
        <v/>
      </c>
      <c r="N2229" s="1" t="str">
        <f>IFERROR(VLOOKUP($A2229&amp;"-"&amp;M$1,'Conclusões cursos SIGARRA'!$E:$H,4,0),"")</f>
        <v/>
      </c>
      <c r="O2229" s="1" t="str">
        <f>IFERROR(VLOOKUP($A2229&amp;"-"&amp;O$1,'Conclusões cursos SIGARRA'!$E:$H,2,0),"")</f>
        <v/>
      </c>
      <c r="P2229" s="1" t="str">
        <f>IFERROR(VLOOKUP($A2229&amp;"-"&amp;O$1,'Conclusões cursos SIGARRA'!$E:$H,4,0),"")</f>
        <v/>
      </c>
      <c r="Q2229" s="1" t="str">
        <f>IFERROR(VLOOKUP($A2229&amp;"-"&amp;Q$1,'Conclusões cursos SIGARRA'!$E:$H,2,0),"")</f>
        <v/>
      </c>
      <c r="R2229" s="1" t="str">
        <f>IFERROR(VLOOKUP($A2229&amp;"-"&amp;Q$1,'Conclusões cursos SIGARRA'!$E:$H,4,0),"")</f>
        <v/>
      </c>
      <c r="S2229" s="1" t="str">
        <f>IFERROR(VLOOKUP($A2229&amp;"-"&amp;S$1,'Conclusões cursos SIGARRA'!$E:$H,2,0),"")</f>
        <v/>
      </c>
      <c r="T2229" s="1" t="str">
        <f>IFERROR(VLOOKUP($A2229&amp;"-"&amp;S$1,'Conclusões cursos SIGARRA'!$E:$H,4,0),"")</f>
        <v/>
      </c>
      <c r="U2229" s="1" t="str">
        <f t="shared" si="3"/>
        <v> LEIC 2005/2006</v>
      </c>
      <c r="V2229" s="1" t="str">
        <f t="shared" si="4"/>
        <v>Rui André Augusto Ferreira</v>
      </c>
    </row>
    <row r="2230" ht="14.25" customHeight="1">
      <c r="A2230" s="1">
        <v>2.01504818E8</v>
      </c>
      <c r="B2230" s="1" t="s">
        <v>6715</v>
      </c>
      <c r="C2230" s="1" t="s">
        <v>6716</v>
      </c>
      <c r="D2230" s="1" t="s">
        <v>20</v>
      </c>
      <c r="E2230" s="1" t="s">
        <v>21</v>
      </c>
      <c r="F2230" s="1" t="str">
        <f t="shared" si="1"/>
        <v>Rui André Rebolo Fernandes Leixo - MIEIC 2019/2020</v>
      </c>
      <c r="I2230" s="1" t="str">
        <f>IFERROR(VLOOKUP(B2230,'Inquérito'!M:N,2,0),if(AND(E2230="",not(iserror(find("linkedin",H2230)))),H2230,E2230))</f>
        <v/>
      </c>
      <c r="J2230" s="1" t="str">
        <f t="shared" si="2"/>
        <v>MIEIC </v>
      </c>
      <c r="K2230" s="1" t="str">
        <f>IFERROR(VLOOKUP($A2230&amp;"-"&amp;K$1,'Conclusões cursos SIGARRA'!$E:$H,2,0),"")</f>
        <v/>
      </c>
      <c r="L2230" s="1" t="str">
        <f>IFERROR(VLOOKUP($A2230&amp;"-"&amp;K$1,'Conclusões cursos SIGARRA'!$E:$H,4,0),"")</f>
        <v/>
      </c>
      <c r="M2230" s="1" t="str">
        <f>IFERROR(VLOOKUP($A2230&amp;"-"&amp;M$1,'Conclusões cursos SIGARRA'!$E:$H,2,0),"")</f>
        <v/>
      </c>
      <c r="N2230" s="1" t="str">
        <f>IFERROR(VLOOKUP($A2230&amp;"-"&amp;M$1,'Conclusões cursos SIGARRA'!$E:$H,4,0),"")</f>
        <v/>
      </c>
      <c r="O2230" s="1" t="str">
        <f>IFERROR(VLOOKUP($A2230&amp;"-"&amp;O$1,'Conclusões cursos SIGARRA'!$E:$H,2,0),"")</f>
        <v>2015/2016</v>
      </c>
      <c r="P2230" s="1" t="str">
        <f>IFERROR(VLOOKUP($A2230&amp;"-"&amp;O$1,'Conclusões cursos SIGARRA'!$E:$H,4,0),"")</f>
        <v>2019/2020</v>
      </c>
      <c r="Q2230" s="1" t="str">
        <f>IFERROR(VLOOKUP($A2230&amp;"-"&amp;Q$1,'Conclusões cursos SIGARRA'!$E:$H,2,0),"")</f>
        <v/>
      </c>
      <c r="R2230" s="1" t="str">
        <f>IFERROR(VLOOKUP($A2230&amp;"-"&amp;Q$1,'Conclusões cursos SIGARRA'!$E:$H,4,0),"")</f>
        <v/>
      </c>
      <c r="S2230" s="1" t="str">
        <f>IFERROR(VLOOKUP($A2230&amp;"-"&amp;S$1,'Conclusões cursos SIGARRA'!$E:$H,2,0),"")</f>
        <v/>
      </c>
      <c r="T2230" s="1" t="str">
        <f>IFERROR(VLOOKUP($A2230&amp;"-"&amp;S$1,'Conclusões cursos SIGARRA'!$E:$H,4,0),"")</f>
        <v/>
      </c>
      <c r="U2230" s="1" t="str">
        <f t="shared" si="3"/>
        <v> MIEIC 2019/2020</v>
      </c>
      <c r="V2230" s="1" t="str">
        <f t="shared" si="4"/>
        <v>Rui André Rebolo Fernandes Leixo</v>
      </c>
    </row>
    <row r="2231" ht="14.25" customHeight="1">
      <c r="A2231" s="1">
        <v>2.00302828E8</v>
      </c>
      <c r="B2231" s="1" t="s">
        <v>6717</v>
      </c>
      <c r="C2231" s="1" t="s">
        <v>6718</v>
      </c>
      <c r="D2231" s="1" t="s">
        <v>20</v>
      </c>
      <c r="E2231" s="1" t="s">
        <v>21</v>
      </c>
      <c r="F2231" s="1" t="str">
        <f t="shared" si="1"/>
        <v>Rui André Teixeira de Sousa Sêca - MIEIC 2007/2008</v>
      </c>
      <c r="G2231" s="1" t="s">
        <v>6719</v>
      </c>
      <c r="H2231" s="1" t="s">
        <v>6720</v>
      </c>
      <c r="I2231" s="1" t="str">
        <f>IFERROR(VLOOKUP(B2231,'Inquérito'!M:N,2,0),if(AND(E2231="",not(iserror(find("linkedin",H2231)))),H2231,E2231))</f>
        <v/>
      </c>
      <c r="J2231" s="1" t="str">
        <f t="shared" si="2"/>
        <v>MIEIC </v>
      </c>
      <c r="K2231" s="1" t="str">
        <f>IFERROR(VLOOKUP($A2231&amp;"-"&amp;K$1,'Conclusões cursos SIGARRA'!$E:$H,2,0),"")</f>
        <v/>
      </c>
      <c r="L2231" s="1" t="str">
        <f>IFERROR(VLOOKUP($A2231&amp;"-"&amp;K$1,'Conclusões cursos SIGARRA'!$E:$H,4,0),"")</f>
        <v/>
      </c>
      <c r="M2231" s="1" t="str">
        <f>IFERROR(VLOOKUP($A2231&amp;"-"&amp;M$1,'Conclusões cursos SIGARRA'!$E:$H,2,0),"")</f>
        <v/>
      </c>
      <c r="N2231" s="1" t="str">
        <f>IFERROR(VLOOKUP($A2231&amp;"-"&amp;M$1,'Conclusões cursos SIGARRA'!$E:$H,4,0),"")</f>
        <v/>
      </c>
      <c r="O2231" s="1" t="str">
        <f>IFERROR(VLOOKUP($A2231&amp;"-"&amp;O$1,'Conclusões cursos SIGARRA'!$E:$H,2,0),"")</f>
        <v>2003/2004</v>
      </c>
      <c r="P2231" s="1" t="str">
        <f>IFERROR(VLOOKUP($A2231&amp;"-"&amp;O$1,'Conclusões cursos SIGARRA'!$E:$H,4,0),"")</f>
        <v>2007/2008</v>
      </c>
      <c r="Q2231" s="1" t="str">
        <f>IFERROR(VLOOKUP($A2231&amp;"-"&amp;Q$1,'Conclusões cursos SIGARRA'!$E:$H,2,0),"")</f>
        <v/>
      </c>
      <c r="R2231" s="1" t="str">
        <f>IFERROR(VLOOKUP($A2231&amp;"-"&amp;Q$1,'Conclusões cursos SIGARRA'!$E:$H,4,0),"")</f>
        <v/>
      </c>
      <c r="S2231" s="1" t="str">
        <f>IFERROR(VLOOKUP($A2231&amp;"-"&amp;S$1,'Conclusões cursos SIGARRA'!$E:$H,2,0),"")</f>
        <v/>
      </c>
      <c r="T2231" s="1" t="str">
        <f>IFERROR(VLOOKUP($A2231&amp;"-"&amp;S$1,'Conclusões cursos SIGARRA'!$E:$H,4,0),"")</f>
        <v/>
      </c>
      <c r="U2231" s="1" t="str">
        <f t="shared" si="3"/>
        <v> MIEIC 2007/2008</v>
      </c>
      <c r="V2231" s="1" t="str">
        <f t="shared" si="4"/>
        <v>Rui André Teixeira de Sousa Sêca</v>
      </c>
    </row>
    <row r="2232" ht="14.25" customHeight="1">
      <c r="A2232" s="1">
        <v>2.00003035E8</v>
      </c>
      <c r="B2232" s="1" t="s">
        <v>6721</v>
      </c>
      <c r="C2232" s="1" t="s">
        <v>6722</v>
      </c>
      <c r="D2232" s="1" t="s">
        <v>20</v>
      </c>
      <c r="E2232" s="1" t="s">
        <v>6723</v>
      </c>
      <c r="F2232" s="1" t="str">
        <f t="shared" si="1"/>
        <v>Rui Barbosa Martins - LEIC 2005/2006</v>
      </c>
      <c r="G2232" s="1" t="s">
        <v>6724</v>
      </c>
      <c r="H2232" s="1" t="s">
        <v>6725</v>
      </c>
      <c r="I2232" s="9" t="str">
        <f>IFERROR(VLOOKUP(B2232,'Inquérito'!M:N,2,0),if(AND(E2232="",not(iserror(find("linkedin",H2232)))),H2232,E2232))</f>
        <v>https://www.linkedin.com/in/ruibm/</v>
      </c>
      <c r="J2232" s="1" t="str">
        <f t="shared" si="2"/>
        <v>LEIC </v>
      </c>
      <c r="K2232" s="1" t="str">
        <f>IFERROR(VLOOKUP($A2232&amp;"-"&amp;K$1,'Conclusões cursos SIGARRA'!$E:$H,2,0),"")</f>
        <v>2001/2002</v>
      </c>
      <c r="L2232" s="1" t="str">
        <f>IFERROR(VLOOKUP($A2232&amp;"-"&amp;K$1,'Conclusões cursos SIGARRA'!$E:$H,4,0),"")</f>
        <v>2005/2006</v>
      </c>
      <c r="M2232" s="1" t="str">
        <f>IFERROR(VLOOKUP($A2232&amp;"-"&amp;M$1,'Conclusões cursos SIGARRA'!$E:$H,2,0),"")</f>
        <v/>
      </c>
      <c r="N2232" s="1" t="str">
        <f>IFERROR(VLOOKUP($A2232&amp;"-"&amp;M$1,'Conclusões cursos SIGARRA'!$E:$H,4,0),"")</f>
        <v/>
      </c>
      <c r="O2232" s="1" t="str">
        <f>IFERROR(VLOOKUP($A2232&amp;"-"&amp;O$1,'Conclusões cursos SIGARRA'!$E:$H,2,0),"")</f>
        <v/>
      </c>
      <c r="P2232" s="1" t="str">
        <f>IFERROR(VLOOKUP($A2232&amp;"-"&amp;O$1,'Conclusões cursos SIGARRA'!$E:$H,4,0),"")</f>
        <v/>
      </c>
      <c r="Q2232" s="1" t="str">
        <f>IFERROR(VLOOKUP($A2232&amp;"-"&amp;Q$1,'Conclusões cursos SIGARRA'!$E:$H,2,0),"")</f>
        <v/>
      </c>
      <c r="R2232" s="1" t="str">
        <f>IFERROR(VLOOKUP($A2232&amp;"-"&amp;Q$1,'Conclusões cursos SIGARRA'!$E:$H,4,0),"")</f>
        <v/>
      </c>
      <c r="S2232" s="1" t="str">
        <f>IFERROR(VLOOKUP($A2232&amp;"-"&amp;S$1,'Conclusões cursos SIGARRA'!$E:$H,2,0),"")</f>
        <v/>
      </c>
      <c r="T2232" s="1" t="str">
        <f>IFERROR(VLOOKUP($A2232&amp;"-"&amp;S$1,'Conclusões cursos SIGARRA'!$E:$H,4,0),"")</f>
        <v/>
      </c>
      <c r="U2232" s="1" t="str">
        <f t="shared" si="3"/>
        <v> LEIC 2005/2006</v>
      </c>
      <c r="V2232" s="1" t="str">
        <f t="shared" si="4"/>
        <v>Rui Barbosa Martins</v>
      </c>
    </row>
    <row r="2233" ht="14.25" customHeight="1">
      <c r="A2233" s="1">
        <v>2.02007539E8</v>
      </c>
      <c r="B2233" s="1" t="s">
        <v>6726</v>
      </c>
      <c r="C2233" s="1" t="s">
        <v>6727</v>
      </c>
      <c r="D2233" s="1" t="s">
        <v>26</v>
      </c>
      <c r="E2233" s="1" t="s">
        <v>21</v>
      </c>
      <c r="F2233" s="1" t="str">
        <f t="shared" si="1"/>
        <v>Rui Brogueira Andrade - L.EIC 2022/2023</v>
      </c>
      <c r="I2233" s="1" t="str">
        <f>IFERROR(VLOOKUP(B2233,'Inquérito'!M:N,2,0),if(AND(E2233="",not(iserror(find("linkedin",H2233)))),H2233,E2233))</f>
        <v/>
      </c>
      <c r="J2233" s="1" t="str">
        <f t="shared" si="2"/>
        <v>L.EIC </v>
      </c>
      <c r="K2233" s="1" t="str">
        <f>IFERROR(VLOOKUP($A2233&amp;"-"&amp;K$1,'Conclusões cursos SIGARRA'!$E:$H,2,0),"")</f>
        <v/>
      </c>
      <c r="L2233" s="1" t="str">
        <f>IFERROR(VLOOKUP($A2233&amp;"-"&amp;K$1,'Conclusões cursos SIGARRA'!$E:$H,4,0),"")</f>
        <v/>
      </c>
      <c r="M2233" s="1" t="str">
        <f>IFERROR(VLOOKUP($A2233&amp;"-"&amp;M$1,'Conclusões cursos SIGARRA'!$E:$H,2,0),"")</f>
        <v/>
      </c>
      <c r="N2233" s="1" t="str">
        <f>IFERROR(VLOOKUP($A2233&amp;"-"&amp;M$1,'Conclusões cursos SIGARRA'!$E:$H,4,0),"")</f>
        <v/>
      </c>
      <c r="O2233" s="1" t="str">
        <f>IFERROR(VLOOKUP($A2233&amp;"-"&amp;O$1,'Conclusões cursos SIGARRA'!$E:$H,2,0),"")</f>
        <v/>
      </c>
      <c r="P2233" s="1" t="str">
        <f>IFERROR(VLOOKUP($A2233&amp;"-"&amp;O$1,'Conclusões cursos SIGARRA'!$E:$H,4,0),"")</f>
        <v/>
      </c>
      <c r="Q2233" s="1" t="str">
        <f>IFERROR(VLOOKUP($A2233&amp;"-"&amp;Q$1,'Conclusões cursos SIGARRA'!$E:$H,2,0),"")</f>
        <v>2021/2022</v>
      </c>
      <c r="R2233" s="1" t="str">
        <f>IFERROR(VLOOKUP($A2233&amp;"-"&amp;Q$1,'Conclusões cursos SIGARRA'!$E:$H,4,0),"")</f>
        <v>2022/2023</v>
      </c>
      <c r="S2233" s="1" t="str">
        <f>IFERROR(VLOOKUP($A2233&amp;"-"&amp;S$1,'Conclusões cursos SIGARRA'!$E:$H,2,0),"")</f>
        <v/>
      </c>
      <c r="T2233" s="1" t="str">
        <f>IFERROR(VLOOKUP($A2233&amp;"-"&amp;S$1,'Conclusões cursos SIGARRA'!$E:$H,4,0),"")</f>
        <v/>
      </c>
      <c r="U2233" s="1" t="str">
        <f t="shared" si="3"/>
        <v> L.EIC 2022/2023</v>
      </c>
      <c r="V2233" s="1" t="str">
        <f t="shared" si="4"/>
        <v>Rui Brogueira Andrade</v>
      </c>
    </row>
    <row r="2234" ht="14.25" customHeight="1">
      <c r="A2234" s="1">
        <v>2.00004487E8</v>
      </c>
      <c r="B2234" s="1" t="s">
        <v>6728</v>
      </c>
      <c r="C2234" s="1" t="s">
        <v>6729</v>
      </c>
      <c r="D2234" s="1" t="s">
        <v>20</v>
      </c>
      <c r="E2234" s="1" t="s">
        <v>6730</v>
      </c>
      <c r="F2234" s="1" t="str">
        <f t="shared" si="1"/>
        <v>Rui Couto Soares de Almeida Sampaio - LEIC 2004/2005</v>
      </c>
      <c r="G2234" s="1" t="s">
        <v>21</v>
      </c>
      <c r="I2234" s="9" t="str">
        <f>IFERROR(VLOOKUP(B2234,'Inquérito'!M:N,2,0),if(AND(E2234="",not(iserror(find("linkedin",H2234)))),H2234,E2234))</f>
        <v>https://www.linkedin.com/in/rui-sampaio-9b544b2/</v>
      </c>
      <c r="J2234" s="1" t="str">
        <f t="shared" si="2"/>
        <v>LEIC </v>
      </c>
      <c r="K2234" s="1" t="str">
        <f>IFERROR(VLOOKUP($A2234&amp;"-"&amp;K$1,'Conclusões cursos SIGARRA'!$E:$H,2,0),"")</f>
        <v>2000/2001</v>
      </c>
      <c r="L2234" s="1" t="str">
        <f>IFERROR(VLOOKUP($A2234&amp;"-"&amp;K$1,'Conclusões cursos SIGARRA'!$E:$H,4,0),"")</f>
        <v>2004/2005</v>
      </c>
      <c r="M2234" s="1" t="str">
        <f>IFERROR(VLOOKUP($A2234&amp;"-"&amp;M$1,'Conclusões cursos SIGARRA'!$E:$H,2,0),"")</f>
        <v/>
      </c>
      <c r="N2234" s="1" t="str">
        <f>IFERROR(VLOOKUP($A2234&amp;"-"&amp;M$1,'Conclusões cursos SIGARRA'!$E:$H,4,0),"")</f>
        <v/>
      </c>
      <c r="O2234" s="1" t="str">
        <f>IFERROR(VLOOKUP($A2234&amp;"-"&amp;O$1,'Conclusões cursos SIGARRA'!$E:$H,2,0),"")</f>
        <v/>
      </c>
      <c r="P2234" s="1" t="str">
        <f>IFERROR(VLOOKUP($A2234&amp;"-"&amp;O$1,'Conclusões cursos SIGARRA'!$E:$H,4,0),"")</f>
        <v/>
      </c>
      <c r="Q2234" s="1" t="str">
        <f>IFERROR(VLOOKUP($A2234&amp;"-"&amp;Q$1,'Conclusões cursos SIGARRA'!$E:$H,2,0),"")</f>
        <v/>
      </c>
      <c r="R2234" s="1" t="str">
        <f>IFERROR(VLOOKUP($A2234&amp;"-"&amp;Q$1,'Conclusões cursos SIGARRA'!$E:$H,4,0),"")</f>
        <v/>
      </c>
      <c r="S2234" s="1" t="str">
        <f>IFERROR(VLOOKUP($A2234&amp;"-"&amp;S$1,'Conclusões cursos SIGARRA'!$E:$H,2,0),"")</f>
        <v/>
      </c>
      <c r="T2234" s="1" t="str">
        <f>IFERROR(VLOOKUP($A2234&amp;"-"&amp;S$1,'Conclusões cursos SIGARRA'!$E:$H,4,0),"")</f>
        <v/>
      </c>
      <c r="U2234" s="1" t="str">
        <f t="shared" si="3"/>
        <v> LEIC 2004/2005</v>
      </c>
      <c r="V2234" s="1" t="str">
        <f t="shared" si="4"/>
        <v>Rui Couto Soares de Almeida Sampaio</v>
      </c>
    </row>
    <row r="2235" ht="14.25" customHeight="1">
      <c r="A2235" s="1">
        <v>2.01201775E8</v>
      </c>
      <c r="B2235" s="1" t="s">
        <v>6731</v>
      </c>
      <c r="C2235" s="1" t="s">
        <v>6732</v>
      </c>
      <c r="D2235" s="1" t="s">
        <v>20</v>
      </c>
      <c r="E2235" s="1" t="s">
        <v>21</v>
      </c>
      <c r="F2235" s="1" t="str">
        <f t="shared" si="1"/>
        <v>Rui Daniel Cruz e Silva da Costa Gonçalves - MIEIC 2018/2019</v>
      </c>
      <c r="I2235" s="1" t="str">
        <f>IFERROR(VLOOKUP(B2235,'Inquérito'!M:N,2,0),if(AND(E2235="",not(iserror(find("linkedin",H2235)))),H2235,E2235))</f>
        <v/>
      </c>
      <c r="J2235" s="1" t="str">
        <f t="shared" si="2"/>
        <v>MIEIC </v>
      </c>
      <c r="K2235" s="1" t="str">
        <f>IFERROR(VLOOKUP($A2235&amp;"-"&amp;K$1,'Conclusões cursos SIGARRA'!$E:$H,2,0),"")</f>
        <v/>
      </c>
      <c r="L2235" s="1" t="str">
        <f>IFERROR(VLOOKUP($A2235&amp;"-"&amp;K$1,'Conclusões cursos SIGARRA'!$E:$H,4,0),"")</f>
        <v/>
      </c>
      <c r="M2235" s="1" t="str">
        <f>IFERROR(VLOOKUP($A2235&amp;"-"&amp;M$1,'Conclusões cursos SIGARRA'!$E:$H,2,0),"")</f>
        <v/>
      </c>
      <c r="N2235" s="1" t="str">
        <f>IFERROR(VLOOKUP($A2235&amp;"-"&amp;M$1,'Conclusões cursos SIGARRA'!$E:$H,4,0),"")</f>
        <v/>
      </c>
      <c r="O2235" s="1" t="str">
        <f>IFERROR(VLOOKUP($A2235&amp;"-"&amp;O$1,'Conclusões cursos SIGARRA'!$E:$H,2,0),"")</f>
        <v>2012/2013</v>
      </c>
      <c r="P2235" s="1" t="str">
        <f>IFERROR(VLOOKUP($A2235&amp;"-"&amp;O$1,'Conclusões cursos SIGARRA'!$E:$H,4,0),"")</f>
        <v>2018/2019</v>
      </c>
      <c r="Q2235" s="1" t="str">
        <f>IFERROR(VLOOKUP($A2235&amp;"-"&amp;Q$1,'Conclusões cursos SIGARRA'!$E:$H,2,0),"")</f>
        <v/>
      </c>
      <c r="R2235" s="1" t="str">
        <f>IFERROR(VLOOKUP($A2235&amp;"-"&amp;Q$1,'Conclusões cursos SIGARRA'!$E:$H,4,0),"")</f>
        <v/>
      </c>
      <c r="S2235" s="1" t="str">
        <f>IFERROR(VLOOKUP($A2235&amp;"-"&amp;S$1,'Conclusões cursos SIGARRA'!$E:$H,2,0),"")</f>
        <v/>
      </c>
      <c r="T2235" s="1" t="str">
        <f>IFERROR(VLOOKUP($A2235&amp;"-"&amp;S$1,'Conclusões cursos SIGARRA'!$E:$H,4,0),"")</f>
        <v/>
      </c>
      <c r="U2235" s="1" t="str">
        <f t="shared" si="3"/>
        <v> MIEIC 2018/2019</v>
      </c>
      <c r="V2235" s="1" t="str">
        <f t="shared" si="4"/>
        <v>Rui Daniel Cruz e Silva da Costa Gonçalves</v>
      </c>
    </row>
    <row r="2236" ht="14.25" customHeight="1">
      <c r="A2236" s="1">
        <v>1.99701964E8</v>
      </c>
      <c r="B2236" s="1" t="s">
        <v>6733</v>
      </c>
      <c r="C2236" s="1" t="s">
        <v>6734</v>
      </c>
      <c r="D2236" s="1" t="s">
        <v>20</v>
      </c>
      <c r="E2236" s="1" t="s">
        <v>6735</v>
      </c>
      <c r="F2236" s="1" t="str">
        <f t="shared" si="1"/>
        <v>Rui Eduardo Araújo Pereira Pacheco - LEIC 2003/2004</v>
      </c>
      <c r="G2236" s="1" t="s">
        <v>6736</v>
      </c>
      <c r="H2236" s="1" t="s">
        <v>6737</v>
      </c>
      <c r="I2236" s="9" t="str">
        <f>IFERROR(VLOOKUP(B2236,'Inquérito'!M:N,2,0),if(AND(E2236="",not(iserror(find("linkedin",H2236)))),H2236,E2236))</f>
        <v>https://www.linkedin.com/in/ruipacheco/</v>
      </c>
      <c r="J2236" s="1" t="str">
        <f t="shared" si="2"/>
        <v>LEIC </v>
      </c>
      <c r="K2236" s="1" t="str">
        <f>IFERROR(VLOOKUP($A2236&amp;"-"&amp;K$1,'Conclusões cursos SIGARRA'!$E:$H,2,0),"")</f>
        <v>1997/1998</v>
      </c>
      <c r="L2236" s="1" t="str">
        <f>IFERROR(VLOOKUP($A2236&amp;"-"&amp;K$1,'Conclusões cursos SIGARRA'!$E:$H,4,0),"")</f>
        <v>2003/2004</v>
      </c>
      <c r="M2236" s="1" t="str">
        <f>IFERROR(VLOOKUP($A2236&amp;"-"&amp;M$1,'Conclusões cursos SIGARRA'!$E:$H,2,0),"")</f>
        <v/>
      </c>
      <c r="N2236" s="1" t="str">
        <f>IFERROR(VLOOKUP($A2236&amp;"-"&amp;M$1,'Conclusões cursos SIGARRA'!$E:$H,4,0),"")</f>
        <v/>
      </c>
      <c r="O2236" s="1" t="str">
        <f>IFERROR(VLOOKUP($A2236&amp;"-"&amp;O$1,'Conclusões cursos SIGARRA'!$E:$H,2,0),"")</f>
        <v/>
      </c>
      <c r="P2236" s="1" t="str">
        <f>IFERROR(VLOOKUP($A2236&amp;"-"&amp;O$1,'Conclusões cursos SIGARRA'!$E:$H,4,0),"")</f>
        <v/>
      </c>
      <c r="Q2236" s="1" t="str">
        <f>IFERROR(VLOOKUP($A2236&amp;"-"&amp;Q$1,'Conclusões cursos SIGARRA'!$E:$H,2,0),"")</f>
        <v/>
      </c>
      <c r="R2236" s="1" t="str">
        <f>IFERROR(VLOOKUP($A2236&amp;"-"&amp;Q$1,'Conclusões cursos SIGARRA'!$E:$H,4,0),"")</f>
        <v/>
      </c>
      <c r="S2236" s="1" t="str">
        <f>IFERROR(VLOOKUP($A2236&amp;"-"&amp;S$1,'Conclusões cursos SIGARRA'!$E:$H,2,0),"")</f>
        <v/>
      </c>
      <c r="T2236" s="1" t="str">
        <f>IFERROR(VLOOKUP($A2236&amp;"-"&amp;S$1,'Conclusões cursos SIGARRA'!$E:$H,4,0),"")</f>
        <v/>
      </c>
      <c r="U2236" s="1" t="str">
        <f t="shared" si="3"/>
        <v> LEIC 2003/2004</v>
      </c>
      <c r="V2236" s="1" t="str">
        <f t="shared" si="4"/>
        <v>Rui Eduardo Araújo Pereira Pacheco</v>
      </c>
    </row>
    <row r="2237" ht="14.25" customHeight="1">
      <c r="A2237" s="1">
        <v>2.01503005E8</v>
      </c>
      <c r="B2237" s="1" t="s">
        <v>6738</v>
      </c>
      <c r="C2237" s="1" t="s">
        <v>6739</v>
      </c>
      <c r="D2237" s="1" t="s">
        <v>20</v>
      </c>
      <c r="E2237" s="1" t="s">
        <v>21</v>
      </c>
      <c r="F2237" s="1" t="str">
        <f t="shared" si="1"/>
        <v>Rui Emanuel Cabral de Almeida Quaresma - MIEIC 2019/2020</v>
      </c>
      <c r="I2237" s="1" t="str">
        <f>IFERROR(VLOOKUP(B2237,'Inquérito'!M:N,2,0),if(AND(E2237="",not(iserror(find("linkedin",H2237)))),H2237,E2237))</f>
        <v/>
      </c>
      <c r="J2237" s="1" t="str">
        <f t="shared" si="2"/>
        <v>MIEIC </v>
      </c>
      <c r="K2237" s="1" t="str">
        <f>IFERROR(VLOOKUP($A2237&amp;"-"&amp;K$1,'Conclusões cursos SIGARRA'!$E:$H,2,0),"")</f>
        <v/>
      </c>
      <c r="L2237" s="1" t="str">
        <f>IFERROR(VLOOKUP($A2237&amp;"-"&amp;K$1,'Conclusões cursos SIGARRA'!$E:$H,4,0),"")</f>
        <v/>
      </c>
      <c r="M2237" s="1" t="str">
        <f>IFERROR(VLOOKUP($A2237&amp;"-"&amp;M$1,'Conclusões cursos SIGARRA'!$E:$H,2,0),"")</f>
        <v/>
      </c>
      <c r="N2237" s="1" t="str">
        <f>IFERROR(VLOOKUP($A2237&amp;"-"&amp;M$1,'Conclusões cursos SIGARRA'!$E:$H,4,0),"")</f>
        <v/>
      </c>
      <c r="O2237" s="1" t="str">
        <f>IFERROR(VLOOKUP($A2237&amp;"-"&amp;O$1,'Conclusões cursos SIGARRA'!$E:$H,2,0),"")</f>
        <v>2015/2016</v>
      </c>
      <c r="P2237" s="1" t="str">
        <f>IFERROR(VLOOKUP($A2237&amp;"-"&amp;O$1,'Conclusões cursos SIGARRA'!$E:$H,4,0),"")</f>
        <v>2019/2020</v>
      </c>
      <c r="Q2237" s="1" t="str">
        <f>IFERROR(VLOOKUP($A2237&amp;"-"&amp;Q$1,'Conclusões cursos SIGARRA'!$E:$H,2,0),"")</f>
        <v/>
      </c>
      <c r="R2237" s="1" t="str">
        <f>IFERROR(VLOOKUP($A2237&amp;"-"&amp;Q$1,'Conclusões cursos SIGARRA'!$E:$H,4,0),"")</f>
        <v/>
      </c>
      <c r="S2237" s="1" t="str">
        <f>IFERROR(VLOOKUP($A2237&amp;"-"&amp;S$1,'Conclusões cursos SIGARRA'!$E:$H,2,0),"")</f>
        <v/>
      </c>
      <c r="T2237" s="1" t="str">
        <f>IFERROR(VLOOKUP($A2237&amp;"-"&amp;S$1,'Conclusões cursos SIGARRA'!$E:$H,4,0),"")</f>
        <v/>
      </c>
      <c r="U2237" s="1" t="str">
        <f t="shared" si="3"/>
        <v> MIEIC 2019/2020</v>
      </c>
      <c r="V2237" s="1" t="str">
        <f t="shared" si="4"/>
        <v>Rui Emanuel Cabral de Almeida Quaresma</v>
      </c>
    </row>
    <row r="2238" ht="14.25" customHeight="1">
      <c r="A2238" s="1">
        <v>2.01106874E8</v>
      </c>
      <c r="B2238" s="1" t="s">
        <v>6740</v>
      </c>
      <c r="C2238" s="1" t="s">
        <v>6741</v>
      </c>
      <c r="D2238" s="1" t="s">
        <v>20</v>
      </c>
      <c r="E2238" s="1" t="s">
        <v>21</v>
      </c>
      <c r="F2238" s="1" t="str">
        <f t="shared" si="1"/>
        <v>Rui Emanuel Veigas de Carvalho - MIEIC 2015/2016</v>
      </c>
      <c r="I2238" s="1" t="str">
        <f>IFERROR(VLOOKUP(B2238,'Inquérito'!M:N,2,0),if(AND(E2238="",not(iserror(find("linkedin",H2238)))),H2238,E2238))</f>
        <v/>
      </c>
      <c r="J2238" s="1" t="str">
        <f t="shared" si="2"/>
        <v>MIEIC </v>
      </c>
      <c r="K2238" s="1" t="str">
        <f>IFERROR(VLOOKUP($A2238&amp;"-"&amp;K$1,'Conclusões cursos SIGARRA'!$E:$H,2,0),"")</f>
        <v/>
      </c>
      <c r="L2238" s="1" t="str">
        <f>IFERROR(VLOOKUP($A2238&amp;"-"&amp;K$1,'Conclusões cursos SIGARRA'!$E:$H,4,0),"")</f>
        <v/>
      </c>
      <c r="M2238" s="1" t="str">
        <f>IFERROR(VLOOKUP($A2238&amp;"-"&amp;M$1,'Conclusões cursos SIGARRA'!$E:$H,2,0),"")</f>
        <v/>
      </c>
      <c r="N2238" s="1" t="str">
        <f>IFERROR(VLOOKUP($A2238&amp;"-"&amp;M$1,'Conclusões cursos SIGARRA'!$E:$H,4,0),"")</f>
        <v/>
      </c>
      <c r="O2238" s="1" t="str">
        <f>IFERROR(VLOOKUP($A2238&amp;"-"&amp;O$1,'Conclusões cursos SIGARRA'!$E:$H,2,0),"")</f>
        <v>2011/2012</v>
      </c>
      <c r="P2238" s="1" t="str">
        <f>IFERROR(VLOOKUP($A2238&amp;"-"&amp;O$1,'Conclusões cursos SIGARRA'!$E:$H,4,0),"")</f>
        <v>2015/2016</v>
      </c>
      <c r="Q2238" s="1" t="str">
        <f>IFERROR(VLOOKUP($A2238&amp;"-"&amp;Q$1,'Conclusões cursos SIGARRA'!$E:$H,2,0),"")</f>
        <v/>
      </c>
      <c r="R2238" s="1" t="str">
        <f>IFERROR(VLOOKUP($A2238&amp;"-"&amp;Q$1,'Conclusões cursos SIGARRA'!$E:$H,4,0),"")</f>
        <v/>
      </c>
      <c r="S2238" s="1" t="str">
        <f>IFERROR(VLOOKUP($A2238&amp;"-"&amp;S$1,'Conclusões cursos SIGARRA'!$E:$H,2,0),"")</f>
        <v/>
      </c>
      <c r="T2238" s="1" t="str">
        <f>IFERROR(VLOOKUP($A2238&amp;"-"&amp;S$1,'Conclusões cursos SIGARRA'!$E:$H,4,0),"")</f>
        <v/>
      </c>
      <c r="U2238" s="1" t="str">
        <f t="shared" si="3"/>
        <v> MIEIC 2015/2016</v>
      </c>
      <c r="V2238" s="1" t="str">
        <f t="shared" si="4"/>
        <v>Rui Emanuel Veigas de Carvalho</v>
      </c>
    </row>
    <row r="2239" ht="14.25" customHeight="1">
      <c r="A2239" s="1">
        <v>1.99603293E8</v>
      </c>
      <c r="B2239" s="1" t="s">
        <v>6742</v>
      </c>
      <c r="C2239" s="1" t="s">
        <v>6743</v>
      </c>
      <c r="D2239" s="1" t="s">
        <v>20</v>
      </c>
      <c r="E2239" s="1" t="s">
        <v>6744</v>
      </c>
      <c r="F2239" s="1" t="str">
        <f t="shared" si="1"/>
        <v>Rui Filipe Andrade Pereira - LEIC 2000/2001</v>
      </c>
      <c r="G2239" s="1" t="s">
        <v>21</v>
      </c>
      <c r="I2239" s="9" t="str">
        <f>IFERROR(VLOOKUP(B2239,'Inquérito'!M:N,2,0),if(AND(E2239="",not(iserror(find("linkedin",H2239)))),H2239,E2239))</f>
        <v>https://www.linkedin.com/in/rfapereira/</v>
      </c>
      <c r="J2239" s="1" t="str">
        <f t="shared" si="2"/>
        <v>LEIC </v>
      </c>
      <c r="K2239" s="1" t="str">
        <f>IFERROR(VLOOKUP($A2239&amp;"-"&amp;K$1,'Conclusões cursos SIGARRA'!$E:$H,2,0),"")</f>
        <v>1996/1997</v>
      </c>
      <c r="L2239" s="1" t="str">
        <f>IFERROR(VLOOKUP($A2239&amp;"-"&amp;K$1,'Conclusões cursos SIGARRA'!$E:$H,4,0),"")</f>
        <v>2000/2001</v>
      </c>
      <c r="M2239" s="1" t="str">
        <f>IFERROR(VLOOKUP($A2239&amp;"-"&amp;M$1,'Conclusões cursos SIGARRA'!$E:$H,2,0),"")</f>
        <v/>
      </c>
      <c r="N2239" s="1" t="str">
        <f>IFERROR(VLOOKUP($A2239&amp;"-"&amp;M$1,'Conclusões cursos SIGARRA'!$E:$H,4,0),"")</f>
        <v/>
      </c>
      <c r="O2239" s="1" t="str">
        <f>IFERROR(VLOOKUP($A2239&amp;"-"&amp;O$1,'Conclusões cursos SIGARRA'!$E:$H,2,0),"")</f>
        <v/>
      </c>
      <c r="P2239" s="1" t="str">
        <f>IFERROR(VLOOKUP($A2239&amp;"-"&amp;O$1,'Conclusões cursos SIGARRA'!$E:$H,4,0),"")</f>
        <v/>
      </c>
      <c r="Q2239" s="1" t="str">
        <f>IFERROR(VLOOKUP($A2239&amp;"-"&amp;Q$1,'Conclusões cursos SIGARRA'!$E:$H,2,0),"")</f>
        <v/>
      </c>
      <c r="R2239" s="1" t="str">
        <f>IFERROR(VLOOKUP($A2239&amp;"-"&amp;Q$1,'Conclusões cursos SIGARRA'!$E:$H,4,0),"")</f>
        <v/>
      </c>
      <c r="S2239" s="1" t="str">
        <f>IFERROR(VLOOKUP($A2239&amp;"-"&amp;S$1,'Conclusões cursos SIGARRA'!$E:$H,2,0),"")</f>
        <v/>
      </c>
      <c r="T2239" s="1" t="str">
        <f>IFERROR(VLOOKUP($A2239&amp;"-"&amp;S$1,'Conclusões cursos SIGARRA'!$E:$H,4,0),"")</f>
        <v/>
      </c>
      <c r="U2239" s="1" t="str">
        <f t="shared" si="3"/>
        <v> LEIC 2000/2001</v>
      </c>
      <c r="V2239" s="1" t="str">
        <f t="shared" si="4"/>
        <v>Rui Filipe Andrade Pereira</v>
      </c>
    </row>
    <row r="2240" ht="14.25" customHeight="1">
      <c r="A2240" s="1">
        <v>2.00905231E8</v>
      </c>
      <c r="B2240" s="1" t="s">
        <v>6745</v>
      </c>
      <c r="C2240" s="1" t="s">
        <v>6746</v>
      </c>
      <c r="D2240" s="1" t="s">
        <v>20</v>
      </c>
      <c r="E2240" s="1" t="s">
        <v>6747</v>
      </c>
      <c r="F2240" s="1" t="str">
        <f t="shared" si="1"/>
        <v>Rui Filipe Correia Gomes - MIEIC 2013/2014</v>
      </c>
      <c r="G2240" s="1" t="s">
        <v>21</v>
      </c>
      <c r="I2240" s="9" t="str">
        <f>IFERROR(VLOOKUP(B2240,'Inquérito'!M:N,2,0),if(AND(E2240="",not(iserror(find("linkedin",H2240)))),H2240,E2240))</f>
        <v>https://www.linkedin.com/in/ruihgomes/</v>
      </c>
      <c r="J2240" s="1" t="str">
        <f t="shared" si="2"/>
        <v>MIEIC </v>
      </c>
      <c r="K2240" s="1" t="str">
        <f>IFERROR(VLOOKUP($A2240&amp;"-"&amp;K$1,'Conclusões cursos SIGARRA'!$E:$H,2,0),"")</f>
        <v/>
      </c>
      <c r="L2240" s="1" t="str">
        <f>IFERROR(VLOOKUP($A2240&amp;"-"&amp;K$1,'Conclusões cursos SIGARRA'!$E:$H,4,0),"")</f>
        <v/>
      </c>
      <c r="M2240" s="1" t="str">
        <f>IFERROR(VLOOKUP($A2240&amp;"-"&amp;M$1,'Conclusões cursos SIGARRA'!$E:$H,2,0),"")</f>
        <v/>
      </c>
      <c r="N2240" s="1" t="str">
        <f>IFERROR(VLOOKUP($A2240&amp;"-"&amp;M$1,'Conclusões cursos SIGARRA'!$E:$H,4,0),"")</f>
        <v/>
      </c>
      <c r="O2240" s="1" t="str">
        <f>IFERROR(VLOOKUP($A2240&amp;"-"&amp;O$1,'Conclusões cursos SIGARRA'!$E:$H,2,0),"")</f>
        <v>2009/2010</v>
      </c>
      <c r="P2240" s="1" t="str">
        <f>IFERROR(VLOOKUP($A2240&amp;"-"&amp;O$1,'Conclusões cursos SIGARRA'!$E:$H,4,0),"")</f>
        <v>2013/2014</v>
      </c>
      <c r="Q2240" s="1" t="str">
        <f>IFERROR(VLOOKUP($A2240&amp;"-"&amp;Q$1,'Conclusões cursos SIGARRA'!$E:$H,2,0),"")</f>
        <v/>
      </c>
      <c r="R2240" s="1" t="str">
        <f>IFERROR(VLOOKUP($A2240&amp;"-"&amp;Q$1,'Conclusões cursos SIGARRA'!$E:$H,4,0),"")</f>
        <v/>
      </c>
      <c r="S2240" s="1" t="str">
        <f>IFERROR(VLOOKUP($A2240&amp;"-"&amp;S$1,'Conclusões cursos SIGARRA'!$E:$H,2,0),"")</f>
        <v/>
      </c>
      <c r="T2240" s="1" t="str">
        <f>IFERROR(VLOOKUP($A2240&amp;"-"&amp;S$1,'Conclusões cursos SIGARRA'!$E:$H,4,0),"")</f>
        <v/>
      </c>
      <c r="U2240" s="1" t="str">
        <f t="shared" si="3"/>
        <v> MIEIC 2013/2014</v>
      </c>
      <c r="V2240" s="1" t="str">
        <f t="shared" si="4"/>
        <v>Rui Filipe Correia Gomes</v>
      </c>
    </row>
    <row r="2241" ht="14.25" customHeight="1">
      <c r="A2241" s="1">
        <v>2.02008252E8</v>
      </c>
      <c r="B2241" s="1" t="s">
        <v>6748</v>
      </c>
      <c r="C2241" s="1" t="s">
        <v>6749</v>
      </c>
      <c r="D2241" s="1" t="s">
        <v>26</v>
      </c>
      <c r="E2241" s="1" t="s">
        <v>21</v>
      </c>
      <c r="F2241" s="1" t="str">
        <f t="shared" si="1"/>
        <v>Rui Filipe Cunha Pires - L.EIC 2022/2023</v>
      </c>
      <c r="I2241" s="11" t="s">
        <v>6750</v>
      </c>
      <c r="J2241" s="1" t="str">
        <f t="shared" si="2"/>
        <v>L.EIC </v>
      </c>
      <c r="K2241" s="1" t="str">
        <f>IFERROR(VLOOKUP($A2241&amp;"-"&amp;K$1,'Conclusões cursos SIGARRA'!$E:$H,2,0),"")</f>
        <v/>
      </c>
      <c r="L2241" s="1" t="str">
        <f>IFERROR(VLOOKUP($A2241&amp;"-"&amp;K$1,'Conclusões cursos SIGARRA'!$E:$H,4,0),"")</f>
        <v/>
      </c>
      <c r="M2241" s="1" t="str">
        <f>IFERROR(VLOOKUP($A2241&amp;"-"&amp;M$1,'Conclusões cursos SIGARRA'!$E:$H,2,0),"")</f>
        <v/>
      </c>
      <c r="N2241" s="1" t="str">
        <f>IFERROR(VLOOKUP($A2241&amp;"-"&amp;M$1,'Conclusões cursos SIGARRA'!$E:$H,4,0),"")</f>
        <v/>
      </c>
      <c r="O2241" s="1" t="str">
        <f>IFERROR(VLOOKUP($A2241&amp;"-"&amp;O$1,'Conclusões cursos SIGARRA'!$E:$H,2,0),"")</f>
        <v/>
      </c>
      <c r="P2241" s="1" t="str">
        <f>IFERROR(VLOOKUP($A2241&amp;"-"&amp;O$1,'Conclusões cursos SIGARRA'!$E:$H,4,0),"")</f>
        <v/>
      </c>
      <c r="Q2241" s="1" t="str">
        <f>IFERROR(VLOOKUP($A2241&amp;"-"&amp;Q$1,'Conclusões cursos SIGARRA'!$E:$H,2,0),"")</f>
        <v>2021/2022</v>
      </c>
      <c r="R2241" s="1" t="str">
        <f>IFERROR(VLOOKUP($A2241&amp;"-"&amp;Q$1,'Conclusões cursos SIGARRA'!$E:$H,4,0),"")</f>
        <v>2022/2023</v>
      </c>
      <c r="S2241" s="1" t="str">
        <f>IFERROR(VLOOKUP($A2241&amp;"-"&amp;S$1,'Conclusões cursos SIGARRA'!$E:$H,2,0),"")</f>
        <v/>
      </c>
      <c r="T2241" s="1" t="str">
        <f>IFERROR(VLOOKUP($A2241&amp;"-"&amp;S$1,'Conclusões cursos SIGARRA'!$E:$H,4,0),"")</f>
        <v/>
      </c>
      <c r="U2241" s="1" t="str">
        <f t="shared" si="3"/>
        <v> L.EIC 2022/2023</v>
      </c>
      <c r="V2241" s="1" t="str">
        <f t="shared" si="4"/>
        <v>Rui Filipe Cunha Pires</v>
      </c>
    </row>
    <row r="2242" ht="14.25" customHeight="1">
      <c r="A2242" s="1">
        <v>2.01005406E8</v>
      </c>
      <c r="B2242" s="1" t="s">
        <v>6751</v>
      </c>
      <c r="C2242" s="1" t="s">
        <v>6752</v>
      </c>
      <c r="D2242" s="1" t="s">
        <v>20</v>
      </c>
      <c r="E2242" s="1" t="s">
        <v>6753</v>
      </c>
      <c r="F2242" s="1" t="str">
        <f t="shared" si="1"/>
        <v>Rui Filipe de Oliveira Donas-Botto Figueira - MIEIC 2017/2018</v>
      </c>
      <c r="I2242" s="9" t="str">
        <f>IFERROR(VLOOKUP(B2242,'Inquérito'!M:N,2,0),if(AND(E2242="",not(iserror(find("linkedin",H2242)))),H2242,E2242))</f>
        <v>https://www.linkedin.com/in/ruibotto/</v>
      </c>
      <c r="J2242" s="1" t="str">
        <f t="shared" si="2"/>
        <v>MIEIC </v>
      </c>
      <c r="K2242" s="1" t="str">
        <f>IFERROR(VLOOKUP($A2242&amp;"-"&amp;K$1,'Conclusões cursos SIGARRA'!$E:$H,2,0),"")</f>
        <v/>
      </c>
      <c r="L2242" s="1" t="str">
        <f>IFERROR(VLOOKUP($A2242&amp;"-"&amp;K$1,'Conclusões cursos SIGARRA'!$E:$H,4,0),"")</f>
        <v/>
      </c>
      <c r="M2242" s="1" t="str">
        <f>IFERROR(VLOOKUP($A2242&amp;"-"&amp;M$1,'Conclusões cursos SIGARRA'!$E:$H,2,0),"")</f>
        <v/>
      </c>
      <c r="N2242" s="1" t="str">
        <f>IFERROR(VLOOKUP($A2242&amp;"-"&amp;M$1,'Conclusões cursos SIGARRA'!$E:$H,4,0),"")</f>
        <v/>
      </c>
      <c r="O2242" s="1" t="str">
        <f>IFERROR(VLOOKUP($A2242&amp;"-"&amp;O$1,'Conclusões cursos SIGARRA'!$E:$H,2,0),"")</f>
        <v>2011/2012</v>
      </c>
      <c r="P2242" s="1" t="str">
        <f>IFERROR(VLOOKUP($A2242&amp;"-"&amp;O$1,'Conclusões cursos SIGARRA'!$E:$H,4,0),"")</f>
        <v>2017/2018</v>
      </c>
      <c r="Q2242" s="1" t="str">
        <f>IFERROR(VLOOKUP($A2242&amp;"-"&amp;Q$1,'Conclusões cursos SIGARRA'!$E:$H,2,0),"")</f>
        <v/>
      </c>
      <c r="R2242" s="1" t="str">
        <f>IFERROR(VLOOKUP($A2242&amp;"-"&amp;Q$1,'Conclusões cursos SIGARRA'!$E:$H,4,0),"")</f>
        <v/>
      </c>
      <c r="S2242" s="1" t="str">
        <f>IFERROR(VLOOKUP($A2242&amp;"-"&amp;S$1,'Conclusões cursos SIGARRA'!$E:$H,2,0),"")</f>
        <v/>
      </c>
      <c r="T2242" s="1" t="str">
        <f>IFERROR(VLOOKUP($A2242&amp;"-"&amp;S$1,'Conclusões cursos SIGARRA'!$E:$H,4,0),"")</f>
        <v/>
      </c>
      <c r="U2242" s="1" t="str">
        <f t="shared" si="3"/>
        <v> MIEIC 2017/2018</v>
      </c>
      <c r="V2242" s="1" t="str">
        <f t="shared" si="4"/>
        <v>Rui Filipe de Oliveira Donas-Botto Figueira</v>
      </c>
    </row>
    <row r="2243" ht="14.25" customHeight="1">
      <c r="A2243" s="1">
        <v>2.00704519E8</v>
      </c>
      <c r="B2243" s="1" t="s">
        <v>6754</v>
      </c>
      <c r="C2243" s="1" t="s">
        <v>6755</v>
      </c>
      <c r="D2243" s="1" t="s">
        <v>20</v>
      </c>
      <c r="E2243" s="1" t="s">
        <v>6756</v>
      </c>
      <c r="F2243" s="1" t="str">
        <f t="shared" si="1"/>
        <v>Rui Filipe Dias Valente Maia - MIEIC 2013/2014</v>
      </c>
      <c r="G2243" s="1" t="s">
        <v>21</v>
      </c>
      <c r="I2243" s="9" t="str">
        <f>IFERROR(VLOOKUP(B2243,'Inquérito'!M:N,2,0),if(AND(E2243="",not(iserror(find("linkedin",H2243)))),H2243,E2243))</f>
        <v>https://www.linkedin.com/in/ruivalentemaia/</v>
      </c>
      <c r="J2243" s="1" t="str">
        <f t="shared" si="2"/>
        <v>MIEIC </v>
      </c>
      <c r="K2243" s="1" t="str">
        <f>IFERROR(VLOOKUP($A2243&amp;"-"&amp;K$1,'Conclusões cursos SIGARRA'!$E:$H,2,0),"")</f>
        <v/>
      </c>
      <c r="L2243" s="1" t="str">
        <f>IFERROR(VLOOKUP($A2243&amp;"-"&amp;K$1,'Conclusões cursos SIGARRA'!$E:$H,4,0),"")</f>
        <v/>
      </c>
      <c r="M2243" s="1" t="str">
        <f>IFERROR(VLOOKUP($A2243&amp;"-"&amp;M$1,'Conclusões cursos SIGARRA'!$E:$H,2,0),"")</f>
        <v/>
      </c>
      <c r="N2243" s="1" t="str">
        <f>IFERROR(VLOOKUP($A2243&amp;"-"&amp;M$1,'Conclusões cursos SIGARRA'!$E:$H,4,0),"")</f>
        <v/>
      </c>
      <c r="O2243" s="1" t="str">
        <f>IFERROR(VLOOKUP($A2243&amp;"-"&amp;O$1,'Conclusões cursos SIGARRA'!$E:$H,2,0),"")</f>
        <v>2007/2008</v>
      </c>
      <c r="P2243" s="1" t="str">
        <f>IFERROR(VLOOKUP($A2243&amp;"-"&amp;O$1,'Conclusões cursos SIGARRA'!$E:$H,4,0),"")</f>
        <v>2013/2014</v>
      </c>
      <c r="Q2243" s="1" t="str">
        <f>IFERROR(VLOOKUP($A2243&amp;"-"&amp;Q$1,'Conclusões cursos SIGARRA'!$E:$H,2,0),"")</f>
        <v/>
      </c>
      <c r="R2243" s="1" t="str">
        <f>IFERROR(VLOOKUP($A2243&amp;"-"&amp;Q$1,'Conclusões cursos SIGARRA'!$E:$H,4,0),"")</f>
        <v/>
      </c>
      <c r="S2243" s="1" t="str">
        <f>IFERROR(VLOOKUP($A2243&amp;"-"&amp;S$1,'Conclusões cursos SIGARRA'!$E:$H,2,0),"")</f>
        <v/>
      </c>
      <c r="T2243" s="1" t="str">
        <f>IFERROR(VLOOKUP($A2243&amp;"-"&amp;S$1,'Conclusões cursos SIGARRA'!$E:$H,4,0),"")</f>
        <v/>
      </c>
      <c r="U2243" s="1" t="str">
        <f t="shared" si="3"/>
        <v> MIEIC 2013/2014</v>
      </c>
      <c r="V2243" s="1" t="str">
        <f t="shared" si="4"/>
        <v>Rui Filipe Dias Valente Maia</v>
      </c>
    </row>
    <row r="2244" ht="14.25" customHeight="1">
      <c r="A2244" s="1">
        <v>1.99600952E8</v>
      </c>
      <c r="B2244" s="1" t="s">
        <v>6757</v>
      </c>
      <c r="C2244" s="1" t="s">
        <v>6758</v>
      </c>
      <c r="D2244" s="1" t="s">
        <v>20</v>
      </c>
      <c r="E2244" s="1" t="s">
        <v>21</v>
      </c>
      <c r="F2244" s="1" t="str">
        <f t="shared" si="1"/>
        <v>Rui Filipe Laranjeira da Costa - MIEIC 2019/2020</v>
      </c>
      <c r="G2244" s="1" t="s">
        <v>6759</v>
      </c>
      <c r="I2244" s="1" t="str">
        <f>IFERROR(VLOOKUP(B2244,'Inquérito'!M:N,2,0),if(AND(E2244="",not(iserror(find("linkedin",H2244)))),H2244,E2244))</f>
        <v/>
      </c>
      <c r="J2244" s="1" t="str">
        <f t="shared" si="2"/>
        <v>MIEIC </v>
      </c>
      <c r="K2244" s="1" t="str">
        <f>IFERROR(VLOOKUP($A2244&amp;"-"&amp;K$1,'Conclusões cursos SIGARRA'!$E:$H,2,0),"")</f>
        <v/>
      </c>
      <c r="L2244" s="1" t="str">
        <f>IFERROR(VLOOKUP($A2244&amp;"-"&amp;K$1,'Conclusões cursos SIGARRA'!$E:$H,4,0),"")</f>
        <v/>
      </c>
      <c r="M2244" s="1" t="str">
        <f>IFERROR(VLOOKUP($A2244&amp;"-"&amp;M$1,'Conclusões cursos SIGARRA'!$E:$H,2,0),"")</f>
        <v/>
      </c>
      <c r="N2244" s="1" t="str">
        <f>IFERROR(VLOOKUP($A2244&amp;"-"&amp;M$1,'Conclusões cursos SIGARRA'!$E:$H,4,0),"")</f>
        <v/>
      </c>
      <c r="O2244" s="1" t="str">
        <f>IFERROR(VLOOKUP($A2244&amp;"-"&amp;O$1,'Conclusões cursos SIGARRA'!$E:$H,2,0),"")</f>
        <v>2012/2013</v>
      </c>
      <c r="P2244" s="1" t="str">
        <f>IFERROR(VLOOKUP($A2244&amp;"-"&amp;O$1,'Conclusões cursos SIGARRA'!$E:$H,4,0),"")</f>
        <v>2019/2020</v>
      </c>
      <c r="Q2244" s="1" t="str">
        <f>IFERROR(VLOOKUP($A2244&amp;"-"&amp;Q$1,'Conclusões cursos SIGARRA'!$E:$H,2,0),"")</f>
        <v/>
      </c>
      <c r="R2244" s="1" t="str">
        <f>IFERROR(VLOOKUP($A2244&amp;"-"&amp;Q$1,'Conclusões cursos SIGARRA'!$E:$H,4,0),"")</f>
        <v/>
      </c>
      <c r="S2244" s="1" t="str">
        <f>IFERROR(VLOOKUP($A2244&amp;"-"&amp;S$1,'Conclusões cursos SIGARRA'!$E:$H,2,0),"")</f>
        <v/>
      </c>
      <c r="T2244" s="1" t="str">
        <f>IFERROR(VLOOKUP($A2244&amp;"-"&amp;S$1,'Conclusões cursos SIGARRA'!$E:$H,4,0),"")</f>
        <v/>
      </c>
      <c r="U2244" s="1" t="str">
        <f t="shared" si="3"/>
        <v> MIEIC 2019/2020</v>
      </c>
      <c r="V2244" s="1" t="str">
        <f t="shared" si="4"/>
        <v>Rui Filipe Laranjeira da Costa</v>
      </c>
    </row>
    <row r="2245" ht="14.25" customHeight="1">
      <c r="A2245" s="1">
        <v>2.00601406E8</v>
      </c>
      <c r="B2245" s="1" t="s">
        <v>6760</v>
      </c>
      <c r="C2245" s="1" t="s">
        <v>6761</v>
      </c>
      <c r="D2245" s="1" t="s">
        <v>20</v>
      </c>
      <c r="E2245" s="1" t="s">
        <v>21</v>
      </c>
      <c r="F2245" s="1" t="str">
        <f t="shared" si="1"/>
        <v>Rui Filipe Lourenço Guedes - MEI 2008/2009</v>
      </c>
      <c r="G2245" s="1" t="s">
        <v>21</v>
      </c>
      <c r="H2245" s="1" t="s">
        <v>21</v>
      </c>
      <c r="I2245" s="1" t="str">
        <f>IFERROR(VLOOKUP(B2245,'Inquérito'!M:N,2,0),if(AND(E2245="",not(iserror(find("linkedin",H2245)))),H2245,E2245))</f>
        <v/>
      </c>
      <c r="J2245" s="1" t="str">
        <f t="shared" si="2"/>
        <v>MEI </v>
      </c>
      <c r="K2245" s="1" t="str">
        <f>IFERROR(VLOOKUP($A2245&amp;"-"&amp;K$1,'Conclusões cursos SIGARRA'!$E:$H,2,0),"")</f>
        <v/>
      </c>
      <c r="L2245" s="1" t="str">
        <f>IFERROR(VLOOKUP($A2245&amp;"-"&amp;K$1,'Conclusões cursos SIGARRA'!$E:$H,4,0),"")</f>
        <v/>
      </c>
      <c r="M2245" s="1" t="str">
        <f>IFERROR(VLOOKUP($A2245&amp;"-"&amp;M$1,'Conclusões cursos SIGARRA'!$E:$H,2,0),"")</f>
        <v>2006/2007</v>
      </c>
      <c r="N2245" s="1" t="str">
        <f>IFERROR(VLOOKUP($A2245&amp;"-"&amp;M$1,'Conclusões cursos SIGARRA'!$E:$H,4,0),"")</f>
        <v>2008/2009</v>
      </c>
      <c r="O2245" s="1" t="str">
        <f>IFERROR(VLOOKUP($A2245&amp;"-"&amp;O$1,'Conclusões cursos SIGARRA'!$E:$H,2,0),"")</f>
        <v/>
      </c>
      <c r="P2245" s="1" t="str">
        <f>IFERROR(VLOOKUP($A2245&amp;"-"&amp;O$1,'Conclusões cursos SIGARRA'!$E:$H,4,0),"")</f>
        <v/>
      </c>
      <c r="Q2245" s="1" t="str">
        <f>IFERROR(VLOOKUP($A2245&amp;"-"&amp;Q$1,'Conclusões cursos SIGARRA'!$E:$H,2,0),"")</f>
        <v/>
      </c>
      <c r="R2245" s="1" t="str">
        <f>IFERROR(VLOOKUP($A2245&amp;"-"&amp;Q$1,'Conclusões cursos SIGARRA'!$E:$H,4,0),"")</f>
        <v/>
      </c>
      <c r="S2245" s="1" t="str">
        <f>IFERROR(VLOOKUP($A2245&amp;"-"&amp;S$1,'Conclusões cursos SIGARRA'!$E:$H,2,0),"")</f>
        <v/>
      </c>
      <c r="T2245" s="1" t="str">
        <f>IFERROR(VLOOKUP($A2245&amp;"-"&amp;S$1,'Conclusões cursos SIGARRA'!$E:$H,4,0),"")</f>
        <v/>
      </c>
      <c r="U2245" s="1" t="str">
        <f t="shared" si="3"/>
        <v> MEI 2008/2009</v>
      </c>
      <c r="V2245" s="1" t="str">
        <f t="shared" si="4"/>
        <v>Rui Filipe Lourenço Guedes</v>
      </c>
    </row>
    <row r="2246" ht="14.25" customHeight="1">
      <c r="A2246" s="1">
        <v>2.01806441E8</v>
      </c>
      <c r="B2246" s="1" t="s">
        <v>6762</v>
      </c>
      <c r="C2246" s="1" t="s">
        <v>6763</v>
      </c>
      <c r="D2246" s="1" t="s">
        <v>26</v>
      </c>
      <c r="E2246" s="1" t="s">
        <v>21</v>
      </c>
      <c r="F2246" s="1" t="str">
        <f t="shared" si="1"/>
        <v>Rui Filipe Mendes Pinto - M.EIC 2022/2023</v>
      </c>
      <c r="I2246" s="1" t="str">
        <f>IFERROR(VLOOKUP(B2246,'Inquérito'!M:N,2,0),if(AND(E2246="",not(iserror(find("linkedin",H2246)))),H2246,E2246))</f>
        <v/>
      </c>
      <c r="J2246" s="1" t="str">
        <f t="shared" si="2"/>
        <v>M.EIC</v>
      </c>
      <c r="K2246" s="1" t="str">
        <f>IFERROR(VLOOKUP($A2246&amp;"-"&amp;K$1,'Conclusões cursos SIGARRA'!$E:$H,2,0),"")</f>
        <v/>
      </c>
      <c r="L2246" s="1" t="str">
        <f>IFERROR(VLOOKUP($A2246&amp;"-"&amp;K$1,'Conclusões cursos SIGARRA'!$E:$H,4,0),"")</f>
        <v/>
      </c>
      <c r="M2246" s="1" t="str">
        <f>IFERROR(VLOOKUP($A2246&amp;"-"&amp;M$1,'Conclusões cursos SIGARRA'!$E:$H,2,0),"")</f>
        <v/>
      </c>
      <c r="N2246" s="1" t="str">
        <f>IFERROR(VLOOKUP($A2246&amp;"-"&amp;M$1,'Conclusões cursos SIGARRA'!$E:$H,4,0),"")</f>
        <v/>
      </c>
      <c r="O2246" s="1" t="str">
        <f>IFERROR(VLOOKUP($A2246&amp;"-"&amp;O$1,'Conclusões cursos SIGARRA'!$E:$H,2,0),"")</f>
        <v/>
      </c>
      <c r="P2246" s="1" t="str">
        <f>IFERROR(VLOOKUP($A2246&amp;"-"&amp;O$1,'Conclusões cursos SIGARRA'!$E:$H,4,0),"")</f>
        <v/>
      </c>
      <c r="Q2246" s="1" t="str">
        <f>IFERROR(VLOOKUP($A2246&amp;"-"&amp;Q$1,'Conclusões cursos SIGARRA'!$E:$H,2,0),"")</f>
        <v/>
      </c>
      <c r="R2246" s="1" t="str">
        <f>IFERROR(VLOOKUP($A2246&amp;"-"&amp;Q$1,'Conclusões cursos SIGARRA'!$E:$H,4,0),"")</f>
        <v/>
      </c>
      <c r="S2246" s="1" t="str">
        <f>IFERROR(VLOOKUP($A2246&amp;"-"&amp;S$1,'Conclusões cursos SIGARRA'!$E:$H,2,0),"")</f>
        <v>2021/2022</v>
      </c>
      <c r="T2246" s="1" t="str">
        <f>IFERROR(VLOOKUP($A2246&amp;"-"&amp;S$1,'Conclusões cursos SIGARRA'!$E:$H,4,0),"")</f>
        <v>2022/2023</v>
      </c>
      <c r="U2246" s="1" t="str">
        <f t="shared" si="3"/>
        <v> M.EIC 2022/2023</v>
      </c>
      <c r="V2246" s="1" t="str">
        <f t="shared" si="4"/>
        <v>Rui Filipe Mendes Pinto</v>
      </c>
    </row>
    <row r="2247" ht="14.25" customHeight="1">
      <c r="A2247" s="1">
        <v>2.00304005E8</v>
      </c>
      <c r="B2247" s="1" t="s">
        <v>6764</v>
      </c>
      <c r="C2247" s="1" t="s">
        <v>6765</v>
      </c>
      <c r="D2247" s="1" t="s">
        <v>20</v>
      </c>
      <c r="E2247" s="1" t="s">
        <v>6766</v>
      </c>
      <c r="F2247" s="1" t="str">
        <f t="shared" si="1"/>
        <v>Rui Filipe Monteiro Pinto - MIEIC 2007/2008</v>
      </c>
      <c r="G2247" s="1" t="s">
        <v>6767</v>
      </c>
      <c r="I2247" s="9" t="str">
        <f>IFERROR(VLOOKUP(B2247,'Inquérito'!M:N,2,0),if(AND(E2247="",not(iserror(find("linkedin",H2247)))),H2247,E2247))</f>
        <v>https://www.linkedin.com/in/ruifmpinto/</v>
      </c>
      <c r="J2247" s="1" t="str">
        <f t="shared" si="2"/>
        <v>MIEIC </v>
      </c>
      <c r="K2247" s="1" t="str">
        <f>IFERROR(VLOOKUP($A2247&amp;"-"&amp;K$1,'Conclusões cursos SIGARRA'!$E:$H,2,0),"")</f>
        <v/>
      </c>
      <c r="L2247" s="1" t="str">
        <f>IFERROR(VLOOKUP($A2247&amp;"-"&amp;K$1,'Conclusões cursos SIGARRA'!$E:$H,4,0),"")</f>
        <v/>
      </c>
      <c r="M2247" s="1" t="str">
        <f>IFERROR(VLOOKUP($A2247&amp;"-"&amp;M$1,'Conclusões cursos SIGARRA'!$E:$H,2,0),"")</f>
        <v/>
      </c>
      <c r="N2247" s="1" t="str">
        <f>IFERROR(VLOOKUP($A2247&amp;"-"&amp;M$1,'Conclusões cursos SIGARRA'!$E:$H,4,0),"")</f>
        <v/>
      </c>
      <c r="O2247" s="1" t="str">
        <f>IFERROR(VLOOKUP($A2247&amp;"-"&amp;O$1,'Conclusões cursos SIGARRA'!$E:$H,2,0),"")</f>
        <v>2003/2004</v>
      </c>
      <c r="P2247" s="1" t="str">
        <f>IFERROR(VLOOKUP($A2247&amp;"-"&amp;O$1,'Conclusões cursos SIGARRA'!$E:$H,4,0),"")</f>
        <v>2007/2008</v>
      </c>
      <c r="Q2247" s="1" t="str">
        <f>IFERROR(VLOOKUP($A2247&amp;"-"&amp;Q$1,'Conclusões cursos SIGARRA'!$E:$H,2,0),"")</f>
        <v/>
      </c>
      <c r="R2247" s="1" t="str">
        <f>IFERROR(VLOOKUP($A2247&amp;"-"&amp;Q$1,'Conclusões cursos SIGARRA'!$E:$H,4,0),"")</f>
        <v/>
      </c>
      <c r="S2247" s="1" t="str">
        <f>IFERROR(VLOOKUP($A2247&amp;"-"&amp;S$1,'Conclusões cursos SIGARRA'!$E:$H,2,0),"")</f>
        <v/>
      </c>
      <c r="T2247" s="1" t="str">
        <f>IFERROR(VLOOKUP($A2247&amp;"-"&amp;S$1,'Conclusões cursos SIGARRA'!$E:$H,4,0),"")</f>
        <v/>
      </c>
      <c r="U2247" s="1" t="str">
        <f t="shared" si="3"/>
        <v> MIEIC 2007/2008</v>
      </c>
      <c r="V2247" s="1" t="str">
        <f t="shared" si="4"/>
        <v>Rui Filipe Monteiro Pinto</v>
      </c>
    </row>
    <row r="2248" ht="14.25" customHeight="1">
      <c r="A2248" s="1">
        <v>2.01008942E8</v>
      </c>
      <c r="B2248" s="1" t="s">
        <v>6768</v>
      </c>
      <c r="C2248" s="1" t="s">
        <v>6769</v>
      </c>
      <c r="D2248" s="1" t="s">
        <v>20</v>
      </c>
      <c r="E2248" s="1" t="s">
        <v>6770</v>
      </c>
      <c r="F2248" s="1" t="str">
        <f t="shared" si="1"/>
        <v>Rui Filipe Soares do Couto - MIEIC 2014/2015</v>
      </c>
      <c r="G2248" s="1" t="s">
        <v>6771</v>
      </c>
      <c r="H2248" s="1" t="s">
        <v>6772</v>
      </c>
      <c r="I2248" s="9" t="str">
        <f>IFERROR(VLOOKUP(B2248,'Inquérito'!M:N,2,0),if(AND(E2248="",not(iserror(find("linkedin",H2248)))),H2248,E2248))</f>
        <v>https://www.linkedin.com/in/rui-couto/</v>
      </c>
      <c r="J2248" s="1" t="str">
        <f t="shared" si="2"/>
        <v>MIEIC </v>
      </c>
      <c r="K2248" s="1" t="str">
        <f>IFERROR(VLOOKUP($A2248&amp;"-"&amp;K$1,'Conclusões cursos SIGARRA'!$E:$H,2,0),"")</f>
        <v/>
      </c>
      <c r="L2248" s="1" t="str">
        <f>IFERROR(VLOOKUP($A2248&amp;"-"&amp;K$1,'Conclusões cursos SIGARRA'!$E:$H,4,0),"")</f>
        <v/>
      </c>
      <c r="M2248" s="1" t="str">
        <f>IFERROR(VLOOKUP($A2248&amp;"-"&amp;M$1,'Conclusões cursos SIGARRA'!$E:$H,2,0),"")</f>
        <v/>
      </c>
      <c r="N2248" s="1" t="str">
        <f>IFERROR(VLOOKUP($A2248&amp;"-"&amp;M$1,'Conclusões cursos SIGARRA'!$E:$H,4,0),"")</f>
        <v/>
      </c>
      <c r="O2248" s="1" t="str">
        <f>IFERROR(VLOOKUP($A2248&amp;"-"&amp;O$1,'Conclusões cursos SIGARRA'!$E:$H,2,0),"")</f>
        <v>2010/2011</v>
      </c>
      <c r="P2248" s="1" t="str">
        <f>IFERROR(VLOOKUP($A2248&amp;"-"&amp;O$1,'Conclusões cursos SIGARRA'!$E:$H,4,0),"")</f>
        <v>2014/2015</v>
      </c>
      <c r="Q2248" s="1" t="str">
        <f>IFERROR(VLOOKUP($A2248&amp;"-"&amp;Q$1,'Conclusões cursos SIGARRA'!$E:$H,2,0),"")</f>
        <v/>
      </c>
      <c r="R2248" s="1" t="str">
        <f>IFERROR(VLOOKUP($A2248&amp;"-"&amp;Q$1,'Conclusões cursos SIGARRA'!$E:$H,4,0),"")</f>
        <v/>
      </c>
      <c r="S2248" s="1" t="str">
        <f>IFERROR(VLOOKUP($A2248&amp;"-"&amp;S$1,'Conclusões cursos SIGARRA'!$E:$H,2,0),"")</f>
        <v/>
      </c>
      <c r="T2248" s="1" t="str">
        <f>IFERROR(VLOOKUP($A2248&amp;"-"&amp;S$1,'Conclusões cursos SIGARRA'!$E:$H,4,0),"")</f>
        <v/>
      </c>
      <c r="U2248" s="1" t="str">
        <f t="shared" si="3"/>
        <v> MIEIC 2014/2015</v>
      </c>
      <c r="V2248" s="1" t="str">
        <f t="shared" si="4"/>
        <v>Rui Filipe Soares do Couto</v>
      </c>
    </row>
    <row r="2249" ht="14.25" customHeight="1">
      <c r="A2249" s="1">
        <v>2.01905853E8</v>
      </c>
      <c r="B2249" s="1" t="s">
        <v>6773</v>
      </c>
      <c r="C2249" s="1" t="s">
        <v>6774</v>
      </c>
      <c r="D2249" s="1" t="s">
        <v>26</v>
      </c>
      <c r="E2249" s="1" t="s">
        <v>21</v>
      </c>
      <c r="F2249" s="1" t="str">
        <f t="shared" si="1"/>
        <v>Rui Filipe Teixeira Alves - L.EIC 2021/2022</v>
      </c>
      <c r="G2249" s="1" t="s">
        <v>6775</v>
      </c>
      <c r="I2249" s="1" t="str">
        <f>IFERROR(VLOOKUP(B2249,'Inquérito'!M:N,2,0),if(AND(E2249="",not(iserror(find("linkedin",H2249)))),H2249,E2249))</f>
        <v/>
      </c>
      <c r="J2249" s="1" t="str">
        <f t="shared" si="2"/>
        <v>L.EIC </v>
      </c>
      <c r="K2249" s="1" t="str">
        <f>IFERROR(VLOOKUP($A2249&amp;"-"&amp;K$1,'Conclusões cursos SIGARRA'!$E:$H,2,0),"")</f>
        <v/>
      </c>
      <c r="L2249" s="1" t="str">
        <f>IFERROR(VLOOKUP($A2249&amp;"-"&amp;K$1,'Conclusões cursos SIGARRA'!$E:$H,4,0),"")</f>
        <v/>
      </c>
      <c r="M2249" s="1" t="str">
        <f>IFERROR(VLOOKUP($A2249&amp;"-"&amp;M$1,'Conclusões cursos SIGARRA'!$E:$H,2,0),"")</f>
        <v/>
      </c>
      <c r="N2249" s="1" t="str">
        <f>IFERROR(VLOOKUP($A2249&amp;"-"&amp;M$1,'Conclusões cursos SIGARRA'!$E:$H,4,0),"")</f>
        <v/>
      </c>
      <c r="O2249" s="1" t="str">
        <f>IFERROR(VLOOKUP($A2249&amp;"-"&amp;O$1,'Conclusões cursos SIGARRA'!$E:$H,2,0),"")</f>
        <v/>
      </c>
      <c r="P2249" s="1" t="str">
        <f>IFERROR(VLOOKUP($A2249&amp;"-"&amp;O$1,'Conclusões cursos SIGARRA'!$E:$H,4,0),"")</f>
        <v/>
      </c>
      <c r="Q2249" s="1" t="str">
        <f>IFERROR(VLOOKUP($A2249&amp;"-"&amp;Q$1,'Conclusões cursos SIGARRA'!$E:$H,2,0),"")</f>
        <v>2021/2022</v>
      </c>
      <c r="R2249" s="1" t="str">
        <f>IFERROR(VLOOKUP($A2249&amp;"-"&amp;Q$1,'Conclusões cursos SIGARRA'!$E:$H,4,0),"")</f>
        <v>2021/2022</v>
      </c>
      <c r="S2249" s="1" t="str">
        <f>IFERROR(VLOOKUP($A2249&amp;"-"&amp;S$1,'Conclusões cursos SIGARRA'!$E:$H,2,0),"")</f>
        <v/>
      </c>
      <c r="T2249" s="1" t="str">
        <f>IFERROR(VLOOKUP($A2249&amp;"-"&amp;S$1,'Conclusões cursos SIGARRA'!$E:$H,4,0),"")</f>
        <v/>
      </c>
      <c r="U2249" s="1" t="str">
        <f t="shared" si="3"/>
        <v> L.EIC 2021/2022</v>
      </c>
      <c r="V2249" s="1" t="str">
        <f t="shared" si="4"/>
        <v>Rui Filipe Teixeira Alves</v>
      </c>
    </row>
    <row r="2250" ht="14.25" customHeight="1">
      <c r="A2250" s="1">
        <v>2.01004302E8</v>
      </c>
      <c r="B2250" s="1" t="s">
        <v>6776</v>
      </c>
      <c r="C2250" s="1" t="s">
        <v>6777</v>
      </c>
      <c r="D2250" s="1" t="s">
        <v>20</v>
      </c>
      <c r="E2250" s="1" t="s">
        <v>21</v>
      </c>
      <c r="F2250" s="1" t="str">
        <f t="shared" si="1"/>
        <v>Rui Grandão Rocha - MIEIC 2015/2016</v>
      </c>
      <c r="G2250" s="1" t="s">
        <v>21</v>
      </c>
      <c r="I2250" s="9" t="str">
        <f>IFERROR(VLOOKUP(B2250,'Inquérito'!M:N,2,0),if(AND(E2250="",not(iserror(find("linkedin",H2250)))),H2250,E2250))</f>
        <v>https://www.linkedin.com/in/ruigrandaorocha</v>
      </c>
      <c r="J2250" s="1" t="str">
        <f t="shared" si="2"/>
        <v>MIEIC </v>
      </c>
      <c r="K2250" s="1" t="str">
        <f>IFERROR(VLOOKUP($A2250&amp;"-"&amp;K$1,'Conclusões cursos SIGARRA'!$E:$H,2,0),"")</f>
        <v/>
      </c>
      <c r="L2250" s="1" t="str">
        <f>IFERROR(VLOOKUP($A2250&amp;"-"&amp;K$1,'Conclusões cursos SIGARRA'!$E:$H,4,0),"")</f>
        <v/>
      </c>
      <c r="M2250" s="1" t="str">
        <f>IFERROR(VLOOKUP($A2250&amp;"-"&amp;M$1,'Conclusões cursos SIGARRA'!$E:$H,2,0),"")</f>
        <v/>
      </c>
      <c r="N2250" s="1" t="str">
        <f>IFERROR(VLOOKUP($A2250&amp;"-"&amp;M$1,'Conclusões cursos SIGARRA'!$E:$H,4,0),"")</f>
        <v/>
      </c>
      <c r="O2250" s="1" t="str">
        <f>IFERROR(VLOOKUP($A2250&amp;"-"&amp;O$1,'Conclusões cursos SIGARRA'!$E:$H,2,0),"")</f>
        <v>2011/2012</v>
      </c>
      <c r="P2250" s="1" t="str">
        <f>IFERROR(VLOOKUP($A2250&amp;"-"&amp;O$1,'Conclusões cursos SIGARRA'!$E:$H,4,0),"")</f>
        <v>2015/2016</v>
      </c>
      <c r="Q2250" s="1" t="str">
        <f>IFERROR(VLOOKUP($A2250&amp;"-"&amp;Q$1,'Conclusões cursos SIGARRA'!$E:$H,2,0),"")</f>
        <v/>
      </c>
      <c r="R2250" s="1" t="str">
        <f>IFERROR(VLOOKUP($A2250&amp;"-"&amp;Q$1,'Conclusões cursos SIGARRA'!$E:$H,4,0),"")</f>
        <v/>
      </c>
      <c r="S2250" s="1" t="str">
        <f>IFERROR(VLOOKUP($A2250&amp;"-"&amp;S$1,'Conclusões cursos SIGARRA'!$E:$H,2,0),"")</f>
        <v/>
      </c>
      <c r="T2250" s="1" t="str">
        <f>IFERROR(VLOOKUP($A2250&amp;"-"&amp;S$1,'Conclusões cursos SIGARRA'!$E:$H,4,0),"")</f>
        <v/>
      </c>
      <c r="U2250" s="1" t="str">
        <f t="shared" si="3"/>
        <v> MIEIC 2015/2016</v>
      </c>
      <c r="V2250" s="1" t="str">
        <f t="shared" si="4"/>
        <v>Rui Grandão Rocha</v>
      </c>
    </row>
    <row r="2251" ht="14.25" customHeight="1">
      <c r="A2251" s="1">
        <v>1.99800909E8</v>
      </c>
      <c r="B2251" s="1" t="s">
        <v>6778</v>
      </c>
      <c r="C2251" s="1" t="s">
        <v>6779</v>
      </c>
      <c r="D2251" s="1" t="s">
        <v>20</v>
      </c>
      <c r="E2251" s="1" t="s">
        <v>21</v>
      </c>
      <c r="F2251" s="1" t="str">
        <f t="shared" si="1"/>
        <v>Rui Jorge Canelhas Bastos Neves - MIEIC 2008/2009</v>
      </c>
      <c r="G2251" s="1" t="s">
        <v>6780</v>
      </c>
      <c r="H2251" s="1" t="s">
        <v>6781</v>
      </c>
      <c r="I2251" s="1" t="str">
        <f>IFERROR(VLOOKUP(B2251,'Inquérito'!M:N,2,0),if(AND(E2251="",not(iserror(find("linkedin",H2251)))),H2251,E2251))</f>
        <v/>
      </c>
      <c r="J2251" s="1" t="str">
        <f t="shared" si="2"/>
        <v>MIEIC </v>
      </c>
      <c r="K2251" s="1" t="str">
        <f>IFERROR(VLOOKUP($A2251&amp;"-"&amp;K$1,'Conclusões cursos SIGARRA'!$E:$H,2,0),"")</f>
        <v/>
      </c>
      <c r="L2251" s="1" t="str">
        <f>IFERROR(VLOOKUP($A2251&amp;"-"&amp;K$1,'Conclusões cursos SIGARRA'!$E:$H,4,0),"")</f>
        <v/>
      </c>
      <c r="M2251" s="1" t="str">
        <f>IFERROR(VLOOKUP($A2251&amp;"-"&amp;M$1,'Conclusões cursos SIGARRA'!$E:$H,2,0),"")</f>
        <v/>
      </c>
      <c r="N2251" s="1" t="str">
        <f>IFERROR(VLOOKUP($A2251&amp;"-"&amp;M$1,'Conclusões cursos SIGARRA'!$E:$H,4,0),"")</f>
        <v/>
      </c>
      <c r="O2251" s="1" t="str">
        <f>IFERROR(VLOOKUP($A2251&amp;"-"&amp;O$1,'Conclusões cursos SIGARRA'!$E:$H,2,0),"")</f>
        <v>2007/2008</v>
      </c>
      <c r="P2251" s="1" t="str">
        <f>IFERROR(VLOOKUP($A2251&amp;"-"&amp;O$1,'Conclusões cursos SIGARRA'!$E:$H,4,0),"")</f>
        <v>2008/2009</v>
      </c>
      <c r="Q2251" s="1" t="str">
        <f>IFERROR(VLOOKUP($A2251&amp;"-"&amp;Q$1,'Conclusões cursos SIGARRA'!$E:$H,2,0),"")</f>
        <v/>
      </c>
      <c r="R2251" s="1" t="str">
        <f>IFERROR(VLOOKUP($A2251&amp;"-"&amp;Q$1,'Conclusões cursos SIGARRA'!$E:$H,4,0),"")</f>
        <v/>
      </c>
      <c r="S2251" s="1" t="str">
        <f>IFERROR(VLOOKUP($A2251&amp;"-"&amp;S$1,'Conclusões cursos SIGARRA'!$E:$H,2,0),"")</f>
        <v/>
      </c>
      <c r="T2251" s="1" t="str">
        <f>IFERROR(VLOOKUP($A2251&amp;"-"&amp;S$1,'Conclusões cursos SIGARRA'!$E:$H,4,0),"")</f>
        <v/>
      </c>
      <c r="U2251" s="1" t="str">
        <f t="shared" si="3"/>
        <v> MIEIC 2008/2009</v>
      </c>
      <c r="V2251" s="1" t="str">
        <f t="shared" si="4"/>
        <v>Rui Jorge Canelhas Bastos Neves</v>
      </c>
    </row>
    <row r="2252" ht="14.25" customHeight="1">
      <c r="A2252" s="1">
        <v>2.00105004E8</v>
      </c>
      <c r="B2252" s="1" t="s">
        <v>6782</v>
      </c>
      <c r="C2252" s="1" t="s">
        <v>6783</v>
      </c>
      <c r="D2252" s="1" t="s">
        <v>20</v>
      </c>
      <c r="E2252" s="1" t="s">
        <v>6784</v>
      </c>
      <c r="F2252" s="1" t="str">
        <f t="shared" si="1"/>
        <v>Rui Jorge da Silva Santos - LEIC 2005/2006</v>
      </c>
      <c r="G2252" s="1" t="s">
        <v>21</v>
      </c>
      <c r="H2252" s="1" t="s">
        <v>6785</v>
      </c>
      <c r="I2252" s="9" t="str">
        <f>IFERROR(VLOOKUP(B2252,'Inquérito'!M:N,2,0),if(AND(E2252="",not(iserror(find("linkedin",H2252)))),H2252,E2252))</f>
        <v>https://www.linkedin.com/in/ruijssantos/</v>
      </c>
      <c r="J2252" s="1" t="str">
        <f t="shared" si="2"/>
        <v>LEIC </v>
      </c>
      <c r="K2252" s="1" t="str">
        <f>IFERROR(VLOOKUP($A2252&amp;"-"&amp;K$1,'Conclusões cursos SIGARRA'!$E:$H,2,0),"")</f>
        <v>2001/2002</v>
      </c>
      <c r="L2252" s="1" t="str">
        <f>IFERROR(VLOOKUP($A2252&amp;"-"&amp;K$1,'Conclusões cursos SIGARRA'!$E:$H,4,0),"")</f>
        <v>2005/2006</v>
      </c>
      <c r="M2252" s="1" t="str">
        <f>IFERROR(VLOOKUP($A2252&amp;"-"&amp;M$1,'Conclusões cursos SIGARRA'!$E:$H,2,0),"")</f>
        <v/>
      </c>
      <c r="N2252" s="1" t="str">
        <f>IFERROR(VLOOKUP($A2252&amp;"-"&amp;M$1,'Conclusões cursos SIGARRA'!$E:$H,4,0),"")</f>
        <v/>
      </c>
      <c r="O2252" s="1" t="str">
        <f>IFERROR(VLOOKUP($A2252&amp;"-"&amp;O$1,'Conclusões cursos SIGARRA'!$E:$H,2,0),"")</f>
        <v/>
      </c>
      <c r="P2252" s="1" t="str">
        <f>IFERROR(VLOOKUP($A2252&amp;"-"&amp;O$1,'Conclusões cursos SIGARRA'!$E:$H,4,0),"")</f>
        <v/>
      </c>
      <c r="Q2252" s="1" t="str">
        <f>IFERROR(VLOOKUP($A2252&amp;"-"&amp;Q$1,'Conclusões cursos SIGARRA'!$E:$H,2,0),"")</f>
        <v/>
      </c>
      <c r="R2252" s="1" t="str">
        <f>IFERROR(VLOOKUP($A2252&amp;"-"&amp;Q$1,'Conclusões cursos SIGARRA'!$E:$H,4,0),"")</f>
        <v/>
      </c>
      <c r="S2252" s="1" t="str">
        <f>IFERROR(VLOOKUP($A2252&amp;"-"&amp;S$1,'Conclusões cursos SIGARRA'!$E:$H,2,0),"")</f>
        <v/>
      </c>
      <c r="T2252" s="1" t="str">
        <f>IFERROR(VLOOKUP($A2252&amp;"-"&amp;S$1,'Conclusões cursos SIGARRA'!$E:$H,4,0),"")</f>
        <v/>
      </c>
      <c r="U2252" s="1" t="str">
        <f t="shared" si="3"/>
        <v> LEIC 2005/2006</v>
      </c>
      <c r="V2252" s="1" t="str">
        <f t="shared" si="4"/>
        <v>Rui Jorge da Silva Santos</v>
      </c>
    </row>
    <row r="2253" ht="14.25" customHeight="1">
      <c r="A2253" s="1">
        <v>2.00805996E8</v>
      </c>
      <c r="B2253" s="1" t="s">
        <v>6786</v>
      </c>
      <c r="C2253" s="1" t="s">
        <v>6787</v>
      </c>
      <c r="D2253" s="1" t="s">
        <v>20</v>
      </c>
      <c r="E2253" s="1" t="s">
        <v>21</v>
      </c>
      <c r="F2253" s="1" t="str">
        <f t="shared" si="1"/>
        <v>Rui Jorge Ferreira de Almeida - MIEIC 2014/2015</v>
      </c>
      <c r="G2253" s="1" t="s">
        <v>21</v>
      </c>
      <c r="I2253" s="1" t="str">
        <f>IFERROR(VLOOKUP(B2253,'Inquérito'!M:N,2,0),if(AND(E2253="",not(iserror(find("linkedin",H2253)))),H2253,E2253))</f>
        <v/>
      </c>
      <c r="J2253" s="1" t="str">
        <f t="shared" si="2"/>
        <v>MIEIC </v>
      </c>
      <c r="K2253" s="1" t="str">
        <f>IFERROR(VLOOKUP($A2253&amp;"-"&amp;K$1,'Conclusões cursos SIGARRA'!$E:$H,2,0),"")</f>
        <v/>
      </c>
      <c r="L2253" s="1" t="str">
        <f>IFERROR(VLOOKUP($A2253&amp;"-"&amp;K$1,'Conclusões cursos SIGARRA'!$E:$H,4,0),"")</f>
        <v/>
      </c>
      <c r="M2253" s="1" t="str">
        <f>IFERROR(VLOOKUP($A2253&amp;"-"&amp;M$1,'Conclusões cursos SIGARRA'!$E:$H,2,0),"")</f>
        <v/>
      </c>
      <c r="N2253" s="1" t="str">
        <f>IFERROR(VLOOKUP($A2253&amp;"-"&amp;M$1,'Conclusões cursos SIGARRA'!$E:$H,4,0),"")</f>
        <v/>
      </c>
      <c r="O2253" s="1" t="str">
        <f>IFERROR(VLOOKUP($A2253&amp;"-"&amp;O$1,'Conclusões cursos SIGARRA'!$E:$H,2,0),"")</f>
        <v>2008/2009</v>
      </c>
      <c r="P2253" s="1" t="str">
        <f>IFERROR(VLOOKUP($A2253&amp;"-"&amp;O$1,'Conclusões cursos SIGARRA'!$E:$H,4,0),"")</f>
        <v>2014/2015</v>
      </c>
      <c r="Q2253" s="1" t="str">
        <f>IFERROR(VLOOKUP($A2253&amp;"-"&amp;Q$1,'Conclusões cursos SIGARRA'!$E:$H,2,0),"")</f>
        <v/>
      </c>
      <c r="R2253" s="1" t="str">
        <f>IFERROR(VLOOKUP($A2253&amp;"-"&amp;Q$1,'Conclusões cursos SIGARRA'!$E:$H,4,0),"")</f>
        <v/>
      </c>
      <c r="S2253" s="1" t="str">
        <f>IFERROR(VLOOKUP($A2253&amp;"-"&amp;S$1,'Conclusões cursos SIGARRA'!$E:$H,2,0),"")</f>
        <v/>
      </c>
      <c r="T2253" s="1" t="str">
        <f>IFERROR(VLOOKUP($A2253&amp;"-"&amp;S$1,'Conclusões cursos SIGARRA'!$E:$H,4,0),"")</f>
        <v/>
      </c>
      <c r="U2253" s="1" t="str">
        <f t="shared" si="3"/>
        <v> MIEIC 2014/2015</v>
      </c>
      <c r="V2253" s="1" t="str">
        <f t="shared" si="4"/>
        <v>Rui Jorge Ferreira de Almeida</v>
      </c>
    </row>
    <row r="2254" ht="14.25" customHeight="1">
      <c r="A2254" s="1">
        <v>2.01603854E8</v>
      </c>
      <c r="B2254" s="1" t="s">
        <v>6788</v>
      </c>
      <c r="C2254" s="1" t="s">
        <v>6789</v>
      </c>
      <c r="D2254" s="1" t="s">
        <v>20</v>
      </c>
      <c r="E2254" s="1" t="s">
        <v>21</v>
      </c>
      <c r="F2254" s="1" t="str">
        <f t="shared" si="1"/>
        <v>Rui Jorge Leão Guedes - MIEIC 2020/2021</v>
      </c>
      <c r="I2254" s="1" t="str">
        <f>IFERROR(VLOOKUP(B2254,'Inquérito'!M:N,2,0),if(AND(E2254="",not(iserror(find("linkedin",H2254)))),H2254,E2254))</f>
        <v/>
      </c>
      <c r="J2254" s="1" t="str">
        <f t="shared" si="2"/>
        <v>MIEIC </v>
      </c>
      <c r="K2254" s="1" t="str">
        <f>IFERROR(VLOOKUP($A2254&amp;"-"&amp;K$1,'Conclusões cursos SIGARRA'!$E:$H,2,0),"")</f>
        <v/>
      </c>
      <c r="L2254" s="1" t="str">
        <f>IFERROR(VLOOKUP($A2254&amp;"-"&amp;K$1,'Conclusões cursos SIGARRA'!$E:$H,4,0),"")</f>
        <v/>
      </c>
      <c r="M2254" s="1" t="str">
        <f>IFERROR(VLOOKUP($A2254&amp;"-"&amp;M$1,'Conclusões cursos SIGARRA'!$E:$H,2,0),"")</f>
        <v/>
      </c>
      <c r="N2254" s="1" t="str">
        <f>IFERROR(VLOOKUP($A2254&amp;"-"&amp;M$1,'Conclusões cursos SIGARRA'!$E:$H,4,0),"")</f>
        <v/>
      </c>
      <c r="O2254" s="1" t="str">
        <f>IFERROR(VLOOKUP($A2254&amp;"-"&amp;O$1,'Conclusões cursos SIGARRA'!$E:$H,2,0),"")</f>
        <v>2016/2017</v>
      </c>
      <c r="P2254" s="1" t="str">
        <f>IFERROR(VLOOKUP($A2254&amp;"-"&amp;O$1,'Conclusões cursos SIGARRA'!$E:$H,4,0),"")</f>
        <v>2020/2021</v>
      </c>
      <c r="Q2254" s="1" t="str">
        <f>IFERROR(VLOOKUP($A2254&amp;"-"&amp;Q$1,'Conclusões cursos SIGARRA'!$E:$H,2,0),"")</f>
        <v/>
      </c>
      <c r="R2254" s="1" t="str">
        <f>IFERROR(VLOOKUP($A2254&amp;"-"&amp;Q$1,'Conclusões cursos SIGARRA'!$E:$H,4,0),"")</f>
        <v/>
      </c>
      <c r="S2254" s="1" t="str">
        <f>IFERROR(VLOOKUP($A2254&amp;"-"&amp;S$1,'Conclusões cursos SIGARRA'!$E:$H,2,0),"")</f>
        <v/>
      </c>
      <c r="T2254" s="1" t="str">
        <f>IFERROR(VLOOKUP($A2254&amp;"-"&amp;S$1,'Conclusões cursos SIGARRA'!$E:$H,4,0),"")</f>
        <v/>
      </c>
      <c r="U2254" s="1" t="str">
        <f t="shared" si="3"/>
        <v> MIEIC 2020/2021</v>
      </c>
      <c r="V2254" s="1" t="str">
        <f t="shared" si="4"/>
        <v>Rui Jorge Leão Guedes</v>
      </c>
    </row>
    <row r="2255" ht="14.25" customHeight="1">
      <c r="A2255" s="1">
        <v>1.99501218E8</v>
      </c>
      <c r="B2255" s="1" t="s">
        <v>6790</v>
      </c>
      <c r="C2255" s="1" t="s">
        <v>6791</v>
      </c>
      <c r="D2255" s="1" t="s">
        <v>20</v>
      </c>
      <c r="E2255" s="1" t="s">
        <v>21</v>
      </c>
      <c r="F2255" s="1" t="str">
        <f t="shared" si="1"/>
        <v>Rui Jorge Martins da Silva Chilro - LEIC 2001/2002</v>
      </c>
      <c r="G2255" s="1" t="s">
        <v>6792</v>
      </c>
      <c r="I2255" s="9" t="str">
        <f>IFERROR(VLOOKUP(B2255,'Inquérito'!M:N,2,0),if(AND(E2255="",not(iserror(find("linkedin",H2255)))),H2255,E2255))</f>
        <v>https://www.linkedin.com/in/rchilro/</v>
      </c>
      <c r="J2255" s="1" t="str">
        <f t="shared" si="2"/>
        <v>LEIC </v>
      </c>
      <c r="K2255" s="1" t="str">
        <f>IFERROR(VLOOKUP($A2255&amp;"-"&amp;K$1,'Conclusões cursos SIGARRA'!$E:$H,2,0),"")</f>
        <v>1995/1996</v>
      </c>
      <c r="L2255" s="1" t="str">
        <f>IFERROR(VLOOKUP($A2255&amp;"-"&amp;K$1,'Conclusões cursos SIGARRA'!$E:$H,4,0),"")</f>
        <v>2001/2002</v>
      </c>
      <c r="M2255" s="1" t="str">
        <f>IFERROR(VLOOKUP($A2255&amp;"-"&amp;M$1,'Conclusões cursos SIGARRA'!$E:$H,2,0),"")</f>
        <v/>
      </c>
      <c r="N2255" s="1" t="str">
        <f>IFERROR(VLOOKUP($A2255&amp;"-"&amp;M$1,'Conclusões cursos SIGARRA'!$E:$H,4,0),"")</f>
        <v/>
      </c>
      <c r="O2255" s="1" t="str">
        <f>IFERROR(VLOOKUP($A2255&amp;"-"&amp;O$1,'Conclusões cursos SIGARRA'!$E:$H,2,0),"")</f>
        <v/>
      </c>
      <c r="P2255" s="1" t="str">
        <f>IFERROR(VLOOKUP($A2255&amp;"-"&amp;O$1,'Conclusões cursos SIGARRA'!$E:$H,4,0),"")</f>
        <v/>
      </c>
      <c r="Q2255" s="1" t="str">
        <f>IFERROR(VLOOKUP($A2255&amp;"-"&amp;Q$1,'Conclusões cursos SIGARRA'!$E:$H,2,0),"")</f>
        <v/>
      </c>
      <c r="R2255" s="1" t="str">
        <f>IFERROR(VLOOKUP($A2255&amp;"-"&amp;Q$1,'Conclusões cursos SIGARRA'!$E:$H,4,0),"")</f>
        <v/>
      </c>
      <c r="S2255" s="1" t="str">
        <f>IFERROR(VLOOKUP($A2255&amp;"-"&amp;S$1,'Conclusões cursos SIGARRA'!$E:$H,2,0),"")</f>
        <v/>
      </c>
      <c r="T2255" s="1" t="str">
        <f>IFERROR(VLOOKUP($A2255&amp;"-"&amp;S$1,'Conclusões cursos SIGARRA'!$E:$H,4,0),"")</f>
        <v/>
      </c>
      <c r="U2255" s="1" t="str">
        <f t="shared" si="3"/>
        <v> LEIC 2001/2002</v>
      </c>
      <c r="V2255" s="1" t="str">
        <f t="shared" si="4"/>
        <v>Rui Jorge Martins da Silva Chilro</v>
      </c>
    </row>
    <row r="2256" ht="14.25" customHeight="1">
      <c r="A2256" s="1">
        <v>1.99802625E8</v>
      </c>
      <c r="B2256" s="1" t="s">
        <v>6793</v>
      </c>
      <c r="C2256" s="1" t="s">
        <v>6794</v>
      </c>
      <c r="D2256" s="1" t="s">
        <v>20</v>
      </c>
      <c r="E2256" s="1" t="s">
        <v>21</v>
      </c>
      <c r="F2256" s="1" t="str">
        <f t="shared" si="1"/>
        <v>Rui Jorge Pereira Gonçalves - MEI 2008/2009</v>
      </c>
      <c r="G2256" s="1" t="s">
        <v>21</v>
      </c>
      <c r="H2256" s="1" t="s">
        <v>21</v>
      </c>
      <c r="I2256" s="1" t="str">
        <f>IFERROR(VLOOKUP(B2256,'Inquérito'!M:N,2,0),if(AND(E2256="",not(iserror(find("linkedin",H2256)))),H2256,E2256))</f>
        <v/>
      </c>
      <c r="J2256" s="1" t="str">
        <f t="shared" si="2"/>
        <v>MEI </v>
      </c>
      <c r="K2256" s="1" t="str">
        <f>IFERROR(VLOOKUP($A2256&amp;"-"&amp;K$1,'Conclusões cursos SIGARRA'!$E:$H,2,0),"")</f>
        <v/>
      </c>
      <c r="L2256" s="1" t="str">
        <f>IFERROR(VLOOKUP($A2256&amp;"-"&amp;K$1,'Conclusões cursos SIGARRA'!$E:$H,4,0),"")</f>
        <v/>
      </c>
      <c r="M2256" s="1" t="str">
        <f>IFERROR(VLOOKUP($A2256&amp;"-"&amp;M$1,'Conclusões cursos SIGARRA'!$E:$H,2,0),"")</f>
        <v>2005/2006</v>
      </c>
      <c r="N2256" s="1" t="str">
        <f>IFERROR(VLOOKUP($A2256&amp;"-"&amp;M$1,'Conclusões cursos SIGARRA'!$E:$H,4,0),"")</f>
        <v>2008/2009</v>
      </c>
      <c r="O2256" s="1" t="str">
        <f>IFERROR(VLOOKUP($A2256&amp;"-"&amp;O$1,'Conclusões cursos SIGARRA'!$E:$H,2,0),"")</f>
        <v/>
      </c>
      <c r="P2256" s="1" t="str">
        <f>IFERROR(VLOOKUP($A2256&amp;"-"&amp;O$1,'Conclusões cursos SIGARRA'!$E:$H,4,0),"")</f>
        <v/>
      </c>
      <c r="Q2256" s="1" t="str">
        <f>IFERROR(VLOOKUP($A2256&amp;"-"&amp;Q$1,'Conclusões cursos SIGARRA'!$E:$H,2,0),"")</f>
        <v/>
      </c>
      <c r="R2256" s="1" t="str">
        <f>IFERROR(VLOOKUP($A2256&amp;"-"&amp;Q$1,'Conclusões cursos SIGARRA'!$E:$H,4,0),"")</f>
        <v/>
      </c>
      <c r="S2256" s="1" t="str">
        <f>IFERROR(VLOOKUP($A2256&amp;"-"&amp;S$1,'Conclusões cursos SIGARRA'!$E:$H,2,0),"")</f>
        <v/>
      </c>
      <c r="T2256" s="1" t="str">
        <f>IFERROR(VLOOKUP($A2256&amp;"-"&amp;S$1,'Conclusões cursos SIGARRA'!$E:$H,4,0),"")</f>
        <v/>
      </c>
      <c r="U2256" s="1" t="str">
        <f t="shared" si="3"/>
        <v> MEI 2008/2009</v>
      </c>
      <c r="V2256" s="1" t="str">
        <f t="shared" si="4"/>
        <v>Rui Jorge Pereira Gonçalves</v>
      </c>
    </row>
    <row r="2257" ht="14.25" customHeight="1">
      <c r="A2257" s="1">
        <v>1.99602067E8</v>
      </c>
      <c r="B2257" s="1" t="s">
        <v>6795</v>
      </c>
      <c r="C2257" s="1" t="s">
        <v>6796</v>
      </c>
      <c r="D2257" s="1" t="s">
        <v>20</v>
      </c>
      <c r="E2257" s="1" t="s">
        <v>6797</v>
      </c>
      <c r="F2257" s="1" t="str">
        <f t="shared" si="1"/>
        <v>Rui Jorge Reis Gomes - LEIC 2000/2001 MEI 2006/2007</v>
      </c>
      <c r="G2257" s="1" t="s">
        <v>21</v>
      </c>
      <c r="H2257" s="1" t="s">
        <v>6798</v>
      </c>
      <c r="I2257" s="9" t="str">
        <f>IFERROR(VLOOKUP(B2257,'Inquérito'!M:N,2,0),if(AND(E2257="",not(iserror(find("linkedin",H2257)))),H2257,E2257))</f>
        <v>https://www.linkedin.com/in/rui-gomes-3441a31/</v>
      </c>
      <c r="J2257" s="1" t="str">
        <f t="shared" si="2"/>
        <v>LEIC MEI </v>
      </c>
      <c r="K2257" s="1" t="str">
        <f>IFERROR(VLOOKUP($A2257&amp;"-"&amp;K$1,'Conclusões cursos SIGARRA'!$E:$H,2,0),"")</f>
        <v>1996/1997</v>
      </c>
      <c r="L2257" s="1" t="str">
        <f>IFERROR(VLOOKUP($A2257&amp;"-"&amp;K$1,'Conclusões cursos SIGARRA'!$E:$H,4,0),"")</f>
        <v>2000/2001</v>
      </c>
      <c r="M2257" s="1" t="str">
        <f>IFERROR(VLOOKUP($A2257&amp;"-"&amp;M$1,'Conclusões cursos SIGARRA'!$E:$H,2,0),"")</f>
        <v>2003/2004</v>
      </c>
      <c r="N2257" s="1" t="str">
        <f>IFERROR(VLOOKUP($A2257&amp;"-"&amp;M$1,'Conclusões cursos SIGARRA'!$E:$H,4,0),"")</f>
        <v>2006/2007</v>
      </c>
      <c r="O2257" s="1" t="str">
        <f>IFERROR(VLOOKUP($A2257&amp;"-"&amp;O$1,'Conclusões cursos SIGARRA'!$E:$H,2,0),"")</f>
        <v/>
      </c>
      <c r="P2257" s="1" t="str">
        <f>IFERROR(VLOOKUP($A2257&amp;"-"&amp;O$1,'Conclusões cursos SIGARRA'!$E:$H,4,0),"")</f>
        <v/>
      </c>
      <c r="Q2257" s="1" t="str">
        <f>IFERROR(VLOOKUP($A2257&amp;"-"&amp;Q$1,'Conclusões cursos SIGARRA'!$E:$H,2,0),"")</f>
        <v/>
      </c>
      <c r="R2257" s="1" t="str">
        <f>IFERROR(VLOOKUP($A2257&amp;"-"&amp;Q$1,'Conclusões cursos SIGARRA'!$E:$H,4,0),"")</f>
        <v/>
      </c>
      <c r="S2257" s="1" t="str">
        <f>IFERROR(VLOOKUP($A2257&amp;"-"&amp;S$1,'Conclusões cursos SIGARRA'!$E:$H,2,0),"")</f>
        <v/>
      </c>
      <c r="T2257" s="1" t="str">
        <f>IFERROR(VLOOKUP($A2257&amp;"-"&amp;S$1,'Conclusões cursos SIGARRA'!$E:$H,4,0),"")</f>
        <v/>
      </c>
      <c r="U2257" s="1" t="str">
        <f t="shared" si="3"/>
        <v> LEIC 2000/2001 MEI 2006/2007</v>
      </c>
      <c r="V2257" s="1" t="str">
        <f t="shared" si="4"/>
        <v>Rui Jorge Reis Gomes</v>
      </c>
    </row>
    <row r="2258" ht="14.25" customHeight="1">
      <c r="A2258" s="1">
        <v>2.00000443E8</v>
      </c>
      <c r="B2258" s="1" t="s">
        <v>6799</v>
      </c>
      <c r="C2258" s="1" t="s">
        <v>6800</v>
      </c>
      <c r="D2258" s="1" t="s">
        <v>20</v>
      </c>
      <c r="E2258" s="1" t="s">
        <v>21</v>
      </c>
      <c r="F2258" s="1" t="str">
        <f t="shared" si="1"/>
        <v>Rui Manuel Andrade Barreira - MEI 2008/2009</v>
      </c>
      <c r="G2258" s="1" t="s">
        <v>21</v>
      </c>
      <c r="H2258" s="1" t="s">
        <v>21</v>
      </c>
      <c r="I2258" s="1" t="str">
        <f>IFERROR(VLOOKUP(B2258,'Inquérito'!M:N,2,0),if(AND(E2258="",not(iserror(find("linkedin",H2258)))),H2258,E2258))</f>
        <v/>
      </c>
      <c r="J2258" s="1" t="str">
        <f t="shared" si="2"/>
        <v>MEI </v>
      </c>
      <c r="K2258" s="1" t="str">
        <f>IFERROR(VLOOKUP($A2258&amp;"-"&amp;K$1,'Conclusões cursos SIGARRA'!$E:$H,2,0),"")</f>
        <v/>
      </c>
      <c r="L2258" s="1" t="str">
        <f>IFERROR(VLOOKUP($A2258&amp;"-"&amp;K$1,'Conclusões cursos SIGARRA'!$E:$H,4,0),"")</f>
        <v/>
      </c>
      <c r="M2258" s="1" t="str">
        <f>IFERROR(VLOOKUP($A2258&amp;"-"&amp;M$1,'Conclusões cursos SIGARRA'!$E:$H,2,0),"")</f>
        <v>2006/2007</v>
      </c>
      <c r="N2258" s="1" t="str">
        <f>IFERROR(VLOOKUP($A2258&amp;"-"&amp;M$1,'Conclusões cursos SIGARRA'!$E:$H,4,0),"")</f>
        <v>2008/2009</v>
      </c>
      <c r="O2258" s="1" t="str">
        <f>IFERROR(VLOOKUP($A2258&amp;"-"&amp;O$1,'Conclusões cursos SIGARRA'!$E:$H,2,0),"")</f>
        <v/>
      </c>
      <c r="P2258" s="1" t="str">
        <f>IFERROR(VLOOKUP($A2258&amp;"-"&amp;O$1,'Conclusões cursos SIGARRA'!$E:$H,4,0),"")</f>
        <v/>
      </c>
      <c r="Q2258" s="1" t="str">
        <f>IFERROR(VLOOKUP($A2258&amp;"-"&amp;Q$1,'Conclusões cursos SIGARRA'!$E:$H,2,0),"")</f>
        <v/>
      </c>
      <c r="R2258" s="1" t="str">
        <f>IFERROR(VLOOKUP($A2258&amp;"-"&amp;Q$1,'Conclusões cursos SIGARRA'!$E:$H,4,0),"")</f>
        <v/>
      </c>
      <c r="S2258" s="1" t="str">
        <f>IFERROR(VLOOKUP($A2258&amp;"-"&amp;S$1,'Conclusões cursos SIGARRA'!$E:$H,2,0),"")</f>
        <v/>
      </c>
      <c r="T2258" s="1" t="str">
        <f>IFERROR(VLOOKUP($A2258&amp;"-"&amp;S$1,'Conclusões cursos SIGARRA'!$E:$H,4,0),"")</f>
        <v/>
      </c>
      <c r="U2258" s="1" t="str">
        <f t="shared" si="3"/>
        <v> MEI 2008/2009</v>
      </c>
      <c r="V2258" s="1" t="str">
        <f t="shared" si="4"/>
        <v>Rui Manuel Andrade Barreira</v>
      </c>
    </row>
    <row r="2259" ht="14.25" customHeight="1">
      <c r="A2259" s="1">
        <v>2.00401968E8</v>
      </c>
      <c r="B2259" s="1" t="s">
        <v>6801</v>
      </c>
      <c r="C2259" s="1" t="s">
        <v>6802</v>
      </c>
      <c r="D2259" s="1" t="s">
        <v>20</v>
      </c>
      <c r="E2259" s="1" t="s">
        <v>6803</v>
      </c>
      <c r="F2259" s="1" t="str">
        <f t="shared" si="1"/>
        <v>Rui Manuel Fernandes Lopes - MIEIC 2008/2009</v>
      </c>
      <c r="G2259" s="1" t="s">
        <v>6804</v>
      </c>
      <c r="H2259" s="1" t="s">
        <v>6805</v>
      </c>
      <c r="I2259" s="9" t="str">
        <f>IFERROR(VLOOKUP(B2259,'Inquérito'!M:N,2,0),if(AND(E2259="",not(iserror(find("linkedin",H2259)))),H2259,E2259))</f>
        <v>https://www.linkedin.com/in/rui-lopes-15159532/</v>
      </c>
      <c r="J2259" s="1" t="str">
        <f t="shared" si="2"/>
        <v>MIEIC </v>
      </c>
      <c r="K2259" s="1" t="str">
        <f>IFERROR(VLOOKUP($A2259&amp;"-"&amp;K$1,'Conclusões cursos SIGARRA'!$E:$H,2,0),"")</f>
        <v/>
      </c>
      <c r="L2259" s="1" t="str">
        <f>IFERROR(VLOOKUP($A2259&amp;"-"&amp;K$1,'Conclusões cursos SIGARRA'!$E:$H,4,0),"")</f>
        <v/>
      </c>
      <c r="M2259" s="1" t="str">
        <f>IFERROR(VLOOKUP($A2259&amp;"-"&amp;M$1,'Conclusões cursos SIGARRA'!$E:$H,2,0),"")</f>
        <v/>
      </c>
      <c r="N2259" s="1" t="str">
        <f>IFERROR(VLOOKUP($A2259&amp;"-"&amp;M$1,'Conclusões cursos SIGARRA'!$E:$H,4,0),"")</f>
        <v/>
      </c>
      <c r="O2259" s="1" t="str">
        <f>IFERROR(VLOOKUP($A2259&amp;"-"&amp;O$1,'Conclusões cursos SIGARRA'!$E:$H,2,0),"")</f>
        <v>2004/2005</v>
      </c>
      <c r="P2259" s="1" t="str">
        <f>IFERROR(VLOOKUP($A2259&amp;"-"&amp;O$1,'Conclusões cursos SIGARRA'!$E:$H,4,0),"")</f>
        <v>2008/2009</v>
      </c>
      <c r="Q2259" s="1" t="str">
        <f>IFERROR(VLOOKUP($A2259&amp;"-"&amp;Q$1,'Conclusões cursos SIGARRA'!$E:$H,2,0),"")</f>
        <v/>
      </c>
      <c r="R2259" s="1" t="str">
        <f>IFERROR(VLOOKUP($A2259&amp;"-"&amp;Q$1,'Conclusões cursos SIGARRA'!$E:$H,4,0),"")</f>
        <v/>
      </c>
      <c r="S2259" s="1" t="str">
        <f>IFERROR(VLOOKUP($A2259&amp;"-"&amp;S$1,'Conclusões cursos SIGARRA'!$E:$H,2,0),"")</f>
        <v/>
      </c>
      <c r="T2259" s="1" t="str">
        <f>IFERROR(VLOOKUP($A2259&amp;"-"&amp;S$1,'Conclusões cursos SIGARRA'!$E:$H,4,0),"")</f>
        <v/>
      </c>
      <c r="U2259" s="1" t="str">
        <f t="shared" si="3"/>
        <v> MIEIC 2008/2009</v>
      </c>
      <c r="V2259" s="1" t="str">
        <f t="shared" si="4"/>
        <v>Rui Manuel Fernandes Lopes</v>
      </c>
    </row>
    <row r="2260" ht="14.25" customHeight="1">
      <c r="A2260" s="1">
        <v>1.99601525E8</v>
      </c>
      <c r="B2260" s="1" t="s">
        <v>6806</v>
      </c>
      <c r="C2260" s="1" t="s">
        <v>6807</v>
      </c>
      <c r="D2260" s="1" t="s">
        <v>20</v>
      </c>
      <c r="E2260" s="1" t="s">
        <v>6808</v>
      </c>
      <c r="F2260" s="1" t="str">
        <f t="shared" si="1"/>
        <v>Rui Manuel Mendes Coelho Alves - LEIC 2000/2001</v>
      </c>
      <c r="G2260" s="1" t="s">
        <v>21</v>
      </c>
      <c r="H2260" s="1" t="s">
        <v>6809</v>
      </c>
      <c r="I2260" s="9" t="str">
        <f>IFERROR(VLOOKUP(B2260,'Inquérito'!M:N,2,0),if(AND(E2260="",not(iserror(find("linkedin",H2260)))),H2260,E2260))</f>
        <v>https://www.linkedin.com/in/rui-alves-119991/</v>
      </c>
      <c r="J2260" s="1" t="str">
        <f t="shared" si="2"/>
        <v>LEIC </v>
      </c>
      <c r="K2260" s="1" t="str">
        <f>IFERROR(VLOOKUP($A2260&amp;"-"&amp;K$1,'Conclusões cursos SIGARRA'!$E:$H,2,0),"")</f>
        <v>1996/1997</v>
      </c>
      <c r="L2260" s="1" t="str">
        <f>IFERROR(VLOOKUP($A2260&amp;"-"&amp;K$1,'Conclusões cursos SIGARRA'!$E:$H,4,0),"")</f>
        <v>2000/2001</v>
      </c>
      <c r="M2260" s="1" t="str">
        <f>IFERROR(VLOOKUP($A2260&amp;"-"&amp;M$1,'Conclusões cursos SIGARRA'!$E:$H,2,0),"")</f>
        <v/>
      </c>
      <c r="N2260" s="1" t="str">
        <f>IFERROR(VLOOKUP($A2260&amp;"-"&amp;M$1,'Conclusões cursos SIGARRA'!$E:$H,4,0),"")</f>
        <v/>
      </c>
      <c r="O2260" s="1" t="str">
        <f>IFERROR(VLOOKUP($A2260&amp;"-"&amp;O$1,'Conclusões cursos SIGARRA'!$E:$H,2,0),"")</f>
        <v/>
      </c>
      <c r="P2260" s="1" t="str">
        <f>IFERROR(VLOOKUP($A2260&amp;"-"&amp;O$1,'Conclusões cursos SIGARRA'!$E:$H,4,0),"")</f>
        <v/>
      </c>
      <c r="Q2260" s="1" t="str">
        <f>IFERROR(VLOOKUP($A2260&amp;"-"&amp;Q$1,'Conclusões cursos SIGARRA'!$E:$H,2,0),"")</f>
        <v/>
      </c>
      <c r="R2260" s="1" t="str">
        <f>IFERROR(VLOOKUP($A2260&amp;"-"&amp;Q$1,'Conclusões cursos SIGARRA'!$E:$H,4,0),"")</f>
        <v/>
      </c>
      <c r="S2260" s="1" t="str">
        <f>IFERROR(VLOOKUP($A2260&amp;"-"&amp;S$1,'Conclusões cursos SIGARRA'!$E:$H,2,0),"")</f>
        <v/>
      </c>
      <c r="T2260" s="1" t="str">
        <f>IFERROR(VLOOKUP($A2260&amp;"-"&amp;S$1,'Conclusões cursos SIGARRA'!$E:$H,4,0),"")</f>
        <v/>
      </c>
      <c r="U2260" s="1" t="str">
        <f t="shared" si="3"/>
        <v> LEIC 2000/2001</v>
      </c>
      <c r="V2260" s="1" t="str">
        <f t="shared" si="4"/>
        <v>Rui Manuel Mendes Coelho Alves</v>
      </c>
    </row>
    <row r="2261" ht="14.25" customHeight="1">
      <c r="A2261" s="1">
        <v>2.00104273E8</v>
      </c>
      <c r="B2261" s="1" t="s">
        <v>6810</v>
      </c>
      <c r="C2261" s="1" t="s">
        <v>6811</v>
      </c>
      <c r="D2261" s="1" t="s">
        <v>20</v>
      </c>
      <c r="E2261" s="1" t="s">
        <v>21</v>
      </c>
      <c r="F2261" s="1" t="str">
        <f t="shared" si="1"/>
        <v>Rui Manuel Pacheco Meireles - LEIC 2005/2006</v>
      </c>
      <c r="G2261" s="1" t="s">
        <v>6812</v>
      </c>
      <c r="I2261" s="1" t="str">
        <f>IFERROR(VLOOKUP(B2261,'Inquérito'!M:N,2,0),if(AND(E2261="",not(iserror(find("linkedin",H2261)))),H2261,E2261))</f>
        <v/>
      </c>
      <c r="J2261" s="1" t="str">
        <f t="shared" si="2"/>
        <v>LEIC </v>
      </c>
      <c r="K2261" s="1" t="str">
        <f>IFERROR(VLOOKUP($A2261&amp;"-"&amp;K$1,'Conclusões cursos SIGARRA'!$E:$H,2,0),"")</f>
        <v>2001/2002</v>
      </c>
      <c r="L2261" s="1" t="str">
        <f>IFERROR(VLOOKUP($A2261&amp;"-"&amp;K$1,'Conclusões cursos SIGARRA'!$E:$H,4,0),"")</f>
        <v>2005/2006</v>
      </c>
      <c r="M2261" s="1" t="str">
        <f>IFERROR(VLOOKUP($A2261&amp;"-"&amp;M$1,'Conclusões cursos SIGARRA'!$E:$H,2,0),"")</f>
        <v/>
      </c>
      <c r="N2261" s="1" t="str">
        <f>IFERROR(VLOOKUP($A2261&amp;"-"&amp;M$1,'Conclusões cursos SIGARRA'!$E:$H,4,0),"")</f>
        <v/>
      </c>
      <c r="O2261" s="1" t="str">
        <f>IFERROR(VLOOKUP($A2261&amp;"-"&amp;O$1,'Conclusões cursos SIGARRA'!$E:$H,2,0),"")</f>
        <v/>
      </c>
      <c r="P2261" s="1" t="str">
        <f>IFERROR(VLOOKUP($A2261&amp;"-"&amp;O$1,'Conclusões cursos SIGARRA'!$E:$H,4,0),"")</f>
        <v/>
      </c>
      <c r="Q2261" s="1" t="str">
        <f>IFERROR(VLOOKUP($A2261&amp;"-"&amp;Q$1,'Conclusões cursos SIGARRA'!$E:$H,2,0),"")</f>
        <v/>
      </c>
      <c r="R2261" s="1" t="str">
        <f>IFERROR(VLOOKUP($A2261&amp;"-"&amp;Q$1,'Conclusões cursos SIGARRA'!$E:$H,4,0),"")</f>
        <v/>
      </c>
      <c r="S2261" s="1" t="str">
        <f>IFERROR(VLOOKUP($A2261&amp;"-"&amp;S$1,'Conclusões cursos SIGARRA'!$E:$H,2,0),"")</f>
        <v/>
      </c>
      <c r="T2261" s="1" t="str">
        <f>IFERROR(VLOOKUP($A2261&amp;"-"&amp;S$1,'Conclusões cursos SIGARRA'!$E:$H,4,0),"")</f>
        <v/>
      </c>
      <c r="U2261" s="1" t="str">
        <f t="shared" si="3"/>
        <v> LEIC 2005/2006</v>
      </c>
      <c r="V2261" s="1" t="str">
        <f t="shared" si="4"/>
        <v>Rui Manuel Pacheco Meireles</v>
      </c>
    </row>
    <row r="2262" ht="14.25" customHeight="1">
      <c r="A2262" s="1">
        <v>2.01805317E8</v>
      </c>
      <c r="B2262" s="1" t="s">
        <v>6813</v>
      </c>
      <c r="C2262" s="1" t="s">
        <v>6814</v>
      </c>
      <c r="D2262" s="1" t="s">
        <v>26</v>
      </c>
      <c r="E2262" s="1" t="s">
        <v>21</v>
      </c>
      <c r="F2262" s="1" t="str">
        <f t="shared" si="1"/>
        <v>Rui Manuel Rodrigues dos Santos - L.EIC 2021/2022</v>
      </c>
      <c r="I2262" s="1" t="str">
        <f>IFERROR(VLOOKUP(B2262,'Inquérito'!M:N,2,0),if(AND(E2262="",not(iserror(find("linkedin",H2262)))),H2262,E2262))</f>
        <v/>
      </c>
      <c r="J2262" s="1" t="str">
        <f t="shared" si="2"/>
        <v>L.EIC </v>
      </c>
      <c r="K2262" s="1" t="str">
        <f>IFERROR(VLOOKUP($A2262&amp;"-"&amp;K$1,'Conclusões cursos SIGARRA'!$E:$H,2,0),"")</f>
        <v/>
      </c>
      <c r="L2262" s="1" t="str">
        <f>IFERROR(VLOOKUP($A2262&amp;"-"&amp;K$1,'Conclusões cursos SIGARRA'!$E:$H,4,0),"")</f>
        <v/>
      </c>
      <c r="M2262" s="1" t="str">
        <f>IFERROR(VLOOKUP($A2262&amp;"-"&amp;M$1,'Conclusões cursos SIGARRA'!$E:$H,2,0),"")</f>
        <v/>
      </c>
      <c r="N2262" s="1" t="str">
        <f>IFERROR(VLOOKUP($A2262&amp;"-"&amp;M$1,'Conclusões cursos SIGARRA'!$E:$H,4,0),"")</f>
        <v/>
      </c>
      <c r="O2262" s="1" t="str">
        <f>IFERROR(VLOOKUP($A2262&amp;"-"&amp;O$1,'Conclusões cursos SIGARRA'!$E:$H,2,0),"")</f>
        <v/>
      </c>
      <c r="P2262" s="1" t="str">
        <f>IFERROR(VLOOKUP($A2262&amp;"-"&amp;O$1,'Conclusões cursos SIGARRA'!$E:$H,4,0),"")</f>
        <v/>
      </c>
      <c r="Q2262" s="1" t="str">
        <f>IFERROR(VLOOKUP($A2262&amp;"-"&amp;Q$1,'Conclusões cursos SIGARRA'!$E:$H,2,0),"")</f>
        <v>2021/2022</v>
      </c>
      <c r="R2262" s="1" t="str">
        <f>IFERROR(VLOOKUP($A2262&amp;"-"&amp;Q$1,'Conclusões cursos SIGARRA'!$E:$H,4,0),"")</f>
        <v>2021/2022</v>
      </c>
      <c r="S2262" s="1" t="str">
        <f>IFERROR(VLOOKUP($A2262&amp;"-"&amp;S$1,'Conclusões cursos SIGARRA'!$E:$H,2,0),"")</f>
        <v/>
      </c>
      <c r="T2262" s="1" t="str">
        <f>IFERROR(VLOOKUP($A2262&amp;"-"&amp;S$1,'Conclusões cursos SIGARRA'!$E:$H,4,0),"")</f>
        <v/>
      </c>
      <c r="U2262" s="1" t="str">
        <f t="shared" si="3"/>
        <v> L.EIC 2021/2022</v>
      </c>
      <c r="V2262" s="1" t="str">
        <f t="shared" si="4"/>
        <v>Rui Manuel Rodrigues dos Santos</v>
      </c>
    </row>
    <row r="2263" ht="14.25" customHeight="1">
      <c r="A2263" s="1">
        <v>2.00304791E8</v>
      </c>
      <c r="B2263" s="1" t="s">
        <v>6815</v>
      </c>
      <c r="C2263" s="1" t="s">
        <v>6816</v>
      </c>
      <c r="D2263" s="1" t="s">
        <v>20</v>
      </c>
      <c r="E2263" s="1" t="s">
        <v>6817</v>
      </c>
      <c r="F2263" s="1" t="str">
        <f t="shared" si="1"/>
        <v>Rui Mário Seixas Teixeira - MIEIC 2010/2011</v>
      </c>
      <c r="G2263" s="1" t="s">
        <v>21</v>
      </c>
      <c r="I2263" s="9" t="str">
        <f>IFERROR(VLOOKUP(B2263,'Inquérito'!M:N,2,0),if(AND(E2263="",not(iserror(find("linkedin",H2263)))),H2263,E2263))</f>
        <v>https://www.linkedin.com/in/ruiteixeiraeng/</v>
      </c>
      <c r="J2263" s="1" t="str">
        <f t="shared" si="2"/>
        <v>MIEIC </v>
      </c>
      <c r="K2263" s="1" t="str">
        <f>IFERROR(VLOOKUP($A2263&amp;"-"&amp;K$1,'Conclusões cursos SIGARRA'!$E:$H,2,0),"")</f>
        <v/>
      </c>
      <c r="L2263" s="1" t="str">
        <f>IFERROR(VLOOKUP($A2263&amp;"-"&amp;K$1,'Conclusões cursos SIGARRA'!$E:$H,4,0),"")</f>
        <v/>
      </c>
      <c r="M2263" s="1" t="str">
        <f>IFERROR(VLOOKUP($A2263&amp;"-"&amp;M$1,'Conclusões cursos SIGARRA'!$E:$H,2,0),"")</f>
        <v/>
      </c>
      <c r="N2263" s="1" t="str">
        <f>IFERROR(VLOOKUP($A2263&amp;"-"&amp;M$1,'Conclusões cursos SIGARRA'!$E:$H,4,0),"")</f>
        <v/>
      </c>
      <c r="O2263" s="1" t="str">
        <f>IFERROR(VLOOKUP($A2263&amp;"-"&amp;O$1,'Conclusões cursos SIGARRA'!$E:$H,2,0),"")</f>
        <v>2003/2004</v>
      </c>
      <c r="P2263" s="1" t="str">
        <f>IFERROR(VLOOKUP($A2263&amp;"-"&amp;O$1,'Conclusões cursos SIGARRA'!$E:$H,4,0),"")</f>
        <v>2010/2011</v>
      </c>
      <c r="Q2263" s="1" t="str">
        <f>IFERROR(VLOOKUP($A2263&amp;"-"&amp;Q$1,'Conclusões cursos SIGARRA'!$E:$H,2,0),"")</f>
        <v/>
      </c>
      <c r="R2263" s="1" t="str">
        <f>IFERROR(VLOOKUP($A2263&amp;"-"&amp;Q$1,'Conclusões cursos SIGARRA'!$E:$H,4,0),"")</f>
        <v/>
      </c>
      <c r="S2263" s="1" t="str">
        <f>IFERROR(VLOOKUP($A2263&amp;"-"&amp;S$1,'Conclusões cursos SIGARRA'!$E:$H,2,0),"")</f>
        <v/>
      </c>
      <c r="T2263" s="1" t="str">
        <f>IFERROR(VLOOKUP($A2263&amp;"-"&amp;S$1,'Conclusões cursos SIGARRA'!$E:$H,4,0),"")</f>
        <v/>
      </c>
      <c r="U2263" s="1" t="str">
        <f t="shared" si="3"/>
        <v> MIEIC 2010/2011</v>
      </c>
      <c r="V2263" s="1" t="str">
        <f t="shared" si="4"/>
        <v>Rui Mário Seixas Teixeira</v>
      </c>
    </row>
    <row r="2264" ht="14.25" customHeight="1">
      <c r="A2264" s="1">
        <v>1.99803193E8</v>
      </c>
      <c r="B2264" s="1" t="s">
        <v>6818</v>
      </c>
      <c r="C2264" s="1" t="s">
        <v>6819</v>
      </c>
      <c r="D2264" s="1" t="s">
        <v>20</v>
      </c>
      <c r="E2264" s="10" t="s">
        <v>6820</v>
      </c>
      <c r="F2264" s="1" t="str">
        <f t="shared" si="1"/>
        <v>Rui Medeiros Amaral - LEIC 2003/2004</v>
      </c>
      <c r="G2264" s="1" t="s">
        <v>21</v>
      </c>
      <c r="H2264" s="1" t="s">
        <v>6821</v>
      </c>
      <c r="I2264" s="9" t="str">
        <f>IFERROR(VLOOKUP(B2264,'Inquérito'!M:N,2,0),if(AND(E2264="",not(iserror(find("linkedin",H2264)))),H2264,E2264))</f>
        <v>https://www.linkedin.com/in/rui-amaral-4901131bb/</v>
      </c>
      <c r="J2264" s="1" t="str">
        <f t="shared" si="2"/>
        <v>LEIC </v>
      </c>
      <c r="K2264" s="1" t="str">
        <f>IFERROR(VLOOKUP($A2264&amp;"-"&amp;K$1,'Conclusões cursos SIGARRA'!$E:$H,2,0),"")</f>
        <v>1998/1999</v>
      </c>
      <c r="L2264" s="1" t="str">
        <f>IFERROR(VLOOKUP($A2264&amp;"-"&amp;K$1,'Conclusões cursos SIGARRA'!$E:$H,4,0),"")</f>
        <v>2003/2004</v>
      </c>
      <c r="M2264" s="1" t="str">
        <f>IFERROR(VLOOKUP($A2264&amp;"-"&amp;M$1,'Conclusões cursos SIGARRA'!$E:$H,2,0),"")</f>
        <v/>
      </c>
      <c r="N2264" s="1" t="str">
        <f>IFERROR(VLOOKUP($A2264&amp;"-"&amp;M$1,'Conclusões cursos SIGARRA'!$E:$H,4,0),"")</f>
        <v/>
      </c>
      <c r="O2264" s="1" t="str">
        <f>IFERROR(VLOOKUP($A2264&amp;"-"&amp;O$1,'Conclusões cursos SIGARRA'!$E:$H,2,0),"")</f>
        <v/>
      </c>
      <c r="P2264" s="1" t="str">
        <f>IFERROR(VLOOKUP($A2264&amp;"-"&amp;O$1,'Conclusões cursos SIGARRA'!$E:$H,4,0),"")</f>
        <v/>
      </c>
      <c r="Q2264" s="1" t="str">
        <f>IFERROR(VLOOKUP($A2264&amp;"-"&amp;Q$1,'Conclusões cursos SIGARRA'!$E:$H,2,0),"")</f>
        <v/>
      </c>
      <c r="R2264" s="1" t="str">
        <f>IFERROR(VLOOKUP($A2264&amp;"-"&amp;Q$1,'Conclusões cursos SIGARRA'!$E:$H,4,0),"")</f>
        <v/>
      </c>
      <c r="S2264" s="1" t="str">
        <f>IFERROR(VLOOKUP($A2264&amp;"-"&amp;S$1,'Conclusões cursos SIGARRA'!$E:$H,2,0),"")</f>
        <v/>
      </c>
      <c r="T2264" s="1" t="str">
        <f>IFERROR(VLOOKUP($A2264&amp;"-"&amp;S$1,'Conclusões cursos SIGARRA'!$E:$H,4,0),"")</f>
        <v/>
      </c>
      <c r="U2264" s="1" t="str">
        <f t="shared" si="3"/>
        <v> LEIC 2003/2004</v>
      </c>
      <c r="V2264" s="1" t="str">
        <f t="shared" si="4"/>
        <v>Rui Medeiros Amaral</v>
      </c>
    </row>
    <row r="2265" ht="14.25" customHeight="1">
      <c r="A2265" s="1">
        <v>2.01000619E8</v>
      </c>
      <c r="B2265" s="1" t="s">
        <v>6822</v>
      </c>
      <c r="C2265" s="1" t="s">
        <v>6823</v>
      </c>
      <c r="D2265" s="1" t="s">
        <v>20</v>
      </c>
      <c r="E2265" s="1" t="s">
        <v>21</v>
      </c>
      <c r="F2265" s="1" t="str">
        <f t="shared" si="1"/>
        <v>Rui Miguel Almeida Oliveira - MIEIC 2019/2020</v>
      </c>
      <c r="I2265" s="1" t="str">
        <f>IFERROR(VLOOKUP(B2265,'Inquérito'!M:N,2,0),if(AND(E2265="",not(iserror(find("linkedin",H2265)))),H2265,E2265))</f>
        <v/>
      </c>
      <c r="J2265" s="1" t="str">
        <f t="shared" si="2"/>
        <v>MIEIC </v>
      </c>
      <c r="K2265" s="1" t="str">
        <f>IFERROR(VLOOKUP($A2265&amp;"-"&amp;K$1,'Conclusões cursos SIGARRA'!$E:$H,2,0),"")</f>
        <v/>
      </c>
      <c r="L2265" s="1" t="str">
        <f>IFERROR(VLOOKUP($A2265&amp;"-"&amp;K$1,'Conclusões cursos SIGARRA'!$E:$H,4,0),"")</f>
        <v/>
      </c>
      <c r="M2265" s="1" t="str">
        <f>IFERROR(VLOOKUP($A2265&amp;"-"&amp;M$1,'Conclusões cursos SIGARRA'!$E:$H,2,0),"")</f>
        <v/>
      </c>
      <c r="N2265" s="1" t="str">
        <f>IFERROR(VLOOKUP($A2265&amp;"-"&amp;M$1,'Conclusões cursos SIGARRA'!$E:$H,4,0),"")</f>
        <v/>
      </c>
      <c r="O2265" s="1" t="str">
        <f>IFERROR(VLOOKUP($A2265&amp;"-"&amp;O$1,'Conclusões cursos SIGARRA'!$E:$H,2,0),"")</f>
        <v>2015/2016</v>
      </c>
      <c r="P2265" s="1" t="str">
        <f>IFERROR(VLOOKUP($A2265&amp;"-"&amp;O$1,'Conclusões cursos SIGARRA'!$E:$H,4,0),"")</f>
        <v>2019/2020</v>
      </c>
      <c r="Q2265" s="1" t="str">
        <f>IFERROR(VLOOKUP($A2265&amp;"-"&amp;Q$1,'Conclusões cursos SIGARRA'!$E:$H,2,0),"")</f>
        <v/>
      </c>
      <c r="R2265" s="1" t="str">
        <f>IFERROR(VLOOKUP($A2265&amp;"-"&amp;Q$1,'Conclusões cursos SIGARRA'!$E:$H,4,0),"")</f>
        <v/>
      </c>
      <c r="S2265" s="1" t="str">
        <f>IFERROR(VLOOKUP($A2265&amp;"-"&amp;S$1,'Conclusões cursos SIGARRA'!$E:$H,2,0),"")</f>
        <v/>
      </c>
      <c r="T2265" s="1" t="str">
        <f>IFERROR(VLOOKUP($A2265&amp;"-"&amp;S$1,'Conclusões cursos SIGARRA'!$E:$H,4,0),"")</f>
        <v/>
      </c>
      <c r="U2265" s="1" t="str">
        <f t="shared" si="3"/>
        <v> MIEIC 2019/2020</v>
      </c>
      <c r="V2265" s="1" t="str">
        <f t="shared" si="4"/>
        <v>Rui Miguel Almeida Oliveira</v>
      </c>
    </row>
    <row r="2266" ht="14.25" customHeight="1">
      <c r="A2266" s="1">
        <v>1.99402985E8</v>
      </c>
      <c r="B2266" s="1" t="s">
        <v>6824</v>
      </c>
      <c r="C2266" s="1" t="s">
        <v>6825</v>
      </c>
      <c r="D2266" s="1" t="s">
        <v>20</v>
      </c>
      <c r="E2266" s="1" t="s">
        <v>6826</v>
      </c>
      <c r="F2266" s="1" t="str">
        <f t="shared" si="1"/>
        <v>Rui Miguel Barbosa Pinto - LEIC 1999/2000</v>
      </c>
      <c r="G2266" s="1" t="s">
        <v>6827</v>
      </c>
      <c r="I2266" s="9" t="str">
        <f>IFERROR(VLOOKUP(B2266,'Inquérito'!M:N,2,0),if(AND(E2266="",not(iserror(find("linkedin",H2266)))),H2266,E2266))</f>
        <v>https://www.linkedin.com/in/ruibpinto/</v>
      </c>
      <c r="J2266" s="1" t="str">
        <f t="shared" si="2"/>
        <v>LEIC </v>
      </c>
      <c r="K2266" s="1" t="str">
        <f>IFERROR(VLOOKUP($A2266&amp;"-"&amp;K$1,'Conclusões cursos SIGARRA'!$E:$H,2,0),"")</f>
        <v>1994/1995</v>
      </c>
      <c r="L2266" s="1" t="str">
        <f>IFERROR(VLOOKUP($A2266&amp;"-"&amp;K$1,'Conclusões cursos SIGARRA'!$E:$H,4,0),"")</f>
        <v>1999/2000</v>
      </c>
      <c r="M2266" s="1" t="str">
        <f>IFERROR(VLOOKUP($A2266&amp;"-"&amp;M$1,'Conclusões cursos SIGARRA'!$E:$H,2,0),"")</f>
        <v/>
      </c>
      <c r="N2266" s="1" t="str">
        <f>IFERROR(VLOOKUP($A2266&amp;"-"&amp;M$1,'Conclusões cursos SIGARRA'!$E:$H,4,0),"")</f>
        <v/>
      </c>
      <c r="O2266" s="1" t="str">
        <f>IFERROR(VLOOKUP($A2266&amp;"-"&amp;O$1,'Conclusões cursos SIGARRA'!$E:$H,2,0),"")</f>
        <v/>
      </c>
      <c r="P2266" s="1" t="str">
        <f>IFERROR(VLOOKUP($A2266&amp;"-"&amp;O$1,'Conclusões cursos SIGARRA'!$E:$H,4,0),"")</f>
        <v/>
      </c>
      <c r="Q2266" s="1" t="str">
        <f>IFERROR(VLOOKUP($A2266&amp;"-"&amp;Q$1,'Conclusões cursos SIGARRA'!$E:$H,2,0),"")</f>
        <v/>
      </c>
      <c r="R2266" s="1" t="str">
        <f>IFERROR(VLOOKUP($A2266&amp;"-"&amp;Q$1,'Conclusões cursos SIGARRA'!$E:$H,4,0),"")</f>
        <v/>
      </c>
      <c r="S2266" s="1" t="str">
        <f>IFERROR(VLOOKUP($A2266&amp;"-"&amp;S$1,'Conclusões cursos SIGARRA'!$E:$H,2,0),"")</f>
        <v/>
      </c>
      <c r="T2266" s="1" t="str">
        <f>IFERROR(VLOOKUP($A2266&amp;"-"&amp;S$1,'Conclusões cursos SIGARRA'!$E:$H,4,0),"")</f>
        <v/>
      </c>
      <c r="U2266" s="1" t="str">
        <f t="shared" si="3"/>
        <v> LEIC 1999/2000</v>
      </c>
      <c r="V2266" s="1" t="str">
        <f t="shared" si="4"/>
        <v>Rui Miguel Barbosa Pinto</v>
      </c>
    </row>
    <row r="2267" ht="14.25" customHeight="1">
      <c r="A2267" s="1">
        <v>2.01006564E8</v>
      </c>
      <c r="B2267" s="1" t="s">
        <v>6828</v>
      </c>
      <c r="C2267" s="1" t="s">
        <v>6829</v>
      </c>
      <c r="D2267" s="1" t="s">
        <v>20</v>
      </c>
      <c r="E2267" s="1" t="s">
        <v>21</v>
      </c>
      <c r="F2267" s="1" t="str">
        <f t="shared" si="1"/>
        <v>Rui Miguel Barros Gonçalves - MIEIC 2015/2016</v>
      </c>
      <c r="I2267" s="1" t="str">
        <f>IFERROR(VLOOKUP(B2267,'Inquérito'!M:N,2,0),if(AND(E2267="",not(iserror(find("linkedin",H2267)))),H2267,E2267))</f>
        <v/>
      </c>
      <c r="J2267" s="1" t="str">
        <f t="shared" si="2"/>
        <v>MIEIC </v>
      </c>
      <c r="K2267" s="1" t="str">
        <f>IFERROR(VLOOKUP($A2267&amp;"-"&amp;K$1,'Conclusões cursos SIGARRA'!$E:$H,2,0),"")</f>
        <v/>
      </c>
      <c r="L2267" s="1" t="str">
        <f>IFERROR(VLOOKUP($A2267&amp;"-"&amp;K$1,'Conclusões cursos SIGARRA'!$E:$H,4,0),"")</f>
        <v/>
      </c>
      <c r="M2267" s="1" t="str">
        <f>IFERROR(VLOOKUP($A2267&amp;"-"&amp;M$1,'Conclusões cursos SIGARRA'!$E:$H,2,0),"")</f>
        <v/>
      </c>
      <c r="N2267" s="1" t="str">
        <f>IFERROR(VLOOKUP($A2267&amp;"-"&amp;M$1,'Conclusões cursos SIGARRA'!$E:$H,4,0),"")</f>
        <v/>
      </c>
      <c r="O2267" s="1" t="str">
        <f>IFERROR(VLOOKUP($A2267&amp;"-"&amp;O$1,'Conclusões cursos SIGARRA'!$E:$H,2,0),"")</f>
        <v>2010/2011</v>
      </c>
      <c r="P2267" s="1" t="str">
        <f>IFERROR(VLOOKUP($A2267&amp;"-"&amp;O$1,'Conclusões cursos SIGARRA'!$E:$H,4,0),"")</f>
        <v>2015/2016</v>
      </c>
      <c r="Q2267" s="1" t="str">
        <f>IFERROR(VLOOKUP($A2267&amp;"-"&amp;Q$1,'Conclusões cursos SIGARRA'!$E:$H,2,0),"")</f>
        <v/>
      </c>
      <c r="R2267" s="1" t="str">
        <f>IFERROR(VLOOKUP($A2267&amp;"-"&amp;Q$1,'Conclusões cursos SIGARRA'!$E:$H,4,0),"")</f>
        <v/>
      </c>
      <c r="S2267" s="1" t="str">
        <f>IFERROR(VLOOKUP($A2267&amp;"-"&amp;S$1,'Conclusões cursos SIGARRA'!$E:$H,2,0),"")</f>
        <v/>
      </c>
      <c r="T2267" s="1" t="str">
        <f>IFERROR(VLOOKUP($A2267&amp;"-"&amp;S$1,'Conclusões cursos SIGARRA'!$E:$H,4,0),"")</f>
        <v/>
      </c>
      <c r="U2267" s="1" t="str">
        <f t="shared" si="3"/>
        <v> MIEIC 2015/2016</v>
      </c>
      <c r="V2267" s="1" t="str">
        <f t="shared" si="4"/>
        <v>Rui Miguel Barros Gonçalves</v>
      </c>
    </row>
    <row r="2268" ht="14.25" customHeight="1">
      <c r="A2268" s="1">
        <v>2.00604212E8</v>
      </c>
      <c r="B2268" s="1" t="s">
        <v>6830</v>
      </c>
      <c r="C2268" s="1" t="s">
        <v>6831</v>
      </c>
      <c r="D2268" s="1" t="s">
        <v>20</v>
      </c>
      <c r="E2268" s="1" t="s">
        <v>21</v>
      </c>
      <c r="F2268" s="1" t="str">
        <f t="shared" si="1"/>
        <v>Rui Miguel Bastos Ribeiro - MIEIC 2010/2011</v>
      </c>
      <c r="G2268" s="1" t="s">
        <v>6832</v>
      </c>
      <c r="I2268" s="1" t="str">
        <f>IFERROR(VLOOKUP(B2268,'Inquérito'!M:N,2,0),if(AND(E2268="",not(iserror(find("linkedin",H2268)))),H2268,E2268))</f>
        <v/>
      </c>
      <c r="J2268" s="1" t="str">
        <f t="shared" si="2"/>
        <v>MIEIC </v>
      </c>
      <c r="K2268" s="1" t="str">
        <f>IFERROR(VLOOKUP($A2268&amp;"-"&amp;K$1,'Conclusões cursos SIGARRA'!$E:$H,2,0),"")</f>
        <v/>
      </c>
      <c r="L2268" s="1" t="str">
        <f>IFERROR(VLOOKUP($A2268&amp;"-"&amp;K$1,'Conclusões cursos SIGARRA'!$E:$H,4,0),"")</f>
        <v/>
      </c>
      <c r="M2268" s="1" t="str">
        <f>IFERROR(VLOOKUP($A2268&amp;"-"&amp;M$1,'Conclusões cursos SIGARRA'!$E:$H,2,0),"")</f>
        <v/>
      </c>
      <c r="N2268" s="1" t="str">
        <f>IFERROR(VLOOKUP($A2268&amp;"-"&amp;M$1,'Conclusões cursos SIGARRA'!$E:$H,4,0),"")</f>
        <v/>
      </c>
      <c r="O2268" s="1" t="str">
        <f>IFERROR(VLOOKUP($A2268&amp;"-"&amp;O$1,'Conclusões cursos SIGARRA'!$E:$H,2,0),"")</f>
        <v>2006/2007</v>
      </c>
      <c r="P2268" s="1" t="str">
        <f>IFERROR(VLOOKUP($A2268&amp;"-"&amp;O$1,'Conclusões cursos SIGARRA'!$E:$H,4,0),"")</f>
        <v>2010/2011</v>
      </c>
      <c r="Q2268" s="1" t="str">
        <f>IFERROR(VLOOKUP($A2268&amp;"-"&amp;Q$1,'Conclusões cursos SIGARRA'!$E:$H,2,0),"")</f>
        <v/>
      </c>
      <c r="R2268" s="1" t="str">
        <f>IFERROR(VLOOKUP($A2268&amp;"-"&amp;Q$1,'Conclusões cursos SIGARRA'!$E:$H,4,0),"")</f>
        <v/>
      </c>
      <c r="S2268" s="1" t="str">
        <f>IFERROR(VLOOKUP($A2268&amp;"-"&amp;S$1,'Conclusões cursos SIGARRA'!$E:$H,2,0),"")</f>
        <v/>
      </c>
      <c r="T2268" s="1" t="str">
        <f>IFERROR(VLOOKUP($A2268&amp;"-"&amp;S$1,'Conclusões cursos SIGARRA'!$E:$H,4,0),"")</f>
        <v/>
      </c>
      <c r="U2268" s="1" t="str">
        <f t="shared" si="3"/>
        <v> MIEIC 2010/2011</v>
      </c>
      <c r="V2268" s="1" t="str">
        <f t="shared" si="4"/>
        <v>Rui Miguel Bastos Ribeiro</v>
      </c>
    </row>
    <row r="2269" ht="14.25" customHeight="1">
      <c r="A2269" s="1">
        <v>1.99900961E8</v>
      </c>
      <c r="B2269" s="1" t="s">
        <v>6833</v>
      </c>
      <c r="C2269" s="1" t="s">
        <v>6834</v>
      </c>
      <c r="D2269" s="1" t="s">
        <v>20</v>
      </c>
      <c r="E2269" s="1" t="s">
        <v>6835</v>
      </c>
      <c r="F2269" s="1" t="str">
        <f t="shared" si="1"/>
        <v>Rui Miguel Bélchior Mesquita Tavares - LEIC 2003/2004</v>
      </c>
      <c r="G2269" s="1" t="s">
        <v>6836</v>
      </c>
      <c r="H2269" s="1" t="s">
        <v>6837</v>
      </c>
      <c r="I2269" s="9" t="str">
        <f>IFERROR(VLOOKUP(B2269,'Inquérito'!M:N,2,0),if(AND(E2269="",not(iserror(find("linkedin",H2269)))),H2269,E2269))</f>
        <v>https://www.linkedin.com/in/ruitavares/</v>
      </c>
      <c r="J2269" s="1" t="str">
        <f t="shared" si="2"/>
        <v>LEIC </v>
      </c>
      <c r="K2269" s="1" t="str">
        <f>IFERROR(VLOOKUP($A2269&amp;"-"&amp;K$1,'Conclusões cursos SIGARRA'!$E:$H,2,0),"")</f>
        <v>1999/2000</v>
      </c>
      <c r="L2269" s="1" t="str">
        <f>IFERROR(VLOOKUP($A2269&amp;"-"&amp;K$1,'Conclusões cursos SIGARRA'!$E:$H,4,0),"")</f>
        <v>2003/2004</v>
      </c>
      <c r="M2269" s="1" t="str">
        <f>IFERROR(VLOOKUP($A2269&amp;"-"&amp;M$1,'Conclusões cursos SIGARRA'!$E:$H,2,0),"")</f>
        <v/>
      </c>
      <c r="N2269" s="1" t="str">
        <f>IFERROR(VLOOKUP($A2269&amp;"-"&amp;M$1,'Conclusões cursos SIGARRA'!$E:$H,4,0),"")</f>
        <v/>
      </c>
      <c r="O2269" s="1" t="str">
        <f>IFERROR(VLOOKUP($A2269&amp;"-"&amp;O$1,'Conclusões cursos SIGARRA'!$E:$H,2,0),"")</f>
        <v/>
      </c>
      <c r="P2269" s="1" t="str">
        <f>IFERROR(VLOOKUP($A2269&amp;"-"&amp;O$1,'Conclusões cursos SIGARRA'!$E:$H,4,0),"")</f>
        <v/>
      </c>
      <c r="Q2269" s="1" t="str">
        <f>IFERROR(VLOOKUP($A2269&amp;"-"&amp;Q$1,'Conclusões cursos SIGARRA'!$E:$H,2,0),"")</f>
        <v/>
      </c>
      <c r="R2269" s="1" t="str">
        <f>IFERROR(VLOOKUP($A2269&amp;"-"&amp;Q$1,'Conclusões cursos SIGARRA'!$E:$H,4,0),"")</f>
        <v/>
      </c>
      <c r="S2269" s="1" t="str">
        <f>IFERROR(VLOOKUP($A2269&amp;"-"&amp;S$1,'Conclusões cursos SIGARRA'!$E:$H,2,0),"")</f>
        <v/>
      </c>
      <c r="T2269" s="1" t="str">
        <f>IFERROR(VLOOKUP($A2269&amp;"-"&amp;S$1,'Conclusões cursos SIGARRA'!$E:$H,4,0),"")</f>
        <v/>
      </c>
      <c r="U2269" s="1" t="str">
        <f t="shared" si="3"/>
        <v> LEIC 2003/2004</v>
      </c>
      <c r="V2269" s="1" t="str">
        <f t="shared" si="4"/>
        <v>Rui Miguel Bélchior Mesquita Tavares</v>
      </c>
    </row>
    <row r="2270" ht="14.25" customHeight="1">
      <c r="A2270" s="1">
        <v>2.01108017E8</v>
      </c>
      <c r="B2270" s="1" t="s">
        <v>6838</v>
      </c>
      <c r="C2270" s="1" t="s">
        <v>6839</v>
      </c>
      <c r="D2270" s="1" t="s">
        <v>20</v>
      </c>
      <c r="E2270" s="1" t="s">
        <v>21</v>
      </c>
      <c r="F2270" s="1" t="str">
        <f t="shared" si="1"/>
        <v>Rui Miguel Cruz Soares Pinto - MIEIC 2015/2016</v>
      </c>
      <c r="G2270" s="1" t="s">
        <v>6840</v>
      </c>
      <c r="I2270" s="1" t="str">
        <f>IFERROR(VLOOKUP(B2270,'Inquérito'!M:N,2,0),if(AND(E2270="",not(iserror(find("linkedin",H2270)))),H2270,E2270))</f>
        <v/>
      </c>
      <c r="J2270" s="1" t="str">
        <f t="shared" si="2"/>
        <v>MIEIC </v>
      </c>
      <c r="K2270" s="1" t="str">
        <f>IFERROR(VLOOKUP($A2270&amp;"-"&amp;K$1,'Conclusões cursos SIGARRA'!$E:$H,2,0),"")</f>
        <v/>
      </c>
      <c r="L2270" s="1" t="str">
        <f>IFERROR(VLOOKUP($A2270&amp;"-"&amp;K$1,'Conclusões cursos SIGARRA'!$E:$H,4,0),"")</f>
        <v/>
      </c>
      <c r="M2270" s="1" t="str">
        <f>IFERROR(VLOOKUP($A2270&amp;"-"&amp;M$1,'Conclusões cursos SIGARRA'!$E:$H,2,0),"")</f>
        <v/>
      </c>
      <c r="N2270" s="1" t="str">
        <f>IFERROR(VLOOKUP($A2270&amp;"-"&amp;M$1,'Conclusões cursos SIGARRA'!$E:$H,4,0),"")</f>
        <v/>
      </c>
      <c r="O2270" s="1" t="str">
        <f>IFERROR(VLOOKUP($A2270&amp;"-"&amp;O$1,'Conclusões cursos SIGARRA'!$E:$H,2,0),"")</f>
        <v>2011/2012</v>
      </c>
      <c r="P2270" s="1" t="str">
        <f>IFERROR(VLOOKUP($A2270&amp;"-"&amp;O$1,'Conclusões cursos SIGARRA'!$E:$H,4,0),"")</f>
        <v>2015/2016</v>
      </c>
      <c r="Q2270" s="1" t="str">
        <f>IFERROR(VLOOKUP($A2270&amp;"-"&amp;Q$1,'Conclusões cursos SIGARRA'!$E:$H,2,0),"")</f>
        <v/>
      </c>
      <c r="R2270" s="1" t="str">
        <f>IFERROR(VLOOKUP($A2270&amp;"-"&amp;Q$1,'Conclusões cursos SIGARRA'!$E:$H,4,0),"")</f>
        <v/>
      </c>
      <c r="S2270" s="1" t="str">
        <f>IFERROR(VLOOKUP($A2270&amp;"-"&amp;S$1,'Conclusões cursos SIGARRA'!$E:$H,2,0),"")</f>
        <v/>
      </c>
      <c r="T2270" s="1" t="str">
        <f>IFERROR(VLOOKUP($A2270&amp;"-"&amp;S$1,'Conclusões cursos SIGARRA'!$E:$H,4,0),"")</f>
        <v/>
      </c>
      <c r="U2270" s="1" t="str">
        <f t="shared" si="3"/>
        <v> MIEIC 2015/2016</v>
      </c>
      <c r="V2270" s="1" t="str">
        <f t="shared" si="4"/>
        <v>Rui Miguel Cruz Soares Pinto</v>
      </c>
    </row>
    <row r="2271" ht="14.25" customHeight="1">
      <c r="A2271" s="1">
        <v>2.01208215E8</v>
      </c>
      <c r="B2271" s="1" t="s">
        <v>6841</v>
      </c>
      <c r="C2271" s="1" t="s">
        <v>6842</v>
      </c>
      <c r="D2271" s="1" t="s">
        <v>20</v>
      </c>
      <c r="E2271" s="1" t="s">
        <v>6843</v>
      </c>
      <c r="F2271" s="1" t="str">
        <f t="shared" si="1"/>
        <v>Rui Miguel da Silva Gomes - MIEIC 2016/2017</v>
      </c>
      <c r="G2271" s="1" t="s">
        <v>6844</v>
      </c>
      <c r="I2271" s="9" t="str">
        <f>IFERROR(VLOOKUP(B2271,'Inquérito'!M:N,2,0),if(AND(E2271="",not(iserror(find("linkedin",H2271)))),H2271,E2271))</f>
        <v>https://www.linkedin.com/in/ruigomeseu/</v>
      </c>
      <c r="J2271" s="1" t="str">
        <f t="shared" si="2"/>
        <v>MIEIC </v>
      </c>
      <c r="K2271" s="1" t="str">
        <f>IFERROR(VLOOKUP($A2271&amp;"-"&amp;K$1,'Conclusões cursos SIGARRA'!$E:$H,2,0),"")</f>
        <v/>
      </c>
      <c r="L2271" s="1" t="str">
        <f>IFERROR(VLOOKUP($A2271&amp;"-"&amp;K$1,'Conclusões cursos SIGARRA'!$E:$H,4,0),"")</f>
        <v/>
      </c>
      <c r="M2271" s="1" t="str">
        <f>IFERROR(VLOOKUP($A2271&amp;"-"&amp;M$1,'Conclusões cursos SIGARRA'!$E:$H,2,0),"")</f>
        <v/>
      </c>
      <c r="N2271" s="1" t="str">
        <f>IFERROR(VLOOKUP($A2271&amp;"-"&amp;M$1,'Conclusões cursos SIGARRA'!$E:$H,4,0),"")</f>
        <v/>
      </c>
      <c r="O2271" s="1" t="str">
        <f>IFERROR(VLOOKUP($A2271&amp;"-"&amp;O$1,'Conclusões cursos SIGARRA'!$E:$H,2,0),"")</f>
        <v>2012/2013</v>
      </c>
      <c r="P2271" s="1" t="str">
        <f>IFERROR(VLOOKUP($A2271&amp;"-"&amp;O$1,'Conclusões cursos SIGARRA'!$E:$H,4,0),"")</f>
        <v>2016/2017</v>
      </c>
      <c r="Q2271" s="1" t="str">
        <f>IFERROR(VLOOKUP($A2271&amp;"-"&amp;Q$1,'Conclusões cursos SIGARRA'!$E:$H,2,0),"")</f>
        <v/>
      </c>
      <c r="R2271" s="1" t="str">
        <f>IFERROR(VLOOKUP($A2271&amp;"-"&amp;Q$1,'Conclusões cursos SIGARRA'!$E:$H,4,0),"")</f>
        <v/>
      </c>
      <c r="S2271" s="1" t="str">
        <f>IFERROR(VLOOKUP($A2271&amp;"-"&amp;S$1,'Conclusões cursos SIGARRA'!$E:$H,2,0),"")</f>
        <v/>
      </c>
      <c r="T2271" s="1" t="str">
        <f>IFERROR(VLOOKUP($A2271&amp;"-"&amp;S$1,'Conclusões cursos SIGARRA'!$E:$H,4,0),"")</f>
        <v/>
      </c>
      <c r="U2271" s="1" t="str">
        <f t="shared" si="3"/>
        <v> MIEIC 2016/2017</v>
      </c>
      <c r="V2271" s="1" t="str">
        <f t="shared" si="4"/>
        <v>Rui Miguel da Silva Gomes</v>
      </c>
    </row>
    <row r="2272" ht="14.25" customHeight="1">
      <c r="A2272" s="1">
        <v>2.0050562E8</v>
      </c>
      <c r="B2272" s="1" t="s">
        <v>6845</v>
      </c>
      <c r="C2272" s="1" t="s">
        <v>6846</v>
      </c>
      <c r="D2272" s="1" t="s">
        <v>20</v>
      </c>
      <c r="E2272" s="1" t="s">
        <v>21</v>
      </c>
      <c r="F2272" s="1" t="str">
        <f t="shared" si="1"/>
        <v>Rui Miguel de Paiva Batista - MIEIC 2015/2016</v>
      </c>
      <c r="G2272" s="1" t="s">
        <v>6847</v>
      </c>
      <c r="I2272" s="1" t="str">
        <f>IFERROR(VLOOKUP(B2272,'Inquérito'!M:N,2,0),if(AND(E2272="",not(iserror(find("linkedin",H2272)))),H2272,E2272))</f>
        <v/>
      </c>
      <c r="J2272" s="1" t="str">
        <f t="shared" si="2"/>
        <v>MIEIC </v>
      </c>
      <c r="K2272" s="1" t="str">
        <f>IFERROR(VLOOKUP($A2272&amp;"-"&amp;K$1,'Conclusões cursos SIGARRA'!$E:$H,2,0),"")</f>
        <v/>
      </c>
      <c r="L2272" s="1" t="str">
        <f>IFERROR(VLOOKUP($A2272&amp;"-"&amp;K$1,'Conclusões cursos SIGARRA'!$E:$H,4,0),"")</f>
        <v/>
      </c>
      <c r="M2272" s="1" t="str">
        <f>IFERROR(VLOOKUP($A2272&amp;"-"&amp;M$1,'Conclusões cursos SIGARRA'!$E:$H,2,0),"")</f>
        <v/>
      </c>
      <c r="N2272" s="1" t="str">
        <f>IFERROR(VLOOKUP($A2272&amp;"-"&amp;M$1,'Conclusões cursos SIGARRA'!$E:$H,4,0),"")</f>
        <v/>
      </c>
      <c r="O2272" s="1" t="str">
        <f>IFERROR(VLOOKUP($A2272&amp;"-"&amp;O$1,'Conclusões cursos SIGARRA'!$E:$H,2,0),"")</f>
        <v>2006/2007</v>
      </c>
      <c r="P2272" s="1" t="str">
        <f>IFERROR(VLOOKUP($A2272&amp;"-"&amp;O$1,'Conclusões cursos SIGARRA'!$E:$H,4,0),"")</f>
        <v>2015/2016</v>
      </c>
      <c r="Q2272" s="1" t="str">
        <f>IFERROR(VLOOKUP($A2272&amp;"-"&amp;Q$1,'Conclusões cursos SIGARRA'!$E:$H,2,0),"")</f>
        <v/>
      </c>
      <c r="R2272" s="1" t="str">
        <f>IFERROR(VLOOKUP($A2272&amp;"-"&amp;Q$1,'Conclusões cursos SIGARRA'!$E:$H,4,0),"")</f>
        <v/>
      </c>
      <c r="S2272" s="1" t="str">
        <f>IFERROR(VLOOKUP($A2272&amp;"-"&amp;S$1,'Conclusões cursos SIGARRA'!$E:$H,2,0),"")</f>
        <v/>
      </c>
      <c r="T2272" s="1" t="str">
        <f>IFERROR(VLOOKUP($A2272&amp;"-"&amp;S$1,'Conclusões cursos SIGARRA'!$E:$H,4,0),"")</f>
        <v/>
      </c>
      <c r="U2272" s="1" t="str">
        <f t="shared" si="3"/>
        <v> MIEIC 2015/2016</v>
      </c>
      <c r="V2272" s="1" t="str">
        <f t="shared" si="4"/>
        <v>Rui Miguel de Paiva Batista</v>
      </c>
    </row>
    <row r="2273" ht="14.25" customHeight="1">
      <c r="A2273" s="1">
        <v>2.00706567E8</v>
      </c>
      <c r="B2273" s="1" t="s">
        <v>6848</v>
      </c>
      <c r="C2273" s="1" t="s">
        <v>6849</v>
      </c>
      <c r="D2273" s="1" t="s">
        <v>20</v>
      </c>
      <c r="E2273" s="1" t="s">
        <v>6850</v>
      </c>
      <c r="F2273" s="1" t="str">
        <f t="shared" si="1"/>
        <v>Rui Miguel de Sousa Carvalho - MIEIC 2011/2012</v>
      </c>
      <c r="G2273" s="1" t="s">
        <v>21</v>
      </c>
      <c r="I2273" s="9" t="str">
        <f>IFERROR(VLOOKUP(B2273,'Inquérito'!M:N,2,0),if(AND(E2273="",not(iserror(find("linkedin",H2273)))),H2273,E2273))</f>
        <v>https://www.linkedin.com/in/rucarvalho/</v>
      </c>
      <c r="J2273" s="1" t="str">
        <f t="shared" si="2"/>
        <v>MIEIC </v>
      </c>
      <c r="K2273" s="1" t="str">
        <f>IFERROR(VLOOKUP($A2273&amp;"-"&amp;K$1,'Conclusões cursos SIGARRA'!$E:$H,2,0),"")</f>
        <v/>
      </c>
      <c r="L2273" s="1" t="str">
        <f>IFERROR(VLOOKUP($A2273&amp;"-"&amp;K$1,'Conclusões cursos SIGARRA'!$E:$H,4,0),"")</f>
        <v/>
      </c>
      <c r="M2273" s="1" t="str">
        <f>IFERROR(VLOOKUP($A2273&amp;"-"&amp;M$1,'Conclusões cursos SIGARRA'!$E:$H,2,0),"")</f>
        <v/>
      </c>
      <c r="N2273" s="1" t="str">
        <f>IFERROR(VLOOKUP($A2273&amp;"-"&amp;M$1,'Conclusões cursos SIGARRA'!$E:$H,4,0),"")</f>
        <v/>
      </c>
      <c r="O2273" s="1" t="str">
        <f>IFERROR(VLOOKUP($A2273&amp;"-"&amp;O$1,'Conclusões cursos SIGARRA'!$E:$H,2,0),"")</f>
        <v>2007/2008</v>
      </c>
      <c r="P2273" s="1" t="str">
        <f>IFERROR(VLOOKUP($A2273&amp;"-"&amp;O$1,'Conclusões cursos SIGARRA'!$E:$H,4,0),"")</f>
        <v>2011/2012</v>
      </c>
      <c r="Q2273" s="1" t="str">
        <f>IFERROR(VLOOKUP($A2273&amp;"-"&amp;Q$1,'Conclusões cursos SIGARRA'!$E:$H,2,0),"")</f>
        <v/>
      </c>
      <c r="R2273" s="1" t="str">
        <f>IFERROR(VLOOKUP($A2273&amp;"-"&amp;Q$1,'Conclusões cursos SIGARRA'!$E:$H,4,0),"")</f>
        <v/>
      </c>
      <c r="S2273" s="1" t="str">
        <f>IFERROR(VLOOKUP($A2273&amp;"-"&amp;S$1,'Conclusões cursos SIGARRA'!$E:$H,2,0),"")</f>
        <v/>
      </c>
      <c r="T2273" s="1" t="str">
        <f>IFERROR(VLOOKUP($A2273&amp;"-"&amp;S$1,'Conclusões cursos SIGARRA'!$E:$H,4,0),"")</f>
        <v/>
      </c>
      <c r="U2273" s="1" t="str">
        <f t="shared" si="3"/>
        <v> MIEIC 2011/2012</v>
      </c>
      <c r="V2273" s="1" t="str">
        <f t="shared" si="4"/>
        <v>Rui Miguel de Sousa Carvalho</v>
      </c>
    </row>
    <row r="2274" ht="14.25" customHeight="1">
      <c r="A2274" s="1">
        <v>2.00003107E8</v>
      </c>
      <c r="B2274" s="1" t="s">
        <v>6851</v>
      </c>
      <c r="C2274" s="1" t="s">
        <v>6852</v>
      </c>
      <c r="D2274" s="1" t="s">
        <v>20</v>
      </c>
      <c r="E2274" s="1" t="s">
        <v>6853</v>
      </c>
      <c r="F2274" s="1" t="str">
        <f t="shared" si="1"/>
        <v>Rui Miguel de Sousa Neves - LEIC 2004/2005</v>
      </c>
      <c r="G2274" s="1" t="s">
        <v>21</v>
      </c>
      <c r="H2274" s="1" t="s">
        <v>6854</v>
      </c>
      <c r="I2274" s="9" t="str">
        <f>IFERROR(VLOOKUP(B2274,'Inquérito'!M:N,2,0),if(AND(E2274="",not(iserror(find("linkedin",H2274)))),H2274,E2274))</f>
        <v>https://www.linkedin.com/in/rsneves</v>
      </c>
      <c r="J2274" s="1" t="str">
        <f t="shared" si="2"/>
        <v>LEIC </v>
      </c>
      <c r="K2274" s="1" t="str">
        <f>IFERROR(VLOOKUP($A2274&amp;"-"&amp;K$1,'Conclusões cursos SIGARRA'!$E:$H,2,0),"")</f>
        <v>2000/2001</v>
      </c>
      <c r="L2274" s="1" t="str">
        <f>IFERROR(VLOOKUP($A2274&amp;"-"&amp;K$1,'Conclusões cursos SIGARRA'!$E:$H,4,0),"")</f>
        <v>2004/2005</v>
      </c>
      <c r="M2274" s="1" t="str">
        <f>IFERROR(VLOOKUP($A2274&amp;"-"&amp;M$1,'Conclusões cursos SIGARRA'!$E:$H,2,0),"")</f>
        <v/>
      </c>
      <c r="N2274" s="1" t="str">
        <f>IFERROR(VLOOKUP($A2274&amp;"-"&amp;M$1,'Conclusões cursos SIGARRA'!$E:$H,4,0),"")</f>
        <v/>
      </c>
      <c r="O2274" s="1" t="str">
        <f>IFERROR(VLOOKUP($A2274&amp;"-"&amp;O$1,'Conclusões cursos SIGARRA'!$E:$H,2,0),"")</f>
        <v/>
      </c>
      <c r="P2274" s="1" t="str">
        <f>IFERROR(VLOOKUP($A2274&amp;"-"&amp;O$1,'Conclusões cursos SIGARRA'!$E:$H,4,0),"")</f>
        <v/>
      </c>
      <c r="Q2274" s="1" t="str">
        <f>IFERROR(VLOOKUP($A2274&amp;"-"&amp;Q$1,'Conclusões cursos SIGARRA'!$E:$H,2,0),"")</f>
        <v/>
      </c>
      <c r="R2274" s="1" t="str">
        <f>IFERROR(VLOOKUP($A2274&amp;"-"&amp;Q$1,'Conclusões cursos SIGARRA'!$E:$H,4,0),"")</f>
        <v/>
      </c>
      <c r="S2274" s="1" t="str">
        <f>IFERROR(VLOOKUP($A2274&amp;"-"&amp;S$1,'Conclusões cursos SIGARRA'!$E:$H,2,0),"")</f>
        <v/>
      </c>
      <c r="T2274" s="1" t="str">
        <f>IFERROR(VLOOKUP($A2274&amp;"-"&amp;S$1,'Conclusões cursos SIGARRA'!$E:$H,4,0),"")</f>
        <v/>
      </c>
      <c r="U2274" s="1" t="str">
        <f t="shared" si="3"/>
        <v> LEIC 2004/2005</v>
      </c>
      <c r="V2274" s="1" t="str">
        <f t="shared" si="4"/>
        <v>Rui Miguel de Sousa Neves</v>
      </c>
    </row>
    <row r="2275" ht="14.25" customHeight="1">
      <c r="A2275" s="1">
        <v>2.00303298E8</v>
      </c>
      <c r="B2275" s="1" t="s">
        <v>6855</v>
      </c>
      <c r="C2275" s="1" t="s">
        <v>6856</v>
      </c>
      <c r="D2275" s="1" t="s">
        <v>20</v>
      </c>
      <c r="E2275" s="1" t="s">
        <v>6857</v>
      </c>
      <c r="F2275" s="1" t="str">
        <f t="shared" si="1"/>
        <v>Rui Miguel Ferreira de Azevedo - MIEIC 2009/2010</v>
      </c>
      <c r="G2275" s="1" t="s">
        <v>6858</v>
      </c>
      <c r="H2275" s="1" t="s">
        <v>6859</v>
      </c>
      <c r="I2275" s="9" t="str">
        <f>IFERROR(VLOOKUP(B2275,'Inquérito'!M:N,2,0),if(AND(E2275="",not(iserror(find("linkedin",H2275)))),H2275,E2275))</f>
        <v>https://www.linkedin.com/in/ruimiguelazevedo/</v>
      </c>
      <c r="J2275" s="1" t="str">
        <f t="shared" si="2"/>
        <v>MIEIC </v>
      </c>
      <c r="K2275" s="1" t="str">
        <f>IFERROR(VLOOKUP($A2275&amp;"-"&amp;K$1,'Conclusões cursos SIGARRA'!$E:$H,2,0),"")</f>
        <v/>
      </c>
      <c r="L2275" s="1" t="str">
        <f>IFERROR(VLOOKUP($A2275&amp;"-"&amp;K$1,'Conclusões cursos SIGARRA'!$E:$H,4,0),"")</f>
        <v/>
      </c>
      <c r="M2275" s="1" t="str">
        <f>IFERROR(VLOOKUP($A2275&amp;"-"&amp;M$1,'Conclusões cursos SIGARRA'!$E:$H,2,0),"")</f>
        <v/>
      </c>
      <c r="N2275" s="1" t="str">
        <f>IFERROR(VLOOKUP($A2275&amp;"-"&amp;M$1,'Conclusões cursos SIGARRA'!$E:$H,4,0),"")</f>
        <v/>
      </c>
      <c r="O2275" s="1" t="str">
        <f>IFERROR(VLOOKUP($A2275&amp;"-"&amp;O$1,'Conclusões cursos SIGARRA'!$E:$H,2,0),"")</f>
        <v>2004/2005</v>
      </c>
      <c r="P2275" s="1" t="str">
        <f>IFERROR(VLOOKUP($A2275&amp;"-"&amp;O$1,'Conclusões cursos SIGARRA'!$E:$H,4,0),"")</f>
        <v>2009/2010</v>
      </c>
      <c r="Q2275" s="1" t="str">
        <f>IFERROR(VLOOKUP($A2275&amp;"-"&amp;Q$1,'Conclusões cursos SIGARRA'!$E:$H,2,0),"")</f>
        <v/>
      </c>
      <c r="R2275" s="1" t="str">
        <f>IFERROR(VLOOKUP($A2275&amp;"-"&amp;Q$1,'Conclusões cursos SIGARRA'!$E:$H,4,0),"")</f>
        <v/>
      </c>
      <c r="S2275" s="1" t="str">
        <f>IFERROR(VLOOKUP($A2275&amp;"-"&amp;S$1,'Conclusões cursos SIGARRA'!$E:$H,2,0),"")</f>
        <v/>
      </c>
      <c r="T2275" s="1" t="str">
        <f>IFERROR(VLOOKUP($A2275&amp;"-"&amp;S$1,'Conclusões cursos SIGARRA'!$E:$H,4,0),"")</f>
        <v/>
      </c>
      <c r="U2275" s="1" t="str">
        <f t="shared" si="3"/>
        <v> MIEIC 2009/2010</v>
      </c>
      <c r="V2275" s="1" t="str">
        <f t="shared" si="4"/>
        <v>Rui Miguel Ferreira de Azevedo</v>
      </c>
    </row>
    <row r="2276" ht="14.25" customHeight="1">
      <c r="A2276" s="1">
        <v>2.00004464E8</v>
      </c>
      <c r="B2276" s="1" t="s">
        <v>6860</v>
      </c>
      <c r="C2276" s="1" t="s">
        <v>6861</v>
      </c>
      <c r="D2276" s="1" t="s">
        <v>20</v>
      </c>
      <c r="E2276" s="1" t="s">
        <v>6862</v>
      </c>
      <c r="F2276" s="1" t="str">
        <f t="shared" si="1"/>
        <v>Rui Miguel Monteiro Ferreira - LEIC 2004/2005</v>
      </c>
      <c r="G2276" s="1" t="s">
        <v>6863</v>
      </c>
      <c r="I2276" s="9" t="str">
        <f>IFERROR(VLOOKUP(B2276,'Inquérito'!M:N,2,0),if(AND(E2276="",not(iserror(find("linkedin",H2276)))),H2276,E2276))</f>
        <v>https://www.linkedin.com/in/ruimferreira</v>
      </c>
      <c r="J2276" s="1" t="str">
        <f t="shared" si="2"/>
        <v>LEIC </v>
      </c>
      <c r="K2276" s="1" t="str">
        <f>IFERROR(VLOOKUP($A2276&amp;"-"&amp;K$1,'Conclusões cursos SIGARRA'!$E:$H,2,0),"")</f>
        <v>2000/2001</v>
      </c>
      <c r="L2276" s="1" t="str">
        <f>IFERROR(VLOOKUP($A2276&amp;"-"&amp;K$1,'Conclusões cursos SIGARRA'!$E:$H,4,0),"")</f>
        <v>2004/2005</v>
      </c>
      <c r="M2276" s="1" t="str">
        <f>IFERROR(VLOOKUP($A2276&amp;"-"&amp;M$1,'Conclusões cursos SIGARRA'!$E:$H,2,0),"")</f>
        <v/>
      </c>
      <c r="N2276" s="1" t="str">
        <f>IFERROR(VLOOKUP($A2276&amp;"-"&amp;M$1,'Conclusões cursos SIGARRA'!$E:$H,4,0),"")</f>
        <v/>
      </c>
      <c r="O2276" s="1" t="str">
        <f>IFERROR(VLOOKUP($A2276&amp;"-"&amp;O$1,'Conclusões cursos SIGARRA'!$E:$H,2,0),"")</f>
        <v/>
      </c>
      <c r="P2276" s="1" t="str">
        <f>IFERROR(VLOOKUP($A2276&amp;"-"&amp;O$1,'Conclusões cursos SIGARRA'!$E:$H,4,0),"")</f>
        <v/>
      </c>
      <c r="Q2276" s="1" t="str">
        <f>IFERROR(VLOOKUP($A2276&amp;"-"&amp;Q$1,'Conclusões cursos SIGARRA'!$E:$H,2,0),"")</f>
        <v/>
      </c>
      <c r="R2276" s="1" t="str">
        <f>IFERROR(VLOOKUP($A2276&amp;"-"&amp;Q$1,'Conclusões cursos SIGARRA'!$E:$H,4,0),"")</f>
        <v/>
      </c>
      <c r="S2276" s="1" t="str">
        <f>IFERROR(VLOOKUP($A2276&amp;"-"&amp;S$1,'Conclusões cursos SIGARRA'!$E:$H,2,0),"")</f>
        <v/>
      </c>
      <c r="T2276" s="1" t="str">
        <f>IFERROR(VLOOKUP($A2276&amp;"-"&amp;S$1,'Conclusões cursos SIGARRA'!$E:$H,4,0),"")</f>
        <v/>
      </c>
      <c r="U2276" s="1" t="str">
        <f t="shared" si="3"/>
        <v> LEIC 2004/2005</v>
      </c>
      <c r="V2276" s="1" t="str">
        <f t="shared" si="4"/>
        <v>Rui Miguel Monteiro Ferreira</v>
      </c>
    </row>
    <row r="2277" ht="14.25" customHeight="1">
      <c r="A2277" s="1">
        <v>1.9970196E8</v>
      </c>
      <c r="B2277" s="1" t="s">
        <v>6864</v>
      </c>
      <c r="C2277" s="1" t="s">
        <v>6865</v>
      </c>
      <c r="D2277" s="1" t="s">
        <v>20</v>
      </c>
      <c r="E2277" s="1" t="s">
        <v>6866</v>
      </c>
      <c r="F2277" s="1" t="str">
        <f t="shared" si="1"/>
        <v>Rui Miguel Nunes Brandão Pinho Soares - LEIC 2001/2002 MIEIC 2008/2009</v>
      </c>
      <c r="G2277" s="1" t="s">
        <v>6867</v>
      </c>
      <c r="H2277" s="1" t="s">
        <v>6868</v>
      </c>
      <c r="I2277" s="9" t="str">
        <f>IFERROR(VLOOKUP(B2277,'Inquérito'!M:N,2,0),if(AND(E2277="",not(iserror(find("linkedin",H2277)))),H2277,E2277))</f>
        <v>https://www.linkedin.com/in/rui-soares-/</v>
      </c>
      <c r="J2277" s="1" t="str">
        <f t="shared" si="2"/>
        <v>LEIC MIEIC </v>
      </c>
      <c r="K2277" s="1" t="str">
        <f>IFERROR(VLOOKUP($A2277&amp;"-"&amp;K$1,'Conclusões cursos SIGARRA'!$E:$H,2,0),"")</f>
        <v>1997/1998</v>
      </c>
      <c r="L2277" s="1" t="str">
        <f>IFERROR(VLOOKUP($A2277&amp;"-"&amp;K$1,'Conclusões cursos SIGARRA'!$E:$H,4,0),"")</f>
        <v>2001/2002</v>
      </c>
      <c r="M2277" s="1" t="str">
        <f>IFERROR(VLOOKUP($A2277&amp;"-"&amp;M$1,'Conclusões cursos SIGARRA'!$E:$H,2,0),"")</f>
        <v/>
      </c>
      <c r="N2277" s="1" t="str">
        <f>IFERROR(VLOOKUP($A2277&amp;"-"&amp;M$1,'Conclusões cursos SIGARRA'!$E:$H,4,0),"")</f>
        <v/>
      </c>
      <c r="O2277" s="1" t="str">
        <f>IFERROR(VLOOKUP($A2277&amp;"-"&amp;O$1,'Conclusões cursos SIGARRA'!$E:$H,2,0),"")</f>
        <v>2008/2009</v>
      </c>
      <c r="P2277" s="1" t="str">
        <f>IFERROR(VLOOKUP($A2277&amp;"-"&amp;O$1,'Conclusões cursos SIGARRA'!$E:$H,4,0),"")</f>
        <v>2008/2009</v>
      </c>
      <c r="Q2277" s="1" t="str">
        <f>IFERROR(VLOOKUP($A2277&amp;"-"&amp;Q$1,'Conclusões cursos SIGARRA'!$E:$H,2,0),"")</f>
        <v/>
      </c>
      <c r="R2277" s="1" t="str">
        <f>IFERROR(VLOOKUP($A2277&amp;"-"&amp;Q$1,'Conclusões cursos SIGARRA'!$E:$H,4,0),"")</f>
        <v/>
      </c>
      <c r="S2277" s="1" t="str">
        <f>IFERROR(VLOOKUP($A2277&amp;"-"&amp;S$1,'Conclusões cursos SIGARRA'!$E:$H,2,0),"")</f>
        <v/>
      </c>
      <c r="T2277" s="1" t="str">
        <f>IFERROR(VLOOKUP($A2277&amp;"-"&amp;S$1,'Conclusões cursos SIGARRA'!$E:$H,4,0),"")</f>
        <v/>
      </c>
      <c r="U2277" s="1" t="str">
        <f t="shared" si="3"/>
        <v> LEIC 2001/2002 MIEIC 2008/2009</v>
      </c>
      <c r="V2277" s="1" t="str">
        <f t="shared" si="4"/>
        <v>Rui Miguel Nunes Brandão Pinho Soares</v>
      </c>
    </row>
    <row r="2278" ht="14.25" customHeight="1">
      <c r="A2278" s="1">
        <v>2.01805046E8</v>
      </c>
      <c r="B2278" s="1" t="s">
        <v>6869</v>
      </c>
      <c r="C2278" s="1" t="s">
        <v>6870</v>
      </c>
      <c r="D2278" s="1" t="s">
        <v>26</v>
      </c>
      <c r="E2278" s="1" t="s">
        <v>21</v>
      </c>
      <c r="F2278" s="1" t="str">
        <f t="shared" si="1"/>
        <v>Rui Miguel Pinto Cardoso - L.EIC 2021/2022</v>
      </c>
      <c r="G2278" s="1" t="s">
        <v>6871</v>
      </c>
      <c r="I2278" s="1" t="str">
        <f>IFERROR(VLOOKUP(B2278,'Inquérito'!M:N,2,0),if(AND(E2278="",not(iserror(find("linkedin",H2278)))),H2278,E2278))</f>
        <v/>
      </c>
      <c r="J2278" s="1" t="str">
        <f t="shared" si="2"/>
        <v>L.EIC </v>
      </c>
      <c r="K2278" s="1" t="str">
        <f>IFERROR(VLOOKUP($A2278&amp;"-"&amp;K$1,'Conclusões cursos SIGARRA'!$E:$H,2,0),"")</f>
        <v/>
      </c>
      <c r="L2278" s="1" t="str">
        <f>IFERROR(VLOOKUP($A2278&amp;"-"&amp;K$1,'Conclusões cursos SIGARRA'!$E:$H,4,0),"")</f>
        <v/>
      </c>
      <c r="M2278" s="1" t="str">
        <f>IFERROR(VLOOKUP($A2278&amp;"-"&amp;M$1,'Conclusões cursos SIGARRA'!$E:$H,2,0),"")</f>
        <v/>
      </c>
      <c r="N2278" s="1" t="str">
        <f>IFERROR(VLOOKUP($A2278&amp;"-"&amp;M$1,'Conclusões cursos SIGARRA'!$E:$H,4,0),"")</f>
        <v/>
      </c>
      <c r="O2278" s="1" t="str">
        <f>IFERROR(VLOOKUP($A2278&amp;"-"&amp;O$1,'Conclusões cursos SIGARRA'!$E:$H,2,0),"")</f>
        <v/>
      </c>
      <c r="P2278" s="1" t="str">
        <f>IFERROR(VLOOKUP($A2278&amp;"-"&amp;O$1,'Conclusões cursos SIGARRA'!$E:$H,4,0),"")</f>
        <v/>
      </c>
      <c r="Q2278" s="1" t="str">
        <f>IFERROR(VLOOKUP($A2278&amp;"-"&amp;Q$1,'Conclusões cursos SIGARRA'!$E:$H,2,0),"")</f>
        <v>2021/2022</v>
      </c>
      <c r="R2278" s="1" t="str">
        <f>IFERROR(VLOOKUP($A2278&amp;"-"&amp;Q$1,'Conclusões cursos SIGARRA'!$E:$H,4,0),"")</f>
        <v>2021/2022</v>
      </c>
      <c r="S2278" s="1" t="str">
        <f>IFERROR(VLOOKUP($A2278&amp;"-"&amp;S$1,'Conclusões cursos SIGARRA'!$E:$H,2,0),"")</f>
        <v/>
      </c>
      <c r="T2278" s="1" t="str">
        <f>IFERROR(VLOOKUP($A2278&amp;"-"&amp;S$1,'Conclusões cursos SIGARRA'!$E:$H,4,0),"")</f>
        <v/>
      </c>
      <c r="U2278" s="1" t="str">
        <f t="shared" si="3"/>
        <v> L.EIC 2021/2022</v>
      </c>
      <c r="V2278" s="1" t="str">
        <f t="shared" si="4"/>
        <v>Rui Miguel Pinto Cardoso</v>
      </c>
    </row>
    <row r="2279" ht="14.25" customHeight="1">
      <c r="A2279" s="1">
        <v>2.00405163E8</v>
      </c>
      <c r="B2279" s="1" t="s">
        <v>6872</v>
      </c>
      <c r="C2279" s="1" t="s">
        <v>6873</v>
      </c>
      <c r="D2279" s="1" t="s">
        <v>20</v>
      </c>
      <c r="E2279" s="1" t="s">
        <v>6874</v>
      </c>
      <c r="F2279" s="1" t="str">
        <f t="shared" si="1"/>
        <v>Rui Miguel Ribeiro Archer - MIEIC 2012/2013</v>
      </c>
      <c r="G2279" s="1" t="s">
        <v>6875</v>
      </c>
      <c r="H2279" s="1" t="s">
        <v>6876</v>
      </c>
      <c r="I2279" s="9" t="str">
        <f>IFERROR(VLOOKUP(B2279,'Inquérito'!M:N,2,0),if(AND(E2279="",not(iserror(find("linkedin",H2279)))),H2279,E2279))</f>
        <v>https://www.linkedin.com/in/ruiarcher/</v>
      </c>
      <c r="J2279" s="1" t="str">
        <f t="shared" si="2"/>
        <v>MIEIC </v>
      </c>
      <c r="K2279" s="1" t="str">
        <f>IFERROR(VLOOKUP($A2279&amp;"-"&amp;K$1,'Conclusões cursos SIGARRA'!$E:$H,2,0),"")</f>
        <v/>
      </c>
      <c r="L2279" s="1" t="str">
        <f>IFERROR(VLOOKUP($A2279&amp;"-"&amp;K$1,'Conclusões cursos SIGARRA'!$E:$H,4,0),"")</f>
        <v/>
      </c>
      <c r="M2279" s="1" t="str">
        <f>IFERROR(VLOOKUP($A2279&amp;"-"&amp;M$1,'Conclusões cursos SIGARRA'!$E:$H,2,0),"")</f>
        <v/>
      </c>
      <c r="N2279" s="1" t="str">
        <f>IFERROR(VLOOKUP($A2279&amp;"-"&amp;M$1,'Conclusões cursos SIGARRA'!$E:$H,4,0),"")</f>
        <v/>
      </c>
      <c r="O2279" s="1" t="str">
        <f>IFERROR(VLOOKUP($A2279&amp;"-"&amp;O$1,'Conclusões cursos SIGARRA'!$E:$H,2,0),"")</f>
        <v>2004/2005</v>
      </c>
      <c r="P2279" s="1" t="str">
        <f>IFERROR(VLOOKUP($A2279&amp;"-"&amp;O$1,'Conclusões cursos SIGARRA'!$E:$H,4,0),"")</f>
        <v>2012/2013</v>
      </c>
      <c r="Q2279" s="1" t="str">
        <f>IFERROR(VLOOKUP($A2279&amp;"-"&amp;Q$1,'Conclusões cursos SIGARRA'!$E:$H,2,0),"")</f>
        <v/>
      </c>
      <c r="R2279" s="1" t="str">
        <f>IFERROR(VLOOKUP($A2279&amp;"-"&amp;Q$1,'Conclusões cursos SIGARRA'!$E:$H,4,0),"")</f>
        <v/>
      </c>
      <c r="S2279" s="1" t="str">
        <f>IFERROR(VLOOKUP($A2279&amp;"-"&amp;S$1,'Conclusões cursos SIGARRA'!$E:$H,2,0),"")</f>
        <v/>
      </c>
      <c r="T2279" s="1" t="str">
        <f>IFERROR(VLOOKUP($A2279&amp;"-"&amp;S$1,'Conclusões cursos SIGARRA'!$E:$H,4,0),"")</f>
        <v/>
      </c>
      <c r="U2279" s="1" t="str">
        <f t="shared" si="3"/>
        <v> MIEIC 2012/2013</v>
      </c>
      <c r="V2279" s="1" t="str">
        <f t="shared" si="4"/>
        <v>Rui Miguel Ribeiro Archer</v>
      </c>
    </row>
    <row r="2280" ht="14.25" customHeight="1">
      <c r="A2280" s="1">
        <v>2.00808118E8</v>
      </c>
      <c r="B2280" s="1" t="s">
        <v>6877</v>
      </c>
      <c r="C2280" s="1" t="s">
        <v>6878</v>
      </c>
      <c r="D2280" s="1" t="s">
        <v>20</v>
      </c>
      <c r="E2280" s="1" t="s">
        <v>6879</v>
      </c>
      <c r="F2280" s="1" t="str">
        <f t="shared" si="1"/>
        <v>Rui Miguel Rodrigo Freixedelo - MIEIC 2013/2014</v>
      </c>
      <c r="G2280" s="1" t="s">
        <v>6880</v>
      </c>
      <c r="I2280" s="9" t="str">
        <f>IFERROR(VLOOKUP(B2280,'Inquérito'!M:N,2,0),if(AND(E2280="",not(iserror(find("linkedin",H2280)))),H2280,E2280))</f>
        <v>https://www.linkedin.com/in/freixedelo/</v>
      </c>
      <c r="J2280" s="1" t="str">
        <f t="shared" si="2"/>
        <v>MIEIC </v>
      </c>
      <c r="K2280" s="1" t="str">
        <f>IFERROR(VLOOKUP($A2280&amp;"-"&amp;K$1,'Conclusões cursos SIGARRA'!$E:$H,2,0),"")</f>
        <v/>
      </c>
      <c r="L2280" s="1" t="str">
        <f>IFERROR(VLOOKUP($A2280&amp;"-"&amp;K$1,'Conclusões cursos SIGARRA'!$E:$H,4,0),"")</f>
        <v/>
      </c>
      <c r="M2280" s="1" t="str">
        <f>IFERROR(VLOOKUP($A2280&amp;"-"&amp;M$1,'Conclusões cursos SIGARRA'!$E:$H,2,0),"")</f>
        <v/>
      </c>
      <c r="N2280" s="1" t="str">
        <f>IFERROR(VLOOKUP($A2280&amp;"-"&amp;M$1,'Conclusões cursos SIGARRA'!$E:$H,4,0),"")</f>
        <v/>
      </c>
      <c r="O2280" s="1" t="str">
        <f>IFERROR(VLOOKUP($A2280&amp;"-"&amp;O$1,'Conclusões cursos SIGARRA'!$E:$H,2,0),"")</f>
        <v>2008/2009</v>
      </c>
      <c r="P2280" s="1" t="str">
        <f>IFERROR(VLOOKUP($A2280&amp;"-"&amp;O$1,'Conclusões cursos SIGARRA'!$E:$H,4,0),"")</f>
        <v>2013/2014</v>
      </c>
      <c r="Q2280" s="1" t="str">
        <f>IFERROR(VLOOKUP($A2280&amp;"-"&amp;Q$1,'Conclusões cursos SIGARRA'!$E:$H,2,0),"")</f>
        <v/>
      </c>
      <c r="R2280" s="1" t="str">
        <f>IFERROR(VLOOKUP($A2280&amp;"-"&amp;Q$1,'Conclusões cursos SIGARRA'!$E:$H,4,0),"")</f>
        <v/>
      </c>
      <c r="S2280" s="1" t="str">
        <f>IFERROR(VLOOKUP($A2280&amp;"-"&amp;S$1,'Conclusões cursos SIGARRA'!$E:$H,2,0),"")</f>
        <v/>
      </c>
      <c r="T2280" s="1" t="str">
        <f>IFERROR(VLOOKUP($A2280&amp;"-"&amp;S$1,'Conclusões cursos SIGARRA'!$E:$H,4,0),"")</f>
        <v/>
      </c>
      <c r="U2280" s="1" t="str">
        <f t="shared" si="3"/>
        <v> MIEIC 2013/2014</v>
      </c>
      <c r="V2280" s="1" t="str">
        <f t="shared" si="4"/>
        <v>Rui Miguel Rodrigo Freixedelo</v>
      </c>
    </row>
    <row r="2281" ht="14.25" customHeight="1">
      <c r="A2281" s="1">
        <v>2.00200432E8</v>
      </c>
      <c r="B2281" s="1" t="s">
        <v>6881</v>
      </c>
      <c r="C2281" s="1" t="s">
        <v>6882</v>
      </c>
      <c r="D2281" s="1" t="s">
        <v>20</v>
      </c>
      <c r="E2281" s="1" t="s">
        <v>6883</v>
      </c>
      <c r="F2281" s="1" t="str">
        <f t="shared" si="1"/>
        <v>Rui Miguel Rodrigues Ferreira - LEIC 2006/2007</v>
      </c>
      <c r="G2281" s="1" t="s">
        <v>6884</v>
      </c>
      <c r="H2281" s="1" t="s">
        <v>6885</v>
      </c>
      <c r="I2281" s="9" t="str">
        <f>IFERROR(VLOOKUP(B2281,'Inquérito'!M:N,2,0),if(AND(E2281="",not(iserror(find("linkedin",H2281)))),H2281,E2281))</f>
        <v>https://www.linkedin.com/in/ruiferreira/</v>
      </c>
      <c r="J2281" s="1" t="str">
        <f t="shared" si="2"/>
        <v>LEIC </v>
      </c>
      <c r="K2281" s="1" t="str">
        <f>IFERROR(VLOOKUP($A2281&amp;"-"&amp;K$1,'Conclusões cursos SIGARRA'!$E:$H,2,0),"")</f>
        <v>2002/2003</v>
      </c>
      <c r="L2281" s="1" t="str">
        <f>IFERROR(VLOOKUP($A2281&amp;"-"&amp;K$1,'Conclusões cursos SIGARRA'!$E:$H,4,0),"")</f>
        <v>2006/2007</v>
      </c>
      <c r="M2281" s="1" t="str">
        <f>IFERROR(VLOOKUP($A2281&amp;"-"&amp;M$1,'Conclusões cursos SIGARRA'!$E:$H,2,0),"")</f>
        <v/>
      </c>
      <c r="N2281" s="1" t="str">
        <f>IFERROR(VLOOKUP($A2281&amp;"-"&amp;M$1,'Conclusões cursos SIGARRA'!$E:$H,4,0),"")</f>
        <v/>
      </c>
      <c r="O2281" s="1" t="str">
        <f>IFERROR(VLOOKUP($A2281&amp;"-"&amp;O$1,'Conclusões cursos SIGARRA'!$E:$H,2,0),"")</f>
        <v/>
      </c>
      <c r="P2281" s="1" t="str">
        <f>IFERROR(VLOOKUP($A2281&amp;"-"&amp;O$1,'Conclusões cursos SIGARRA'!$E:$H,4,0),"")</f>
        <v/>
      </c>
      <c r="Q2281" s="1" t="str">
        <f>IFERROR(VLOOKUP($A2281&amp;"-"&amp;Q$1,'Conclusões cursos SIGARRA'!$E:$H,2,0),"")</f>
        <v/>
      </c>
      <c r="R2281" s="1" t="str">
        <f>IFERROR(VLOOKUP($A2281&amp;"-"&amp;Q$1,'Conclusões cursos SIGARRA'!$E:$H,4,0),"")</f>
        <v/>
      </c>
      <c r="S2281" s="1" t="str">
        <f>IFERROR(VLOOKUP($A2281&amp;"-"&amp;S$1,'Conclusões cursos SIGARRA'!$E:$H,2,0),"")</f>
        <v/>
      </c>
      <c r="T2281" s="1" t="str">
        <f>IFERROR(VLOOKUP($A2281&amp;"-"&amp;S$1,'Conclusões cursos SIGARRA'!$E:$H,4,0),"")</f>
        <v/>
      </c>
      <c r="U2281" s="1" t="str">
        <f t="shared" si="3"/>
        <v> LEIC 2006/2007</v>
      </c>
      <c r="V2281" s="1" t="str">
        <f t="shared" si="4"/>
        <v>Rui Miguel Rodrigues Ferreira</v>
      </c>
    </row>
    <row r="2282" ht="14.25" customHeight="1">
      <c r="A2282" s="1">
        <v>2.01207046E8</v>
      </c>
      <c r="B2282" s="1" t="s">
        <v>6886</v>
      </c>
      <c r="C2282" s="1" t="s">
        <v>6887</v>
      </c>
      <c r="D2282" s="1" t="s">
        <v>20</v>
      </c>
      <c r="E2282" s="1" t="s">
        <v>6888</v>
      </c>
      <c r="F2282" s="1" t="str">
        <f t="shared" si="1"/>
        <v>Rui Miguel Teixeira Vilares - MIEIC 2017/2018</v>
      </c>
      <c r="G2282" s="1" t="s">
        <v>6889</v>
      </c>
      <c r="I2282" s="9" t="str">
        <f>IFERROR(VLOOKUP(B2282,'Inquérito'!M:N,2,0),if(AND(E2282="",not(iserror(find("linkedin",H2282)))),H2282,E2282))</f>
        <v>https://www.linkedin.com/in/ruivilares/</v>
      </c>
      <c r="J2282" s="1" t="str">
        <f t="shared" si="2"/>
        <v>MIEIC </v>
      </c>
      <c r="K2282" s="1" t="str">
        <f>IFERROR(VLOOKUP($A2282&amp;"-"&amp;K$1,'Conclusões cursos SIGARRA'!$E:$H,2,0),"")</f>
        <v/>
      </c>
      <c r="L2282" s="1" t="str">
        <f>IFERROR(VLOOKUP($A2282&amp;"-"&amp;K$1,'Conclusões cursos SIGARRA'!$E:$H,4,0),"")</f>
        <v/>
      </c>
      <c r="M2282" s="1" t="str">
        <f>IFERROR(VLOOKUP($A2282&amp;"-"&amp;M$1,'Conclusões cursos SIGARRA'!$E:$H,2,0),"")</f>
        <v/>
      </c>
      <c r="N2282" s="1" t="str">
        <f>IFERROR(VLOOKUP($A2282&amp;"-"&amp;M$1,'Conclusões cursos SIGARRA'!$E:$H,4,0),"")</f>
        <v/>
      </c>
      <c r="O2282" s="1" t="str">
        <f>IFERROR(VLOOKUP($A2282&amp;"-"&amp;O$1,'Conclusões cursos SIGARRA'!$E:$H,2,0),"")</f>
        <v>2013/2014</v>
      </c>
      <c r="P2282" s="1" t="str">
        <f>IFERROR(VLOOKUP($A2282&amp;"-"&amp;O$1,'Conclusões cursos SIGARRA'!$E:$H,4,0),"")</f>
        <v>2017/2018</v>
      </c>
      <c r="Q2282" s="1" t="str">
        <f>IFERROR(VLOOKUP($A2282&amp;"-"&amp;Q$1,'Conclusões cursos SIGARRA'!$E:$H,2,0),"")</f>
        <v/>
      </c>
      <c r="R2282" s="1" t="str">
        <f>IFERROR(VLOOKUP($A2282&amp;"-"&amp;Q$1,'Conclusões cursos SIGARRA'!$E:$H,4,0),"")</f>
        <v/>
      </c>
      <c r="S2282" s="1" t="str">
        <f>IFERROR(VLOOKUP($A2282&amp;"-"&amp;S$1,'Conclusões cursos SIGARRA'!$E:$H,2,0),"")</f>
        <v/>
      </c>
      <c r="T2282" s="1" t="str">
        <f>IFERROR(VLOOKUP($A2282&amp;"-"&amp;S$1,'Conclusões cursos SIGARRA'!$E:$H,4,0),"")</f>
        <v/>
      </c>
      <c r="U2282" s="1" t="str">
        <f t="shared" si="3"/>
        <v> MIEIC 2017/2018</v>
      </c>
      <c r="V2282" s="1" t="str">
        <f t="shared" si="4"/>
        <v>Rui Miguel Teixeira Vilares</v>
      </c>
    </row>
    <row r="2283" ht="14.25" customHeight="1">
      <c r="A2283" s="1">
        <v>2.00606084E8</v>
      </c>
      <c r="B2283" s="1" t="s">
        <v>6890</v>
      </c>
      <c r="C2283" s="1" t="s">
        <v>6891</v>
      </c>
      <c r="D2283" s="1" t="s">
        <v>20</v>
      </c>
      <c r="E2283" s="1" t="s">
        <v>6892</v>
      </c>
      <c r="F2283" s="1" t="str">
        <f t="shared" si="1"/>
        <v>Rui Miguel Vaz Teixeira - MIEIC 2011/2012</v>
      </c>
      <c r="G2283" s="1" t="s">
        <v>6893</v>
      </c>
      <c r="H2283" s="1" t="s">
        <v>6894</v>
      </c>
      <c r="I2283" s="9" t="str">
        <f>IFERROR(VLOOKUP(B2283,'Inquérito'!M:N,2,0),if(AND(E2283="",not(iserror(find("linkedin",H2283)))),H2283,E2283))</f>
        <v>https://www.linkedin.com/in/ruivazteixeira/</v>
      </c>
      <c r="J2283" s="1" t="str">
        <f t="shared" si="2"/>
        <v>MIEIC </v>
      </c>
      <c r="K2283" s="1" t="str">
        <f>IFERROR(VLOOKUP($A2283&amp;"-"&amp;K$1,'Conclusões cursos SIGARRA'!$E:$H,2,0),"")</f>
        <v/>
      </c>
      <c r="L2283" s="1" t="str">
        <f>IFERROR(VLOOKUP($A2283&amp;"-"&amp;K$1,'Conclusões cursos SIGARRA'!$E:$H,4,0),"")</f>
        <v/>
      </c>
      <c r="M2283" s="1" t="str">
        <f>IFERROR(VLOOKUP($A2283&amp;"-"&amp;M$1,'Conclusões cursos SIGARRA'!$E:$H,2,0),"")</f>
        <v/>
      </c>
      <c r="N2283" s="1" t="str">
        <f>IFERROR(VLOOKUP($A2283&amp;"-"&amp;M$1,'Conclusões cursos SIGARRA'!$E:$H,4,0),"")</f>
        <v/>
      </c>
      <c r="O2283" s="1" t="str">
        <f>IFERROR(VLOOKUP($A2283&amp;"-"&amp;O$1,'Conclusões cursos SIGARRA'!$E:$H,2,0),"")</f>
        <v>2006/2007</v>
      </c>
      <c r="P2283" s="1" t="str">
        <f>IFERROR(VLOOKUP($A2283&amp;"-"&amp;O$1,'Conclusões cursos SIGARRA'!$E:$H,4,0),"")</f>
        <v>2011/2012</v>
      </c>
      <c r="Q2283" s="1" t="str">
        <f>IFERROR(VLOOKUP($A2283&amp;"-"&amp;Q$1,'Conclusões cursos SIGARRA'!$E:$H,2,0),"")</f>
        <v/>
      </c>
      <c r="R2283" s="1" t="str">
        <f>IFERROR(VLOOKUP($A2283&amp;"-"&amp;Q$1,'Conclusões cursos SIGARRA'!$E:$H,4,0),"")</f>
        <v/>
      </c>
      <c r="S2283" s="1" t="str">
        <f>IFERROR(VLOOKUP($A2283&amp;"-"&amp;S$1,'Conclusões cursos SIGARRA'!$E:$H,2,0),"")</f>
        <v/>
      </c>
      <c r="T2283" s="1" t="str">
        <f>IFERROR(VLOOKUP($A2283&amp;"-"&amp;S$1,'Conclusões cursos SIGARRA'!$E:$H,4,0),"")</f>
        <v/>
      </c>
      <c r="U2283" s="1" t="str">
        <f t="shared" si="3"/>
        <v> MIEIC 2011/2012</v>
      </c>
      <c r="V2283" s="1" t="str">
        <f t="shared" si="4"/>
        <v>Rui Miguel Vaz Teixeira</v>
      </c>
    </row>
    <row r="2284" ht="14.25" customHeight="1">
      <c r="A2284" s="1">
        <v>2.00600426E8</v>
      </c>
      <c r="B2284" s="1" t="s">
        <v>6895</v>
      </c>
      <c r="C2284" s="1" t="s">
        <v>6896</v>
      </c>
      <c r="D2284" s="1" t="s">
        <v>20</v>
      </c>
      <c r="E2284" s="1" t="s">
        <v>6897</v>
      </c>
      <c r="F2284" s="1" t="str">
        <f t="shared" si="1"/>
        <v>Rui Pedro Araújo Fernandes - MIEIC 2011/2012</v>
      </c>
      <c r="G2284" s="1" t="s">
        <v>6898</v>
      </c>
      <c r="H2284" s="1" t="s">
        <v>6899</v>
      </c>
      <c r="I2284" s="9" t="str">
        <f>IFERROR(VLOOKUP(B2284,'Inquérito'!M:N,2,0),if(AND(E2284="",not(iserror(find("linkedin",H2284)))),H2284,E2284))</f>
        <v>https://www.linkedin.com/in/rufernandes/</v>
      </c>
      <c r="J2284" s="1" t="str">
        <f t="shared" si="2"/>
        <v>MIEIC </v>
      </c>
      <c r="K2284" s="1" t="str">
        <f>IFERROR(VLOOKUP($A2284&amp;"-"&amp;K$1,'Conclusões cursos SIGARRA'!$E:$H,2,0),"")</f>
        <v/>
      </c>
      <c r="L2284" s="1" t="str">
        <f>IFERROR(VLOOKUP($A2284&amp;"-"&amp;K$1,'Conclusões cursos SIGARRA'!$E:$H,4,0),"")</f>
        <v/>
      </c>
      <c r="M2284" s="1" t="str">
        <f>IFERROR(VLOOKUP($A2284&amp;"-"&amp;M$1,'Conclusões cursos SIGARRA'!$E:$H,2,0),"")</f>
        <v/>
      </c>
      <c r="N2284" s="1" t="str">
        <f>IFERROR(VLOOKUP($A2284&amp;"-"&amp;M$1,'Conclusões cursos SIGARRA'!$E:$H,4,0),"")</f>
        <v/>
      </c>
      <c r="O2284" s="1" t="str">
        <f>IFERROR(VLOOKUP($A2284&amp;"-"&amp;O$1,'Conclusões cursos SIGARRA'!$E:$H,2,0),"")</f>
        <v>2006/2007</v>
      </c>
      <c r="P2284" s="1" t="str">
        <f>IFERROR(VLOOKUP($A2284&amp;"-"&amp;O$1,'Conclusões cursos SIGARRA'!$E:$H,4,0),"")</f>
        <v>2011/2012</v>
      </c>
      <c r="Q2284" s="1" t="str">
        <f>IFERROR(VLOOKUP($A2284&amp;"-"&amp;Q$1,'Conclusões cursos SIGARRA'!$E:$H,2,0),"")</f>
        <v/>
      </c>
      <c r="R2284" s="1" t="str">
        <f>IFERROR(VLOOKUP($A2284&amp;"-"&amp;Q$1,'Conclusões cursos SIGARRA'!$E:$H,4,0),"")</f>
        <v/>
      </c>
      <c r="S2284" s="1" t="str">
        <f>IFERROR(VLOOKUP($A2284&amp;"-"&amp;S$1,'Conclusões cursos SIGARRA'!$E:$H,2,0),"")</f>
        <v/>
      </c>
      <c r="T2284" s="1" t="str">
        <f>IFERROR(VLOOKUP($A2284&amp;"-"&amp;S$1,'Conclusões cursos SIGARRA'!$E:$H,4,0),"")</f>
        <v/>
      </c>
      <c r="U2284" s="1" t="str">
        <f t="shared" si="3"/>
        <v> MIEIC 2011/2012</v>
      </c>
      <c r="V2284" s="1" t="str">
        <f t="shared" si="4"/>
        <v>Rui Pedro Araújo Fernandes</v>
      </c>
    </row>
    <row r="2285" ht="14.25" customHeight="1">
      <c r="A2285" s="1">
        <v>2.00405164E8</v>
      </c>
      <c r="B2285" s="1" t="s">
        <v>6900</v>
      </c>
      <c r="C2285" s="1" t="s">
        <v>6901</v>
      </c>
      <c r="D2285" s="1" t="s">
        <v>20</v>
      </c>
      <c r="E2285" s="1" t="s">
        <v>6902</v>
      </c>
      <c r="F2285" s="1" t="str">
        <f t="shared" si="1"/>
        <v>Rui Pedro Barroso Pereira - MIEIC 2008/2009</v>
      </c>
      <c r="G2285" s="1" t="s">
        <v>6903</v>
      </c>
      <c r="H2285" s="1" t="s">
        <v>6904</v>
      </c>
      <c r="I2285" s="9" t="str">
        <f>IFERROR(VLOOKUP(B2285,'Inquérito'!M:N,2,0),if(AND(E2285="",not(iserror(find("linkedin",H2285)))),H2285,E2285))</f>
        <v>https://www.linkedin.com/in/ruibarroso/</v>
      </c>
      <c r="J2285" s="1" t="str">
        <f t="shared" si="2"/>
        <v>MIEIC </v>
      </c>
      <c r="K2285" s="1" t="str">
        <f>IFERROR(VLOOKUP($A2285&amp;"-"&amp;K$1,'Conclusões cursos SIGARRA'!$E:$H,2,0),"")</f>
        <v/>
      </c>
      <c r="L2285" s="1" t="str">
        <f>IFERROR(VLOOKUP($A2285&amp;"-"&amp;K$1,'Conclusões cursos SIGARRA'!$E:$H,4,0),"")</f>
        <v/>
      </c>
      <c r="M2285" s="1" t="str">
        <f>IFERROR(VLOOKUP($A2285&amp;"-"&amp;M$1,'Conclusões cursos SIGARRA'!$E:$H,2,0),"")</f>
        <v/>
      </c>
      <c r="N2285" s="1" t="str">
        <f>IFERROR(VLOOKUP($A2285&amp;"-"&amp;M$1,'Conclusões cursos SIGARRA'!$E:$H,4,0),"")</f>
        <v/>
      </c>
      <c r="O2285" s="1" t="str">
        <f>IFERROR(VLOOKUP($A2285&amp;"-"&amp;O$1,'Conclusões cursos SIGARRA'!$E:$H,2,0),"")</f>
        <v>2004/2005</v>
      </c>
      <c r="P2285" s="1" t="str">
        <f>IFERROR(VLOOKUP($A2285&amp;"-"&amp;O$1,'Conclusões cursos SIGARRA'!$E:$H,4,0),"")</f>
        <v>2008/2009</v>
      </c>
      <c r="Q2285" s="1" t="str">
        <f>IFERROR(VLOOKUP($A2285&amp;"-"&amp;Q$1,'Conclusões cursos SIGARRA'!$E:$H,2,0),"")</f>
        <v/>
      </c>
      <c r="R2285" s="1" t="str">
        <f>IFERROR(VLOOKUP($A2285&amp;"-"&amp;Q$1,'Conclusões cursos SIGARRA'!$E:$H,4,0),"")</f>
        <v/>
      </c>
      <c r="S2285" s="1" t="str">
        <f>IFERROR(VLOOKUP($A2285&amp;"-"&amp;S$1,'Conclusões cursos SIGARRA'!$E:$H,2,0),"")</f>
        <v/>
      </c>
      <c r="T2285" s="1" t="str">
        <f>IFERROR(VLOOKUP($A2285&amp;"-"&amp;S$1,'Conclusões cursos SIGARRA'!$E:$H,4,0),"")</f>
        <v/>
      </c>
      <c r="U2285" s="1" t="str">
        <f t="shared" si="3"/>
        <v> MIEIC 2008/2009</v>
      </c>
      <c r="V2285" s="1" t="str">
        <f t="shared" si="4"/>
        <v>Rui Pedro Barroso Pereira</v>
      </c>
    </row>
    <row r="2286" ht="14.25" customHeight="1">
      <c r="A2286" s="1">
        <v>2.01404965E8</v>
      </c>
      <c r="B2286" s="1" t="s">
        <v>6905</v>
      </c>
      <c r="C2286" s="1" t="s">
        <v>6906</v>
      </c>
      <c r="D2286" s="1" t="s">
        <v>20</v>
      </c>
      <c r="E2286" s="1" t="s">
        <v>21</v>
      </c>
      <c r="F2286" s="1" t="str">
        <f t="shared" si="1"/>
        <v>Rui Pedro Correia Soares - MIEIC 2018/2019</v>
      </c>
      <c r="I2286" s="9" t="str">
        <f>IFERROR(VLOOKUP(B2286,'Inquérito'!M:N,2,0),if(AND(E2286="",not(iserror(find("linkedin",H2286)))),H2286,E2286))</f>
        <v>https://www.linkedin.com/in/ruipcs</v>
      </c>
      <c r="J2286" s="1" t="str">
        <f t="shared" si="2"/>
        <v>MIEIC </v>
      </c>
      <c r="K2286" s="1" t="str">
        <f>IFERROR(VLOOKUP($A2286&amp;"-"&amp;K$1,'Conclusões cursos SIGARRA'!$E:$H,2,0),"")</f>
        <v/>
      </c>
      <c r="L2286" s="1" t="str">
        <f>IFERROR(VLOOKUP($A2286&amp;"-"&amp;K$1,'Conclusões cursos SIGARRA'!$E:$H,4,0),"")</f>
        <v/>
      </c>
      <c r="M2286" s="1" t="str">
        <f>IFERROR(VLOOKUP($A2286&amp;"-"&amp;M$1,'Conclusões cursos SIGARRA'!$E:$H,2,0),"")</f>
        <v/>
      </c>
      <c r="N2286" s="1" t="str">
        <f>IFERROR(VLOOKUP($A2286&amp;"-"&amp;M$1,'Conclusões cursos SIGARRA'!$E:$H,4,0),"")</f>
        <v/>
      </c>
      <c r="O2286" s="1" t="str">
        <f>IFERROR(VLOOKUP($A2286&amp;"-"&amp;O$1,'Conclusões cursos SIGARRA'!$E:$H,2,0),"")</f>
        <v>2014/2015</v>
      </c>
      <c r="P2286" s="1" t="str">
        <f>IFERROR(VLOOKUP($A2286&amp;"-"&amp;O$1,'Conclusões cursos SIGARRA'!$E:$H,4,0),"")</f>
        <v>2018/2019</v>
      </c>
      <c r="Q2286" s="1" t="str">
        <f>IFERROR(VLOOKUP($A2286&amp;"-"&amp;Q$1,'Conclusões cursos SIGARRA'!$E:$H,2,0),"")</f>
        <v/>
      </c>
      <c r="R2286" s="1" t="str">
        <f>IFERROR(VLOOKUP($A2286&amp;"-"&amp;Q$1,'Conclusões cursos SIGARRA'!$E:$H,4,0),"")</f>
        <v/>
      </c>
      <c r="S2286" s="1" t="str">
        <f>IFERROR(VLOOKUP($A2286&amp;"-"&amp;S$1,'Conclusões cursos SIGARRA'!$E:$H,2,0),"")</f>
        <v/>
      </c>
      <c r="T2286" s="1" t="str">
        <f>IFERROR(VLOOKUP($A2286&amp;"-"&amp;S$1,'Conclusões cursos SIGARRA'!$E:$H,4,0),"")</f>
        <v/>
      </c>
      <c r="U2286" s="1" t="str">
        <f t="shared" si="3"/>
        <v> MIEIC 2018/2019</v>
      </c>
      <c r="V2286" s="1" t="str">
        <f t="shared" si="4"/>
        <v>Rui Pedro Correia Soares</v>
      </c>
    </row>
    <row r="2287" ht="14.25" customHeight="1">
      <c r="A2287" s="1">
        <v>2.00000304E8</v>
      </c>
      <c r="B2287" s="1" t="s">
        <v>6907</v>
      </c>
      <c r="C2287" s="1" t="s">
        <v>6908</v>
      </c>
      <c r="D2287" s="1" t="s">
        <v>20</v>
      </c>
      <c r="E2287" s="1" t="s">
        <v>21</v>
      </c>
      <c r="F2287" s="1" t="str">
        <f t="shared" si="1"/>
        <v>Rui Pedro Gonçalves Diogo - LEIC 2004/2005</v>
      </c>
      <c r="G2287" s="1" t="s">
        <v>21</v>
      </c>
      <c r="H2287" s="1" t="s">
        <v>6909</v>
      </c>
      <c r="I2287" s="1" t="str">
        <f>IFERROR(VLOOKUP(B2287,'Inquérito'!M:N,2,0),if(AND(E2287="",not(iserror(find("linkedin",H2287)))),H2287,E2287))</f>
        <v/>
      </c>
      <c r="J2287" s="1" t="str">
        <f t="shared" si="2"/>
        <v>LEIC </v>
      </c>
      <c r="K2287" s="1" t="str">
        <f>IFERROR(VLOOKUP($A2287&amp;"-"&amp;K$1,'Conclusões cursos SIGARRA'!$E:$H,2,0),"")</f>
        <v>2000/2001</v>
      </c>
      <c r="L2287" s="1" t="str">
        <f>IFERROR(VLOOKUP($A2287&amp;"-"&amp;K$1,'Conclusões cursos SIGARRA'!$E:$H,4,0),"")</f>
        <v>2004/2005</v>
      </c>
      <c r="M2287" s="1" t="str">
        <f>IFERROR(VLOOKUP($A2287&amp;"-"&amp;M$1,'Conclusões cursos SIGARRA'!$E:$H,2,0),"")</f>
        <v/>
      </c>
      <c r="N2287" s="1" t="str">
        <f>IFERROR(VLOOKUP($A2287&amp;"-"&amp;M$1,'Conclusões cursos SIGARRA'!$E:$H,4,0),"")</f>
        <v/>
      </c>
      <c r="O2287" s="1" t="str">
        <f>IFERROR(VLOOKUP($A2287&amp;"-"&amp;O$1,'Conclusões cursos SIGARRA'!$E:$H,2,0),"")</f>
        <v/>
      </c>
      <c r="P2287" s="1" t="str">
        <f>IFERROR(VLOOKUP($A2287&amp;"-"&amp;O$1,'Conclusões cursos SIGARRA'!$E:$H,4,0),"")</f>
        <v/>
      </c>
      <c r="Q2287" s="1" t="str">
        <f>IFERROR(VLOOKUP($A2287&amp;"-"&amp;Q$1,'Conclusões cursos SIGARRA'!$E:$H,2,0),"")</f>
        <v/>
      </c>
      <c r="R2287" s="1" t="str">
        <f>IFERROR(VLOOKUP($A2287&amp;"-"&amp;Q$1,'Conclusões cursos SIGARRA'!$E:$H,4,0),"")</f>
        <v/>
      </c>
      <c r="S2287" s="1" t="str">
        <f>IFERROR(VLOOKUP($A2287&amp;"-"&amp;S$1,'Conclusões cursos SIGARRA'!$E:$H,2,0),"")</f>
        <v/>
      </c>
      <c r="T2287" s="1" t="str">
        <f>IFERROR(VLOOKUP($A2287&amp;"-"&amp;S$1,'Conclusões cursos SIGARRA'!$E:$H,4,0),"")</f>
        <v/>
      </c>
      <c r="U2287" s="1" t="str">
        <f t="shared" si="3"/>
        <v> LEIC 2004/2005</v>
      </c>
      <c r="V2287" s="1" t="str">
        <f t="shared" si="4"/>
        <v>Rui Pedro Gonçalves Diogo</v>
      </c>
    </row>
    <row r="2288" ht="14.25" customHeight="1">
      <c r="A2288" s="1">
        <v>2.0110935E8</v>
      </c>
      <c r="B2288" s="1" t="s">
        <v>6910</v>
      </c>
      <c r="C2288" s="1" t="s">
        <v>6911</v>
      </c>
      <c r="D2288" s="1" t="s">
        <v>20</v>
      </c>
      <c r="E2288" s="1" t="s">
        <v>21</v>
      </c>
      <c r="F2288" s="1" t="str">
        <f t="shared" si="1"/>
        <v>Rui Pedro Menezes da Rosa Neves - MIEIC 2015/2016</v>
      </c>
      <c r="G2288" s="1" t="s">
        <v>21</v>
      </c>
      <c r="I2288" s="1" t="str">
        <f>IFERROR(VLOOKUP(B2288,'Inquérito'!M:N,2,0),if(AND(E2288="",not(iserror(find("linkedin",H2288)))),H2288,E2288))</f>
        <v/>
      </c>
      <c r="J2288" s="1" t="str">
        <f t="shared" si="2"/>
        <v>MIEIC </v>
      </c>
      <c r="K2288" s="1" t="str">
        <f>IFERROR(VLOOKUP($A2288&amp;"-"&amp;K$1,'Conclusões cursos SIGARRA'!$E:$H,2,0),"")</f>
        <v/>
      </c>
      <c r="L2288" s="1" t="str">
        <f>IFERROR(VLOOKUP($A2288&amp;"-"&amp;K$1,'Conclusões cursos SIGARRA'!$E:$H,4,0),"")</f>
        <v/>
      </c>
      <c r="M2288" s="1" t="str">
        <f>IFERROR(VLOOKUP($A2288&amp;"-"&amp;M$1,'Conclusões cursos SIGARRA'!$E:$H,2,0),"")</f>
        <v/>
      </c>
      <c r="N2288" s="1" t="str">
        <f>IFERROR(VLOOKUP($A2288&amp;"-"&amp;M$1,'Conclusões cursos SIGARRA'!$E:$H,4,0),"")</f>
        <v/>
      </c>
      <c r="O2288" s="1" t="str">
        <f>IFERROR(VLOOKUP($A2288&amp;"-"&amp;O$1,'Conclusões cursos SIGARRA'!$E:$H,2,0),"")</f>
        <v>2011/2012</v>
      </c>
      <c r="P2288" s="1" t="str">
        <f>IFERROR(VLOOKUP($A2288&amp;"-"&amp;O$1,'Conclusões cursos SIGARRA'!$E:$H,4,0),"")</f>
        <v>2015/2016</v>
      </c>
      <c r="Q2288" s="1" t="str">
        <f>IFERROR(VLOOKUP($A2288&amp;"-"&amp;Q$1,'Conclusões cursos SIGARRA'!$E:$H,2,0),"")</f>
        <v/>
      </c>
      <c r="R2288" s="1" t="str">
        <f>IFERROR(VLOOKUP($A2288&amp;"-"&amp;Q$1,'Conclusões cursos SIGARRA'!$E:$H,4,0),"")</f>
        <v/>
      </c>
      <c r="S2288" s="1" t="str">
        <f>IFERROR(VLOOKUP($A2288&amp;"-"&amp;S$1,'Conclusões cursos SIGARRA'!$E:$H,2,0),"")</f>
        <v/>
      </c>
      <c r="T2288" s="1" t="str">
        <f>IFERROR(VLOOKUP($A2288&amp;"-"&amp;S$1,'Conclusões cursos SIGARRA'!$E:$H,4,0),"")</f>
        <v/>
      </c>
      <c r="U2288" s="1" t="str">
        <f t="shared" si="3"/>
        <v> MIEIC 2015/2016</v>
      </c>
      <c r="V2288" s="1" t="str">
        <f t="shared" si="4"/>
        <v>Rui Pedro Menezes da Rosa Neves</v>
      </c>
    </row>
    <row r="2289" ht="14.25" customHeight="1">
      <c r="A2289" s="1">
        <v>2.01606746E8</v>
      </c>
      <c r="B2289" s="1" t="s">
        <v>6912</v>
      </c>
      <c r="C2289" s="1" t="s">
        <v>6913</v>
      </c>
      <c r="D2289" s="1" t="s">
        <v>20</v>
      </c>
      <c r="E2289" s="1" t="s">
        <v>21</v>
      </c>
      <c r="F2289" s="1" t="str">
        <f t="shared" si="1"/>
        <v>Rui Pedro Moutinho Moreira Alves - MIEIC 2020/2021</v>
      </c>
      <c r="G2289" s="1" t="s">
        <v>6914</v>
      </c>
      <c r="H2289" s="1" t="s">
        <v>6915</v>
      </c>
      <c r="I2289" s="1" t="str">
        <f>IFERROR(VLOOKUP(B2289,'Inquérito'!M:N,2,0),if(AND(E2289="",not(iserror(find("linkedin",H2289)))),H2289,E2289))</f>
        <v/>
      </c>
      <c r="J2289" s="1" t="str">
        <f t="shared" si="2"/>
        <v>MIEIC </v>
      </c>
      <c r="K2289" s="1" t="str">
        <f>IFERROR(VLOOKUP($A2289&amp;"-"&amp;K$1,'Conclusões cursos SIGARRA'!$E:$H,2,0),"")</f>
        <v/>
      </c>
      <c r="L2289" s="1" t="str">
        <f>IFERROR(VLOOKUP($A2289&amp;"-"&amp;K$1,'Conclusões cursos SIGARRA'!$E:$H,4,0),"")</f>
        <v/>
      </c>
      <c r="M2289" s="1" t="str">
        <f>IFERROR(VLOOKUP($A2289&amp;"-"&amp;M$1,'Conclusões cursos SIGARRA'!$E:$H,2,0),"")</f>
        <v/>
      </c>
      <c r="N2289" s="1" t="str">
        <f>IFERROR(VLOOKUP($A2289&amp;"-"&amp;M$1,'Conclusões cursos SIGARRA'!$E:$H,4,0),"")</f>
        <v/>
      </c>
      <c r="O2289" s="1" t="str">
        <f>IFERROR(VLOOKUP($A2289&amp;"-"&amp;O$1,'Conclusões cursos SIGARRA'!$E:$H,2,0),"")</f>
        <v>2016/2017</v>
      </c>
      <c r="P2289" s="1" t="str">
        <f>IFERROR(VLOOKUP($A2289&amp;"-"&amp;O$1,'Conclusões cursos SIGARRA'!$E:$H,4,0),"")</f>
        <v>2020/2021</v>
      </c>
      <c r="Q2289" s="1" t="str">
        <f>IFERROR(VLOOKUP($A2289&amp;"-"&amp;Q$1,'Conclusões cursos SIGARRA'!$E:$H,2,0),"")</f>
        <v/>
      </c>
      <c r="R2289" s="1" t="str">
        <f>IFERROR(VLOOKUP($A2289&amp;"-"&amp;Q$1,'Conclusões cursos SIGARRA'!$E:$H,4,0),"")</f>
        <v/>
      </c>
      <c r="S2289" s="1" t="str">
        <f>IFERROR(VLOOKUP($A2289&amp;"-"&amp;S$1,'Conclusões cursos SIGARRA'!$E:$H,2,0),"")</f>
        <v/>
      </c>
      <c r="T2289" s="1" t="str">
        <f>IFERROR(VLOOKUP($A2289&amp;"-"&amp;S$1,'Conclusões cursos SIGARRA'!$E:$H,4,0),"")</f>
        <v/>
      </c>
      <c r="U2289" s="1" t="str">
        <f t="shared" si="3"/>
        <v> MIEIC 2020/2021</v>
      </c>
      <c r="V2289" s="1" t="str">
        <f t="shared" si="4"/>
        <v>Rui Pedro Moutinho Moreira Alves</v>
      </c>
    </row>
    <row r="2290" ht="14.25" customHeight="1">
      <c r="A2290" s="1">
        <v>2.01305469E8</v>
      </c>
      <c r="B2290" s="1" t="s">
        <v>6916</v>
      </c>
      <c r="C2290" s="1" t="s">
        <v>6917</v>
      </c>
      <c r="D2290" s="1" t="s">
        <v>20</v>
      </c>
      <c r="E2290" s="1" t="s">
        <v>21</v>
      </c>
      <c r="F2290" s="1" t="str">
        <f t="shared" si="1"/>
        <v>Rui Pedro Peixoto Cardoso - MIEIC 2017/2018</v>
      </c>
      <c r="G2290" s="1" t="s">
        <v>6918</v>
      </c>
      <c r="I2290" s="1" t="str">
        <f>IFERROR(VLOOKUP(B2290,'Inquérito'!M:N,2,0),if(AND(E2290="",not(iserror(find("linkedin",H2290)))),H2290,E2290))</f>
        <v/>
      </c>
      <c r="J2290" s="1" t="str">
        <f t="shared" si="2"/>
        <v>MIEIC </v>
      </c>
      <c r="K2290" s="1" t="str">
        <f>IFERROR(VLOOKUP($A2290&amp;"-"&amp;K$1,'Conclusões cursos SIGARRA'!$E:$H,2,0),"")</f>
        <v/>
      </c>
      <c r="L2290" s="1" t="str">
        <f>IFERROR(VLOOKUP($A2290&amp;"-"&amp;K$1,'Conclusões cursos SIGARRA'!$E:$H,4,0),"")</f>
        <v/>
      </c>
      <c r="M2290" s="1" t="str">
        <f>IFERROR(VLOOKUP($A2290&amp;"-"&amp;M$1,'Conclusões cursos SIGARRA'!$E:$H,2,0),"")</f>
        <v/>
      </c>
      <c r="N2290" s="1" t="str">
        <f>IFERROR(VLOOKUP($A2290&amp;"-"&amp;M$1,'Conclusões cursos SIGARRA'!$E:$H,4,0),"")</f>
        <v/>
      </c>
      <c r="O2290" s="1" t="str">
        <f>IFERROR(VLOOKUP($A2290&amp;"-"&amp;O$1,'Conclusões cursos SIGARRA'!$E:$H,2,0),"")</f>
        <v>2013/2014</v>
      </c>
      <c r="P2290" s="1" t="str">
        <f>IFERROR(VLOOKUP($A2290&amp;"-"&amp;O$1,'Conclusões cursos SIGARRA'!$E:$H,4,0),"")</f>
        <v>2017/2018</v>
      </c>
      <c r="Q2290" s="1" t="str">
        <f>IFERROR(VLOOKUP($A2290&amp;"-"&amp;Q$1,'Conclusões cursos SIGARRA'!$E:$H,2,0),"")</f>
        <v/>
      </c>
      <c r="R2290" s="1" t="str">
        <f>IFERROR(VLOOKUP($A2290&amp;"-"&amp;Q$1,'Conclusões cursos SIGARRA'!$E:$H,4,0),"")</f>
        <v/>
      </c>
      <c r="S2290" s="1" t="str">
        <f>IFERROR(VLOOKUP($A2290&amp;"-"&amp;S$1,'Conclusões cursos SIGARRA'!$E:$H,2,0),"")</f>
        <v/>
      </c>
      <c r="T2290" s="1" t="str">
        <f>IFERROR(VLOOKUP($A2290&amp;"-"&amp;S$1,'Conclusões cursos SIGARRA'!$E:$H,4,0),"")</f>
        <v/>
      </c>
      <c r="U2290" s="1" t="str">
        <f t="shared" si="3"/>
        <v> MIEIC 2017/2018</v>
      </c>
      <c r="V2290" s="1" t="str">
        <f t="shared" si="4"/>
        <v>Rui Pedro Peixoto Cardoso</v>
      </c>
    </row>
    <row r="2291" ht="14.25" customHeight="1">
      <c r="A2291" s="1">
        <v>2.00705428E8</v>
      </c>
      <c r="B2291" s="1" t="s">
        <v>6919</v>
      </c>
      <c r="C2291" s="1" t="s">
        <v>6920</v>
      </c>
      <c r="D2291" s="1" t="s">
        <v>20</v>
      </c>
      <c r="E2291" s="1" t="s">
        <v>6921</v>
      </c>
      <c r="F2291" s="1" t="str">
        <f t="shared" si="1"/>
        <v>Rui Pedro Peixoto Gonçalves - MIEIC 2011/2012</v>
      </c>
      <c r="G2291" s="1" t="s">
        <v>6922</v>
      </c>
      <c r="H2291" s="1" t="s">
        <v>6923</v>
      </c>
      <c r="I2291" s="9" t="str">
        <f>IFERROR(VLOOKUP(B2291,'Inquérito'!M:N,2,0),if(AND(E2291="",not(iserror(find("linkedin",H2291)))),H2291,E2291))</f>
        <v>https://www.linkedin.com/in/ruippeixotog/</v>
      </c>
      <c r="J2291" s="1" t="str">
        <f t="shared" si="2"/>
        <v>MIEIC </v>
      </c>
      <c r="K2291" s="1" t="str">
        <f>IFERROR(VLOOKUP($A2291&amp;"-"&amp;K$1,'Conclusões cursos SIGARRA'!$E:$H,2,0),"")</f>
        <v/>
      </c>
      <c r="L2291" s="1" t="str">
        <f>IFERROR(VLOOKUP($A2291&amp;"-"&amp;K$1,'Conclusões cursos SIGARRA'!$E:$H,4,0),"")</f>
        <v/>
      </c>
      <c r="M2291" s="1" t="str">
        <f>IFERROR(VLOOKUP($A2291&amp;"-"&amp;M$1,'Conclusões cursos SIGARRA'!$E:$H,2,0),"")</f>
        <v/>
      </c>
      <c r="N2291" s="1" t="str">
        <f>IFERROR(VLOOKUP($A2291&amp;"-"&amp;M$1,'Conclusões cursos SIGARRA'!$E:$H,4,0),"")</f>
        <v/>
      </c>
      <c r="O2291" s="1" t="str">
        <f>IFERROR(VLOOKUP($A2291&amp;"-"&amp;O$1,'Conclusões cursos SIGARRA'!$E:$H,2,0),"")</f>
        <v>2007/2008</v>
      </c>
      <c r="P2291" s="1" t="str">
        <f>IFERROR(VLOOKUP($A2291&amp;"-"&amp;O$1,'Conclusões cursos SIGARRA'!$E:$H,4,0),"")</f>
        <v>2011/2012</v>
      </c>
      <c r="Q2291" s="1" t="str">
        <f>IFERROR(VLOOKUP($A2291&amp;"-"&amp;Q$1,'Conclusões cursos SIGARRA'!$E:$H,2,0),"")</f>
        <v/>
      </c>
      <c r="R2291" s="1" t="str">
        <f>IFERROR(VLOOKUP($A2291&amp;"-"&amp;Q$1,'Conclusões cursos SIGARRA'!$E:$H,4,0),"")</f>
        <v/>
      </c>
      <c r="S2291" s="1" t="str">
        <f>IFERROR(VLOOKUP($A2291&amp;"-"&amp;S$1,'Conclusões cursos SIGARRA'!$E:$H,2,0),"")</f>
        <v/>
      </c>
      <c r="T2291" s="1" t="str">
        <f>IFERROR(VLOOKUP($A2291&amp;"-"&amp;S$1,'Conclusões cursos SIGARRA'!$E:$H,4,0),"")</f>
        <v/>
      </c>
      <c r="U2291" s="1" t="str">
        <f t="shared" si="3"/>
        <v> MIEIC 2011/2012</v>
      </c>
      <c r="V2291" s="1" t="str">
        <f t="shared" si="4"/>
        <v>Rui Pedro Peixoto Gonçalves</v>
      </c>
    </row>
    <row r="2292" ht="14.25" customHeight="1">
      <c r="A2292" s="1">
        <v>2.00302599E8</v>
      </c>
      <c r="B2292" s="1" t="s">
        <v>6924</v>
      </c>
      <c r="C2292" s="1" t="s">
        <v>6925</v>
      </c>
      <c r="D2292" s="1" t="s">
        <v>20</v>
      </c>
      <c r="E2292" s="1" t="s">
        <v>6926</v>
      </c>
      <c r="F2292" s="1" t="str">
        <f t="shared" si="1"/>
        <v>Rui Pedro Silva Sá Guerra - MIEIC 2008/2009</v>
      </c>
      <c r="G2292" s="1" t="s">
        <v>21</v>
      </c>
      <c r="I2292" s="9" t="str">
        <f>IFERROR(VLOOKUP(B2292,'Inquérito'!M:N,2,0),if(AND(E2292="",not(iserror(find("linkedin",H2292)))),H2292,E2292))</f>
        <v>https://www.linkedin.com/in/ruiguerra/</v>
      </c>
      <c r="J2292" s="1" t="str">
        <f t="shared" si="2"/>
        <v>MIEIC </v>
      </c>
      <c r="K2292" s="1" t="str">
        <f>IFERROR(VLOOKUP($A2292&amp;"-"&amp;K$1,'Conclusões cursos SIGARRA'!$E:$H,2,0),"")</f>
        <v/>
      </c>
      <c r="L2292" s="1" t="str">
        <f>IFERROR(VLOOKUP($A2292&amp;"-"&amp;K$1,'Conclusões cursos SIGARRA'!$E:$H,4,0),"")</f>
        <v/>
      </c>
      <c r="M2292" s="1" t="str">
        <f>IFERROR(VLOOKUP($A2292&amp;"-"&amp;M$1,'Conclusões cursos SIGARRA'!$E:$H,2,0),"")</f>
        <v/>
      </c>
      <c r="N2292" s="1" t="str">
        <f>IFERROR(VLOOKUP($A2292&amp;"-"&amp;M$1,'Conclusões cursos SIGARRA'!$E:$H,4,0),"")</f>
        <v/>
      </c>
      <c r="O2292" s="1" t="str">
        <f>IFERROR(VLOOKUP($A2292&amp;"-"&amp;O$1,'Conclusões cursos SIGARRA'!$E:$H,2,0),"")</f>
        <v>2003/2004</v>
      </c>
      <c r="P2292" s="1" t="str">
        <f>IFERROR(VLOOKUP($A2292&amp;"-"&amp;O$1,'Conclusões cursos SIGARRA'!$E:$H,4,0),"")</f>
        <v>2008/2009</v>
      </c>
      <c r="Q2292" s="1" t="str">
        <f>IFERROR(VLOOKUP($A2292&amp;"-"&amp;Q$1,'Conclusões cursos SIGARRA'!$E:$H,2,0),"")</f>
        <v/>
      </c>
      <c r="R2292" s="1" t="str">
        <f>IFERROR(VLOOKUP($A2292&amp;"-"&amp;Q$1,'Conclusões cursos SIGARRA'!$E:$H,4,0),"")</f>
        <v/>
      </c>
      <c r="S2292" s="1" t="str">
        <f>IFERROR(VLOOKUP($A2292&amp;"-"&amp;S$1,'Conclusões cursos SIGARRA'!$E:$H,2,0),"")</f>
        <v/>
      </c>
      <c r="T2292" s="1" t="str">
        <f>IFERROR(VLOOKUP($A2292&amp;"-"&amp;S$1,'Conclusões cursos SIGARRA'!$E:$H,4,0),"")</f>
        <v/>
      </c>
      <c r="U2292" s="1" t="str">
        <f t="shared" si="3"/>
        <v> MIEIC 2008/2009</v>
      </c>
      <c r="V2292" s="1" t="str">
        <f t="shared" si="4"/>
        <v>Rui Pedro Silva Sá Guerra</v>
      </c>
    </row>
    <row r="2293" ht="14.25" customHeight="1">
      <c r="A2293" s="1">
        <v>2.00304895E8</v>
      </c>
      <c r="B2293" s="1" t="s">
        <v>6927</v>
      </c>
      <c r="C2293" s="1" t="s">
        <v>6928</v>
      </c>
      <c r="D2293" s="1" t="s">
        <v>20</v>
      </c>
      <c r="E2293" s="1" t="s">
        <v>6929</v>
      </c>
      <c r="F2293" s="1" t="str">
        <f t="shared" si="1"/>
        <v>Rui Pedro Silva Soares Amor - MIEIC 2007/2008</v>
      </c>
      <c r="G2293" s="1" t="s">
        <v>21</v>
      </c>
      <c r="H2293" s="1" t="s">
        <v>6930</v>
      </c>
      <c r="I2293" s="9" t="str">
        <f>IFERROR(VLOOKUP(B2293,'Inquérito'!M:N,2,0),if(AND(E2293="",not(iserror(find("linkedin",H2293)))),H2293,E2293))</f>
        <v>https://www.linkedin.com/in/ruiamor/</v>
      </c>
      <c r="J2293" s="1" t="str">
        <f t="shared" si="2"/>
        <v>MIEIC </v>
      </c>
      <c r="K2293" s="1" t="str">
        <f>IFERROR(VLOOKUP($A2293&amp;"-"&amp;K$1,'Conclusões cursos SIGARRA'!$E:$H,2,0),"")</f>
        <v/>
      </c>
      <c r="L2293" s="1" t="str">
        <f>IFERROR(VLOOKUP($A2293&amp;"-"&amp;K$1,'Conclusões cursos SIGARRA'!$E:$H,4,0),"")</f>
        <v/>
      </c>
      <c r="M2293" s="1" t="str">
        <f>IFERROR(VLOOKUP($A2293&amp;"-"&amp;M$1,'Conclusões cursos SIGARRA'!$E:$H,2,0),"")</f>
        <v/>
      </c>
      <c r="N2293" s="1" t="str">
        <f>IFERROR(VLOOKUP($A2293&amp;"-"&amp;M$1,'Conclusões cursos SIGARRA'!$E:$H,4,0),"")</f>
        <v/>
      </c>
      <c r="O2293" s="1" t="str">
        <f>IFERROR(VLOOKUP($A2293&amp;"-"&amp;O$1,'Conclusões cursos SIGARRA'!$E:$H,2,0),"")</f>
        <v>2003/2004</v>
      </c>
      <c r="P2293" s="1" t="str">
        <f>IFERROR(VLOOKUP($A2293&amp;"-"&amp;O$1,'Conclusões cursos SIGARRA'!$E:$H,4,0),"")</f>
        <v>2007/2008</v>
      </c>
      <c r="Q2293" s="1" t="str">
        <f>IFERROR(VLOOKUP($A2293&amp;"-"&amp;Q$1,'Conclusões cursos SIGARRA'!$E:$H,2,0),"")</f>
        <v/>
      </c>
      <c r="R2293" s="1" t="str">
        <f>IFERROR(VLOOKUP($A2293&amp;"-"&amp;Q$1,'Conclusões cursos SIGARRA'!$E:$H,4,0),"")</f>
        <v/>
      </c>
      <c r="S2293" s="1" t="str">
        <f>IFERROR(VLOOKUP($A2293&amp;"-"&amp;S$1,'Conclusões cursos SIGARRA'!$E:$H,2,0),"")</f>
        <v/>
      </c>
      <c r="T2293" s="1" t="str">
        <f>IFERROR(VLOOKUP($A2293&amp;"-"&amp;S$1,'Conclusões cursos SIGARRA'!$E:$H,4,0),"")</f>
        <v/>
      </c>
      <c r="U2293" s="1" t="str">
        <f t="shared" si="3"/>
        <v> MIEIC 2007/2008</v>
      </c>
      <c r="V2293" s="1" t="str">
        <f t="shared" si="4"/>
        <v>Rui Pedro Silva Soares Amor</v>
      </c>
    </row>
    <row r="2294" ht="14.25" customHeight="1">
      <c r="A2294" s="1">
        <v>1.99700393E8</v>
      </c>
      <c r="B2294" s="1" t="s">
        <v>6931</v>
      </c>
      <c r="C2294" s="1" t="s">
        <v>6932</v>
      </c>
      <c r="D2294" s="1" t="s">
        <v>20</v>
      </c>
      <c r="E2294" s="1" t="s">
        <v>6933</v>
      </c>
      <c r="F2294" s="1" t="str">
        <f t="shared" si="1"/>
        <v>Rui Pinto Guimaraes - LEIC 2002/2003</v>
      </c>
      <c r="G2294" s="1" t="s">
        <v>21</v>
      </c>
      <c r="H2294" s="1" t="s">
        <v>6934</v>
      </c>
      <c r="I2294" s="9" t="str">
        <f>IFERROR(VLOOKUP(B2294,'Inquérito'!M:N,2,0),if(AND(E2294="",not(iserror(find("linkedin",H2294)))),H2294,E2294))</f>
        <v>https://www.linkedin.com/in/rui-guimaraes-a437b65/</v>
      </c>
      <c r="J2294" s="1" t="str">
        <f t="shared" si="2"/>
        <v>LEIC </v>
      </c>
      <c r="K2294" s="1" t="str">
        <f>IFERROR(VLOOKUP($A2294&amp;"-"&amp;K$1,'Conclusões cursos SIGARRA'!$E:$H,2,0),"")</f>
        <v>1997/1998</v>
      </c>
      <c r="L2294" s="1" t="str">
        <f>IFERROR(VLOOKUP($A2294&amp;"-"&amp;K$1,'Conclusões cursos SIGARRA'!$E:$H,4,0),"")</f>
        <v>2002/2003</v>
      </c>
      <c r="M2294" s="1" t="str">
        <f>IFERROR(VLOOKUP($A2294&amp;"-"&amp;M$1,'Conclusões cursos SIGARRA'!$E:$H,2,0),"")</f>
        <v/>
      </c>
      <c r="N2294" s="1" t="str">
        <f>IFERROR(VLOOKUP($A2294&amp;"-"&amp;M$1,'Conclusões cursos SIGARRA'!$E:$H,4,0),"")</f>
        <v/>
      </c>
      <c r="O2294" s="1" t="str">
        <f>IFERROR(VLOOKUP($A2294&amp;"-"&amp;O$1,'Conclusões cursos SIGARRA'!$E:$H,2,0),"")</f>
        <v/>
      </c>
      <c r="P2294" s="1" t="str">
        <f>IFERROR(VLOOKUP($A2294&amp;"-"&amp;O$1,'Conclusões cursos SIGARRA'!$E:$H,4,0),"")</f>
        <v/>
      </c>
      <c r="Q2294" s="1" t="str">
        <f>IFERROR(VLOOKUP($A2294&amp;"-"&amp;Q$1,'Conclusões cursos SIGARRA'!$E:$H,2,0),"")</f>
        <v/>
      </c>
      <c r="R2294" s="1" t="str">
        <f>IFERROR(VLOOKUP($A2294&amp;"-"&amp;Q$1,'Conclusões cursos SIGARRA'!$E:$H,4,0),"")</f>
        <v/>
      </c>
      <c r="S2294" s="1" t="str">
        <f>IFERROR(VLOOKUP($A2294&amp;"-"&amp;S$1,'Conclusões cursos SIGARRA'!$E:$H,2,0),"")</f>
        <v/>
      </c>
      <c r="T2294" s="1" t="str">
        <f>IFERROR(VLOOKUP($A2294&amp;"-"&amp;S$1,'Conclusões cursos SIGARRA'!$E:$H,4,0),"")</f>
        <v/>
      </c>
      <c r="U2294" s="1" t="str">
        <f t="shared" si="3"/>
        <v> LEIC 2002/2003</v>
      </c>
      <c r="V2294" s="1" t="str">
        <f t="shared" si="4"/>
        <v>Rui Pinto Guimaraes</v>
      </c>
    </row>
    <row r="2295" ht="14.25" customHeight="1">
      <c r="A2295" s="1">
        <v>2.00606956E8</v>
      </c>
      <c r="B2295" s="1" t="s">
        <v>6935</v>
      </c>
      <c r="C2295" s="1" t="s">
        <v>6936</v>
      </c>
      <c r="D2295" s="1" t="s">
        <v>20</v>
      </c>
      <c r="E2295" s="1" t="s">
        <v>6937</v>
      </c>
      <c r="F2295" s="1" t="str">
        <f t="shared" si="1"/>
        <v>Rui Reis Costa Campos - MIEIC 2011/2012</v>
      </c>
      <c r="G2295" s="1" t="s">
        <v>6938</v>
      </c>
      <c r="H2295" s="1" t="s">
        <v>6939</v>
      </c>
      <c r="I2295" s="9" t="str">
        <f>IFERROR(VLOOKUP(B2295,'Inquérito'!M:N,2,0),if(AND(E2295="",not(iserror(find("linkedin",H2295)))),H2295,E2295))</f>
        <v>https://www.linkedin.com/in/ruicamposgamedev/</v>
      </c>
      <c r="J2295" s="1" t="str">
        <f t="shared" si="2"/>
        <v>MIEIC </v>
      </c>
      <c r="K2295" s="1" t="str">
        <f>IFERROR(VLOOKUP($A2295&amp;"-"&amp;K$1,'Conclusões cursos SIGARRA'!$E:$H,2,0),"")</f>
        <v/>
      </c>
      <c r="L2295" s="1" t="str">
        <f>IFERROR(VLOOKUP($A2295&amp;"-"&amp;K$1,'Conclusões cursos SIGARRA'!$E:$H,4,0),"")</f>
        <v/>
      </c>
      <c r="M2295" s="1" t="str">
        <f>IFERROR(VLOOKUP($A2295&amp;"-"&amp;M$1,'Conclusões cursos SIGARRA'!$E:$H,2,0),"")</f>
        <v/>
      </c>
      <c r="N2295" s="1" t="str">
        <f>IFERROR(VLOOKUP($A2295&amp;"-"&amp;M$1,'Conclusões cursos SIGARRA'!$E:$H,4,0),"")</f>
        <v/>
      </c>
      <c r="O2295" s="1" t="str">
        <f>IFERROR(VLOOKUP($A2295&amp;"-"&amp;O$1,'Conclusões cursos SIGARRA'!$E:$H,2,0),"")</f>
        <v>2006/2007</v>
      </c>
      <c r="P2295" s="1" t="str">
        <f>IFERROR(VLOOKUP($A2295&amp;"-"&amp;O$1,'Conclusões cursos SIGARRA'!$E:$H,4,0),"")</f>
        <v>2011/2012</v>
      </c>
      <c r="Q2295" s="1" t="str">
        <f>IFERROR(VLOOKUP($A2295&amp;"-"&amp;Q$1,'Conclusões cursos SIGARRA'!$E:$H,2,0),"")</f>
        <v/>
      </c>
      <c r="R2295" s="1" t="str">
        <f>IFERROR(VLOOKUP($A2295&amp;"-"&amp;Q$1,'Conclusões cursos SIGARRA'!$E:$H,4,0),"")</f>
        <v/>
      </c>
      <c r="S2295" s="1" t="str">
        <f>IFERROR(VLOOKUP($A2295&amp;"-"&amp;S$1,'Conclusões cursos SIGARRA'!$E:$H,2,0),"")</f>
        <v/>
      </c>
      <c r="T2295" s="1" t="str">
        <f>IFERROR(VLOOKUP($A2295&amp;"-"&amp;S$1,'Conclusões cursos SIGARRA'!$E:$H,4,0),"")</f>
        <v/>
      </c>
      <c r="U2295" s="1" t="str">
        <f t="shared" si="3"/>
        <v> MIEIC 2011/2012</v>
      </c>
      <c r="V2295" s="1" t="str">
        <f t="shared" si="4"/>
        <v>Rui Reis Costa Campos</v>
      </c>
    </row>
    <row r="2296" ht="14.25" customHeight="1">
      <c r="A2296" s="1">
        <v>1.99700339E8</v>
      </c>
      <c r="B2296" s="1" t="s">
        <v>6940</v>
      </c>
      <c r="C2296" s="1" t="s">
        <v>6941</v>
      </c>
      <c r="D2296" s="1" t="s">
        <v>20</v>
      </c>
      <c r="E2296" s="1" t="s">
        <v>21</v>
      </c>
      <c r="F2296" s="1" t="str">
        <f t="shared" si="1"/>
        <v>Rui Rodrigues de Azevedo - LEIC 2002/2003</v>
      </c>
      <c r="G2296" s="1" t="s">
        <v>21</v>
      </c>
      <c r="I2296" s="1" t="str">
        <f>IFERROR(VLOOKUP(B2296,'Inquérito'!M:N,2,0),if(AND(E2296="",not(iserror(find("linkedin",H2296)))),H2296,E2296))</f>
        <v/>
      </c>
      <c r="J2296" s="1" t="str">
        <f t="shared" si="2"/>
        <v>LEIC </v>
      </c>
      <c r="K2296" s="1" t="str">
        <f>IFERROR(VLOOKUP($A2296&amp;"-"&amp;K$1,'Conclusões cursos SIGARRA'!$E:$H,2,0),"")</f>
        <v>1997/1998</v>
      </c>
      <c r="L2296" s="1" t="str">
        <f>IFERROR(VLOOKUP($A2296&amp;"-"&amp;K$1,'Conclusões cursos SIGARRA'!$E:$H,4,0),"")</f>
        <v>2002/2003</v>
      </c>
      <c r="M2296" s="1" t="str">
        <f>IFERROR(VLOOKUP($A2296&amp;"-"&amp;M$1,'Conclusões cursos SIGARRA'!$E:$H,2,0),"")</f>
        <v/>
      </c>
      <c r="N2296" s="1" t="str">
        <f>IFERROR(VLOOKUP($A2296&amp;"-"&amp;M$1,'Conclusões cursos SIGARRA'!$E:$H,4,0),"")</f>
        <v/>
      </c>
      <c r="O2296" s="1" t="str">
        <f>IFERROR(VLOOKUP($A2296&amp;"-"&amp;O$1,'Conclusões cursos SIGARRA'!$E:$H,2,0),"")</f>
        <v/>
      </c>
      <c r="P2296" s="1" t="str">
        <f>IFERROR(VLOOKUP($A2296&amp;"-"&amp;O$1,'Conclusões cursos SIGARRA'!$E:$H,4,0),"")</f>
        <v/>
      </c>
      <c r="Q2296" s="1" t="str">
        <f>IFERROR(VLOOKUP($A2296&amp;"-"&amp;Q$1,'Conclusões cursos SIGARRA'!$E:$H,2,0),"")</f>
        <v/>
      </c>
      <c r="R2296" s="1" t="str">
        <f>IFERROR(VLOOKUP($A2296&amp;"-"&amp;Q$1,'Conclusões cursos SIGARRA'!$E:$H,4,0),"")</f>
        <v/>
      </c>
      <c r="S2296" s="1" t="str">
        <f>IFERROR(VLOOKUP($A2296&amp;"-"&amp;S$1,'Conclusões cursos SIGARRA'!$E:$H,2,0),"")</f>
        <v/>
      </c>
      <c r="T2296" s="1" t="str">
        <f>IFERROR(VLOOKUP($A2296&amp;"-"&amp;S$1,'Conclusões cursos SIGARRA'!$E:$H,4,0),"")</f>
        <v/>
      </c>
      <c r="U2296" s="1" t="str">
        <f t="shared" si="3"/>
        <v> LEIC 2002/2003</v>
      </c>
      <c r="V2296" s="1" t="str">
        <f t="shared" si="4"/>
        <v>Rui Rodrigues de Azevedo</v>
      </c>
    </row>
    <row r="2297" ht="14.25" customHeight="1">
      <c r="A2297" s="1">
        <v>2.00303278E8</v>
      </c>
      <c r="B2297" s="1" t="s">
        <v>6942</v>
      </c>
      <c r="C2297" s="1" t="s">
        <v>6943</v>
      </c>
      <c r="D2297" s="1" t="s">
        <v>20</v>
      </c>
      <c r="E2297" s="1" t="s">
        <v>21</v>
      </c>
      <c r="F2297" s="1" t="str">
        <f t="shared" si="1"/>
        <v>Rui Sanches da Costa Barros - MEI 2008/2009</v>
      </c>
      <c r="G2297" s="1" t="s">
        <v>21</v>
      </c>
      <c r="H2297" s="1" t="s">
        <v>21</v>
      </c>
      <c r="I2297" s="1" t="str">
        <f>IFERROR(VLOOKUP(B2297,'Inquérito'!M:N,2,0),if(AND(E2297="",not(iserror(find("linkedin",H2297)))),H2297,E2297))</f>
        <v/>
      </c>
      <c r="J2297" s="1" t="str">
        <f t="shared" si="2"/>
        <v>MEI </v>
      </c>
      <c r="K2297" s="1" t="str">
        <f>IFERROR(VLOOKUP($A2297&amp;"-"&amp;K$1,'Conclusões cursos SIGARRA'!$E:$H,2,0),"")</f>
        <v/>
      </c>
      <c r="L2297" s="1" t="str">
        <f>IFERROR(VLOOKUP($A2297&amp;"-"&amp;K$1,'Conclusões cursos SIGARRA'!$E:$H,4,0),"")</f>
        <v/>
      </c>
      <c r="M2297" s="1" t="str">
        <f>IFERROR(VLOOKUP($A2297&amp;"-"&amp;M$1,'Conclusões cursos SIGARRA'!$E:$H,2,0),"")</f>
        <v>2003/2004</v>
      </c>
      <c r="N2297" s="1" t="str">
        <f>IFERROR(VLOOKUP($A2297&amp;"-"&amp;M$1,'Conclusões cursos SIGARRA'!$E:$H,4,0),"")</f>
        <v>2008/2009</v>
      </c>
      <c r="O2297" s="1" t="str">
        <f>IFERROR(VLOOKUP($A2297&amp;"-"&amp;O$1,'Conclusões cursos SIGARRA'!$E:$H,2,0),"")</f>
        <v/>
      </c>
      <c r="P2297" s="1" t="str">
        <f>IFERROR(VLOOKUP($A2297&amp;"-"&amp;O$1,'Conclusões cursos SIGARRA'!$E:$H,4,0),"")</f>
        <v/>
      </c>
      <c r="Q2297" s="1" t="str">
        <f>IFERROR(VLOOKUP($A2297&amp;"-"&amp;Q$1,'Conclusões cursos SIGARRA'!$E:$H,2,0),"")</f>
        <v/>
      </c>
      <c r="R2297" s="1" t="str">
        <f>IFERROR(VLOOKUP($A2297&amp;"-"&amp;Q$1,'Conclusões cursos SIGARRA'!$E:$H,4,0),"")</f>
        <v/>
      </c>
      <c r="S2297" s="1" t="str">
        <f>IFERROR(VLOOKUP($A2297&amp;"-"&amp;S$1,'Conclusões cursos SIGARRA'!$E:$H,2,0),"")</f>
        <v/>
      </c>
      <c r="T2297" s="1" t="str">
        <f>IFERROR(VLOOKUP($A2297&amp;"-"&amp;S$1,'Conclusões cursos SIGARRA'!$E:$H,4,0),"")</f>
        <v/>
      </c>
      <c r="U2297" s="1" t="str">
        <f t="shared" si="3"/>
        <v> MEI 2008/2009</v>
      </c>
      <c r="V2297" s="1" t="str">
        <f t="shared" si="4"/>
        <v>Rui Sanches da Costa Barros</v>
      </c>
    </row>
    <row r="2298" ht="14.25" customHeight="1">
      <c r="A2298" s="1">
        <v>2.0100545E8</v>
      </c>
      <c r="B2298" s="1" t="s">
        <v>6944</v>
      </c>
      <c r="C2298" s="1" t="s">
        <v>6945</v>
      </c>
      <c r="D2298" s="1" t="s">
        <v>20</v>
      </c>
      <c r="E2298" s="1" t="s">
        <v>21</v>
      </c>
      <c r="F2298" s="1" t="str">
        <f t="shared" si="1"/>
        <v>Rui Tiago Bugalho Monteiro - MIEIC 2014/2015</v>
      </c>
      <c r="G2298" s="1" t="s">
        <v>6946</v>
      </c>
      <c r="I2298" s="1" t="str">
        <f>IFERROR(VLOOKUP(B2298,'Inquérito'!M:N,2,0),if(AND(E2298="",not(iserror(find("linkedin",H2298)))),H2298,E2298))</f>
        <v/>
      </c>
      <c r="J2298" s="1" t="str">
        <f t="shared" si="2"/>
        <v>MIEIC </v>
      </c>
      <c r="K2298" s="1" t="str">
        <f>IFERROR(VLOOKUP($A2298&amp;"-"&amp;K$1,'Conclusões cursos SIGARRA'!$E:$H,2,0),"")</f>
        <v/>
      </c>
      <c r="L2298" s="1" t="str">
        <f>IFERROR(VLOOKUP($A2298&amp;"-"&amp;K$1,'Conclusões cursos SIGARRA'!$E:$H,4,0),"")</f>
        <v/>
      </c>
      <c r="M2298" s="1" t="str">
        <f>IFERROR(VLOOKUP($A2298&amp;"-"&amp;M$1,'Conclusões cursos SIGARRA'!$E:$H,2,0),"")</f>
        <v/>
      </c>
      <c r="N2298" s="1" t="str">
        <f>IFERROR(VLOOKUP($A2298&amp;"-"&amp;M$1,'Conclusões cursos SIGARRA'!$E:$H,4,0),"")</f>
        <v/>
      </c>
      <c r="O2298" s="1" t="str">
        <f>IFERROR(VLOOKUP($A2298&amp;"-"&amp;O$1,'Conclusões cursos SIGARRA'!$E:$H,2,0),"")</f>
        <v>2010/2011</v>
      </c>
      <c r="P2298" s="1" t="str">
        <f>IFERROR(VLOOKUP($A2298&amp;"-"&amp;O$1,'Conclusões cursos SIGARRA'!$E:$H,4,0),"")</f>
        <v>2014/2015</v>
      </c>
      <c r="Q2298" s="1" t="str">
        <f>IFERROR(VLOOKUP($A2298&amp;"-"&amp;Q$1,'Conclusões cursos SIGARRA'!$E:$H,2,0),"")</f>
        <v/>
      </c>
      <c r="R2298" s="1" t="str">
        <f>IFERROR(VLOOKUP($A2298&amp;"-"&amp;Q$1,'Conclusões cursos SIGARRA'!$E:$H,4,0),"")</f>
        <v/>
      </c>
      <c r="S2298" s="1" t="str">
        <f>IFERROR(VLOOKUP($A2298&amp;"-"&amp;S$1,'Conclusões cursos SIGARRA'!$E:$H,2,0),"")</f>
        <v/>
      </c>
      <c r="T2298" s="1" t="str">
        <f>IFERROR(VLOOKUP($A2298&amp;"-"&amp;S$1,'Conclusões cursos SIGARRA'!$E:$H,4,0),"")</f>
        <v/>
      </c>
      <c r="U2298" s="1" t="str">
        <f t="shared" si="3"/>
        <v> MIEIC 2014/2015</v>
      </c>
      <c r="V2298" s="1" t="str">
        <f t="shared" si="4"/>
        <v>Rui Tiago Bugalho Monteiro</v>
      </c>
    </row>
    <row r="2299" ht="14.25" customHeight="1">
      <c r="A2299" s="1">
        <v>2.00405991E8</v>
      </c>
      <c r="B2299" s="1" t="s">
        <v>6947</v>
      </c>
      <c r="C2299" s="1" t="s">
        <v>6948</v>
      </c>
      <c r="D2299" s="1" t="s">
        <v>20</v>
      </c>
      <c r="E2299" s="1" t="s">
        <v>21</v>
      </c>
      <c r="F2299" s="1" t="str">
        <f t="shared" si="1"/>
        <v>Rui Tiago de Cruz Barros - MIEIC 2012/2013</v>
      </c>
      <c r="G2299" s="1" t="s">
        <v>6949</v>
      </c>
      <c r="H2299" s="1" t="s">
        <v>6950</v>
      </c>
      <c r="I2299" s="1" t="str">
        <f>IFERROR(VLOOKUP(B2299,'Inquérito'!M:N,2,0),if(AND(E2299="",not(iserror(find("linkedin",H2299)))),H2299,E2299))</f>
        <v/>
      </c>
      <c r="J2299" s="1" t="str">
        <f t="shared" si="2"/>
        <v>MIEIC </v>
      </c>
      <c r="K2299" s="1" t="str">
        <f>IFERROR(VLOOKUP($A2299&amp;"-"&amp;K$1,'Conclusões cursos SIGARRA'!$E:$H,2,0),"")</f>
        <v/>
      </c>
      <c r="L2299" s="1" t="str">
        <f>IFERROR(VLOOKUP($A2299&amp;"-"&amp;K$1,'Conclusões cursos SIGARRA'!$E:$H,4,0),"")</f>
        <v/>
      </c>
      <c r="M2299" s="1" t="str">
        <f>IFERROR(VLOOKUP($A2299&amp;"-"&amp;M$1,'Conclusões cursos SIGARRA'!$E:$H,2,0),"")</f>
        <v/>
      </c>
      <c r="N2299" s="1" t="str">
        <f>IFERROR(VLOOKUP($A2299&amp;"-"&amp;M$1,'Conclusões cursos SIGARRA'!$E:$H,4,0),"")</f>
        <v/>
      </c>
      <c r="O2299" s="1" t="str">
        <f>IFERROR(VLOOKUP($A2299&amp;"-"&amp;O$1,'Conclusões cursos SIGARRA'!$E:$H,2,0),"")</f>
        <v>2004/2005</v>
      </c>
      <c r="P2299" s="1" t="str">
        <f>IFERROR(VLOOKUP($A2299&amp;"-"&amp;O$1,'Conclusões cursos SIGARRA'!$E:$H,4,0),"")</f>
        <v>2012/2013</v>
      </c>
      <c r="Q2299" s="1" t="str">
        <f>IFERROR(VLOOKUP($A2299&amp;"-"&amp;Q$1,'Conclusões cursos SIGARRA'!$E:$H,2,0),"")</f>
        <v/>
      </c>
      <c r="R2299" s="1" t="str">
        <f>IFERROR(VLOOKUP($A2299&amp;"-"&amp;Q$1,'Conclusões cursos SIGARRA'!$E:$H,4,0),"")</f>
        <v/>
      </c>
      <c r="S2299" s="1" t="str">
        <f>IFERROR(VLOOKUP($A2299&amp;"-"&amp;S$1,'Conclusões cursos SIGARRA'!$E:$H,2,0),"")</f>
        <v/>
      </c>
      <c r="T2299" s="1" t="str">
        <f>IFERROR(VLOOKUP($A2299&amp;"-"&amp;S$1,'Conclusões cursos SIGARRA'!$E:$H,4,0),"")</f>
        <v/>
      </c>
      <c r="U2299" s="1" t="str">
        <f t="shared" si="3"/>
        <v> MIEIC 2012/2013</v>
      </c>
      <c r="V2299" s="1" t="str">
        <f t="shared" si="4"/>
        <v>Rui Tiago de Cruz Barros</v>
      </c>
    </row>
    <row r="2300" ht="14.25" customHeight="1">
      <c r="A2300" s="1">
        <v>1.99903473E8</v>
      </c>
      <c r="B2300" s="1" t="s">
        <v>6951</v>
      </c>
      <c r="C2300" s="1" t="s">
        <v>6952</v>
      </c>
      <c r="D2300" s="1" t="s">
        <v>20</v>
      </c>
      <c r="E2300" s="1" t="s">
        <v>21</v>
      </c>
      <c r="F2300" s="1" t="str">
        <f t="shared" si="1"/>
        <v>Sabina Alexandra Montes Martins - LEIC 2003/2004</v>
      </c>
      <c r="G2300" s="1" t="s">
        <v>21</v>
      </c>
      <c r="I2300" s="1" t="str">
        <f>IFERROR(VLOOKUP(B2300,'Inquérito'!M:N,2,0),if(AND(E2300="",not(iserror(find("linkedin",H2300)))),H2300,E2300))</f>
        <v/>
      </c>
      <c r="J2300" s="1" t="str">
        <f t="shared" si="2"/>
        <v>LEIC </v>
      </c>
      <c r="K2300" s="1" t="str">
        <f>IFERROR(VLOOKUP($A2300&amp;"-"&amp;K$1,'Conclusões cursos SIGARRA'!$E:$H,2,0),"")</f>
        <v>1999/2000</v>
      </c>
      <c r="L2300" s="1" t="str">
        <f>IFERROR(VLOOKUP($A2300&amp;"-"&amp;K$1,'Conclusões cursos SIGARRA'!$E:$H,4,0),"")</f>
        <v>2003/2004</v>
      </c>
      <c r="M2300" s="1" t="str">
        <f>IFERROR(VLOOKUP($A2300&amp;"-"&amp;M$1,'Conclusões cursos SIGARRA'!$E:$H,2,0),"")</f>
        <v/>
      </c>
      <c r="N2300" s="1" t="str">
        <f>IFERROR(VLOOKUP($A2300&amp;"-"&amp;M$1,'Conclusões cursos SIGARRA'!$E:$H,4,0),"")</f>
        <v/>
      </c>
      <c r="O2300" s="1" t="str">
        <f>IFERROR(VLOOKUP($A2300&amp;"-"&amp;O$1,'Conclusões cursos SIGARRA'!$E:$H,2,0),"")</f>
        <v/>
      </c>
      <c r="P2300" s="1" t="str">
        <f>IFERROR(VLOOKUP($A2300&amp;"-"&amp;O$1,'Conclusões cursos SIGARRA'!$E:$H,4,0),"")</f>
        <v/>
      </c>
      <c r="Q2300" s="1" t="str">
        <f>IFERROR(VLOOKUP($A2300&amp;"-"&amp;Q$1,'Conclusões cursos SIGARRA'!$E:$H,2,0),"")</f>
        <v/>
      </c>
      <c r="R2300" s="1" t="str">
        <f>IFERROR(VLOOKUP($A2300&amp;"-"&amp;Q$1,'Conclusões cursos SIGARRA'!$E:$H,4,0),"")</f>
        <v/>
      </c>
      <c r="S2300" s="1" t="str">
        <f>IFERROR(VLOOKUP($A2300&amp;"-"&amp;S$1,'Conclusões cursos SIGARRA'!$E:$H,2,0),"")</f>
        <v/>
      </c>
      <c r="T2300" s="1" t="str">
        <f>IFERROR(VLOOKUP($A2300&amp;"-"&amp;S$1,'Conclusões cursos SIGARRA'!$E:$H,4,0),"")</f>
        <v/>
      </c>
      <c r="U2300" s="1" t="str">
        <f t="shared" si="3"/>
        <v> LEIC 2003/2004</v>
      </c>
      <c r="V2300" s="1" t="str">
        <f t="shared" si="4"/>
        <v>Sabina Alexandra Montes Martins</v>
      </c>
    </row>
    <row r="2301" ht="14.25" customHeight="1">
      <c r="A2301" s="1">
        <v>1.98801082E8</v>
      </c>
      <c r="B2301" s="1" t="s">
        <v>6953</v>
      </c>
      <c r="C2301" s="1" t="s">
        <v>6954</v>
      </c>
      <c r="D2301" s="1" t="s">
        <v>20</v>
      </c>
      <c r="E2301" s="1" t="s">
        <v>6955</v>
      </c>
      <c r="F2301" s="1" t="str">
        <f t="shared" si="1"/>
        <v>Sandra Maria Alves Hering - LEIC 2003/2004</v>
      </c>
      <c r="I2301" s="9" t="str">
        <f>IFERROR(VLOOKUP(B2301,'Inquérito'!M:N,2,0),if(AND(E2301="",not(iserror(find("linkedin",H2301)))),H2301,E2301))</f>
        <v>https://www.linkedin.com/in/sandra-hering-97a950/</v>
      </c>
      <c r="J2301" s="1" t="str">
        <f t="shared" si="2"/>
        <v>LEIC </v>
      </c>
      <c r="K2301" s="1" t="str">
        <f>IFERROR(VLOOKUP($A2301&amp;"-"&amp;K$1,'Conclusões cursos SIGARRA'!$E:$H,2,0),"")</f>
        <v>2000/2001</v>
      </c>
      <c r="L2301" s="1" t="str">
        <f>IFERROR(VLOOKUP($A2301&amp;"-"&amp;K$1,'Conclusões cursos SIGARRA'!$E:$H,4,0),"")</f>
        <v>2003/2004</v>
      </c>
      <c r="M2301" s="1" t="str">
        <f>IFERROR(VLOOKUP($A2301&amp;"-"&amp;M$1,'Conclusões cursos SIGARRA'!$E:$H,2,0),"")</f>
        <v/>
      </c>
      <c r="N2301" s="1" t="str">
        <f>IFERROR(VLOOKUP($A2301&amp;"-"&amp;M$1,'Conclusões cursos SIGARRA'!$E:$H,4,0),"")</f>
        <v/>
      </c>
      <c r="O2301" s="1" t="str">
        <f>IFERROR(VLOOKUP($A2301&amp;"-"&amp;O$1,'Conclusões cursos SIGARRA'!$E:$H,2,0),"")</f>
        <v/>
      </c>
      <c r="P2301" s="1" t="str">
        <f>IFERROR(VLOOKUP($A2301&amp;"-"&amp;O$1,'Conclusões cursos SIGARRA'!$E:$H,4,0),"")</f>
        <v/>
      </c>
      <c r="Q2301" s="1" t="str">
        <f>IFERROR(VLOOKUP($A2301&amp;"-"&amp;Q$1,'Conclusões cursos SIGARRA'!$E:$H,2,0),"")</f>
        <v/>
      </c>
      <c r="R2301" s="1" t="str">
        <f>IFERROR(VLOOKUP($A2301&amp;"-"&amp;Q$1,'Conclusões cursos SIGARRA'!$E:$H,4,0),"")</f>
        <v/>
      </c>
      <c r="S2301" s="1" t="str">
        <f>IFERROR(VLOOKUP($A2301&amp;"-"&amp;S$1,'Conclusões cursos SIGARRA'!$E:$H,2,0),"")</f>
        <v/>
      </c>
      <c r="T2301" s="1" t="str">
        <f>IFERROR(VLOOKUP($A2301&amp;"-"&amp;S$1,'Conclusões cursos SIGARRA'!$E:$H,4,0),"")</f>
        <v/>
      </c>
      <c r="U2301" s="1" t="str">
        <f t="shared" si="3"/>
        <v> LEIC 2003/2004</v>
      </c>
      <c r="V2301" s="1" t="str">
        <f t="shared" si="4"/>
        <v>Sandra Maria Alves Hering</v>
      </c>
    </row>
    <row r="2302" ht="14.25" customHeight="1">
      <c r="A2302" s="1">
        <v>1.99602143E8</v>
      </c>
      <c r="B2302" s="1" t="s">
        <v>6956</v>
      </c>
      <c r="C2302" s="1" t="s">
        <v>6957</v>
      </c>
      <c r="D2302" s="1" t="s">
        <v>20</v>
      </c>
      <c r="E2302" s="1" t="s">
        <v>21</v>
      </c>
      <c r="F2302" s="1" t="str">
        <f t="shared" si="1"/>
        <v>Sandra Marlene Duque de Oliveira - LEIC 2000/2001</v>
      </c>
      <c r="G2302" s="1" t="s">
        <v>21</v>
      </c>
      <c r="H2302" s="1" t="s">
        <v>6958</v>
      </c>
      <c r="I2302" s="1" t="str">
        <f>IFERROR(VLOOKUP(B2302,'Inquérito'!M:N,2,0),if(AND(E2302="",not(iserror(find("linkedin",H2302)))),H2302,E2302))</f>
        <v/>
      </c>
      <c r="J2302" s="1" t="str">
        <f t="shared" si="2"/>
        <v>LEIC </v>
      </c>
      <c r="K2302" s="1" t="str">
        <f>IFERROR(VLOOKUP($A2302&amp;"-"&amp;K$1,'Conclusões cursos SIGARRA'!$E:$H,2,0),"")</f>
        <v>1996/1997</v>
      </c>
      <c r="L2302" s="1" t="str">
        <f>IFERROR(VLOOKUP($A2302&amp;"-"&amp;K$1,'Conclusões cursos SIGARRA'!$E:$H,4,0),"")</f>
        <v>2000/2001</v>
      </c>
      <c r="M2302" s="1" t="str">
        <f>IFERROR(VLOOKUP($A2302&amp;"-"&amp;M$1,'Conclusões cursos SIGARRA'!$E:$H,2,0),"")</f>
        <v/>
      </c>
      <c r="N2302" s="1" t="str">
        <f>IFERROR(VLOOKUP($A2302&amp;"-"&amp;M$1,'Conclusões cursos SIGARRA'!$E:$H,4,0),"")</f>
        <v/>
      </c>
      <c r="O2302" s="1" t="str">
        <f>IFERROR(VLOOKUP($A2302&amp;"-"&amp;O$1,'Conclusões cursos SIGARRA'!$E:$H,2,0),"")</f>
        <v/>
      </c>
      <c r="P2302" s="1" t="str">
        <f>IFERROR(VLOOKUP($A2302&amp;"-"&amp;O$1,'Conclusões cursos SIGARRA'!$E:$H,4,0),"")</f>
        <v/>
      </c>
      <c r="Q2302" s="1" t="str">
        <f>IFERROR(VLOOKUP($A2302&amp;"-"&amp;Q$1,'Conclusões cursos SIGARRA'!$E:$H,2,0),"")</f>
        <v/>
      </c>
      <c r="R2302" s="1" t="str">
        <f>IFERROR(VLOOKUP($A2302&amp;"-"&amp;Q$1,'Conclusões cursos SIGARRA'!$E:$H,4,0),"")</f>
        <v/>
      </c>
      <c r="S2302" s="1" t="str">
        <f>IFERROR(VLOOKUP($A2302&amp;"-"&amp;S$1,'Conclusões cursos SIGARRA'!$E:$H,2,0),"")</f>
        <v/>
      </c>
      <c r="T2302" s="1" t="str">
        <f>IFERROR(VLOOKUP($A2302&amp;"-"&amp;S$1,'Conclusões cursos SIGARRA'!$E:$H,4,0),"")</f>
        <v/>
      </c>
      <c r="U2302" s="1" t="str">
        <f t="shared" si="3"/>
        <v> LEIC 2000/2001</v>
      </c>
      <c r="V2302" s="1" t="str">
        <f t="shared" si="4"/>
        <v>Sandra Marlene Duque de Oliveira</v>
      </c>
    </row>
    <row r="2303" ht="14.25" customHeight="1">
      <c r="A2303" s="1">
        <v>1.99800273E8</v>
      </c>
      <c r="B2303" s="1" t="s">
        <v>6959</v>
      </c>
      <c r="C2303" s="1" t="s">
        <v>6960</v>
      </c>
      <c r="D2303" s="1" t="s">
        <v>20</v>
      </c>
      <c r="E2303" s="1" t="s">
        <v>21</v>
      </c>
      <c r="F2303" s="1" t="str">
        <f t="shared" si="1"/>
        <v>Sandrina Pereira dos Santos - LEIC 2003/2004</v>
      </c>
      <c r="G2303" s="1" t="s">
        <v>21</v>
      </c>
      <c r="I2303" s="1" t="str">
        <f>IFERROR(VLOOKUP(B2303,'Inquérito'!M:N,2,0),if(AND(E2303="",not(iserror(find("linkedin",H2303)))),H2303,E2303))</f>
        <v/>
      </c>
      <c r="J2303" s="1" t="str">
        <f t="shared" si="2"/>
        <v>LEIC </v>
      </c>
      <c r="K2303" s="1" t="str">
        <f>IFERROR(VLOOKUP($A2303&amp;"-"&amp;K$1,'Conclusões cursos SIGARRA'!$E:$H,2,0),"")</f>
        <v>1998/1999</v>
      </c>
      <c r="L2303" s="1" t="str">
        <f>IFERROR(VLOOKUP($A2303&amp;"-"&amp;K$1,'Conclusões cursos SIGARRA'!$E:$H,4,0),"")</f>
        <v>2003/2004</v>
      </c>
      <c r="M2303" s="1" t="str">
        <f>IFERROR(VLOOKUP($A2303&amp;"-"&amp;M$1,'Conclusões cursos SIGARRA'!$E:$H,2,0),"")</f>
        <v/>
      </c>
      <c r="N2303" s="1" t="str">
        <f>IFERROR(VLOOKUP($A2303&amp;"-"&amp;M$1,'Conclusões cursos SIGARRA'!$E:$H,4,0),"")</f>
        <v/>
      </c>
      <c r="O2303" s="1" t="str">
        <f>IFERROR(VLOOKUP($A2303&amp;"-"&amp;O$1,'Conclusões cursos SIGARRA'!$E:$H,2,0),"")</f>
        <v/>
      </c>
      <c r="P2303" s="1" t="str">
        <f>IFERROR(VLOOKUP($A2303&amp;"-"&amp;O$1,'Conclusões cursos SIGARRA'!$E:$H,4,0),"")</f>
        <v/>
      </c>
      <c r="Q2303" s="1" t="str">
        <f>IFERROR(VLOOKUP($A2303&amp;"-"&amp;Q$1,'Conclusões cursos SIGARRA'!$E:$H,2,0),"")</f>
        <v/>
      </c>
      <c r="R2303" s="1" t="str">
        <f>IFERROR(VLOOKUP($A2303&amp;"-"&amp;Q$1,'Conclusões cursos SIGARRA'!$E:$H,4,0),"")</f>
        <v/>
      </c>
      <c r="S2303" s="1" t="str">
        <f>IFERROR(VLOOKUP($A2303&amp;"-"&amp;S$1,'Conclusões cursos SIGARRA'!$E:$H,2,0),"")</f>
        <v/>
      </c>
      <c r="T2303" s="1" t="str">
        <f>IFERROR(VLOOKUP($A2303&amp;"-"&amp;S$1,'Conclusões cursos SIGARRA'!$E:$H,4,0),"")</f>
        <v/>
      </c>
      <c r="U2303" s="1" t="str">
        <f t="shared" si="3"/>
        <v> LEIC 2003/2004</v>
      </c>
      <c r="V2303" s="1" t="str">
        <f t="shared" si="4"/>
        <v>Sandrina Pereira dos Santos</v>
      </c>
    </row>
    <row r="2304" ht="14.25" customHeight="1">
      <c r="A2304" s="1">
        <v>2.01605947E8</v>
      </c>
      <c r="B2304" s="1" t="s">
        <v>6961</v>
      </c>
      <c r="C2304" s="1" t="s">
        <v>6962</v>
      </c>
      <c r="D2304" s="1" t="s">
        <v>20</v>
      </c>
      <c r="E2304" s="1" t="s">
        <v>21</v>
      </c>
      <c r="F2304" s="1" t="str">
        <f t="shared" si="1"/>
        <v>Sandro Miguel Tavares Campos - MIEIC 2020/2021</v>
      </c>
      <c r="I2304" s="1" t="str">
        <f>IFERROR(VLOOKUP(B2304,'Inquérito'!M:N,2,0),if(AND(E2304="",not(iserror(find("linkedin",H2304)))),H2304,E2304))</f>
        <v/>
      </c>
      <c r="J2304" s="1" t="str">
        <f t="shared" si="2"/>
        <v>MIEIC </v>
      </c>
      <c r="K2304" s="1" t="str">
        <f>IFERROR(VLOOKUP($A2304&amp;"-"&amp;K$1,'Conclusões cursos SIGARRA'!$E:$H,2,0),"")</f>
        <v/>
      </c>
      <c r="L2304" s="1" t="str">
        <f>IFERROR(VLOOKUP($A2304&amp;"-"&amp;K$1,'Conclusões cursos SIGARRA'!$E:$H,4,0),"")</f>
        <v/>
      </c>
      <c r="M2304" s="1" t="str">
        <f>IFERROR(VLOOKUP($A2304&amp;"-"&amp;M$1,'Conclusões cursos SIGARRA'!$E:$H,2,0),"")</f>
        <v/>
      </c>
      <c r="N2304" s="1" t="str">
        <f>IFERROR(VLOOKUP($A2304&amp;"-"&amp;M$1,'Conclusões cursos SIGARRA'!$E:$H,4,0),"")</f>
        <v/>
      </c>
      <c r="O2304" s="1" t="str">
        <f>IFERROR(VLOOKUP($A2304&amp;"-"&amp;O$1,'Conclusões cursos SIGARRA'!$E:$H,2,0),"")</f>
        <v>2016/2017</v>
      </c>
      <c r="P2304" s="1" t="str">
        <f>IFERROR(VLOOKUP($A2304&amp;"-"&amp;O$1,'Conclusões cursos SIGARRA'!$E:$H,4,0),"")</f>
        <v>2020/2021</v>
      </c>
      <c r="Q2304" s="1" t="str">
        <f>IFERROR(VLOOKUP($A2304&amp;"-"&amp;Q$1,'Conclusões cursos SIGARRA'!$E:$H,2,0),"")</f>
        <v/>
      </c>
      <c r="R2304" s="1" t="str">
        <f>IFERROR(VLOOKUP($A2304&amp;"-"&amp;Q$1,'Conclusões cursos SIGARRA'!$E:$H,4,0),"")</f>
        <v/>
      </c>
      <c r="S2304" s="1" t="str">
        <f>IFERROR(VLOOKUP($A2304&amp;"-"&amp;S$1,'Conclusões cursos SIGARRA'!$E:$H,2,0),"")</f>
        <v/>
      </c>
      <c r="T2304" s="1" t="str">
        <f>IFERROR(VLOOKUP($A2304&amp;"-"&amp;S$1,'Conclusões cursos SIGARRA'!$E:$H,4,0),"")</f>
        <v/>
      </c>
      <c r="U2304" s="1" t="str">
        <f t="shared" si="3"/>
        <v> MIEIC 2020/2021</v>
      </c>
      <c r="V2304" s="1" t="str">
        <f t="shared" si="4"/>
        <v>Sandro Miguel Tavares Campos</v>
      </c>
    </row>
    <row r="2305" ht="14.25" customHeight="1">
      <c r="A2305" s="1">
        <v>2.01402814E8</v>
      </c>
      <c r="B2305" s="1" t="s">
        <v>6963</v>
      </c>
      <c r="C2305" s="1" t="s">
        <v>6964</v>
      </c>
      <c r="D2305" s="1" t="s">
        <v>20</v>
      </c>
      <c r="E2305" s="1" t="s">
        <v>21</v>
      </c>
      <c r="F2305" s="1" t="str">
        <f t="shared" si="1"/>
        <v>Sara Beatriz Gonçalves Santos - MIEIC 2018/2019</v>
      </c>
      <c r="I2305" s="1" t="str">
        <f>IFERROR(VLOOKUP(B2305,'Inquérito'!M:N,2,0),if(AND(E2305="",not(iserror(find("linkedin",H2305)))),H2305,E2305))</f>
        <v/>
      </c>
      <c r="J2305" s="1" t="str">
        <f t="shared" si="2"/>
        <v>MIEIC </v>
      </c>
      <c r="K2305" s="1" t="str">
        <f>IFERROR(VLOOKUP($A2305&amp;"-"&amp;K$1,'Conclusões cursos SIGARRA'!$E:$H,2,0),"")</f>
        <v/>
      </c>
      <c r="L2305" s="1" t="str">
        <f>IFERROR(VLOOKUP($A2305&amp;"-"&amp;K$1,'Conclusões cursos SIGARRA'!$E:$H,4,0),"")</f>
        <v/>
      </c>
      <c r="M2305" s="1" t="str">
        <f>IFERROR(VLOOKUP($A2305&amp;"-"&amp;M$1,'Conclusões cursos SIGARRA'!$E:$H,2,0),"")</f>
        <v/>
      </c>
      <c r="N2305" s="1" t="str">
        <f>IFERROR(VLOOKUP($A2305&amp;"-"&amp;M$1,'Conclusões cursos SIGARRA'!$E:$H,4,0),"")</f>
        <v/>
      </c>
      <c r="O2305" s="1" t="str">
        <f>IFERROR(VLOOKUP($A2305&amp;"-"&amp;O$1,'Conclusões cursos SIGARRA'!$E:$H,2,0),"")</f>
        <v>2014/2015</v>
      </c>
      <c r="P2305" s="1" t="str">
        <f>IFERROR(VLOOKUP($A2305&amp;"-"&amp;O$1,'Conclusões cursos SIGARRA'!$E:$H,4,0),"")</f>
        <v>2018/2019</v>
      </c>
      <c r="Q2305" s="1" t="str">
        <f>IFERROR(VLOOKUP($A2305&amp;"-"&amp;Q$1,'Conclusões cursos SIGARRA'!$E:$H,2,0),"")</f>
        <v/>
      </c>
      <c r="R2305" s="1" t="str">
        <f>IFERROR(VLOOKUP($A2305&amp;"-"&amp;Q$1,'Conclusões cursos SIGARRA'!$E:$H,4,0),"")</f>
        <v/>
      </c>
      <c r="S2305" s="1" t="str">
        <f>IFERROR(VLOOKUP($A2305&amp;"-"&amp;S$1,'Conclusões cursos SIGARRA'!$E:$H,2,0),"")</f>
        <v/>
      </c>
      <c r="T2305" s="1" t="str">
        <f>IFERROR(VLOOKUP($A2305&amp;"-"&amp;S$1,'Conclusões cursos SIGARRA'!$E:$H,4,0),"")</f>
        <v/>
      </c>
      <c r="U2305" s="1" t="str">
        <f t="shared" si="3"/>
        <v> MIEIC 2018/2019</v>
      </c>
      <c r="V2305" s="1" t="str">
        <f t="shared" si="4"/>
        <v>Sara Beatriz Gonçalves Santos</v>
      </c>
    </row>
    <row r="2306" ht="14.25" customHeight="1">
      <c r="A2306" s="1">
        <v>2.01405955E8</v>
      </c>
      <c r="B2306" s="1" t="s">
        <v>6965</v>
      </c>
      <c r="C2306" s="1" t="s">
        <v>6966</v>
      </c>
      <c r="D2306" s="1" t="s">
        <v>26</v>
      </c>
      <c r="E2306" s="1" t="s">
        <v>21</v>
      </c>
      <c r="F2306" s="1" t="str">
        <f t="shared" si="1"/>
        <v>Sara Filipa Couto Fernandes - MIEIC 2018/2019</v>
      </c>
      <c r="I2306" s="1" t="str">
        <f>IFERROR(VLOOKUP(B2306,'Inquérito'!M:N,2,0),if(AND(E2306="",not(iserror(find("linkedin",H2306)))),H2306,E2306))</f>
        <v/>
      </c>
      <c r="J2306" s="1" t="str">
        <f t="shared" si="2"/>
        <v>MIEIC </v>
      </c>
      <c r="K2306" s="1" t="str">
        <f>IFERROR(VLOOKUP($A2306&amp;"-"&amp;K$1,'Conclusões cursos SIGARRA'!$E:$H,2,0),"")</f>
        <v/>
      </c>
      <c r="L2306" s="1" t="str">
        <f>IFERROR(VLOOKUP($A2306&amp;"-"&amp;K$1,'Conclusões cursos SIGARRA'!$E:$H,4,0),"")</f>
        <v/>
      </c>
      <c r="M2306" s="1" t="str">
        <f>IFERROR(VLOOKUP($A2306&amp;"-"&amp;M$1,'Conclusões cursos SIGARRA'!$E:$H,2,0),"")</f>
        <v/>
      </c>
      <c r="N2306" s="1" t="str">
        <f>IFERROR(VLOOKUP($A2306&amp;"-"&amp;M$1,'Conclusões cursos SIGARRA'!$E:$H,4,0),"")</f>
        <v/>
      </c>
      <c r="O2306" s="1" t="str">
        <f>IFERROR(VLOOKUP($A2306&amp;"-"&amp;O$1,'Conclusões cursos SIGARRA'!$E:$H,2,0),"")</f>
        <v>2014/2015</v>
      </c>
      <c r="P2306" s="1" t="str">
        <f>IFERROR(VLOOKUP($A2306&amp;"-"&amp;O$1,'Conclusões cursos SIGARRA'!$E:$H,4,0),"")</f>
        <v>2018/2019</v>
      </c>
      <c r="Q2306" s="1" t="str">
        <f>IFERROR(VLOOKUP($A2306&amp;"-"&amp;Q$1,'Conclusões cursos SIGARRA'!$E:$H,2,0),"")</f>
        <v/>
      </c>
      <c r="R2306" s="1" t="str">
        <f>IFERROR(VLOOKUP($A2306&amp;"-"&amp;Q$1,'Conclusões cursos SIGARRA'!$E:$H,4,0),"")</f>
        <v/>
      </c>
      <c r="S2306" s="1" t="str">
        <f>IFERROR(VLOOKUP($A2306&amp;"-"&amp;S$1,'Conclusões cursos SIGARRA'!$E:$H,2,0),"")</f>
        <v/>
      </c>
      <c r="T2306" s="1" t="str">
        <f>IFERROR(VLOOKUP($A2306&amp;"-"&amp;S$1,'Conclusões cursos SIGARRA'!$E:$H,4,0),"")</f>
        <v/>
      </c>
      <c r="U2306" s="1" t="str">
        <f t="shared" si="3"/>
        <v> MIEIC 2018/2019</v>
      </c>
      <c r="V2306" s="1" t="str">
        <f t="shared" si="4"/>
        <v>Sara Filipa Couto Fernandes</v>
      </c>
    </row>
    <row r="2307" ht="14.25" customHeight="1">
      <c r="A2307" s="1">
        <v>2.00502946E8</v>
      </c>
      <c r="B2307" s="1" t="s">
        <v>6967</v>
      </c>
      <c r="C2307" s="1" t="s">
        <v>6968</v>
      </c>
      <c r="D2307" s="1" t="s">
        <v>20</v>
      </c>
      <c r="E2307" s="1" t="s">
        <v>21</v>
      </c>
      <c r="F2307" s="1" t="str">
        <f t="shared" si="1"/>
        <v>Sara Filipa Lemos Carvalho - MIEIC 2009/2010</v>
      </c>
      <c r="G2307" s="1" t="s">
        <v>21</v>
      </c>
      <c r="H2307" s="1" t="s">
        <v>6969</v>
      </c>
      <c r="I2307" s="1" t="str">
        <f>IFERROR(VLOOKUP(B2307,'Inquérito'!M:N,2,0),if(AND(E2307="",not(iserror(find("linkedin",H2307)))),H2307,E2307))</f>
        <v/>
      </c>
      <c r="J2307" s="1" t="str">
        <f t="shared" si="2"/>
        <v>MIEIC </v>
      </c>
      <c r="K2307" s="1" t="str">
        <f>IFERROR(VLOOKUP($A2307&amp;"-"&amp;K$1,'Conclusões cursos SIGARRA'!$E:$H,2,0),"")</f>
        <v/>
      </c>
      <c r="L2307" s="1" t="str">
        <f>IFERROR(VLOOKUP($A2307&amp;"-"&amp;K$1,'Conclusões cursos SIGARRA'!$E:$H,4,0),"")</f>
        <v/>
      </c>
      <c r="M2307" s="1" t="str">
        <f>IFERROR(VLOOKUP($A2307&amp;"-"&amp;M$1,'Conclusões cursos SIGARRA'!$E:$H,2,0),"")</f>
        <v/>
      </c>
      <c r="N2307" s="1" t="str">
        <f>IFERROR(VLOOKUP($A2307&amp;"-"&amp;M$1,'Conclusões cursos SIGARRA'!$E:$H,4,0),"")</f>
        <v/>
      </c>
      <c r="O2307" s="1" t="str">
        <f>IFERROR(VLOOKUP($A2307&amp;"-"&amp;O$1,'Conclusões cursos SIGARRA'!$E:$H,2,0),"")</f>
        <v>2005/2006</v>
      </c>
      <c r="P2307" s="1" t="str">
        <f>IFERROR(VLOOKUP($A2307&amp;"-"&amp;O$1,'Conclusões cursos SIGARRA'!$E:$H,4,0),"")</f>
        <v>2009/2010</v>
      </c>
      <c r="Q2307" s="1" t="str">
        <f>IFERROR(VLOOKUP($A2307&amp;"-"&amp;Q$1,'Conclusões cursos SIGARRA'!$E:$H,2,0),"")</f>
        <v/>
      </c>
      <c r="R2307" s="1" t="str">
        <f>IFERROR(VLOOKUP($A2307&amp;"-"&amp;Q$1,'Conclusões cursos SIGARRA'!$E:$H,4,0),"")</f>
        <v/>
      </c>
      <c r="S2307" s="1" t="str">
        <f>IFERROR(VLOOKUP($A2307&amp;"-"&amp;S$1,'Conclusões cursos SIGARRA'!$E:$H,2,0),"")</f>
        <v/>
      </c>
      <c r="T2307" s="1" t="str">
        <f>IFERROR(VLOOKUP($A2307&amp;"-"&amp;S$1,'Conclusões cursos SIGARRA'!$E:$H,4,0),"")</f>
        <v/>
      </c>
      <c r="U2307" s="1" t="str">
        <f t="shared" si="3"/>
        <v> MIEIC 2009/2010</v>
      </c>
      <c r="V2307" s="1" t="str">
        <f t="shared" si="4"/>
        <v>Sara Filipa Lemos Carvalho</v>
      </c>
    </row>
    <row r="2308" ht="14.25" customHeight="1">
      <c r="A2308" s="1">
        <v>2.01103072E8</v>
      </c>
      <c r="B2308" s="1" t="s">
        <v>6970</v>
      </c>
      <c r="C2308" s="1" t="s">
        <v>6971</v>
      </c>
      <c r="D2308" s="1" t="s">
        <v>26</v>
      </c>
      <c r="E2308" s="1" t="s">
        <v>21</v>
      </c>
      <c r="F2308" s="1" t="str">
        <f t="shared" si="1"/>
        <v>Sara Filipa Mendes da Silva - M.EIC 2021/2022</v>
      </c>
      <c r="G2308" s="1" t="s">
        <v>6972</v>
      </c>
      <c r="I2308" s="1" t="str">
        <f>IFERROR(VLOOKUP(B2308,'Inquérito'!M:N,2,0),if(AND(E2308="",not(iserror(find("linkedin",H2308)))),H2308,E2308))</f>
        <v/>
      </c>
      <c r="J2308" s="1" t="str">
        <f t="shared" si="2"/>
        <v>M.EIC</v>
      </c>
      <c r="K2308" s="1" t="str">
        <f>IFERROR(VLOOKUP($A2308&amp;"-"&amp;K$1,'Conclusões cursos SIGARRA'!$E:$H,2,0),"")</f>
        <v/>
      </c>
      <c r="L2308" s="1" t="str">
        <f>IFERROR(VLOOKUP($A2308&amp;"-"&amp;K$1,'Conclusões cursos SIGARRA'!$E:$H,4,0),"")</f>
        <v/>
      </c>
      <c r="M2308" s="1" t="str">
        <f>IFERROR(VLOOKUP($A2308&amp;"-"&amp;M$1,'Conclusões cursos SIGARRA'!$E:$H,2,0),"")</f>
        <v/>
      </c>
      <c r="N2308" s="1" t="str">
        <f>IFERROR(VLOOKUP($A2308&amp;"-"&amp;M$1,'Conclusões cursos SIGARRA'!$E:$H,4,0),"")</f>
        <v/>
      </c>
      <c r="O2308" s="1" t="str">
        <f>IFERROR(VLOOKUP($A2308&amp;"-"&amp;O$1,'Conclusões cursos SIGARRA'!$E:$H,2,0),"")</f>
        <v/>
      </c>
      <c r="P2308" s="1" t="str">
        <f>IFERROR(VLOOKUP($A2308&amp;"-"&amp;O$1,'Conclusões cursos SIGARRA'!$E:$H,4,0),"")</f>
        <v/>
      </c>
      <c r="Q2308" s="1" t="str">
        <f>IFERROR(VLOOKUP($A2308&amp;"-"&amp;Q$1,'Conclusões cursos SIGARRA'!$E:$H,2,0),"")</f>
        <v/>
      </c>
      <c r="R2308" s="1" t="str">
        <f>IFERROR(VLOOKUP($A2308&amp;"-"&amp;Q$1,'Conclusões cursos SIGARRA'!$E:$H,4,0),"")</f>
        <v/>
      </c>
      <c r="S2308" s="1" t="str">
        <f>IFERROR(VLOOKUP($A2308&amp;"-"&amp;S$1,'Conclusões cursos SIGARRA'!$E:$H,2,0),"")</f>
        <v>2021/2022</v>
      </c>
      <c r="T2308" s="1" t="str">
        <f>IFERROR(VLOOKUP($A2308&amp;"-"&amp;S$1,'Conclusões cursos SIGARRA'!$E:$H,4,0),"")</f>
        <v>2021/2022</v>
      </c>
      <c r="U2308" s="1" t="str">
        <f t="shared" si="3"/>
        <v> M.EIC 2021/2022</v>
      </c>
      <c r="V2308" s="1" t="str">
        <f t="shared" si="4"/>
        <v>Sara Filipa Mendes da Silva</v>
      </c>
    </row>
    <row r="2309" ht="14.25" customHeight="1">
      <c r="A2309" s="1">
        <v>2.01906805E8</v>
      </c>
      <c r="B2309" s="1" t="s">
        <v>6973</v>
      </c>
      <c r="C2309" s="1" t="s">
        <v>6974</v>
      </c>
      <c r="D2309" s="1" t="s">
        <v>26</v>
      </c>
      <c r="E2309" s="1" t="s">
        <v>21</v>
      </c>
      <c r="F2309" s="1" t="str">
        <f t="shared" si="1"/>
        <v>Sara Gabriela Almeida Marinha - L.EIC 2021/2022</v>
      </c>
      <c r="G2309" s="1" t="s">
        <v>6975</v>
      </c>
      <c r="I2309" s="1" t="str">
        <f>IFERROR(VLOOKUP(B2309,'Inquérito'!M:N,2,0),if(AND(E2309="",not(iserror(find("linkedin",H2309)))),H2309,E2309))</f>
        <v/>
      </c>
      <c r="J2309" s="1" t="str">
        <f t="shared" si="2"/>
        <v>L.EIC </v>
      </c>
      <c r="K2309" s="1" t="str">
        <f>IFERROR(VLOOKUP($A2309&amp;"-"&amp;K$1,'Conclusões cursos SIGARRA'!$E:$H,2,0),"")</f>
        <v/>
      </c>
      <c r="L2309" s="1" t="str">
        <f>IFERROR(VLOOKUP($A2309&amp;"-"&amp;K$1,'Conclusões cursos SIGARRA'!$E:$H,4,0),"")</f>
        <v/>
      </c>
      <c r="M2309" s="1" t="str">
        <f>IFERROR(VLOOKUP($A2309&amp;"-"&amp;M$1,'Conclusões cursos SIGARRA'!$E:$H,2,0),"")</f>
        <v/>
      </c>
      <c r="N2309" s="1" t="str">
        <f>IFERROR(VLOOKUP($A2309&amp;"-"&amp;M$1,'Conclusões cursos SIGARRA'!$E:$H,4,0),"")</f>
        <v/>
      </c>
      <c r="O2309" s="1" t="str">
        <f>IFERROR(VLOOKUP($A2309&amp;"-"&amp;O$1,'Conclusões cursos SIGARRA'!$E:$H,2,0),"")</f>
        <v/>
      </c>
      <c r="P2309" s="1" t="str">
        <f>IFERROR(VLOOKUP($A2309&amp;"-"&amp;O$1,'Conclusões cursos SIGARRA'!$E:$H,4,0),"")</f>
        <v/>
      </c>
      <c r="Q2309" s="1" t="str">
        <f>IFERROR(VLOOKUP($A2309&amp;"-"&amp;Q$1,'Conclusões cursos SIGARRA'!$E:$H,2,0),"")</f>
        <v>2021/2022</v>
      </c>
      <c r="R2309" s="1" t="str">
        <f>IFERROR(VLOOKUP($A2309&amp;"-"&amp;Q$1,'Conclusões cursos SIGARRA'!$E:$H,4,0),"")</f>
        <v>2021/2022</v>
      </c>
      <c r="S2309" s="1" t="str">
        <f>IFERROR(VLOOKUP($A2309&amp;"-"&amp;S$1,'Conclusões cursos SIGARRA'!$E:$H,2,0),"")</f>
        <v/>
      </c>
      <c r="T2309" s="1" t="str">
        <f>IFERROR(VLOOKUP($A2309&amp;"-"&amp;S$1,'Conclusões cursos SIGARRA'!$E:$H,4,0),"")</f>
        <v/>
      </c>
      <c r="U2309" s="1" t="str">
        <f t="shared" si="3"/>
        <v> L.EIC 2021/2022</v>
      </c>
      <c r="V2309" s="1" t="str">
        <f t="shared" si="4"/>
        <v>Sara Gabriela Almeida Marinha</v>
      </c>
    </row>
    <row r="2310" ht="14.25" customHeight="1">
      <c r="A2310" s="1">
        <v>2.0090409E8</v>
      </c>
      <c r="B2310" s="1" t="s">
        <v>6976</v>
      </c>
      <c r="C2310" s="1" t="s">
        <v>6977</v>
      </c>
      <c r="D2310" s="1" t="s">
        <v>20</v>
      </c>
      <c r="E2310" s="1" t="s">
        <v>21</v>
      </c>
      <c r="F2310" s="1" t="str">
        <f t="shared" si="1"/>
        <v>Sara Isabel Linhas Paiva - MIEIC 2017/2018</v>
      </c>
      <c r="G2310" s="1" t="s">
        <v>21</v>
      </c>
      <c r="I2310" s="9" t="str">
        <f>IFERROR(VLOOKUP(B2310,'Inquérito'!M:N,2,0),if(AND(E2310="",not(iserror(find("linkedin",H2310)))),H2310,E2310))</f>
        <v>https://www.linkedin.com/in/sara-paiva-5a869a37</v>
      </c>
      <c r="J2310" s="1" t="str">
        <f t="shared" si="2"/>
        <v>MIEIC </v>
      </c>
      <c r="K2310" s="1" t="str">
        <f>IFERROR(VLOOKUP($A2310&amp;"-"&amp;K$1,'Conclusões cursos SIGARRA'!$E:$H,2,0),"")</f>
        <v/>
      </c>
      <c r="L2310" s="1" t="str">
        <f>IFERROR(VLOOKUP($A2310&amp;"-"&amp;K$1,'Conclusões cursos SIGARRA'!$E:$H,4,0),"")</f>
        <v/>
      </c>
      <c r="M2310" s="1" t="str">
        <f>IFERROR(VLOOKUP($A2310&amp;"-"&amp;M$1,'Conclusões cursos SIGARRA'!$E:$H,2,0),"")</f>
        <v/>
      </c>
      <c r="N2310" s="1" t="str">
        <f>IFERROR(VLOOKUP($A2310&amp;"-"&amp;M$1,'Conclusões cursos SIGARRA'!$E:$H,4,0),"")</f>
        <v/>
      </c>
      <c r="O2310" s="1" t="str">
        <f>IFERROR(VLOOKUP($A2310&amp;"-"&amp;O$1,'Conclusões cursos SIGARRA'!$E:$H,2,0),"")</f>
        <v>2011/2012</v>
      </c>
      <c r="P2310" s="1" t="str">
        <f>IFERROR(VLOOKUP($A2310&amp;"-"&amp;O$1,'Conclusões cursos SIGARRA'!$E:$H,4,0),"")</f>
        <v>2017/2018</v>
      </c>
      <c r="Q2310" s="1" t="str">
        <f>IFERROR(VLOOKUP($A2310&amp;"-"&amp;Q$1,'Conclusões cursos SIGARRA'!$E:$H,2,0),"")</f>
        <v/>
      </c>
      <c r="R2310" s="1" t="str">
        <f>IFERROR(VLOOKUP($A2310&amp;"-"&amp;Q$1,'Conclusões cursos SIGARRA'!$E:$H,4,0),"")</f>
        <v/>
      </c>
      <c r="S2310" s="1" t="str">
        <f>IFERROR(VLOOKUP($A2310&amp;"-"&amp;S$1,'Conclusões cursos SIGARRA'!$E:$H,2,0),"")</f>
        <v/>
      </c>
      <c r="T2310" s="1" t="str">
        <f>IFERROR(VLOOKUP($A2310&amp;"-"&amp;S$1,'Conclusões cursos SIGARRA'!$E:$H,4,0),"")</f>
        <v/>
      </c>
      <c r="U2310" s="1" t="str">
        <f t="shared" si="3"/>
        <v> MIEIC 2017/2018</v>
      </c>
      <c r="V2310" s="1" t="str">
        <f t="shared" si="4"/>
        <v>Sara Isabel Linhas Paiva</v>
      </c>
    </row>
    <row r="2311" ht="14.25" customHeight="1">
      <c r="A2311" s="1">
        <v>2.00102786E8</v>
      </c>
      <c r="B2311" s="1" t="s">
        <v>6978</v>
      </c>
      <c r="C2311" s="1" t="s">
        <v>6979</v>
      </c>
      <c r="D2311" s="1" t="s">
        <v>20</v>
      </c>
      <c r="E2311" s="1" t="s">
        <v>6980</v>
      </c>
      <c r="F2311" s="1" t="str">
        <f t="shared" si="1"/>
        <v>Sara Maria da Silva Antunes Moreira - LEIC 2005/2006 MIEIC 2008/2009</v>
      </c>
      <c r="G2311" s="1" t="s">
        <v>6981</v>
      </c>
      <c r="H2311" s="1" t="s">
        <v>6982</v>
      </c>
      <c r="I2311" s="9" t="str">
        <f>IFERROR(VLOOKUP(B2311,'Inquérito'!M:N,2,0),if(AND(E2311="",not(iserror(find("linkedin",H2311)))),H2311,E2311))</f>
        <v>https://www.linkedin.com/in/saritamoreira</v>
      </c>
      <c r="J2311" s="1" t="str">
        <f t="shared" si="2"/>
        <v>LEIC MIEIC </v>
      </c>
      <c r="K2311" s="1" t="str">
        <f>IFERROR(VLOOKUP($A2311&amp;"-"&amp;K$1,'Conclusões cursos SIGARRA'!$E:$H,2,0),"")</f>
        <v>2001/2002</v>
      </c>
      <c r="L2311" s="1" t="str">
        <f>IFERROR(VLOOKUP($A2311&amp;"-"&amp;K$1,'Conclusões cursos SIGARRA'!$E:$H,4,0),"")</f>
        <v>2005/2006</v>
      </c>
      <c r="M2311" s="1" t="str">
        <f>IFERROR(VLOOKUP($A2311&amp;"-"&amp;M$1,'Conclusões cursos SIGARRA'!$E:$H,2,0),"")</f>
        <v/>
      </c>
      <c r="N2311" s="1" t="str">
        <f>IFERROR(VLOOKUP($A2311&amp;"-"&amp;M$1,'Conclusões cursos SIGARRA'!$E:$H,4,0),"")</f>
        <v/>
      </c>
      <c r="O2311" s="1" t="str">
        <f>IFERROR(VLOOKUP($A2311&amp;"-"&amp;O$1,'Conclusões cursos SIGARRA'!$E:$H,2,0),"")</f>
        <v>2008/2009</v>
      </c>
      <c r="P2311" s="1" t="str">
        <f>IFERROR(VLOOKUP($A2311&amp;"-"&amp;O$1,'Conclusões cursos SIGARRA'!$E:$H,4,0),"")</f>
        <v>2008/2009</v>
      </c>
      <c r="Q2311" s="1" t="str">
        <f>IFERROR(VLOOKUP($A2311&amp;"-"&amp;Q$1,'Conclusões cursos SIGARRA'!$E:$H,2,0),"")</f>
        <v/>
      </c>
      <c r="R2311" s="1" t="str">
        <f>IFERROR(VLOOKUP($A2311&amp;"-"&amp;Q$1,'Conclusões cursos SIGARRA'!$E:$H,4,0),"")</f>
        <v/>
      </c>
      <c r="S2311" s="1" t="str">
        <f>IFERROR(VLOOKUP($A2311&amp;"-"&amp;S$1,'Conclusões cursos SIGARRA'!$E:$H,2,0),"")</f>
        <v/>
      </c>
      <c r="T2311" s="1" t="str">
        <f>IFERROR(VLOOKUP($A2311&amp;"-"&amp;S$1,'Conclusões cursos SIGARRA'!$E:$H,4,0),"")</f>
        <v/>
      </c>
      <c r="U2311" s="1" t="str">
        <f t="shared" si="3"/>
        <v> LEIC 2005/2006 MIEIC 2008/2009</v>
      </c>
      <c r="V2311" s="1" t="str">
        <f t="shared" si="4"/>
        <v>Sara Maria da Silva Antunes Moreira</v>
      </c>
    </row>
    <row r="2312" ht="14.25" customHeight="1">
      <c r="A2312" s="1">
        <v>2.02005388E8</v>
      </c>
      <c r="B2312" s="1" t="s">
        <v>6983</v>
      </c>
      <c r="C2312" s="1" t="s">
        <v>6984</v>
      </c>
      <c r="D2312" s="1" t="s">
        <v>26</v>
      </c>
      <c r="E2312" s="1" t="s">
        <v>21</v>
      </c>
      <c r="F2312" s="1" t="str">
        <f t="shared" si="1"/>
        <v>Sara Moreira Reis - L.EIC 2022/2023</v>
      </c>
      <c r="G2312" s="1" t="s">
        <v>6985</v>
      </c>
      <c r="I2312" s="1" t="str">
        <f>IFERROR(VLOOKUP(B2312,'Inquérito'!M:N,2,0),if(AND(E2312="",not(iserror(find("linkedin",H2312)))),H2312,E2312))</f>
        <v/>
      </c>
      <c r="J2312" s="1" t="str">
        <f t="shared" si="2"/>
        <v>L.EIC </v>
      </c>
      <c r="K2312" s="1" t="str">
        <f>IFERROR(VLOOKUP($A2312&amp;"-"&amp;K$1,'Conclusões cursos SIGARRA'!$E:$H,2,0),"")</f>
        <v/>
      </c>
      <c r="L2312" s="1" t="str">
        <f>IFERROR(VLOOKUP($A2312&amp;"-"&amp;K$1,'Conclusões cursos SIGARRA'!$E:$H,4,0),"")</f>
        <v/>
      </c>
      <c r="M2312" s="1" t="str">
        <f>IFERROR(VLOOKUP($A2312&amp;"-"&amp;M$1,'Conclusões cursos SIGARRA'!$E:$H,2,0),"")</f>
        <v/>
      </c>
      <c r="N2312" s="1" t="str">
        <f>IFERROR(VLOOKUP($A2312&amp;"-"&amp;M$1,'Conclusões cursos SIGARRA'!$E:$H,4,0),"")</f>
        <v/>
      </c>
      <c r="O2312" s="1" t="str">
        <f>IFERROR(VLOOKUP($A2312&amp;"-"&amp;O$1,'Conclusões cursos SIGARRA'!$E:$H,2,0),"")</f>
        <v/>
      </c>
      <c r="P2312" s="1" t="str">
        <f>IFERROR(VLOOKUP($A2312&amp;"-"&amp;O$1,'Conclusões cursos SIGARRA'!$E:$H,4,0),"")</f>
        <v/>
      </c>
      <c r="Q2312" s="1" t="str">
        <f>IFERROR(VLOOKUP($A2312&amp;"-"&amp;Q$1,'Conclusões cursos SIGARRA'!$E:$H,2,0),"")</f>
        <v>2021/2022</v>
      </c>
      <c r="R2312" s="1" t="str">
        <f>IFERROR(VLOOKUP($A2312&amp;"-"&amp;Q$1,'Conclusões cursos SIGARRA'!$E:$H,4,0),"")</f>
        <v>2022/2023</v>
      </c>
      <c r="S2312" s="1" t="str">
        <f>IFERROR(VLOOKUP($A2312&amp;"-"&amp;S$1,'Conclusões cursos SIGARRA'!$E:$H,2,0),"")</f>
        <v/>
      </c>
      <c r="T2312" s="1" t="str">
        <f>IFERROR(VLOOKUP($A2312&amp;"-"&amp;S$1,'Conclusões cursos SIGARRA'!$E:$H,4,0),"")</f>
        <v/>
      </c>
      <c r="U2312" s="1" t="str">
        <f t="shared" si="3"/>
        <v> L.EIC 2022/2023</v>
      </c>
      <c r="V2312" s="1" t="str">
        <f t="shared" si="4"/>
        <v>Sara Moreira Reis</v>
      </c>
    </row>
    <row r="2313" ht="14.25" customHeight="1">
      <c r="A2313" s="1">
        <v>2.00201143E8</v>
      </c>
      <c r="B2313" s="1" t="s">
        <v>6986</v>
      </c>
      <c r="C2313" s="1" t="s">
        <v>6987</v>
      </c>
      <c r="D2313" s="1" t="s">
        <v>20</v>
      </c>
      <c r="E2313" s="1" t="s">
        <v>6988</v>
      </c>
      <c r="F2313" s="1" t="str">
        <f t="shared" si="1"/>
        <v>Sara Raquel de Sousa Marques - LEIC 2006/2007</v>
      </c>
      <c r="G2313" s="1" t="s">
        <v>21</v>
      </c>
      <c r="H2313" s="1" t="s">
        <v>6989</v>
      </c>
      <c r="I2313" s="9" t="str">
        <f>IFERROR(VLOOKUP(B2313,'Inquérito'!M:N,2,0),if(AND(E2313="",not(iserror(find("linkedin",H2313)))),H2313,E2313))</f>
        <v>https://www.linkedin.com/in/sarasmarques</v>
      </c>
      <c r="J2313" s="1" t="str">
        <f t="shared" si="2"/>
        <v>LEIC </v>
      </c>
      <c r="K2313" s="1" t="str">
        <f>IFERROR(VLOOKUP($A2313&amp;"-"&amp;K$1,'Conclusões cursos SIGARRA'!$E:$H,2,0),"")</f>
        <v>2002/2003</v>
      </c>
      <c r="L2313" s="1" t="str">
        <f>IFERROR(VLOOKUP($A2313&amp;"-"&amp;K$1,'Conclusões cursos SIGARRA'!$E:$H,4,0),"")</f>
        <v>2006/2007</v>
      </c>
      <c r="M2313" s="1" t="str">
        <f>IFERROR(VLOOKUP($A2313&amp;"-"&amp;M$1,'Conclusões cursos SIGARRA'!$E:$H,2,0),"")</f>
        <v/>
      </c>
      <c r="N2313" s="1" t="str">
        <f>IFERROR(VLOOKUP($A2313&amp;"-"&amp;M$1,'Conclusões cursos SIGARRA'!$E:$H,4,0),"")</f>
        <v/>
      </c>
      <c r="O2313" s="1" t="str">
        <f>IFERROR(VLOOKUP($A2313&amp;"-"&amp;O$1,'Conclusões cursos SIGARRA'!$E:$H,2,0),"")</f>
        <v/>
      </c>
      <c r="P2313" s="1" t="str">
        <f>IFERROR(VLOOKUP($A2313&amp;"-"&amp;O$1,'Conclusões cursos SIGARRA'!$E:$H,4,0),"")</f>
        <v/>
      </c>
      <c r="Q2313" s="1" t="str">
        <f>IFERROR(VLOOKUP($A2313&amp;"-"&amp;Q$1,'Conclusões cursos SIGARRA'!$E:$H,2,0),"")</f>
        <v/>
      </c>
      <c r="R2313" s="1" t="str">
        <f>IFERROR(VLOOKUP($A2313&amp;"-"&amp;Q$1,'Conclusões cursos SIGARRA'!$E:$H,4,0),"")</f>
        <v/>
      </c>
      <c r="S2313" s="1" t="str">
        <f>IFERROR(VLOOKUP($A2313&amp;"-"&amp;S$1,'Conclusões cursos SIGARRA'!$E:$H,2,0),"")</f>
        <v/>
      </c>
      <c r="T2313" s="1" t="str">
        <f>IFERROR(VLOOKUP($A2313&amp;"-"&amp;S$1,'Conclusões cursos SIGARRA'!$E:$H,4,0),"")</f>
        <v/>
      </c>
      <c r="U2313" s="1" t="str">
        <f t="shared" si="3"/>
        <v> LEIC 2006/2007</v>
      </c>
      <c r="V2313" s="1" t="str">
        <f t="shared" si="4"/>
        <v>Sara Raquel de Sousa Marques</v>
      </c>
    </row>
    <row r="2314" ht="14.25" customHeight="1">
      <c r="A2314" s="1">
        <v>2.01804838E8</v>
      </c>
      <c r="B2314" s="1" t="s">
        <v>6990</v>
      </c>
      <c r="C2314" s="1" t="s">
        <v>6991</v>
      </c>
      <c r="D2314" s="1" t="s">
        <v>26</v>
      </c>
      <c r="E2314" s="1" t="s">
        <v>21</v>
      </c>
      <c r="F2314" s="1" t="str">
        <f t="shared" si="1"/>
        <v>Sara Raquel Gonçalves de Sá - L.EIC 2021/2022</v>
      </c>
      <c r="I2314" s="1" t="str">
        <f>IFERROR(VLOOKUP(B2314,'Inquérito'!M:N,2,0),if(AND(E2314="",not(iserror(find("linkedin",H2314)))),H2314,E2314))</f>
        <v/>
      </c>
      <c r="J2314" s="1" t="str">
        <f t="shared" si="2"/>
        <v>L.EIC </v>
      </c>
      <c r="K2314" s="1" t="str">
        <f>IFERROR(VLOOKUP($A2314&amp;"-"&amp;K$1,'Conclusões cursos SIGARRA'!$E:$H,2,0),"")</f>
        <v/>
      </c>
      <c r="L2314" s="1" t="str">
        <f>IFERROR(VLOOKUP($A2314&amp;"-"&amp;K$1,'Conclusões cursos SIGARRA'!$E:$H,4,0),"")</f>
        <v/>
      </c>
      <c r="M2314" s="1" t="str">
        <f>IFERROR(VLOOKUP($A2314&amp;"-"&amp;M$1,'Conclusões cursos SIGARRA'!$E:$H,2,0),"")</f>
        <v/>
      </c>
      <c r="N2314" s="1" t="str">
        <f>IFERROR(VLOOKUP($A2314&amp;"-"&amp;M$1,'Conclusões cursos SIGARRA'!$E:$H,4,0),"")</f>
        <v/>
      </c>
      <c r="O2314" s="1" t="str">
        <f>IFERROR(VLOOKUP($A2314&amp;"-"&amp;O$1,'Conclusões cursos SIGARRA'!$E:$H,2,0),"")</f>
        <v/>
      </c>
      <c r="P2314" s="1" t="str">
        <f>IFERROR(VLOOKUP($A2314&amp;"-"&amp;O$1,'Conclusões cursos SIGARRA'!$E:$H,4,0),"")</f>
        <v/>
      </c>
      <c r="Q2314" s="1" t="str">
        <f>IFERROR(VLOOKUP($A2314&amp;"-"&amp;Q$1,'Conclusões cursos SIGARRA'!$E:$H,2,0),"")</f>
        <v>2021/2022</v>
      </c>
      <c r="R2314" s="1" t="str">
        <f>IFERROR(VLOOKUP($A2314&amp;"-"&amp;Q$1,'Conclusões cursos SIGARRA'!$E:$H,4,0),"")</f>
        <v>2021/2022</v>
      </c>
      <c r="S2314" s="1" t="str">
        <f>IFERROR(VLOOKUP($A2314&amp;"-"&amp;S$1,'Conclusões cursos SIGARRA'!$E:$H,2,0),"")</f>
        <v/>
      </c>
      <c r="T2314" s="1" t="str">
        <f>IFERROR(VLOOKUP($A2314&amp;"-"&amp;S$1,'Conclusões cursos SIGARRA'!$E:$H,4,0),"")</f>
        <v/>
      </c>
      <c r="U2314" s="1" t="str">
        <f t="shared" si="3"/>
        <v> L.EIC 2021/2022</v>
      </c>
      <c r="V2314" s="1" t="str">
        <f t="shared" si="4"/>
        <v>Sara Raquel Gonçalves de Sá</v>
      </c>
    </row>
    <row r="2315" ht="14.25" customHeight="1">
      <c r="A2315" s="1">
        <v>2.00606975E8</v>
      </c>
      <c r="B2315" s="1" t="s">
        <v>6992</v>
      </c>
      <c r="C2315" s="1" t="s">
        <v>6993</v>
      </c>
      <c r="D2315" s="1" t="s">
        <v>20</v>
      </c>
      <c r="E2315" s="1" t="s">
        <v>21</v>
      </c>
      <c r="F2315" s="1" t="str">
        <f t="shared" si="1"/>
        <v>Seraphin Rodrigues Miranda - MIEIC 2011/2012</v>
      </c>
      <c r="G2315" s="1" t="s">
        <v>6994</v>
      </c>
      <c r="I2315" s="1" t="str">
        <f>IFERROR(VLOOKUP(B2315,'Inquérito'!M:N,2,0),if(AND(E2315="",not(iserror(find("linkedin",H2315)))),H2315,E2315))</f>
        <v/>
      </c>
      <c r="J2315" s="1" t="str">
        <f t="shared" si="2"/>
        <v>MIEIC </v>
      </c>
      <c r="K2315" s="1" t="str">
        <f>IFERROR(VLOOKUP($A2315&amp;"-"&amp;K$1,'Conclusões cursos SIGARRA'!$E:$H,2,0),"")</f>
        <v/>
      </c>
      <c r="L2315" s="1" t="str">
        <f>IFERROR(VLOOKUP($A2315&amp;"-"&amp;K$1,'Conclusões cursos SIGARRA'!$E:$H,4,0),"")</f>
        <v/>
      </c>
      <c r="M2315" s="1" t="str">
        <f>IFERROR(VLOOKUP($A2315&amp;"-"&amp;M$1,'Conclusões cursos SIGARRA'!$E:$H,2,0),"")</f>
        <v/>
      </c>
      <c r="N2315" s="1" t="str">
        <f>IFERROR(VLOOKUP($A2315&amp;"-"&amp;M$1,'Conclusões cursos SIGARRA'!$E:$H,4,0),"")</f>
        <v/>
      </c>
      <c r="O2315" s="1" t="str">
        <f>IFERROR(VLOOKUP($A2315&amp;"-"&amp;O$1,'Conclusões cursos SIGARRA'!$E:$H,2,0),"")</f>
        <v>2006/2007</v>
      </c>
      <c r="P2315" s="1" t="str">
        <f>IFERROR(VLOOKUP($A2315&amp;"-"&amp;O$1,'Conclusões cursos SIGARRA'!$E:$H,4,0),"")</f>
        <v>2011/2012</v>
      </c>
      <c r="Q2315" s="1" t="str">
        <f>IFERROR(VLOOKUP($A2315&amp;"-"&amp;Q$1,'Conclusões cursos SIGARRA'!$E:$H,2,0),"")</f>
        <v/>
      </c>
      <c r="R2315" s="1" t="str">
        <f>IFERROR(VLOOKUP($A2315&amp;"-"&amp;Q$1,'Conclusões cursos SIGARRA'!$E:$H,4,0),"")</f>
        <v/>
      </c>
      <c r="S2315" s="1" t="str">
        <f>IFERROR(VLOOKUP($A2315&amp;"-"&amp;S$1,'Conclusões cursos SIGARRA'!$E:$H,2,0),"")</f>
        <v/>
      </c>
      <c r="T2315" s="1" t="str">
        <f>IFERROR(VLOOKUP($A2315&amp;"-"&amp;S$1,'Conclusões cursos SIGARRA'!$E:$H,4,0),"")</f>
        <v/>
      </c>
      <c r="U2315" s="1" t="str">
        <f t="shared" si="3"/>
        <v> MIEIC 2011/2012</v>
      </c>
      <c r="V2315" s="1" t="str">
        <f t="shared" si="4"/>
        <v>Seraphin Rodrigues Miranda</v>
      </c>
    </row>
    <row r="2316" ht="14.25" customHeight="1">
      <c r="A2316" s="1">
        <v>1.99700167E8</v>
      </c>
      <c r="B2316" s="1" t="s">
        <v>6995</v>
      </c>
      <c r="C2316" s="1" t="s">
        <v>6996</v>
      </c>
      <c r="D2316" s="1" t="s">
        <v>20</v>
      </c>
      <c r="E2316" s="1" t="s">
        <v>6997</v>
      </c>
      <c r="F2316" s="1" t="str">
        <f t="shared" si="1"/>
        <v>Sérgio André Gonçalves Bandeira Coelho - LEIC 2002/2003</v>
      </c>
      <c r="G2316" s="1" t="s">
        <v>21</v>
      </c>
      <c r="H2316" s="1" t="s">
        <v>6998</v>
      </c>
      <c r="I2316" s="9" t="str">
        <f>IFERROR(VLOOKUP(B2316,'Inquérito'!M:N,2,0),if(AND(E2316="",not(iserror(find("linkedin",H2316)))),H2316,E2316))</f>
        <v>https://www.linkedin.com/in/sergiobandeira/</v>
      </c>
      <c r="J2316" s="1" t="str">
        <f t="shared" si="2"/>
        <v>LEIC </v>
      </c>
      <c r="K2316" s="1" t="str">
        <f>IFERROR(VLOOKUP($A2316&amp;"-"&amp;K$1,'Conclusões cursos SIGARRA'!$E:$H,2,0),"")</f>
        <v>1997/1998</v>
      </c>
      <c r="L2316" s="1" t="str">
        <f>IFERROR(VLOOKUP($A2316&amp;"-"&amp;K$1,'Conclusões cursos SIGARRA'!$E:$H,4,0),"")</f>
        <v>2002/2003</v>
      </c>
      <c r="M2316" s="1" t="str">
        <f>IFERROR(VLOOKUP($A2316&amp;"-"&amp;M$1,'Conclusões cursos SIGARRA'!$E:$H,2,0),"")</f>
        <v/>
      </c>
      <c r="N2316" s="1" t="str">
        <f>IFERROR(VLOOKUP($A2316&amp;"-"&amp;M$1,'Conclusões cursos SIGARRA'!$E:$H,4,0),"")</f>
        <v/>
      </c>
      <c r="O2316" s="1" t="str">
        <f>IFERROR(VLOOKUP($A2316&amp;"-"&amp;O$1,'Conclusões cursos SIGARRA'!$E:$H,2,0),"")</f>
        <v/>
      </c>
      <c r="P2316" s="1" t="str">
        <f>IFERROR(VLOOKUP($A2316&amp;"-"&amp;O$1,'Conclusões cursos SIGARRA'!$E:$H,4,0),"")</f>
        <v/>
      </c>
      <c r="Q2316" s="1" t="str">
        <f>IFERROR(VLOOKUP($A2316&amp;"-"&amp;Q$1,'Conclusões cursos SIGARRA'!$E:$H,2,0),"")</f>
        <v/>
      </c>
      <c r="R2316" s="1" t="str">
        <f>IFERROR(VLOOKUP($A2316&amp;"-"&amp;Q$1,'Conclusões cursos SIGARRA'!$E:$H,4,0),"")</f>
        <v/>
      </c>
      <c r="S2316" s="1" t="str">
        <f>IFERROR(VLOOKUP($A2316&amp;"-"&amp;S$1,'Conclusões cursos SIGARRA'!$E:$H,2,0),"")</f>
        <v/>
      </c>
      <c r="T2316" s="1" t="str">
        <f>IFERROR(VLOOKUP($A2316&amp;"-"&amp;S$1,'Conclusões cursos SIGARRA'!$E:$H,4,0),"")</f>
        <v/>
      </c>
      <c r="U2316" s="1" t="str">
        <f t="shared" si="3"/>
        <v> LEIC 2002/2003</v>
      </c>
      <c r="V2316" s="1" t="str">
        <f t="shared" si="4"/>
        <v>Sérgio André Gonçalves Bandeira Coelho</v>
      </c>
    </row>
    <row r="2317" ht="14.25" customHeight="1">
      <c r="A2317" s="1">
        <v>2.01406136E8</v>
      </c>
      <c r="B2317" s="1" t="s">
        <v>6999</v>
      </c>
      <c r="C2317" s="1" t="s">
        <v>7000</v>
      </c>
      <c r="D2317" s="1" t="s">
        <v>20</v>
      </c>
      <c r="E2317" s="1" t="s">
        <v>21</v>
      </c>
      <c r="F2317" s="1" t="str">
        <f t="shared" si="1"/>
        <v>Sérgio António Dias Salgado - MIEIC 2019/2020</v>
      </c>
      <c r="I2317" s="1" t="str">
        <f>IFERROR(VLOOKUP(B2317,'Inquérito'!M:N,2,0),if(AND(E2317="",not(iserror(find("linkedin",H2317)))),H2317,E2317))</f>
        <v/>
      </c>
      <c r="J2317" s="1" t="str">
        <f t="shared" si="2"/>
        <v>MIEIC </v>
      </c>
      <c r="K2317" s="1" t="str">
        <f>IFERROR(VLOOKUP($A2317&amp;"-"&amp;K$1,'Conclusões cursos SIGARRA'!$E:$H,2,0),"")</f>
        <v/>
      </c>
      <c r="L2317" s="1" t="str">
        <f>IFERROR(VLOOKUP($A2317&amp;"-"&amp;K$1,'Conclusões cursos SIGARRA'!$E:$H,4,0),"")</f>
        <v/>
      </c>
      <c r="M2317" s="1" t="str">
        <f>IFERROR(VLOOKUP($A2317&amp;"-"&amp;M$1,'Conclusões cursos SIGARRA'!$E:$H,2,0),"")</f>
        <v/>
      </c>
      <c r="N2317" s="1" t="str">
        <f>IFERROR(VLOOKUP($A2317&amp;"-"&amp;M$1,'Conclusões cursos SIGARRA'!$E:$H,4,0),"")</f>
        <v/>
      </c>
      <c r="O2317" s="1" t="str">
        <f>IFERROR(VLOOKUP($A2317&amp;"-"&amp;O$1,'Conclusões cursos SIGARRA'!$E:$H,2,0),"")</f>
        <v>2014/2015</v>
      </c>
      <c r="P2317" s="1" t="str">
        <f>IFERROR(VLOOKUP($A2317&amp;"-"&amp;O$1,'Conclusões cursos SIGARRA'!$E:$H,4,0),"")</f>
        <v>2019/2020</v>
      </c>
      <c r="Q2317" s="1" t="str">
        <f>IFERROR(VLOOKUP($A2317&amp;"-"&amp;Q$1,'Conclusões cursos SIGARRA'!$E:$H,2,0),"")</f>
        <v/>
      </c>
      <c r="R2317" s="1" t="str">
        <f>IFERROR(VLOOKUP($A2317&amp;"-"&amp;Q$1,'Conclusões cursos SIGARRA'!$E:$H,4,0),"")</f>
        <v/>
      </c>
      <c r="S2317" s="1" t="str">
        <f>IFERROR(VLOOKUP($A2317&amp;"-"&amp;S$1,'Conclusões cursos SIGARRA'!$E:$H,2,0),"")</f>
        <v/>
      </c>
      <c r="T2317" s="1" t="str">
        <f>IFERROR(VLOOKUP($A2317&amp;"-"&amp;S$1,'Conclusões cursos SIGARRA'!$E:$H,4,0),"")</f>
        <v/>
      </c>
      <c r="U2317" s="1" t="str">
        <f t="shared" si="3"/>
        <v> MIEIC 2019/2020</v>
      </c>
      <c r="V2317" s="1" t="str">
        <f t="shared" si="4"/>
        <v>Sérgio António Dias Salgado</v>
      </c>
    </row>
    <row r="2318" ht="14.25" customHeight="1">
      <c r="A2318" s="1">
        <v>2.01304367E8</v>
      </c>
      <c r="B2318" s="1" t="s">
        <v>7001</v>
      </c>
      <c r="C2318" s="1" t="s">
        <v>7002</v>
      </c>
      <c r="D2318" s="1" t="s">
        <v>20</v>
      </c>
      <c r="E2318" s="1" t="s">
        <v>7003</v>
      </c>
      <c r="F2318" s="1" t="str">
        <f t="shared" si="1"/>
        <v>Sérgio Augusto Pires Domingues - MIEIC 2017/2018</v>
      </c>
      <c r="G2318" s="1" t="s">
        <v>7004</v>
      </c>
      <c r="H2318" s="1" t="s">
        <v>7005</v>
      </c>
      <c r="I2318" s="9" t="str">
        <f>IFERROR(VLOOKUP(B2318,'Inquérito'!M:N,2,0),if(AND(E2318="",not(iserror(find("linkedin",H2318)))),H2318,E2318))</f>
        <v>https://www.linkedin.com/in/sapdomingues/</v>
      </c>
      <c r="J2318" s="1" t="str">
        <f t="shared" si="2"/>
        <v>MIEIC </v>
      </c>
      <c r="K2318" s="1" t="str">
        <f>IFERROR(VLOOKUP($A2318&amp;"-"&amp;K$1,'Conclusões cursos SIGARRA'!$E:$H,2,0),"")</f>
        <v/>
      </c>
      <c r="L2318" s="1" t="str">
        <f>IFERROR(VLOOKUP($A2318&amp;"-"&amp;K$1,'Conclusões cursos SIGARRA'!$E:$H,4,0),"")</f>
        <v/>
      </c>
      <c r="M2318" s="1" t="str">
        <f>IFERROR(VLOOKUP($A2318&amp;"-"&amp;M$1,'Conclusões cursos SIGARRA'!$E:$H,2,0),"")</f>
        <v/>
      </c>
      <c r="N2318" s="1" t="str">
        <f>IFERROR(VLOOKUP($A2318&amp;"-"&amp;M$1,'Conclusões cursos SIGARRA'!$E:$H,4,0),"")</f>
        <v/>
      </c>
      <c r="O2318" s="1" t="str">
        <f>IFERROR(VLOOKUP($A2318&amp;"-"&amp;O$1,'Conclusões cursos SIGARRA'!$E:$H,2,0),"")</f>
        <v>2013/2014</v>
      </c>
      <c r="P2318" s="1" t="str">
        <f>IFERROR(VLOOKUP($A2318&amp;"-"&amp;O$1,'Conclusões cursos SIGARRA'!$E:$H,4,0),"")</f>
        <v>2017/2018</v>
      </c>
      <c r="Q2318" s="1" t="str">
        <f>IFERROR(VLOOKUP($A2318&amp;"-"&amp;Q$1,'Conclusões cursos SIGARRA'!$E:$H,2,0),"")</f>
        <v/>
      </c>
      <c r="R2318" s="1" t="str">
        <f>IFERROR(VLOOKUP($A2318&amp;"-"&amp;Q$1,'Conclusões cursos SIGARRA'!$E:$H,4,0),"")</f>
        <v/>
      </c>
      <c r="S2318" s="1" t="str">
        <f>IFERROR(VLOOKUP($A2318&amp;"-"&amp;S$1,'Conclusões cursos SIGARRA'!$E:$H,2,0),"")</f>
        <v/>
      </c>
      <c r="T2318" s="1" t="str">
        <f>IFERROR(VLOOKUP($A2318&amp;"-"&amp;S$1,'Conclusões cursos SIGARRA'!$E:$H,4,0),"")</f>
        <v/>
      </c>
      <c r="U2318" s="1" t="str">
        <f t="shared" si="3"/>
        <v> MIEIC 2017/2018</v>
      </c>
      <c r="V2318" s="1" t="str">
        <f t="shared" si="4"/>
        <v>Sérgio Augusto Pires Domingues</v>
      </c>
    </row>
    <row r="2319" ht="14.25" customHeight="1">
      <c r="A2319" s="1">
        <v>2.00100249E8</v>
      </c>
      <c r="B2319" s="1" t="s">
        <v>7006</v>
      </c>
      <c r="C2319" s="1" t="s">
        <v>7007</v>
      </c>
      <c r="D2319" s="1" t="s">
        <v>20</v>
      </c>
      <c r="E2319" s="1" t="s">
        <v>7008</v>
      </c>
      <c r="F2319" s="1" t="str">
        <f t="shared" si="1"/>
        <v>Sérgio Augusto Polónio Guedes Barbosa - LEIC 2005/2006</v>
      </c>
      <c r="G2319" s="1" t="s">
        <v>7009</v>
      </c>
      <c r="H2319" s="1" t="s">
        <v>7010</v>
      </c>
      <c r="I2319" s="9" t="str">
        <f>IFERROR(VLOOKUP(B2319,'Inquérito'!M:N,2,0),if(AND(E2319="",not(iserror(find("linkedin",H2319)))),H2319,E2319))</f>
        <v>https://www.linkedin.com/in/barbosasergio/</v>
      </c>
      <c r="J2319" s="1" t="str">
        <f t="shared" si="2"/>
        <v>LEIC </v>
      </c>
      <c r="K2319" s="1" t="str">
        <f>IFERROR(VLOOKUP($A2319&amp;"-"&amp;K$1,'Conclusões cursos SIGARRA'!$E:$H,2,0),"")</f>
        <v>2001/2002</v>
      </c>
      <c r="L2319" s="1" t="str">
        <f>IFERROR(VLOOKUP($A2319&amp;"-"&amp;K$1,'Conclusões cursos SIGARRA'!$E:$H,4,0),"")</f>
        <v>2005/2006</v>
      </c>
      <c r="M2319" s="1" t="str">
        <f>IFERROR(VLOOKUP($A2319&amp;"-"&amp;M$1,'Conclusões cursos SIGARRA'!$E:$H,2,0),"")</f>
        <v/>
      </c>
      <c r="N2319" s="1" t="str">
        <f>IFERROR(VLOOKUP($A2319&amp;"-"&amp;M$1,'Conclusões cursos SIGARRA'!$E:$H,4,0),"")</f>
        <v/>
      </c>
      <c r="O2319" s="1" t="str">
        <f>IFERROR(VLOOKUP($A2319&amp;"-"&amp;O$1,'Conclusões cursos SIGARRA'!$E:$H,2,0),"")</f>
        <v/>
      </c>
      <c r="P2319" s="1" t="str">
        <f>IFERROR(VLOOKUP($A2319&amp;"-"&amp;O$1,'Conclusões cursos SIGARRA'!$E:$H,4,0),"")</f>
        <v/>
      </c>
      <c r="Q2319" s="1" t="str">
        <f>IFERROR(VLOOKUP($A2319&amp;"-"&amp;Q$1,'Conclusões cursos SIGARRA'!$E:$H,2,0),"")</f>
        <v/>
      </c>
      <c r="R2319" s="1" t="str">
        <f>IFERROR(VLOOKUP($A2319&amp;"-"&amp;Q$1,'Conclusões cursos SIGARRA'!$E:$H,4,0),"")</f>
        <v/>
      </c>
      <c r="S2319" s="1" t="str">
        <f>IFERROR(VLOOKUP($A2319&amp;"-"&amp;S$1,'Conclusões cursos SIGARRA'!$E:$H,2,0),"")</f>
        <v/>
      </c>
      <c r="T2319" s="1" t="str">
        <f>IFERROR(VLOOKUP($A2319&amp;"-"&amp;S$1,'Conclusões cursos SIGARRA'!$E:$H,4,0),"")</f>
        <v/>
      </c>
      <c r="U2319" s="1" t="str">
        <f t="shared" si="3"/>
        <v> LEIC 2005/2006</v>
      </c>
      <c r="V2319" s="1" t="str">
        <f t="shared" si="4"/>
        <v>Sérgio Augusto Polónio Guedes Barbosa</v>
      </c>
    </row>
    <row r="2320" ht="14.25" customHeight="1">
      <c r="A2320" s="1">
        <v>1.99402966E8</v>
      </c>
      <c r="B2320" s="1" t="s">
        <v>7011</v>
      </c>
      <c r="C2320" s="1" t="s">
        <v>7012</v>
      </c>
      <c r="D2320" s="1" t="s">
        <v>20</v>
      </c>
      <c r="E2320" s="1" t="s">
        <v>7013</v>
      </c>
      <c r="F2320" s="1" t="str">
        <f t="shared" si="1"/>
        <v>Sérgio Azevedo e Silva Gonçalves de Carvalho - LEIC 1998/1999</v>
      </c>
      <c r="G2320" s="1" t="s">
        <v>21</v>
      </c>
      <c r="I2320" s="9" t="str">
        <f>IFERROR(VLOOKUP(B2320,'Inquérito'!M:N,2,0),if(AND(E2320="",not(iserror(find("linkedin",H2320)))),H2320,E2320))</f>
        <v>https://www.linkedin.com/in/sergiosgc</v>
      </c>
      <c r="J2320" s="1" t="str">
        <f t="shared" si="2"/>
        <v>LEIC </v>
      </c>
      <c r="K2320" s="1" t="str">
        <f>IFERROR(VLOOKUP($A2320&amp;"-"&amp;K$1,'Conclusões cursos SIGARRA'!$E:$H,2,0),"")</f>
        <v>1994/1995</v>
      </c>
      <c r="L2320" s="1" t="str">
        <f>IFERROR(VLOOKUP($A2320&amp;"-"&amp;K$1,'Conclusões cursos SIGARRA'!$E:$H,4,0),"")</f>
        <v>1998/1999</v>
      </c>
      <c r="M2320" s="1" t="str">
        <f>IFERROR(VLOOKUP($A2320&amp;"-"&amp;M$1,'Conclusões cursos SIGARRA'!$E:$H,2,0),"")</f>
        <v/>
      </c>
      <c r="N2320" s="1" t="str">
        <f>IFERROR(VLOOKUP($A2320&amp;"-"&amp;M$1,'Conclusões cursos SIGARRA'!$E:$H,4,0),"")</f>
        <v/>
      </c>
      <c r="O2320" s="1" t="str">
        <f>IFERROR(VLOOKUP($A2320&amp;"-"&amp;O$1,'Conclusões cursos SIGARRA'!$E:$H,2,0),"")</f>
        <v/>
      </c>
      <c r="P2320" s="1" t="str">
        <f>IFERROR(VLOOKUP($A2320&amp;"-"&amp;O$1,'Conclusões cursos SIGARRA'!$E:$H,4,0),"")</f>
        <v/>
      </c>
      <c r="Q2320" s="1" t="str">
        <f>IFERROR(VLOOKUP($A2320&amp;"-"&amp;Q$1,'Conclusões cursos SIGARRA'!$E:$H,2,0),"")</f>
        <v/>
      </c>
      <c r="R2320" s="1" t="str">
        <f>IFERROR(VLOOKUP($A2320&amp;"-"&amp;Q$1,'Conclusões cursos SIGARRA'!$E:$H,4,0),"")</f>
        <v/>
      </c>
      <c r="S2320" s="1" t="str">
        <f>IFERROR(VLOOKUP($A2320&amp;"-"&amp;S$1,'Conclusões cursos SIGARRA'!$E:$H,2,0),"")</f>
        <v/>
      </c>
      <c r="T2320" s="1" t="str">
        <f>IFERROR(VLOOKUP($A2320&amp;"-"&amp;S$1,'Conclusões cursos SIGARRA'!$E:$H,4,0),"")</f>
        <v/>
      </c>
      <c r="U2320" s="1" t="str">
        <f t="shared" si="3"/>
        <v> LEIC 1998/1999</v>
      </c>
      <c r="V2320" s="1" t="str">
        <f t="shared" si="4"/>
        <v>Sérgio Azevedo e Silva Gonçalves de Carvalho</v>
      </c>
    </row>
    <row r="2321" ht="14.25" customHeight="1">
      <c r="A2321" s="1">
        <v>2.01704889E8</v>
      </c>
      <c r="B2321" s="1" t="s">
        <v>7014</v>
      </c>
      <c r="C2321" s="1" t="s">
        <v>7015</v>
      </c>
      <c r="D2321" s="1" t="s">
        <v>26</v>
      </c>
      <c r="E2321" s="1" t="s">
        <v>21</v>
      </c>
      <c r="F2321" s="1" t="str">
        <f t="shared" si="1"/>
        <v>Sérgio Bruno Rodrigues Dias - M.EIC 2021/2022</v>
      </c>
      <c r="I2321" s="1" t="str">
        <f>IFERROR(VLOOKUP(B2321,'Inquérito'!M:N,2,0),if(AND(E2321="",not(iserror(find("linkedin",H2321)))),H2321,E2321))</f>
        <v/>
      </c>
      <c r="J2321" s="1" t="str">
        <f t="shared" si="2"/>
        <v>M.EIC</v>
      </c>
      <c r="K2321" s="1" t="str">
        <f>IFERROR(VLOOKUP($A2321&amp;"-"&amp;K$1,'Conclusões cursos SIGARRA'!$E:$H,2,0),"")</f>
        <v/>
      </c>
      <c r="L2321" s="1" t="str">
        <f>IFERROR(VLOOKUP($A2321&amp;"-"&amp;K$1,'Conclusões cursos SIGARRA'!$E:$H,4,0),"")</f>
        <v/>
      </c>
      <c r="M2321" s="1" t="str">
        <f>IFERROR(VLOOKUP($A2321&amp;"-"&amp;M$1,'Conclusões cursos SIGARRA'!$E:$H,2,0),"")</f>
        <v/>
      </c>
      <c r="N2321" s="1" t="str">
        <f>IFERROR(VLOOKUP($A2321&amp;"-"&amp;M$1,'Conclusões cursos SIGARRA'!$E:$H,4,0),"")</f>
        <v/>
      </c>
      <c r="O2321" s="1" t="str">
        <f>IFERROR(VLOOKUP($A2321&amp;"-"&amp;O$1,'Conclusões cursos SIGARRA'!$E:$H,2,0),"")</f>
        <v/>
      </c>
      <c r="P2321" s="1" t="str">
        <f>IFERROR(VLOOKUP($A2321&amp;"-"&amp;O$1,'Conclusões cursos SIGARRA'!$E:$H,4,0),"")</f>
        <v/>
      </c>
      <c r="Q2321" s="1" t="str">
        <f>IFERROR(VLOOKUP($A2321&amp;"-"&amp;Q$1,'Conclusões cursos SIGARRA'!$E:$H,2,0),"")</f>
        <v/>
      </c>
      <c r="R2321" s="1" t="str">
        <f>IFERROR(VLOOKUP($A2321&amp;"-"&amp;Q$1,'Conclusões cursos SIGARRA'!$E:$H,4,0),"")</f>
        <v/>
      </c>
      <c r="S2321" s="1" t="str">
        <f>IFERROR(VLOOKUP($A2321&amp;"-"&amp;S$1,'Conclusões cursos SIGARRA'!$E:$H,2,0),"")</f>
        <v>2021/2022</v>
      </c>
      <c r="T2321" s="1" t="str">
        <f>IFERROR(VLOOKUP($A2321&amp;"-"&amp;S$1,'Conclusões cursos SIGARRA'!$E:$H,4,0),"")</f>
        <v>2021/2022</v>
      </c>
      <c r="U2321" s="1" t="str">
        <f t="shared" si="3"/>
        <v> M.EIC 2021/2022</v>
      </c>
      <c r="V2321" s="1" t="str">
        <f t="shared" si="4"/>
        <v>Sérgio Bruno Rodrigues Dias</v>
      </c>
    </row>
    <row r="2322" ht="14.25" customHeight="1">
      <c r="A2322" s="1">
        <v>1.99600238E8</v>
      </c>
      <c r="B2322" s="1" t="s">
        <v>7016</v>
      </c>
      <c r="C2322" s="1" t="s">
        <v>7017</v>
      </c>
      <c r="D2322" s="1" t="s">
        <v>20</v>
      </c>
      <c r="E2322" s="1" t="s">
        <v>21</v>
      </c>
      <c r="F2322" s="1" t="str">
        <f t="shared" si="1"/>
        <v>Sérgio Cláudio Gaspar Teixeira - LEIC 2000/2001</v>
      </c>
      <c r="G2322" s="1" t="s">
        <v>21</v>
      </c>
      <c r="I2322" s="1" t="str">
        <f>IFERROR(VLOOKUP(B2322,'Inquérito'!M:N,2,0),if(AND(E2322="",not(iserror(find("linkedin",H2322)))),H2322,E2322))</f>
        <v/>
      </c>
      <c r="J2322" s="1" t="str">
        <f t="shared" si="2"/>
        <v>LEIC </v>
      </c>
      <c r="K2322" s="1" t="str">
        <f>IFERROR(VLOOKUP($A2322&amp;"-"&amp;K$1,'Conclusões cursos SIGARRA'!$E:$H,2,0),"")</f>
        <v>1996/1997</v>
      </c>
      <c r="L2322" s="1" t="str">
        <f>IFERROR(VLOOKUP($A2322&amp;"-"&amp;K$1,'Conclusões cursos SIGARRA'!$E:$H,4,0),"")</f>
        <v>2000/2001</v>
      </c>
      <c r="M2322" s="1" t="str">
        <f>IFERROR(VLOOKUP($A2322&amp;"-"&amp;M$1,'Conclusões cursos SIGARRA'!$E:$H,2,0),"")</f>
        <v/>
      </c>
      <c r="N2322" s="1" t="str">
        <f>IFERROR(VLOOKUP($A2322&amp;"-"&amp;M$1,'Conclusões cursos SIGARRA'!$E:$H,4,0),"")</f>
        <v/>
      </c>
      <c r="O2322" s="1" t="str">
        <f>IFERROR(VLOOKUP($A2322&amp;"-"&amp;O$1,'Conclusões cursos SIGARRA'!$E:$H,2,0),"")</f>
        <v/>
      </c>
      <c r="P2322" s="1" t="str">
        <f>IFERROR(VLOOKUP($A2322&amp;"-"&amp;O$1,'Conclusões cursos SIGARRA'!$E:$H,4,0),"")</f>
        <v/>
      </c>
      <c r="Q2322" s="1" t="str">
        <f>IFERROR(VLOOKUP($A2322&amp;"-"&amp;Q$1,'Conclusões cursos SIGARRA'!$E:$H,2,0),"")</f>
        <v/>
      </c>
      <c r="R2322" s="1" t="str">
        <f>IFERROR(VLOOKUP($A2322&amp;"-"&amp;Q$1,'Conclusões cursos SIGARRA'!$E:$H,4,0),"")</f>
        <v/>
      </c>
      <c r="S2322" s="1" t="str">
        <f>IFERROR(VLOOKUP($A2322&amp;"-"&amp;S$1,'Conclusões cursos SIGARRA'!$E:$H,2,0),"")</f>
        <v/>
      </c>
      <c r="T2322" s="1" t="str">
        <f>IFERROR(VLOOKUP($A2322&amp;"-"&amp;S$1,'Conclusões cursos SIGARRA'!$E:$H,4,0),"")</f>
        <v/>
      </c>
      <c r="U2322" s="1" t="str">
        <f t="shared" si="3"/>
        <v> LEIC 2000/2001</v>
      </c>
      <c r="V2322" s="1" t="str">
        <f t="shared" si="4"/>
        <v>Sérgio Cláudio Gaspar Teixeira</v>
      </c>
    </row>
    <row r="2323" ht="14.25" customHeight="1">
      <c r="A2323" s="1">
        <v>2.00004563E8</v>
      </c>
      <c r="B2323" s="1" t="s">
        <v>7018</v>
      </c>
      <c r="C2323" s="1" t="s">
        <v>7019</v>
      </c>
      <c r="D2323" s="1" t="s">
        <v>20</v>
      </c>
      <c r="E2323" s="1" t="s">
        <v>7020</v>
      </c>
      <c r="F2323" s="1" t="str">
        <f t="shared" si="1"/>
        <v>Sérgio da Fonseca Rasgado - LEIC 2004/2005</v>
      </c>
      <c r="G2323" s="1" t="s">
        <v>21</v>
      </c>
      <c r="I2323" s="9" t="str">
        <f>IFERROR(VLOOKUP(B2323,'Inquérito'!M:N,2,0),if(AND(E2323="",not(iserror(find("linkedin",H2323)))),H2323,E2323))</f>
        <v>https://www.linkedin.com/in/sergiorasgado/</v>
      </c>
      <c r="J2323" s="1" t="str">
        <f t="shared" si="2"/>
        <v>LEIC </v>
      </c>
      <c r="K2323" s="1" t="str">
        <f>IFERROR(VLOOKUP($A2323&amp;"-"&amp;K$1,'Conclusões cursos SIGARRA'!$E:$H,2,0),"")</f>
        <v>2000/2001</v>
      </c>
      <c r="L2323" s="1" t="str">
        <f>IFERROR(VLOOKUP($A2323&amp;"-"&amp;K$1,'Conclusões cursos SIGARRA'!$E:$H,4,0),"")</f>
        <v>2004/2005</v>
      </c>
      <c r="M2323" s="1" t="str">
        <f>IFERROR(VLOOKUP($A2323&amp;"-"&amp;M$1,'Conclusões cursos SIGARRA'!$E:$H,2,0),"")</f>
        <v/>
      </c>
      <c r="N2323" s="1" t="str">
        <f>IFERROR(VLOOKUP($A2323&amp;"-"&amp;M$1,'Conclusões cursos SIGARRA'!$E:$H,4,0),"")</f>
        <v/>
      </c>
      <c r="O2323" s="1" t="str">
        <f>IFERROR(VLOOKUP($A2323&amp;"-"&amp;O$1,'Conclusões cursos SIGARRA'!$E:$H,2,0),"")</f>
        <v/>
      </c>
      <c r="P2323" s="1" t="str">
        <f>IFERROR(VLOOKUP($A2323&amp;"-"&amp;O$1,'Conclusões cursos SIGARRA'!$E:$H,4,0),"")</f>
        <v/>
      </c>
      <c r="Q2323" s="1" t="str">
        <f>IFERROR(VLOOKUP($A2323&amp;"-"&amp;Q$1,'Conclusões cursos SIGARRA'!$E:$H,2,0),"")</f>
        <v/>
      </c>
      <c r="R2323" s="1" t="str">
        <f>IFERROR(VLOOKUP($A2323&amp;"-"&amp;Q$1,'Conclusões cursos SIGARRA'!$E:$H,4,0),"")</f>
        <v/>
      </c>
      <c r="S2323" s="1" t="str">
        <f>IFERROR(VLOOKUP($A2323&amp;"-"&amp;S$1,'Conclusões cursos SIGARRA'!$E:$H,2,0),"")</f>
        <v/>
      </c>
      <c r="T2323" s="1" t="str">
        <f>IFERROR(VLOOKUP($A2323&amp;"-"&amp;S$1,'Conclusões cursos SIGARRA'!$E:$H,4,0),"")</f>
        <v/>
      </c>
      <c r="U2323" s="1" t="str">
        <f t="shared" si="3"/>
        <v> LEIC 2004/2005</v>
      </c>
      <c r="V2323" s="1" t="str">
        <f t="shared" si="4"/>
        <v>Sérgio da Fonseca Rasgado</v>
      </c>
    </row>
    <row r="2324" ht="14.25" customHeight="1">
      <c r="A2324" s="1">
        <v>1.99602537E8</v>
      </c>
      <c r="B2324" s="1" t="s">
        <v>7021</v>
      </c>
      <c r="D2324" s="1" t="s">
        <v>20</v>
      </c>
      <c r="E2324" s="1" t="s">
        <v>21</v>
      </c>
      <c r="F2324" s="1" t="str">
        <f t="shared" si="1"/>
        <v>Sérgio Daniel Leite Teixeira - LEIC 2000/2001</v>
      </c>
      <c r="G2324" s="1" t="s">
        <v>21</v>
      </c>
      <c r="H2324" s="1" t="s">
        <v>7022</v>
      </c>
      <c r="I2324" s="1" t="str">
        <f>IFERROR(VLOOKUP(B2324,'Inquérito'!M:N,2,0),if(AND(E2324="",not(iserror(find("linkedin",H2324)))),H2324,E2324))</f>
        <v/>
      </c>
      <c r="J2324" s="1" t="str">
        <f t="shared" si="2"/>
        <v>LEIC </v>
      </c>
      <c r="K2324" s="1" t="str">
        <f>IFERROR(VLOOKUP($A2324&amp;"-"&amp;K$1,'Conclusões cursos SIGARRA'!$E:$H,2,0),"")</f>
        <v>1996/1997</v>
      </c>
      <c r="L2324" s="1" t="str">
        <f>IFERROR(VLOOKUP($A2324&amp;"-"&amp;K$1,'Conclusões cursos SIGARRA'!$E:$H,4,0),"")</f>
        <v>2000/2001</v>
      </c>
      <c r="M2324" s="1" t="str">
        <f>IFERROR(VLOOKUP($A2324&amp;"-"&amp;M$1,'Conclusões cursos SIGARRA'!$E:$H,2,0),"")</f>
        <v/>
      </c>
      <c r="N2324" s="1" t="str">
        <f>IFERROR(VLOOKUP($A2324&amp;"-"&amp;M$1,'Conclusões cursos SIGARRA'!$E:$H,4,0),"")</f>
        <v/>
      </c>
      <c r="O2324" s="1" t="str">
        <f>IFERROR(VLOOKUP($A2324&amp;"-"&amp;O$1,'Conclusões cursos SIGARRA'!$E:$H,2,0),"")</f>
        <v/>
      </c>
      <c r="P2324" s="1" t="str">
        <f>IFERROR(VLOOKUP($A2324&amp;"-"&amp;O$1,'Conclusões cursos SIGARRA'!$E:$H,4,0),"")</f>
        <v/>
      </c>
      <c r="Q2324" s="1" t="str">
        <f>IFERROR(VLOOKUP($A2324&amp;"-"&amp;Q$1,'Conclusões cursos SIGARRA'!$E:$H,2,0),"")</f>
        <v/>
      </c>
      <c r="R2324" s="1" t="str">
        <f>IFERROR(VLOOKUP($A2324&amp;"-"&amp;Q$1,'Conclusões cursos SIGARRA'!$E:$H,4,0),"")</f>
        <v/>
      </c>
      <c r="S2324" s="1" t="str">
        <f>IFERROR(VLOOKUP($A2324&amp;"-"&amp;S$1,'Conclusões cursos SIGARRA'!$E:$H,2,0),"")</f>
        <v/>
      </c>
      <c r="T2324" s="1" t="str">
        <f>IFERROR(VLOOKUP($A2324&amp;"-"&amp;S$1,'Conclusões cursos SIGARRA'!$E:$H,4,0),"")</f>
        <v/>
      </c>
      <c r="U2324" s="1" t="str">
        <f t="shared" si="3"/>
        <v> LEIC 2000/2001</v>
      </c>
      <c r="V2324" s="1" t="str">
        <f t="shared" si="4"/>
        <v>Sérgio Daniel Leite Teixeira</v>
      </c>
    </row>
    <row r="2325" ht="14.25" customHeight="1">
      <c r="A2325" s="1">
        <v>2.0080597E8</v>
      </c>
      <c r="B2325" s="1" t="s">
        <v>7023</v>
      </c>
      <c r="C2325" s="1" t="s">
        <v>7024</v>
      </c>
      <c r="D2325" s="1" t="s">
        <v>20</v>
      </c>
      <c r="E2325" s="1" t="s">
        <v>21</v>
      </c>
      <c r="F2325" s="1" t="str">
        <f t="shared" si="1"/>
        <v>Sérgio Duarte Reis Neves - MIEIC 2010/2011</v>
      </c>
      <c r="G2325" s="1" t="s">
        <v>7025</v>
      </c>
      <c r="I2325" s="1" t="str">
        <f>IFERROR(VLOOKUP(B2325,'Inquérito'!M:N,2,0),if(AND(E2325="",not(iserror(find("linkedin",H2325)))),H2325,E2325))</f>
        <v/>
      </c>
      <c r="J2325" s="1" t="str">
        <f t="shared" si="2"/>
        <v>MIEIC </v>
      </c>
      <c r="K2325" s="1" t="str">
        <f>IFERROR(VLOOKUP($A2325&amp;"-"&amp;K$1,'Conclusões cursos SIGARRA'!$E:$H,2,0),"")</f>
        <v/>
      </c>
      <c r="L2325" s="1" t="str">
        <f>IFERROR(VLOOKUP($A2325&amp;"-"&amp;K$1,'Conclusões cursos SIGARRA'!$E:$H,4,0),"")</f>
        <v/>
      </c>
      <c r="M2325" s="1" t="str">
        <f>IFERROR(VLOOKUP($A2325&amp;"-"&amp;M$1,'Conclusões cursos SIGARRA'!$E:$H,2,0),"")</f>
        <v/>
      </c>
      <c r="N2325" s="1" t="str">
        <f>IFERROR(VLOOKUP($A2325&amp;"-"&amp;M$1,'Conclusões cursos SIGARRA'!$E:$H,4,0),"")</f>
        <v/>
      </c>
      <c r="O2325" s="1" t="str">
        <f>IFERROR(VLOOKUP($A2325&amp;"-"&amp;O$1,'Conclusões cursos SIGARRA'!$E:$H,2,0),"")</f>
        <v>2008/2009</v>
      </c>
      <c r="P2325" s="1" t="str">
        <f>IFERROR(VLOOKUP($A2325&amp;"-"&amp;O$1,'Conclusões cursos SIGARRA'!$E:$H,4,0),"")</f>
        <v>2010/2011</v>
      </c>
      <c r="Q2325" s="1" t="str">
        <f>IFERROR(VLOOKUP($A2325&amp;"-"&amp;Q$1,'Conclusões cursos SIGARRA'!$E:$H,2,0),"")</f>
        <v/>
      </c>
      <c r="R2325" s="1" t="str">
        <f>IFERROR(VLOOKUP($A2325&amp;"-"&amp;Q$1,'Conclusões cursos SIGARRA'!$E:$H,4,0),"")</f>
        <v/>
      </c>
      <c r="S2325" s="1" t="str">
        <f>IFERROR(VLOOKUP($A2325&amp;"-"&amp;S$1,'Conclusões cursos SIGARRA'!$E:$H,2,0),"")</f>
        <v/>
      </c>
      <c r="T2325" s="1" t="str">
        <f>IFERROR(VLOOKUP($A2325&amp;"-"&amp;S$1,'Conclusões cursos SIGARRA'!$E:$H,4,0),"")</f>
        <v/>
      </c>
      <c r="U2325" s="1" t="str">
        <f t="shared" si="3"/>
        <v> MIEIC 2010/2011</v>
      </c>
      <c r="V2325" s="1" t="str">
        <f t="shared" si="4"/>
        <v>Sérgio Duarte Reis Neves</v>
      </c>
    </row>
    <row r="2326" ht="14.25" customHeight="1">
      <c r="A2326" s="1">
        <v>1.99403621E8</v>
      </c>
      <c r="B2326" s="1" t="s">
        <v>7026</v>
      </c>
      <c r="C2326" s="1" t="s">
        <v>7027</v>
      </c>
      <c r="D2326" s="1" t="s">
        <v>20</v>
      </c>
      <c r="E2326" s="1" t="s">
        <v>7028</v>
      </c>
      <c r="F2326" s="1" t="str">
        <f t="shared" si="1"/>
        <v>Sérgio Emanuel da Cunha Ribeiro - LEIC 2004/2005</v>
      </c>
      <c r="G2326" s="1" t="s">
        <v>21</v>
      </c>
      <c r="H2326" s="1" t="s">
        <v>7029</v>
      </c>
      <c r="I2326" s="1" t="str">
        <f>IFERROR(VLOOKUP(B2326,'Inquérito'!M:N,2,0),if(AND(E2326="",not(iserror(find("linkedin",H2326)))),H2326,E2326))</f>
        <v>https://www.linkedin.com/in/sérgio-ribeiro-5712133/</v>
      </c>
      <c r="J2326" s="1" t="str">
        <f t="shared" si="2"/>
        <v>LEIC </v>
      </c>
      <c r="K2326" s="1" t="str">
        <f>IFERROR(VLOOKUP($A2326&amp;"-"&amp;K$1,'Conclusões cursos SIGARRA'!$E:$H,2,0),"")</f>
        <v>1994/1995</v>
      </c>
      <c r="L2326" s="1" t="str">
        <f>IFERROR(VLOOKUP($A2326&amp;"-"&amp;K$1,'Conclusões cursos SIGARRA'!$E:$H,4,0),"")</f>
        <v>2004/2005</v>
      </c>
      <c r="M2326" s="1" t="str">
        <f>IFERROR(VLOOKUP($A2326&amp;"-"&amp;M$1,'Conclusões cursos SIGARRA'!$E:$H,2,0),"")</f>
        <v/>
      </c>
      <c r="N2326" s="1" t="str">
        <f>IFERROR(VLOOKUP($A2326&amp;"-"&amp;M$1,'Conclusões cursos SIGARRA'!$E:$H,4,0),"")</f>
        <v/>
      </c>
      <c r="O2326" s="1" t="str">
        <f>IFERROR(VLOOKUP($A2326&amp;"-"&amp;O$1,'Conclusões cursos SIGARRA'!$E:$H,2,0),"")</f>
        <v/>
      </c>
      <c r="P2326" s="1" t="str">
        <f>IFERROR(VLOOKUP($A2326&amp;"-"&amp;O$1,'Conclusões cursos SIGARRA'!$E:$H,4,0),"")</f>
        <v/>
      </c>
      <c r="Q2326" s="1" t="str">
        <f>IFERROR(VLOOKUP($A2326&amp;"-"&amp;Q$1,'Conclusões cursos SIGARRA'!$E:$H,2,0),"")</f>
        <v/>
      </c>
      <c r="R2326" s="1" t="str">
        <f>IFERROR(VLOOKUP($A2326&amp;"-"&amp;Q$1,'Conclusões cursos SIGARRA'!$E:$H,4,0),"")</f>
        <v/>
      </c>
      <c r="S2326" s="1" t="str">
        <f>IFERROR(VLOOKUP($A2326&amp;"-"&amp;S$1,'Conclusões cursos SIGARRA'!$E:$H,2,0),"")</f>
        <v/>
      </c>
      <c r="T2326" s="1" t="str">
        <f>IFERROR(VLOOKUP($A2326&amp;"-"&amp;S$1,'Conclusões cursos SIGARRA'!$E:$H,4,0),"")</f>
        <v/>
      </c>
      <c r="U2326" s="1" t="str">
        <f t="shared" si="3"/>
        <v> LEIC 2004/2005</v>
      </c>
      <c r="V2326" s="1" t="str">
        <f t="shared" si="4"/>
        <v>Sérgio Emanuel da Cunha Ribeiro</v>
      </c>
    </row>
    <row r="2327" ht="14.25" customHeight="1">
      <c r="A2327" s="1">
        <v>2.01405064E8</v>
      </c>
      <c r="B2327" s="1" t="s">
        <v>7030</v>
      </c>
      <c r="C2327" s="1" t="s">
        <v>7031</v>
      </c>
      <c r="D2327" s="1" t="s">
        <v>26</v>
      </c>
      <c r="E2327" s="1" t="s">
        <v>21</v>
      </c>
      <c r="F2327" s="1" t="str">
        <f t="shared" si="1"/>
        <v>Sérgio Filipe Dinis Castro - L.EIC 2022/2023</v>
      </c>
      <c r="I2327" s="1" t="str">
        <f>IFERROR(VLOOKUP(B2327,'Inquérito'!M:N,2,0),if(AND(E2327="",not(iserror(find("linkedin",H2327)))),H2327,E2327))</f>
        <v/>
      </c>
      <c r="J2327" s="1" t="str">
        <f t="shared" si="2"/>
        <v>L.EIC </v>
      </c>
      <c r="K2327" s="1" t="str">
        <f>IFERROR(VLOOKUP($A2327&amp;"-"&amp;K$1,'Conclusões cursos SIGARRA'!$E:$H,2,0),"")</f>
        <v/>
      </c>
      <c r="L2327" s="1" t="str">
        <f>IFERROR(VLOOKUP($A2327&amp;"-"&amp;K$1,'Conclusões cursos SIGARRA'!$E:$H,4,0),"")</f>
        <v/>
      </c>
      <c r="M2327" s="1" t="str">
        <f>IFERROR(VLOOKUP($A2327&amp;"-"&amp;M$1,'Conclusões cursos SIGARRA'!$E:$H,2,0),"")</f>
        <v/>
      </c>
      <c r="N2327" s="1" t="str">
        <f>IFERROR(VLOOKUP($A2327&amp;"-"&amp;M$1,'Conclusões cursos SIGARRA'!$E:$H,4,0),"")</f>
        <v/>
      </c>
      <c r="O2327" s="1" t="str">
        <f>IFERROR(VLOOKUP($A2327&amp;"-"&amp;O$1,'Conclusões cursos SIGARRA'!$E:$H,2,0),"")</f>
        <v/>
      </c>
      <c r="P2327" s="1" t="str">
        <f>IFERROR(VLOOKUP($A2327&amp;"-"&amp;O$1,'Conclusões cursos SIGARRA'!$E:$H,4,0),"")</f>
        <v/>
      </c>
      <c r="Q2327" s="1" t="str">
        <f>IFERROR(VLOOKUP($A2327&amp;"-"&amp;Q$1,'Conclusões cursos SIGARRA'!$E:$H,2,0),"")</f>
        <v>2021/2022</v>
      </c>
      <c r="R2327" s="1" t="str">
        <f>IFERROR(VLOOKUP($A2327&amp;"-"&amp;Q$1,'Conclusões cursos SIGARRA'!$E:$H,4,0),"")</f>
        <v>2022/2023</v>
      </c>
      <c r="S2327" s="1" t="str">
        <f>IFERROR(VLOOKUP($A2327&amp;"-"&amp;S$1,'Conclusões cursos SIGARRA'!$E:$H,2,0),"")</f>
        <v/>
      </c>
      <c r="T2327" s="1" t="str">
        <f>IFERROR(VLOOKUP($A2327&amp;"-"&amp;S$1,'Conclusões cursos SIGARRA'!$E:$H,4,0),"")</f>
        <v/>
      </c>
      <c r="U2327" s="1" t="str">
        <f t="shared" si="3"/>
        <v> L.EIC 2022/2023</v>
      </c>
      <c r="V2327" s="1" t="str">
        <f t="shared" si="4"/>
        <v>Sérgio Filipe Dinis Castro</v>
      </c>
    </row>
    <row r="2328" ht="14.25" customHeight="1">
      <c r="A2328" s="1">
        <v>2.00102252E8</v>
      </c>
      <c r="B2328" s="1" t="s">
        <v>7032</v>
      </c>
      <c r="C2328" s="1" t="s">
        <v>7033</v>
      </c>
      <c r="D2328" s="1" t="s">
        <v>20</v>
      </c>
      <c r="E2328" s="1" t="s">
        <v>7034</v>
      </c>
      <c r="F2328" s="1" t="str">
        <f t="shared" si="1"/>
        <v>Sérgio Manuel Carvalho de Vasconcelos - LEIC 2005/2006</v>
      </c>
      <c r="G2328" s="1" t="s">
        <v>7035</v>
      </c>
      <c r="H2328" s="1" t="s">
        <v>7036</v>
      </c>
      <c r="I2328" s="9" t="str">
        <f>IFERROR(VLOOKUP(B2328,'Inquérito'!M:N,2,0),if(AND(E2328="",not(iserror(find("linkedin",H2328)))),H2328,E2328))</f>
        <v>https://www.linkedin.com/in/sergiovasconcelos/</v>
      </c>
      <c r="J2328" s="1" t="str">
        <f t="shared" si="2"/>
        <v>LEIC </v>
      </c>
      <c r="K2328" s="1" t="str">
        <f>IFERROR(VLOOKUP($A2328&amp;"-"&amp;K$1,'Conclusões cursos SIGARRA'!$E:$H,2,0),"")</f>
        <v>2001/2002</v>
      </c>
      <c r="L2328" s="1" t="str">
        <f>IFERROR(VLOOKUP($A2328&amp;"-"&amp;K$1,'Conclusões cursos SIGARRA'!$E:$H,4,0),"")</f>
        <v>2005/2006</v>
      </c>
      <c r="M2328" s="1" t="str">
        <f>IFERROR(VLOOKUP($A2328&amp;"-"&amp;M$1,'Conclusões cursos SIGARRA'!$E:$H,2,0),"")</f>
        <v/>
      </c>
      <c r="N2328" s="1" t="str">
        <f>IFERROR(VLOOKUP($A2328&amp;"-"&amp;M$1,'Conclusões cursos SIGARRA'!$E:$H,4,0),"")</f>
        <v/>
      </c>
      <c r="O2328" s="1" t="str">
        <f>IFERROR(VLOOKUP($A2328&amp;"-"&amp;O$1,'Conclusões cursos SIGARRA'!$E:$H,2,0),"")</f>
        <v/>
      </c>
      <c r="P2328" s="1" t="str">
        <f>IFERROR(VLOOKUP($A2328&amp;"-"&amp;O$1,'Conclusões cursos SIGARRA'!$E:$H,4,0),"")</f>
        <v/>
      </c>
      <c r="Q2328" s="1" t="str">
        <f>IFERROR(VLOOKUP($A2328&amp;"-"&amp;Q$1,'Conclusões cursos SIGARRA'!$E:$H,2,0),"")</f>
        <v/>
      </c>
      <c r="R2328" s="1" t="str">
        <f>IFERROR(VLOOKUP($A2328&amp;"-"&amp;Q$1,'Conclusões cursos SIGARRA'!$E:$H,4,0),"")</f>
        <v/>
      </c>
      <c r="S2328" s="1" t="str">
        <f>IFERROR(VLOOKUP($A2328&amp;"-"&amp;S$1,'Conclusões cursos SIGARRA'!$E:$H,2,0),"")</f>
        <v/>
      </c>
      <c r="T2328" s="1" t="str">
        <f>IFERROR(VLOOKUP($A2328&amp;"-"&amp;S$1,'Conclusões cursos SIGARRA'!$E:$H,4,0),"")</f>
        <v/>
      </c>
      <c r="U2328" s="1" t="str">
        <f t="shared" si="3"/>
        <v> LEIC 2005/2006</v>
      </c>
      <c r="V2328" s="1" t="str">
        <f t="shared" si="4"/>
        <v>Sérgio Manuel Carvalho de Vasconcelos</v>
      </c>
    </row>
    <row r="2329" ht="14.25" customHeight="1">
      <c r="A2329" s="1">
        <v>2.02007544E8</v>
      </c>
      <c r="B2329" s="1" t="s">
        <v>7037</v>
      </c>
      <c r="C2329" s="1" t="s">
        <v>7038</v>
      </c>
      <c r="D2329" s="1" t="s">
        <v>26</v>
      </c>
      <c r="E2329" s="1" t="s">
        <v>21</v>
      </c>
      <c r="F2329" s="1" t="str">
        <f t="shared" si="1"/>
        <v>Sérgio Manuel de Sousa Carvalho e Boura Carvalhais - L.EIC 2022/2023</v>
      </c>
      <c r="I2329" s="1" t="str">
        <f>IFERROR(VLOOKUP(B2329,'Inquérito'!M:N,2,0),if(AND(E2329="",not(iserror(find("linkedin",H2329)))),H2329,E2329))</f>
        <v/>
      </c>
      <c r="J2329" s="1" t="str">
        <f t="shared" si="2"/>
        <v>L.EIC </v>
      </c>
      <c r="K2329" s="1" t="str">
        <f>IFERROR(VLOOKUP($A2329&amp;"-"&amp;K$1,'Conclusões cursos SIGARRA'!$E:$H,2,0),"")</f>
        <v/>
      </c>
      <c r="L2329" s="1" t="str">
        <f>IFERROR(VLOOKUP($A2329&amp;"-"&amp;K$1,'Conclusões cursos SIGARRA'!$E:$H,4,0),"")</f>
        <v/>
      </c>
      <c r="M2329" s="1" t="str">
        <f>IFERROR(VLOOKUP($A2329&amp;"-"&amp;M$1,'Conclusões cursos SIGARRA'!$E:$H,2,0),"")</f>
        <v/>
      </c>
      <c r="N2329" s="1" t="str">
        <f>IFERROR(VLOOKUP($A2329&amp;"-"&amp;M$1,'Conclusões cursos SIGARRA'!$E:$H,4,0),"")</f>
        <v/>
      </c>
      <c r="O2329" s="1" t="str">
        <f>IFERROR(VLOOKUP($A2329&amp;"-"&amp;O$1,'Conclusões cursos SIGARRA'!$E:$H,2,0),"")</f>
        <v/>
      </c>
      <c r="P2329" s="1" t="str">
        <f>IFERROR(VLOOKUP($A2329&amp;"-"&amp;O$1,'Conclusões cursos SIGARRA'!$E:$H,4,0),"")</f>
        <v/>
      </c>
      <c r="Q2329" s="1" t="str">
        <f>IFERROR(VLOOKUP($A2329&amp;"-"&amp;Q$1,'Conclusões cursos SIGARRA'!$E:$H,2,0),"")</f>
        <v>2021/2022</v>
      </c>
      <c r="R2329" s="1" t="str">
        <f>IFERROR(VLOOKUP($A2329&amp;"-"&amp;Q$1,'Conclusões cursos SIGARRA'!$E:$H,4,0),"")</f>
        <v>2022/2023</v>
      </c>
      <c r="S2329" s="1" t="str">
        <f>IFERROR(VLOOKUP($A2329&amp;"-"&amp;S$1,'Conclusões cursos SIGARRA'!$E:$H,2,0),"")</f>
        <v/>
      </c>
      <c r="T2329" s="1" t="str">
        <f>IFERROR(VLOOKUP($A2329&amp;"-"&amp;S$1,'Conclusões cursos SIGARRA'!$E:$H,4,0),"")</f>
        <v/>
      </c>
      <c r="U2329" s="1" t="str">
        <f t="shared" si="3"/>
        <v> L.EIC 2022/2023</v>
      </c>
      <c r="V2329" s="1" t="str">
        <f t="shared" si="4"/>
        <v>Sérgio Manuel de Sousa Carvalho e Boura Carvalhais</v>
      </c>
    </row>
    <row r="2330" ht="14.25" customHeight="1">
      <c r="A2330" s="1">
        <v>2.01100784E8</v>
      </c>
      <c r="B2330" s="1" t="s">
        <v>7039</v>
      </c>
      <c r="C2330" s="1" t="s">
        <v>7040</v>
      </c>
      <c r="D2330" s="1" t="s">
        <v>20</v>
      </c>
      <c r="E2330" s="1" t="s">
        <v>21</v>
      </c>
      <c r="F2330" s="1" t="str">
        <f t="shared" si="1"/>
        <v>Sérgio Manuel Soares Esteves - MIEIC 2015/2016</v>
      </c>
      <c r="G2330" s="1" t="s">
        <v>7041</v>
      </c>
      <c r="I2330" s="9" t="str">
        <f>IFERROR(VLOOKUP(B2330,'Inquérito'!M:N,2,0),if(AND(E2330="",not(iserror(find("linkedin",H2330)))),H2330,E2330))</f>
        <v>https://www.linkedin.com/in/smsesteves/</v>
      </c>
      <c r="J2330" s="1" t="str">
        <f t="shared" si="2"/>
        <v>MIEIC </v>
      </c>
      <c r="K2330" s="1" t="str">
        <f>IFERROR(VLOOKUP($A2330&amp;"-"&amp;K$1,'Conclusões cursos SIGARRA'!$E:$H,2,0),"")</f>
        <v/>
      </c>
      <c r="L2330" s="1" t="str">
        <f>IFERROR(VLOOKUP($A2330&amp;"-"&amp;K$1,'Conclusões cursos SIGARRA'!$E:$H,4,0),"")</f>
        <v/>
      </c>
      <c r="M2330" s="1" t="str">
        <f>IFERROR(VLOOKUP($A2330&amp;"-"&amp;M$1,'Conclusões cursos SIGARRA'!$E:$H,2,0),"")</f>
        <v/>
      </c>
      <c r="N2330" s="1" t="str">
        <f>IFERROR(VLOOKUP($A2330&amp;"-"&amp;M$1,'Conclusões cursos SIGARRA'!$E:$H,4,0),"")</f>
        <v/>
      </c>
      <c r="O2330" s="1" t="str">
        <f>IFERROR(VLOOKUP($A2330&amp;"-"&amp;O$1,'Conclusões cursos SIGARRA'!$E:$H,2,0),"")</f>
        <v>2011/2012</v>
      </c>
      <c r="P2330" s="1" t="str">
        <f>IFERROR(VLOOKUP($A2330&amp;"-"&amp;O$1,'Conclusões cursos SIGARRA'!$E:$H,4,0),"")</f>
        <v>2015/2016</v>
      </c>
      <c r="Q2330" s="1" t="str">
        <f>IFERROR(VLOOKUP($A2330&amp;"-"&amp;Q$1,'Conclusões cursos SIGARRA'!$E:$H,2,0),"")</f>
        <v/>
      </c>
      <c r="R2330" s="1" t="str">
        <f>IFERROR(VLOOKUP($A2330&amp;"-"&amp;Q$1,'Conclusões cursos SIGARRA'!$E:$H,4,0),"")</f>
        <v/>
      </c>
      <c r="S2330" s="1" t="str">
        <f>IFERROR(VLOOKUP($A2330&amp;"-"&amp;S$1,'Conclusões cursos SIGARRA'!$E:$H,2,0),"")</f>
        <v/>
      </c>
      <c r="T2330" s="1" t="str">
        <f>IFERROR(VLOOKUP($A2330&amp;"-"&amp;S$1,'Conclusões cursos SIGARRA'!$E:$H,4,0),"")</f>
        <v/>
      </c>
      <c r="U2330" s="1" t="str">
        <f t="shared" si="3"/>
        <v> MIEIC 2015/2016</v>
      </c>
      <c r="V2330" s="1" t="str">
        <f t="shared" si="4"/>
        <v>Sérgio Manuel Soares Esteves</v>
      </c>
    </row>
    <row r="2331" ht="14.25" customHeight="1">
      <c r="A2331" s="1">
        <v>2.00103528E8</v>
      </c>
      <c r="B2331" s="1" t="s">
        <v>7042</v>
      </c>
      <c r="C2331" s="1" t="s">
        <v>7043</v>
      </c>
      <c r="D2331" s="1" t="s">
        <v>20</v>
      </c>
      <c r="E2331" s="1" t="s">
        <v>7044</v>
      </c>
      <c r="F2331" s="1" t="str">
        <f t="shared" si="1"/>
        <v>Sérgio Manuel Xavier Mendes da Costa Pires - LEIC 2006/2007 MIEIC 2008/2009</v>
      </c>
      <c r="G2331" s="1" t="s">
        <v>7045</v>
      </c>
      <c r="I2331" s="9" t="str">
        <f>IFERROR(VLOOKUP(B2331,'Inquérito'!M:N,2,0),if(AND(E2331="",not(iserror(find("linkedin",H2331)))),H2331,E2331))</f>
        <v>https://www.linkedin.com/in/sergioxavier/</v>
      </c>
      <c r="J2331" s="1" t="str">
        <f t="shared" si="2"/>
        <v>LEIC MIEIC </v>
      </c>
      <c r="K2331" s="1" t="str">
        <f>IFERROR(VLOOKUP($A2331&amp;"-"&amp;K$1,'Conclusões cursos SIGARRA'!$E:$H,2,0),"")</f>
        <v>2001/2002</v>
      </c>
      <c r="L2331" s="1" t="str">
        <f>IFERROR(VLOOKUP($A2331&amp;"-"&amp;K$1,'Conclusões cursos SIGARRA'!$E:$H,4,0),"")</f>
        <v>2006/2007</v>
      </c>
      <c r="M2331" s="1" t="str">
        <f>IFERROR(VLOOKUP($A2331&amp;"-"&amp;M$1,'Conclusões cursos SIGARRA'!$E:$H,2,0),"")</f>
        <v/>
      </c>
      <c r="N2331" s="1" t="str">
        <f>IFERROR(VLOOKUP($A2331&amp;"-"&amp;M$1,'Conclusões cursos SIGARRA'!$E:$H,4,0),"")</f>
        <v/>
      </c>
      <c r="O2331" s="1" t="str">
        <f>IFERROR(VLOOKUP($A2331&amp;"-"&amp;O$1,'Conclusões cursos SIGARRA'!$E:$H,2,0),"")</f>
        <v>2008/2009</v>
      </c>
      <c r="P2331" s="1" t="str">
        <f>IFERROR(VLOOKUP($A2331&amp;"-"&amp;O$1,'Conclusões cursos SIGARRA'!$E:$H,4,0),"")</f>
        <v>2008/2009</v>
      </c>
      <c r="Q2331" s="1" t="str">
        <f>IFERROR(VLOOKUP($A2331&amp;"-"&amp;Q$1,'Conclusões cursos SIGARRA'!$E:$H,2,0),"")</f>
        <v/>
      </c>
      <c r="R2331" s="1" t="str">
        <f>IFERROR(VLOOKUP($A2331&amp;"-"&amp;Q$1,'Conclusões cursos SIGARRA'!$E:$H,4,0),"")</f>
        <v/>
      </c>
      <c r="S2331" s="1" t="str">
        <f>IFERROR(VLOOKUP($A2331&amp;"-"&amp;S$1,'Conclusões cursos SIGARRA'!$E:$H,2,0),"")</f>
        <v/>
      </c>
      <c r="T2331" s="1" t="str">
        <f>IFERROR(VLOOKUP($A2331&amp;"-"&amp;S$1,'Conclusões cursos SIGARRA'!$E:$H,4,0),"")</f>
        <v/>
      </c>
      <c r="U2331" s="1" t="str">
        <f t="shared" si="3"/>
        <v> LEIC 2006/2007 MIEIC 2008/2009</v>
      </c>
      <c r="V2331" s="1" t="str">
        <f t="shared" si="4"/>
        <v>Sérgio Manuel Xavier Mendes da Costa Pires</v>
      </c>
    </row>
    <row r="2332" ht="14.25" customHeight="1">
      <c r="A2332" s="1">
        <v>2.01403074E8</v>
      </c>
      <c r="B2332" s="1" t="s">
        <v>7046</v>
      </c>
      <c r="C2332" s="1" t="s">
        <v>7047</v>
      </c>
      <c r="D2332" s="1" t="s">
        <v>20</v>
      </c>
      <c r="E2332" s="1" t="s">
        <v>21</v>
      </c>
      <c r="F2332" s="1" t="str">
        <f t="shared" si="1"/>
        <v>Sérgio Miguel Almeida Ferreira - MIEIC 2018/2019</v>
      </c>
      <c r="G2332" s="1" t="s">
        <v>7048</v>
      </c>
      <c r="I2332" s="1" t="str">
        <f>IFERROR(VLOOKUP(B2332,'Inquérito'!M:N,2,0),if(AND(E2332="",not(iserror(find("linkedin",H2332)))),H2332,E2332))</f>
        <v/>
      </c>
      <c r="J2332" s="1" t="str">
        <f t="shared" si="2"/>
        <v>MIEIC </v>
      </c>
      <c r="K2332" s="1" t="str">
        <f>IFERROR(VLOOKUP($A2332&amp;"-"&amp;K$1,'Conclusões cursos SIGARRA'!$E:$H,2,0),"")</f>
        <v/>
      </c>
      <c r="L2332" s="1" t="str">
        <f>IFERROR(VLOOKUP($A2332&amp;"-"&amp;K$1,'Conclusões cursos SIGARRA'!$E:$H,4,0),"")</f>
        <v/>
      </c>
      <c r="M2332" s="1" t="str">
        <f>IFERROR(VLOOKUP($A2332&amp;"-"&amp;M$1,'Conclusões cursos SIGARRA'!$E:$H,2,0),"")</f>
        <v/>
      </c>
      <c r="N2332" s="1" t="str">
        <f>IFERROR(VLOOKUP($A2332&amp;"-"&amp;M$1,'Conclusões cursos SIGARRA'!$E:$H,4,0),"")</f>
        <v/>
      </c>
      <c r="O2332" s="1" t="str">
        <f>IFERROR(VLOOKUP($A2332&amp;"-"&amp;O$1,'Conclusões cursos SIGARRA'!$E:$H,2,0),"")</f>
        <v>2014/2015</v>
      </c>
      <c r="P2332" s="1" t="str">
        <f>IFERROR(VLOOKUP($A2332&amp;"-"&amp;O$1,'Conclusões cursos SIGARRA'!$E:$H,4,0),"")</f>
        <v>2018/2019</v>
      </c>
      <c r="Q2332" s="1" t="str">
        <f>IFERROR(VLOOKUP($A2332&amp;"-"&amp;Q$1,'Conclusões cursos SIGARRA'!$E:$H,2,0),"")</f>
        <v/>
      </c>
      <c r="R2332" s="1" t="str">
        <f>IFERROR(VLOOKUP($A2332&amp;"-"&amp;Q$1,'Conclusões cursos SIGARRA'!$E:$H,4,0),"")</f>
        <v/>
      </c>
      <c r="S2332" s="1" t="str">
        <f>IFERROR(VLOOKUP($A2332&amp;"-"&amp;S$1,'Conclusões cursos SIGARRA'!$E:$H,2,0),"")</f>
        <v/>
      </c>
      <c r="T2332" s="1" t="str">
        <f>IFERROR(VLOOKUP($A2332&amp;"-"&amp;S$1,'Conclusões cursos SIGARRA'!$E:$H,4,0),"")</f>
        <v/>
      </c>
      <c r="U2332" s="1" t="str">
        <f t="shared" si="3"/>
        <v> MIEIC 2018/2019</v>
      </c>
      <c r="V2332" s="1" t="str">
        <f t="shared" si="4"/>
        <v>Sérgio Miguel Almeida Ferreira</v>
      </c>
    </row>
    <row r="2333" ht="14.25" customHeight="1">
      <c r="A2333" s="1">
        <v>2.00504656E8</v>
      </c>
      <c r="B2333" s="1" t="s">
        <v>7049</v>
      </c>
      <c r="C2333" s="1" t="s">
        <v>7050</v>
      </c>
      <c r="D2333" s="1" t="s">
        <v>20</v>
      </c>
      <c r="E2333" s="1" t="s">
        <v>7051</v>
      </c>
      <c r="F2333" s="1" t="str">
        <f t="shared" si="1"/>
        <v>Sérgio Miguel Fontes de Vasconcelos - MIEIC 2010/2011</v>
      </c>
      <c r="G2333" s="1" t="s">
        <v>7052</v>
      </c>
      <c r="I2333" s="9" t="str">
        <f>IFERROR(VLOOKUP(B2333,'Inquérito'!M:N,2,0),if(AND(E2333="",not(iserror(find("linkedin",H2333)))),H2333,E2333))</f>
        <v>https://www.linkedin.com/in/sfvasconcelos/</v>
      </c>
      <c r="J2333" s="1" t="str">
        <f t="shared" si="2"/>
        <v>MIEIC </v>
      </c>
      <c r="K2333" s="1" t="str">
        <f>IFERROR(VLOOKUP($A2333&amp;"-"&amp;K$1,'Conclusões cursos SIGARRA'!$E:$H,2,0),"")</f>
        <v/>
      </c>
      <c r="L2333" s="1" t="str">
        <f>IFERROR(VLOOKUP($A2333&amp;"-"&amp;K$1,'Conclusões cursos SIGARRA'!$E:$H,4,0),"")</f>
        <v/>
      </c>
      <c r="M2333" s="1" t="str">
        <f>IFERROR(VLOOKUP($A2333&amp;"-"&amp;M$1,'Conclusões cursos SIGARRA'!$E:$H,2,0),"")</f>
        <v/>
      </c>
      <c r="N2333" s="1" t="str">
        <f>IFERROR(VLOOKUP($A2333&amp;"-"&amp;M$1,'Conclusões cursos SIGARRA'!$E:$H,4,0),"")</f>
        <v/>
      </c>
      <c r="O2333" s="1" t="str">
        <f>IFERROR(VLOOKUP($A2333&amp;"-"&amp;O$1,'Conclusões cursos SIGARRA'!$E:$H,2,0),"")</f>
        <v>2005/2006</v>
      </c>
      <c r="P2333" s="1" t="str">
        <f>IFERROR(VLOOKUP($A2333&amp;"-"&amp;O$1,'Conclusões cursos SIGARRA'!$E:$H,4,0),"")</f>
        <v>2010/2011</v>
      </c>
      <c r="Q2333" s="1" t="str">
        <f>IFERROR(VLOOKUP($A2333&amp;"-"&amp;Q$1,'Conclusões cursos SIGARRA'!$E:$H,2,0),"")</f>
        <v/>
      </c>
      <c r="R2333" s="1" t="str">
        <f>IFERROR(VLOOKUP($A2333&amp;"-"&amp;Q$1,'Conclusões cursos SIGARRA'!$E:$H,4,0),"")</f>
        <v/>
      </c>
      <c r="S2333" s="1" t="str">
        <f>IFERROR(VLOOKUP($A2333&amp;"-"&amp;S$1,'Conclusões cursos SIGARRA'!$E:$H,2,0),"")</f>
        <v/>
      </c>
      <c r="T2333" s="1" t="str">
        <f>IFERROR(VLOOKUP($A2333&amp;"-"&amp;S$1,'Conclusões cursos SIGARRA'!$E:$H,4,0),"")</f>
        <v/>
      </c>
      <c r="U2333" s="1" t="str">
        <f t="shared" si="3"/>
        <v> MIEIC 2010/2011</v>
      </c>
      <c r="V2333" s="1" t="str">
        <f t="shared" si="4"/>
        <v>Sérgio Miguel Fontes de Vasconcelos</v>
      </c>
    </row>
    <row r="2334" ht="14.25" customHeight="1">
      <c r="A2334" s="1">
        <v>2.0190568E8</v>
      </c>
      <c r="B2334" s="1" t="s">
        <v>7053</v>
      </c>
      <c r="C2334" s="1" t="s">
        <v>7054</v>
      </c>
      <c r="D2334" s="1" t="s">
        <v>26</v>
      </c>
      <c r="E2334" s="1" t="s">
        <v>21</v>
      </c>
      <c r="F2334" s="1" t="str">
        <f t="shared" si="1"/>
        <v>Sérgio Miguel Rosa Estevão - L.EIC 2021/2022</v>
      </c>
      <c r="I2334" s="1" t="str">
        <f>IFERROR(VLOOKUP(B2334,'Inquérito'!M:N,2,0),if(AND(E2334="",not(iserror(find("linkedin",H2334)))),H2334,E2334))</f>
        <v/>
      </c>
      <c r="J2334" s="1" t="str">
        <f t="shared" si="2"/>
        <v>L.EIC </v>
      </c>
      <c r="K2334" s="1" t="str">
        <f>IFERROR(VLOOKUP($A2334&amp;"-"&amp;K$1,'Conclusões cursos SIGARRA'!$E:$H,2,0),"")</f>
        <v/>
      </c>
      <c r="L2334" s="1" t="str">
        <f>IFERROR(VLOOKUP($A2334&amp;"-"&amp;K$1,'Conclusões cursos SIGARRA'!$E:$H,4,0),"")</f>
        <v/>
      </c>
      <c r="M2334" s="1" t="str">
        <f>IFERROR(VLOOKUP($A2334&amp;"-"&amp;M$1,'Conclusões cursos SIGARRA'!$E:$H,2,0),"")</f>
        <v/>
      </c>
      <c r="N2334" s="1" t="str">
        <f>IFERROR(VLOOKUP($A2334&amp;"-"&amp;M$1,'Conclusões cursos SIGARRA'!$E:$H,4,0),"")</f>
        <v/>
      </c>
      <c r="O2334" s="1" t="str">
        <f>IFERROR(VLOOKUP($A2334&amp;"-"&amp;O$1,'Conclusões cursos SIGARRA'!$E:$H,2,0),"")</f>
        <v/>
      </c>
      <c r="P2334" s="1" t="str">
        <f>IFERROR(VLOOKUP($A2334&amp;"-"&amp;O$1,'Conclusões cursos SIGARRA'!$E:$H,4,0),"")</f>
        <v/>
      </c>
      <c r="Q2334" s="1" t="str">
        <f>IFERROR(VLOOKUP($A2334&amp;"-"&amp;Q$1,'Conclusões cursos SIGARRA'!$E:$H,2,0),"")</f>
        <v>2021/2022</v>
      </c>
      <c r="R2334" s="1" t="str">
        <f>IFERROR(VLOOKUP($A2334&amp;"-"&amp;Q$1,'Conclusões cursos SIGARRA'!$E:$H,4,0),"")</f>
        <v>2021/2022</v>
      </c>
      <c r="S2334" s="1" t="str">
        <f>IFERROR(VLOOKUP($A2334&amp;"-"&amp;S$1,'Conclusões cursos SIGARRA'!$E:$H,2,0),"")</f>
        <v/>
      </c>
      <c r="T2334" s="1" t="str">
        <f>IFERROR(VLOOKUP($A2334&amp;"-"&amp;S$1,'Conclusões cursos SIGARRA'!$E:$H,4,0),"")</f>
        <v/>
      </c>
      <c r="U2334" s="1" t="str">
        <f t="shared" si="3"/>
        <v> L.EIC 2021/2022</v>
      </c>
      <c r="V2334" s="1" t="str">
        <f t="shared" si="4"/>
        <v>Sérgio Miguel Rosa Estevão</v>
      </c>
    </row>
    <row r="2335" ht="14.25" customHeight="1">
      <c r="A2335" s="1">
        <v>1.99604401E8</v>
      </c>
      <c r="B2335" s="1" t="s">
        <v>7055</v>
      </c>
      <c r="C2335" s="1" t="s">
        <v>7056</v>
      </c>
      <c r="D2335" s="1" t="s">
        <v>20</v>
      </c>
      <c r="E2335" s="1" t="s">
        <v>21</v>
      </c>
      <c r="F2335" s="1" t="str">
        <f t="shared" si="1"/>
        <v>Sérgio Nuno Figueiredo da Cruz Afonso - LEIC 2002/2003</v>
      </c>
      <c r="G2335" s="1" t="s">
        <v>21</v>
      </c>
      <c r="I2335" s="1" t="str">
        <f>IFERROR(VLOOKUP(B2335,'Inquérito'!M:N,2,0),if(AND(E2335="",not(iserror(find("linkedin",H2335)))),H2335,E2335))</f>
        <v/>
      </c>
      <c r="J2335" s="1" t="str">
        <f t="shared" si="2"/>
        <v>LEIC </v>
      </c>
      <c r="K2335" s="1" t="str">
        <f>IFERROR(VLOOKUP($A2335&amp;"-"&amp;K$1,'Conclusões cursos SIGARRA'!$E:$H,2,0),"")</f>
        <v>1998/1999</v>
      </c>
      <c r="L2335" s="1" t="str">
        <f>IFERROR(VLOOKUP($A2335&amp;"-"&amp;K$1,'Conclusões cursos SIGARRA'!$E:$H,4,0),"")</f>
        <v>2002/2003</v>
      </c>
      <c r="M2335" s="1" t="str">
        <f>IFERROR(VLOOKUP($A2335&amp;"-"&amp;M$1,'Conclusões cursos SIGARRA'!$E:$H,2,0),"")</f>
        <v/>
      </c>
      <c r="N2335" s="1" t="str">
        <f>IFERROR(VLOOKUP($A2335&amp;"-"&amp;M$1,'Conclusões cursos SIGARRA'!$E:$H,4,0),"")</f>
        <v/>
      </c>
      <c r="O2335" s="1" t="str">
        <f>IFERROR(VLOOKUP($A2335&amp;"-"&amp;O$1,'Conclusões cursos SIGARRA'!$E:$H,2,0),"")</f>
        <v/>
      </c>
      <c r="P2335" s="1" t="str">
        <f>IFERROR(VLOOKUP($A2335&amp;"-"&amp;O$1,'Conclusões cursos SIGARRA'!$E:$H,4,0),"")</f>
        <v/>
      </c>
      <c r="Q2335" s="1" t="str">
        <f>IFERROR(VLOOKUP($A2335&amp;"-"&amp;Q$1,'Conclusões cursos SIGARRA'!$E:$H,2,0),"")</f>
        <v/>
      </c>
      <c r="R2335" s="1" t="str">
        <f>IFERROR(VLOOKUP($A2335&amp;"-"&amp;Q$1,'Conclusões cursos SIGARRA'!$E:$H,4,0),"")</f>
        <v/>
      </c>
      <c r="S2335" s="1" t="str">
        <f>IFERROR(VLOOKUP($A2335&amp;"-"&amp;S$1,'Conclusões cursos SIGARRA'!$E:$H,2,0),"")</f>
        <v/>
      </c>
      <c r="T2335" s="1" t="str">
        <f>IFERROR(VLOOKUP($A2335&amp;"-"&amp;S$1,'Conclusões cursos SIGARRA'!$E:$H,4,0),"")</f>
        <v/>
      </c>
      <c r="U2335" s="1" t="str">
        <f t="shared" si="3"/>
        <v> LEIC 2002/2003</v>
      </c>
      <c r="V2335" s="1" t="str">
        <f t="shared" si="4"/>
        <v>Sérgio Nuno Figueiredo da Cruz Afonso</v>
      </c>
    </row>
    <row r="2336" ht="14.25" customHeight="1">
      <c r="A2336" s="1">
        <v>2.00002497E8</v>
      </c>
      <c r="B2336" s="1" t="s">
        <v>7057</v>
      </c>
      <c r="C2336" s="1" t="s">
        <v>7058</v>
      </c>
      <c r="D2336" s="1" t="s">
        <v>20</v>
      </c>
      <c r="E2336" s="1" t="s">
        <v>7059</v>
      </c>
      <c r="F2336" s="1" t="str">
        <f t="shared" si="1"/>
        <v>Sérgio Paulo da Silva Correia - LEIC 2004/2005</v>
      </c>
      <c r="G2336" s="1" t="s">
        <v>21</v>
      </c>
      <c r="H2336" s="1" t="s">
        <v>7060</v>
      </c>
      <c r="I2336" s="9" t="str">
        <f>IFERROR(VLOOKUP(B2336,'Inquérito'!M:N,2,0),if(AND(E2336="",not(iserror(find("linkedin",H2336)))),H2336,E2336))</f>
        <v>https://www.linkedin.com/in/spcorreia/</v>
      </c>
      <c r="J2336" s="1" t="str">
        <f t="shared" si="2"/>
        <v>LEIC </v>
      </c>
      <c r="K2336" s="1" t="str">
        <f>IFERROR(VLOOKUP($A2336&amp;"-"&amp;K$1,'Conclusões cursos SIGARRA'!$E:$H,2,0),"")</f>
        <v>2000/2001</v>
      </c>
      <c r="L2336" s="1" t="str">
        <f>IFERROR(VLOOKUP($A2336&amp;"-"&amp;K$1,'Conclusões cursos SIGARRA'!$E:$H,4,0),"")</f>
        <v>2004/2005</v>
      </c>
      <c r="M2336" s="1" t="str">
        <f>IFERROR(VLOOKUP($A2336&amp;"-"&amp;M$1,'Conclusões cursos SIGARRA'!$E:$H,2,0),"")</f>
        <v/>
      </c>
      <c r="N2336" s="1" t="str">
        <f>IFERROR(VLOOKUP($A2336&amp;"-"&amp;M$1,'Conclusões cursos SIGARRA'!$E:$H,4,0),"")</f>
        <v/>
      </c>
      <c r="O2336" s="1" t="str">
        <f>IFERROR(VLOOKUP($A2336&amp;"-"&amp;O$1,'Conclusões cursos SIGARRA'!$E:$H,2,0),"")</f>
        <v/>
      </c>
      <c r="P2336" s="1" t="str">
        <f>IFERROR(VLOOKUP($A2336&amp;"-"&amp;O$1,'Conclusões cursos SIGARRA'!$E:$H,4,0),"")</f>
        <v/>
      </c>
      <c r="Q2336" s="1" t="str">
        <f>IFERROR(VLOOKUP($A2336&amp;"-"&amp;Q$1,'Conclusões cursos SIGARRA'!$E:$H,2,0),"")</f>
        <v/>
      </c>
      <c r="R2336" s="1" t="str">
        <f>IFERROR(VLOOKUP($A2336&amp;"-"&amp;Q$1,'Conclusões cursos SIGARRA'!$E:$H,4,0),"")</f>
        <v/>
      </c>
      <c r="S2336" s="1" t="str">
        <f>IFERROR(VLOOKUP($A2336&amp;"-"&amp;S$1,'Conclusões cursos SIGARRA'!$E:$H,2,0),"")</f>
        <v/>
      </c>
      <c r="T2336" s="1" t="str">
        <f>IFERROR(VLOOKUP($A2336&amp;"-"&amp;S$1,'Conclusões cursos SIGARRA'!$E:$H,4,0),"")</f>
        <v/>
      </c>
      <c r="U2336" s="1" t="str">
        <f t="shared" si="3"/>
        <v> LEIC 2004/2005</v>
      </c>
      <c r="V2336" s="1" t="str">
        <f t="shared" si="4"/>
        <v>Sérgio Paulo da Silva Correia</v>
      </c>
    </row>
    <row r="2337" ht="14.25" customHeight="1">
      <c r="A2337" s="1">
        <v>2.0190669E8</v>
      </c>
      <c r="B2337" s="1" t="s">
        <v>7061</v>
      </c>
      <c r="C2337" s="1" t="s">
        <v>7062</v>
      </c>
      <c r="D2337" s="1" t="s">
        <v>26</v>
      </c>
      <c r="E2337" s="1" t="s">
        <v>21</v>
      </c>
      <c r="F2337" s="1" t="str">
        <f t="shared" si="1"/>
        <v>Sérgio Rodrigues da Gama - L.EIC 2021/2022</v>
      </c>
      <c r="I2337" s="1" t="str">
        <f>IFERROR(VLOOKUP(B2337,'Inquérito'!M:N,2,0),if(AND(E2337="",not(iserror(find("linkedin",H2337)))),H2337,E2337))</f>
        <v/>
      </c>
      <c r="J2337" s="1" t="str">
        <f t="shared" si="2"/>
        <v>L.EIC </v>
      </c>
      <c r="K2337" s="1" t="str">
        <f>IFERROR(VLOOKUP($A2337&amp;"-"&amp;K$1,'Conclusões cursos SIGARRA'!$E:$H,2,0),"")</f>
        <v/>
      </c>
      <c r="L2337" s="1" t="str">
        <f>IFERROR(VLOOKUP($A2337&amp;"-"&amp;K$1,'Conclusões cursos SIGARRA'!$E:$H,4,0),"")</f>
        <v/>
      </c>
      <c r="M2337" s="1" t="str">
        <f>IFERROR(VLOOKUP($A2337&amp;"-"&amp;M$1,'Conclusões cursos SIGARRA'!$E:$H,2,0),"")</f>
        <v/>
      </c>
      <c r="N2337" s="1" t="str">
        <f>IFERROR(VLOOKUP($A2337&amp;"-"&amp;M$1,'Conclusões cursos SIGARRA'!$E:$H,4,0),"")</f>
        <v/>
      </c>
      <c r="O2337" s="1" t="str">
        <f>IFERROR(VLOOKUP($A2337&amp;"-"&amp;O$1,'Conclusões cursos SIGARRA'!$E:$H,2,0),"")</f>
        <v/>
      </c>
      <c r="P2337" s="1" t="str">
        <f>IFERROR(VLOOKUP($A2337&amp;"-"&amp;O$1,'Conclusões cursos SIGARRA'!$E:$H,4,0),"")</f>
        <v/>
      </c>
      <c r="Q2337" s="1" t="str">
        <f>IFERROR(VLOOKUP($A2337&amp;"-"&amp;Q$1,'Conclusões cursos SIGARRA'!$E:$H,2,0),"")</f>
        <v>2021/2022</v>
      </c>
      <c r="R2337" s="1" t="str">
        <f>IFERROR(VLOOKUP($A2337&amp;"-"&amp;Q$1,'Conclusões cursos SIGARRA'!$E:$H,4,0),"")</f>
        <v>2021/2022</v>
      </c>
      <c r="S2337" s="1" t="str">
        <f>IFERROR(VLOOKUP($A2337&amp;"-"&amp;S$1,'Conclusões cursos SIGARRA'!$E:$H,2,0),"")</f>
        <v/>
      </c>
      <c r="T2337" s="1" t="str">
        <f>IFERROR(VLOOKUP($A2337&amp;"-"&amp;S$1,'Conclusões cursos SIGARRA'!$E:$H,4,0),"")</f>
        <v/>
      </c>
      <c r="U2337" s="1" t="str">
        <f t="shared" si="3"/>
        <v> L.EIC 2021/2022</v>
      </c>
      <c r="V2337" s="1" t="str">
        <f t="shared" si="4"/>
        <v>Sérgio Rodrigues da Gama</v>
      </c>
    </row>
    <row r="2338" ht="14.25" customHeight="1">
      <c r="A2338" s="1">
        <v>2.00203964E8</v>
      </c>
      <c r="B2338" s="1" t="s">
        <v>7063</v>
      </c>
      <c r="D2338" s="1" t="s">
        <v>20</v>
      </c>
      <c r="E2338" s="1" t="s">
        <v>21</v>
      </c>
      <c r="F2338" s="1" t="str">
        <f t="shared" si="1"/>
        <v>Sérgio Rui Ferreira França dos Santos - MIEIC 2007/2008</v>
      </c>
      <c r="G2338" s="1" t="s">
        <v>21</v>
      </c>
      <c r="H2338" s="1" t="s">
        <v>7064</v>
      </c>
      <c r="I2338" s="1" t="str">
        <f>IFERROR(VLOOKUP(B2338,'Inquérito'!M:N,2,0),if(AND(E2338="",not(iserror(find("linkedin",H2338)))),H2338,E2338))</f>
        <v/>
      </c>
      <c r="J2338" s="1" t="str">
        <f t="shared" si="2"/>
        <v>MIEIC </v>
      </c>
      <c r="K2338" s="1" t="str">
        <f>IFERROR(VLOOKUP($A2338&amp;"-"&amp;K$1,'Conclusões cursos SIGARRA'!$E:$H,2,0),"")</f>
        <v/>
      </c>
      <c r="L2338" s="1" t="str">
        <f>IFERROR(VLOOKUP($A2338&amp;"-"&amp;K$1,'Conclusões cursos SIGARRA'!$E:$H,4,0),"")</f>
        <v/>
      </c>
      <c r="M2338" s="1" t="str">
        <f>IFERROR(VLOOKUP($A2338&amp;"-"&amp;M$1,'Conclusões cursos SIGARRA'!$E:$H,2,0),"")</f>
        <v/>
      </c>
      <c r="N2338" s="1" t="str">
        <f>IFERROR(VLOOKUP($A2338&amp;"-"&amp;M$1,'Conclusões cursos SIGARRA'!$E:$H,4,0),"")</f>
        <v/>
      </c>
      <c r="O2338" s="1" t="str">
        <f>IFERROR(VLOOKUP($A2338&amp;"-"&amp;O$1,'Conclusões cursos SIGARRA'!$E:$H,2,0),"")</f>
        <v>2002/2003</v>
      </c>
      <c r="P2338" s="1" t="str">
        <f>IFERROR(VLOOKUP($A2338&amp;"-"&amp;O$1,'Conclusões cursos SIGARRA'!$E:$H,4,0),"")</f>
        <v>2007/2008</v>
      </c>
      <c r="Q2338" s="1" t="str">
        <f>IFERROR(VLOOKUP($A2338&amp;"-"&amp;Q$1,'Conclusões cursos SIGARRA'!$E:$H,2,0),"")</f>
        <v/>
      </c>
      <c r="R2338" s="1" t="str">
        <f>IFERROR(VLOOKUP($A2338&amp;"-"&amp;Q$1,'Conclusões cursos SIGARRA'!$E:$H,4,0),"")</f>
        <v/>
      </c>
      <c r="S2338" s="1" t="str">
        <f>IFERROR(VLOOKUP($A2338&amp;"-"&amp;S$1,'Conclusões cursos SIGARRA'!$E:$H,2,0),"")</f>
        <v/>
      </c>
      <c r="T2338" s="1" t="str">
        <f>IFERROR(VLOOKUP($A2338&amp;"-"&amp;S$1,'Conclusões cursos SIGARRA'!$E:$H,4,0),"")</f>
        <v/>
      </c>
      <c r="U2338" s="1" t="str">
        <f t="shared" si="3"/>
        <v> MIEIC 2007/2008</v>
      </c>
      <c r="V2338" s="1" t="str">
        <f t="shared" si="4"/>
        <v>Sérgio Rui Ferreira França dos Santos</v>
      </c>
    </row>
    <row r="2339" ht="14.25" customHeight="1">
      <c r="A2339" s="1">
        <v>1.99403609E8</v>
      </c>
      <c r="B2339" s="1" t="s">
        <v>7065</v>
      </c>
      <c r="C2339" s="1" t="s">
        <v>7066</v>
      </c>
      <c r="D2339" s="1" t="s">
        <v>20</v>
      </c>
      <c r="E2339" s="1" t="s">
        <v>7067</v>
      </c>
      <c r="F2339" s="1" t="str">
        <f t="shared" si="1"/>
        <v>Sérgio Sobral Nunes - LEIC 1998/1999</v>
      </c>
      <c r="G2339" s="1" t="s">
        <v>7068</v>
      </c>
      <c r="H2339" s="1" t="s">
        <v>7069</v>
      </c>
      <c r="I2339" s="9" t="str">
        <f>IFERROR(VLOOKUP(B2339,'Inquérito'!M:N,2,0),if(AND(E2339="",not(iserror(find("linkedin",H2339)))),H2339,E2339))</f>
        <v>https://www.linkedin.com/in/sergionunes/</v>
      </c>
      <c r="J2339" s="1" t="str">
        <f t="shared" si="2"/>
        <v>LEIC </v>
      </c>
      <c r="K2339" s="1" t="str">
        <f>IFERROR(VLOOKUP($A2339&amp;"-"&amp;K$1,'Conclusões cursos SIGARRA'!$E:$H,2,0),"")</f>
        <v>1994/1995</v>
      </c>
      <c r="L2339" s="1" t="str">
        <f>IFERROR(VLOOKUP($A2339&amp;"-"&amp;K$1,'Conclusões cursos SIGARRA'!$E:$H,4,0),"")</f>
        <v>1998/1999</v>
      </c>
      <c r="M2339" s="1" t="str">
        <f>IFERROR(VLOOKUP($A2339&amp;"-"&amp;M$1,'Conclusões cursos SIGARRA'!$E:$H,2,0),"")</f>
        <v/>
      </c>
      <c r="N2339" s="1" t="str">
        <f>IFERROR(VLOOKUP($A2339&amp;"-"&amp;M$1,'Conclusões cursos SIGARRA'!$E:$H,4,0),"")</f>
        <v/>
      </c>
      <c r="O2339" s="1" t="str">
        <f>IFERROR(VLOOKUP($A2339&amp;"-"&amp;O$1,'Conclusões cursos SIGARRA'!$E:$H,2,0),"")</f>
        <v/>
      </c>
      <c r="P2339" s="1" t="str">
        <f>IFERROR(VLOOKUP($A2339&amp;"-"&amp;O$1,'Conclusões cursos SIGARRA'!$E:$H,4,0),"")</f>
        <v/>
      </c>
      <c r="Q2339" s="1" t="str">
        <f>IFERROR(VLOOKUP($A2339&amp;"-"&amp;Q$1,'Conclusões cursos SIGARRA'!$E:$H,2,0),"")</f>
        <v/>
      </c>
      <c r="R2339" s="1" t="str">
        <f>IFERROR(VLOOKUP($A2339&amp;"-"&amp;Q$1,'Conclusões cursos SIGARRA'!$E:$H,4,0),"")</f>
        <v/>
      </c>
      <c r="S2339" s="1" t="str">
        <f>IFERROR(VLOOKUP($A2339&amp;"-"&amp;S$1,'Conclusões cursos SIGARRA'!$E:$H,2,0),"")</f>
        <v/>
      </c>
      <c r="T2339" s="1" t="str">
        <f>IFERROR(VLOOKUP($A2339&amp;"-"&amp;S$1,'Conclusões cursos SIGARRA'!$E:$H,4,0),"")</f>
        <v/>
      </c>
      <c r="U2339" s="1" t="str">
        <f t="shared" si="3"/>
        <v> LEIC 1998/1999</v>
      </c>
      <c r="V2339" s="1" t="str">
        <f t="shared" si="4"/>
        <v>Sérgio Sobral Nunes</v>
      </c>
    </row>
    <row r="2340" ht="14.25" customHeight="1">
      <c r="A2340" s="1">
        <v>2.01808614E8</v>
      </c>
      <c r="B2340" s="1" t="s">
        <v>7070</v>
      </c>
      <c r="C2340" s="1" t="s">
        <v>7071</v>
      </c>
      <c r="D2340" s="1" t="s">
        <v>26</v>
      </c>
      <c r="E2340" s="1" t="s">
        <v>21</v>
      </c>
      <c r="F2340" s="1" t="str">
        <f t="shared" si="1"/>
        <v>Shirley Fermino Rodrigues Fortes - L.EIC 2021/2022</v>
      </c>
      <c r="G2340" s="1" t="s">
        <v>7072</v>
      </c>
      <c r="I2340" s="1" t="str">
        <f>IFERROR(VLOOKUP(B2340,'Inquérito'!M:N,2,0),if(AND(E2340="",not(iserror(find("linkedin",H2340)))),H2340,E2340))</f>
        <v/>
      </c>
      <c r="J2340" s="1" t="str">
        <f t="shared" si="2"/>
        <v>L.EIC </v>
      </c>
      <c r="K2340" s="1" t="str">
        <f>IFERROR(VLOOKUP($A2340&amp;"-"&amp;K$1,'Conclusões cursos SIGARRA'!$E:$H,2,0),"")</f>
        <v/>
      </c>
      <c r="L2340" s="1" t="str">
        <f>IFERROR(VLOOKUP($A2340&amp;"-"&amp;K$1,'Conclusões cursos SIGARRA'!$E:$H,4,0),"")</f>
        <v/>
      </c>
      <c r="M2340" s="1" t="str">
        <f>IFERROR(VLOOKUP($A2340&amp;"-"&amp;M$1,'Conclusões cursos SIGARRA'!$E:$H,2,0),"")</f>
        <v/>
      </c>
      <c r="N2340" s="1" t="str">
        <f>IFERROR(VLOOKUP($A2340&amp;"-"&amp;M$1,'Conclusões cursos SIGARRA'!$E:$H,4,0),"")</f>
        <v/>
      </c>
      <c r="O2340" s="1" t="str">
        <f>IFERROR(VLOOKUP($A2340&amp;"-"&amp;O$1,'Conclusões cursos SIGARRA'!$E:$H,2,0),"")</f>
        <v/>
      </c>
      <c r="P2340" s="1" t="str">
        <f>IFERROR(VLOOKUP($A2340&amp;"-"&amp;O$1,'Conclusões cursos SIGARRA'!$E:$H,4,0),"")</f>
        <v/>
      </c>
      <c r="Q2340" s="1" t="str">
        <f>IFERROR(VLOOKUP($A2340&amp;"-"&amp;Q$1,'Conclusões cursos SIGARRA'!$E:$H,2,0),"")</f>
        <v>2021/2022</v>
      </c>
      <c r="R2340" s="1" t="str">
        <f>IFERROR(VLOOKUP($A2340&amp;"-"&amp;Q$1,'Conclusões cursos SIGARRA'!$E:$H,4,0),"")</f>
        <v>2021/2022</v>
      </c>
      <c r="S2340" s="1" t="str">
        <f>IFERROR(VLOOKUP($A2340&amp;"-"&amp;S$1,'Conclusões cursos SIGARRA'!$E:$H,2,0),"")</f>
        <v/>
      </c>
      <c r="T2340" s="1" t="str">
        <f>IFERROR(VLOOKUP($A2340&amp;"-"&amp;S$1,'Conclusões cursos SIGARRA'!$E:$H,4,0),"")</f>
        <v/>
      </c>
      <c r="U2340" s="1" t="str">
        <f t="shared" si="3"/>
        <v> L.EIC 2021/2022</v>
      </c>
      <c r="V2340" s="1" t="str">
        <f t="shared" si="4"/>
        <v>Shirley Fermino Rodrigues Fortes</v>
      </c>
    </row>
    <row r="2341" ht="14.25" customHeight="1">
      <c r="A2341" s="1">
        <v>2.00200476E8</v>
      </c>
      <c r="B2341" s="1" t="s">
        <v>7073</v>
      </c>
      <c r="C2341" s="1" t="s">
        <v>7074</v>
      </c>
      <c r="D2341" s="1" t="s">
        <v>20</v>
      </c>
      <c r="E2341" s="1" t="s">
        <v>7075</v>
      </c>
      <c r="F2341" s="1" t="str">
        <f t="shared" si="1"/>
        <v>Silvia Cristina Anjos Seabra Monteiro - MIEIC 2007/2008</v>
      </c>
      <c r="G2341" s="1" t="s">
        <v>7076</v>
      </c>
      <c r="I2341" s="9" t="str">
        <f>IFERROR(VLOOKUP(B2341,'Inquérito'!M:N,2,0),if(AND(E2341="",not(iserror(find("linkedin",H2341)))),H2341,E2341))</f>
        <v>https://www.linkedin.com/in/smonteiro/</v>
      </c>
      <c r="J2341" s="1" t="str">
        <f t="shared" si="2"/>
        <v>MIEIC </v>
      </c>
      <c r="K2341" s="1" t="str">
        <f>IFERROR(VLOOKUP($A2341&amp;"-"&amp;K$1,'Conclusões cursos SIGARRA'!$E:$H,2,0),"")</f>
        <v/>
      </c>
      <c r="L2341" s="1" t="str">
        <f>IFERROR(VLOOKUP($A2341&amp;"-"&amp;K$1,'Conclusões cursos SIGARRA'!$E:$H,4,0),"")</f>
        <v/>
      </c>
      <c r="M2341" s="1" t="str">
        <f>IFERROR(VLOOKUP($A2341&amp;"-"&amp;M$1,'Conclusões cursos SIGARRA'!$E:$H,2,0),"")</f>
        <v/>
      </c>
      <c r="N2341" s="1" t="str">
        <f>IFERROR(VLOOKUP($A2341&amp;"-"&amp;M$1,'Conclusões cursos SIGARRA'!$E:$H,4,0),"")</f>
        <v/>
      </c>
      <c r="O2341" s="1" t="str">
        <f>IFERROR(VLOOKUP($A2341&amp;"-"&amp;O$1,'Conclusões cursos SIGARRA'!$E:$H,2,0),"")</f>
        <v>2002/2003</v>
      </c>
      <c r="P2341" s="1" t="str">
        <f>IFERROR(VLOOKUP($A2341&amp;"-"&amp;O$1,'Conclusões cursos SIGARRA'!$E:$H,4,0),"")</f>
        <v>2007/2008</v>
      </c>
      <c r="Q2341" s="1" t="str">
        <f>IFERROR(VLOOKUP($A2341&amp;"-"&amp;Q$1,'Conclusões cursos SIGARRA'!$E:$H,2,0),"")</f>
        <v/>
      </c>
      <c r="R2341" s="1" t="str">
        <f>IFERROR(VLOOKUP($A2341&amp;"-"&amp;Q$1,'Conclusões cursos SIGARRA'!$E:$H,4,0),"")</f>
        <v/>
      </c>
      <c r="S2341" s="1" t="str">
        <f>IFERROR(VLOOKUP($A2341&amp;"-"&amp;S$1,'Conclusões cursos SIGARRA'!$E:$H,2,0),"")</f>
        <v/>
      </c>
      <c r="T2341" s="1" t="str">
        <f>IFERROR(VLOOKUP($A2341&amp;"-"&amp;S$1,'Conclusões cursos SIGARRA'!$E:$H,4,0),"")</f>
        <v/>
      </c>
      <c r="U2341" s="1" t="str">
        <f t="shared" si="3"/>
        <v> MIEIC 2007/2008</v>
      </c>
      <c r="V2341" s="1" t="str">
        <f t="shared" si="4"/>
        <v>Silvia Cristina Anjos Seabra Monteiro</v>
      </c>
    </row>
    <row r="2342" ht="14.25" customHeight="1">
      <c r="A2342" s="1">
        <v>2.01704684E8</v>
      </c>
      <c r="B2342" s="1" t="s">
        <v>7077</v>
      </c>
      <c r="C2342" s="1" t="s">
        <v>7078</v>
      </c>
      <c r="D2342" s="1" t="s">
        <v>26</v>
      </c>
      <c r="E2342" s="1" t="s">
        <v>21</v>
      </c>
      <c r="F2342" s="1" t="str">
        <f t="shared" si="1"/>
        <v>Silvia Jorge Moreira da Rocha - M.EIC 2021/2022</v>
      </c>
      <c r="I2342" s="9" t="str">
        <f>IFERROR(VLOOKUP(B2342,'Inquérito'!M:N,2,0),if(AND(E2342="",not(iserror(find("linkedin",H2342)))),H2342,E2342))</f>
        <v>https://www.linkedin.com/in/silviavrocha/</v>
      </c>
      <c r="J2342" s="1" t="str">
        <f t="shared" si="2"/>
        <v>M.EIC</v>
      </c>
      <c r="K2342" s="1" t="str">
        <f>IFERROR(VLOOKUP($A2342&amp;"-"&amp;K$1,'Conclusões cursos SIGARRA'!$E:$H,2,0),"")</f>
        <v/>
      </c>
      <c r="L2342" s="1" t="str">
        <f>IFERROR(VLOOKUP($A2342&amp;"-"&amp;K$1,'Conclusões cursos SIGARRA'!$E:$H,4,0),"")</f>
        <v/>
      </c>
      <c r="M2342" s="1" t="str">
        <f>IFERROR(VLOOKUP($A2342&amp;"-"&amp;M$1,'Conclusões cursos SIGARRA'!$E:$H,2,0),"")</f>
        <v/>
      </c>
      <c r="N2342" s="1" t="str">
        <f>IFERROR(VLOOKUP($A2342&amp;"-"&amp;M$1,'Conclusões cursos SIGARRA'!$E:$H,4,0),"")</f>
        <v/>
      </c>
      <c r="O2342" s="1" t="str">
        <f>IFERROR(VLOOKUP($A2342&amp;"-"&amp;O$1,'Conclusões cursos SIGARRA'!$E:$H,2,0),"")</f>
        <v/>
      </c>
      <c r="P2342" s="1" t="str">
        <f>IFERROR(VLOOKUP($A2342&amp;"-"&amp;O$1,'Conclusões cursos SIGARRA'!$E:$H,4,0),"")</f>
        <v/>
      </c>
      <c r="Q2342" s="1" t="str">
        <f>IFERROR(VLOOKUP($A2342&amp;"-"&amp;Q$1,'Conclusões cursos SIGARRA'!$E:$H,2,0),"")</f>
        <v/>
      </c>
      <c r="R2342" s="1" t="str">
        <f>IFERROR(VLOOKUP($A2342&amp;"-"&amp;Q$1,'Conclusões cursos SIGARRA'!$E:$H,4,0),"")</f>
        <v/>
      </c>
      <c r="S2342" s="1" t="str">
        <f>IFERROR(VLOOKUP($A2342&amp;"-"&amp;S$1,'Conclusões cursos SIGARRA'!$E:$H,2,0),"")</f>
        <v>2021/2022</v>
      </c>
      <c r="T2342" s="1" t="str">
        <f>IFERROR(VLOOKUP($A2342&amp;"-"&amp;S$1,'Conclusões cursos SIGARRA'!$E:$H,4,0),"")</f>
        <v>2021/2022</v>
      </c>
      <c r="U2342" s="1" t="str">
        <f t="shared" si="3"/>
        <v> M.EIC 2021/2022</v>
      </c>
      <c r="V2342" s="1" t="str">
        <f t="shared" si="4"/>
        <v>Silvia Jorge Moreira da Rocha</v>
      </c>
    </row>
    <row r="2343" ht="14.25" customHeight="1">
      <c r="A2343" s="1">
        <v>2.00201146E8</v>
      </c>
      <c r="B2343" s="1" t="s">
        <v>7079</v>
      </c>
      <c r="C2343" s="1" t="s">
        <v>7080</v>
      </c>
      <c r="D2343" s="1" t="s">
        <v>20</v>
      </c>
      <c r="E2343" s="1" t="s">
        <v>7081</v>
      </c>
      <c r="F2343" s="1" t="str">
        <f t="shared" si="1"/>
        <v>Simão Cardoso Espinheira Rio - LEIC 2006/2007</v>
      </c>
      <c r="G2343" s="1" t="s">
        <v>7082</v>
      </c>
      <c r="H2343" s="1" t="s">
        <v>7083</v>
      </c>
      <c r="I2343" s="9" t="str">
        <f>IFERROR(VLOOKUP(B2343,'Inquérito'!M:N,2,0),if(AND(E2343="",not(iserror(find("linkedin",H2343)))),H2343,E2343))</f>
        <v>https://www.linkedin.com/in/scerio/</v>
      </c>
      <c r="J2343" s="1" t="str">
        <f t="shared" si="2"/>
        <v>LEIC </v>
      </c>
      <c r="K2343" s="1" t="str">
        <f>IFERROR(VLOOKUP($A2343&amp;"-"&amp;K$1,'Conclusões cursos SIGARRA'!$E:$H,2,0),"")</f>
        <v>2002/2003</v>
      </c>
      <c r="L2343" s="1" t="str">
        <f>IFERROR(VLOOKUP($A2343&amp;"-"&amp;K$1,'Conclusões cursos SIGARRA'!$E:$H,4,0),"")</f>
        <v>2006/2007</v>
      </c>
      <c r="M2343" s="1" t="str">
        <f>IFERROR(VLOOKUP($A2343&amp;"-"&amp;M$1,'Conclusões cursos SIGARRA'!$E:$H,2,0),"")</f>
        <v/>
      </c>
      <c r="N2343" s="1" t="str">
        <f>IFERROR(VLOOKUP($A2343&amp;"-"&amp;M$1,'Conclusões cursos SIGARRA'!$E:$H,4,0),"")</f>
        <v/>
      </c>
      <c r="O2343" s="1" t="str">
        <f>IFERROR(VLOOKUP($A2343&amp;"-"&amp;O$1,'Conclusões cursos SIGARRA'!$E:$H,2,0),"")</f>
        <v/>
      </c>
      <c r="P2343" s="1" t="str">
        <f>IFERROR(VLOOKUP($A2343&amp;"-"&amp;O$1,'Conclusões cursos SIGARRA'!$E:$H,4,0),"")</f>
        <v/>
      </c>
      <c r="Q2343" s="1" t="str">
        <f>IFERROR(VLOOKUP($A2343&amp;"-"&amp;Q$1,'Conclusões cursos SIGARRA'!$E:$H,2,0),"")</f>
        <v/>
      </c>
      <c r="R2343" s="1" t="str">
        <f>IFERROR(VLOOKUP($A2343&amp;"-"&amp;Q$1,'Conclusões cursos SIGARRA'!$E:$H,4,0),"")</f>
        <v/>
      </c>
      <c r="S2343" s="1" t="str">
        <f>IFERROR(VLOOKUP($A2343&amp;"-"&amp;S$1,'Conclusões cursos SIGARRA'!$E:$H,2,0),"")</f>
        <v/>
      </c>
      <c r="T2343" s="1" t="str">
        <f>IFERROR(VLOOKUP($A2343&amp;"-"&amp;S$1,'Conclusões cursos SIGARRA'!$E:$H,4,0),"")</f>
        <v/>
      </c>
      <c r="U2343" s="1" t="str">
        <f t="shared" si="3"/>
        <v> LEIC 2006/2007</v>
      </c>
      <c r="V2343" s="1" t="str">
        <f t="shared" si="4"/>
        <v>Simão Cardoso Espinheira Rio</v>
      </c>
    </row>
    <row r="2344" ht="14.25" customHeight="1">
      <c r="A2344" s="1">
        <v>2.01109233E8</v>
      </c>
      <c r="B2344" s="1" t="s">
        <v>7084</v>
      </c>
      <c r="C2344" s="1" t="s">
        <v>7085</v>
      </c>
      <c r="D2344" s="1" t="s">
        <v>20</v>
      </c>
      <c r="E2344" s="1" t="s">
        <v>21</v>
      </c>
      <c r="F2344" s="1" t="str">
        <f t="shared" si="1"/>
        <v>Simão dos Santos da Rocha Felgueiras - MIEIC 2015/2016</v>
      </c>
      <c r="I2344" s="1" t="str">
        <f>IFERROR(VLOOKUP(B2344,'Inquérito'!M:N,2,0),if(AND(E2344="",not(iserror(find("linkedin",H2344)))),H2344,E2344))</f>
        <v/>
      </c>
      <c r="J2344" s="1" t="str">
        <f t="shared" si="2"/>
        <v>MIEIC </v>
      </c>
      <c r="K2344" s="1" t="str">
        <f>IFERROR(VLOOKUP($A2344&amp;"-"&amp;K$1,'Conclusões cursos SIGARRA'!$E:$H,2,0),"")</f>
        <v/>
      </c>
      <c r="L2344" s="1" t="str">
        <f>IFERROR(VLOOKUP($A2344&amp;"-"&amp;K$1,'Conclusões cursos SIGARRA'!$E:$H,4,0),"")</f>
        <v/>
      </c>
      <c r="M2344" s="1" t="str">
        <f>IFERROR(VLOOKUP($A2344&amp;"-"&amp;M$1,'Conclusões cursos SIGARRA'!$E:$H,2,0),"")</f>
        <v/>
      </c>
      <c r="N2344" s="1" t="str">
        <f>IFERROR(VLOOKUP($A2344&amp;"-"&amp;M$1,'Conclusões cursos SIGARRA'!$E:$H,4,0),"")</f>
        <v/>
      </c>
      <c r="O2344" s="1" t="str">
        <f>IFERROR(VLOOKUP($A2344&amp;"-"&amp;O$1,'Conclusões cursos SIGARRA'!$E:$H,2,0),"")</f>
        <v>2011/2012</v>
      </c>
      <c r="P2344" s="1" t="str">
        <f>IFERROR(VLOOKUP($A2344&amp;"-"&amp;O$1,'Conclusões cursos SIGARRA'!$E:$H,4,0),"")</f>
        <v>2015/2016</v>
      </c>
      <c r="Q2344" s="1" t="str">
        <f>IFERROR(VLOOKUP($A2344&amp;"-"&amp;Q$1,'Conclusões cursos SIGARRA'!$E:$H,2,0),"")</f>
        <v/>
      </c>
      <c r="R2344" s="1" t="str">
        <f>IFERROR(VLOOKUP($A2344&amp;"-"&amp;Q$1,'Conclusões cursos SIGARRA'!$E:$H,4,0),"")</f>
        <v/>
      </c>
      <c r="S2344" s="1" t="str">
        <f>IFERROR(VLOOKUP($A2344&amp;"-"&amp;S$1,'Conclusões cursos SIGARRA'!$E:$H,2,0),"")</f>
        <v/>
      </c>
      <c r="T2344" s="1" t="str">
        <f>IFERROR(VLOOKUP($A2344&amp;"-"&amp;S$1,'Conclusões cursos SIGARRA'!$E:$H,4,0),"")</f>
        <v/>
      </c>
      <c r="U2344" s="1" t="str">
        <f t="shared" si="3"/>
        <v> MIEIC 2015/2016</v>
      </c>
      <c r="V2344" s="1" t="str">
        <f t="shared" si="4"/>
        <v>Simão dos Santos da Rocha Felgueiras</v>
      </c>
    </row>
    <row r="2345" ht="14.25" customHeight="1">
      <c r="A2345" s="1">
        <v>2.01303845E8</v>
      </c>
      <c r="B2345" s="1" t="s">
        <v>7086</v>
      </c>
      <c r="C2345" s="1" t="s">
        <v>7087</v>
      </c>
      <c r="D2345" s="1" t="s">
        <v>26</v>
      </c>
      <c r="E2345" s="1" t="s">
        <v>21</v>
      </c>
      <c r="F2345" s="1" t="str">
        <f t="shared" si="1"/>
        <v>Simão Lopes Lúcio - M.EIC 2021/2022</v>
      </c>
      <c r="I2345" s="1" t="str">
        <f>IFERROR(VLOOKUP(B2345,'Inquérito'!M:N,2,0),if(AND(E2345="",not(iserror(find("linkedin",H2345)))),H2345,E2345))</f>
        <v/>
      </c>
      <c r="J2345" s="1" t="str">
        <f t="shared" si="2"/>
        <v>M.EIC</v>
      </c>
      <c r="K2345" s="1" t="str">
        <f>IFERROR(VLOOKUP($A2345&amp;"-"&amp;K$1,'Conclusões cursos SIGARRA'!$E:$H,2,0),"")</f>
        <v/>
      </c>
      <c r="L2345" s="1" t="str">
        <f>IFERROR(VLOOKUP($A2345&amp;"-"&amp;K$1,'Conclusões cursos SIGARRA'!$E:$H,4,0),"")</f>
        <v/>
      </c>
      <c r="M2345" s="1" t="str">
        <f>IFERROR(VLOOKUP($A2345&amp;"-"&amp;M$1,'Conclusões cursos SIGARRA'!$E:$H,2,0),"")</f>
        <v/>
      </c>
      <c r="N2345" s="1" t="str">
        <f>IFERROR(VLOOKUP($A2345&amp;"-"&amp;M$1,'Conclusões cursos SIGARRA'!$E:$H,4,0),"")</f>
        <v/>
      </c>
      <c r="O2345" s="1" t="str">
        <f>IFERROR(VLOOKUP($A2345&amp;"-"&amp;O$1,'Conclusões cursos SIGARRA'!$E:$H,2,0),"")</f>
        <v/>
      </c>
      <c r="P2345" s="1" t="str">
        <f>IFERROR(VLOOKUP($A2345&amp;"-"&amp;O$1,'Conclusões cursos SIGARRA'!$E:$H,4,0),"")</f>
        <v/>
      </c>
      <c r="Q2345" s="1" t="str">
        <f>IFERROR(VLOOKUP($A2345&amp;"-"&amp;Q$1,'Conclusões cursos SIGARRA'!$E:$H,2,0),"")</f>
        <v/>
      </c>
      <c r="R2345" s="1" t="str">
        <f>IFERROR(VLOOKUP($A2345&amp;"-"&amp;Q$1,'Conclusões cursos SIGARRA'!$E:$H,4,0),"")</f>
        <v/>
      </c>
      <c r="S2345" s="1" t="str">
        <f>IFERROR(VLOOKUP($A2345&amp;"-"&amp;S$1,'Conclusões cursos SIGARRA'!$E:$H,2,0),"")</f>
        <v>2021/2022</v>
      </c>
      <c r="T2345" s="1" t="str">
        <f>IFERROR(VLOOKUP($A2345&amp;"-"&amp;S$1,'Conclusões cursos SIGARRA'!$E:$H,4,0),"")</f>
        <v>2021/2022</v>
      </c>
      <c r="U2345" s="1" t="str">
        <f t="shared" si="3"/>
        <v> M.EIC 2021/2022</v>
      </c>
      <c r="V2345" s="1" t="str">
        <f t="shared" si="4"/>
        <v>Simão Lopes Lúcio</v>
      </c>
    </row>
    <row r="2346" ht="14.25" customHeight="1">
      <c r="A2346" s="1">
        <v>2.00203253E8</v>
      </c>
      <c r="B2346" s="1" t="s">
        <v>7088</v>
      </c>
      <c r="C2346" s="1" t="s">
        <v>7089</v>
      </c>
      <c r="D2346" s="1" t="s">
        <v>20</v>
      </c>
      <c r="E2346" s="1" t="s">
        <v>7090</v>
      </c>
      <c r="F2346" s="1" t="str">
        <f t="shared" si="1"/>
        <v>Simão Luís Belchior Mota de Castro - MIEIC 2008/2009</v>
      </c>
      <c r="G2346" s="1" t="s">
        <v>7091</v>
      </c>
      <c r="H2346" s="1" t="s">
        <v>7092</v>
      </c>
      <c r="I2346" s="9" t="str">
        <f>IFERROR(VLOOKUP(B2346,'Inquérito'!M:N,2,0),if(AND(E2346="",not(iserror(find("linkedin",H2346)))),H2346,E2346))</f>
        <v>https://www.linkedin.com/in/simaobelchior</v>
      </c>
      <c r="J2346" s="1" t="str">
        <f t="shared" si="2"/>
        <v>MIEIC </v>
      </c>
      <c r="K2346" s="1" t="str">
        <f>IFERROR(VLOOKUP($A2346&amp;"-"&amp;K$1,'Conclusões cursos SIGARRA'!$E:$H,2,0),"")</f>
        <v/>
      </c>
      <c r="L2346" s="1" t="str">
        <f>IFERROR(VLOOKUP($A2346&amp;"-"&amp;K$1,'Conclusões cursos SIGARRA'!$E:$H,4,0),"")</f>
        <v/>
      </c>
      <c r="M2346" s="1" t="str">
        <f>IFERROR(VLOOKUP($A2346&amp;"-"&amp;M$1,'Conclusões cursos SIGARRA'!$E:$H,2,0),"")</f>
        <v/>
      </c>
      <c r="N2346" s="1" t="str">
        <f>IFERROR(VLOOKUP($A2346&amp;"-"&amp;M$1,'Conclusões cursos SIGARRA'!$E:$H,4,0),"")</f>
        <v/>
      </c>
      <c r="O2346" s="1" t="str">
        <f>IFERROR(VLOOKUP($A2346&amp;"-"&amp;O$1,'Conclusões cursos SIGARRA'!$E:$H,2,0),"")</f>
        <v>2004/2005</v>
      </c>
      <c r="P2346" s="1" t="str">
        <f>IFERROR(VLOOKUP($A2346&amp;"-"&amp;O$1,'Conclusões cursos SIGARRA'!$E:$H,4,0),"")</f>
        <v>2008/2009</v>
      </c>
      <c r="Q2346" s="1" t="str">
        <f>IFERROR(VLOOKUP($A2346&amp;"-"&amp;Q$1,'Conclusões cursos SIGARRA'!$E:$H,2,0),"")</f>
        <v/>
      </c>
      <c r="R2346" s="1" t="str">
        <f>IFERROR(VLOOKUP($A2346&amp;"-"&amp;Q$1,'Conclusões cursos SIGARRA'!$E:$H,4,0),"")</f>
        <v/>
      </c>
      <c r="S2346" s="1" t="str">
        <f>IFERROR(VLOOKUP($A2346&amp;"-"&amp;S$1,'Conclusões cursos SIGARRA'!$E:$H,2,0),"")</f>
        <v/>
      </c>
      <c r="T2346" s="1" t="str">
        <f>IFERROR(VLOOKUP($A2346&amp;"-"&amp;S$1,'Conclusões cursos SIGARRA'!$E:$H,4,0),"")</f>
        <v/>
      </c>
      <c r="U2346" s="1" t="str">
        <f t="shared" si="3"/>
        <v> MIEIC 2008/2009</v>
      </c>
      <c r="V2346" s="1" t="str">
        <f t="shared" si="4"/>
        <v>Simão Luís Belchior Mota de Castro</v>
      </c>
    </row>
    <row r="2347" ht="14.25" customHeight="1">
      <c r="A2347" s="1">
        <v>1.99700303E8</v>
      </c>
      <c r="B2347" s="1" t="s">
        <v>7093</v>
      </c>
      <c r="C2347" s="1" t="s">
        <v>7094</v>
      </c>
      <c r="D2347" s="1" t="s">
        <v>20</v>
      </c>
      <c r="E2347" s="1" t="s">
        <v>7095</v>
      </c>
      <c r="F2347" s="1" t="str">
        <f t="shared" si="1"/>
        <v>Simão Pedro Leite da Costa Oliveira Esteves - LEIC 2003/2004</v>
      </c>
      <c r="G2347" s="1" t="s">
        <v>21</v>
      </c>
      <c r="H2347" s="1" t="s">
        <v>7096</v>
      </c>
      <c r="I2347" s="9" t="str">
        <f>IFERROR(VLOOKUP(B2347,'Inquérito'!M:N,2,0),if(AND(E2347="",not(iserror(find("linkedin",H2347)))),H2347,E2347))</f>
        <v>https://www.linkedin.com/in/spoliveira</v>
      </c>
      <c r="J2347" s="1" t="str">
        <f t="shared" si="2"/>
        <v>LEIC </v>
      </c>
      <c r="K2347" s="1" t="str">
        <f>IFERROR(VLOOKUP($A2347&amp;"-"&amp;K$1,'Conclusões cursos SIGARRA'!$E:$H,2,0),"")</f>
        <v>1997/1998</v>
      </c>
      <c r="L2347" s="1" t="str">
        <f>IFERROR(VLOOKUP($A2347&amp;"-"&amp;K$1,'Conclusões cursos SIGARRA'!$E:$H,4,0),"")</f>
        <v>2003/2004</v>
      </c>
      <c r="M2347" s="1" t="str">
        <f>IFERROR(VLOOKUP($A2347&amp;"-"&amp;M$1,'Conclusões cursos SIGARRA'!$E:$H,2,0),"")</f>
        <v/>
      </c>
      <c r="N2347" s="1" t="str">
        <f>IFERROR(VLOOKUP($A2347&amp;"-"&amp;M$1,'Conclusões cursos SIGARRA'!$E:$H,4,0),"")</f>
        <v/>
      </c>
      <c r="O2347" s="1" t="str">
        <f>IFERROR(VLOOKUP($A2347&amp;"-"&amp;O$1,'Conclusões cursos SIGARRA'!$E:$H,2,0),"")</f>
        <v/>
      </c>
      <c r="P2347" s="1" t="str">
        <f>IFERROR(VLOOKUP($A2347&amp;"-"&amp;O$1,'Conclusões cursos SIGARRA'!$E:$H,4,0),"")</f>
        <v/>
      </c>
      <c r="Q2347" s="1" t="str">
        <f>IFERROR(VLOOKUP($A2347&amp;"-"&amp;Q$1,'Conclusões cursos SIGARRA'!$E:$H,2,0),"")</f>
        <v/>
      </c>
      <c r="R2347" s="1" t="str">
        <f>IFERROR(VLOOKUP($A2347&amp;"-"&amp;Q$1,'Conclusões cursos SIGARRA'!$E:$H,4,0),"")</f>
        <v/>
      </c>
      <c r="S2347" s="1" t="str">
        <f>IFERROR(VLOOKUP($A2347&amp;"-"&amp;S$1,'Conclusões cursos SIGARRA'!$E:$H,2,0),"")</f>
        <v/>
      </c>
      <c r="T2347" s="1" t="str">
        <f>IFERROR(VLOOKUP($A2347&amp;"-"&amp;S$1,'Conclusões cursos SIGARRA'!$E:$H,4,0),"")</f>
        <v/>
      </c>
      <c r="U2347" s="1" t="str">
        <f t="shared" si="3"/>
        <v> LEIC 2003/2004</v>
      </c>
      <c r="V2347" s="1" t="str">
        <f t="shared" si="4"/>
        <v>Simão Pedro Leite da Costa Oliveira Esteves</v>
      </c>
    </row>
    <row r="2348" ht="14.25" customHeight="1">
      <c r="A2348" s="1">
        <v>2.01603173E8</v>
      </c>
      <c r="B2348" s="1" t="s">
        <v>7097</v>
      </c>
      <c r="C2348" s="1" t="s">
        <v>7098</v>
      </c>
      <c r="D2348" s="1" t="s">
        <v>26</v>
      </c>
      <c r="E2348" s="1" t="s">
        <v>21</v>
      </c>
      <c r="F2348" s="1" t="str">
        <f t="shared" si="1"/>
        <v>Simão Pereira de Oliveira - M.EIC 2021/2022</v>
      </c>
      <c r="I2348" s="1" t="str">
        <f>IFERROR(VLOOKUP(B2348,'Inquérito'!M:N,2,0),if(AND(E2348="",not(iserror(find("linkedin",H2348)))),H2348,E2348))</f>
        <v/>
      </c>
      <c r="J2348" s="1" t="str">
        <f t="shared" si="2"/>
        <v>M.EIC</v>
      </c>
      <c r="K2348" s="1" t="str">
        <f>IFERROR(VLOOKUP($A2348&amp;"-"&amp;K$1,'Conclusões cursos SIGARRA'!$E:$H,2,0),"")</f>
        <v/>
      </c>
      <c r="L2348" s="1" t="str">
        <f>IFERROR(VLOOKUP($A2348&amp;"-"&amp;K$1,'Conclusões cursos SIGARRA'!$E:$H,4,0),"")</f>
        <v/>
      </c>
      <c r="M2348" s="1" t="str">
        <f>IFERROR(VLOOKUP($A2348&amp;"-"&amp;M$1,'Conclusões cursos SIGARRA'!$E:$H,2,0),"")</f>
        <v/>
      </c>
      <c r="N2348" s="1" t="str">
        <f>IFERROR(VLOOKUP($A2348&amp;"-"&amp;M$1,'Conclusões cursos SIGARRA'!$E:$H,4,0),"")</f>
        <v/>
      </c>
      <c r="O2348" s="1" t="str">
        <f>IFERROR(VLOOKUP($A2348&amp;"-"&amp;O$1,'Conclusões cursos SIGARRA'!$E:$H,2,0),"")</f>
        <v/>
      </c>
      <c r="P2348" s="1" t="str">
        <f>IFERROR(VLOOKUP($A2348&amp;"-"&amp;O$1,'Conclusões cursos SIGARRA'!$E:$H,4,0),"")</f>
        <v/>
      </c>
      <c r="Q2348" s="1" t="str">
        <f>IFERROR(VLOOKUP($A2348&amp;"-"&amp;Q$1,'Conclusões cursos SIGARRA'!$E:$H,2,0),"")</f>
        <v/>
      </c>
      <c r="R2348" s="1" t="str">
        <f>IFERROR(VLOOKUP($A2348&amp;"-"&amp;Q$1,'Conclusões cursos SIGARRA'!$E:$H,4,0),"")</f>
        <v/>
      </c>
      <c r="S2348" s="1" t="str">
        <f>IFERROR(VLOOKUP($A2348&amp;"-"&amp;S$1,'Conclusões cursos SIGARRA'!$E:$H,2,0),"")</f>
        <v>2021/2022</v>
      </c>
      <c r="T2348" s="1" t="str">
        <f>IFERROR(VLOOKUP($A2348&amp;"-"&amp;S$1,'Conclusões cursos SIGARRA'!$E:$H,4,0),"")</f>
        <v>2021/2022</v>
      </c>
      <c r="U2348" s="1" t="str">
        <f t="shared" si="3"/>
        <v> M.EIC 2021/2022</v>
      </c>
      <c r="V2348" s="1" t="str">
        <f t="shared" si="4"/>
        <v>Simão Pereira de Oliveira</v>
      </c>
    </row>
    <row r="2349" ht="14.25" customHeight="1">
      <c r="A2349" s="1">
        <v>2.00703524E8</v>
      </c>
      <c r="B2349" s="1" t="s">
        <v>7099</v>
      </c>
      <c r="C2349" s="1" t="s">
        <v>7100</v>
      </c>
      <c r="D2349" s="1" t="s">
        <v>20</v>
      </c>
      <c r="E2349" s="1" t="s">
        <v>7101</v>
      </c>
      <c r="F2349" s="1" t="str">
        <f t="shared" si="1"/>
        <v>Sofia Alexandra Gonçalves Rodrigues - MIEIC 2014/2015</v>
      </c>
      <c r="G2349" s="1" t="s">
        <v>7102</v>
      </c>
      <c r="I2349" s="9" t="str">
        <f>IFERROR(VLOOKUP(B2349,'Inquérito'!M:N,2,0),if(AND(E2349="",not(iserror(find("linkedin",H2349)))),H2349,E2349))</f>
        <v>https://www.linkedin.com/in/sofiarodrigues23/</v>
      </c>
      <c r="J2349" s="1" t="str">
        <f t="shared" si="2"/>
        <v>MIEIC </v>
      </c>
      <c r="K2349" s="1" t="str">
        <f>IFERROR(VLOOKUP($A2349&amp;"-"&amp;K$1,'Conclusões cursos SIGARRA'!$E:$H,2,0),"")</f>
        <v/>
      </c>
      <c r="L2349" s="1" t="str">
        <f>IFERROR(VLOOKUP($A2349&amp;"-"&amp;K$1,'Conclusões cursos SIGARRA'!$E:$H,4,0),"")</f>
        <v/>
      </c>
      <c r="M2349" s="1" t="str">
        <f>IFERROR(VLOOKUP($A2349&amp;"-"&amp;M$1,'Conclusões cursos SIGARRA'!$E:$H,2,0),"")</f>
        <v/>
      </c>
      <c r="N2349" s="1" t="str">
        <f>IFERROR(VLOOKUP($A2349&amp;"-"&amp;M$1,'Conclusões cursos SIGARRA'!$E:$H,4,0),"")</f>
        <v/>
      </c>
      <c r="O2349" s="1" t="str">
        <f>IFERROR(VLOOKUP($A2349&amp;"-"&amp;O$1,'Conclusões cursos SIGARRA'!$E:$H,2,0),"")</f>
        <v>2008/2009</v>
      </c>
      <c r="P2349" s="1" t="str">
        <f>IFERROR(VLOOKUP($A2349&amp;"-"&amp;O$1,'Conclusões cursos SIGARRA'!$E:$H,4,0),"")</f>
        <v>2014/2015</v>
      </c>
      <c r="Q2349" s="1" t="str">
        <f>IFERROR(VLOOKUP($A2349&amp;"-"&amp;Q$1,'Conclusões cursos SIGARRA'!$E:$H,2,0),"")</f>
        <v/>
      </c>
      <c r="R2349" s="1" t="str">
        <f>IFERROR(VLOOKUP($A2349&amp;"-"&amp;Q$1,'Conclusões cursos SIGARRA'!$E:$H,4,0),"")</f>
        <v/>
      </c>
      <c r="S2349" s="1" t="str">
        <f>IFERROR(VLOOKUP($A2349&amp;"-"&amp;S$1,'Conclusões cursos SIGARRA'!$E:$H,2,0),"")</f>
        <v/>
      </c>
      <c r="T2349" s="1" t="str">
        <f>IFERROR(VLOOKUP($A2349&amp;"-"&amp;S$1,'Conclusões cursos SIGARRA'!$E:$H,4,0),"")</f>
        <v/>
      </c>
      <c r="U2349" s="1" t="str">
        <f t="shared" si="3"/>
        <v> MIEIC 2014/2015</v>
      </c>
      <c r="V2349" s="1" t="str">
        <f t="shared" si="4"/>
        <v>Sofia Alexandra Gonçalves Rodrigues</v>
      </c>
    </row>
    <row r="2350" ht="14.25" customHeight="1">
      <c r="A2350" s="1">
        <v>2.01907461E8</v>
      </c>
      <c r="B2350" s="1" t="s">
        <v>7103</v>
      </c>
      <c r="C2350" s="1" t="s">
        <v>7104</v>
      </c>
      <c r="D2350" s="1" t="s">
        <v>26</v>
      </c>
      <c r="E2350" s="1" t="s">
        <v>21</v>
      </c>
      <c r="F2350" s="1" t="str">
        <f t="shared" si="1"/>
        <v>Sofia Ariana Moutinho Coimbra Germer - L.EIC 2021/2022</v>
      </c>
      <c r="I2350" s="9" t="str">
        <f>IFERROR(VLOOKUP(B2350,'Inquérito'!M:N,2,0),if(AND(E2350="",not(iserror(find("linkedin",H2350)))),H2350,E2350))</f>
        <v>https://www.linkedin.com/in/sofia-germer-7bab67193</v>
      </c>
      <c r="J2350" s="1" t="str">
        <f t="shared" si="2"/>
        <v>L.EIC </v>
      </c>
      <c r="K2350" s="1" t="str">
        <f>IFERROR(VLOOKUP($A2350&amp;"-"&amp;K$1,'Conclusões cursos SIGARRA'!$E:$H,2,0),"")</f>
        <v/>
      </c>
      <c r="L2350" s="1" t="str">
        <f>IFERROR(VLOOKUP($A2350&amp;"-"&amp;K$1,'Conclusões cursos SIGARRA'!$E:$H,4,0),"")</f>
        <v/>
      </c>
      <c r="M2350" s="1" t="str">
        <f>IFERROR(VLOOKUP($A2350&amp;"-"&amp;M$1,'Conclusões cursos SIGARRA'!$E:$H,2,0),"")</f>
        <v/>
      </c>
      <c r="N2350" s="1" t="str">
        <f>IFERROR(VLOOKUP($A2350&amp;"-"&amp;M$1,'Conclusões cursos SIGARRA'!$E:$H,4,0),"")</f>
        <v/>
      </c>
      <c r="O2350" s="1" t="str">
        <f>IFERROR(VLOOKUP($A2350&amp;"-"&amp;O$1,'Conclusões cursos SIGARRA'!$E:$H,2,0),"")</f>
        <v/>
      </c>
      <c r="P2350" s="1" t="str">
        <f>IFERROR(VLOOKUP($A2350&amp;"-"&amp;O$1,'Conclusões cursos SIGARRA'!$E:$H,4,0),"")</f>
        <v/>
      </c>
      <c r="Q2350" s="1" t="str">
        <f>IFERROR(VLOOKUP($A2350&amp;"-"&amp;Q$1,'Conclusões cursos SIGARRA'!$E:$H,2,0),"")</f>
        <v>2021/2022</v>
      </c>
      <c r="R2350" s="1" t="str">
        <f>IFERROR(VLOOKUP($A2350&amp;"-"&amp;Q$1,'Conclusões cursos SIGARRA'!$E:$H,4,0),"")</f>
        <v>2021/2022</v>
      </c>
      <c r="S2350" s="1" t="str">
        <f>IFERROR(VLOOKUP($A2350&amp;"-"&amp;S$1,'Conclusões cursos SIGARRA'!$E:$H,2,0),"")</f>
        <v/>
      </c>
      <c r="T2350" s="1" t="str">
        <f>IFERROR(VLOOKUP($A2350&amp;"-"&amp;S$1,'Conclusões cursos SIGARRA'!$E:$H,4,0),"")</f>
        <v/>
      </c>
      <c r="U2350" s="1" t="str">
        <f t="shared" si="3"/>
        <v> L.EIC 2021/2022</v>
      </c>
      <c r="V2350" s="1" t="str">
        <f t="shared" si="4"/>
        <v>Sofia Ariana Moutinho Coimbra Germer</v>
      </c>
    </row>
    <row r="2351" ht="14.25" customHeight="1">
      <c r="A2351" s="1">
        <v>2.01606033E8</v>
      </c>
      <c r="B2351" s="1" t="s">
        <v>7105</v>
      </c>
      <c r="C2351" s="1" t="s">
        <v>7106</v>
      </c>
      <c r="D2351" s="1" t="s">
        <v>26</v>
      </c>
      <c r="E2351" s="1" t="s">
        <v>21</v>
      </c>
      <c r="F2351" s="1" t="str">
        <f t="shared" si="1"/>
        <v>Sofia Cardoso Martins - MIEIC 2020/2021</v>
      </c>
      <c r="G2351" s="1" t="s">
        <v>7107</v>
      </c>
      <c r="I2351" s="11" t="s">
        <v>7108</v>
      </c>
      <c r="J2351" s="1" t="str">
        <f t="shared" si="2"/>
        <v>MIEIC </v>
      </c>
      <c r="K2351" s="1" t="str">
        <f>IFERROR(VLOOKUP($A2351&amp;"-"&amp;K$1,'Conclusões cursos SIGARRA'!$E:$H,2,0),"")</f>
        <v/>
      </c>
      <c r="L2351" s="1" t="str">
        <f>IFERROR(VLOOKUP($A2351&amp;"-"&amp;K$1,'Conclusões cursos SIGARRA'!$E:$H,4,0),"")</f>
        <v/>
      </c>
      <c r="M2351" s="1" t="str">
        <f>IFERROR(VLOOKUP($A2351&amp;"-"&amp;M$1,'Conclusões cursos SIGARRA'!$E:$H,2,0),"")</f>
        <v/>
      </c>
      <c r="N2351" s="1" t="str">
        <f>IFERROR(VLOOKUP($A2351&amp;"-"&amp;M$1,'Conclusões cursos SIGARRA'!$E:$H,4,0),"")</f>
        <v/>
      </c>
      <c r="O2351" s="1" t="str">
        <f>IFERROR(VLOOKUP($A2351&amp;"-"&amp;O$1,'Conclusões cursos SIGARRA'!$E:$H,2,0),"")</f>
        <v>2016/2017</v>
      </c>
      <c r="P2351" s="1" t="str">
        <f>IFERROR(VLOOKUP($A2351&amp;"-"&amp;O$1,'Conclusões cursos SIGARRA'!$E:$H,4,0),"")</f>
        <v>2020/2021</v>
      </c>
      <c r="Q2351" s="1" t="str">
        <f>IFERROR(VLOOKUP($A2351&amp;"-"&amp;Q$1,'Conclusões cursos SIGARRA'!$E:$H,2,0),"")</f>
        <v/>
      </c>
      <c r="R2351" s="1" t="str">
        <f>IFERROR(VLOOKUP($A2351&amp;"-"&amp;Q$1,'Conclusões cursos SIGARRA'!$E:$H,4,0),"")</f>
        <v/>
      </c>
      <c r="S2351" s="1" t="str">
        <f>IFERROR(VLOOKUP($A2351&amp;"-"&amp;S$1,'Conclusões cursos SIGARRA'!$E:$H,2,0),"")</f>
        <v/>
      </c>
      <c r="T2351" s="1" t="str">
        <f>IFERROR(VLOOKUP($A2351&amp;"-"&amp;S$1,'Conclusões cursos SIGARRA'!$E:$H,4,0),"")</f>
        <v/>
      </c>
      <c r="U2351" s="1" t="str">
        <f t="shared" si="3"/>
        <v> MIEIC 2020/2021</v>
      </c>
      <c r="V2351" s="1" t="str">
        <f t="shared" si="4"/>
        <v>Sofia Cardoso Martins</v>
      </c>
    </row>
    <row r="2352" ht="14.25" customHeight="1">
      <c r="A2352" s="1">
        <v>2.0150457E8</v>
      </c>
      <c r="B2352" s="1" t="s">
        <v>7109</v>
      </c>
      <c r="C2352" s="1" t="s">
        <v>7110</v>
      </c>
      <c r="D2352" s="1" t="s">
        <v>20</v>
      </c>
      <c r="E2352" s="1" t="s">
        <v>21</v>
      </c>
      <c r="F2352" s="1" t="str">
        <f t="shared" si="1"/>
        <v>Sofia Catarina Bahamonde Alves - MIEIC 2019/2020</v>
      </c>
      <c r="G2352" s="1" t="s">
        <v>7111</v>
      </c>
      <c r="I2352" s="1" t="str">
        <f>IFERROR(VLOOKUP(B2352,'Inquérito'!M:N,2,0),if(AND(E2352="",not(iserror(find("linkedin",H2352)))),H2352,E2352))</f>
        <v/>
      </c>
      <c r="J2352" s="1" t="str">
        <f t="shared" si="2"/>
        <v>MIEIC </v>
      </c>
      <c r="K2352" s="1" t="str">
        <f>IFERROR(VLOOKUP($A2352&amp;"-"&amp;K$1,'Conclusões cursos SIGARRA'!$E:$H,2,0),"")</f>
        <v/>
      </c>
      <c r="L2352" s="1" t="str">
        <f>IFERROR(VLOOKUP($A2352&amp;"-"&amp;K$1,'Conclusões cursos SIGARRA'!$E:$H,4,0),"")</f>
        <v/>
      </c>
      <c r="M2352" s="1" t="str">
        <f>IFERROR(VLOOKUP($A2352&amp;"-"&amp;M$1,'Conclusões cursos SIGARRA'!$E:$H,2,0),"")</f>
        <v/>
      </c>
      <c r="N2352" s="1" t="str">
        <f>IFERROR(VLOOKUP($A2352&amp;"-"&amp;M$1,'Conclusões cursos SIGARRA'!$E:$H,4,0),"")</f>
        <v/>
      </c>
      <c r="O2352" s="1" t="str">
        <f>IFERROR(VLOOKUP($A2352&amp;"-"&amp;O$1,'Conclusões cursos SIGARRA'!$E:$H,2,0),"")</f>
        <v>2015/2016</v>
      </c>
      <c r="P2352" s="1" t="str">
        <f>IFERROR(VLOOKUP($A2352&amp;"-"&amp;O$1,'Conclusões cursos SIGARRA'!$E:$H,4,0),"")</f>
        <v>2019/2020</v>
      </c>
      <c r="Q2352" s="1" t="str">
        <f>IFERROR(VLOOKUP($A2352&amp;"-"&amp;Q$1,'Conclusões cursos SIGARRA'!$E:$H,2,0),"")</f>
        <v/>
      </c>
      <c r="R2352" s="1" t="str">
        <f>IFERROR(VLOOKUP($A2352&amp;"-"&amp;Q$1,'Conclusões cursos SIGARRA'!$E:$H,4,0),"")</f>
        <v/>
      </c>
      <c r="S2352" s="1" t="str">
        <f>IFERROR(VLOOKUP($A2352&amp;"-"&amp;S$1,'Conclusões cursos SIGARRA'!$E:$H,2,0),"")</f>
        <v/>
      </c>
      <c r="T2352" s="1" t="str">
        <f>IFERROR(VLOOKUP($A2352&amp;"-"&amp;S$1,'Conclusões cursos SIGARRA'!$E:$H,4,0),"")</f>
        <v/>
      </c>
      <c r="U2352" s="1" t="str">
        <f t="shared" si="3"/>
        <v> MIEIC 2019/2020</v>
      </c>
      <c r="V2352" s="1" t="str">
        <f t="shared" si="4"/>
        <v>Sofia Catarina Bahamonde Alves</v>
      </c>
    </row>
    <row r="2353" ht="14.25" customHeight="1">
      <c r="A2353" s="1">
        <v>2.01704066E8</v>
      </c>
      <c r="B2353" s="1" t="s">
        <v>7112</v>
      </c>
      <c r="C2353" s="1" t="s">
        <v>7113</v>
      </c>
      <c r="D2353" s="1" t="s">
        <v>26</v>
      </c>
      <c r="E2353" s="1" t="s">
        <v>21</v>
      </c>
      <c r="F2353" s="1" t="str">
        <f t="shared" si="1"/>
        <v>Sofia de Araújo Lajes - M.EIC 2021/2022</v>
      </c>
      <c r="I2353" s="13" t="s">
        <v>7114</v>
      </c>
      <c r="J2353" s="1" t="str">
        <f t="shared" si="2"/>
        <v>M.EIC</v>
      </c>
      <c r="K2353" s="1" t="str">
        <f>IFERROR(VLOOKUP($A2353&amp;"-"&amp;K$1,'Conclusões cursos SIGARRA'!$E:$H,2,0),"")</f>
        <v/>
      </c>
      <c r="L2353" s="1" t="str">
        <f>IFERROR(VLOOKUP($A2353&amp;"-"&amp;K$1,'Conclusões cursos SIGARRA'!$E:$H,4,0),"")</f>
        <v/>
      </c>
      <c r="M2353" s="1" t="str">
        <f>IFERROR(VLOOKUP($A2353&amp;"-"&amp;M$1,'Conclusões cursos SIGARRA'!$E:$H,2,0),"")</f>
        <v/>
      </c>
      <c r="N2353" s="1" t="str">
        <f>IFERROR(VLOOKUP($A2353&amp;"-"&amp;M$1,'Conclusões cursos SIGARRA'!$E:$H,4,0),"")</f>
        <v/>
      </c>
      <c r="O2353" s="1" t="str">
        <f>IFERROR(VLOOKUP($A2353&amp;"-"&amp;O$1,'Conclusões cursos SIGARRA'!$E:$H,2,0),"")</f>
        <v/>
      </c>
      <c r="P2353" s="1" t="str">
        <f>IFERROR(VLOOKUP($A2353&amp;"-"&amp;O$1,'Conclusões cursos SIGARRA'!$E:$H,4,0),"")</f>
        <v/>
      </c>
      <c r="Q2353" s="1" t="str">
        <f>IFERROR(VLOOKUP($A2353&amp;"-"&amp;Q$1,'Conclusões cursos SIGARRA'!$E:$H,2,0),"")</f>
        <v/>
      </c>
      <c r="R2353" s="1" t="str">
        <f>IFERROR(VLOOKUP($A2353&amp;"-"&amp;Q$1,'Conclusões cursos SIGARRA'!$E:$H,4,0),"")</f>
        <v/>
      </c>
      <c r="S2353" s="1" t="str">
        <f>IFERROR(VLOOKUP($A2353&amp;"-"&amp;S$1,'Conclusões cursos SIGARRA'!$E:$H,2,0),"")</f>
        <v>2021/2022</v>
      </c>
      <c r="T2353" s="1" t="str">
        <f>IFERROR(VLOOKUP($A2353&amp;"-"&amp;S$1,'Conclusões cursos SIGARRA'!$E:$H,4,0),"")</f>
        <v>2021/2022</v>
      </c>
      <c r="U2353" s="1" t="str">
        <f t="shared" si="3"/>
        <v> M.EIC 2021/2022</v>
      </c>
      <c r="V2353" s="1" t="str">
        <f t="shared" si="4"/>
        <v>Sofia de Araújo Lajes</v>
      </c>
    </row>
    <row r="2354" ht="14.25" customHeight="1">
      <c r="A2354" s="1">
        <v>2.00706565E8</v>
      </c>
      <c r="B2354" s="1" t="s">
        <v>7115</v>
      </c>
      <c r="C2354" s="1" t="s">
        <v>7116</v>
      </c>
      <c r="D2354" s="1" t="s">
        <v>26</v>
      </c>
      <c r="E2354" s="1" t="s">
        <v>21</v>
      </c>
      <c r="F2354" s="1" t="str">
        <f t="shared" si="1"/>
        <v>Sofia Isabel Araújo Sampaio - MIEIC 2011/2012</v>
      </c>
      <c r="G2354" s="1" t="s">
        <v>7117</v>
      </c>
      <c r="I2354" s="1" t="str">
        <f>IFERROR(VLOOKUP(B2354,'Inquérito'!M:N,2,0),if(AND(E2354="",not(iserror(find("linkedin",H2354)))),H2354,E2354))</f>
        <v/>
      </c>
      <c r="J2354" s="1" t="str">
        <f t="shared" si="2"/>
        <v>MIEIC </v>
      </c>
      <c r="K2354" s="1" t="str">
        <f>IFERROR(VLOOKUP($A2354&amp;"-"&amp;K$1,'Conclusões cursos SIGARRA'!$E:$H,2,0),"")</f>
        <v/>
      </c>
      <c r="L2354" s="1" t="str">
        <f>IFERROR(VLOOKUP($A2354&amp;"-"&amp;K$1,'Conclusões cursos SIGARRA'!$E:$H,4,0),"")</f>
        <v/>
      </c>
      <c r="M2354" s="1" t="str">
        <f>IFERROR(VLOOKUP($A2354&amp;"-"&amp;M$1,'Conclusões cursos SIGARRA'!$E:$H,2,0),"")</f>
        <v/>
      </c>
      <c r="N2354" s="1" t="str">
        <f>IFERROR(VLOOKUP($A2354&amp;"-"&amp;M$1,'Conclusões cursos SIGARRA'!$E:$H,4,0),"")</f>
        <v/>
      </c>
      <c r="O2354" s="1" t="str">
        <f>IFERROR(VLOOKUP($A2354&amp;"-"&amp;O$1,'Conclusões cursos SIGARRA'!$E:$H,2,0),"")</f>
        <v>2007/2008</v>
      </c>
      <c r="P2354" s="1" t="str">
        <f>IFERROR(VLOOKUP($A2354&amp;"-"&amp;O$1,'Conclusões cursos SIGARRA'!$E:$H,4,0),"")</f>
        <v>2011/2012</v>
      </c>
      <c r="Q2354" s="1" t="str">
        <f>IFERROR(VLOOKUP($A2354&amp;"-"&amp;Q$1,'Conclusões cursos SIGARRA'!$E:$H,2,0),"")</f>
        <v/>
      </c>
      <c r="R2354" s="1" t="str">
        <f>IFERROR(VLOOKUP($A2354&amp;"-"&amp;Q$1,'Conclusões cursos SIGARRA'!$E:$H,4,0),"")</f>
        <v/>
      </c>
      <c r="S2354" s="1" t="str">
        <f>IFERROR(VLOOKUP($A2354&amp;"-"&amp;S$1,'Conclusões cursos SIGARRA'!$E:$H,2,0),"")</f>
        <v/>
      </c>
      <c r="T2354" s="1" t="str">
        <f>IFERROR(VLOOKUP($A2354&amp;"-"&amp;S$1,'Conclusões cursos SIGARRA'!$E:$H,4,0),"")</f>
        <v/>
      </c>
      <c r="U2354" s="1" t="str">
        <f t="shared" si="3"/>
        <v> MIEIC 2011/2012</v>
      </c>
      <c r="V2354" s="1" t="str">
        <f t="shared" si="4"/>
        <v>Sofia Isabel Araújo Sampaio</v>
      </c>
    </row>
    <row r="2355" ht="14.25" customHeight="1">
      <c r="A2355" s="1">
        <v>2.01200742E8</v>
      </c>
      <c r="B2355" s="1" t="s">
        <v>7118</v>
      </c>
      <c r="C2355" s="1" t="s">
        <v>7119</v>
      </c>
      <c r="D2355" s="1" t="s">
        <v>20</v>
      </c>
      <c r="E2355" s="1" t="s">
        <v>7120</v>
      </c>
      <c r="F2355" s="1" t="str">
        <f t="shared" si="1"/>
        <v>Sofia Oliveira Reis - MIEIC 2016/2017</v>
      </c>
      <c r="H2355" s="1" t="s">
        <v>7121</v>
      </c>
      <c r="I2355" s="9" t="str">
        <f>IFERROR(VLOOKUP(B2355,'Inquérito'!M:N,2,0),if(AND(E2355="",not(iserror(find("linkedin",H2355)))),H2355,E2355))</f>
        <v>https://www.linkedin.com/in/sofiaoreis/</v>
      </c>
      <c r="J2355" s="1" t="str">
        <f t="shared" si="2"/>
        <v>MIEIC </v>
      </c>
      <c r="K2355" s="1" t="str">
        <f>IFERROR(VLOOKUP($A2355&amp;"-"&amp;K$1,'Conclusões cursos SIGARRA'!$E:$H,2,0),"")</f>
        <v/>
      </c>
      <c r="L2355" s="1" t="str">
        <f>IFERROR(VLOOKUP($A2355&amp;"-"&amp;K$1,'Conclusões cursos SIGARRA'!$E:$H,4,0),"")</f>
        <v/>
      </c>
      <c r="M2355" s="1" t="str">
        <f>IFERROR(VLOOKUP($A2355&amp;"-"&amp;M$1,'Conclusões cursos SIGARRA'!$E:$H,2,0),"")</f>
        <v/>
      </c>
      <c r="N2355" s="1" t="str">
        <f>IFERROR(VLOOKUP($A2355&amp;"-"&amp;M$1,'Conclusões cursos SIGARRA'!$E:$H,4,0),"")</f>
        <v/>
      </c>
      <c r="O2355" s="1" t="str">
        <f>IFERROR(VLOOKUP($A2355&amp;"-"&amp;O$1,'Conclusões cursos SIGARRA'!$E:$H,2,0),"")</f>
        <v>2012/2013</v>
      </c>
      <c r="P2355" s="1" t="str">
        <f>IFERROR(VLOOKUP($A2355&amp;"-"&amp;O$1,'Conclusões cursos SIGARRA'!$E:$H,4,0),"")</f>
        <v>2016/2017</v>
      </c>
      <c r="Q2355" s="1" t="str">
        <f>IFERROR(VLOOKUP($A2355&amp;"-"&amp;Q$1,'Conclusões cursos SIGARRA'!$E:$H,2,0),"")</f>
        <v/>
      </c>
      <c r="R2355" s="1" t="str">
        <f>IFERROR(VLOOKUP($A2355&amp;"-"&amp;Q$1,'Conclusões cursos SIGARRA'!$E:$H,4,0),"")</f>
        <v/>
      </c>
      <c r="S2355" s="1" t="str">
        <f>IFERROR(VLOOKUP($A2355&amp;"-"&amp;S$1,'Conclusões cursos SIGARRA'!$E:$H,2,0),"")</f>
        <v/>
      </c>
      <c r="T2355" s="1" t="str">
        <f>IFERROR(VLOOKUP($A2355&amp;"-"&amp;S$1,'Conclusões cursos SIGARRA'!$E:$H,4,0),"")</f>
        <v/>
      </c>
      <c r="U2355" s="1" t="str">
        <f t="shared" si="3"/>
        <v> MIEIC 2016/2017</v>
      </c>
      <c r="V2355" s="1" t="str">
        <f t="shared" si="4"/>
        <v>Sofia Oliveira Reis</v>
      </c>
    </row>
    <row r="2356" ht="14.25" customHeight="1">
      <c r="A2356" s="1">
        <v>2.00000363E8</v>
      </c>
      <c r="B2356" s="1" t="s">
        <v>7122</v>
      </c>
      <c r="C2356" s="1" t="s">
        <v>7123</v>
      </c>
      <c r="D2356" s="1" t="s">
        <v>20</v>
      </c>
      <c r="E2356" s="1" t="s">
        <v>21</v>
      </c>
      <c r="F2356" s="1" t="str">
        <f t="shared" si="1"/>
        <v>Sónia Bárbara Freitas Cercas Gonçalves - LEIC 2004/2005</v>
      </c>
      <c r="G2356" s="1" t="s">
        <v>21</v>
      </c>
      <c r="H2356" s="1" t="s">
        <v>7124</v>
      </c>
      <c r="I2356" s="1" t="str">
        <f>IFERROR(VLOOKUP(B2356,'Inquérito'!M:N,2,0),if(AND(E2356="",not(iserror(find("linkedin",H2356)))),H2356,E2356))</f>
        <v/>
      </c>
      <c r="J2356" s="1" t="str">
        <f t="shared" si="2"/>
        <v>LEIC </v>
      </c>
      <c r="K2356" s="1" t="str">
        <f>IFERROR(VLOOKUP($A2356&amp;"-"&amp;K$1,'Conclusões cursos SIGARRA'!$E:$H,2,0),"")</f>
        <v>2000/2001</v>
      </c>
      <c r="L2356" s="1" t="str">
        <f>IFERROR(VLOOKUP($A2356&amp;"-"&amp;K$1,'Conclusões cursos SIGARRA'!$E:$H,4,0),"")</f>
        <v>2004/2005</v>
      </c>
      <c r="M2356" s="1" t="str">
        <f>IFERROR(VLOOKUP($A2356&amp;"-"&amp;M$1,'Conclusões cursos SIGARRA'!$E:$H,2,0),"")</f>
        <v/>
      </c>
      <c r="N2356" s="1" t="str">
        <f>IFERROR(VLOOKUP($A2356&amp;"-"&amp;M$1,'Conclusões cursos SIGARRA'!$E:$H,4,0),"")</f>
        <v/>
      </c>
      <c r="O2356" s="1" t="str">
        <f>IFERROR(VLOOKUP($A2356&amp;"-"&amp;O$1,'Conclusões cursos SIGARRA'!$E:$H,2,0),"")</f>
        <v/>
      </c>
      <c r="P2356" s="1" t="str">
        <f>IFERROR(VLOOKUP($A2356&amp;"-"&amp;O$1,'Conclusões cursos SIGARRA'!$E:$H,4,0),"")</f>
        <v/>
      </c>
      <c r="Q2356" s="1" t="str">
        <f>IFERROR(VLOOKUP($A2356&amp;"-"&amp;Q$1,'Conclusões cursos SIGARRA'!$E:$H,2,0),"")</f>
        <v/>
      </c>
      <c r="R2356" s="1" t="str">
        <f>IFERROR(VLOOKUP($A2356&amp;"-"&amp;Q$1,'Conclusões cursos SIGARRA'!$E:$H,4,0),"")</f>
        <v/>
      </c>
      <c r="S2356" s="1" t="str">
        <f>IFERROR(VLOOKUP($A2356&amp;"-"&amp;S$1,'Conclusões cursos SIGARRA'!$E:$H,2,0),"")</f>
        <v/>
      </c>
      <c r="T2356" s="1" t="str">
        <f>IFERROR(VLOOKUP($A2356&amp;"-"&amp;S$1,'Conclusões cursos SIGARRA'!$E:$H,4,0),"")</f>
        <v/>
      </c>
      <c r="U2356" s="1" t="str">
        <f t="shared" si="3"/>
        <v> LEIC 2004/2005</v>
      </c>
      <c r="V2356" s="1" t="str">
        <f t="shared" si="4"/>
        <v>Sónia Bárbara Freitas Cercas Gonçalves</v>
      </c>
    </row>
    <row r="2357" ht="14.25" customHeight="1">
      <c r="A2357" s="1">
        <v>2.00705544E8</v>
      </c>
      <c r="B2357" s="1" t="s">
        <v>7125</v>
      </c>
      <c r="C2357" s="1" t="s">
        <v>7126</v>
      </c>
      <c r="D2357" s="1" t="s">
        <v>20</v>
      </c>
      <c r="E2357" s="1" t="s">
        <v>7127</v>
      </c>
      <c r="F2357" s="1" t="str">
        <f t="shared" si="1"/>
        <v>Sónia Cristina Palma Liquito - MIEIC 2011/2012</v>
      </c>
      <c r="G2357" s="1" t="s">
        <v>7128</v>
      </c>
      <c r="I2357" s="9" t="str">
        <f>IFERROR(VLOOKUP(B2357,'Inquérito'!M:N,2,0),if(AND(E2357="",not(iserror(find("linkedin",H2357)))),H2357,E2357))</f>
        <v>https://www.linkedin.com/in/sonialiquito/</v>
      </c>
      <c r="J2357" s="1" t="str">
        <f t="shared" si="2"/>
        <v>MIEIC </v>
      </c>
      <c r="K2357" s="1" t="str">
        <f>IFERROR(VLOOKUP($A2357&amp;"-"&amp;K$1,'Conclusões cursos SIGARRA'!$E:$H,2,0),"")</f>
        <v/>
      </c>
      <c r="L2357" s="1" t="str">
        <f>IFERROR(VLOOKUP($A2357&amp;"-"&amp;K$1,'Conclusões cursos SIGARRA'!$E:$H,4,0),"")</f>
        <v/>
      </c>
      <c r="M2357" s="1" t="str">
        <f>IFERROR(VLOOKUP($A2357&amp;"-"&amp;M$1,'Conclusões cursos SIGARRA'!$E:$H,2,0),"")</f>
        <v/>
      </c>
      <c r="N2357" s="1" t="str">
        <f>IFERROR(VLOOKUP($A2357&amp;"-"&amp;M$1,'Conclusões cursos SIGARRA'!$E:$H,4,0),"")</f>
        <v/>
      </c>
      <c r="O2357" s="1" t="str">
        <f>IFERROR(VLOOKUP($A2357&amp;"-"&amp;O$1,'Conclusões cursos SIGARRA'!$E:$H,2,0),"")</f>
        <v>2007/2008</v>
      </c>
      <c r="P2357" s="1" t="str">
        <f>IFERROR(VLOOKUP($A2357&amp;"-"&amp;O$1,'Conclusões cursos SIGARRA'!$E:$H,4,0),"")</f>
        <v>2011/2012</v>
      </c>
      <c r="Q2357" s="1" t="str">
        <f>IFERROR(VLOOKUP($A2357&amp;"-"&amp;Q$1,'Conclusões cursos SIGARRA'!$E:$H,2,0),"")</f>
        <v/>
      </c>
      <c r="R2357" s="1" t="str">
        <f>IFERROR(VLOOKUP($A2357&amp;"-"&amp;Q$1,'Conclusões cursos SIGARRA'!$E:$H,4,0),"")</f>
        <v/>
      </c>
      <c r="S2357" s="1" t="str">
        <f>IFERROR(VLOOKUP($A2357&amp;"-"&amp;S$1,'Conclusões cursos SIGARRA'!$E:$H,2,0),"")</f>
        <v/>
      </c>
      <c r="T2357" s="1" t="str">
        <f>IFERROR(VLOOKUP($A2357&amp;"-"&amp;S$1,'Conclusões cursos SIGARRA'!$E:$H,4,0),"")</f>
        <v/>
      </c>
      <c r="U2357" s="1" t="str">
        <f t="shared" si="3"/>
        <v> MIEIC 2011/2012</v>
      </c>
      <c r="V2357" s="1" t="str">
        <f t="shared" si="4"/>
        <v>Sónia Cristina Palma Liquito</v>
      </c>
    </row>
    <row r="2358" ht="14.25" customHeight="1">
      <c r="A2358" s="1">
        <v>1.9940185E8</v>
      </c>
      <c r="B2358" s="1" t="s">
        <v>7129</v>
      </c>
      <c r="C2358" s="1" t="s">
        <v>7130</v>
      </c>
      <c r="D2358" s="1" t="s">
        <v>20</v>
      </c>
      <c r="E2358" s="1" t="s">
        <v>21</v>
      </c>
      <c r="F2358" s="1" t="str">
        <f t="shared" si="1"/>
        <v>Sónia Cristina Santos de Pinho - LEIC 1998/1999 MIEIC 2007/2008</v>
      </c>
      <c r="G2358" s="1" t="s">
        <v>7131</v>
      </c>
      <c r="H2358" s="1" t="s">
        <v>7132</v>
      </c>
      <c r="I2358" s="1" t="str">
        <f>IFERROR(VLOOKUP(B2358,'Inquérito'!M:N,2,0),if(AND(E2358="",not(iserror(find("linkedin",H2358)))),H2358,E2358))</f>
        <v>https://www.linkedin.com/in/sónia-pinho-97b02574/</v>
      </c>
      <c r="J2358" s="1" t="str">
        <f t="shared" si="2"/>
        <v>LEIC MIEIC </v>
      </c>
      <c r="K2358" s="1" t="str">
        <f>IFERROR(VLOOKUP($A2358&amp;"-"&amp;K$1,'Conclusões cursos SIGARRA'!$E:$H,2,0),"")</f>
        <v>1994/1995</v>
      </c>
      <c r="L2358" s="1" t="str">
        <f>IFERROR(VLOOKUP($A2358&amp;"-"&amp;K$1,'Conclusões cursos SIGARRA'!$E:$H,4,0),"")</f>
        <v>1998/1999</v>
      </c>
      <c r="M2358" s="1" t="str">
        <f>IFERROR(VLOOKUP($A2358&amp;"-"&amp;M$1,'Conclusões cursos SIGARRA'!$E:$H,2,0),"")</f>
        <v/>
      </c>
      <c r="N2358" s="1" t="str">
        <f>IFERROR(VLOOKUP($A2358&amp;"-"&amp;M$1,'Conclusões cursos SIGARRA'!$E:$H,4,0),"")</f>
        <v/>
      </c>
      <c r="O2358" s="1" t="str">
        <f>IFERROR(VLOOKUP($A2358&amp;"-"&amp;O$1,'Conclusões cursos SIGARRA'!$E:$H,2,0),"")</f>
        <v>2007/2008</v>
      </c>
      <c r="P2358" s="1" t="str">
        <f>IFERROR(VLOOKUP($A2358&amp;"-"&amp;O$1,'Conclusões cursos SIGARRA'!$E:$H,4,0),"")</f>
        <v>2007/2008</v>
      </c>
      <c r="Q2358" s="1" t="str">
        <f>IFERROR(VLOOKUP($A2358&amp;"-"&amp;Q$1,'Conclusões cursos SIGARRA'!$E:$H,2,0),"")</f>
        <v/>
      </c>
      <c r="R2358" s="1" t="str">
        <f>IFERROR(VLOOKUP($A2358&amp;"-"&amp;Q$1,'Conclusões cursos SIGARRA'!$E:$H,4,0),"")</f>
        <v/>
      </c>
      <c r="S2358" s="1" t="str">
        <f>IFERROR(VLOOKUP($A2358&amp;"-"&amp;S$1,'Conclusões cursos SIGARRA'!$E:$H,2,0),"")</f>
        <v/>
      </c>
      <c r="T2358" s="1" t="str">
        <f>IFERROR(VLOOKUP($A2358&amp;"-"&amp;S$1,'Conclusões cursos SIGARRA'!$E:$H,4,0),"")</f>
        <v/>
      </c>
      <c r="U2358" s="1" t="str">
        <f t="shared" si="3"/>
        <v> LEIC 1998/1999 MIEIC 2007/2008</v>
      </c>
      <c r="V2358" s="1" t="str">
        <f t="shared" si="4"/>
        <v>Sónia Cristina Santos de Pinho</v>
      </c>
    </row>
    <row r="2359" ht="14.25" customHeight="1">
      <c r="A2359" s="1">
        <v>2.00908799E8</v>
      </c>
      <c r="B2359" s="1" t="s">
        <v>7133</v>
      </c>
      <c r="C2359" s="1" t="s">
        <v>7134</v>
      </c>
      <c r="D2359" s="1" t="s">
        <v>20</v>
      </c>
      <c r="E2359" s="1" t="s">
        <v>7135</v>
      </c>
      <c r="F2359" s="1" t="str">
        <f t="shared" si="1"/>
        <v>Soraia Filipa Tavares Ferreira - MIEIC 2011/2012</v>
      </c>
      <c r="G2359" s="1" t="s">
        <v>7136</v>
      </c>
      <c r="I2359" s="9" t="str">
        <f>IFERROR(VLOOKUP(B2359,'Inquérito'!M:N,2,0),if(AND(E2359="",not(iserror(find("linkedin",H2359)))),H2359,E2359))</f>
        <v>https://www.linkedin.com/in/ei09119/</v>
      </c>
      <c r="J2359" s="1" t="str">
        <f t="shared" si="2"/>
        <v>MIEIC </v>
      </c>
      <c r="K2359" s="1" t="str">
        <f>IFERROR(VLOOKUP($A2359&amp;"-"&amp;K$1,'Conclusões cursos SIGARRA'!$E:$H,2,0),"")</f>
        <v/>
      </c>
      <c r="L2359" s="1" t="str">
        <f>IFERROR(VLOOKUP($A2359&amp;"-"&amp;K$1,'Conclusões cursos SIGARRA'!$E:$H,4,0),"")</f>
        <v/>
      </c>
      <c r="M2359" s="1" t="str">
        <f>IFERROR(VLOOKUP($A2359&amp;"-"&amp;M$1,'Conclusões cursos SIGARRA'!$E:$H,2,0),"")</f>
        <v/>
      </c>
      <c r="N2359" s="1" t="str">
        <f>IFERROR(VLOOKUP($A2359&amp;"-"&amp;M$1,'Conclusões cursos SIGARRA'!$E:$H,4,0),"")</f>
        <v/>
      </c>
      <c r="O2359" s="1" t="str">
        <f>IFERROR(VLOOKUP($A2359&amp;"-"&amp;O$1,'Conclusões cursos SIGARRA'!$E:$H,2,0),"")</f>
        <v>2009/2010</v>
      </c>
      <c r="P2359" s="1" t="str">
        <f>IFERROR(VLOOKUP($A2359&amp;"-"&amp;O$1,'Conclusões cursos SIGARRA'!$E:$H,4,0),"")</f>
        <v>2011/2012</v>
      </c>
      <c r="Q2359" s="1" t="str">
        <f>IFERROR(VLOOKUP($A2359&amp;"-"&amp;Q$1,'Conclusões cursos SIGARRA'!$E:$H,2,0),"")</f>
        <v/>
      </c>
      <c r="R2359" s="1" t="str">
        <f>IFERROR(VLOOKUP($A2359&amp;"-"&amp;Q$1,'Conclusões cursos SIGARRA'!$E:$H,4,0),"")</f>
        <v/>
      </c>
      <c r="S2359" s="1" t="str">
        <f>IFERROR(VLOOKUP($A2359&amp;"-"&amp;S$1,'Conclusões cursos SIGARRA'!$E:$H,2,0),"")</f>
        <v/>
      </c>
      <c r="T2359" s="1" t="str">
        <f>IFERROR(VLOOKUP($A2359&amp;"-"&amp;S$1,'Conclusões cursos SIGARRA'!$E:$H,4,0),"")</f>
        <v/>
      </c>
      <c r="U2359" s="1" t="str">
        <f t="shared" si="3"/>
        <v> MIEIC 2011/2012</v>
      </c>
      <c r="V2359" s="1" t="str">
        <f t="shared" si="4"/>
        <v>Soraia Filipa Tavares Ferreira</v>
      </c>
    </row>
    <row r="2360" ht="14.25" customHeight="1">
      <c r="A2360" s="1">
        <v>2.004028E8</v>
      </c>
      <c r="B2360" s="1" t="s">
        <v>7137</v>
      </c>
      <c r="C2360" s="1" t="s">
        <v>7138</v>
      </c>
      <c r="D2360" s="1" t="s">
        <v>20</v>
      </c>
      <c r="E2360" s="1" t="s">
        <v>21</v>
      </c>
      <c r="F2360" s="1" t="str">
        <f t="shared" si="1"/>
        <v>Steeve Alves Ferreira - MIEIC 2009/2010</v>
      </c>
      <c r="G2360" s="1" t="s">
        <v>7139</v>
      </c>
      <c r="I2360" s="1" t="str">
        <f>IFERROR(VLOOKUP(B2360,'Inquérito'!M:N,2,0),if(AND(E2360="",not(iserror(find("linkedin",H2360)))),H2360,E2360))</f>
        <v/>
      </c>
      <c r="J2360" s="1" t="str">
        <f t="shared" si="2"/>
        <v>MIEIC </v>
      </c>
      <c r="K2360" s="1" t="str">
        <f>IFERROR(VLOOKUP($A2360&amp;"-"&amp;K$1,'Conclusões cursos SIGARRA'!$E:$H,2,0),"")</f>
        <v/>
      </c>
      <c r="L2360" s="1" t="str">
        <f>IFERROR(VLOOKUP($A2360&amp;"-"&amp;K$1,'Conclusões cursos SIGARRA'!$E:$H,4,0),"")</f>
        <v/>
      </c>
      <c r="M2360" s="1" t="str">
        <f>IFERROR(VLOOKUP($A2360&amp;"-"&amp;M$1,'Conclusões cursos SIGARRA'!$E:$H,2,0),"")</f>
        <v/>
      </c>
      <c r="N2360" s="1" t="str">
        <f>IFERROR(VLOOKUP($A2360&amp;"-"&amp;M$1,'Conclusões cursos SIGARRA'!$E:$H,4,0),"")</f>
        <v/>
      </c>
      <c r="O2360" s="1" t="str">
        <f>IFERROR(VLOOKUP($A2360&amp;"-"&amp;O$1,'Conclusões cursos SIGARRA'!$E:$H,2,0),"")</f>
        <v>2004/2005</v>
      </c>
      <c r="P2360" s="1" t="str">
        <f>IFERROR(VLOOKUP($A2360&amp;"-"&amp;O$1,'Conclusões cursos SIGARRA'!$E:$H,4,0),"")</f>
        <v>2009/2010</v>
      </c>
      <c r="Q2360" s="1" t="str">
        <f>IFERROR(VLOOKUP($A2360&amp;"-"&amp;Q$1,'Conclusões cursos SIGARRA'!$E:$H,2,0),"")</f>
        <v/>
      </c>
      <c r="R2360" s="1" t="str">
        <f>IFERROR(VLOOKUP($A2360&amp;"-"&amp;Q$1,'Conclusões cursos SIGARRA'!$E:$H,4,0),"")</f>
        <v/>
      </c>
      <c r="S2360" s="1" t="str">
        <f>IFERROR(VLOOKUP($A2360&amp;"-"&amp;S$1,'Conclusões cursos SIGARRA'!$E:$H,2,0),"")</f>
        <v/>
      </c>
      <c r="T2360" s="1" t="str">
        <f>IFERROR(VLOOKUP($A2360&amp;"-"&amp;S$1,'Conclusões cursos SIGARRA'!$E:$H,4,0),"")</f>
        <v/>
      </c>
      <c r="U2360" s="1" t="str">
        <f t="shared" si="3"/>
        <v> MIEIC 2009/2010</v>
      </c>
      <c r="V2360" s="1" t="str">
        <f t="shared" si="4"/>
        <v>Steeve Alves Ferreira</v>
      </c>
    </row>
    <row r="2361" ht="14.25" customHeight="1">
      <c r="A2361" s="1">
        <v>1.99602634E8</v>
      </c>
      <c r="B2361" s="1" t="s">
        <v>7140</v>
      </c>
      <c r="C2361" s="1" t="s">
        <v>7141</v>
      </c>
      <c r="D2361" s="1" t="s">
        <v>20</v>
      </c>
      <c r="E2361" s="1" t="s">
        <v>7142</v>
      </c>
      <c r="F2361" s="1" t="str">
        <f t="shared" si="1"/>
        <v>Susana Alexandra da Costa Sousa Teixeira - LEIC 2000/2001</v>
      </c>
      <c r="G2361" s="1" t="s">
        <v>21</v>
      </c>
      <c r="I2361" s="9" t="str">
        <f>IFERROR(VLOOKUP(B2361,'Inquérito'!M:N,2,0),if(AND(E2361="",not(iserror(find("linkedin",H2361)))),H2361,E2361))</f>
        <v>https://www.linkedin.com/in/susana-teixeira-e-silva-9205031/</v>
      </c>
      <c r="J2361" s="1" t="str">
        <f t="shared" si="2"/>
        <v>LEIC </v>
      </c>
      <c r="K2361" s="1" t="str">
        <f>IFERROR(VLOOKUP($A2361&amp;"-"&amp;K$1,'Conclusões cursos SIGARRA'!$E:$H,2,0),"")</f>
        <v>1996/1997</v>
      </c>
      <c r="L2361" s="1" t="str">
        <f>IFERROR(VLOOKUP($A2361&amp;"-"&amp;K$1,'Conclusões cursos SIGARRA'!$E:$H,4,0),"")</f>
        <v>2000/2001</v>
      </c>
      <c r="M2361" s="1" t="str">
        <f>IFERROR(VLOOKUP($A2361&amp;"-"&amp;M$1,'Conclusões cursos SIGARRA'!$E:$H,2,0),"")</f>
        <v/>
      </c>
      <c r="N2361" s="1" t="str">
        <f>IFERROR(VLOOKUP($A2361&amp;"-"&amp;M$1,'Conclusões cursos SIGARRA'!$E:$H,4,0),"")</f>
        <v/>
      </c>
      <c r="O2361" s="1" t="str">
        <f>IFERROR(VLOOKUP($A2361&amp;"-"&amp;O$1,'Conclusões cursos SIGARRA'!$E:$H,2,0),"")</f>
        <v/>
      </c>
      <c r="P2361" s="1" t="str">
        <f>IFERROR(VLOOKUP($A2361&amp;"-"&amp;O$1,'Conclusões cursos SIGARRA'!$E:$H,4,0),"")</f>
        <v/>
      </c>
      <c r="Q2361" s="1" t="str">
        <f>IFERROR(VLOOKUP($A2361&amp;"-"&amp;Q$1,'Conclusões cursos SIGARRA'!$E:$H,2,0),"")</f>
        <v/>
      </c>
      <c r="R2361" s="1" t="str">
        <f>IFERROR(VLOOKUP($A2361&amp;"-"&amp;Q$1,'Conclusões cursos SIGARRA'!$E:$H,4,0),"")</f>
        <v/>
      </c>
      <c r="S2361" s="1" t="str">
        <f>IFERROR(VLOOKUP($A2361&amp;"-"&amp;S$1,'Conclusões cursos SIGARRA'!$E:$H,2,0),"")</f>
        <v/>
      </c>
      <c r="T2361" s="1" t="str">
        <f>IFERROR(VLOOKUP($A2361&amp;"-"&amp;S$1,'Conclusões cursos SIGARRA'!$E:$H,4,0),"")</f>
        <v/>
      </c>
      <c r="U2361" s="1" t="str">
        <f t="shared" si="3"/>
        <v> LEIC 2000/2001</v>
      </c>
      <c r="V2361" s="1" t="str">
        <f t="shared" si="4"/>
        <v>Susana Alexandra da Costa Sousa Teixeira</v>
      </c>
    </row>
    <row r="2362" ht="14.25" customHeight="1">
      <c r="A2362" s="1">
        <v>2.00305409E8</v>
      </c>
      <c r="B2362" s="1" t="s">
        <v>7143</v>
      </c>
      <c r="C2362" s="1" t="s">
        <v>7144</v>
      </c>
      <c r="D2362" s="1" t="s">
        <v>20</v>
      </c>
      <c r="E2362" s="1" t="s">
        <v>7145</v>
      </c>
      <c r="F2362" s="1" t="str">
        <f t="shared" si="1"/>
        <v>Susana Cristina Lopes Vilaça - MIEIC 2007/2008</v>
      </c>
      <c r="G2362" s="1" t="s">
        <v>7146</v>
      </c>
      <c r="H2362" s="1" t="s">
        <v>7147</v>
      </c>
      <c r="I2362" s="9" t="str">
        <f>IFERROR(VLOOKUP(B2362,'Inquérito'!M:N,2,0),if(AND(E2362="",not(iserror(find("linkedin",H2362)))),H2362,E2362))</f>
        <v>https://www.linkedin.com/in/susanavilaca</v>
      </c>
      <c r="J2362" s="1" t="str">
        <f t="shared" si="2"/>
        <v>MIEIC </v>
      </c>
      <c r="K2362" s="1" t="str">
        <f>IFERROR(VLOOKUP($A2362&amp;"-"&amp;K$1,'Conclusões cursos SIGARRA'!$E:$H,2,0),"")</f>
        <v/>
      </c>
      <c r="L2362" s="1" t="str">
        <f>IFERROR(VLOOKUP($A2362&amp;"-"&amp;K$1,'Conclusões cursos SIGARRA'!$E:$H,4,0),"")</f>
        <v/>
      </c>
      <c r="M2362" s="1" t="str">
        <f>IFERROR(VLOOKUP($A2362&amp;"-"&amp;M$1,'Conclusões cursos SIGARRA'!$E:$H,2,0),"")</f>
        <v/>
      </c>
      <c r="N2362" s="1" t="str">
        <f>IFERROR(VLOOKUP($A2362&amp;"-"&amp;M$1,'Conclusões cursos SIGARRA'!$E:$H,4,0),"")</f>
        <v/>
      </c>
      <c r="O2362" s="1" t="str">
        <f>IFERROR(VLOOKUP($A2362&amp;"-"&amp;O$1,'Conclusões cursos SIGARRA'!$E:$H,2,0),"")</f>
        <v>2003/2004</v>
      </c>
      <c r="P2362" s="1" t="str">
        <f>IFERROR(VLOOKUP($A2362&amp;"-"&amp;O$1,'Conclusões cursos SIGARRA'!$E:$H,4,0),"")</f>
        <v>2007/2008</v>
      </c>
      <c r="Q2362" s="1" t="str">
        <f>IFERROR(VLOOKUP($A2362&amp;"-"&amp;Q$1,'Conclusões cursos SIGARRA'!$E:$H,2,0),"")</f>
        <v/>
      </c>
      <c r="R2362" s="1" t="str">
        <f>IFERROR(VLOOKUP($A2362&amp;"-"&amp;Q$1,'Conclusões cursos SIGARRA'!$E:$H,4,0),"")</f>
        <v/>
      </c>
      <c r="S2362" s="1" t="str">
        <f>IFERROR(VLOOKUP($A2362&amp;"-"&amp;S$1,'Conclusões cursos SIGARRA'!$E:$H,2,0),"")</f>
        <v/>
      </c>
      <c r="T2362" s="1" t="str">
        <f>IFERROR(VLOOKUP($A2362&amp;"-"&amp;S$1,'Conclusões cursos SIGARRA'!$E:$H,4,0),"")</f>
        <v/>
      </c>
      <c r="U2362" s="1" t="str">
        <f t="shared" si="3"/>
        <v> MIEIC 2007/2008</v>
      </c>
      <c r="V2362" s="1" t="str">
        <f t="shared" si="4"/>
        <v>Susana Cristina Lopes Vilaça</v>
      </c>
    </row>
    <row r="2363" ht="14.25" customHeight="1">
      <c r="A2363" s="1">
        <v>2.01207062E8</v>
      </c>
      <c r="B2363" s="1" t="s">
        <v>7148</v>
      </c>
      <c r="C2363" s="1" t="s">
        <v>7149</v>
      </c>
      <c r="D2363" s="1" t="s">
        <v>20</v>
      </c>
      <c r="E2363" s="1" t="s">
        <v>21</v>
      </c>
      <c r="F2363" s="1" t="str">
        <f t="shared" si="1"/>
        <v>Susana Isabel do Vale Ventura de Sousa - MIEIC 2016/2017</v>
      </c>
      <c r="G2363" s="1" t="s">
        <v>7150</v>
      </c>
      <c r="I2363" s="9" t="str">
        <f>IFERROR(VLOOKUP(B2363,'Inquérito'!M:N,2,0),if(AND(E2363="",not(iserror(find("linkedin",H2363)))),H2363,E2363))</f>
        <v>https://www.linkedin.com/in/susana-ventura-martins/</v>
      </c>
      <c r="J2363" s="1" t="str">
        <f t="shared" si="2"/>
        <v>MIEIC </v>
      </c>
      <c r="K2363" s="1" t="str">
        <f>IFERROR(VLOOKUP($A2363&amp;"-"&amp;K$1,'Conclusões cursos SIGARRA'!$E:$H,2,0),"")</f>
        <v/>
      </c>
      <c r="L2363" s="1" t="str">
        <f>IFERROR(VLOOKUP($A2363&amp;"-"&amp;K$1,'Conclusões cursos SIGARRA'!$E:$H,4,0),"")</f>
        <v/>
      </c>
      <c r="M2363" s="1" t="str">
        <f>IFERROR(VLOOKUP($A2363&amp;"-"&amp;M$1,'Conclusões cursos SIGARRA'!$E:$H,2,0),"")</f>
        <v/>
      </c>
      <c r="N2363" s="1" t="str">
        <f>IFERROR(VLOOKUP($A2363&amp;"-"&amp;M$1,'Conclusões cursos SIGARRA'!$E:$H,4,0),"")</f>
        <v/>
      </c>
      <c r="O2363" s="1" t="str">
        <f>IFERROR(VLOOKUP($A2363&amp;"-"&amp;O$1,'Conclusões cursos SIGARRA'!$E:$H,2,0),"")</f>
        <v>2012/2013</v>
      </c>
      <c r="P2363" s="1" t="str">
        <f>IFERROR(VLOOKUP($A2363&amp;"-"&amp;O$1,'Conclusões cursos SIGARRA'!$E:$H,4,0),"")</f>
        <v>2016/2017</v>
      </c>
      <c r="Q2363" s="1" t="str">
        <f>IFERROR(VLOOKUP($A2363&amp;"-"&amp;Q$1,'Conclusões cursos SIGARRA'!$E:$H,2,0),"")</f>
        <v/>
      </c>
      <c r="R2363" s="1" t="str">
        <f>IFERROR(VLOOKUP($A2363&amp;"-"&amp;Q$1,'Conclusões cursos SIGARRA'!$E:$H,4,0),"")</f>
        <v/>
      </c>
      <c r="S2363" s="1" t="str">
        <f>IFERROR(VLOOKUP($A2363&amp;"-"&amp;S$1,'Conclusões cursos SIGARRA'!$E:$H,2,0),"")</f>
        <v/>
      </c>
      <c r="T2363" s="1" t="str">
        <f>IFERROR(VLOOKUP($A2363&amp;"-"&amp;S$1,'Conclusões cursos SIGARRA'!$E:$H,4,0),"")</f>
        <v/>
      </c>
      <c r="U2363" s="1" t="str">
        <f t="shared" si="3"/>
        <v> MIEIC 2016/2017</v>
      </c>
      <c r="V2363" s="1" t="str">
        <f t="shared" si="4"/>
        <v>Susana Isabel do Vale Ventura de Sousa</v>
      </c>
    </row>
    <row r="2364" ht="14.25" customHeight="1">
      <c r="A2364" s="1">
        <v>2.01603634E8</v>
      </c>
      <c r="B2364" s="1" t="s">
        <v>7151</v>
      </c>
      <c r="C2364" s="1" t="s">
        <v>7152</v>
      </c>
      <c r="D2364" s="1" t="s">
        <v>20</v>
      </c>
      <c r="E2364" s="1" t="s">
        <v>21</v>
      </c>
      <c r="F2364" s="1" t="str">
        <f t="shared" si="1"/>
        <v>Susana Maria de Sousa Lima - MIEIC 2020/2021</v>
      </c>
      <c r="I2364" s="1" t="str">
        <f>IFERROR(VLOOKUP(B2364,'Inquérito'!M:N,2,0),if(AND(E2364="",not(iserror(find("linkedin",H2364)))),H2364,E2364))</f>
        <v/>
      </c>
      <c r="J2364" s="1" t="str">
        <f t="shared" si="2"/>
        <v>MIEIC </v>
      </c>
      <c r="K2364" s="1" t="str">
        <f>IFERROR(VLOOKUP($A2364&amp;"-"&amp;K$1,'Conclusões cursos SIGARRA'!$E:$H,2,0),"")</f>
        <v/>
      </c>
      <c r="L2364" s="1" t="str">
        <f>IFERROR(VLOOKUP($A2364&amp;"-"&amp;K$1,'Conclusões cursos SIGARRA'!$E:$H,4,0),"")</f>
        <v/>
      </c>
      <c r="M2364" s="1" t="str">
        <f>IFERROR(VLOOKUP($A2364&amp;"-"&amp;M$1,'Conclusões cursos SIGARRA'!$E:$H,2,0),"")</f>
        <v/>
      </c>
      <c r="N2364" s="1" t="str">
        <f>IFERROR(VLOOKUP($A2364&amp;"-"&amp;M$1,'Conclusões cursos SIGARRA'!$E:$H,4,0),"")</f>
        <v/>
      </c>
      <c r="O2364" s="1" t="str">
        <f>IFERROR(VLOOKUP($A2364&amp;"-"&amp;O$1,'Conclusões cursos SIGARRA'!$E:$H,2,0),"")</f>
        <v>2016/2017</v>
      </c>
      <c r="P2364" s="1" t="str">
        <f>IFERROR(VLOOKUP($A2364&amp;"-"&amp;O$1,'Conclusões cursos SIGARRA'!$E:$H,4,0),"")</f>
        <v>2020/2021</v>
      </c>
      <c r="Q2364" s="1" t="str">
        <f>IFERROR(VLOOKUP($A2364&amp;"-"&amp;Q$1,'Conclusões cursos SIGARRA'!$E:$H,2,0),"")</f>
        <v/>
      </c>
      <c r="R2364" s="1" t="str">
        <f>IFERROR(VLOOKUP($A2364&amp;"-"&amp;Q$1,'Conclusões cursos SIGARRA'!$E:$H,4,0),"")</f>
        <v/>
      </c>
      <c r="S2364" s="1" t="str">
        <f>IFERROR(VLOOKUP($A2364&amp;"-"&amp;S$1,'Conclusões cursos SIGARRA'!$E:$H,2,0),"")</f>
        <v/>
      </c>
      <c r="T2364" s="1" t="str">
        <f>IFERROR(VLOOKUP($A2364&amp;"-"&amp;S$1,'Conclusões cursos SIGARRA'!$E:$H,4,0),"")</f>
        <v/>
      </c>
      <c r="U2364" s="1" t="str">
        <f t="shared" si="3"/>
        <v> MIEIC 2020/2021</v>
      </c>
      <c r="V2364" s="1" t="str">
        <f t="shared" si="4"/>
        <v>Susana Maria de Sousa Lima</v>
      </c>
    </row>
    <row r="2365" ht="14.25" customHeight="1">
      <c r="A2365" s="1">
        <v>1.99404066E8</v>
      </c>
      <c r="B2365" s="1" t="s">
        <v>7153</v>
      </c>
      <c r="C2365" s="1" t="s">
        <v>7154</v>
      </c>
      <c r="D2365" s="1" t="s">
        <v>20</v>
      </c>
      <c r="E2365" s="1" t="s">
        <v>7155</v>
      </c>
      <c r="F2365" s="1" t="str">
        <f t="shared" si="1"/>
        <v>Susana Paula Teixeira de Pinho - LEIC 1998/1999</v>
      </c>
      <c r="G2365" s="1" t="s">
        <v>21</v>
      </c>
      <c r="I2365" s="9" t="str">
        <f>IFERROR(VLOOKUP(B2365,'Inquérito'!M:N,2,0),if(AND(E2365="",not(iserror(find("linkedin",H2365)))),H2365,E2365))</f>
        <v>https://www.linkedin.com/in/suzana-pinho-684684/</v>
      </c>
      <c r="J2365" s="1" t="str">
        <f t="shared" si="2"/>
        <v>LEIC </v>
      </c>
      <c r="K2365" s="1" t="str">
        <f>IFERROR(VLOOKUP($A2365&amp;"-"&amp;K$1,'Conclusões cursos SIGARRA'!$E:$H,2,0),"")</f>
        <v>1994/1995</v>
      </c>
      <c r="L2365" s="1" t="str">
        <f>IFERROR(VLOOKUP($A2365&amp;"-"&amp;K$1,'Conclusões cursos SIGARRA'!$E:$H,4,0),"")</f>
        <v>1998/1999</v>
      </c>
      <c r="M2365" s="1" t="str">
        <f>IFERROR(VLOOKUP($A2365&amp;"-"&amp;M$1,'Conclusões cursos SIGARRA'!$E:$H,2,0),"")</f>
        <v/>
      </c>
      <c r="N2365" s="1" t="str">
        <f>IFERROR(VLOOKUP($A2365&amp;"-"&amp;M$1,'Conclusões cursos SIGARRA'!$E:$H,4,0),"")</f>
        <v/>
      </c>
      <c r="O2365" s="1" t="str">
        <f>IFERROR(VLOOKUP($A2365&amp;"-"&amp;O$1,'Conclusões cursos SIGARRA'!$E:$H,2,0),"")</f>
        <v/>
      </c>
      <c r="P2365" s="1" t="str">
        <f>IFERROR(VLOOKUP($A2365&amp;"-"&amp;O$1,'Conclusões cursos SIGARRA'!$E:$H,4,0),"")</f>
        <v/>
      </c>
      <c r="Q2365" s="1" t="str">
        <f>IFERROR(VLOOKUP($A2365&amp;"-"&amp;Q$1,'Conclusões cursos SIGARRA'!$E:$H,2,0),"")</f>
        <v/>
      </c>
      <c r="R2365" s="1" t="str">
        <f>IFERROR(VLOOKUP($A2365&amp;"-"&amp;Q$1,'Conclusões cursos SIGARRA'!$E:$H,4,0),"")</f>
        <v/>
      </c>
      <c r="S2365" s="1" t="str">
        <f>IFERROR(VLOOKUP($A2365&amp;"-"&amp;S$1,'Conclusões cursos SIGARRA'!$E:$H,2,0),"")</f>
        <v/>
      </c>
      <c r="T2365" s="1" t="str">
        <f>IFERROR(VLOOKUP($A2365&amp;"-"&amp;S$1,'Conclusões cursos SIGARRA'!$E:$H,4,0),"")</f>
        <v/>
      </c>
      <c r="U2365" s="1" t="str">
        <f t="shared" si="3"/>
        <v> LEIC 1998/1999</v>
      </c>
      <c r="V2365" s="1" t="str">
        <f t="shared" si="4"/>
        <v>Susana Paula Teixeira de Pinho</v>
      </c>
    </row>
    <row r="2366" ht="14.25" customHeight="1">
      <c r="A2366" s="1">
        <v>2.00900693E8</v>
      </c>
      <c r="B2366" s="1" t="s">
        <v>7156</v>
      </c>
      <c r="C2366" s="1" t="s">
        <v>7157</v>
      </c>
      <c r="D2366" s="1" t="s">
        <v>20</v>
      </c>
      <c r="E2366" s="1" t="s">
        <v>7158</v>
      </c>
      <c r="F2366" s="1" t="str">
        <f t="shared" si="1"/>
        <v>Tânia Patricia Bernardes Ribeiro - MIEIC 2013/2014</v>
      </c>
      <c r="G2366" s="1" t="s">
        <v>21</v>
      </c>
      <c r="I2366" s="9" t="str">
        <f>IFERROR(VLOOKUP(B2366,'Inquérito'!M:N,2,0),if(AND(E2366="",not(iserror(find("linkedin",H2366)))),H2366,E2366))</f>
        <v>https://www.linkedin.com/in/taniaribeiroo/</v>
      </c>
      <c r="J2366" s="1" t="str">
        <f t="shared" si="2"/>
        <v>MIEIC </v>
      </c>
      <c r="K2366" s="1" t="str">
        <f>IFERROR(VLOOKUP($A2366&amp;"-"&amp;K$1,'Conclusões cursos SIGARRA'!$E:$H,2,0),"")</f>
        <v/>
      </c>
      <c r="L2366" s="1" t="str">
        <f>IFERROR(VLOOKUP($A2366&amp;"-"&amp;K$1,'Conclusões cursos SIGARRA'!$E:$H,4,0),"")</f>
        <v/>
      </c>
      <c r="M2366" s="1" t="str">
        <f>IFERROR(VLOOKUP($A2366&amp;"-"&amp;M$1,'Conclusões cursos SIGARRA'!$E:$H,2,0),"")</f>
        <v/>
      </c>
      <c r="N2366" s="1" t="str">
        <f>IFERROR(VLOOKUP($A2366&amp;"-"&amp;M$1,'Conclusões cursos SIGARRA'!$E:$H,4,0),"")</f>
        <v/>
      </c>
      <c r="O2366" s="1" t="str">
        <f>IFERROR(VLOOKUP($A2366&amp;"-"&amp;O$1,'Conclusões cursos SIGARRA'!$E:$H,2,0),"")</f>
        <v>2009/2010</v>
      </c>
      <c r="P2366" s="1" t="str">
        <f>IFERROR(VLOOKUP($A2366&amp;"-"&amp;O$1,'Conclusões cursos SIGARRA'!$E:$H,4,0),"")</f>
        <v>2013/2014</v>
      </c>
      <c r="Q2366" s="1" t="str">
        <f>IFERROR(VLOOKUP($A2366&amp;"-"&amp;Q$1,'Conclusões cursos SIGARRA'!$E:$H,2,0),"")</f>
        <v/>
      </c>
      <c r="R2366" s="1" t="str">
        <f>IFERROR(VLOOKUP($A2366&amp;"-"&amp;Q$1,'Conclusões cursos SIGARRA'!$E:$H,4,0),"")</f>
        <v/>
      </c>
      <c r="S2366" s="1" t="str">
        <f>IFERROR(VLOOKUP($A2366&amp;"-"&amp;S$1,'Conclusões cursos SIGARRA'!$E:$H,2,0),"")</f>
        <v/>
      </c>
      <c r="T2366" s="1" t="str">
        <f>IFERROR(VLOOKUP($A2366&amp;"-"&amp;S$1,'Conclusões cursos SIGARRA'!$E:$H,4,0),"")</f>
        <v/>
      </c>
      <c r="U2366" s="1" t="str">
        <f t="shared" si="3"/>
        <v> MIEIC 2013/2014</v>
      </c>
      <c r="V2366" s="1" t="str">
        <f t="shared" si="4"/>
        <v>Tânia Patricia Bernardes Ribeiro</v>
      </c>
    </row>
    <row r="2367" ht="14.25" customHeight="1">
      <c r="A2367" s="1">
        <v>2.01806554E8</v>
      </c>
      <c r="B2367" s="1" t="s">
        <v>7159</v>
      </c>
      <c r="C2367" s="1" t="s">
        <v>7160</v>
      </c>
      <c r="D2367" s="1" t="s">
        <v>26</v>
      </c>
      <c r="E2367" s="1" t="s">
        <v>21</v>
      </c>
      <c r="F2367" s="1" t="str">
        <f t="shared" si="1"/>
        <v>Telmo Alexandre Espirito Santo Baptista - M.EIC 2022/2023</v>
      </c>
      <c r="I2367" s="1" t="str">
        <f>IFERROR(VLOOKUP(B2367,'Inquérito'!M:N,2,0),if(AND(E2367="",not(iserror(find("linkedin",H2367)))),H2367,E2367))</f>
        <v/>
      </c>
      <c r="J2367" s="1" t="str">
        <f t="shared" si="2"/>
        <v>M.EIC</v>
      </c>
      <c r="K2367" s="1" t="str">
        <f>IFERROR(VLOOKUP($A2367&amp;"-"&amp;K$1,'Conclusões cursos SIGARRA'!$E:$H,2,0),"")</f>
        <v/>
      </c>
      <c r="L2367" s="1" t="str">
        <f>IFERROR(VLOOKUP($A2367&amp;"-"&amp;K$1,'Conclusões cursos SIGARRA'!$E:$H,4,0),"")</f>
        <v/>
      </c>
      <c r="M2367" s="1" t="str">
        <f>IFERROR(VLOOKUP($A2367&amp;"-"&amp;M$1,'Conclusões cursos SIGARRA'!$E:$H,2,0),"")</f>
        <v/>
      </c>
      <c r="N2367" s="1" t="str">
        <f>IFERROR(VLOOKUP($A2367&amp;"-"&amp;M$1,'Conclusões cursos SIGARRA'!$E:$H,4,0),"")</f>
        <v/>
      </c>
      <c r="O2367" s="1" t="str">
        <f>IFERROR(VLOOKUP($A2367&amp;"-"&amp;O$1,'Conclusões cursos SIGARRA'!$E:$H,2,0),"")</f>
        <v/>
      </c>
      <c r="P2367" s="1" t="str">
        <f>IFERROR(VLOOKUP($A2367&amp;"-"&amp;O$1,'Conclusões cursos SIGARRA'!$E:$H,4,0),"")</f>
        <v/>
      </c>
      <c r="Q2367" s="1" t="str">
        <f>IFERROR(VLOOKUP($A2367&amp;"-"&amp;Q$1,'Conclusões cursos SIGARRA'!$E:$H,2,0),"")</f>
        <v/>
      </c>
      <c r="R2367" s="1" t="str">
        <f>IFERROR(VLOOKUP($A2367&amp;"-"&amp;Q$1,'Conclusões cursos SIGARRA'!$E:$H,4,0),"")</f>
        <v/>
      </c>
      <c r="S2367" s="1" t="str">
        <f>IFERROR(VLOOKUP($A2367&amp;"-"&amp;S$1,'Conclusões cursos SIGARRA'!$E:$H,2,0),"")</f>
        <v>2021/2022</v>
      </c>
      <c r="T2367" s="1" t="str">
        <f>IFERROR(VLOOKUP($A2367&amp;"-"&amp;S$1,'Conclusões cursos SIGARRA'!$E:$H,4,0),"")</f>
        <v>2022/2023</v>
      </c>
      <c r="U2367" s="1" t="str">
        <f t="shared" si="3"/>
        <v> M.EIC 2022/2023</v>
      </c>
      <c r="V2367" s="1" t="str">
        <f t="shared" si="4"/>
        <v>Telmo Alexandre Espirito Santo Baptista</v>
      </c>
    </row>
    <row r="2368" ht="14.25" customHeight="1">
      <c r="A2368" s="1">
        <v>2.01806821E8</v>
      </c>
      <c r="B2368" s="1" t="s">
        <v>7161</v>
      </c>
      <c r="C2368" s="1" t="s">
        <v>7162</v>
      </c>
      <c r="D2368" s="1" t="s">
        <v>26</v>
      </c>
      <c r="E2368" s="1" t="s">
        <v>21</v>
      </c>
      <c r="F2368" s="1" t="str">
        <f t="shared" si="1"/>
        <v>Telmo Costa Botelho - L.EIC 2022/2023</v>
      </c>
      <c r="G2368" s="1" t="s">
        <v>7163</v>
      </c>
      <c r="I2368" s="1" t="str">
        <f>IFERROR(VLOOKUP(B2368,'Inquérito'!M:N,2,0),if(AND(E2368="",not(iserror(find("linkedin",H2368)))),H2368,E2368))</f>
        <v/>
      </c>
      <c r="J2368" s="1" t="str">
        <f t="shared" si="2"/>
        <v>L.EIC </v>
      </c>
      <c r="K2368" s="1" t="str">
        <f>IFERROR(VLOOKUP($A2368&amp;"-"&amp;K$1,'Conclusões cursos SIGARRA'!$E:$H,2,0),"")</f>
        <v/>
      </c>
      <c r="L2368" s="1" t="str">
        <f>IFERROR(VLOOKUP($A2368&amp;"-"&amp;K$1,'Conclusões cursos SIGARRA'!$E:$H,4,0),"")</f>
        <v/>
      </c>
      <c r="M2368" s="1" t="str">
        <f>IFERROR(VLOOKUP($A2368&amp;"-"&amp;M$1,'Conclusões cursos SIGARRA'!$E:$H,2,0),"")</f>
        <v/>
      </c>
      <c r="N2368" s="1" t="str">
        <f>IFERROR(VLOOKUP($A2368&amp;"-"&amp;M$1,'Conclusões cursos SIGARRA'!$E:$H,4,0),"")</f>
        <v/>
      </c>
      <c r="O2368" s="1" t="str">
        <f>IFERROR(VLOOKUP($A2368&amp;"-"&amp;O$1,'Conclusões cursos SIGARRA'!$E:$H,2,0),"")</f>
        <v/>
      </c>
      <c r="P2368" s="1" t="str">
        <f>IFERROR(VLOOKUP($A2368&amp;"-"&amp;O$1,'Conclusões cursos SIGARRA'!$E:$H,4,0),"")</f>
        <v/>
      </c>
      <c r="Q2368" s="1" t="str">
        <f>IFERROR(VLOOKUP($A2368&amp;"-"&amp;Q$1,'Conclusões cursos SIGARRA'!$E:$H,2,0),"")</f>
        <v>2021/2022</v>
      </c>
      <c r="R2368" s="1" t="str">
        <f>IFERROR(VLOOKUP($A2368&amp;"-"&amp;Q$1,'Conclusões cursos SIGARRA'!$E:$H,4,0),"")</f>
        <v>2022/2023</v>
      </c>
      <c r="S2368" s="1" t="str">
        <f>IFERROR(VLOOKUP($A2368&amp;"-"&amp;S$1,'Conclusões cursos SIGARRA'!$E:$H,2,0),"")</f>
        <v/>
      </c>
      <c r="T2368" s="1" t="str">
        <f>IFERROR(VLOOKUP($A2368&amp;"-"&amp;S$1,'Conclusões cursos SIGARRA'!$E:$H,4,0),"")</f>
        <v/>
      </c>
      <c r="U2368" s="1" t="str">
        <f t="shared" si="3"/>
        <v> L.EIC 2022/2023</v>
      </c>
      <c r="V2368" s="1" t="str">
        <f t="shared" si="4"/>
        <v>Telmo Costa Botelho</v>
      </c>
    </row>
    <row r="2369" ht="14.25" customHeight="1">
      <c r="A2369" s="1">
        <v>2.00503766E8</v>
      </c>
      <c r="B2369" s="1" t="s">
        <v>7164</v>
      </c>
      <c r="C2369" s="1" t="s">
        <v>7165</v>
      </c>
      <c r="D2369" s="1" t="s">
        <v>20</v>
      </c>
      <c r="E2369" s="1" t="s">
        <v>7166</v>
      </c>
      <c r="F2369" s="1" t="str">
        <f t="shared" si="1"/>
        <v>Telmo da Rocha Pereira - MIEIC 2009/2010</v>
      </c>
      <c r="G2369" s="1" t="s">
        <v>7167</v>
      </c>
      <c r="I2369" s="9" t="str">
        <f>IFERROR(VLOOKUP(B2369,'Inquérito'!M:N,2,0),if(AND(E2369="",not(iserror(find("linkedin",H2369)))),H2369,E2369))</f>
        <v>https://www.linkedin.com/in/telmorochapereira/</v>
      </c>
      <c r="J2369" s="1" t="str">
        <f t="shared" si="2"/>
        <v>MIEIC </v>
      </c>
      <c r="K2369" s="1" t="str">
        <f>IFERROR(VLOOKUP($A2369&amp;"-"&amp;K$1,'Conclusões cursos SIGARRA'!$E:$H,2,0),"")</f>
        <v/>
      </c>
      <c r="L2369" s="1" t="str">
        <f>IFERROR(VLOOKUP($A2369&amp;"-"&amp;K$1,'Conclusões cursos SIGARRA'!$E:$H,4,0),"")</f>
        <v/>
      </c>
      <c r="M2369" s="1" t="str">
        <f>IFERROR(VLOOKUP($A2369&amp;"-"&amp;M$1,'Conclusões cursos SIGARRA'!$E:$H,2,0),"")</f>
        <v/>
      </c>
      <c r="N2369" s="1" t="str">
        <f>IFERROR(VLOOKUP($A2369&amp;"-"&amp;M$1,'Conclusões cursos SIGARRA'!$E:$H,4,0),"")</f>
        <v/>
      </c>
      <c r="O2369" s="1" t="str">
        <f>IFERROR(VLOOKUP($A2369&amp;"-"&amp;O$1,'Conclusões cursos SIGARRA'!$E:$H,2,0),"")</f>
        <v>2005/2006</v>
      </c>
      <c r="P2369" s="1" t="str">
        <f>IFERROR(VLOOKUP($A2369&amp;"-"&amp;O$1,'Conclusões cursos SIGARRA'!$E:$H,4,0),"")</f>
        <v>2009/2010</v>
      </c>
      <c r="Q2369" s="1" t="str">
        <f>IFERROR(VLOOKUP($A2369&amp;"-"&amp;Q$1,'Conclusões cursos SIGARRA'!$E:$H,2,0),"")</f>
        <v/>
      </c>
      <c r="R2369" s="1" t="str">
        <f>IFERROR(VLOOKUP($A2369&amp;"-"&amp;Q$1,'Conclusões cursos SIGARRA'!$E:$H,4,0),"")</f>
        <v/>
      </c>
      <c r="S2369" s="1" t="str">
        <f>IFERROR(VLOOKUP($A2369&amp;"-"&amp;S$1,'Conclusões cursos SIGARRA'!$E:$H,2,0),"")</f>
        <v/>
      </c>
      <c r="T2369" s="1" t="str">
        <f>IFERROR(VLOOKUP($A2369&amp;"-"&amp;S$1,'Conclusões cursos SIGARRA'!$E:$H,4,0),"")</f>
        <v/>
      </c>
      <c r="U2369" s="1" t="str">
        <f t="shared" si="3"/>
        <v> MIEIC 2009/2010</v>
      </c>
      <c r="V2369" s="1" t="str">
        <f t="shared" si="4"/>
        <v>Telmo da Rocha Pereira</v>
      </c>
    </row>
    <row r="2370" ht="14.25" customHeight="1">
      <c r="A2370" s="1">
        <v>2.01502857E8</v>
      </c>
      <c r="B2370" s="1" t="s">
        <v>7168</v>
      </c>
      <c r="C2370" s="1" t="s">
        <v>7169</v>
      </c>
      <c r="D2370" s="1" t="s">
        <v>20</v>
      </c>
      <c r="E2370" s="1" t="s">
        <v>7170</v>
      </c>
      <c r="F2370" s="1" t="str">
        <f t="shared" si="1"/>
        <v>Telmo Domiciano Pereira Barbosa - MIEIC 2016/2017</v>
      </c>
      <c r="I2370" s="9" t="str">
        <f>IFERROR(VLOOKUP(B2370,'Inquérito'!M:N,2,0),if(AND(E2370="",not(iserror(find("linkedin",H2370)))),H2370,E2370))</f>
        <v>https://www.linkedin.com/in/telmo-barbosa/</v>
      </c>
      <c r="J2370" s="1" t="str">
        <f t="shared" si="2"/>
        <v>MIEIC </v>
      </c>
      <c r="K2370" s="1" t="str">
        <f>IFERROR(VLOOKUP($A2370&amp;"-"&amp;K$1,'Conclusões cursos SIGARRA'!$E:$H,2,0),"")</f>
        <v/>
      </c>
      <c r="L2370" s="1" t="str">
        <f>IFERROR(VLOOKUP($A2370&amp;"-"&amp;K$1,'Conclusões cursos SIGARRA'!$E:$H,4,0),"")</f>
        <v/>
      </c>
      <c r="M2370" s="1" t="str">
        <f>IFERROR(VLOOKUP($A2370&amp;"-"&amp;M$1,'Conclusões cursos SIGARRA'!$E:$H,2,0),"")</f>
        <v/>
      </c>
      <c r="N2370" s="1" t="str">
        <f>IFERROR(VLOOKUP($A2370&amp;"-"&amp;M$1,'Conclusões cursos SIGARRA'!$E:$H,4,0),"")</f>
        <v/>
      </c>
      <c r="O2370" s="1" t="str">
        <f>IFERROR(VLOOKUP($A2370&amp;"-"&amp;O$1,'Conclusões cursos SIGARRA'!$E:$H,2,0),"")</f>
        <v>2015/2016</v>
      </c>
      <c r="P2370" s="1" t="str">
        <f>IFERROR(VLOOKUP($A2370&amp;"-"&amp;O$1,'Conclusões cursos SIGARRA'!$E:$H,4,0),"")</f>
        <v>2016/2017</v>
      </c>
      <c r="Q2370" s="1" t="str">
        <f>IFERROR(VLOOKUP($A2370&amp;"-"&amp;Q$1,'Conclusões cursos SIGARRA'!$E:$H,2,0),"")</f>
        <v/>
      </c>
      <c r="R2370" s="1" t="str">
        <f>IFERROR(VLOOKUP($A2370&amp;"-"&amp;Q$1,'Conclusões cursos SIGARRA'!$E:$H,4,0),"")</f>
        <v/>
      </c>
      <c r="S2370" s="1" t="str">
        <f>IFERROR(VLOOKUP($A2370&amp;"-"&amp;S$1,'Conclusões cursos SIGARRA'!$E:$H,2,0),"")</f>
        <v/>
      </c>
      <c r="T2370" s="1" t="str">
        <f>IFERROR(VLOOKUP($A2370&amp;"-"&amp;S$1,'Conclusões cursos SIGARRA'!$E:$H,4,0),"")</f>
        <v/>
      </c>
      <c r="U2370" s="1" t="str">
        <f t="shared" si="3"/>
        <v> MIEIC 2016/2017</v>
      </c>
      <c r="V2370" s="1" t="str">
        <f t="shared" si="4"/>
        <v>Telmo Domiciano Pereira Barbosa</v>
      </c>
    </row>
    <row r="2371" ht="14.25" customHeight="1">
      <c r="A2371" s="1">
        <v>2.0140584E8</v>
      </c>
      <c r="B2371" s="1" t="s">
        <v>7171</v>
      </c>
      <c r="C2371" s="1" t="s">
        <v>7172</v>
      </c>
      <c r="D2371" s="1" t="s">
        <v>26</v>
      </c>
      <c r="E2371" s="1" t="s">
        <v>21</v>
      </c>
      <c r="F2371" s="1" t="str">
        <f t="shared" si="1"/>
        <v>Telmo João Vales Ferreira Barros - MIEIC 2018/2019</v>
      </c>
      <c r="G2371" s="1" t="s">
        <v>7173</v>
      </c>
      <c r="I2371" s="1" t="str">
        <f>IFERROR(VLOOKUP(B2371,'Inquérito'!M:N,2,0),if(AND(E2371="",not(iserror(find("linkedin",H2371)))),H2371,E2371))</f>
        <v/>
      </c>
      <c r="J2371" s="1" t="str">
        <f t="shared" si="2"/>
        <v>MIEIC </v>
      </c>
      <c r="K2371" s="1" t="str">
        <f>IFERROR(VLOOKUP($A2371&amp;"-"&amp;K$1,'Conclusões cursos SIGARRA'!$E:$H,2,0),"")</f>
        <v/>
      </c>
      <c r="L2371" s="1" t="str">
        <f>IFERROR(VLOOKUP($A2371&amp;"-"&amp;K$1,'Conclusões cursos SIGARRA'!$E:$H,4,0),"")</f>
        <v/>
      </c>
      <c r="M2371" s="1" t="str">
        <f>IFERROR(VLOOKUP($A2371&amp;"-"&amp;M$1,'Conclusões cursos SIGARRA'!$E:$H,2,0),"")</f>
        <v/>
      </c>
      <c r="N2371" s="1" t="str">
        <f>IFERROR(VLOOKUP($A2371&amp;"-"&amp;M$1,'Conclusões cursos SIGARRA'!$E:$H,4,0),"")</f>
        <v/>
      </c>
      <c r="O2371" s="1" t="str">
        <f>IFERROR(VLOOKUP($A2371&amp;"-"&amp;O$1,'Conclusões cursos SIGARRA'!$E:$H,2,0),"")</f>
        <v>2014/2015</v>
      </c>
      <c r="P2371" s="1" t="str">
        <f>IFERROR(VLOOKUP($A2371&amp;"-"&amp;O$1,'Conclusões cursos SIGARRA'!$E:$H,4,0),"")</f>
        <v>2018/2019</v>
      </c>
      <c r="Q2371" s="1" t="str">
        <f>IFERROR(VLOOKUP($A2371&amp;"-"&amp;Q$1,'Conclusões cursos SIGARRA'!$E:$H,2,0),"")</f>
        <v/>
      </c>
      <c r="R2371" s="1" t="str">
        <f>IFERROR(VLOOKUP($A2371&amp;"-"&amp;Q$1,'Conclusões cursos SIGARRA'!$E:$H,4,0),"")</f>
        <v/>
      </c>
      <c r="S2371" s="1" t="str">
        <f>IFERROR(VLOOKUP($A2371&amp;"-"&amp;S$1,'Conclusões cursos SIGARRA'!$E:$H,2,0),"")</f>
        <v/>
      </c>
      <c r="T2371" s="1" t="str">
        <f>IFERROR(VLOOKUP($A2371&amp;"-"&amp;S$1,'Conclusões cursos SIGARRA'!$E:$H,4,0),"")</f>
        <v/>
      </c>
      <c r="U2371" s="1" t="str">
        <f t="shared" si="3"/>
        <v> MIEIC 2018/2019</v>
      </c>
      <c r="V2371" s="1" t="str">
        <f t="shared" si="4"/>
        <v>Telmo João Vales Ferreira Barros</v>
      </c>
    </row>
    <row r="2372" ht="14.25" customHeight="1">
      <c r="A2372" s="1">
        <v>2.00401969E8</v>
      </c>
      <c r="B2372" s="1" t="s">
        <v>7174</v>
      </c>
      <c r="C2372" s="1" t="s">
        <v>7175</v>
      </c>
      <c r="D2372" s="1" t="s">
        <v>20</v>
      </c>
      <c r="E2372" s="1" t="s">
        <v>7176</v>
      </c>
      <c r="F2372" s="1" t="str">
        <f t="shared" si="1"/>
        <v>Telmo Tiago Barbosa Pinto - MIEIC 2009/2010</v>
      </c>
      <c r="G2372" s="1" t="s">
        <v>21</v>
      </c>
      <c r="I2372" s="9" t="str">
        <f>IFERROR(VLOOKUP(B2372,'Inquérito'!M:N,2,0),if(AND(E2372="",not(iserror(find("linkedin",H2372)))),H2372,E2372))</f>
        <v>https://www.linkedin.com/in/telmotpinto/</v>
      </c>
      <c r="J2372" s="1" t="str">
        <f t="shared" si="2"/>
        <v>MIEIC </v>
      </c>
      <c r="K2372" s="1" t="str">
        <f>IFERROR(VLOOKUP($A2372&amp;"-"&amp;K$1,'Conclusões cursos SIGARRA'!$E:$H,2,0),"")</f>
        <v/>
      </c>
      <c r="L2372" s="1" t="str">
        <f>IFERROR(VLOOKUP($A2372&amp;"-"&amp;K$1,'Conclusões cursos SIGARRA'!$E:$H,4,0),"")</f>
        <v/>
      </c>
      <c r="M2372" s="1" t="str">
        <f>IFERROR(VLOOKUP($A2372&amp;"-"&amp;M$1,'Conclusões cursos SIGARRA'!$E:$H,2,0),"")</f>
        <v/>
      </c>
      <c r="N2372" s="1" t="str">
        <f>IFERROR(VLOOKUP($A2372&amp;"-"&amp;M$1,'Conclusões cursos SIGARRA'!$E:$H,4,0),"")</f>
        <v/>
      </c>
      <c r="O2372" s="1" t="str">
        <f>IFERROR(VLOOKUP($A2372&amp;"-"&amp;O$1,'Conclusões cursos SIGARRA'!$E:$H,2,0),"")</f>
        <v>2004/2005</v>
      </c>
      <c r="P2372" s="1" t="str">
        <f>IFERROR(VLOOKUP($A2372&amp;"-"&amp;O$1,'Conclusões cursos SIGARRA'!$E:$H,4,0),"")</f>
        <v>2009/2010</v>
      </c>
      <c r="Q2372" s="1" t="str">
        <f>IFERROR(VLOOKUP($A2372&amp;"-"&amp;Q$1,'Conclusões cursos SIGARRA'!$E:$H,2,0),"")</f>
        <v/>
      </c>
      <c r="R2372" s="1" t="str">
        <f>IFERROR(VLOOKUP($A2372&amp;"-"&amp;Q$1,'Conclusões cursos SIGARRA'!$E:$H,4,0),"")</f>
        <v/>
      </c>
      <c r="S2372" s="1" t="str">
        <f>IFERROR(VLOOKUP($A2372&amp;"-"&amp;S$1,'Conclusões cursos SIGARRA'!$E:$H,2,0),"")</f>
        <v/>
      </c>
      <c r="T2372" s="1" t="str">
        <f>IFERROR(VLOOKUP($A2372&amp;"-"&amp;S$1,'Conclusões cursos SIGARRA'!$E:$H,4,0),"")</f>
        <v/>
      </c>
      <c r="U2372" s="1" t="str">
        <f t="shared" si="3"/>
        <v> MIEIC 2009/2010</v>
      </c>
      <c r="V2372" s="1" t="str">
        <f t="shared" si="4"/>
        <v>Telmo Tiago Barbosa Pinto</v>
      </c>
    </row>
    <row r="2373" ht="14.25" customHeight="1">
      <c r="A2373" s="1">
        <v>2.0110554E8</v>
      </c>
      <c r="B2373" s="1" t="s">
        <v>7177</v>
      </c>
      <c r="C2373" s="1" t="s">
        <v>7178</v>
      </c>
      <c r="D2373" s="1" t="s">
        <v>26</v>
      </c>
      <c r="E2373" s="1" t="s">
        <v>21</v>
      </c>
      <c r="F2373" s="1" t="str">
        <f t="shared" si="1"/>
        <v>Teresa Carla de Canha e Matos - MIEIC 2017/2018</v>
      </c>
      <c r="G2373" s="1" t="s">
        <v>7179</v>
      </c>
      <c r="I2373" s="1" t="str">
        <f>IFERROR(VLOOKUP(B2373,'Inquérito'!M:N,2,0),if(AND(E2373="",not(iserror(find("linkedin",H2373)))),H2373,E2373))</f>
        <v/>
      </c>
      <c r="J2373" s="1" t="str">
        <f t="shared" si="2"/>
        <v>MIEIC </v>
      </c>
      <c r="K2373" s="1" t="str">
        <f>IFERROR(VLOOKUP($A2373&amp;"-"&amp;K$1,'Conclusões cursos SIGARRA'!$E:$H,2,0),"")</f>
        <v/>
      </c>
      <c r="L2373" s="1" t="str">
        <f>IFERROR(VLOOKUP($A2373&amp;"-"&amp;K$1,'Conclusões cursos SIGARRA'!$E:$H,4,0),"")</f>
        <v/>
      </c>
      <c r="M2373" s="1" t="str">
        <f>IFERROR(VLOOKUP($A2373&amp;"-"&amp;M$1,'Conclusões cursos SIGARRA'!$E:$H,2,0),"")</f>
        <v/>
      </c>
      <c r="N2373" s="1" t="str">
        <f>IFERROR(VLOOKUP($A2373&amp;"-"&amp;M$1,'Conclusões cursos SIGARRA'!$E:$H,4,0),"")</f>
        <v/>
      </c>
      <c r="O2373" s="1" t="str">
        <f>IFERROR(VLOOKUP($A2373&amp;"-"&amp;O$1,'Conclusões cursos SIGARRA'!$E:$H,2,0),"")</f>
        <v>2011/2012</v>
      </c>
      <c r="P2373" s="1" t="str">
        <f>IFERROR(VLOOKUP($A2373&amp;"-"&amp;O$1,'Conclusões cursos SIGARRA'!$E:$H,4,0),"")</f>
        <v>2017/2018</v>
      </c>
      <c r="Q2373" s="1" t="str">
        <f>IFERROR(VLOOKUP($A2373&amp;"-"&amp;Q$1,'Conclusões cursos SIGARRA'!$E:$H,2,0),"")</f>
        <v/>
      </c>
      <c r="R2373" s="1" t="str">
        <f>IFERROR(VLOOKUP($A2373&amp;"-"&amp;Q$1,'Conclusões cursos SIGARRA'!$E:$H,4,0),"")</f>
        <v/>
      </c>
      <c r="S2373" s="1" t="str">
        <f>IFERROR(VLOOKUP($A2373&amp;"-"&amp;S$1,'Conclusões cursos SIGARRA'!$E:$H,2,0),"")</f>
        <v/>
      </c>
      <c r="T2373" s="1" t="str">
        <f>IFERROR(VLOOKUP($A2373&amp;"-"&amp;S$1,'Conclusões cursos SIGARRA'!$E:$H,4,0),"")</f>
        <v/>
      </c>
      <c r="U2373" s="1" t="str">
        <f t="shared" si="3"/>
        <v> MIEIC 2017/2018</v>
      </c>
      <c r="V2373" s="1" t="str">
        <f t="shared" si="4"/>
        <v>Teresa Carla de Canha e Matos</v>
      </c>
    </row>
    <row r="2374" ht="14.25" customHeight="1">
      <c r="A2374" s="1">
        <v>2.01806479E8</v>
      </c>
      <c r="B2374" s="1" t="s">
        <v>7180</v>
      </c>
      <c r="C2374" s="1" t="s">
        <v>7181</v>
      </c>
      <c r="D2374" s="1" t="s">
        <v>26</v>
      </c>
      <c r="E2374" s="1" t="s">
        <v>21</v>
      </c>
      <c r="F2374" s="1" t="str">
        <f t="shared" si="1"/>
        <v>Teresa Isabel da Silva Corado - L.EIC 2021/2022 M.EIC 2022/2023</v>
      </c>
      <c r="I2374" s="9" t="str">
        <f>IFERROR(VLOOKUP(B2374,'Inquérito'!M:N,2,0),if(AND(E2374="",not(iserror(find("linkedin",H2374)))),H2374,E2374))</f>
        <v>https://www.linkedin.com/in/teresacorado</v>
      </c>
      <c r="J2374" s="1" t="str">
        <f t="shared" si="2"/>
        <v>L.EIC M.EIC</v>
      </c>
      <c r="K2374" s="1" t="str">
        <f>IFERROR(VLOOKUP($A2374&amp;"-"&amp;K$1,'Conclusões cursos SIGARRA'!$E:$H,2,0),"")</f>
        <v/>
      </c>
      <c r="L2374" s="1" t="str">
        <f>IFERROR(VLOOKUP($A2374&amp;"-"&amp;K$1,'Conclusões cursos SIGARRA'!$E:$H,4,0),"")</f>
        <v/>
      </c>
      <c r="M2374" s="1" t="str">
        <f>IFERROR(VLOOKUP($A2374&amp;"-"&amp;M$1,'Conclusões cursos SIGARRA'!$E:$H,2,0),"")</f>
        <v/>
      </c>
      <c r="N2374" s="1" t="str">
        <f>IFERROR(VLOOKUP($A2374&amp;"-"&amp;M$1,'Conclusões cursos SIGARRA'!$E:$H,4,0),"")</f>
        <v/>
      </c>
      <c r="O2374" s="1" t="str">
        <f>IFERROR(VLOOKUP($A2374&amp;"-"&amp;O$1,'Conclusões cursos SIGARRA'!$E:$H,2,0),"")</f>
        <v/>
      </c>
      <c r="P2374" s="1" t="str">
        <f>IFERROR(VLOOKUP($A2374&amp;"-"&amp;O$1,'Conclusões cursos SIGARRA'!$E:$H,4,0),"")</f>
        <v/>
      </c>
      <c r="Q2374" s="1" t="str">
        <f>IFERROR(VLOOKUP($A2374&amp;"-"&amp;Q$1,'Conclusões cursos SIGARRA'!$E:$H,2,0),"")</f>
        <v>2021/2022</v>
      </c>
      <c r="R2374" s="1" t="str">
        <f>IFERROR(VLOOKUP($A2374&amp;"-"&amp;Q$1,'Conclusões cursos SIGARRA'!$E:$H,4,0),"")</f>
        <v>2021/2022</v>
      </c>
      <c r="S2374" s="1" t="str">
        <f>IFERROR(VLOOKUP($A2374&amp;"-"&amp;S$1,'Conclusões cursos SIGARRA'!$E:$H,2,0),"")</f>
        <v>2021/2022</v>
      </c>
      <c r="T2374" s="1" t="str">
        <f>IFERROR(VLOOKUP($A2374&amp;"-"&amp;S$1,'Conclusões cursos SIGARRA'!$E:$H,4,0),"")</f>
        <v>2022/2023</v>
      </c>
      <c r="U2374" s="1" t="str">
        <f t="shared" si="3"/>
        <v> L.EIC 2021/2022 M.EIC 2022/2023</v>
      </c>
      <c r="V2374" s="1" t="str">
        <f t="shared" si="4"/>
        <v>Teresa Isabel da Silva Corado</v>
      </c>
    </row>
    <row r="2375" ht="14.25" customHeight="1">
      <c r="A2375" s="1">
        <v>2.02004852E8</v>
      </c>
      <c r="B2375" s="1" t="s">
        <v>7182</v>
      </c>
      <c r="C2375" s="1" t="s">
        <v>7183</v>
      </c>
      <c r="D2375" s="1" t="s">
        <v>26</v>
      </c>
      <c r="E2375" s="1" t="s">
        <v>21</v>
      </c>
      <c r="F2375" s="1" t="str">
        <f t="shared" si="1"/>
        <v>Teresa Isabel Teixeira Ferreira - L.EIC 2022/2023</v>
      </c>
      <c r="I2375" s="1" t="str">
        <f>IFERROR(VLOOKUP(B2375,'Inquérito'!M:N,2,0),if(AND(E2375="",not(iserror(find("linkedin",H2375)))),H2375,E2375))</f>
        <v/>
      </c>
      <c r="J2375" s="1" t="str">
        <f t="shared" si="2"/>
        <v>L.EIC </v>
      </c>
      <c r="K2375" s="1" t="str">
        <f>IFERROR(VLOOKUP($A2375&amp;"-"&amp;K$1,'Conclusões cursos SIGARRA'!$E:$H,2,0),"")</f>
        <v/>
      </c>
      <c r="L2375" s="1" t="str">
        <f>IFERROR(VLOOKUP($A2375&amp;"-"&amp;K$1,'Conclusões cursos SIGARRA'!$E:$H,4,0),"")</f>
        <v/>
      </c>
      <c r="M2375" s="1" t="str">
        <f>IFERROR(VLOOKUP($A2375&amp;"-"&amp;M$1,'Conclusões cursos SIGARRA'!$E:$H,2,0),"")</f>
        <v/>
      </c>
      <c r="N2375" s="1" t="str">
        <f>IFERROR(VLOOKUP($A2375&amp;"-"&amp;M$1,'Conclusões cursos SIGARRA'!$E:$H,4,0),"")</f>
        <v/>
      </c>
      <c r="O2375" s="1" t="str">
        <f>IFERROR(VLOOKUP($A2375&amp;"-"&amp;O$1,'Conclusões cursos SIGARRA'!$E:$H,2,0),"")</f>
        <v/>
      </c>
      <c r="P2375" s="1" t="str">
        <f>IFERROR(VLOOKUP($A2375&amp;"-"&amp;O$1,'Conclusões cursos SIGARRA'!$E:$H,4,0),"")</f>
        <v/>
      </c>
      <c r="Q2375" s="1" t="str">
        <f>IFERROR(VLOOKUP($A2375&amp;"-"&amp;Q$1,'Conclusões cursos SIGARRA'!$E:$H,2,0),"")</f>
        <v>2021/2022</v>
      </c>
      <c r="R2375" s="1" t="str">
        <f>IFERROR(VLOOKUP($A2375&amp;"-"&amp;Q$1,'Conclusões cursos SIGARRA'!$E:$H,4,0),"")</f>
        <v>2022/2023</v>
      </c>
      <c r="S2375" s="1" t="str">
        <f>IFERROR(VLOOKUP($A2375&amp;"-"&amp;S$1,'Conclusões cursos SIGARRA'!$E:$H,2,0),"")</f>
        <v/>
      </c>
      <c r="T2375" s="1" t="str">
        <f>IFERROR(VLOOKUP($A2375&amp;"-"&amp;S$1,'Conclusões cursos SIGARRA'!$E:$H,4,0),"")</f>
        <v/>
      </c>
      <c r="U2375" s="1" t="str">
        <f t="shared" si="3"/>
        <v> L.EIC 2022/2023</v>
      </c>
      <c r="V2375" s="1" t="str">
        <f t="shared" si="4"/>
        <v>Teresa Isabel Teixeira Ferreira</v>
      </c>
    </row>
    <row r="2376" ht="14.25" customHeight="1">
      <c r="A2376" s="1">
        <v>1.99804333E8</v>
      </c>
      <c r="B2376" s="1" t="s">
        <v>7184</v>
      </c>
      <c r="C2376" s="1" t="s">
        <v>7185</v>
      </c>
      <c r="D2376" s="1" t="s">
        <v>20</v>
      </c>
      <c r="E2376" s="1" t="s">
        <v>7186</v>
      </c>
      <c r="F2376" s="1" t="str">
        <f t="shared" si="1"/>
        <v>Teresa Manuela Batista Neto - LEIC 2002/2003</v>
      </c>
      <c r="G2376" s="1" t="s">
        <v>21</v>
      </c>
      <c r="H2376" s="1" t="s">
        <v>7187</v>
      </c>
      <c r="I2376" s="9" t="str">
        <f>IFERROR(VLOOKUP(B2376,'Inquérito'!M:N,2,0),if(AND(E2376="",not(iserror(find("linkedin",H2376)))),H2376,E2376))</f>
        <v>https://www.linkedin.com/in/teresa-neto-481927/</v>
      </c>
      <c r="J2376" s="1" t="str">
        <f t="shared" si="2"/>
        <v>LEIC </v>
      </c>
      <c r="K2376" s="1" t="str">
        <f>IFERROR(VLOOKUP($A2376&amp;"-"&amp;K$1,'Conclusões cursos SIGARRA'!$E:$H,2,0),"")</f>
        <v>1998/1999</v>
      </c>
      <c r="L2376" s="1" t="str">
        <f>IFERROR(VLOOKUP($A2376&amp;"-"&amp;K$1,'Conclusões cursos SIGARRA'!$E:$H,4,0),"")</f>
        <v>2002/2003</v>
      </c>
      <c r="M2376" s="1" t="str">
        <f>IFERROR(VLOOKUP($A2376&amp;"-"&amp;M$1,'Conclusões cursos SIGARRA'!$E:$H,2,0),"")</f>
        <v/>
      </c>
      <c r="N2376" s="1" t="str">
        <f>IFERROR(VLOOKUP($A2376&amp;"-"&amp;M$1,'Conclusões cursos SIGARRA'!$E:$H,4,0),"")</f>
        <v/>
      </c>
      <c r="O2376" s="1" t="str">
        <f>IFERROR(VLOOKUP($A2376&amp;"-"&amp;O$1,'Conclusões cursos SIGARRA'!$E:$H,2,0),"")</f>
        <v/>
      </c>
      <c r="P2376" s="1" t="str">
        <f>IFERROR(VLOOKUP($A2376&amp;"-"&amp;O$1,'Conclusões cursos SIGARRA'!$E:$H,4,0),"")</f>
        <v/>
      </c>
      <c r="Q2376" s="1" t="str">
        <f>IFERROR(VLOOKUP($A2376&amp;"-"&amp;Q$1,'Conclusões cursos SIGARRA'!$E:$H,2,0),"")</f>
        <v/>
      </c>
      <c r="R2376" s="1" t="str">
        <f>IFERROR(VLOOKUP($A2376&amp;"-"&amp;Q$1,'Conclusões cursos SIGARRA'!$E:$H,4,0),"")</f>
        <v/>
      </c>
      <c r="S2376" s="1" t="str">
        <f>IFERROR(VLOOKUP($A2376&amp;"-"&amp;S$1,'Conclusões cursos SIGARRA'!$E:$H,2,0),"")</f>
        <v/>
      </c>
      <c r="T2376" s="1" t="str">
        <f>IFERROR(VLOOKUP($A2376&amp;"-"&amp;S$1,'Conclusões cursos SIGARRA'!$E:$H,4,0),"")</f>
        <v/>
      </c>
      <c r="U2376" s="1" t="str">
        <f t="shared" si="3"/>
        <v> LEIC 2002/2003</v>
      </c>
      <c r="V2376" s="1" t="str">
        <f t="shared" si="4"/>
        <v>Teresa Manuela Batista Neto</v>
      </c>
    </row>
    <row r="2377" ht="14.25" customHeight="1">
      <c r="A2377" s="1">
        <v>1.99902817E8</v>
      </c>
      <c r="B2377" s="1" t="s">
        <v>7188</v>
      </c>
      <c r="C2377" s="1" t="s">
        <v>7189</v>
      </c>
      <c r="D2377" s="1" t="s">
        <v>20</v>
      </c>
      <c r="E2377" s="1" t="s">
        <v>21</v>
      </c>
      <c r="F2377" s="1" t="str">
        <f t="shared" si="1"/>
        <v>Teresa Maria da Veiga Fernandes - LEIC 2004/2005</v>
      </c>
      <c r="G2377" s="1" t="s">
        <v>7190</v>
      </c>
      <c r="I2377" s="1" t="str">
        <f>IFERROR(VLOOKUP(B2377,'Inquérito'!M:N,2,0),if(AND(E2377="",not(iserror(find("linkedin",H2377)))),H2377,E2377))</f>
        <v/>
      </c>
      <c r="J2377" s="1" t="str">
        <f t="shared" si="2"/>
        <v>LEIC </v>
      </c>
      <c r="K2377" s="1" t="str">
        <f>IFERROR(VLOOKUP($A2377&amp;"-"&amp;K$1,'Conclusões cursos SIGARRA'!$E:$H,2,0),"")</f>
        <v>1999/2000</v>
      </c>
      <c r="L2377" s="1" t="str">
        <f>IFERROR(VLOOKUP($A2377&amp;"-"&amp;K$1,'Conclusões cursos SIGARRA'!$E:$H,4,0),"")</f>
        <v>2004/2005</v>
      </c>
      <c r="M2377" s="1" t="str">
        <f>IFERROR(VLOOKUP($A2377&amp;"-"&amp;M$1,'Conclusões cursos SIGARRA'!$E:$H,2,0),"")</f>
        <v/>
      </c>
      <c r="N2377" s="1" t="str">
        <f>IFERROR(VLOOKUP($A2377&amp;"-"&amp;M$1,'Conclusões cursos SIGARRA'!$E:$H,4,0),"")</f>
        <v/>
      </c>
      <c r="O2377" s="1" t="str">
        <f>IFERROR(VLOOKUP($A2377&amp;"-"&amp;O$1,'Conclusões cursos SIGARRA'!$E:$H,2,0),"")</f>
        <v/>
      </c>
      <c r="P2377" s="1" t="str">
        <f>IFERROR(VLOOKUP($A2377&amp;"-"&amp;O$1,'Conclusões cursos SIGARRA'!$E:$H,4,0),"")</f>
        <v/>
      </c>
      <c r="Q2377" s="1" t="str">
        <f>IFERROR(VLOOKUP($A2377&amp;"-"&amp;Q$1,'Conclusões cursos SIGARRA'!$E:$H,2,0),"")</f>
        <v/>
      </c>
      <c r="R2377" s="1" t="str">
        <f>IFERROR(VLOOKUP($A2377&amp;"-"&amp;Q$1,'Conclusões cursos SIGARRA'!$E:$H,4,0),"")</f>
        <v/>
      </c>
      <c r="S2377" s="1" t="str">
        <f>IFERROR(VLOOKUP($A2377&amp;"-"&amp;S$1,'Conclusões cursos SIGARRA'!$E:$H,2,0),"")</f>
        <v/>
      </c>
      <c r="T2377" s="1" t="str">
        <f>IFERROR(VLOOKUP($A2377&amp;"-"&amp;S$1,'Conclusões cursos SIGARRA'!$E:$H,4,0),"")</f>
        <v/>
      </c>
      <c r="U2377" s="1" t="str">
        <f t="shared" si="3"/>
        <v> LEIC 2004/2005</v>
      </c>
      <c r="V2377" s="1" t="str">
        <f t="shared" si="4"/>
        <v>Teresa Maria da Veiga Fernandes</v>
      </c>
    </row>
    <row r="2378" ht="14.25" customHeight="1">
      <c r="A2378" s="1">
        <v>2.00701395E8</v>
      </c>
      <c r="B2378" s="1" t="s">
        <v>7191</v>
      </c>
      <c r="C2378" s="1" t="s">
        <v>7192</v>
      </c>
      <c r="D2378" s="1" t="s">
        <v>20</v>
      </c>
      <c r="E2378" s="1" t="s">
        <v>21</v>
      </c>
      <c r="F2378" s="1" t="str">
        <f t="shared" si="1"/>
        <v>Tiago Adelino Araújo Rocha - MIEIC 2012/2013</v>
      </c>
      <c r="G2378" s="1" t="s">
        <v>21</v>
      </c>
      <c r="I2378" s="1" t="str">
        <f>IFERROR(VLOOKUP(B2378,'Inquérito'!M:N,2,0),if(AND(E2378="",not(iserror(find("linkedin",H2378)))),H2378,E2378))</f>
        <v/>
      </c>
      <c r="J2378" s="1" t="str">
        <f t="shared" si="2"/>
        <v>MIEIC </v>
      </c>
      <c r="K2378" s="1" t="str">
        <f>IFERROR(VLOOKUP($A2378&amp;"-"&amp;K$1,'Conclusões cursos SIGARRA'!$E:$H,2,0),"")</f>
        <v/>
      </c>
      <c r="L2378" s="1" t="str">
        <f>IFERROR(VLOOKUP($A2378&amp;"-"&amp;K$1,'Conclusões cursos SIGARRA'!$E:$H,4,0),"")</f>
        <v/>
      </c>
      <c r="M2378" s="1" t="str">
        <f>IFERROR(VLOOKUP($A2378&amp;"-"&amp;M$1,'Conclusões cursos SIGARRA'!$E:$H,2,0),"")</f>
        <v/>
      </c>
      <c r="N2378" s="1" t="str">
        <f>IFERROR(VLOOKUP($A2378&amp;"-"&amp;M$1,'Conclusões cursos SIGARRA'!$E:$H,4,0),"")</f>
        <v/>
      </c>
      <c r="O2378" s="1" t="str">
        <f>IFERROR(VLOOKUP($A2378&amp;"-"&amp;O$1,'Conclusões cursos SIGARRA'!$E:$H,2,0),"")</f>
        <v>2007/2008</v>
      </c>
      <c r="P2378" s="1" t="str">
        <f>IFERROR(VLOOKUP($A2378&amp;"-"&amp;O$1,'Conclusões cursos SIGARRA'!$E:$H,4,0),"")</f>
        <v>2012/2013</v>
      </c>
      <c r="Q2378" s="1" t="str">
        <f>IFERROR(VLOOKUP($A2378&amp;"-"&amp;Q$1,'Conclusões cursos SIGARRA'!$E:$H,2,0),"")</f>
        <v/>
      </c>
      <c r="R2378" s="1" t="str">
        <f>IFERROR(VLOOKUP($A2378&amp;"-"&amp;Q$1,'Conclusões cursos SIGARRA'!$E:$H,4,0),"")</f>
        <v/>
      </c>
      <c r="S2378" s="1" t="str">
        <f>IFERROR(VLOOKUP($A2378&amp;"-"&amp;S$1,'Conclusões cursos SIGARRA'!$E:$H,2,0),"")</f>
        <v/>
      </c>
      <c r="T2378" s="1" t="str">
        <f>IFERROR(VLOOKUP($A2378&amp;"-"&amp;S$1,'Conclusões cursos SIGARRA'!$E:$H,4,0),"")</f>
        <v/>
      </c>
      <c r="U2378" s="1" t="str">
        <f t="shared" si="3"/>
        <v> MIEIC 2012/2013</v>
      </c>
      <c r="V2378" s="1" t="str">
        <f t="shared" si="4"/>
        <v>Tiago Adelino Araújo Rocha</v>
      </c>
    </row>
    <row r="2379" ht="14.25" customHeight="1">
      <c r="A2379" s="1">
        <v>1.99703162E8</v>
      </c>
      <c r="B2379" s="1" t="s">
        <v>7193</v>
      </c>
      <c r="C2379" s="1" t="s">
        <v>7194</v>
      </c>
      <c r="D2379" s="1" t="s">
        <v>20</v>
      </c>
      <c r="E2379" s="1" t="s">
        <v>7195</v>
      </c>
      <c r="F2379" s="1" t="str">
        <f t="shared" si="1"/>
        <v>Tiago Alberto Ribeiro de Azevedo Almeida dos Santos - LEIC 2004/2005</v>
      </c>
      <c r="G2379" s="1" t="s">
        <v>7196</v>
      </c>
      <c r="H2379" s="1" t="s">
        <v>7197</v>
      </c>
      <c r="I2379" s="9" t="str">
        <f>IFERROR(VLOOKUP(B2379,'Inquérito'!M:N,2,0),if(AND(E2379="",not(iserror(find("linkedin",H2379)))),H2379,E2379))</f>
        <v>https://www.linkedin.com/in/tiagoalmeidasantos/</v>
      </c>
      <c r="J2379" s="1" t="str">
        <f t="shared" si="2"/>
        <v>LEIC </v>
      </c>
      <c r="K2379" s="1" t="str">
        <f>IFERROR(VLOOKUP($A2379&amp;"-"&amp;K$1,'Conclusões cursos SIGARRA'!$E:$H,2,0),"")</f>
        <v>1999/2000</v>
      </c>
      <c r="L2379" s="1" t="str">
        <f>IFERROR(VLOOKUP($A2379&amp;"-"&amp;K$1,'Conclusões cursos SIGARRA'!$E:$H,4,0),"")</f>
        <v>2004/2005</v>
      </c>
      <c r="M2379" s="1" t="str">
        <f>IFERROR(VLOOKUP($A2379&amp;"-"&amp;M$1,'Conclusões cursos SIGARRA'!$E:$H,2,0),"")</f>
        <v/>
      </c>
      <c r="N2379" s="1" t="str">
        <f>IFERROR(VLOOKUP($A2379&amp;"-"&amp;M$1,'Conclusões cursos SIGARRA'!$E:$H,4,0),"")</f>
        <v/>
      </c>
      <c r="O2379" s="1" t="str">
        <f>IFERROR(VLOOKUP($A2379&amp;"-"&amp;O$1,'Conclusões cursos SIGARRA'!$E:$H,2,0),"")</f>
        <v/>
      </c>
      <c r="P2379" s="1" t="str">
        <f>IFERROR(VLOOKUP($A2379&amp;"-"&amp;O$1,'Conclusões cursos SIGARRA'!$E:$H,4,0),"")</f>
        <v/>
      </c>
      <c r="Q2379" s="1" t="str">
        <f>IFERROR(VLOOKUP($A2379&amp;"-"&amp;Q$1,'Conclusões cursos SIGARRA'!$E:$H,2,0),"")</f>
        <v/>
      </c>
      <c r="R2379" s="1" t="str">
        <f>IFERROR(VLOOKUP($A2379&amp;"-"&amp;Q$1,'Conclusões cursos SIGARRA'!$E:$H,4,0),"")</f>
        <v/>
      </c>
      <c r="S2379" s="1" t="str">
        <f>IFERROR(VLOOKUP($A2379&amp;"-"&amp;S$1,'Conclusões cursos SIGARRA'!$E:$H,2,0),"")</f>
        <v/>
      </c>
      <c r="T2379" s="1" t="str">
        <f>IFERROR(VLOOKUP($A2379&amp;"-"&amp;S$1,'Conclusões cursos SIGARRA'!$E:$H,4,0),"")</f>
        <v/>
      </c>
      <c r="U2379" s="1" t="str">
        <f t="shared" si="3"/>
        <v> LEIC 2004/2005</v>
      </c>
      <c r="V2379" s="1" t="str">
        <f t="shared" si="4"/>
        <v>Tiago Alberto Ribeiro de Azevedo Almeida dos Santos</v>
      </c>
    </row>
    <row r="2380" ht="14.25" customHeight="1">
      <c r="A2380" s="1">
        <v>2.01404689E8</v>
      </c>
      <c r="B2380" s="1" t="s">
        <v>7198</v>
      </c>
      <c r="C2380" s="1" t="s">
        <v>7199</v>
      </c>
      <c r="D2380" s="1" t="s">
        <v>20</v>
      </c>
      <c r="E2380" s="1" t="s">
        <v>21</v>
      </c>
      <c r="F2380" s="1" t="str">
        <f t="shared" si="1"/>
        <v>Tiago Alexandre de Sousa Dias da Silva - MIEIC 2019/2020</v>
      </c>
      <c r="I2380" s="1" t="str">
        <f>IFERROR(VLOOKUP(B2380,'Inquérito'!M:N,2,0),if(AND(E2380="",not(iserror(find("linkedin",H2380)))),H2380,E2380))</f>
        <v/>
      </c>
      <c r="J2380" s="1" t="str">
        <f t="shared" si="2"/>
        <v>MIEIC </v>
      </c>
      <c r="K2380" s="1" t="str">
        <f>IFERROR(VLOOKUP($A2380&amp;"-"&amp;K$1,'Conclusões cursos SIGARRA'!$E:$H,2,0),"")</f>
        <v/>
      </c>
      <c r="L2380" s="1" t="str">
        <f>IFERROR(VLOOKUP($A2380&amp;"-"&amp;K$1,'Conclusões cursos SIGARRA'!$E:$H,4,0),"")</f>
        <v/>
      </c>
      <c r="M2380" s="1" t="str">
        <f>IFERROR(VLOOKUP($A2380&amp;"-"&amp;M$1,'Conclusões cursos SIGARRA'!$E:$H,2,0),"")</f>
        <v/>
      </c>
      <c r="N2380" s="1" t="str">
        <f>IFERROR(VLOOKUP($A2380&amp;"-"&amp;M$1,'Conclusões cursos SIGARRA'!$E:$H,4,0),"")</f>
        <v/>
      </c>
      <c r="O2380" s="1" t="str">
        <f>IFERROR(VLOOKUP($A2380&amp;"-"&amp;O$1,'Conclusões cursos SIGARRA'!$E:$H,2,0),"")</f>
        <v>2014/2015</v>
      </c>
      <c r="P2380" s="1" t="str">
        <f>IFERROR(VLOOKUP($A2380&amp;"-"&amp;O$1,'Conclusões cursos SIGARRA'!$E:$H,4,0),"")</f>
        <v>2019/2020</v>
      </c>
      <c r="Q2380" s="1" t="str">
        <f>IFERROR(VLOOKUP($A2380&amp;"-"&amp;Q$1,'Conclusões cursos SIGARRA'!$E:$H,2,0),"")</f>
        <v/>
      </c>
      <c r="R2380" s="1" t="str">
        <f>IFERROR(VLOOKUP($A2380&amp;"-"&amp;Q$1,'Conclusões cursos SIGARRA'!$E:$H,4,0),"")</f>
        <v/>
      </c>
      <c r="S2380" s="1" t="str">
        <f>IFERROR(VLOOKUP($A2380&amp;"-"&amp;S$1,'Conclusões cursos SIGARRA'!$E:$H,2,0),"")</f>
        <v/>
      </c>
      <c r="T2380" s="1" t="str">
        <f>IFERROR(VLOOKUP($A2380&amp;"-"&amp;S$1,'Conclusões cursos SIGARRA'!$E:$H,4,0),"")</f>
        <v/>
      </c>
      <c r="U2380" s="1" t="str">
        <f t="shared" si="3"/>
        <v> MIEIC 2019/2020</v>
      </c>
      <c r="V2380" s="1" t="str">
        <f t="shared" si="4"/>
        <v>Tiago Alexandre de Sousa Dias da Silva</v>
      </c>
    </row>
    <row r="2381" ht="14.25" customHeight="1">
      <c r="A2381" s="1">
        <v>2.00300632E8</v>
      </c>
      <c r="B2381" s="1" t="s">
        <v>7200</v>
      </c>
      <c r="C2381" s="1" t="s">
        <v>7201</v>
      </c>
      <c r="D2381" s="1" t="s">
        <v>20</v>
      </c>
      <c r="E2381" s="1" t="s">
        <v>7202</v>
      </c>
      <c r="F2381" s="1" t="str">
        <f t="shared" si="1"/>
        <v>Tiago Alexandre Gonçalves Pereira Santos - MIEIC 2007/2008</v>
      </c>
      <c r="G2381" s="1" t="s">
        <v>7203</v>
      </c>
      <c r="I2381" s="9" t="str">
        <f>IFERROR(VLOOKUP(B2381,'Inquérito'!M:N,2,0),if(AND(E2381="",not(iserror(find("linkedin",H2381)))),H2381,E2381))</f>
        <v>https://www.linkedin.com/in/engtiagosantos/</v>
      </c>
      <c r="J2381" s="1" t="str">
        <f t="shared" si="2"/>
        <v>MIEIC </v>
      </c>
      <c r="K2381" s="1" t="str">
        <f>IFERROR(VLOOKUP($A2381&amp;"-"&amp;K$1,'Conclusões cursos SIGARRA'!$E:$H,2,0),"")</f>
        <v/>
      </c>
      <c r="L2381" s="1" t="str">
        <f>IFERROR(VLOOKUP($A2381&amp;"-"&amp;K$1,'Conclusões cursos SIGARRA'!$E:$H,4,0),"")</f>
        <v/>
      </c>
      <c r="M2381" s="1" t="str">
        <f>IFERROR(VLOOKUP($A2381&amp;"-"&amp;M$1,'Conclusões cursos SIGARRA'!$E:$H,2,0),"")</f>
        <v/>
      </c>
      <c r="N2381" s="1" t="str">
        <f>IFERROR(VLOOKUP($A2381&amp;"-"&amp;M$1,'Conclusões cursos SIGARRA'!$E:$H,4,0),"")</f>
        <v/>
      </c>
      <c r="O2381" s="1" t="str">
        <f>IFERROR(VLOOKUP($A2381&amp;"-"&amp;O$1,'Conclusões cursos SIGARRA'!$E:$H,2,0),"")</f>
        <v>2003/2004</v>
      </c>
      <c r="P2381" s="1" t="str">
        <f>IFERROR(VLOOKUP($A2381&amp;"-"&amp;O$1,'Conclusões cursos SIGARRA'!$E:$H,4,0),"")</f>
        <v>2007/2008</v>
      </c>
      <c r="Q2381" s="1" t="str">
        <f>IFERROR(VLOOKUP($A2381&amp;"-"&amp;Q$1,'Conclusões cursos SIGARRA'!$E:$H,2,0),"")</f>
        <v/>
      </c>
      <c r="R2381" s="1" t="str">
        <f>IFERROR(VLOOKUP($A2381&amp;"-"&amp;Q$1,'Conclusões cursos SIGARRA'!$E:$H,4,0),"")</f>
        <v/>
      </c>
      <c r="S2381" s="1" t="str">
        <f>IFERROR(VLOOKUP($A2381&amp;"-"&amp;S$1,'Conclusões cursos SIGARRA'!$E:$H,2,0),"")</f>
        <v/>
      </c>
      <c r="T2381" s="1" t="str">
        <f>IFERROR(VLOOKUP($A2381&amp;"-"&amp;S$1,'Conclusões cursos SIGARRA'!$E:$H,4,0),"")</f>
        <v/>
      </c>
      <c r="U2381" s="1" t="str">
        <f t="shared" si="3"/>
        <v> MIEIC 2007/2008</v>
      </c>
      <c r="V2381" s="1" t="str">
        <f t="shared" si="4"/>
        <v>Tiago Alexandre Gonçalves Pereira Santos</v>
      </c>
    </row>
    <row r="2382" ht="14.25" customHeight="1">
      <c r="A2382" s="1">
        <v>2.00001097E8</v>
      </c>
      <c r="B2382" s="1" t="s">
        <v>7204</v>
      </c>
      <c r="C2382" s="1" t="s">
        <v>7205</v>
      </c>
      <c r="D2382" s="1" t="s">
        <v>20</v>
      </c>
      <c r="E2382" s="1" t="s">
        <v>7206</v>
      </c>
      <c r="F2382" s="1" t="str">
        <f t="shared" si="1"/>
        <v>Tiago Alexandre Martins Gomes - LEIC 2005/2006</v>
      </c>
      <c r="G2382" s="1" t="s">
        <v>7207</v>
      </c>
      <c r="I2382" s="9" t="str">
        <f>IFERROR(VLOOKUP(B2382,'Inquérito'!M:N,2,0),if(AND(E2382="",not(iserror(find("linkedin",H2382)))),H2382,E2382))</f>
        <v>https://www.linkedin.com/in/tiagoamgomes/</v>
      </c>
      <c r="J2382" s="1" t="str">
        <f t="shared" si="2"/>
        <v>LEIC </v>
      </c>
      <c r="K2382" s="1" t="str">
        <f>IFERROR(VLOOKUP($A2382&amp;"-"&amp;K$1,'Conclusões cursos SIGARRA'!$E:$H,2,0),"")</f>
        <v>2000/2001</v>
      </c>
      <c r="L2382" s="1" t="str">
        <f>IFERROR(VLOOKUP($A2382&amp;"-"&amp;K$1,'Conclusões cursos SIGARRA'!$E:$H,4,0),"")</f>
        <v>2005/2006</v>
      </c>
      <c r="M2382" s="1" t="str">
        <f>IFERROR(VLOOKUP($A2382&amp;"-"&amp;M$1,'Conclusões cursos SIGARRA'!$E:$H,2,0),"")</f>
        <v/>
      </c>
      <c r="N2382" s="1" t="str">
        <f>IFERROR(VLOOKUP($A2382&amp;"-"&amp;M$1,'Conclusões cursos SIGARRA'!$E:$H,4,0),"")</f>
        <v/>
      </c>
      <c r="O2382" s="1" t="str">
        <f>IFERROR(VLOOKUP($A2382&amp;"-"&amp;O$1,'Conclusões cursos SIGARRA'!$E:$H,2,0),"")</f>
        <v/>
      </c>
      <c r="P2382" s="1" t="str">
        <f>IFERROR(VLOOKUP($A2382&amp;"-"&amp;O$1,'Conclusões cursos SIGARRA'!$E:$H,4,0),"")</f>
        <v/>
      </c>
      <c r="Q2382" s="1" t="str">
        <f>IFERROR(VLOOKUP($A2382&amp;"-"&amp;Q$1,'Conclusões cursos SIGARRA'!$E:$H,2,0),"")</f>
        <v/>
      </c>
      <c r="R2382" s="1" t="str">
        <f>IFERROR(VLOOKUP($A2382&amp;"-"&amp;Q$1,'Conclusões cursos SIGARRA'!$E:$H,4,0),"")</f>
        <v/>
      </c>
      <c r="S2382" s="1" t="str">
        <f>IFERROR(VLOOKUP($A2382&amp;"-"&amp;S$1,'Conclusões cursos SIGARRA'!$E:$H,2,0),"")</f>
        <v/>
      </c>
      <c r="T2382" s="1" t="str">
        <f>IFERROR(VLOOKUP($A2382&amp;"-"&amp;S$1,'Conclusões cursos SIGARRA'!$E:$H,4,0),"")</f>
        <v/>
      </c>
      <c r="U2382" s="1" t="str">
        <f t="shared" si="3"/>
        <v> LEIC 2005/2006</v>
      </c>
      <c r="V2382" s="1" t="str">
        <f t="shared" si="4"/>
        <v>Tiago Alexandre Martins Gomes</v>
      </c>
    </row>
    <row r="2383" ht="14.25" customHeight="1">
      <c r="A2383" s="1">
        <v>2.0160382E8</v>
      </c>
      <c r="B2383" s="1" t="s">
        <v>7208</v>
      </c>
      <c r="C2383" s="1" t="s">
        <v>7209</v>
      </c>
      <c r="D2383" s="1" t="s">
        <v>26</v>
      </c>
      <c r="E2383" s="1" t="s">
        <v>7210</v>
      </c>
      <c r="F2383" s="1" t="str">
        <f t="shared" si="1"/>
        <v>Tiago Alexandre Pinto de Faria Ferreira Alves - M.EIC 2022/2023</v>
      </c>
      <c r="I2383" s="9" t="str">
        <f>IFERROR(VLOOKUP(B2383,'Inquérito'!M:N,2,0),if(AND(E2383="",not(iserror(find("linkedin",H2383)))),H2383,E2383))</f>
        <v>https://www.linkedin.com/in/tiagoalves123/</v>
      </c>
      <c r="J2383" s="1" t="str">
        <f t="shared" si="2"/>
        <v>M.EIC</v>
      </c>
      <c r="K2383" s="1" t="str">
        <f>IFERROR(VLOOKUP($A2383&amp;"-"&amp;K$1,'Conclusões cursos SIGARRA'!$E:$H,2,0),"")</f>
        <v/>
      </c>
      <c r="L2383" s="1" t="str">
        <f>IFERROR(VLOOKUP($A2383&amp;"-"&amp;K$1,'Conclusões cursos SIGARRA'!$E:$H,4,0),"")</f>
        <v/>
      </c>
      <c r="M2383" s="1" t="str">
        <f>IFERROR(VLOOKUP($A2383&amp;"-"&amp;M$1,'Conclusões cursos SIGARRA'!$E:$H,2,0),"")</f>
        <v/>
      </c>
      <c r="N2383" s="1" t="str">
        <f>IFERROR(VLOOKUP($A2383&amp;"-"&amp;M$1,'Conclusões cursos SIGARRA'!$E:$H,4,0),"")</f>
        <v/>
      </c>
      <c r="O2383" s="1" t="str">
        <f>IFERROR(VLOOKUP($A2383&amp;"-"&amp;O$1,'Conclusões cursos SIGARRA'!$E:$H,2,0),"")</f>
        <v/>
      </c>
      <c r="P2383" s="1" t="str">
        <f>IFERROR(VLOOKUP($A2383&amp;"-"&amp;O$1,'Conclusões cursos SIGARRA'!$E:$H,4,0),"")</f>
        <v/>
      </c>
      <c r="Q2383" s="1" t="str">
        <f>IFERROR(VLOOKUP($A2383&amp;"-"&amp;Q$1,'Conclusões cursos SIGARRA'!$E:$H,2,0),"")</f>
        <v/>
      </c>
      <c r="R2383" s="1" t="str">
        <f>IFERROR(VLOOKUP($A2383&amp;"-"&amp;Q$1,'Conclusões cursos SIGARRA'!$E:$H,4,0),"")</f>
        <v/>
      </c>
      <c r="S2383" s="1" t="str">
        <f>IFERROR(VLOOKUP($A2383&amp;"-"&amp;S$1,'Conclusões cursos SIGARRA'!$E:$H,2,0),"")</f>
        <v>2021/2022</v>
      </c>
      <c r="T2383" s="1" t="str">
        <f>IFERROR(VLOOKUP($A2383&amp;"-"&amp;S$1,'Conclusões cursos SIGARRA'!$E:$H,4,0),"")</f>
        <v>2022/2023</v>
      </c>
      <c r="U2383" s="1" t="str">
        <f t="shared" si="3"/>
        <v> M.EIC 2022/2023</v>
      </c>
      <c r="V2383" s="1" t="str">
        <f t="shared" si="4"/>
        <v>Tiago Alexandre Pinto de Faria Ferreira Alves</v>
      </c>
    </row>
    <row r="2384" ht="14.25" customHeight="1">
      <c r="A2384" s="1">
        <v>2.01805327E8</v>
      </c>
      <c r="B2384" s="1" t="s">
        <v>7211</v>
      </c>
      <c r="C2384" s="1" t="s">
        <v>7212</v>
      </c>
      <c r="D2384" s="1" t="s">
        <v>26</v>
      </c>
      <c r="E2384" s="1" t="s">
        <v>21</v>
      </c>
      <c r="F2384" s="1" t="str">
        <f t="shared" si="1"/>
        <v>Tiago Alexandre Santos Antunes - L.EIC 2021/2022</v>
      </c>
      <c r="G2384" s="1" t="s">
        <v>7213</v>
      </c>
      <c r="I2384" s="1" t="str">
        <f>IFERROR(VLOOKUP(B2384,'Inquérito'!M:N,2,0),if(AND(E2384="",not(iserror(find("linkedin",H2384)))),H2384,E2384))</f>
        <v/>
      </c>
      <c r="J2384" s="1" t="str">
        <f t="shared" si="2"/>
        <v>L.EIC </v>
      </c>
      <c r="K2384" s="1" t="str">
        <f>IFERROR(VLOOKUP($A2384&amp;"-"&amp;K$1,'Conclusões cursos SIGARRA'!$E:$H,2,0),"")</f>
        <v/>
      </c>
      <c r="L2384" s="1" t="str">
        <f>IFERROR(VLOOKUP($A2384&amp;"-"&amp;K$1,'Conclusões cursos SIGARRA'!$E:$H,4,0),"")</f>
        <v/>
      </c>
      <c r="M2384" s="1" t="str">
        <f>IFERROR(VLOOKUP($A2384&amp;"-"&amp;M$1,'Conclusões cursos SIGARRA'!$E:$H,2,0),"")</f>
        <v/>
      </c>
      <c r="N2384" s="1" t="str">
        <f>IFERROR(VLOOKUP($A2384&amp;"-"&amp;M$1,'Conclusões cursos SIGARRA'!$E:$H,4,0),"")</f>
        <v/>
      </c>
      <c r="O2384" s="1" t="str">
        <f>IFERROR(VLOOKUP($A2384&amp;"-"&amp;O$1,'Conclusões cursos SIGARRA'!$E:$H,2,0),"")</f>
        <v/>
      </c>
      <c r="P2384" s="1" t="str">
        <f>IFERROR(VLOOKUP($A2384&amp;"-"&amp;O$1,'Conclusões cursos SIGARRA'!$E:$H,4,0),"")</f>
        <v/>
      </c>
      <c r="Q2384" s="1" t="str">
        <f>IFERROR(VLOOKUP($A2384&amp;"-"&amp;Q$1,'Conclusões cursos SIGARRA'!$E:$H,2,0),"")</f>
        <v>2021/2022</v>
      </c>
      <c r="R2384" s="1" t="str">
        <f>IFERROR(VLOOKUP($A2384&amp;"-"&amp;Q$1,'Conclusões cursos SIGARRA'!$E:$H,4,0),"")</f>
        <v>2021/2022</v>
      </c>
      <c r="S2384" s="1" t="str">
        <f>IFERROR(VLOOKUP($A2384&amp;"-"&amp;S$1,'Conclusões cursos SIGARRA'!$E:$H,2,0),"")</f>
        <v/>
      </c>
      <c r="T2384" s="1" t="str">
        <f>IFERROR(VLOOKUP($A2384&amp;"-"&amp;S$1,'Conclusões cursos SIGARRA'!$E:$H,4,0),"")</f>
        <v/>
      </c>
      <c r="U2384" s="1" t="str">
        <f t="shared" si="3"/>
        <v> L.EIC 2021/2022</v>
      </c>
      <c r="V2384" s="1" t="str">
        <f t="shared" si="4"/>
        <v>Tiago Alexandre Santos Antunes</v>
      </c>
    </row>
    <row r="2385" ht="14.25" customHeight="1">
      <c r="A2385" s="1">
        <v>2.01106911E8</v>
      </c>
      <c r="B2385" s="1" t="s">
        <v>7214</v>
      </c>
      <c r="C2385" s="1" t="s">
        <v>7215</v>
      </c>
      <c r="D2385" s="1" t="s">
        <v>20</v>
      </c>
      <c r="E2385" s="1" t="s">
        <v>21</v>
      </c>
      <c r="F2385" s="1" t="str">
        <f t="shared" si="1"/>
        <v>Tiago Almeida Fernandes - MIEIC 2015/2016</v>
      </c>
      <c r="G2385" s="1" t="s">
        <v>7216</v>
      </c>
      <c r="I2385" s="9" t="str">
        <f>IFERROR(VLOOKUP(B2385,'Inquérito'!M:N,2,0),if(AND(E2385="",not(iserror(find("linkedin",H2385)))),H2385,E2385))</f>
        <v>https://www.linkedin.com/in/tiagoalmeidafernandes/</v>
      </c>
      <c r="J2385" s="1" t="str">
        <f t="shared" si="2"/>
        <v>MIEIC </v>
      </c>
      <c r="K2385" s="1" t="str">
        <f>IFERROR(VLOOKUP($A2385&amp;"-"&amp;K$1,'Conclusões cursos SIGARRA'!$E:$H,2,0),"")</f>
        <v/>
      </c>
      <c r="L2385" s="1" t="str">
        <f>IFERROR(VLOOKUP($A2385&amp;"-"&amp;K$1,'Conclusões cursos SIGARRA'!$E:$H,4,0),"")</f>
        <v/>
      </c>
      <c r="M2385" s="1" t="str">
        <f>IFERROR(VLOOKUP($A2385&amp;"-"&amp;M$1,'Conclusões cursos SIGARRA'!$E:$H,2,0),"")</f>
        <v/>
      </c>
      <c r="N2385" s="1" t="str">
        <f>IFERROR(VLOOKUP($A2385&amp;"-"&amp;M$1,'Conclusões cursos SIGARRA'!$E:$H,4,0),"")</f>
        <v/>
      </c>
      <c r="O2385" s="1" t="str">
        <f>IFERROR(VLOOKUP($A2385&amp;"-"&amp;O$1,'Conclusões cursos SIGARRA'!$E:$H,2,0),"")</f>
        <v>2011/2012</v>
      </c>
      <c r="P2385" s="1" t="str">
        <f>IFERROR(VLOOKUP($A2385&amp;"-"&amp;O$1,'Conclusões cursos SIGARRA'!$E:$H,4,0),"")</f>
        <v>2015/2016</v>
      </c>
      <c r="Q2385" s="1" t="str">
        <f>IFERROR(VLOOKUP($A2385&amp;"-"&amp;Q$1,'Conclusões cursos SIGARRA'!$E:$H,2,0),"")</f>
        <v/>
      </c>
      <c r="R2385" s="1" t="str">
        <f>IFERROR(VLOOKUP($A2385&amp;"-"&amp;Q$1,'Conclusões cursos SIGARRA'!$E:$H,4,0),"")</f>
        <v/>
      </c>
      <c r="S2385" s="1" t="str">
        <f>IFERROR(VLOOKUP($A2385&amp;"-"&amp;S$1,'Conclusões cursos SIGARRA'!$E:$H,2,0),"")</f>
        <v/>
      </c>
      <c r="T2385" s="1" t="str">
        <f>IFERROR(VLOOKUP($A2385&amp;"-"&amp;S$1,'Conclusões cursos SIGARRA'!$E:$H,4,0),"")</f>
        <v/>
      </c>
      <c r="U2385" s="1" t="str">
        <f t="shared" si="3"/>
        <v> MIEIC 2015/2016</v>
      </c>
      <c r="V2385" s="1" t="str">
        <f t="shared" si="4"/>
        <v>Tiago Almeida Fernandes</v>
      </c>
    </row>
    <row r="2386" ht="14.25" customHeight="1">
      <c r="A2386" s="1">
        <v>2.00502144E8</v>
      </c>
      <c r="B2386" s="1" t="s">
        <v>7217</v>
      </c>
      <c r="C2386" s="1" t="s">
        <v>7218</v>
      </c>
      <c r="D2386" s="1" t="s">
        <v>20</v>
      </c>
      <c r="E2386" s="1" t="s">
        <v>21</v>
      </c>
      <c r="F2386" s="1" t="str">
        <f t="shared" si="1"/>
        <v>Tiago Amorim Ferreira Couteiro - MIEIC 2009/2010</v>
      </c>
      <c r="G2386" s="1" t="s">
        <v>21</v>
      </c>
      <c r="H2386" s="1" t="s">
        <v>7219</v>
      </c>
      <c r="I2386" s="1" t="str">
        <f>IFERROR(VLOOKUP(B2386,'Inquérito'!M:N,2,0),if(AND(E2386="",not(iserror(find("linkedin",H2386)))),H2386,E2386))</f>
        <v/>
      </c>
      <c r="J2386" s="1" t="str">
        <f t="shared" si="2"/>
        <v>MIEIC </v>
      </c>
      <c r="K2386" s="1" t="str">
        <f>IFERROR(VLOOKUP($A2386&amp;"-"&amp;K$1,'Conclusões cursos SIGARRA'!$E:$H,2,0),"")</f>
        <v/>
      </c>
      <c r="L2386" s="1" t="str">
        <f>IFERROR(VLOOKUP($A2386&amp;"-"&amp;K$1,'Conclusões cursos SIGARRA'!$E:$H,4,0),"")</f>
        <v/>
      </c>
      <c r="M2386" s="1" t="str">
        <f>IFERROR(VLOOKUP($A2386&amp;"-"&amp;M$1,'Conclusões cursos SIGARRA'!$E:$H,2,0),"")</f>
        <v/>
      </c>
      <c r="N2386" s="1" t="str">
        <f>IFERROR(VLOOKUP($A2386&amp;"-"&amp;M$1,'Conclusões cursos SIGARRA'!$E:$H,4,0),"")</f>
        <v/>
      </c>
      <c r="O2386" s="1" t="str">
        <f>IFERROR(VLOOKUP($A2386&amp;"-"&amp;O$1,'Conclusões cursos SIGARRA'!$E:$H,2,0),"")</f>
        <v>2005/2006</v>
      </c>
      <c r="P2386" s="1" t="str">
        <f>IFERROR(VLOOKUP($A2386&amp;"-"&amp;O$1,'Conclusões cursos SIGARRA'!$E:$H,4,0),"")</f>
        <v>2009/2010</v>
      </c>
      <c r="Q2386" s="1" t="str">
        <f>IFERROR(VLOOKUP($A2386&amp;"-"&amp;Q$1,'Conclusões cursos SIGARRA'!$E:$H,2,0),"")</f>
        <v/>
      </c>
      <c r="R2386" s="1" t="str">
        <f>IFERROR(VLOOKUP($A2386&amp;"-"&amp;Q$1,'Conclusões cursos SIGARRA'!$E:$H,4,0),"")</f>
        <v/>
      </c>
      <c r="S2386" s="1" t="str">
        <f>IFERROR(VLOOKUP($A2386&amp;"-"&amp;S$1,'Conclusões cursos SIGARRA'!$E:$H,2,0),"")</f>
        <v/>
      </c>
      <c r="T2386" s="1" t="str">
        <f>IFERROR(VLOOKUP($A2386&amp;"-"&amp;S$1,'Conclusões cursos SIGARRA'!$E:$H,4,0),"")</f>
        <v/>
      </c>
      <c r="U2386" s="1" t="str">
        <f t="shared" si="3"/>
        <v> MIEIC 2009/2010</v>
      </c>
      <c r="V2386" s="1" t="str">
        <f t="shared" si="4"/>
        <v>Tiago Amorim Ferreira Couteiro</v>
      </c>
    </row>
    <row r="2387" ht="14.25" customHeight="1">
      <c r="A2387" s="1">
        <v>2.01906807E8</v>
      </c>
      <c r="B2387" s="1" t="s">
        <v>7220</v>
      </c>
      <c r="C2387" s="1" t="s">
        <v>7221</v>
      </c>
      <c r="D2387" s="1" t="s">
        <v>26</v>
      </c>
      <c r="E2387" s="1" t="s">
        <v>21</v>
      </c>
      <c r="F2387" s="1" t="str">
        <f t="shared" si="1"/>
        <v>Tiago André Batista Rodrigues - L.EIC 2021/2022</v>
      </c>
      <c r="I2387" s="1" t="str">
        <f>IFERROR(VLOOKUP(B2387,'Inquérito'!M:N,2,0),if(AND(E2387="",not(iserror(find("linkedin",H2387)))),H2387,E2387))</f>
        <v/>
      </c>
      <c r="J2387" s="1" t="str">
        <f t="shared" si="2"/>
        <v>L.EIC </v>
      </c>
      <c r="K2387" s="1" t="str">
        <f>IFERROR(VLOOKUP($A2387&amp;"-"&amp;K$1,'Conclusões cursos SIGARRA'!$E:$H,2,0),"")</f>
        <v/>
      </c>
      <c r="L2387" s="1" t="str">
        <f>IFERROR(VLOOKUP($A2387&amp;"-"&amp;K$1,'Conclusões cursos SIGARRA'!$E:$H,4,0),"")</f>
        <v/>
      </c>
      <c r="M2387" s="1" t="str">
        <f>IFERROR(VLOOKUP($A2387&amp;"-"&amp;M$1,'Conclusões cursos SIGARRA'!$E:$H,2,0),"")</f>
        <v/>
      </c>
      <c r="N2387" s="1" t="str">
        <f>IFERROR(VLOOKUP($A2387&amp;"-"&amp;M$1,'Conclusões cursos SIGARRA'!$E:$H,4,0),"")</f>
        <v/>
      </c>
      <c r="O2387" s="1" t="str">
        <f>IFERROR(VLOOKUP($A2387&amp;"-"&amp;O$1,'Conclusões cursos SIGARRA'!$E:$H,2,0),"")</f>
        <v/>
      </c>
      <c r="P2387" s="1" t="str">
        <f>IFERROR(VLOOKUP($A2387&amp;"-"&amp;O$1,'Conclusões cursos SIGARRA'!$E:$H,4,0),"")</f>
        <v/>
      </c>
      <c r="Q2387" s="1" t="str">
        <f>IFERROR(VLOOKUP($A2387&amp;"-"&amp;Q$1,'Conclusões cursos SIGARRA'!$E:$H,2,0),"")</f>
        <v>2021/2022</v>
      </c>
      <c r="R2387" s="1" t="str">
        <f>IFERROR(VLOOKUP($A2387&amp;"-"&amp;Q$1,'Conclusões cursos SIGARRA'!$E:$H,4,0),"")</f>
        <v>2021/2022</v>
      </c>
      <c r="S2387" s="1" t="str">
        <f>IFERROR(VLOOKUP($A2387&amp;"-"&amp;S$1,'Conclusões cursos SIGARRA'!$E:$H,2,0),"")</f>
        <v/>
      </c>
      <c r="T2387" s="1" t="str">
        <f>IFERROR(VLOOKUP($A2387&amp;"-"&amp;S$1,'Conclusões cursos SIGARRA'!$E:$H,4,0),"")</f>
        <v/>
      </c>
      <c r="U2387" s="1" t="str">
        <f t="shared" si="3"/>
        <v> L.EIC 2021/2022</v>
      </c>
      <c r="V2387" s="1" t="str">
        <f t="shared" si="4"/>
        <v>Tiago André Batista Rodrigues</v>
      </c>
    </row>
    <row r="2388" ht="14.25" customHeight="1">
      <c r="A2388" s="1">
        <v>2.00700455E8</v>
      </c>
      <c r="B2388" s="1" t="s">
        <v>7222</v>
      </c>
      <c r="C2388" s="1" t="s">
        <v>7223</v>
      </c>
      <c r="D2388" s="1" t="s">
        <v>20</v>
      </c>
      <c r="E2388" s="1" t="s">
        <v>7224</v>
      </c>
      <c r="F2388" s="1" t="str">
        <f t="shared" si="1"/>
        <v>Tiago André Campos da Silva - MIEIC 2011/2012</v>
      </c>
      <c r="G2388" s="1" t="s">
        <v>21</v>
      </c>
      <c r="I2388" s="9" t="str">
        <f>IFERROR(VLOOKUP(B2388,'Inquérito'!M:N,2,0),if(AND(E2388="",not(iserror(find("linkedin",H2388)))),H2388,E2388))</f>
        <v>https://www.linkedin.com/in/tisilva/</v>
      </c>
      <c r="J2388" s="1" t="str">
        <f t="shared" si="2"/>
        <v>MIEIC </v>
      </c>
      <c r="K2388" s="1" t="str">
        <f>IFERROR(VLOOKUP($A2388&amp;"-"&amp;K$1,'Conclusões cursos SIGARRA'!$E:$H,2,0),"")</f>
        <v/>
      </c>
      <c r="L2388" s="1" t="str">
        <f>IFERROR(VLOOKUP($A2388&amp;"-"&amp;K$1,'Conclusões cursos SIGARRA'!$E:$H,4,0),"")</f>
        <v/>
      </c>
      <c r="M2388" s="1" t="str">
        <f>IFERROR(VLOOKUP($A2388&amp;"-"&amp;M$1,'Conclusões cursos SIGARRA'!$E:$H,2,0),"")</f>
        <v/>
      </c>
      <c r="N2388" s="1" t="str">
        <f>IFERROR(VLOOKUP($A2388&amp;"-"&amp;M$1,'Conclusões cursos SIGARRA'!$E:$H,4,0),"")</f>
        <v/>
      </c>
      <c r="O2388" s="1" t="str">
        <f>IFERROR(VLOOKUP($A2388&amp;"-"&amp;O$1,'Conclusões cursos SIGARRA'!$E:$H,2,0),"")</f>
        <v>2007/2008</v>
      </c>
      <c r="P2388" s="1" t="str">
        <f>IFERROR(VLOOKUP($A2388&amp;"-"&amp;O$1,'Conclusões cursos SIGARRA'!$E:$H,4,0),"")</f>
        <v>2011/2012</v>
      </c>
      <c r="Q2388" s="1" t="str">
        <f>IFERROR(VLOOKUP($A2388&amp;"-"&amp;Q$1,'Conclusões cursos SIGARRA'!$E:$H,2,0),"")</f>
        <v/>
      </c>
      <c r="R2388" s="1" t="str">
        <f>IFERROR(VLOOKUP($A2388&amp;"-"&amp;Q$1,'Conclusões cursos SIGARRA'!$E:$H,4,0),"")</f>
        <v/>
      </c>
      <c r="S2388" s="1" t="str">
        <f>IFERROR(VLOOKUP($A2388&amp;"-"&amp;S$1,'Conclusões cursos SIGARRA'!$E:$H,2,0),"")</f>
        <v/>
      </c>
      <c r="T2388" s="1" t="str">
        <f>IFERROR(VLOOKUP($A2388&amp;"-"&amp;S$1,'Conclusões cursos SIGARRA'!$E:$H,4,0),"")</f>
        <v/>
      </c>
      <c r="U2388" s="1" t="str">
        <f t="shared" si="3"/>
        <v> MIEIC 2011/2012</v>
      </c>
      <c r="V2388" s="1" t="str">
        <f t="shared" si="4"/>
        <v>Tiago André Campos da Silva</v>
      </c>
    </row>
    <row r="2389" ht="14.25" customHeight="1">
      <c r="A2389" s="1">
        <v>2.01606796E8</v>
      </c>
      <c r="B2389" s="1" t="s">
        <v>7225</v>
      </c>
      <c r="C2389" s="1" t="s">
        <v>7226</v>
      </c>
      <c r="D2389" s="1" t="s">
        <v>26</v>
      </c>
      <c r="E2389" s="1" t="s">
        <v>21</v>
      </c>
      <c r="F2389" s="1" t="str">
        <f t="shared" si="1"/>
        <v>Tiago André Carneiro Bessa - L.EIC 2021/2022</v>
      </c>
      <c r="I2389" s="1" t="str">
        <f>IFERROR(VLOOKUP(B2389,'Inquérito'!M:N,2,0),if(AND(E2389="",not(iserror(find("linkedin",H2389)))),H2389,E2389))</f>
        <v/>
      </c>
      <c r="J2389" s="1" t="str">
        <f t="shared" si="2"/>
        <v>L.EIC </v>
      </c>
      <c r="K2389" s="1" t="str">
        <f>IFERROR(VLOOKUP($A2389&amp;"-"&amp;K$1,'Conclusões cursos SIGARRA'!$E:$H,2,0),"")</f>
        <v/>
      </c>
      <c r="L2389" s="1" t="str">
        <f>IFERROR(VLOOKUP($A2389&amp;"-"&amp;K$1,'Conclusões cursos SIGARRA'!$E:$H,4,0),"")</f>
        <v/>
      </c>
      <c r="M2389" s="1" t="str">
        <f>IFERROR(VLOOKUP($A2389&amp;"-"&amp;M$1,'Conclusões cursos SIGARRA'!$E:$H,2,0),"")</f>
        <v/>
      </c>
      <c r="N2389" s="1" t="str">
        <f>IFERROR(VLOOKUP($A2389&amp;"-"&amp;M$1,'Conclusões cursos SIGARRA'!$E:$H,4,0),"")</f>
        <v/>
      </c>
      <c r="O2389" s="1" t="str">
        <f>IFERROR(VLOOKUP($A2389&amp;"-"&amp;O$1,'Conclusões cursos SIGARRA'!$E:$H,2,0),"")</f>
        <v/>
      </c>
      <c r="P2389" s="1" t="str">
        <f>IFERROR(VLOOKUP($A2389&amp;"-"&amp;O$1,'Conclusões cursos SIGARRA'!$E:$H,4,0),"")</f>
        <v/>
      </c>
      <c r="Q2389" s="1" t="str">
        <f>IFERROR(VLOOKUP($A2389&amp;"-"&amp;Q$1,'Conclusões cursos SIGARRA'!$E:$H,2,0),"")</f>
        <v>2021/2022</v>
      </c>
      <c r="R2389" s="1" t="str">
        <f>IFERROR(VLOOKUP($A2389&amp;"-"&amp;Q$1,'Conclusões cursos SIGARRA'!$E:$H,4,0),"")</f>
        <v>2021/2022</v>
      </c>
      <c r="S2389" s="1" t="str">
        <f>IFERROR(VLOOKUP($A2389&amp;"-"&amp;S$1,'Conclusões cursos SIGARRA'!$E:$H,2,0),"")</f>
        <v/>
      </c>
      <c r="T2389" s="1" t="str">
        <f>IFERROR(VLOOKUP($A2389&amp;"-"&amp;S$1,'Conclusões cursos SIGARRA'!$E:$H,4,0),"")</f>
        <v/>
      </c>
      <c r="U2389" s="1" t="str">
        <f t="shared" si="3"/>
        <v> L.EIC 2021/2022</v>
      </c>
      <c r="V2389" s="1" t="str">
        <f t="shared" si="4"/>
        <v>Tiago André Carneiro Bessa</v>
      </c>
    </row>
    <row r="2390" ht="14.25" customHeight="1">
      <c r="A2390" s="1">
        <v>2.00900731E8</v>
      </c>
      <c r="B2390" s="1" t="s">
        <v>7227</v>
      </c>
      <c r="C2390" s="1" t="s">
        <v>7228</v>
      </c>
      <c r="D2390" s="1" t="s">
        <v>20</v>
      </c>
      <c r="E2390" s="1" t="s">
        <v>21</v>
      </c>
      <c r="F2390" s="1" t="str">
        <f t="shared" si="1"/>
        <v>Tiago André da Silva Vila Verde - MIEIC 2014/2015</v>
      </c>
      <c r="G2390" s="1" t="s">
        <v>7229</v>
      </c>
      <c r="I2390" s="1" t="str">
        <f>IFERROR(VLOOKUP(B2390,'Inquérito'!M:N,2,0),if(AND(E2390="",not(iserror(find("linkedin",H2390)))),H2390,E2390))</f>
        <v/>
      </c>
      <c r="J2390" s="1" t="str">
        <f t="shared" si="2"/>
        <v>MIEIC </v>
      </c>
      <c r="K2390" s="1" t="str">
        <f>IFERROR(VLOOKUP($A2390&amp;"-"&amp;K$1,'Conclusões cursos SIGARRA'!$E:$H,2,0),"")</f>
        <v/>
      </c>
      <c r="L2390" s="1" t="str">
        <f>IFERROR(VLOOKUP($A2390&amp;"-"&amp;K$1,'Conclusões cursos SIGARRA'!$E:$H,4,0),"")</f>
        <v/>
      </c>
      <c r="M2390" s="1" t="str">
        <f>IFERROR(VLOOKUP($A2390&amp;"-"&amp;M$1,'Conclusões cursos SIGARRA'!$E:$H,2,0),"")</f>
        <v/>
      </c>
      <c r="N2390" s="1" t="str">
        <f>IFERROR(VLOOKUP($A2390&amp;"-"&amp;M$1,'Conclusões cursos SIGARRA'!$E:$H,4,0),"")</f>
        <v/>
      </c>
      <c r="O2390" s="1" t="str">
        <f>IFERROR(VLOOKUP($A2390&amp;"-"&amp;O$1,'Conclusões cursos SIGARRA'!$E:$H,2,0),"")</f>
        <v>2009/2010</v>
      </c>
      <c r="P2390" s="1" t="str">
        <f>IFERROR(VLOOKUP($A2390&amp;"-"&amp;O$1,'Conclusões cursos SIGARRA'!$E:$H,4,0),"")</f>
        <v>2014/2015</v>
      </c>
      <c r="Q2390" s="1" t="str">
        <f>IFERROR(VLOOKUP($A2390&amp;"-"&amp;Q$1,'Conclusões cursos SIGARRA'!$E:$H,2,0),"")</f>
        <v/>
      </c>
      <c r="R2390" s="1" t="str">
        <f>IFERROR(VLOOKUP($A2390&amp;"-"&amp;Q$1,'Conclusões cursos SIGARRA'!$E:$H,4,0),"")</f>
        <v/>
      </c>
      <c r="S2390" s="1" t="str">
        <f>IFERROR(VLOOKUP($A2390&amp;"-"&amp;S$1,'Conclusões cursos SIGARRA'!$E:$H,2,0),"")</f>
        <v/>
      </c>
      <c r="T2390" s="1" t="str">
        <f>IFERROR(VLOOKUP($A2390&amp;"-"&amp;S$1,'Conclusões cursos SIGARRA'!$E:$H,4,0),"")</f>
        <v/>
      </c>
      <c r="U2390" s="1" t="str">
        <f t="shared" si="3"/>
        <v> MIEIC 2014/2015</v>
      </c>
      <c r="V2390" s="1" t="str">
        <f t="shared" si="4"/>
        <v>Tiago André da Silva Vila Verde</v>
      </c>
    </row>
    <row r="2391" ht="14.25" customHeight="1">
      <c r="A2391" s="1">
        <v>2.00203844E8</v>
      </c>
      <c r="B2391" s="1" t="s">
        <v>7230</v>
      </c>
      <c r="C2391" s="1" t="s">
        <v>7231</v>
      </c>
      <c r="D2391" s="1" t="s">
        <v>20</v>
      </c>
      <c r="E2391" s="1"/>
      <c r="F2391" s="1" t="str">
        <f t="shared" si="1"/>
        <v>Tiago André Dias Silva - LEIC 2006/2007</v>
      </c>
      <c r="G2391" s="1" t="s">
        <v>7232</v>
      </c>
      <c r="H2391" s="1" t="s">
        <v>7233</v>
      </c>
      <c r="I2391" s="9" t="str">
        <f>IFERROR(VLOOKUP(B2391,'Inquérito'!M:N,2,0),if(AND(E2391="",not(iserror(find("linkedin",H2391)))),H2391,E2391))</f>
        <v>https://www.linkedin.com/in/engtiagosilva/</v>
      </c>
      <c r="J2391" s="1" t="str">
        <f t="shared" si="2"/>
        <v>LEIC </v>
      </c>
      <c r="K2391" s="1" t="str">
        <f>IFERROR(VLOOKUP($A2391&amp;"-"&amp;K$1,'Conclusões cursos SIGARRA'!$E:$H,2,0),"")</f>
        <v>2002/2003</v>
      </c>
      <c r="L2391" s="1" t="str">
        <f>IFERROR(VLOOKUP($A2391&amp;"-"&amp;K$1,'Conclusões cursos SIGARRA'!$E:$H,4,0),"")</f>
        <v>2006/2007</v>
      </c>
      <c r="M2391" s="1" t="str">
        <f>IFERROR(VLOOKUP($A2391&amp;"-"&amp;M$1,'Conclusões cursos SIGARRA'!$E:$H,2,0),"")</f>
        <v/>
      </c>
      <c r="N2391" s="1" t="str">
        <f>IFERROR(VLOOKUP($A2391&amp;"-"&amp;M$1,'Conclusões cursos SIGARRA'!$E:$H,4,0),"")</f>
        <v/>
      </c>
      <c r="O2391" s="1" t="str">
        <f>IFERROR(VLOOKUP($A2391&amp;"-"&amp;O$1,'Conclusões cursos SIGARRA'!$E:$H,2,0),"")</f>
        <v/>
      </c>
      <c r="P2391" s="1" t="str">
        <f>IFERROR(VLOOKUP($A2391&amp;"-"&amp;O$1,'Conclusões cursos SIGARRA'!$E:$H,4,0),"")</f>
        <v/>
      </c>
      <c r="Q2391" s="1" t="str">
        <f>IFERROR(VLOOKUP($A2391&amp;"-"&amp;Q$1,'Conclusões cursos SIGARRA'!$E:$H,2,0),"")</f>
        <v/>
      </c>
      <c r="R2391" s="1" t="str">
        <f>IFERROR(VLOOKUP($A2391&amp;"-"&amp;Q$1,'Conclusões cursos SIGARRA'!$E:$H,4,0),"")</f>
        <v/>
      </c>
      <c r="S2391" s="1" t="str">
        <f>IFERROR(VLOOKUP($A2391&amp;"-"&amp;S$1,'Conclusões cursos SIGARRA'!$E:$H,2,0),"")</f>
        <v/>
      </c>
      <c r="T2391" s="1" t="str">
        <f>IFERROR(VLOOKUP($A2391&amp;"-"&amp;S$1,'Conclusões cursos SIGARRA'!$E:$H,4,0),"")</f>
        <v/>
      </c>
      <c r="U2391" s="1" t="str">
        <f t="shared" si="3"/>
        <v> LEIC 2006/2007</v>
      </c>
      <c r="V2391" s="1" t="str">
        <f t="shared" si="4"/>
        <v>Tiago André Dias Silva</v>
      </c>
    </row>
    <row r="2392" ht="14.25" customHeight="1">
      <c r="A2392" s="1">
        <v>2.02007589E8</v>
      </c>
      <c r="B2392" s="1" t="s">
        <v>7234</v>
      </c>
      <c r="C2392" s="1" t="s">
        <v>7235</v>
      </c>
      <c r="D2392" s="1" t="s">
        <v>26</v>
      </c>
      <c r="E2392" s="1" t="s">
        <v>21</v>
      </c>
      <c r="F2392" s="1" t="str">
        <f t="shared" si="1"/>
        <v>Tiago André Monteiro Ribeiro - L.EIC 2022/2023</v>
      </c>
      <c r="G2392" s="1" t="s">
        <v>7236</v>
      </c>
      <c r="I2392" s="1" t="str">
        <f>IFERROR(VLOOKUP(B2392,'Inquérito'!M:N,2,0),if(AND(E2392="",not(iserror(find("linkedin",H2392)))),H2392,E2392))</f>
        <v/>
      </c>
      <c r="J2392" s="1" t="str">
        <f t="shared" si="2"/>
        <v>L.EIC </v>
      </c>
      <c r="K2392" s="1" t="str">
        <f>IFERROR(VLOOKUP($A2392&amp;"-"&amp;K$1,'Conclusões cursos SIGARRA'!$E:$H,2,0),"")</f>
        <v/>
      </c>
      <c r="L2392" s="1" t="str">
        <f>IFERROR(VLOOKUP($A2392&amp;"-"&amp;K$1,'Conclusões cursos SIGARRA'!$E:$H,4,0),"")</f>
        <v/>
      </c>
      <c r="M2392" s="1" t="str">
        <f>IFERROR(VLOOKUP($A2392&amp;"-"&amp;M$1,'Conclusões cursos SIGARRA'!$E:$H,2,0),"")</f>
        <v/>
      </c>
      <c r="N2392" s="1" t="str">
        <f>IFERROR(VLOOKUP($A2392&amp;"-"&amp;M$1,'Conclusões cursos SIGARRA'!$E:$H,4,0),"")</f>
        <v/>
      </c>
      <c r="O2392" s="1" t="str">
        <f>IFERROR(VLOOKUP($A2392&amp;"-"&amp;O$1,'Conclusões cursos SIGARRA'!$E:$H,2,0),"")</f>
        <v/>
      </c>
      <c r="P2392" s="1" t="str">
        <f>IFERROR(VLOOKUP($A2392&amp;"-"&amp;O$1,'Conclusões cursos SIGARRA'!$E:$H,4,0),"")</f>
        <v/>
      </c>
      <c r="Q2392" s="1" t="str">
        <f>IFERROR(VLOOKUP($A2392&amp;"-"&amp;Q$1,'Conclusões cursos SIGARRA'!$E:$H,2,0),"")</f>
        <v>2021/2022</v>
      </c>
      <c r="R2392" s="1" t="str">
        <f>IFERROR(VLOOKUP($A2392&amp;"-"&amp;Q$1,'Conclusões cursos SIGARRA'!$E:$H,4,0),"")</f>
        <v>2022/2023</v>
      </c>
      <c r="S2392" s="1" t="str">
        <f>IFERROR(VLOOKUP($A2392&amp;"-"&amp;S$1,'Conclusões cursos SIGARRA'!$E:$H,2,0),"")</f>
        <v/>
      </c>
      <c r="T2392" s="1" t="str">
        <f>IFERROR(VLOOKUP($A2392&amp;"-"&amp;S$1,'Conclusões cursos SIGARRA'!$E:$H,4,0),"")</f>
        <v/>
      </c>
      <c r="U2392" s="1" t="str">
        <f t="shared" si="3"/>
        <v> L.EIC 2022/2023</v>
      </c>
      <c r="V2392" s="1" t="str">
        <f t="shared" si="4"/>
        <v>Tiago André Monteiro Ribeiro</v>
      </c>
    </row>
    <row r="2393" ht="14.25" customHeight="1">
      <c r="A2393" s="1">
        <v>2.00203137E8</v>
      </c>
      <c r="B2393" s="1" t="s">
        <v>7237</v>
      </c>
      <c r="C2393" s="1" t="s">
        <v>7238</v>
      </c>
      <c r="D2393" s="1" t="s">
        <v>20</v>
      </c>
      <c r="E2393" s="1" t="s">
        <v>21</v>
      </c>
      <c r="F2393" s="1" t="str">
        <f t="shared" si="1"/>
        <v>Tiago André Moreira Dias dos Reis - LEIC 2006/2007</v>
      </c>
      <c r="G2393" s="1" t="s">
        <v>21</v>
      </c>
      <c r="H2393" s="1" t="s">
        <v>7239</v>
      </c>
      <c r="I2393" s="1" t="str">
        <f>IFERROR(VLOOKUP(B2393,'Inquérito'!M:N,2,0),if(AND(E2393="",not(iserror(find("linkedin",H2393)))),H2393,E2393))</f>
        <v/>
      </c>
      <c r="J2393" s="1" t="str">
        <f t="shared" si="2"/>
        <v>LEIC </v>
      </c>
      <c r="K2393" s="1" t="str">
        <f>IFERROR(VLOOKUP($A2393&amp;"-"&amp;K$1,'Conclusões cursos SIGARRA'!$E:$H,2,0),"")</f>
        <v>2002/2003</v>
      </c>
      <c r="L2393" s="1" t="str">
        <f>IFERROR(VLOOKUP($A2393&amp;"-"&amp;K$1,'Conclusões cursos SIGARRA'!$E:$H,4,0),"")</f>
        <v>2006/2007</v>
      </c>
      <c r="M2393" s="1" t="str">
        <f>IFERROR(VLOOKUP($A2393&amp;"-"&amp;M$1,'Conclusões cursos SIGARRA'!$E:$H,2,0),"")</f>
        <v/>
      </c>
      <c r="N2393" s="1" t="str">
        <f>IFERROR(VLOOKUP($A2393&amp;"-"&amp;M$1,'Conclusões cursos SIGARRA'!$E:$H,4,0),"")</f>
        <v/>
      </c>
      <c r="O2393" s="1" t="str">
        <f>IFERROR(VLOOKUP($A2393&amp;"-"&amp;O$1,'Conclusões cursos SIGARRA'!$E:$H,2,0),"")</f>
        <v/>
      </c>
      <c r="P2393" s="1" t="str">
        <f>IFERROR(VLOOKUP($A2393&amp;"-"&amp;O$1,'Conclusões cursos SIGARRA'!$E:$H,4,0),"")</f>
        <v/>
      </c>
      <c r="Q2393" s="1" t="str">
        <f>IFERROR(VLOOKUP($A2393&amp;"-"&amp;Q$1,'Conclusões cursos SIGARRA'!$E:$H,2,0),"")</f>
        <v/>
      </c>
      <c r="R2393" s="1" t="str">
        <f>IFERROR(VLOOKUP($A2393&amp;"-"&amp;Q$1,'Conclusões cursos SIGARRA'!$E:$H,4,0),"")</f>
        <v/>
      </c>
      <c r="S2393" s="1" t="str">
        <f>IFERROR(VLOOKUP($A2393&amp;"-"&amp;S$1,'Conclusões cursos SIGARRA'!$E:$H,2,0),"")</f>
        <v/>
      </c>
      <c r="T2393" s="1" t="str">
        <f>IFERROR(VLOOKUP($A2393&amp;"-"&amp;S$1,'Conclusões cursos SIGARRA'!$E:$H,4,0),"")</f>
        <v/>
      </c>
      <c r="U2393" s="1" t="str">
        <f t="shared" si="3"/>
        <v> LEIC 2006/2007</v>
      </c>
      <c r="V2393" s="1" t="str">
        <f t="shared" si="4"/>
        <v>Tiago André Moreira Dias dos Reis</v>
      </c>
    </row>
    <row r="2394" ht="14.25" customHeight="1">
      <c r="A2394" s="1">
        <v>2.01610655E8</v>
      </c>
      <c r="B2394" s="1" t="s">
        <v>7240</v>
      </c>
      <c r="C2394" s="1" t="s">
        <v>7241</v>
      </c>
      <c r="D2394" s="1" t="s">
        <v>20</v>
      </c>
      <c r="E2394" s="1" t="s">
        <v>21</v>
      </c>
      <c r="F2394" s="1" t="str">
        <f t="shared" si="1"/>
        <v>Tiago André Pérola Filipe - MIEIC 2018/2019</v>
      </c>
      <c r="I2394" s="1" t="str">
        <f>IFERROR(VLOOKUP(B2394,'Inquérito'!M:N,2,0),if(AND(E2394="",not(iserror(find("linkedin",H2394)))),H2394,E2394))</f>
        <v/>
      </c>
      <c r="J2394" s="1" t="str">
        <f t="shared" si="2"/>
        <v>MIEIC </v>
      </c>
      <c r="K2394" s="1" t="str">
        <f>IFERROR(VLOOKUP($A2394&amp;"-"&amp;K$1,'Conclusões cursos SIGARRA'!$E:$H,2,0),"")</f>
        <v/>
      </c>
      <c r="L2394" s="1" t="str">
        <f>IFERROR(VLOOKUP($A2394&amp;"-"&amp;K$1,'Conclusões cursos SIGARRA'!$E:$H,4,0),"")</f>
        <v/>
      </c>
      <c r="M2394" s="1" t="str">
        <f>IFERROR(VLOOKUP($A2394&amp;"-"&amp;M$1,'Conclusões cursos SIGARRA'!$E:$H,2,0),"")</f>
        <v/>
      </c>
      <c r="N2394" s="1" t="str">
        <f>IFERROR(VLOOKUP($A2394&amp;"-"&amp;M$1,'Conclusões cursos SIGARRA'!$E:$H,4,0),"")</f>
        <v/>
      </c>
      <c r="O2394" s="1" t="str">
        <f>IFERROR(VLOOKUP($A2394&amp;"-"&amp;O$1,'Conclusões cursos SIGARRA'!$E:$H,2,0),"")</f>
        <v>2017/2018</v>
      </c>
      <c r="P2394" s="1" t="str">
        <f>IFERROR(VLOOKUP($A2394&amp;"-"&amp;O$1,'Conclusões cursos SIGARRA'!$E:$H,4,0),"")</f>
        <v>2018/2019</v>
      </c>
      <c r="Q2394" s="1" t="str">
        <f>IFERROR(VLOOKUP($A2394&amp;"-"&amp;Q$1,'Conclusões cursos SIGARRA'!$E:$H,2,0),"")</f>
        <v/>
      </c>
      <c r="R2394" s="1" t="str">
        <f>IFERROR(VLOOKUP($A2394&amp;"-"&amp;Q$1,'Conclusões cursos SIGARRA'!$E:$H,4,0),"")</f>
        <v/>
      </c>
      <c r="S2394" s="1" t="str">
        <f>IFERROR(VLOOKUP($A2394&amp;"-"&amp;S$1,'Conclusões cursos SIGARRA'!$E:$H,2,0),"")</f>
        <v/>
      </c>
      <c r="T2394" s="1" t="str">
        <f>IFERROR(VLOOKUP($A2394&amp;"-"&amp;S$1,'Conclusões cursos SIGARRA'!$E:$H,4,0),"")</f>
        <v/>
      </c>
      <c r="U2394" s="1" t="str">
        <f t="shared" si="3"/>
        <v> MIEIC 2018/2019</v>
      </c>
      <c r="V2394" s="1" t="str">
        <f t="shared" si="4"/>
        <v>Tiago André Pérola Filipe</v>
      </c>
    </row>
    <row r="2395" ht="14.25" customHeight="1">
      <c r="A2395" s="1">
        <v>2.02109481E8</v>
      </c>
      <c r="B2395" s="1" t="s">
        <v>7242</v>
      </c>
      <c r="C2395" s="1" t="s">
        <v>7243</v>
      </c>
      <c r="D2395" s="1" t="s">
        <v>26</v>
      </c>
      <c r="E2395" s="1" t="s">
        <v>21</v>
      </c>
      <c r="F2395" s="1" t="str">
        <f t="shared" si="1"/>
        <v>Tiago André Sousa Araújo - M.EIC 2022/2023</v>
      </c>
      <c r="I2395" s="1" t="str">
        <f>IFERROR(VLOOKUP(B2395,'Inquérito'!M:N,2,0),if(AND(E2395="",not(iserror(find("linkedin",H2395)))),H2395,E2395))</f>
        <v/>
      </c>
      <c r="J2395" s="1" t="str">
        <f t="shared" si="2"/>
        <v>M.EIC</v>
      </c>
      <c r="K2395" s="1" t="str">
        <f>IFERROR(VLOOKUP($A2395&amp;"-"&amp;K$1,'Conclusões cursos SIGARRA'!$E:$H,2,0),"")</f>
        <v/>
      </c>
      <c r="L2395" s="1" t="str">
        <f>IFERROR(VLOOKUP($A2395&amp;"-"&amp;K$1,'Conclusões cursos SIGARRA'!$E:$H,4,0),"")</f>
        <v/>
      </c>
      <c r="M2395" s="1" t="str">
        <f>IFERROR(VLOOKUP($A2395&amp;"-"&amp;M$1,'Conclusões cursos SIGARRA'!$E:$H,2,0),"")</f>
        <v/>
      </c>
      <c r="N2395" s="1" t="str">
        <f>IFERROR(VLOOKUP($A2395&amp;"-"&amp;M$1,'Conclusões cursos SIGARRA'!$E:$H,4,0),"")</f>
        <v/>
      </c>
      <c r="O2395" s="1" t="str">
        <f>IFERROR(VLOOKUP($A2395&amp;"-"&amp;O$1,'Conclusões cursos SIGARRA'!$E:$H,2,0),"")</f>
        <v/>
      </c>
      <c r="P2395" s="1" t="str">
        <f>IFERROR(VLOOKUP($A2395&amp;"-"&amp;O$1,'Conclusões cursos SIGARRA'!$E:$H,4,0),"")</f>
        <v/>
      </c>
      <c r="Q2395" s="1" t="str">
        <f>IFERROR(VLOOKUP($A2395&amp;"-"&amp;Q$1,'Conclusões cursos SIGARRA'!$E:$H,2,0),"")</f>
        <v/>
      </c>
      <c r="R2395" s="1" t="str">
        <f>IFERROR(VLOOKUP($A2395&amp;"-"&amp;Q$1,'Conclusões cursos SIGARRA'!$E:$H,4,0),"")</f>
        <v/>
      </c>
      <c r="S2395" s="1" t="str">
        <f>IFERROR(VLOOKUP($A2395&amp;"-"&amp;S$1,'Conclusões cursos SIGARRA'!$E:$H,2,0),"")</f>
        <v>2021/2022</v>
      </c>
      <c r="T2395" s="1" t="str">
        <f>IFERROR(VLOOKUP($A2395&amp;"-"&amp;S$1,'Conclusões cursos SIGARRA'!$E:$H,4,0),"")</f>
        <v>2022/2023</v>
      </c>
      <c r="U2395" s="1" t="str">
        <f t="shared" si="3"/>
        <v> M.EIC 2022/2023</v>
      </c>
      <c r="V2395" s="1" t="str">
        <f t="shared" si="4"/>
        <v>Tiago André Sousa Araújo</v>
      </c>
    </row>
    <row r="2396" ht="14.25" customHeight="1">
      <c r="A2396" s="1">
        <v>2.00105003E8</v>
      </c>
      <c r="B2396" s="1" t="s">
        <v>7244</v>
      </c>
      <c r="C2396" s="1" t="s">
        <v>7245</v>
      </c>
      <c r="D2396" s="1" t="s">
        <v>20</v>
      </c>
      <c r="E2396" s="1" t="s">
        <v>7246</v>
      </c>
      <c r="F2396" s="1" t="str">
        <f t="shared" si="1"/>
        <v>Tiago António Ferreira Pereira - LEIC 2006/2007</v>
      </c>
      <c r="G2396" s="1" t="s">
        <v>7247</v>
      </c>
      <c r="H2396" s="1" t="s">
        <v>7248</v>
      </c>
      <c r="I2396" s="9" t="str">
        <f>IFERROR(VLOOKUP(B2396,'Inquérito'!M:N,2,0),if(AND(E2396="",not(iserror(find("linkedin",H2396)))),H2396,E2396))</f>
        <v>https://www.linkedin.com/in/tiagoafpereira</v>
      </c>
      <c r="J2396" s="1" t="str">
        <f t="shared" si="2"/>
        <v>LEIC </v>
      </c>
      <c r="K2396" s="1" t="str">
        <f>IFERROR(VLOOKUP($A2396&amp;"-"&amp;K$1,'Conclusões cursos SIGARRA'!$E:$H,2,0),"")</f>
        <v>2001/2002</v>
      </c>
      <c r="L2396" s="1" t="str">
        <f>IFERROR(VLOOKUP($A2396&amp;"-"&amp;K$1,'Conclusões cursos SIGARRA'!$E:$H,4,0),"")</f>
        <v>2006/2007</v>
      </c>
      <c r="M2396" s="1" t="str">
        <f>IFERROR(VLOOKUP($A2396&amp;"-"&amp;M$1,'Conclusões cursos SIGARRA'!$E:$H,2,0),"")</f>
        <v/>
      </c>
      <c r="N2396" s="1" t="str">
        <f>IFERROR(VLOOKUP($A2396&amp;"-"&amp;M$1,'Conclusões cursos SIGARRA'!$E:$H,4,0),"")</f>
        <v/>
      </c>
      <c r="O2396" s="1" t="str">
        <f>IFERROR(VLOOKUP($A2396&amp;"-"&amp;O$1,'Conclusões cursos SIGARRA'!$E:$H,2,0),"")</f>
        <v/>
      </c>
      <c r="P2396" s="1" t="str">
        <f>IFERROR(VLOOKUP($A2396&amp;"-"&amp;O$1,'Conclusões cursos SIGARRA'!$E:$H,4,0),"")</f>
        <v/>
      </c>
      <c r="Q2396" s="1" t="str">
        <f>IFERROR(VLOOKUP($A2396&amp;"-"&amp;Q$1,'Conclusões cursos SIGARRA'!$E:$H,2,0),"")</f>
        <v/>
      </c>
      <c r="R2396" s="1" t="str">
        <f>IFERROR(VLOOKUP($A2396&amp;"-"&amp;Q$1,'Conclusões cursos SIGARRA'!$E:$H,4,0),"")</f>
        <v/>
      </c>
      <c r="S2396" s="1" t="str">
        <f>IFERROR(VLOOKUP($A2396&amp;"-"&amp;S$1,'Conclusões cursos SIGARRA'!$E:$H,2,0),"")</f>
        <v/>
      </c>
      <c r="T2396" s="1" t="str">
        <f>IFERROR(VLOOKUP($A2396&amp;"-"&amp;S$1,'Conclusões cursos SIGARRA'!$E:$H,4,0),"")</f>
        <v/>
      </c>
      <c r="U2396" s="1" t="str">
        <f t="shared" si="3"/>
        <v> LEIC 2006/2007</v>
      </c>
      <c r="V2396" s="1" t="str">
        <f t="shared" si="4"/>
        <v>Tiago António Ferreira Pereira</v>
      </c>
    </row>
    <row r="2397" ht="14.25" customHeight="1">
      <c r="A2397" s="1">
        <v>2.01606186E8</v>
      </c>
      <c r="B2397" s="1" t="s">
        <v>7249</v>
      </c>
      <c r="C2397" s="1" t="s">
        <v>7250</v>
      </c>
      <c r="D2397" s="1" t="s">
        <v>20</v>
      </c>
      <c r="E2397" s="1" t="s">
        <v>21</v>
      </c>
      <c r="F2397" s="1" t="str">
        <f t="shared" si="1"/>
        <v>Tiago Araújo Castro - MIEIC 2020/2021</v>
      </c>
      <c r="G2397" s="1" t="s">
        <v>7251</v>
      </c>
      <c r="I2397" s="9" t="str">
        <f>IFERROR(VLOOKUP(B2397,'Inquérito'!M:N,2,0),if(AND(E2397="",not(iserror(find("linkedin",H2397)))),H2397,E2397))</f>
        <v>https://www.linkedin.com/in/tiagoaraujocastro/</v>
      </c>
      <c r="J2397" s="1" t="str">
        <f t="shared" si="2"/>
        <v>MIEIC </v>
      </c>
      <c r="K2397" s="1" t="str">
        <f>IFERROR(VLOOKUP($A2397&amp;"-"&amp;K$1,'Conclusões cursos SIGARRA'!$E:$H,2,0),"")</f>
        <v/>
      </c>
      <c r="L2397" s="1" t="str">
        <f>IFERROR(VLOOKUP($A2397&amp;"-"&amp;K$1,'Conclusões cursos SIGARRA'!$E:$H,4,0),"")</f>
        <v/>
      </c>
      <c r="M2397" s="1" t="str">
        <f>IFERROR(VLOOKUP($A2397&amp;"-"&amp;M$1,'Conclusões cursos SIGARRA'!$E:$H,2,0),"")</f>
        <v/>
      </c>
      <c r="N2397" s="1" t="str">
        <f>IFERROR(VLOOKUP($A2397&amp;"-"&amp;M$1,'Conclusões cursos SIGARRA'!$E:$H,4,0),"")</f>
        <v/>
      </c>
      <c r="O2397" s="1" t="str">
        <f>IFERROR(VLOOKUP($A2397&amp;"-"&amp;O$1,'Conclusões cursos SIGARRA'!$E:$H,2,0),"")</f>
        <v>2016/2017</v>
      </c>
      <c r="P2397" s="1" t="str">
        <f>IFERROR(VLOOKUP($A2397&amp;"-"&amp;O$1,'Conclusões cursos SIGARRA'!$E:$H,4,0),"")</f>
        <v>2020/2021</v>
      </c>
      <c r="Q2397" s="1" t="str">
        <f>IFERROR(VLOOKUP($A2397&amp;"-"&amp;Q$1,'Conclusões cursos SIGARRA'!$E:$H,2,0),"")</f>
        <v/>
      </c>
      <c r="R2397" s="1" t="str">
        <f>IFERROR(VLOOKUP($A2397&amp;"-"&amp;Q$1,'Conclusões cursos SIGARRA'!$E:$H,4,0),"")</f>
        <v/>
      </c>
      <c r="S2397" s="1" t="str">
        <f>IFERROR(VLOOKUP($A2397&amp;"-"&amp;S$1,'Conclusões cursos SIGARRA'!$E:$H,2,0),"")</f>
        <v/>
      </c>
      <c r="T2397" s="1" t="str">
        <f>IFERROR(VLOOKUP($A2397&amp;"-"&amp;S$1,'Conclusões cursos SIGARRA'!$E:$H,4,0),"")</f>
        <v/>
      </c>
      <c r="U2397" s="1" t="str">
        <f t="shared" si="3"/>
        <v> MIEIC 2020/2021</v>
      </c>
      <c r="V2397" s="1" t="str">
        <f t="shared" si="4"/>
        <v>Tiago Araújo Castro</v>
      </c>
    </row>
    <row r="2398" ht="14.25" customHeight="1">
      <c r="A2398" s="1">
        <v>2.01502847E8</v>
      </c>
      <c r="B2398" s="1" t="s">
        <v>7252</v>
      </c>
      <c r="C2398" s="1" t="s">
        <v>7253</v>
      </c>
      <c r="D2398" s="1" t="s">
        <v>26</v>
      </c>
      <c r="E2398" s="1" t="s">
        <v>21</v>
      </c>
      <c r="F2398" s="1" t="str">
        <f t="shared" si="1"/>
        <v>Tiago Augusto Pacheco Ludovico Pinto de Barros - M.EIC 2021/2022</v>
      </c>
      <c r="I2398" s="1" t="str">
        <f>IFERROR(VLOOKUP(B2398,'Inquérito'!M:N,2,0),if(AND(E2398="",not(iserror(find("linkedin",H2398)))),H2398,E2398))</f>
        <v/>
      </c>
      <c r="J2398" s="1" t="str">
        <f t="shared" si="2"/>
        <v>M.EIC</v>
      </c>
      <c r="K2398" s="1" t="str">
        <f>IFERROR(VLOOKUP($A2398&amp;"-"&amp;K$1,'Conclusões cursos SIGARRA'!$E:$H,2,0),"")</f>
        <v/>
      </c>
      <c r="L2398" s="1" t="str">
        <f>IFERROR(VLOOKUP($A2398&amp;"-"&amp;K$1,'Conclusões cursos SIGARRA'!$E:$H,4,0),"")</f>
        <v/>
      </c>
      <c r="M2398" s="1" t="str">
        <f>IFERROR(VLOOKUP($A2398&amp;"-"&amp;M$1,'Conclusões cursos SIGARRA'!$E:$H,2,0),"")</f>
        <v/>
      </c>
      <c r="N2398" s="1" t="str">
        <f>IFERROR(VLOOKUP($A2398&amp;"-"&amp;M$1,'Conclusões cursos SIGARRA'!$E:$H,4,0),"")</f>
        <v/>
      </c>
      <c r="O2398" s="1" t="str">
        <f>IFERROR(VLOOKUP($A2398&amp;"-"&amp;O$1,'Conclusões cursos SIGARRA'!$E:$H,2,0),"")</f>
        <v/>
      </c>
      <c r="P2398" s="1" t="str">
        <f>IFERROR(VLOOKUP($A2398&amp;"-"&amp;O$1,'Conclusões cursos SIGARRA'!$E:$H,4,0),"")</f>
        <v/>
      </c>
      <c r="Q2398" s="1" t="str">
        <f>IFERROR(VLOOKUP($A2398&amp;"-"&amp;Q$1,'Conclusões cursos SIGARRA'!$E:$H,2,0),"")</f>
        <v/>
      </c>
      <c r="R2398" s="1" t="str">
        <f>IFERROR(VLOOKUP($A2398&amp;"-"&amp;Q$1,'Conclusões cursos SIGARRA'!$E:$H,4,0),"")</f>
        <v/>
      </c>
      <c r="S2398" s="1" t="str">
        <f>IFERROR(VLOOKUP($A2398&amp;"-"&amp;S$1,'Conclusões cursos SIGARRA'!$E:$H,2,0),"")</f>
        <v>2021/2022</v>
      </c>
      <c r="T2398" s="1" t="str">
        <f>IFERROR(VLOOKUP($A2398&amp;"-"&amp;S$1,'Conclusões cursos SIGARRA'!$E:$H,4,0),"")</f>
        <v>2021/2022</v>
      </c>
      <c r="U2398" s="1" t="str">
        <f t="shared" si="3"/>
        <v> M.EIC 2021/2022</v>
      </c>
      <c r="V2398" s="1" t="str">
        <f t="shared" si="4"/>
        <v>Tiago Augusto Pacheco Ludovico Pinto de Barros</v>
      </c>
    </row>
    <row r="2399" ht="14.25" customHeight="1">
      <c r="A2399" s="1">
        <v>2.00003828E8</v>
      </c>
      <c r="B2399" s="1" t="s">
        <v>7254</v>
      </c>
      <c r="C2399" s="1" t="s">
        <v>7255</v>
      </c>
      <c r="D2399" s="1" t="s">
        <v>20</v>
      </c>
      <c r="E2399" s="1" t="s">
        <v>7256</v>
      </c>
      <c r="F2399" s="1" t="str">
        <f t="shared" si="1"/>
        <v>Tiago Azevedo e Silva Gonçalves de Carvalho - LEIC 2004/2005</v>
      </c>
      <c r="G2399" s="1" t="s">
        <v>21</v>
      </c>
      <c r="I2399" s="9" t="str">
        <f>IFERROR(VLOOKUP(B2399,'Inquérito'!M:N,2,0),if(AND(E2399="",not(iserror(find("linkedin",H2399)))),H2399,E2399))</f>
        <v>https://www.linkedin.com/in/tiagocarvalho/</v>
      </c>
      <c r="J2399" s="1" t="str">
        <f t="shared" si="2"/>
        <v>LEIC </v>
      </c>
      <c r="K2399" s="1" t="str">
        <f>IFERROR(VLOOKUP($A2399&amp;"-"&amp;K$1,'Conclusões cursos SIGARRA'!$E:$H,2,0),"")</f>
        <v>2000/2001</v>
      </c>
      <c r="L2399" s="1" t="str">
        <f>IFERROR(VLOOKUP($A2399&amp;"-"&amp;K$1,'Conclusões cursos SIGARRA'!$E:$H,4,0),"")</f>
        <v>2004/2005</v>
      </c>
      <c r="M2399" s="1" t="str">
        <f>IFERROR(VLOOKUP($A2399&amp;"-"&amp;M$1,'Conclusões cursos SIGARRA'!$E:$H,2,0),"")</f>
        <v/>
      </c>
      <c r="N2399" s="1" t="str">
        <f>IFERROR(VLOOKUP($A2399&amp;"-"&amp;M$1,'Conclusões cursos SIGARRA'!$E:$H,4,0),"")</f>
        <v/>
      </c>
      <c r="O2399" s="1" t="str">
        <f>IFERROR(VLOOKUP($A2399&amp;"-"&amp;O$1,'Conclusões cursos SIGARRA'!$E:$H,2,0),"")</f>
        <v/>
      </c>
      <c r="P2399" s="1" t="str">
        <f>IFERROR(VLOOKUP($A2399&amp;"-"&amp;O$1,'Conclusões cursos SIGARRA'!$E:$H,4,0),"")</f>
        <v/>
      </c>
      <c r="Q2399" s="1" t="str">
        <f>IFERROR(VLOOKUP($A2399&amp;"-"&amp;Q$1,'Conclusões cursos SIGARRA'!$E:$H,2,0),"")</f>
        <v/>
      </c>
      <c r="R2399" s="1" t="str">
        <f>IFERROR(VLOOKUP($A2399&amp;"-"&amp;Q$1,'Conclusões cursos SIGARRA'!$E:$H,4,0),"")</f>
        <v/>
      </c>
      <c r="S2399" s="1" t="str">
        <f>IFERROR(VLOOKUP($A2399&amp;"-"&amp;S$1,'Conclusões cursos SIGARRA'!$E:$H,2,0),"")</f>
        <v/>
      </c>
      <c r="T2399" s="1" t="str">
        <f>IFERROR(VLOOKUP($A2399&amp;"-"&amp;S$1,'Conclusões cursos SIGARRA'!$E:$H,4,0),"")</f>
        <v/>
      </c>
      <c r="U2399" s="1" t="str">
        <f t="shared" si="3"/>
        <v> LEIC 2004/2005</v>
      </c>
      <c r="V2399" s="1" t="str">
        <f t="shared" si="4"/>
        <v>Tiago Azevedo e Silva Gonçalves de Carvalho</v>
      </c>
    </row>
    <row r="2400" ht="14.25" customHeight="1">
      <c r="A2400" s="1">
        <v>1.9950017E8</v>
      </c>
      <c r="B2400" s="1" t="s">
        <v>7257</v>
      </c>
      <c r="C2400" s="1" t="s">
        <v>7258</v>
      </c>
      <c r="D2400" s="1" t="s">
        <v>20</v>
      </c>
      <c r="E2400" s="1" t="s">
        <v>7259</v>
      </c>
      <c r="F2400" s="1" t="str">
        <f t="shared" si="1"/>
        <v>Tiago Azevedo Pires Gomes Pinheiro - LEIC 1999/2000</v>
      </c>
      <c r="G2400" s="1" t="s">
        <v>7260</v>
      </c>
      <c r="I2400" s="9" t="str">
        <f>IFERROR(VLOOKUP(B2400,'Inquérito'!M:N,2,0),if(AND(E2400="",not(iserror(find("linkedin",H2400)))),H2400,E2400))</f>
        <v>https://www.linkedin.com/in/tpinheiro/</v>
      </c>
      <c r="J2400" s="1" t="str">
        <f t="shared" si="2"/>
        <v>LEIC </v>
      </c>
      <c r="K2400" s="1" t="str">
        <f>IFERROR(VLOOKUP($A2400&amp;"-"&amp;K$1,'Conclusões cursos SIGARRA'!$E:$H,2,0),"")</f>
        <v>1995/1996</v>
      </c>
      <c r="L2400" s="1" t="str">
        <f>IFERROR(VLOOKUP($A2400&amp;"-"&amp;K$1,'Conclusões cursos SIGARRA'!$E:$H,4,0),"")</f>
        <v>1999/2000</v>
      </c>
      <c r="M2400" s="1" t="str">
        <f>IFERROR(VLOOKUP($A2400&amp;"-"&amp;M$1,'Conclusões cursos SIGARRA'!$E:$H,2,0),"")</f>
        <v/>
      </c>
      <c r="N2400" s="1" t="str">
        <f>IFERROR(VLOOKUP($A2400&amp;"-"&amp;M$1,'Conclusões cursos SIGARRA'!$E:$H,4,0),"")</f>
        <v/>
      </c>
      <c r="O2400" s="1" t="str">
        <f>IFERROR(VLOOKUP($A2400&amp;"-"&amp;O$1,'Conclusões cursos SIGARRA'!$E:$H,2,0),"")</f>
        <v/>
      </c>
      <c r="P2400" s="1" t="str">
        <f>IFERROR(VLOOKUP($A2400&amp;"-"&amp;O$1,'Conclusões cursos SIGARRA'!$E:$H,4,0),"")</f>
        <v/>
      </c>
      <c r="Q2400" s="1" t="str">
        <f>IFERROR(VLOOKUP($A2400&amp;"-"&amp;Q$1,'Conclusões cursos SIGARRA'!$E:$H,2,0),"")</f>
        <v/>
      </c>
      <c r="R2400" s="1" t="str">
        <f>IFERROR(VLOOKUP($A2400&amp;"-"&amp;Q$1,'Conclusões cursos SIGARRA'!$E:$H,4,0),"")</f>
        <v/>
      </c>
      <c r="S2400" s="1" t="str">
        <f>IFERROR(VLOOKUP($A2400&amp;"-"&amp;S$1,'Conclusões cursos SIGARRA'!$E:$H,2,0),"")</f>
        <v/>
      </c>
      <c r="T2400" s="1" t="str">
        <f>IFERROR(VLOOKUP($A2400&amp;"-"&amp;S$1,'Conclusões cursos SIGARRA'!$E:$H,4,0),"")</f>
        <v/>
      </c>
      <c r="U2400" s="1" t="str">
        <f t="shared" si="3"/>
        <v> LEIC 1999/2000</v>
      </c>
      <c r="V2400" s="1" t="str">
        <f t="shared" si="4"/>
        <v>Tiago Azevedo Pires Gomes Pinheiro</v>
      </c>
    </row>
    <row r="2401" ht="14.25" customHeight="1">
      <c r="A2401" s="1">
        <v>2.01305665E8</v>
      </c>
      <c r="B2401" s="1" t="s">
        <v>7261</v>
      </c>
      <c r="C2401" s="1" t="s">
        <v>7262</v>
      </c>
      <c r="D2401" s="1" t="s">
        <v>20</v>
      </c>
      <c r="E2401" s="1" t="s">
        <v>21</v>
      </c>
      <c r="F2401" s="1" t="str">
        <f t="shared" si="1"/>
        <v>Tiago Bernardes Almeida - MIEIC 2018/2019</v>
      </c>
      <c r="G2401" s="1" t="s">
        <v>7263</v>
      </c>
      <c r="I2401" s="1" t="str">
        <f>IFERROR(VLOOKUP(B2401,'Inquérito'!M:N,2,0),if(AND(E2401="",not(iserror(find("linkedin",H2401)))),H2401,E2401))</f>
        <v/>
      </c>
      <c r="J2401" s="1" t="str">
        <f t="shared" si="2"/>
        <v>MIEIC </v>
      </c>
      <c r="K2401" s="1" t="str">
        <f>IFERROR(VLOOKUP($A2401&amp;"-"&amp;K$1,'Conclusões cursos SIGARRA'!$E:$H,2,0),"")</f>
        <v/>
      </c>
      <c r="L2401" s="1" t="str">
        <f>IFERROR(VLOOKUP($A2401&amp;"-"&amp;K$1,'Conclusões cursos SIGARRA'!$E:$H,4,0),"")</f>
        <v/>
      </c>
      <c r="M2401" s="1" t="str">
        <f>IFERROR(VLOOKUP($A2401&amp;"-"&amp;M$1,'Conclusões cursos SIGARRA'!$E:$H,2,0),"")</f>
        <v/>
      </c>
      <c r="N2401" s="1" t="str">
        <f>IFERROR(VLOOKUP($A2401&amp;"-"&amp;M$1,'Conclusões cursos SIGARRA'!$E:$H,4,0),"")</f>
        <v/>
      </c>
      <c r="O2401" s="1" t="str">
        <f>IFERROR(VLOOKUP($A2401&amp;"-"&amp;O$1,'Conclusões cursos SIGARRA'!$E:$H,2,0),"")</f>
        <v>2014/2015</v>
      </c>
      <c r="P2401" s="1" t="str">
        <f>IFERROR(VLOOKUP($A2401&amp;"-"&amp;O$1,'Conclusões cursos SIGARRA'!$E:$H,4,0),"")</f>
        <v>2018/2019</v>
      </c>
      <c r="Q2401" s="1" t="str">
        <f>IFERROR(VLOOKUP($A2401&amp;"-"&amp;Q$1,'Conclusões cursos SIGARRA'!$E:$H,2,0),"")</f>
        <v/>
      </c>
      <c r="R2401" s="1" t="str">
        <f>IFERROR(VLOOKUP($A2401&amp;"-"&amp;Q$1,'Conclusões cursos SIGARRA'!$E:$H,4,0),"")</f>
        <v/>
      </c>
      <c r="S2401" s="1" t="str">
        <f>IFERROR(VLOOKUP($A2401&amp;"-"&amp;S$1,'Conclusões cursos SIGARRA'!$E:$H,2,0),"")</f>
        <v/>
      </c>
      <c r="T2401" s="1" t="str">
        <f>IFERROR(VLOOKUP($A2401&amp;"-"&amp;S$1,'Conclusões cursos SIGARRA'!$E:$H,4,0),"")</f>
        <v/>
      </c>
      <c r="U2401" s="1" t="str">
        <f t="shared" si="3"/>
        <v> MIEIC 2018/2019</v>
      </c>
      <c r="V2401" s="1" t="str">
        <f t="shared" si="4"/>
        <v>Tiago Bernardes Almeida</v>
      </c>
    </row>
    <row r="2402" ht="14.25" customHeight="1">
      <c r="A2402" s="1">
        <v>2.01004122E8</v>
      </c>
      <c r="B2402" s="1" t="s">
        <v>7264</v>
      </c>
      <c r="C2402" s="1" t="s">
        <v>7265</v>
      </c>
      <c r="D2402" s="1" t="s">
        <v>20</v>
      </c>
      <c r="E2402" s="1" t="s">
        <v>7266</v>
      </c>
      <c r="F2402" s="1" t="str">
        <f t="shared" si="1"/>
        <v>Tiago Bluemel Cardoso - MIEIC 2014/2015</v>
      </c>
      <c r="G2402" s="1" t="s">
        <v>7267</v>
      </c>
      <c r="I2402" s="9" t="str">
        <f>IFERROR(VLOOKUP(B2402,'Inquérito'!M:N,2,0),if(AND(E2402="",not(iserror(find("linkedin",H2402)))),H2402,E2402))</f>
        <v>https://www.linkedin.com/in/tiagobluemelcardoso/</v>
      </c>
      <c r="J2402" s="1" t="str">
        <f t="shared" si="2"/>
        <v>MIEIC </v>
      </c>
      <c r="K2402" s="1" t="str">
        <f>IFERROR(VLOOKUP($A2402&amp;"-"&amp;K$1,'Conclusões cursos SIGARRA'!$E:$H,2,0),"")</f>
        <v/>
      </c>
      <c r="L2402" s="1" t="str">
        <f>IFERROR(VLOOKUP($A2402&amp;"-"&amp;K$1,'Conclusões cursos SIGARRA'!$E:$H,4,0),"")</f>
        <v/>
      </c>
      <c r="M2402" s="1" t="str">
        <f>IFERROR(VLOOKUP($A2402&amp;"-"&amp;M$1,'Conclusões cursos SIGARRA'!$E:$H,2,0),"")</f>
        <v/>
      </c>
      <c r="N2402" s="1" t="str">
        <f>IFERROR(VLOOKUP($A2402&amp;"-"&amp;M$1,'Conclusões cursos SIGARRA'!$E:$H,4,0),"")</f>
        <v/>
      </c>
      <c r="O2402" s="1" t="str">
        <f>IFERROR(VLOOKUP($A2402&amp;"-"&amp;O$1,'Conclusões cursos SIGARRA'!$E:$H,2,0),"")</f>
        <v>2010/2011</v>
      </c>
      <c r="P2402" s="1" t="str">
        <f>IFERROR(VLOOKUP($A2402&amp;"-"&amp;O$1,'Conclusões cursos SIGARRA'!$E:$H,4,0),"")</f>
        <v>2014/2015</v>
      </c>
      <c r="Q2402" s="1" t="str">
        <f>IFERROR(VLOOKUP($A2402&amp;"-"&amp;Q$1,'Conclusões cursos SIGARRA'!$E:$H,2,0),"")</f>
        <v/>
      </c>
      <c r="R2402" s="1" t="str">
        <f>IFERROR(VLOOKUP($A2402&amp;"-"&amp;Q$1,'Conclusões cursos SIGARRA'!$E:$H,4,0),"")</f>
        <v/>
      </c>
      <c r="S2402" s="1" t="str">
        <f>IFERROR(VLOOKUP($A2402&amp;"-"&amp;S$1,'Conclusões cursos SIGARRA'!$E:$H,2,0),"")</f>
        <v/>
      </c>
      <c r="T2402" s="1" t="str">
        <f>IFERROR(VLOOKUP($A2402&amp;"-"&amp;S$1,'Conclusões cursos SIGARRA'!$E:$H,4,0),"")</f>
        <v/>
      </c>
      <c r="U2402" s="1" t="str">
        <f t="shared" si="3"/>
        <v> MIEIC 2014/2015</v>
      </c>
      <c r="V2402" s="1" t="str">
        <f t="shared" si="4"/>
        <v>Tiago Bluemel Cardoso</v>
      </c>
    </row>
    <row r="2403" ht="14.25" customHeight="1">
      <c r="A2403" s="1">
        <v>2.00606063E8</v>
      </c>
      <c r="B2403" s="1" t="s">
        <v>7268</v>
      </c>
      <c r="C2403" s="1" t="s">
        <v>7269</v>
      </c>
      <c r="D2403" s="1" t="s">
        <v>20</v>
      </c>
      <c r="E2403" s="1" t="s">
        <v>7270</v>
      </c>
      <c r="F2403" s="1" t="str">
        <f t="shared" si="1"/>
        <v>Tiago Boldt Pereira de Sousa - MIEIC 2010/2011</v>
      </c>
      <c r="H2403" s="1" t="s">
        <v>7271</v>
      </c>
      <c r="I2403" s="9" t="str">
        <f>IFERROR(VLOOKUP(B2403,'Inquérito'!M:N,2,0),if(AND(E2403="",not(iserror(find("linkedin",H2403)))),H2403,E2403))</f>
        <v>https://www.linkedin.com/in/tiagoboldt/</v>
      </c>
      <c r="J2403" s="1" t="str">
        <f t="shared" si="2"/>
        <v>MIEIC </v>
      </c>
      <c r="K2403" s="1" t="str">
        <f>IFERROR(VLOOKUP($A2403&amp;"-"&amp;K$1,'Conclusões cursos SIGARRA'!$E:$H,2,0),"")</f>
        <v/>
      </c>
      <c r="L2403" s="1" t="str">
        <f>IFERROR(VLOOKUP($A2403&amp;"-"&amp;K$1,'Conclusões cursos SIGARRA'!$E:$H,4,0),"")</f>
        <v/>
      </c>
      <c r="M2403" s="1" t="str">
        <f>IFERROR(VLOOKUP($A2403&amp;"-"&amp;M$1,'Conclusões cursos SIGARRA'!$E:$H,2,0),"")</f>
        <v/>
      </c>
      <c r="N2403" s="1" t="str">
        <f>IFERROR(VLOOKUP($A2403&amp;"-"&amp;M$1,'Conclusões cursos SIGARRA'!$E:$H,4,0),"")</f>
        <v/>
      </c>
      <c r="O2403" s="1" t="str">
        <f>IFERROR(VLOOKUP($A2403&amp;"-"&amp;O$1,'Conclusões cursos SIGARRA'!$E:$H,2,0),"")</f>
        <v>2006/2007</v>
      </c>
      <c r="P2403" s="1" t="str">
        <f>IFERROR(VLOOKUP($A2403&amp;"-"&amp;O$1,'Conclusões cursos SIGARRA'!$E:$H,4,0),"")</f>
        <v>2010/2011</v>
      </c>
      <c r="Q2403" s="1" t="str">
        <f>IFERROR(VLOOKUP($A2403&amp;"-"&amp;Q$1,'Conclusões cursos SIGARRA'!$E:$H,2,0),"")</f>
        <v/>
      </c>
      <c r="R2403" s="1" t="str">
        <f>IFERROR(VLOOKUP($A2403&amp;"-"&amp;Q$1,'Conclusões cursos SIGARRA'!$E:$H,4,0),"")</f>
        <v/>
      </c>
      <c r="S2403" s="1" t="str">
        <f>IFERROR(VLOOKUP($A2403&amp;"-"&amp;S$1,'Conclusões cursos SIGARRA'!$E:$H,2,0),"")</f>
        <v/>
      </c>
      <c r="T2403" s="1" t="str">
        <f>IFERROR(VLOOKUP($A2403&amp;"-"&amp;S$1,'Conclusões cursos SIGARRA'!$E:$H,4,0),"")</f>
        <v/>
      </c>
      <c r="U2403" s="1" t="str">
        <f t="shared" si="3"/>
        <v> MIEIC 2010/2011</v>
      </c>
      <c r="V2403" s="1" t="str">
        <f t="shared" si="4"/>
        <v>Tiago Boldt Pereira de Sousa</v>
      </c>
    </row>
    <row r="2404" ht="14.25" customHeight="1">
      <c r="A2404" s="1">
        <v>2.01906045E8</v>
      </c>
      <c r="B2404" s="1" t="s">
        <v>7272</v>
      </c>
      <c r="C2404" s="1" t="s">
        <v>7273</v>
      </c>
      <c r="D2404" s="1" t="s">
        <v>26</v>
      </c>
      <c r="E2404" s="1" t="s">
        <v>21</v>
      </c>
      <c r="F2404" s="1" t="str">
        <f t="shared" si="1"/>
        <v>Tiago Caldas da Silva - L.EIC 2021/2022</v>
      </c>
      <c r="G2404" s="1" t="s">
        <v>7274</v>
      </c>
      <c r="I2404" s="1" t="str">
        <f>IFERROR(VLOOKUP(B2404,'Inquérito'!M:N,2,0),if(AND(E2404="",not(iserror(find("linkedin",H2404)))),H2404,E2404))</f>
        <v/>
      </c>
      <c r="J2404" s="1" t="str">
        <f t="shared" si="2"/>
        <v>L.EIC </v>
      </c>
      <c r="K2404" s="1" t="str">
        <f>IFERROR(VLOOKUP($A2404&amp;"-"&amp;K$1,'Conclusões cursos SIGARRA'!$E:$H,2,0),"")</f>
        <v/>
      </c>
      <c r="L2404" s="1" t="str">
        <f>IFERROR(VLOOKUP($A2404&amp;"-"&amp;K$1,'Conclusões cursos SIGARRA'!$E:$H,4,0),"")</f>
        <v/>
      </c>
      <c r="M2404" s="1" t="str">
        <f>IFERROR(VLOOKUP($A2404&amp;"-"&amp;M$1,'Conclusões cursos SIGARRA'!$E:$H,2,0),"")</f>
        <v/>
      </c>
      <c r="N2404" s="1" t="str">
        <f>IFERROR(VLOOKUP($A2404&amp;"-"&amp;M$1,'Conclusões cursos SIGARRA'!$E:$H,4,0),"")</f>
        <v/>
      </c>
      <c r="O2404" s="1" t="str">
        <f>IFERROR(VLOOKUP($A2404&amp;"-"&amp;O$1,'Conclusões cursos SIGARRA'!$E:$H,2,0),"")</f>
        <v/>
      </c>
      <c r="P2404" s="1" t="str">
        <f>IFERROR(VLOOKUP($A2404&amp;"-"&amp;O$1,'Conclusões cursos SIGARRA'!$E:$H,4,0),"")</f>
        <v/>
      </c>
      <c r="Q2404" s="1" t="str">
        <f>IFERROR(VLOOKUP($A2404&amp;"-"&amp;Q$1,'Conclusões cursos SIGARRA'!$E:$H,2,0),"")</f>
        <v>2021/2022</v>
      </c>
      <c r="R2404" s="1" t="str">
        <f>IFERROR(VLOOKUP($A2404&amp;"-"&amp;Q$1,'Conclusões cursos SIGARRA'!$E:$H,4,0),"")</f>
        <v>2021/2022</v>
      </c>
      <c r="S2404" s="1" t="str">
        <f>IFERROR(VLOOKUP($A2404&amp;"-"&amp;S$1,'Conclusões cursos SIGARRA'!$E:$H,2,0),"")</f>
        <v/>
      </c>
      <c r="T2404" s="1" t="str">
        <f>IFERROR(VLOOKUP($A2404&amp;"-"&amp;S$1,'Conclusões cursos SIGARRA'!$E:$H,4,0),"")</f>
        <v/>
      </c>
      <c r="U2404" s="1" t="str">
        <f t="shared" si="3"/>
        <v> L.EIC 2021/2022</v>
      </c>
      <c r="V2404" s="1" t="str">
        <f t="shared" si="4"/>
        <v>Tiago Caldas da Silva</v>
      </c>
    </row>
    <row r="2405" ht="14.25" customHeight="1">
      <c r="A2405" s="1">
        <v>2.01704003E8</v>
      </c>
      <c r="B2405" s="1" t="s">
        <v>7275</v>
      </c>
      <c r="C2405" s="1" t="s">
        <v>7276</v>
      </c>
      <c r="D2405" s="1" t="s">
        <v>26</v>
      </c>
      <c r="E2405" s="1" t="s">
        <v>21</v>
      </c>
      <c r="F2405" s="1" t="str">
        <f t="shared" si="1"/>
        <v>Tiago Candeias Verdade - M.EIC 2021/2022</v>
      </c>
      <c r="I2405" s="1" t="str">
        <f>IFERROR(VLOOKUP(B2405,'Inquérito'!M:N,2,0),if(AND(E2405="",not(iserror(find("linkedin",H2405)))),H2405,E2405))</f>
        <v/>
      </c>
      <c r="J2405" s="1" t="str">
        <f t="shared" si="2"/>
        <v>M.EIC</v>
      </c>
      <c r="K2405" s="1" t="str">
        <f>IFERROR(VLOOKUP($A2405&amp;"-"&amp;K$1,'Conclusões cursos SIGARRA'!$E:$H,2,0),"")</f>
        <v/>
      </c>
      <c r="L2405" s="1" t="str">
        <f>IFERROR(VLOOKUP($A2405&amp;"-"&amp;K$1,'Conclusões cursos SIGARRA'!$E:$H,4,0),"")</f>
        <v/>
      </c>
      <c r="M2405" s="1" t="str">
        <f>IFERROR(VLOOKUP($A2405&amp;"-"&amp;M$1,'Conclusões cursos SIGARRA'!$E:$H,2,0),"")</f>
        <v/>
      </c>
      <c r="N2405" s="1" t="str">
        <f>IFERROR(VLOOKUP($A2405&amp;"-"&amp;M$1,'Conclusões cursos SIGARRA'!$E:$H,4,0),"")</f>
        <v/>
      </c>
      <c r="O2405" s="1" t="str">
        <f>IFERROR(VLOOKUP($A2405&amp;"-"&amp;O$1,'Conclusões cursos SIGARRA'!$E:$H,2,0),"")</f>
        <v/>
      </c>
      <c r="P2405" s="1" t="str">
        <f>IFERROR(VLOOKUP($A2405&amp;"-"&amp;O$1,'Conclusões cursos SIGARRA'!$E:$H,4,0),"")</f>
        <v/>
      </c>
      <c r="Q2405" s="1" t="str">
        <f>IFERROR(VLOOKUP($A2405&amp;"-"&amp;Q$1,'Conclusões cursos SIGARRA'!$E:$H,2,0),"")</f>
        <v/>
      </c>
      <c r="R2405" s="1" t="str">
        <f>IFERROR(VLOOKUP($A2405&amp;"-"&amp;Q$1,'Conclusões cursos SIGARRA'!$E:$H,4,0),"")</f>
        <v/>
      </c>
      <c r="S2405" s="1" t="str">
        <f>IFERROR(VLOOKUP($A2405&amp;"-"&amp;S$1,'Conclusões cursos SIGARRA'!$E:$H,2,0),"")</f>
        <v>2021/2022</v>
      </c>
      <c r="T2405" s="1" t="str">
        <f>IFERROR(VLOOKUP($A2405&amp;"-"&amp;S$1,'Conclusões cursos SIGARRA'!$E:$H,4,0),"")</f>
        <v>2021/2022</v>
      </c>
      <c r="U2405" s="1" t="str">
        <f t="shared" si="3"/>
        <v> M.EIC 2021/2022</v>
      </c>
      <c r="V2405" s="1" t="str">
        <f t="shared" si="4"/>
        <v>Tiago Candeias Verdade</v>
      </c>
    </row>
    <row r="2406" ht="14.25" customHeight="1">
      <c r="A2406" s="1">
        <v>2.00808026E8</v>
      </c>
      <c r="B2406" s="1" t="s">
        <v>7277</v>
      </c>
      <c r="C2406" s="1" t="s">
        <v>7278</v>
      </c>
      <c r="D2406" s="1" t="s">
        <v>20</v>
      </c>
      <c r="E2406" s="1" t="s">
        <v>21</v>
      </c>
      <c r="F2406" s="1" t="str">
        <f t="shared" si="1"/>
        <v>Tiago Carvalhido Morim Casanova - MIEIC 2012/2013</v>
      </c>
      <c r="G2406" s="1" t="s">
        <v>21</v>
      </c>
      <c r="I2406" s="9" t="str">
        <f>IFERROR(VLOOKUP(B2406,'Inquérito'!M:N,2,0),if(AND(E2406="",not(iserror(find("linkedin",H2406)))),H2406,E2406))</f>
        <v>https://www.linkedin.com/in/tiagocasanovapt/</v>
      </c>
      <c r="J2406" s="1" t="str">
        <f t="shared" si="2"/>
        <v>MIEIC </v>
      </c>
      <c r="K2406" s="1" t="str">
        <f>IFERROR(VLOOKUP($A2406&amp;"-"&amp;K$1,'Conclusões cursos SIGARRA'!$E:$H,2,0),"")</f>
        <v/>
      </c>
      <c r="L2406" s="1" t="str">
        <f>IFERROR(VLOOKUP($A2406&amp;"-"&amp;K$1,'Conclusões cursos SIGARRA'!$E:$H,4,0),"")</f>
        <v/>
      </c>
      <c r="M2406" s="1" t="str">
        <f>IFERROR(VLOOKUP($A2406&amp;"-"&amp;M$1,'Conclusões cursos SIGARRA'!$E:$H,2,0),"")</f>
        <v/>
      </c>
      <c r="N2406" s="1" t="str">
        <f>IFERROR(VLOOKUP($A2406&amp;"-"&amp;M$1,'Conclusões cursos SIGARRA'!$E:$H,4,0),"")</f>
        <v/>
      </c>
      <c r="O2406" s="1" t="str">
        <f>IFERROR(VLOOKUP($A2406&amp;"-"&amp;O$1,'Conclusões cursos SIGARRA'!$E:$H,2,0),"")</f>
        <v>2008/2009</v>
      </c>
      <c r="P2406" s="1" t="str">
        <f>IFERROR(VLOOKUP($A2406&amp;"-"&amp;O$1,'Conclusões cursos SIGARRA'!$E:$H,4,0),"")</f>
        <v>2012/2013</v>
      </c>
      <c r="Q2406" s="1" t="str">
        <f>IFERROR(VLOOKUP($A2406&amp;"-"&amp;Q$1,'Conclusões cursos SIGARRA'!$E:$H,2,0),"")</f>
        <v/>
      </c>
      <c r="R2406" s="1" t="str">
        <f>IFERROR(VLOOKUP($A2406&amp;"-"&amp;Q$1,'Conclusões cursos SIGARRA'!$E:$H,4,0),"")</f>
        <v/>
      </c>
      <c r="S2406" s="1" t="str">
        <f>IFERROR(VLOOKUP($A2406&amp;"-"&amp;S$1,'Conclusões cursos SIGARRA'!$E:$H,2,0),"")</f>
        <v/>
      </c>
      <c r="T2406" s="1" t="str">
        <f>IFERROR(VLOOKUP($A2406&amp;"-"&amp;S$1,'Conclusões cursos SIGARRA'!$E:$H,4,0),"")</f>
        <v/>
      </c>
      <c r="U2406" s="1" t="str">
        <f t="shared" si="3"/>
        <v> MIEIC 2012/2013</v>
      </c>
      <c r="V2406" s="1" t="str">
        <f t="shared" si="4"/>
        <v>Tiago Carvalhido Morim Casanova</v>
      </c>
    </row>
    <row r="2407" ht="14.25" customHeight="1">
      <c r="A2407" s="1">
        <v>2.01506203E8</v>
      </c>
      <c r="B2407" s="1" t="s">
        <v>7279</v>
      </c>
      <c r="C2407" s="1" t="s">
        <v>7280</v>
      </c>
      <c r="D2407" s="1" t="s">
        <v>20</v>
      </c>
      <c r="E2407" s="1" t="s">
        <v>21</v>
      </c>
      <c r="F2407" s="1" t="str">
        <f t="shared" si="1"/>
        <v>Tiago Costa Neves - MIEIC 2019/2020</v>
      </c>
      <c r="I2407" s="1" t="str">
        <f>IFERROR(VLOOKUP(B2407,'Inquérito'!M:N,2,0),if(AND(E2407="",not(iserror(find("linkedin",H2407)))),H2407,E2407))</f>
        <v/>
      </c>
      <c r="J2407" s="1" t="str">
        <f t="shared" si="2"/>
        <v>MIEIC </v>
      </c>
      <c r="K2407" s="1" t="str">
        <f>IFERROR(VLOOKUP($A2407&amp;"-"&amp;K$1,'Conclusões cursos SIGARRA'!$E:$H,2,0),"")</f>
        <v/>
      </c>
      <c r="L2407" s="1" t="str">
        <f>IFERROR(VLOOKUP($A2407&amp;"-"&amp;K$1,'Conclusões cursos SIGARRA'!$E:$H,4,0),"")</f>
        <v/>
      </c>
      <c r="M2407" s="1" t="str">
        <f>IFERROR(VLOOKUP($A2407&amp;"-"&amp;M$1,'Conclusões cursos SIGARRA'!$E:$H,2,0),"")</f>
        <v/>
      </c>
      <c r="N2407" s="1" t="str">
        <f>IFERROR(VLOOKUP($A2407&amp;"-"&amp;M$1,'Conclusões cursos SIGARRA'!$E:$H,4,0),"")</f>
        <v/>
      </c>
      <c r="O2407" s="1" t="str">
        <f>IFERROR(VLOOKUP($A2407&amp;"-"&amp;O$1,'Conclusões cursos SIGARRA'!$E:$H,2,0),"")</f>
        <v>2015/2016</v>
      </c>
      <c r="P2407" s="1" t="str">
        <f>IFERROR(VLOOKUP($A2407&amp;"-"&amp;O$1,'Conclusões cursos SIGARRA'!$E:$H,4,0),"")</f>
        <v>2019/2020</v>
      </c>
      <c r="Q2407" s="1" t="str">
        <f>IFERROR(VLOOKUP($A2407&amp;"-"&amp;Q$1,'Conclusões cursos SIGARRA'!$E:$H,2,0),"")</f>
        <v/>
      </c>
      <c r="R2407" s="1" t="str">
        <f>IFERROR(VLOOKUP($A2407&amp;"-"&amp;Q$1,'Conclusões cursos SIGARRA'!$E:$H,4,0),"")</f>
        <v/>
      </c>
      <c r="S2407" s="1" t="str">
        <f>IFERROR(VLOOKUP($A2407&amp;"-"&amp;S$1,'Conclusões cursos SIGARRA'!$E:$H,2,0),"")</f>
        <v/>
      </c>
      <c r="T2407" s="1" t="str">
        <f>IFERROR(VLOOKUP($A2407&amp;"-"&amp;S$1,'Conclusões cursos SIGARRA'!$E:$H,4,0),"")</f>
        <v/>
      </c>
      <c r="U2407" s="1" t="str">
        <f t="shared" si="3"/>
        <v> MIEIC 2019/2020</v>
      </c>
      <c r="V2407" s="1" t="str">
        <f t="shared" si="4"/>
        <v>Tiago Costa Neves</v>
      </c>
    </row>
    <row r="2408" ht="14.25" customHeight="1">
      <c r="A2408" s="1">
        <v>2.00703479E8</v>
      </c>
      <c r="B2408" s="1" t="s">
        <v>7281</v>
      </c>
      <c r="C2408" s="1" t="s">
        <v>7282</v>
      </c>
      <c r="D2408" s="1" t="s">
        <v>20</v>
      </c>
      <c r="E2408" s="1" t="s">
        <v>7283</v>
      </c>
      <c r="F2408" s="1" t="str">
        <f t="shared" si="1"/>
        <v>Tiago Daniel Ferreira da Silva Monteiro - MIEIC 2011/2012</v>
      </c>
      <c r="G2408" s="1" t="s">
        <v>21</v>
      </c>
      <c r="I2408" s="9" t="str">
        <f>IFERROR(VLOOKUP(B2408,'Inquérito'!M:N,2,0),if(AND(E2408="",not(iserror(find("linkedin",H2408)))),H2408,E2408))</f>
        <v>https://www.linkedin.com/in/tiagodfsmonteiro/</v>
      </c>
      <c r="J2408" s="1" t="str">
        <f t="shared" si="2"/>
        <v>MIEIC </v>
      </c>
      <c r="K2408" s="1" t="str">
        <f>IFERROR(VLOOKUP($A2408&amp;"-"&amp;K$1,'Conclusões cursos SIGARRA'!$E:$H,2,0),"")</f>
        <v/>
      </c>
      <c r="L2408" s="1" t="str">
        <f>IFERROR(VLOOKUP($A2408&amp;"-"&amp;K$1,'Conclusões cursos SIGARRA'!$E:$H,4,0),"")</f>
        <v/>
      </c>
      <c r="M2408" s="1" t="str">
        <f>IFERROR(VLOOKUP($A2408&amp;"-"&amp;M$1,'Conclusões cursos SIGARRA'!$E:$H,2,0),"")</f>
        <v/>
      </c>
      <c r="N2408" s="1" t="str">
        <f>IFERROR(VLOOKUP($A2408&amp;"-"&amp;M$1,'Conclusões cursos SIGARRA'!$E:$H,4,0),"")</f>
        <v/>
      </c>
      <c r="O2408" s="1" t="str">
        <f>IFERROR(VLOOKUP($A2408&amp;"-"&amp;O$1,'Conclusões cursos SIGARRA'!$E:$H,2,0),"")</f>
        <v>2007/2008</v>
      </c>
      <c r="P2408" s="1" t="str">
        <f>IFERROR(VLOOKUP($A2408&amp;"-"&amp;O$1,'Conclusões cursos SIGARRA'!$E:$H,4,0),"")</f>
        <v>2011/2012</v>
      </c>
      <c r="Q2408" s="1" t="str">
        <f>IFERROR(VLOOKUP($A2408&amp;"-"&amp;Q$1,'Conclusões cursos SIGARRA'!$E:$H,2,0),"")</f>
        <v/>
      </c>
      <c r="R2408" s="1" t="str">
        <f>IFERROR(VLOOKUP($A2408&amp;"-"&amp;Q$1,'Conclusões cursos SIGARRA'!$E:$H,4,0),"")</f>
        <v/>
      </c>
      <c r="S2408" s="1" t="str">
        <f>IFERROR(VLOOKUP($A2408&amp;"-"&amp;S$1,'Conclusões cursos SIGARRA'!$E:$H,2,0),"")</f>
        <v/>
      </c>
      <c r="T2408" s="1" t="str">
        <f>IFERROR(VLOOKUP($A2408&amp;"-"&amp;S$1,'Conclusões cursos SIGARRA'!$E:$H,4,0),"")</f>
        <v/>
      </c>
      <c r="U2408" s="1" t="str">
        <f t="shared" si="3"/>
        <v> MIEIC 2011/2012</v>
      </c>
      <c r="V2408" s="1" t="str">
        <f t="shared" si="4"/>
        <v>Tiago Daniel Ferreira da Silva Monteiro</v>
      </c>
    </row>
    <row r="2409" ht="14.25" customHeight="1">
      <c r="A2409" s="1">
        <v>2.007076E8</v>
      </c>
      <c r="B2409" s="1" t="s">
        <v>7284</v>
      </c>
      <c r="C2409" s="1" t="s">
        <v>7285</v>
      </c>
      <c r="D2409" s="1" t="s">
        <v>20</v>
      </c>
      <c r="E2409" s="1" t="s">
        <v>7286</v>
      </c>
      <c r="F2409" s="1" t="str">
        <f t="shared" si="1"/>
        <v>Tiago Daniel Gomes Moreira - MIEIC 2012/2013</v>
      </c>
      <c r="G2409" s="1" t="s">
        <v>7287</v>
      </c>
      <c r="I2409" s="9" t="str">
        <f>IFERROR(VLOOKUP(B2409,'Inquérito'!M:N,2,0),if(AND(E2409="",not(iserror(find("linkedin",H2409)))),H2409,E2409))</f>
        <v>https://www.linkedin.com/in/tiago-moreira-20358a67/</v>
      </c>
      <c r="J2409" s="1" t="str">
        <f t="shared" si="2"/>
        <v>MIEIC </v>
      </c>
      <c r="K2409" s="1" t="str">
        <f>IFERROR(VLOOKUP($A2409&amp;"-"&amp;K$1,'Conclusões cursos SIGARRA'!$E:$H,2,0),"")</f>
        <v/>
      </c>
      <c r="L2409" s="1" t="str">
        <f>IFERROR(VLOOKUP($A2409&amp;"-"&amp;K$1,'Conclusões cursos SIGARRA'!$E:$H,4,0),"")</f>
        <v/>
      </c>
      <c r="M2409" s="1" t="str">
        <f>IFERROR(VLOOKUP($A2409&amp;"-"&amp;M$1,'Conclusões cursos SIGARRA'!$E:$H,2,0),"")</f>
        <v/>
      </c>
      <c r="N2409" s="1" t="str">
        <f>IFERROR(VLOOKUP($A2409&amp;"-"&amp;M$1,'Conclusões cursos SIGARRA'!$E:$H,4,0),"")</f>
        <v/>
      </c>
      <c r="O2409" s="1" t="str">
        <f>IFERROR(VLOOKUP($A2409&amp;"-"&amp;O$1,'Conclusões cursos SIGARRA'!$E:$H,2,0),"")</f>
        <v>2007/2008</v>
      </c>
      <c r="P2409" s="1" t="str">
        <f>IFERROR(VLOOKUP($A2409&amp;"-"&amp;O$1,'Conclusões cursos SIGARRA'!$E:$H,4,0),"")</f>
        <v>2012/2013</v>
      </c>
      <c r="Q2409" s="1" t="str">
        <f>IFERROR(VLOOKUP($A2409&amp;"-"&amp;Q$1,'Conclusões cursos SIGARRA'!$E:$H,2,0),"")</f>
        <v/>
      </c>
      <c r="R2409" s="1" t="str">
        <f>IFERROR(VLOOKUP($A2409&amp;"-"&amp;Q$1,'Conclusões cursos SIGARRA'!$E:$H,4,0),"")</f>
        <v/>
      </c>
      <c r="S2409" s="1" t="str">
        <f>IFERROR(VLOOKUP($A2409&amp;"-"&amp;S$1,'Conclusões cursos SIGARRA'!$E:$H,2,0),"")</f>
        <v/>
      </c>
      <c r="T2409" s="1" t="str">
        <f>IFERROR(VLOOKUP($A2409&amp;"-"&amp;S$1,'Conclusões cursos SIGARRA'!$E:$H,4,0),"")</f>
        <v/>
      </c>
      <c r="U2409" s="1" t="str">
        <f t="shared" si="3"/>
        <v> MIEIC 2012/2013</v>
      </c>
      <c r="V2409" s="1" t="str">
        <f t="shared" si="4"/>
        <v>Tiago Daniel Gomes Moreira</v>
      </c>
    </row>
    <row r="2410" ht="14.25" customHeight="1">
      <c r="A2410" s="1">
        <v>2.00804926E8</v>
      </c>
      <c r="B2410" s="1" t="s">
        <v>7288</v>
      </c>
      <c r="C2410" s="1" t="s">
        <v>7289</v>
      </c>
      <c r="D2410" s="1" t="s">
        <v>20</v>
      </c>
      <c r="E2410" s="1" t="s">
        <v>21</v>
      </c>
      <c r="F2410" s="1" t="str">
        <f t="shared" si="1"/>
        <v>Tiago Daniel Sá Cunha - MIEIC 2012/2013</v>
      </c>
      <c r="G2410" s="1" t="s">
        <v>7290</v>
      </c>
      <c r="H2410" s="1" t="s">
        <v>7291</v>
      </c>
      <c r="I2410" s="9" t="str">
        <f>IFERROR(VLOOKUP(B2410,'Inquérito'!M:N,2,0),if(AND(E2410="",not(iserror(find("linkedin",H2410)))),H2410,E2410))</f>
        <v>https://www.linkedin.com/in/ticunha/</v>
      </c>
      <c r="J2410" s="1" t="str">
        <f t="shared" si="2"/>
        <v>MIEIC </v>
      </c>
      <c r="K2410" s="1" t="str">
        <f>IFERROR(VLOOKUP($A2410&amp;"-"&amp;K$1,'Conclusões cursos SIGARRA'!$E:$H,2,0),"")</f>
        <v/>
      </c>
      <c r="L2410" s="1" t="str">
        <f>IFERROR(VLOOKUP($A2410&amp;"-"&amp;K$1,'Conclusões cursos SIGARRA'!$E:$H,4,0),"")</f>
        <v/>
      </c>
      <c r="M2410" s="1" t="str">
        <f>IFERROR(VLOOKUP($A2410&amp;"-"&amp;M$1,'Conclusões cursos SIGARRA'!$E:$H,2,0),"")</f>
        <v/>
      </c>
      <c r="N2410" s="1" t="str">
        <f>IFERROR(VLOOKUP($A2410&amp;"-"&amp;M$1,'Conclusões cursos SIGARRA'!$E:$H,4,0),"")</f>
        <v/>
      </c>
      <c r="O2410" s="1" t="str">
        <f>IFERROR(VLOOKUP($A2410&amp;"-"&amp;O$1,'Conclusões cursos SIGARRA'!$E:$H,2,0),"")</f>
        <v>2008/2009</v>
      </c>
      <c r="P2410" s="1" t="str">
        <f>IFERROR(VLOOKUP($A2410&amp;"-"&amp;O$1,'Conclusões cursos SIGARRA'!$E:$H,4,0),"")</f>
        <v>2012/2013</v>
      </c>
      <c r="Q2410" s="1" t="str">
        <f>IFERROR(VLOOKUP($A2410&amp;"-"&amp;Q$1,'Conclusões cursos SIGARRA'!$E:$H,2,0),"")</f>
        <v/>
      </c>
      <c r="R2410" s="1" t="str">
        <f>IFERROR(VLOOKUP($A2410&amp;"-"&amp;Q$1,'Conclusões cursos SIGARRA'!$E:$H,4,0),"")</f>
        <v/>
      </c>
      <c r="S2410" s="1" t="str">
        <f>IFERROR(VLOOKUP($A2410&amp;"-"&amp;S$1,'Conclusões cursos SIGARRA'!$E:$H,2,0),"")</f>
        <v/>
      </c>
      <c r="T2410" s="1" t="str">
        <f>IFERROR(VLOOKUP($A2410&amp;"-"&amp;S$1,'Conclusões cursos SIGARRA'!$E:$H,4,0),"")</f>
        <v/>
      </c>
      <c r="U2410" s="1" t="str">
        <f t="shared" si="3"/>
        <v> MIEIC 2012/2013</v>
      </c>
      <c r="V2410" s="1" t="str">
        <f t="shared" si="4"/>
        <v>Tiago Daniel Sá Cunha</v>
      </c>
    </row>
    <row r="2411" ht="14.25" customHeight="1">
      <c r="A2411" s="1">
        <v>2.0070348E8</v>
      </c>
      <c r="B2411" s="1" t="s">
        <v>7292</v>
      </c>
      <c r="C2411" s="1" t="s">
        <v>7293</v>
      </c>
      <c r="D2411" s="1" t="s">
        <v>20</v>
      </c>
      <c r="E2411" s="1" t="s">
        <v>21</v>
      </c>
      <c r="F2411" s="1" t="str">
        <f t="shared" si="1"/>
        <v>Tiago David Soares da Cruz Loureiro - MIEIC 2011/2012</v>
      </c>
      <c r="G2411" s="1" t="s">
        <v>21</v>
      </c>
      <c r="I2411" s="1" t="str">
        <f>IFERROR(VLOOKUP(B2411,'Inquérito'!M:N,2,0),if(AND(E2411="",not(iserror(find("linkedin",H2411)))),H2411,E2411))</f>
        <v/>
      </c>
      <c r="J2411" s="1" t="str">
        <f t="shared" si="2"/>
        <v>MIEIC </v>
      </c>
      <c r="K2411" s="1" t="str">
        <f>IFERROR(VLOOKUP($A2411&amp;"-"&amp;K$1,'Conclusões cursos SIGARRA'!$E:$H,2,0),"")</f>
        <v/>
      </c>
      <c r="L2411" s="1" t="str">
        <f>IFERROR(VLOOKUP($A2411&amp;"-"&amp;K$1,'Conclusões cursos SIGARRA'!$E:$H,4,0),"")</f>
        <v/>
      </c>
      <c r="M2411" s="1" t="str">
        <f>IFERROR(VLOOKUP($A2411&amp;"-"&amp;M$1,'Conclusões cursos SIGARRA'!$E:$H,2,0),"")</f>
        <v/>
      </c>
      <c r="N2411" s="1" t="str">
        <f>IFERROR(VLOOKUP($A2411&amp;"-"&amp;M$1,'Conclusões cursos SIGARRA'!$E:$H,4,0),"")</f>
        <v/>
      </c>
      <c r="O2411" s="1" t="str">
        <f>IFERROR(VLOOKUP($A2411&amp;"-"&amp;O$1,'Conclusões cursos SIGARRA'!$E:$H,2,0),"")</f>
        <v>2007/2008</v>
      </c>
      <c r="P2411" s="1" t="str">
        <f>IFERROR(VLOOKUP($A2411&amp;"-"&amp;O$1,'Conclusões cursos SIGARRA'!$E:$H,4,0),"")</f>
        <v>2011/2012</v>
      </c>
      <c r="Q2411" s="1" t="str">
        <f>IFERROR(VLOOKUP($A2411&amp;"-"&amp;Q$1,'Conclusões cursos SIGARRA'!$E:$H,2,0),"")</f>
        <v/>
      </c>
      <c r="R2411" s="1" t="str">
        <f>IFERROR(VLOOKUP($A2411&amp;"-"&amp;Q$1,'Conclusões cursos SIGARRA'!$E:$H,4,0),"")</f>
        <v/>
      </c>
      <c r="S2411" s="1" t="str">
        <f>IFERROR(VLOOKUP($A2411&amp;"-"&amp;S$1,'Conclusões cursos SIGARRA'!$E:$H,2,0),"")</f>
        <v/>
      </c>
      <c r="T2411" s="1" t="str">
        <f>IFERROR(VLOOKUP($A2411&amp;"-"&amp;S$1,'Conclusões cursos SIGARRA'!$E:$H,4,0),"")</f>
        <v/>
      </c>
      <c r="U2411" s="1" t="str">
        <f t="shared" si="3"/>
        <v> MIEIC 2011/2012</v>
      </c>
      <c r="V2411" s="1" t="str">
        <f t="shared" si="4"/>
        <v>Tiago David Soares da Cruz Loureiro</v>
      </c>
    </row>
    <row r="2412" ht="14.25" customHeight="1">
      <c r="A2412" s="1">
        <v>2.00601358E8</v>
      </c>
      <c r="B2412" s="1" t="s">
        <v>7294</v>
      </c>
      <c r="C2412" s="1" t="s">
        <v>7295</v>
      </c>
      <c r="D2412" s="1" t="s">
        <v>20</v>
      </c>
      <c r="E2412" s="1" t="s">
        <v>21</v>
      </c>
      <c r="F2412" s="1" t="str">
        <f t="shared" si="1"/>
        <v>Tiago Diogo Ribeiro de Carvalho - MIEIC 2010/2011</v>
      </c>
      <c r="G2412" s="1" t="s">
        <v>7296</v>
      </c>
      <c r="H2412" s="1" t="s">
        <v>7297</v>
      </c>
      <c r="I2412" s="1" t="str">
        <f>IFERROR(VLOOKUP(B2412,'Inquérito'!M:N,2,0),if(AND(E2412="",not(iserror(find("linkedin",H2412)))),H2412,E2412))</f>
        <v/>
      </c>
      <c r="J2412" s="1" t="str">
        <f t="shared" si="2"/>
        <v>MIEIC </v>
      </c>
      <c r="K2412" s="1" t="str">
        <f>IFERROR(VLOOKUP($A2412&amp;"-"&amp;K$1,'Conclusões cursos SIGARRA'!$E:$H,2,0),"")</f>
        <v/>
      </c>
      <c r="L2412" s="1" t="str">
        <f>IFERROR(VLOOKUP($A2412&amp;"-"&amp;K$1,'Conclusões cursos SIGARRA'!$E:$H,4,0),"")</f>
        <v/>
      </c>
      <c r="M2412" s="1" t="str">
        <f>IFERROR(VLOOKUP($A2412&amp;"-"&amp;M$1,'Conclusões cursos SIGARRA'!$E:$H,2,0),"")</f>
        <v/>
      </c>
      <c r="N2412" s="1" t="str">
        <f>IFERROR(VLOOKUP($A2412&amp;"-"&amp;M$1,'Conclusões cursos SIGARRA'!$E:$H,4,0),"")</f>
        <v/>
      </c>
      <c r="O2412" s="1" t="str">
        <f>IFERROR(VLOOKUP($A2412&amp;"-"&amp;O$1,'Conclusões cursos SIGARRA'!$E:$H,2,0),"")</f>
        <v>2006/2007</v>
      </c>
      <c r="P2412" s="1" t="str">
        <f>IFERROR(VLOOKUP($A2412&amp;"-"&amp;O$1,'Conclusões cursos SIGARRA'!$E:$H,4,0),"")</f>
        <v>2010/2011</v>
      </c>
      <c r="Q2412" s="1" t="str">
        <f>IFERROR(VLOOKUP($A2412&amp;"-"&amp;Q$1,'Conclusões cursos SIGARRA'!$E:$H,2,0),"")</f>
        <v/>
      </c>
      <c r="R2412" s="1" t="str">
        <f>IFERROR(VLOOKUP($A2412&amp;"-"&amp;Q$1,'Conclusões cursos SIGARRA'!$E:$H,4,0),"")</f>
        <v/>
      </c>
      <c r="S2412" s="1" t="str">
        <f>IFERROR(VLOOKUP($A2412&amp;"-"&amp;S$1,'Conclusões cursos SIGARRA'!$E:$H,2,0),"")</f>
        <v/>
      </c>
      <c r="T2412" s="1" t="str">
        <f>IFERROR(VLOOKUP($A2412&amp;"-"&amp;S$1,'Conclusões cursos SIGARRA'!$E:$H,4,0),"")</f>
        <v/>
      </c>
      <c r="U2412" s="1" t="str">
        <f t="shared" si="3"/>
        <v> MIEIC 2010/2011</v>
      </c>
      <c r="V2412" s="1" t="str">
        <f t="shared" si="4"/>
        <v>Tiago Diogo Ribeiro de Carvalho</v>
      </c>
    </row>
    <row r="2413" ht="14.25" customHeight="1">
      <c r="A2413" s="1">
        <v>2.01504461E8</v>
      </c>
      <c r="B2413" s="1" t="s">
        <v>7298</v>
      </c>
      <c r="C2413" s="1" t="s">
        <v>7299</v>
      </c>
      <c r="D2413" s="1" t="s">
        <v>20</v>
      </c>
      <c r="E2413" s="1" t="s">
        <v>21</v>
      </c>
      <c r="F2413" s="1" t="str">
        <f t="shared" si="1"/>
        <v>Tiago Duarte Carvalho - MIEIC 2019/2020</v>
      </c>
      <c r="I2413" s="1" t="str">
        <f>IFERROR(VLOOKUP(B2413,'Inquérito'!M:N,2,0),if(AND(E2413="",not(iserror(find("linkedin",H2413)))),H2413,E2413))</f>
        <v/>
      </c>
      <c r="J2413" s="1" t="str">
        <f t="shared" si="2"/>
        <v>MIEIC </v>
      </c>
      <c r="K2413" s="1" t="str">
        <f>IFERROR(VLOOKUP($A2413&amp;"-"&amp;K$1,'Conclusões cursos SIGARRA'!$E:$H,2,0),"")</f>
        <v/>
      </c>
      <c r="L2413" s="1" t="str">
        <f>IFERROR(VLOOKUP($A2413&amp;"-"&amp;K$1,'Conclusões cursos SIGARRA'!$E:$H,4,0),"")</f>
        <v/>
      </c>
      <c r="M2413" s="1" t="str">
        <f>IFERROR(VLOOKUP($A2413&amp;"-"&amp;M$1,'Conclusões cursos SIGARRA'!$E:$H,2,0),"")</f>
        <v/>
      </c>
      <c r="N2413" s="1" t="str">
        <f>IFERROR(VLOOKUP($A2413&amp;"-"&amp;M$1,'Conclusões cursos SIGARRA'!$E:$H,4,0),"")</f>
        <v/>
      </c>
      <c r="O2413" s="1" t="str">
        <f>IFERROR(VLOOKUP($A2413&amp;"-"&amp;O$1,'Conclusões cursos SIGARRA'!$E:$H,2,0),"")</f>
        <v>2015/2016</v>
      </c>
      <c r="P2413" s="1" t="str">
        <f>IFERROR(VLOOKUP($A2413&amp;"-"&amp;O$1,'Conclusões cursos SIGARRA'!$E:$H,4,0),"")</f>
        <v>2019/2020</v>
      </c>
      <c r="Q2413" s="1" t="str">
        <f>IFERROR(VLOOKUP($A2413&amp;"-"&amp;Q$1,'Conclusões cursos SIGARRA'!$E:$H,2,0),"")</f>
        <v/>
      </c>
      <c r="R2413" s="1" t="str">
        <f>IFERROR(VLOOKUP($A2413&amp;"-"&amp;Q$1,'Conclusões cursos SIGARRA'!$E:$H,4,0),"")</f>
        <v/>
      </c>
      <c r="S2413" s="1" t="str">
        <f>IFERROR(VLOOKUP($A2413&amp;"-"&amp;S$1,'Conclusões cursos SIGARRA'!$E:$H,2,0),"")</f>
        <v/>
      </c>
      <c r="T2413" s="1" t="str">
        <f>IFERROR(VLOOKUP($A2413&amp;"-"&amp;S$1,'Conclusões cursos SIGARRA'!$E:$H,4,0),"")</f>
        <v/>
      </c>
      <c r="U2413" s="1" t="str">
        <f t="shared" si="3"/>
        <v> MIEIC 2019/2020</v>
      </c>
      <c r="V2413" s="1" t="str">
        <f t="shared" si="4"/>
        <v>Tiago Duarte Carvalho</v>
      </c>
    </row>
    <row r="2414" ht="14.25" customHeight="1">
      <c r="A2414" s="1">
        <v>2.01806516E8</v>
      </c>
      <c r="B2414" s="1" t="s">
        <v>7300</v>
      </c>
      <c r="C2414" s="1" t="s">
        <v>7301</v>
      </c>
      <c r="D2414" s="1" t="s">
        <v>26</v>
      </c>
      <c r="E2414" s="1" t="s">
        <v>21</v>
      </c>
      <c r="F2414" s="1" t="str">
        <f t="shared" si="1"/>
        <v>Tiago Duarte da Silva - M.EIC 2022/2023</v>
      </c>
      <c r="G2414" s="1" t="s">
        <v>7302</v>
      </c>
      <c r="I2414" s="1" t="str">
        <f>IFERROR(VLOOKUP(B2414,'Inquérito'!M:N,2,0),if(AND(E2414="",not(iserror(find("linkedin",H2414)))),H2414,E2414))</f>
        <v/>
      </c>
      <c r="J2414" s="1" t="str">
        <f t="shared" si="2"/>
        <v>M.EIC</v>
      </c>
      <c r="K2414" s="1" t="str">
        <f>IFERROR(VLOOKUP($A2414&amp;"-"&amp;K$1,'Conclusões cursos SIGARRA'!$E:$H,2,0),"")</f>
        <v/>
      </c>
      <c r="L2414" s="1" t="str">
        <f>IFERROR(VLOOKUP($A2414&amp;"-"&amp;K$1,'Conclusões cursos SIGARRA'!$E:$H,4,0),"")</f>
        <v/>
      </c>
      <c r="M2414" s="1" t="str">
        <f>IFERROR(VLOOKUP($A2414&amp;"-"&amp;M$1,'Conclusões cursos SIGARRA'!$E:$H,2,0),"")</f>
        <v/>
      </c>
      <c r="N2414" s="1" t="str">
        <f>IFERROR(VLOOKUP($A2414&amp;"-"&amp;M$1,'Conclusões cursos SIGARRA'!$E:$H,4,0),"")</f>
        <v/>
      </c>
      <c r="O2414" s="1" t="str">
        <f>IFERROR(VLOOKUP($A2414&amp;"-"&amp;O$1,'Conclusões cursos SIGARRA'!$E:$H,2,0),"")</f>
        <v/>
      </c>
      <c r="P2414" s="1" t="str">
        <f>IFERROR(VLOOKUP($A2414&amp;"-"&amp;O$1,'Conclusões cursos SIGARRA'!$E:$H,4,0),"")</f>
        <v/>
      </c>
      <c r="Q2414" s="1" t="str">
        <f>IFERROR(VLOOKUP($A2414&amp;"-"&amp;Q$1,'Conclusões cursos SIGARRA'!$E:$H,2,0),"")</f>
        <v/>
      </c>
      <c r="R2414" s="1" t="str">
        <f>IFERROR(VLOOKUP($A2414&amp;"-"&amp;Q$1,'Conclusões cursos SIGARRA'!$E:$H,4,0),"")</f>
        <v/>
      </c>
      <c r="S2414" s="1" t="str">
        <f>IFERROR(VLOOKUP($A2414&amp;"-"&amp;S$1,'Conclusões cursos SIGARRA'!$E:$H,2,0),"")</f>
        <v>2021/2022</v>
      </c>
      <c r="T2414" s="1" t="str">
        <f>IFERROR(VLOOKUP($A2414&amp;"-"&amp;S$1,'Conclusões cursos SIGARRA'!$E:$H,4,0),"")</f>
        <v>2022/2023</v>
      </c>
      <c r="U2414" s="1" t="str">
        <f t="shared" si="3"/>
        <v> M.EIC 2022/2023</v>
      </c>
      <c r="V2414" s="1" t="str">
        <f t="shared" si="4"/>
        <v>Tiago Duarte da Silva</v>
      </c>
    </row>
    <row r="2415" ht="14.25" customHeight="1">
      <c r="A2415" s="1">
        <v>2.00300401E8</v>
      </c>
      <c r="B2415" s="1" t="s">
        <v>7303</v>
      </c>
      <c r="C2415" s="1" t="s">
        <v>7304</v>
      </c>
      <c r="D2415" s="1" t="s">
        <v>20</v>
      </c>
      <c r="E2415" s="1" t="s">
        <v>7305</v>
      </c>
      <c r="F2415" s="1" t="str">
        <f t="shared" si="1"/>
        <v>Tiago Duarte Tavares Matos - MIEIC 2007/2008</v>
      </c>
      <c r="G2415" s="1" t="s">
        <v>21</v>
      </c>
      <c r="I2415" s="9" t="str">
        <f>IFERROR(VLOOKUP(B2415,'Inquérito'!M:N,2,0),if(AND(E2415="",not(iserror(find("linkedin",H2415)))),H2415,E2415))</f>
        <v>https://www.linkedin.com/in/tiagomatos/</v>
      </c>
      <c r="J2415" s="1" t="str">
        <f t="shared" si="2"/>
        <v>MIEIC </v>
      </c>
      <c r="K2415" s="1" t="str">
        <f>IFERROR(VLOOKUP($A2415&amp;"-"&amp;K$1,'Conclusões cursos SIGARRA'!$E:$H,2,0),"")</f>
        <v/>
      </c>
      <c r="L2415" s="1" t="str">
        <f>IFERROR(VLOOKUP($A2415&amp;"-"&amp;K$1,'Conclusões cursos SIGARRA'!$E:$H,4,0),"")</f>
        <v/>
      </c>
      <c r="M2415" s="1" t="str">
        <f>IFERROR(VLOOKUP($A2415&amp;"-"&amp;M$1,'Conclusões cursos SIGARRA'!$E:$H,2,0),"")</f>
        <v/>
      </c>
      <c r="N2415" s="1" t="str">
        <f>IFERROR(VLOOKUP($A2415&amp;"-"&amp;M$1,'Conclusões cursos SIGARRA'!$E:$H,4,0),"")</f>
        <v/>
      </c>
      <c r="O2415" s="1" t="str">
        <f>IFERROR(VLOOKUP($A2415&amp;"-"&amp;O$1,'Conclusões cursos SIGARRA'!$E:$H,2,0),"")</f>
        <v>2003/2004</v>
      </c>
      <c r="P2415" s="1" t="str">
        <f>IFERROR(VLOOKUP($A2415&amp;"-"&amp;O$1,'Conclusões cursos SIGARRA'!$E:$H,4,0),"")</f>
        <v>2007/2008</v>
      </c>
      <c r="Q2415" s="1" t="str">
        <f>IFERROR(VLOOKUP($A2415&amp;"-"&amp;Q$1,'Conclusões cursos SIGARRA'!$E:$H,2,0),"")</f>
        <v/>
      </c>
      <c r="R2415" s="1" t="str">
        <f>IFERROR(VLOOKUP($A2415&amp;"-"&amp;Q$1,'Conclusões cursos SIGARRA'!$E:$H,4,0),"")</f>
        <v/>
      </c>
      <c r="S2415" s="1" t="str">
        <f>IFERROR(VLOOKUP($A2415&amp;"-"&amp;S$1,'Conclusões cursos SIGARRA'!$E:$H,2,0),"")</f>
        <v/>
      </c>
      <c r="T2415" s="1" t="str">
        <f>IFERROR(VLOOKUP($A2415&amp;"-"&amp;S$1,'Conclusões cursos SIGARRA'!$E:$H,4,0),"")</f>
        <v/>
      </c>
      <c r="U2415" s="1" t="str">
        <f t="shared" si="3"/>
        <v> MIEIC 2007/2008</v>
      </c>
      <c r="V2415" s="1" t="str">
        <f t="shared" si="4"/>
        <v>Tiago Duarte Tavares Matos</v>
      </c>
    </row>
    <row r="2416" ht="14.25" customHeight="1">
      <c r="A2416" s="1">
        <v>2.00906497E8</v>
      </c>
      <c r="B2416" s="1" t="s">
        <v>7306</v>
      </c>
      <c r="C2416" s="1" t="s">
        <v>7307</v>
      </c>
      <c r="D2416" s="1" t="s">
        <v>20</v>
      </c>
      <c r="E2416" s="1" t="s">
        <v>21</v>
      </c>
      <c r="F2416" s="1" t="str">
        <f t="shared" si="1"/>
        <v>Tiago Faria Campos - MIEIC 2013/2014</v>
      </c>
      <c r="G2416" s="1" t="s">
        <v>21</v>
      </c>
      <c r="I2416" s="1" t="str">
        <f>IFERROR(VLOOKUP(B2416,'Inquérito'!M:N,2,0),if(AND(E2416="",not(iserror(find("linkedin",H2416)))),H2416,E2416))</f>
        <v/>
      </c>
      <c r="J2416" s="1" t="str">
        <f t="shared" si="2"/>
        <v>MIEIC </v>
      </c>
      <c r="K2416" s="1" t="str">
        <f>IFERROR(VLOOKUP($A2416&amp;"-"&amp;K$1,'Conclusões cursos SIGARRA'!$E:$H,2,0),"")</f>
        <v/>
      </c>
      <c r="L2416" s="1" t="str">
        <f>IFERROR(VLOOKUP($A2416&amp;"-"&amp;K$1,'Conclusões cursos SIGARRA'!$E:$H,4,0),"")</f>
        <v/>
      </c>
      <c r="M2416" s="1" t="str">
        <f>IFERROR(VLOOKUP($A2416&amp;"-"&amp;M$1,'Conclusões cursos SIGARRA'!$E:$H,2,0),"")</f>
        <v/>
      </c>
      <c r="N2416" s="1" t="str">
        <f>IFERROR(VLOOKUP($A2416&amp;"-"&amp;M$1,'Conclusões cursos SIGARRA'!$E:$H,4,0),"")</f>
        <v/>
      </c>
      <c r="O2416" s="1" t="str">
        <f>IFERROR(VLOOKUP($A2416&amp;"-"&amp;O$1,'Conclusões cursos SIGARRA'!$E:$H,2,0),"")</f>
        <v>2009/2010</v>
      </c>
      <c r="P2416" s="1" t="str">
        <f>IFERROR(VLOOKUP($A2416&amp;"-"&amp;O$1,'Conclusões cursos SIGARRA'!$E:$H,4,0),"")</f>
        <v>2013/2014</v>
      </c>
      <c r="Q2416" s="1" t="str">
        <f>IFERROR(VLOOKUP($A2416&amp;"-"&amp;Q$1,'Conclusões cursos SIGARRA'!$E:$H,2,0),"")</f>
        <v/>
      </c>
      <c r="R2416" s="1" t="str">
        <f>IFERROR(VLOOKUP($A2416&amp;"-"&amp;Q$1,'Conclusões cursos SIGARRA'!$E:$H,4,0),"")</f>
        <v/>
      </c>
      <c r="S2416" s="1" t="str">
        <f>IFERROR(VLOOKUP($A2416&amp;"-"&amp;S$1,'Conclusões cursos SIGARRA'!$E:$H,2,0),"")</f>
        <v/>
      </c>
      <c r="T2416" s="1" t="str">
        <f>IFERROR(VLOOKUP($A2416&amp;"-"&amp;S$1,'Conclusões cursos SIGARRA'!$E:$H,4,0),"")</f>
        <v/>
      </c>
      <c r="U2416" s="1" t="str">
        <f t="shared" si="3"/>
        <v> MIEIC 2013/2014</v>
      </c>
      <c r="V2416" s="1" t="str">
        <f t="shared" si="4"/>
        <v>Tiago Faria Campos</v>
      </c>
    </row>
    <row r="2417" ht="14.25" customHeight="1">
      <c r="A2417" s="1">
        <v>2.01004303E8</v>
      </c>
      <c r="B2417" s="1" t="s">
        <v>7308</v>
      </c>
      <c r="C2417" s="1" t="s">
        <v>7309</v>
      </c>
      <c r="D2417" s="1" t="s">
        <v>20</v>
      </c>
      <c r="E2417" s="1" t="s">
        <v>21</v>
      </c>
      <c r="F2417" s="1" t="str">
        <f t="shared" si="1"/>
        <v>Tiago Fernando Sousa Coelho - MIEIC 2015/2016</v>
      </c>
      <c r="G2417" s="1" t="s">
        <v>7310</v>
      </c>
      <c r="I2417" s="1" t="str">
        <f>IFERROR(VLOOKUP(B2417,'Inquérito'!M:N,2,0),if(AND(E2417="",not(iserror(find("linkedin",H2417)))),H2417,E2417))</f>
        <v/>
      </c>
      <c r="J2417" s="1" t="str">
        <f t="shared" si="2"/>
        <v>MIEIC </v>
      </c>
      <c r="K2417" s="1" t="str">
        <f>IFERROR(VLOOKUP($A2417&amp;"-"&amp;K$1,'Conclusões cursos SIGARRA'!$E:$H,2,0),"")</f>
        <v/>
      </c>
      <c r="L2417" s="1" t="str">
        <f>IFERROR(VLOOKUP($A2417&amp;"-"&amp;K$1,'Conclusões cursos SIGARRA'!$E:$H,4,0),"")</f>
        <v/>
      </c>
      <c r="M2417" s="1" t="str">
        <f>IFERROR(VLOOKUP($A2417&amp;"-"&amp;M$1,'Conclusões cursos SIGARRA'!$E:$H,2,0),"")</f>
        <v/>
      </c>
      <c r="N2417" s="1" t="str">
        <f>IFERROR(VLOOKUP($A2417&amp;"-"&amp;M$1,'Conclusões cursos SIGARRA'!$E:$H,4,0),"")</f>
        <v/>
      </c>
      <c r="O2417" s="1" t="str">
        <f>IFERROR(VLOOKUP($A2417&amp;"-"&amp;O$1,'Conclusões cursos SIGARRA'!$E:$H,2,0),"")</f>
        <v>2011/2012</v>
      </c>
      <c r="P2417" s="1" t="str">
        <f>IFERROR(VLOOKUP($A2417&amp;"-"&amp;O$1,'Conclusões cursos SIGARRA'!$E:$H,4,0),"")</f>
        <v>2015/2016</v>
      </c>
      <c r="Q2417" s="1" t="str">
        <f>IFERROR(VLOOKUP($A2417&amp;"-"&amp;Q$1,'Conclusões cursos SIGARRA'!$E:$H,2,0),"")</f>
        <v/>
      </c>
      <c r="R2417" s="1" t="str">
        <f>IFERROR(VLOOKUP($A2417&amp;"-"&amp;Q$1,'Conclusões cursos SIGARRA'!$E:$H,4,0),"")</f>
        <v/>
      </c>
      <c r="S2417" s="1" t="str">
        <f>IFERROR(VLOOKUP($A2417&amp;"-"&amp;S$1,'Conclusões cursos SIGARRA'!$E:$H,2,0),"")</f>
        <v/>
      </c>
      <c r="T2417" s="1" t="str">
        <f>IFERROR(VLOOKUP($A2417&amp;"-"&amp;S$1,'Conclusões cursos SIGARRA'!$E:$H,4,0),"")</f>
        <v/>
      </c>
      <c r="U2417" s="1" t="str">
        <f t="shared" si="3"/>
        <v> MIEIC 2015/2016</v>
      </c>
      <c r="V2417" s="1" t="str">
        <f t="shared" si="4"/>
        <v>Tiago Fernando Sousa Coelho</v>
      </c>
    </row>
    <row r="2418" ht="14.25" customHeight="1">
      <c r="A2418" s="1">
        <v>2.01002957E8</v>
      </c>
      <c r="B2418" s="1" t="s">
        <v>7311</v>
      </c>
      <c r="C2418" s="1" t="s">
        <v>7312</v>
      </c>
      <c r="D2418" s="1" t="s">
        <v>20</v>
      </c>
      <c r="E2418" s="1" t="s">
        <v>7313</v>
      </c>
      <c r="F2418" s="1" t="str">
        <f t="shared" si="1"/>
        <v>Tiago Filipe Ferreira Costa - MIEIC 2014/2015</v>
      </c>
      <c r="G2418" s="1" t="s">
        <v>21</v>
      </c>
      <c r="I2418" s="9" t="str">
        <f>IFERROR(VLOOKUP(B2418,'Inquérito'!M:N,2,0),if(AND(E2418="",not(iserror(find("linkedin",H2418)))),H2418,E2418))</f>
        <v>https://www.linkedin.com/in/tiagoffc/</v>
      </c>
      <c r="J2418" s="1" t="str">
        <f t="shared" si="2"/>
        <v>MIEIC </v>
      </c>
      <c r="K2418" s="1" t="str">
        <f>IFERROR(VLOOKUP($A2418&amp;"-"&amp;K$1,'Conclusões cursos SIGARRA'!$E:$H,2,0),"")</f>
        <v/>
      </c>
      <c r="L2418" s="1" t="str">
        <f>IFERROR(VLOOKUP($A2418&amp;"-"&amp;K$1,'Conclusões cursos SIGARRA'!$E:$H,4,0),"")</f>
        <v/>
      </c>
      <c r="M2418" s="1" t="str">
        <f>IFERROR(VLOOKUP($A2418&amp;"-"&amp;M$1,'Conclusões cursos SIGARRA'!$E:$H,2,0),"")</f>
        <v/>
      </c>
      <c r="N2418" s="1" t="str">
        <f>IFERROR(VLOOKUP($A2418&amp;"-"&amp;M$1,'Conclusões cursos SIGARRA'!$E:$H,4,0),"")</f>
        <v/>
      </c>
      <c r="O2418" s="1" t="str">
        <f>IFERROR(VLOOKUP($A2418&amp;"-"&amp;O$1,'Conclusões cursos SIGARRA'!$E:$H,2,0),"")</f>
        <v>2010/2011</v>
      </c>
      <c r="P2418" s="1" t="str">
        <f>IFERROR(VLOOKUP($A2418&amp;"-"&amp;O$1,'Conclusões cursos SIGARRA'!$E:$H,4,0),"")</f>
        <v>2014/2015</v>
      </c>
      <c r="Q2418" s="1" t="str">
        <f>IFERROR(VLOOKUP($A2418&amp;"-"&amp;Q$1,'Conclusões cursos SIGARRA'!$E:$H,2,0),"")</f>
        <v/>
      </c>
      <c r="R2418" s="1" t="str">
        <f>IFERROR(VLOOKUP($A2418&amp;"-"&amp;Q$1,'Conclusões cursos SIGARRA'!$E:$H,4,0),"")</f>
        <v/>
      </c>
      <c r="S2418" s="1" t="str">
        <f>IFERROR(VLOOKUP($A2418&amp;"-"&amp;S$1,'Conclusões cursos SIGARRA'!$E:$H,2,0),"")</f>
        <v/>
      </c>
      <c r="T2418" s="1" t="str">
        <f>IFERROR(VLOOKUP($A2418&amp;"-"&amp;S$1,'Conclusões cursos SIGARRA'!$E:$H,4,0),"")</f>
        <v/>
      </c>
      <c r="U2418" s="1" t="str">
        <f t="shared" si="3"/>
        <v> MIEIC 2014/2015</v>
      </c>
      <c r="V2418" s="1" t="str">
        <f t="shared" si="4"/>
        <v>Tiago Filipe Ferreira Costa</v>
      </c>
    </row>
    <row r="2419" ht="14.25" customHeight="1">
      <c r="A2419" s="1">
        <v>2.02004926E8</v>
      </c>
      <c r="B2419" s="1" t="s">
        <v>7314</v>
      </c>
      <c r="C2419" s="1" t="s">
        <v>7315</v>
      </c>
      <c r="D2419" s="1" t="s">
        <v>26</v>
      </c>
      <c r="E2419" s="1" t="s">
        <v>21</v>
      </c>
      <c r="F2419" s="1" t="str">
        <f t="shared" si="1"/>
        <v>Tiago Filipe Magalhães Barbosa - L.EIC 2022/2023</v>
      </c>
      <c r="I2419" s="1" t="str">
        <f>IFERROR(VLOOKUP(B2419,'Inquérito'!M:N,2,0),if(AND(E2419="",not(iserror(find("linkedin",H2419)))),H2419,E2419))</f>
        <v/>
      </c>
      <c r="J2419" s="1" t="str">
        <f t="shared" si="2"/>
        <v>L.EIC </v>
      </c>
      <c r="K2419" s="1" t="str">
        <f>IFERROR(VLOOKUP($A2419&amp;"-"&amp;K$1,'Conclusões cursos SIGARRA'!$E:$H,2,0),"")</f>
        <v/>
      </c>
      <c r="L2419" s="1" t="str">
        <f>IFERROR(VLOOKUP($A2419&amp;"-"&amp;K$1,'Conclusões cursos SIGARRA'!$E:$H,4,0),"")</f>
        <v/>
      </c>
      <c r="M2419" s="1" t="str">
        <f>IFERROR(VLOOKUP($A2419&amp;"-"&amp;M$1,'Conclusões cursos SIGARRA'!$E:$H,2,0),"")</f>
        <v/>
      </c>
      <c r="N2419" s="1" t="str">
        <f>IFERROR(VLOOKUP($A2419&amp;"-"&amp;M$1,'Conclusões cursos SIGARRA'!$E:$H,4,0),"")</f>
        <v/>
      </c>
      <c r="O2419" s="1" t="str">
        <f>IFERROR(VLOOKUP($A2419&amp;"-"&amp;O$1,'Conclusões cursos SIGARRA'!$E:$H,2,0),"")</f>
        <v/>
      </c>
      <c r="P2419" s="1" t="str">
        <f>IFERROR(VLOOKUP($A2419&amp;"-"&amp;O$1,'Conclusões cursos SIGARRA'!$E:$H,4,0),"")</f>
        <v/>
      </c>
      <c r="Q2419" s="1" t="str">
        <f>IFERROR(VLOOKUP($A2419&amp;"-"&amp;Q$1,'Conclusões cursos SIGARRA'!$E:$H,2,0),"")</f>
        <v>2021/2022</v>
      </c>
      <c r="R2419" s="1" t="str">
        <f>IFERROR(VLOOKUP($A2419&amp;"-"&amp;Q$1,'Conclusões cursos SIGARRA'!$E:$H,4,0),"")</f>
        <v>2022/2023</v>
      </c>
      <c r="S2419" s="1" t="str">
        <f>IFERROR(VLOOKUP($A2419&amp;"-"&amp;S$1,'Conclusões cursos SIGARRA'!$E:$H,2,0),"")</f>
        <v/>
      </c>
      <c r="T2419" s="1" t="str">
        <f>IFERROR(VLOOKUP($A2419&amp;"-"&amp;S$1,'Conclusões cursos SIGARRA'!$E:$H,4,0),"")</f>
        <v/>
      </c>
      <c r="U2419" s="1" t="str">
        <f t="shared" si="3"/>
        <v> L.EIC 2022/2023</v>
      </c>
      <c r="V2419" s="1" t="str">
        <f t="shared" si="4"/>
        <v>Tiago Filipe Magalhães Barbosa</v>
      </c>
    </row>
    <row r="2420" ht="14.25" customHeight="1">
      <c r="A2420" s="1">
        <v>2.00502948E8</v>
      </c>
      <c r="B2420" s="1" t="s">
        <v>7316</v>
      </c>
      <c r="C2420" s="1" t="s">
        <v>7317</v>
      </c>
      <c r="D2420" s="1" t="s">
        <v>20</v>
      </c>
      <c r="E2420" s="1" t="s">
        <v>7318</v>
      </c>
      <c r="F2420" s="1" t="str">
        <f t="shared" si="1"/>
        <v>Tiago Filipe Rodrigues Ramos - MIEIC 2009/2010</v>
      </c>
      <c r="G2420" s="1" t="s">
        <v>21</v>
      </c>
      <c r="I2420" s="9" t="str">
        <f>IFERROR(VLOOKUP(B2420,'Inquérito'!M:N,2,0),if(AND(E2420="",not(iserror(find("linkedin",H2420)))),H2420,E2420))</f>
        <v>https://www.linkedin.com/in/tiagoramos28/</v>
      </c>
      <c r="J2420" s="1" t="str">
        <f t="shared" si="2"/>
        <v>MIEIC </v>
      </c>
      <c r="K2420" s="1" t="str">
        <f>IFERROR(VLOOKUP($A2420&amp;"-"&amp;K$1,'Conclusões cursos SIGARRA'!$E:$H,2,0),"")</f>
        <v/>
      </c>
      <c r="L2420" s="1" t="str">
        <f>IFERROR(VLOOKUP($A2420&amp;"-"&amp;K$1,'Conclusões cursos SIGARRA'!$E:$H,4,0),"")</f>
        <v/>
      </c>
      <c r="M2420" s="1" t="str">
        <f>IFERROR(VLOOKUP($A2420&amp;"-"&amp;M$1,'Conclusões cursos SIGARRA'!$E:$H,2,0),"")</f>
        <v/>
      </c>
      <c r="N2420" s="1" t="str">
        <f>IFERROR(VLOOKUP($A2420&amp;"-"&amp;M$1,'Conclusões cursos SIGARRA'!$E:$H,4,0),"")</f>
        <v/>
      </c>
      <c r="O2420" s="1" t="str">
        <f>IFERROR(VLOOKUP($A2420&amp;"-"&amp;O$1,'Conclusões cursos SIGARRA'!$E:$H,2,0),"")</f>
        <v>2005/2006</v>
      </c>
      <c r="P2420" s="1" t="str">
        <f>IFERROR(VLOOKUP($A2420&amp;"-"&amp;O$1,'Conclusões cursos SIGARRA'!$E:$H,4,0),"")</f>
        <v>2009/2010</v>
      </c>
      <c r="Q2420" s="1" t="str">
        <f>IFERROR(VLOOKUP($A2420&amp;"-"&amp;Q$1,'Conclusões cursos SIGARRA'!$E:$H,2,0),"")</f>
        <v/>
      </c>
      <c r="R2420" s="1" t="str">
        <f>IFERROR(VLOOKUP($A2420&amp;"-"&amp;Q$1,'Conclusões cursos SIGARRA'!$E:$H,4,0),"")</f>
        <v/>
      </c>
      <c r="S2420" s="1" t="str">
        <f>IFERROR(VLOOKUP($A2420&amp;"-"&amp;S$1,'Conclusões cursos SIGARRA'!$E:$H,2,0),"")</f>
        <v/>
      </c>
      <c r="T2420" s="1" t="str">
        <f>IFERROR(VLOOKUP($A2420&amp;"-"&amp;S$1,'Conclusões cursos SIGARRA'!$E:$H,4,0),"")</f>
        <v/>
      </c>
      <c r="U2420" s="1" t="str">
        <f t="shared" si="3"/>
        <v> MIEIC 2009/2010</v>
      </c>
      <c r="V2420" s="1" t="str">
        <f t="shared" si="4"/>
        <v>Tiago Filipe Rodrigues Ramos</v>
      </c>
    </row>
    <row r="2421" ht="14.25" customHeight="1">
      <c r="A2421" s="1">
        <v>2.01705985E8</v>
      </c>
      <c r="B2421" s="1" t="s">
        <v>7319</v>
      </c>
      <c r="C2421" s="1" t="s">
        <v>7320</v>
      </c>
      <c r="D2421" s="1" t="s">
        <v>26</v>
      </c>
      <c r="E2421" s="1" t="s">
        <v>21</v>
      </c>
      <c r="F2421" s="1" t="str">
        <f t="shared" si="1"/>
        <v>Tiago Gonçalves da Silva - M.EIC 2022/2023</v>
      </c>
      <c r="G2421" s="1" t="s">
        <v>7321</v>
      </c>
      <c r="I2421" s="9" t="str">
        <f>IFERROR(VLOOKUP(B2421,'Inquérito'!M:N,2,0),if(AND(E2421="",not(iserror(find("linkedin",H2421)))),H2421,E2421))</f>
        <v>https://www.linkedin.com/in/otiagogsilva/</v>
      </c>
      <c r="J2421" s="1" t="str">
        <f t="shared" si="2"/>
        <v>M.EIC</v>
      </c>
      <c r="K2421" s="1" t="str">
        <f>IFERROR(VLOOKUP($A2421&amp;"-"&amp;K$1,'Conclusões cursos SIGARRA'!$E:$H,2,0),"")</f>
        <v/>
      </c>
      <c r="L2421" s="1" t="str">
        <f>IFERROR(VLOOKUP($A2421&amp;"-"&amp;K$1,'Conclusões cursos SIGARRA'!$E:$H,4,0),"")</f>
        <v/>
      </c>
      <c r="M2421" s="1" t="str">
        <f>IFERROR(VLOOKUP($A2421&amp;"-"&amp;M$1,'Conclusões cursos SIGARRA'!$E:$H,2,0),"")</f>
        <v/>
      </c>
      <c r="N2421" s="1" t="str">
        <f>IFERROR(VLOOKUP($A2421&amp;"-"&amp;M$1,'Conclusões cursos SIGARRA'!$E:$H,4,0),"")</f>
        <v/>
      </c>
      <c r="O2421" s="1" t="str">
        <f>IFERROR(VLOOKUP($A2421&amp;"-"&amp;O$1,'Conclusões cursos SIGARRA'!$E:$H,2,0),"")</f>
        <v/>
      </c>
      <c r="P2421" s="1" t="str">
        <f>IFERROR(VLOOKUP($A2421&amp;"-"&amp;O$1,'Conclusões cursos SIGARRA'!$E:$H,4,0),"")</f>
        <v/>
      </c>
      <c r="Q2421" s="1" t="str">
        <f>IFERROR(VLOOKUP($A2421&amp;"-"&amp;Q$1,'Conclusões cursos SIGARRA'!$E:$H,2,0),"")</f>
        <v/>
      </c>
      <c r="R2421" s="1" t="str">
        <f>IFERROR(VLOOKUP($A2421&amp;"-"&amp;Q$1,'Conclusões cursos SIGARRA'!$E:$H,4,0),"")</f>
        <v/>
      </c>
      <c r="S2421" s="1" t="str">
        <f>IFERROR(VLOOKUP($A2421&amp;"-"&amp;S$1,'Conclusões cursos SIGARRA'!$E:$H,2,0),"")</f>
        <v>2021/2022</v>
      </c>
      <c r="T2421" s="1" t="str">
        <f>IFERROR(VLOOKUP($A2421&amp;"-"&amp;S$1,'Conclusões cursos SIGARRA'!$E:$H,4,0),"")</f>
        <v>2022/2023</v>
      </c>
      <c r="U2421" s="1" t="str">
        <f t="shared" si="3"/>
        <v> M.EIC 2022/2023</v>
      </c>
      <c r="V2421" s="1" t="str">
        <f t="shared" si="4"/>
        <v>Tiago Gonçalves da Silva</v>
      </c>
    </row>
    <row r="2422" ht="14.25" customHeight="1">
      <c r="A2422" s="1">
        <v>2.01806658E8</v>
      </c>
      <c r="B2422" s="1" t="s">
        <v>7322</v>
      </c>
      <c r="C2422" s="1" t="s">
        <v>7323</v>
      </c>
      <c r="D2422" s="1" t="s">
        <v>26</v>
      </c>
      <c r="E2422" s="1" t="s">
        <v>21</v>
      </c>
      <c r="F2422" s="1" t="str">
        <f t="shared" si="1"/>
        <v>Tiago Gonçalves Gomes - M.EIC 2022/2023</v>
      </c>
      <c r="G2422" s="1" t="s">
        <v>7324</v>
      </c>
      <c r="I2422" s="9" t="str">
        <f>IFERROR(VLOOKUP(B2422,'Inquérito'!M:N,2,0),if(AND(E2422="",not(iserror(find("linkedin",H2422)))),H2422,E2422))</f>
        <v>https://www.linkedin.com/in/tiagoogomess/</v>
      </c>
      <c r="J2422" s="1" t="str">
        <f t="shared" si="2"/>
        <v>M.EIC</v>
      </c>
      <c r="K2422" s="1" t="str">
        <f>IFERROR(VLOOKUP($A2422&amp;"-"&amp;K$1,'Conclusões cursos SIGARRA'!$E:$H,2,0),"")</f>
        <v/>
      </c>
      <c r="L2422" s="1" t="str">
        <f>IFERROR(VLOOKUP($A2422&amp;"-"&amp;K$1,'Conclusões cursos SIGARRA'!$E:$H,4,0),"")</f>
        <v/>
      </c>
      <c r="M2422" s="1" t="str">
        <f>IFERROR(VLOOKUP($A2422&amp;"-"&amp;M$1,'Conclusões cursos SIGARRA'!$E:$H,2,0),"")</f>
        <v/>
      </c>
      <c r="N2422" s="1" t="str">
        <f>IFERROR(VLOOKUP($A2422&amp;"-"&amp;M$1,'Conclusões cursos SIGARRA'!$E:$H,4,0),"")</f>
        <v/>
      </c>
      <c r="O2422" s="1" t="str">
        <f>IFERROR(VLOOKUP($A2422&amp;"-"&amp;O$1,'Conclusões cursos SIGARRA'!$E:$H,2,0),"")</f>
        <v/>
      </c>
      <c r="P2422" s="1" t="str">
        <f>IFERROR(VLOOKUP($A2422&amp;"-"&amp;O$1,'Conclusões cursos SIGARRA'!$E:$H,4,0),"")</f>
        <v/>
      </c>
      <c r="Q2422" s="1" t="str">
        <f>IFERROR(VLOOKUP($A2422&amp;"-"&amp;Q$1,'Conclusões cursos SIGARRA'!$E:$H,2,0),"")</f>
        <v/>
      </c>
      <c r="R2422" s="1" t="str">
        <f>IFERROR(VLOOKUP($A2422&amp;"-"&amp;Q$1,'Conclusões cursos SIGARRA'!$E:$H,4,0),"")</f>
        <v/>
      </c>
      <c r="S2422" s="1" t="str">
        <f>IFERROR(VLOOKUP($A2422&amp;"-"&amp;S$1,'Conclusões cursos SIGARRA'!$E:$H,2,0),"")</f>
        <v>2021/2022</v>
      </c>
      <c r="T2422" s="1" t="str">
        <f>IFERROR(VLOOKUP($A2422&amp;"-"&amp;S$1,'Conclusões cursos SIGARRA'!$E:$H,4,0),"")</f>
        <v>2022/2023</v>
      </c>
      <c r="U2422" s="1" t="str">
        <f t="shared" si="3"/>
        <v> M.EIC 2022/2023</v>
      </c>
      <c r="V2422" s="1" t="str">
        <f t="shared" si="4"/>
        <v>Tiago Gonçalves Gomes</v>
      </c>
    </row>
    <row r="2423" ht="14.25" customHeight="1">
      <c r="A2423" s="1">
        <v>1.99802666E8</v>
      </c>
      <c r="B2423" s="1" t="s">
        <v>7325</v>
      </c>
      <c r="C2423" s="1" t="s">
        <v>7326</v>
      </c>
      <c r="D2423" s="1" t="s">
        <v>20</v>
      </c>
      <c r="E2423" s="1" t="s">
        <v>7327</v>
      </c>
      <c r="F2423" s="1" t="str">
        <f t="shared" si="1"/>
        <v>Tiago Gonçalves Pedro Moreira da Silva - LEIC 2002/2003</v>
      </c>
      <c r="G2423" s="1" t="s">
        <v>21</v>
      </c>
      <c r="H2423" s="1" t="s">
        <v>7328</v>
      </c>
      <c r="I2423" s="9" t="str">
        <f>IFERROR(VLOOKUP(B2423,'Inquérito'!M:N,2,0),if(AND(E2423="",not(iserror(find("linkedin",H2423)))),H2423,E2423))</f>
        <v>https://www.linkedin.com/in/tiagogpmsilva/</v>
      </c>
      <c r="J2423" s="1" t="str">
        <f t="shared" si="2"/>
        <v>LEIC </v>
      </c>
      <c r="K2423" s="1" t="str">
        <f>IFERROR(VLOOKUP($A2423&amp;"-"&amp;K$1,'Conclusões cursos SIGARRA'!$E:$H,2,0),"")</f>
        <v>1998/1999</v>
      </c>
      <c r="L2423" s="1" t="str">
        <f>IFERROR(VLOOKUP($A2423&amp;"-"&amp;K$1,'Conclusões cursos SIGARRA'!$E:$H,4,0),"")</f>
        <v>2002/2003</v>
      </c>
      <c r="M2423" s="1" t="str">
        <f>IFERROR(VLOOKUP($A2423&amp;"-"&amp;M$1,'Conclusões cursos SIGARRA'!$E:$H,2,0),"")</f>
        <v/>
      </c>
      <c r="N2423" s="1" t="str">
        <f>IFERROR(VLOOKUP($A2423&amp;"-"&amp;M$1,'Conclusões cursos SIGARRA'!$E:$H,4,0),"")</f>
        <v/>
      </c>
      <c r="O2423" s="1" t="str">
        <f>IFERROR(VLOOKUP($A2423&amp;"-"&amp;O$1,'Conclusões cursos SIGARRA'!$E:$H,2,0),"")</f>
        <v/>
      </c>
      <c r="P2423" s="1" t="str">
        <f>IFERROR(VLOOKUP($A2423&amp;"-"&amp;O$1,'Conclusões cursos SIGARRA'!$E:$H,4,0),"")</f>
        <v/>
      </c>
      <c r="Q2423" s="1" t="str">
        <f>IFERROR(VLOOKUP($A2423&amp;"-"&amp;Q$1,'Conclusões cursos SIGARRA'!$E:$H,2,0),"")</f>
        <v/>
      </c>
      <c r="R2423" s="1" t="str">
        <f>IFERROR(VLOOKUP($A2423&amp;"-"&amp;Q$1,'Conclusões cursos SIGARRA'!$E:$H,4,0),"")</f>
        <v/>
      </c>
      <c r="S2423" s="1" t="str">
        <f>IFERROR(VLOOKUP($A2423&amp;"-"&amp;S$1,'Conclusões cursos SIGARRA'!$E:$H,2,0),"")</f>
        <v/>
      </c>
      <c r="T2423" s="1" t="str">
        <f>IFERROR(VLOOKUP($A2423&amp;"-"&amp;S$1,'Conclusões cursos SIGARRA'!$E:$H,4,0),"")</f>
        <v/>
      </c>
      <c r="U2423" s="1" t="str">
        <f t="shared" si="3"/>
        <v> LEIC 2002/2003</v>
      </c>
      <c r="V2423" s="1" t="str">
        <f t="shared" si="4"/>
        <v>Tiago Gonçalves Pedro Moreira da Silva</v>
      </c>
    </row>
    <row r="2424" ht="14.25" customHeight="1">
      <c r="A2424" s="1">
        <v>1.99602665E8</v>
      </c>
      <c r="B2424" s="1" t="s">
        <v>7329</v>
      </c>
      <c r="C2424" s="1" t="s">
        <v>7330</v>
      </c>
      <c r="D2424" s="1" t="s">
        <v>20</v>
      </c>
      <c r="E2424" s="1" t="s">
        <v>21</v>
      </c>
      <c r="F2424" s="1" t="str">
        <f t="shared" si="1"/>
        <v>Tiago João Rodrigues Fernandes - LEIC 2004/2005</v>
      </c>
      <c r="G2424" s="1" t="s">
        <v>21</v>
      </c>
      <c r="H2424" s="1" t="s">
        <v>7331</v>
      </c>
      <c r="I2424" s="1" t="str">
        <f>IFERROR(VLOOKUP(B2424,'Inquérito'!M:N,2,0),if(AND(E2424="",not(iserror(find("linkedin",H2424)))),H2424,E2424))</f>
        <v/>
      </c>
      <c r="J2424" s="1" t="str">
        <f t="shared" si="2"/>
        <v>LEIC </v>
      </c>
      <c r="K2424" s="1" t="str">
        <f>IFERROR(VLOOKUP($A2424&amp;"-"&amp;K$1,'Conclusões cursos SIGARRA'!$E:$H,2,0),"")</f>
        <v>1996/1997</v>
      </c>
      <c r="L2424" s="1" t="str">
        <f>IFERROR(VLOOKUP($A2424&amp;"-"&amp;K$1,'Conclusões cursos SIGARRA'!$E:$H,4,0),"")</f>
        <v>2004/2005</v>
      </c>
      <c r="M2424" s="1" t="str">
        <f>IFERROR(VLOOKUP($A2424&amp;"-"&amp;M$1,'Conclusões cursos SIGARRA'!$E:$H,2,0),"")</f>
        <v/>
      </c>
      <c r="N2424" s="1" t="str">
        <f>IFERROR(VLOOKUP($A2424&amp;"-"&amp;M$1,'Conclusões cursos SIGARRA'!$E:$H,4,0),"")</f>
        <v/>
      </c>
      <c r="O2424" s="1" t="str">
        <f>IFERROR(VLOOKUP($A2424&amp;"-"&amp;O$1,'Conclusões cursos SIGARRA'!$E:$H,2,0),"")</f>
        <v/>
      </c>
      <c r="P2424" s="1" t="str">
        <f>IFERROR(VLOOKUP($A2424&amp;"-"&amp;O$1,'Conclusões cursos SIGARRA'!$E:$H,4,0),"")</f>
        <v/>
      </c>
      <c r="Q2424" s="1" t="str">
        <f>IFERROR(VLOOKUP($A2424&amp;"-"&amp;Q$1,'Conclusões cursos SIGARRA'!$E:$H,2,0),"")</f>
        <v/>
      </c>
      <c r="R2424" s="1" t="str">
        <f>IFERROR(VLOOKUP($A2424&amp;"-"&amp;Q$1,'Conclusões cursos SIGARRA'!$E:$H,4,0),"")</f>
        <v/>
      </c>
      <c r="S2424" s="1" t="str">
        <f>IFERROR(VLOOKUP($A2424&amp;"-"&amp;S$1,'Conclusões cursos SIGARRA'!$E:$H,2,0),"")</f>
        <v/>
      </c>
      <c r="T2424" s="1" t="str">
        <f>IFERROR(VLOOKUP($A2424&amp;"-"&amp;S$1,'Conclusões cursos SIGARRA'!$E:$H,4,0),"")</f>
        <v/>
      </c>
      <c r="U2424" s="1" t="str">
        <f t="shared" si="3"/>
        <v> LEIC 2004/2005</v>
      </c>
      <c r="V2424" s="1" t="str">
        <f t="shared" si="4"/>
        <v>Tiago João Rodrigues Fernandes</v>
      </c>
    </row>
    <row r="2425" ht="14.25" customHeight="1">
      <c r="A2425" s="1">
        <v>2.01905179E8</v>
      </c>
      <c r="B2425" s="1" t="s">
        <v>7332</v>
      </c>
      <c r="C2425" s="1" t="s">
        <v>7333</v>
      </c>
      <c r="D2425" s="1" t="s">
        <v>26</v>
      </c>
      <c r="E2425" s="1" t="s">
        <v>21</v>
      </c>
      <c r="F2425" s="1" t="str">
        <f t="shared" si="1"/>
        <v>Tiago Jorge Moutinho Gonçalves - L.EIC 2022/2023</v>
      </c>
      <c r="I2425" s="1" t="str">
        <f>IFERROR(VLOOKUP(B2425,'Inquérito'!M:N,2,0),if(AND(E2425="",not(iserror(find("linkedin",H2425)))),H2425,E2425))</f>
        <v/>
      </c>
      <c r="J2425" s="1" t="str">
        <f t="shared" si="2"/>
        <v>L.EIC </v>
      </c>
      <c r="K2425" s="1" t="str">
        <f>IFERROR(VLOOKUP($A2425&amp;"-"&amp;K$1,'Conclusões cursos SIGARRA'!$E:$H,2,0),"")</f>
        <v/>
      </c>
      <c r="L2425" s="1" t="str">
        <f>IFERROR(VLOOKUP($A2425&amp;"-"&amp;K$1,'Conclusões cursos SIGARRA'!$E:$H,4,0),"")</f>
        <v/>
      </c>
      <c r="M2425" s="1" t="str">
        <f>IFERROR(VLOOKUP($A2425&amp;"-"&amp;M$1,'Conclusões cursos SIGARRA'!$E:$H,2,0),"")</f>
        <v/>
      </c>
      <c r="N2425" s="1" t="str">
        <f>IFERROR(VLOOKUP($A2425&amp;"-"&amp;M$1,'Conclusões cursos SIGARRA'!$E:$H,4,0),"")</f>
        <v/>
      </c>
      <c r="O2425" s="1" t="str">
        <f>IFERROR(VLOOKUP($A2425&amp;"-"&amp;O$1,'Conclusões cursos SIGARRA'!$E:$H,2,0),"")</f>
        <v/>
      </c>
      <c r="P2425" s="1" t="str">
        <f>IFERROR(VLOOKUP($A2425&amp;"-"&amp;O$1,'Conclusões cursos SIGARRA'!$E:$H,4,0),"")</f>
        <v/>
      </c>
      <c r="Q2425" s="1" t="str">
        <f>IFERROR(VLOOKUP($A2425&amp;"-"&amp;Q$1,'Conclusões cursos SIGARRA'!$E:$H,2,0),"")</f>
        <v>2021/2022</v>
      </c>
      <c r="R2425" s="1" t="str">
        <f>IFERROR(VLOOKUP($A2425&amp;"-"&amp;Q$1,'Conclusões cursos SIGARRA'!$E:$H,4,0),"")</f>
        <v>2022/2023</v>
      </c>
      <c r="S2425" s="1" t="str">
        <f>IFERROR(VLOOKUP($A2425&amp;"-"&amp;S$1,'Conclusões cursos SIGARRA'!$E:$H,2,0),"")</f>
        <v/>
      </c>
      <c r="T2425" s="1" t="str">
        <f>IFERROR(VLOOKUP($A2425&amp;"-"&amp;S$1,'Conclusões cursos SIGARRA'!$E:$H,4,0),"")</f>
        <v/>
      </c>
      <c r="U2425" s="1" t="str">
        <f t="shared" si="3"/>
        <v> L.EIC 2022/2023</v>
      </c>
      <c r="V2425" s="1" t="str">
        <f t="shared" si="4"/>
        <v>Tiago Jorge Moutinho Gonçalves</v>
      </c>
    </row>
    <row r="2426" ht="14.25" customHeight="1">
      <c r="A2426" s="1">
        <v>2.00000374E8</v>
      </c>
      <c r="B2426" s="1" t="s">
        <v>7334</v>
      </c>
      <c r="C2426" s="1" t="s">
        <v>7335</v>
      </c>
      <c r="D2426" s="1" t="s">
        <v>20</v>
      </c>
      <c r="E2426" s="1" t="s">
        <v>21</v>
      </c>
      <c r="F2426" s="1" t="str">
        <f t="shared" si="1"/>
        <v>Tiago Jorge Rodrigues Gama Correia - LEIC 2006/2007</v>
      </c>
      <c r="G2426" s="1" t="s">
        <v>21</v>
      </c>
      <c r="H2426" s="1" t="s">
        <v>7336</v>
      </c>
      <c r="I2426" s="1" t="str">
        <f>IFERROR(VLOOKUP(B2426,'Inquérito'!M:N,2,0),if(AND(E2426="",not(iserror(find("linkedin",H2426)))),H2426,E2426))</f>
        <v/>
      </c>
      <c r="J2426" s="1" t="str">
        <f t="shared" si="2"/>
        <v>LEIC </v>
      </c>
      <c r="K2426" s="1" t="str">
        <f>IFERROR(VLOOKUP($A2426&amp;"-"&amp;K$1,'Conclusões cursos SIGARRA'!$E:$H,2,0),"")</f>
        <v>2000/2001</v>
      </c>
      <c r="L2426" s="1" t="str">
        <f>IFERROR(VLOOKUP($A2426&amp;"-"&amp;K$1,'Conclusões cursos SIGARRA'!$E:$H,4,0),"")</f>
        <v>2006/2007</v>
      </c>
      <c r="M2426" s="1" t="str">
        <f>IFERROR(VLOOKUP($A2426&amp;"-"&amp;M$1,'Conclusões cursos SIGARRA'!$E:$H,2,0),"")</f>
        <v/>
      </c>
      <c r="N2426" s="1" t="str">
        <f>IFERROR(VLOOKUP($A2426&amp;"-"&amp;M$1,'Conclusões cursos SIGARRA'!$E:$H,4,0),"")</f>
        <v/>
      </c>
      <c r="O2426" s="1" t="str">
        <f>IFERROR(VLOOKUP($A2426&amp;"-"&amp;O$1,'Conclusões cursos SIGARRA'!$E:$H,2,0),"")</f>
        <v/>
      </c>
      <c r="P2426" s="1" t="str">
        <f>IFERROR(VLOOKUP($A2426&amp;"-"&amp;O$1,'Conclusões cursos SIGARRA'!$E:$H,4,0),"")</f>
        <v/>
      </c>
      <c r="Q2426" s="1" t="str">
        <f>IFERROR(VLOOKUP($A2426&amp;"-"&amp;Q$1,'Conclusões cursos SIGARRA'!$E:$H,2,0),"")</f>
        <v/>
      </c>
      <c r="R2426" s="1" t="str">
        <f>IFERROR(VLOOKUP($A2426&amp;"-"&amp;Q$1,'Conclusões cursos SIGARRA'!$E:$H,4,0),"")</f>
        <v/>
      </c>
      <c r="S2426" s="1" t="str">
        <f>IFERROR(VLOOKUP($A2426&amp;"-"&amp;S$1,'Conclusões cursos SIGARRA'!$E:$H,2,0),"")</f>
        <v/>
      </c>
      <c r="T2426" s="1" t="str">
        <f>IFERROR(VLOOKUP($A2426&amp;"-"&amp;S$1,'Conclusões cursos SIGARRA'!$E:$H,4,0),"")</f>
        <v/>
      </c>
      <c r="U2426" s="1" t="str">
        <f t="shared" si="3"/>
        <v> LEIC 2006/2007</v>
      </c>
      <c r="V2426" s="1" t="str">
        <f t="shared" si="4"/>
        <v>Tiago Jorge Rodrigues Gama Correia</v>
      </c>
    </row>
    <row r="2427" ht="14.25" customHeight="1">
      <c r="A2427" s="1">
        <v>2.01604772E8</v>
      </c>
      <c r="B2427" s="1" t="s">
        <v>7337</v>
      </c>
      <c r="C2427" s="1" t="s">
        <v>7338</v>
      </c>
      <c r="D2427" s="1" t="s">
        <v>20</v>
      </c>
      <c r="E2427" s="1" t="s">
        <v>21</v>
      </c>
      <c r="F2427" s="1" t="str">
        <f t="shared" si="1"/>
        <v>Tiago Jorge Sousa Rodrigues - MIEIC 2020/2021</v>
      </c>
      <c r="G2427" s="1" t="s">
        <v>7339</v>
      </c>
      <c r="I2427" s="1" t="str">
        <f>IFERROR(VLOOKUP(B2427,'Inquérito'!M:N,2,0),if(AND(E2427="",not(iserror(find("linkedin",H2427)))),H2427,E2427))</f>
        <v/>
      </c>
      <c r="J2427" s="1" t="str">
        <f t="shared" si="2"/>
        <v>MIEIC </v>
      </c>
      <c r="K2427" s="1" t="str">
        <f>IFERROR(VLOOKUP($A2427&amp;"-"&amp;K$1,'Conclusões cursos SIGARRA'!$E:$H,2,0),"")</f>
        <v/>
      </c>
      <c r="L2427" s="1" t="str">
        <f>IFERROR(VLOOKUP($A2427&amp;"-"&amp;K$1,'Conclusões cursos SIGARRA'!$E:$H,4,0),"")</f>
        <v/>
      </c>
      <c r="M2427" s="1" t="str">
        <f>IFERROR(VLOOKUP($A2427&amp;"-"&amp;M$1,'Conclusões cursos SIGARRA'!$E:$H,2,0),"")</f>
        <v/>
      </c>
      <c r="N2427" s="1" t="str">
        <f>IFERROR(VLOOKUP($A2427&amp;"-"&amp;M$1,'Conclusões cursos SIGARRA'!$E:$H,4,0),"")</f>
        <v/>
      </c>
      <c r="O2427" s="1" t="str">
        <f>IFERROR(VLOOKUP($A2427&amp;"-"&amp;O$1,'Conclusões cursos SIGARRA'!$E:$H,2,0),"")</f>
        <v>2016/2017</v>
      </c>
      <c r="P2427" s="1" t="str">
        <f>IFERROR(VLOOKUP($A2427&amp;"-"&amp;O$1,'Conclusões cursos SIGARRA'!$E:$H,4,0),"")</f>
        <v>2020/2021</v>
      </c>
      <c r="Q2427" s="1" t="str">
        <f>IFERROR(VLOOKUP($A2427&amp;"-"&amp;Q$1,'Conclusões cursos SIGARRA'!$E:$H,2,0),"")</f>
        <v/>
      </c>
      <c r="R2427" s="1" t="str">
        <f>IFERROR(VLOOKUP($A2427&amp;"-"&amp;Q$1,'Conclusões cursos SIGARRA'!$E:$H,4,0),"")</f>
        <v/>
      </c>
      <c r="S2427" s="1" t="str">
        <f>IFERROR(VLOOKUP($A2427&amp;"-"&amp;S$1,'Conclusões cursos SIGARRA'!$E:$H,2,0),"")</f>
        <v/>
      </c>
      <c r="T2427" s="1" t="str">
        <f>IFERROR(VLOOKUP($A2427&amp;"-"&amp;S$1,'Conclusões cursos SIGARRA'!$E:$H,4,0),"")</f>
        <v/>
      </c>
      <c r="U2427" s="1" t="str">
        <f t="shared" si="3"/>
        <v> MIEIC 2020/2021</v>
      </c>
      <c r="V2427" s="1" t="str">
        <f t="shared" si="4"/>
        <v>Tiago Jorge Sousa Rodrigues</v>
      </c>
    </row>
    <row r="2428" ht="14.25" customHeight="1">
      <c r="A2428" s="1">
        <v>2.01605619E8</v>
      </c>
      <c r="B2428" s="1" t="s">
        <v>7340</v>
      </c>
      <c r="C2428" s="1" t="s">
        <v>7341</v>
      </c>
      <c r="D2428" s="1" t="s">
        <v>20</v>
      </c>
      <c r="E2428" s="1" t="s">
        <v>21</v>
      </c>
      <c r="F2428" s="1" t="str">
        <f t="shared" si="1"/>
        <v>Tiago José Antunes Ribeiro - MIEIC 2020/2021</v>
      </c>
      <c r="I2428" s="9" t="str">
        <f>IFERROR(VLOOKUP(B2428,'Inquérito'!M:N,2,0),if(AND(E2428="",not(iserror(find("linkedin",H2428)))),H2428,E2428))</f>
        <v>https://www.linkedin.com/in/tiago-ribeiro-933b29116</v>
      </c>
      <c r="J2428" s="1" t="str">
        <f t="shared" si="2"/>
        <v>MIEIC </v>
      </c>
      <c r="K2428" s="1" t="str">
        <f>IFERROR(VLOOKUP($A2428&amp;"-"&amp;K$1,'Conclusões cursos SIGARRA'!$E:$H,2,0),"")</f>
        <v/>
      </c>
      <c r="L2428" s="1" t="str">
        <f>IFERROR(VLOOKUP($A2428&amp;"-"&amp;K$1,'Conclusões cursos SIGARRA'!$E:$H,4,0),"")</f>
        <v/>
      </c>
      <c r="M2428" s="1" t="str">
        <f>IFERROR(VLOOKUP($A2428&amp;"-"&amp;M$1,'Conclusões cursos SIGARRA'!$E:$H,2,0),"")</f>
        <v/>
      </c>
      <c r="N2428" s="1" t="str">
        <f>IFERROR(VLOOKUP($A2428&amp;"-"&amp;M$1,'Conclusões cursos SIGARRA'!$E:$H,4,0),"")</f>
        <v/>
      </c>
      <c r="O2428" s="1" t="str">
        <f>IFERROR(VLOOKUP($A2428&amp;"-"&amp;O$1,'Conclusões cursos SIGARRA'!$E:$H,2,0),"")</f>
        <v>2016/2017</v>
      </c>
      <c r="P2428" s="1" t="str">
        <f>IFERROR(VLOOKUP($A2428&amp;"-"&amp;O$1,'Conclusões cursos SIGARRA'!$E:$H,4,0),"")</f>
        <v>2020/2021</v>
      </c>
      <c r="Q2428" s="1" t="str">
        <f>IFERROR(VLOOKUP($A2428&amp;"-"&amp;Q$1,'Conclusões cursos SIGARRA'!$E:$H,2,0),"")</f>
        <v/>
      </c>
      <c r="R2428" s="1" t="str">
        <f>IFERROR(VLOOKUP($A2428&amp;"-"&amp;Q$1,'Conclusões cursos SIGARRA'!$E:$H,4,0),"")</f>
        <v/>
      </c>
      <c r="S2428" s="1" t="str">
        <f>IFERROR(VLOOKUP($A2428&amp;"-"&amp;S$1,'Conclusões cursos SIGARRA'!$E:$H,2,0),"")</f>
        <v/>
      </c>
      <c r="T2428" s="1" t="str">
        <f>IFERROR(VLOOKUP($A2428&amp;"-"&amp;S$1,'Conclusões cursos SIGARRA'!$E:$H,4,0),"")</f>
        <v/>
      </c>
      <c r="U2428" s="1" t="str">
        <f t="shared" si="3"/>
        <v> MIEIC 2020/2021</v>
      </c>
      <c r="V2428" s="1" t="str">
        <f t="shared" si="4"/>
        <v>Tiago José Antunes Ribeiro</v>
      </c>
    </row>
    <row r="2429" ht="14.25" customHeight="1">
      <c r="A2429" s="1">
        <v>2.01607931E8</v>
      </c>
      <c r="B2429" s="1" t="s">
        <v>7342</v>
      </c>
      <c r="C2429" s="1" t="s">
        <v>7343</v>
      </c>
      <c r="D2429" s="1" t="s">
        <v>26</v>
      </c>
      <c r="E2429" s="1" t="s">
        <v>21</v>
      </c>
      <c r="F2429" s="1" t="str">
        <f t="shared" si="1"/>
        <v>Tiago José de Sousa Magalhães - MIEIC 2019/2020</v>
      </c>
      <c r="G2429" s="1" t="s">
        <v>7344</v>
      </c>
      <c r="I2429" s="1" t="str">
        <f>IFERROR(VLOOKUP(B2429,'Inquérito'!M:N,2,0),if(AND(E2429="",not(iserror(find("linkedin",H2429)))),H2429,E2429))</f>
        <v/>
      </c>
      <c r="J2429" s="1" t="str">
        <f t="shared" si="2"/>
        <v>MIEIC </v>
      </c>
      <c r="K2429" s="1" t="str">
        <f>IFERROR(VLOOKUP($A2429&amp;"-"&amp;K$1,'Conclusões cursos SIGARRA'!$E:$H,2,0),"")</f>
        <v/>
      </c>
      <c r="L2429" s="1" t="str">
        <f>IFERROR(VLOOKUP($A2429&amp;"-"&amp;K$1,'Conclusões cursos SIGARRA'!$E:$H,4,0),"")</f>
        <v/>
      </c>
      <c r="M2429" s="1" t="str">
        <f>IFERROR(VLOOKUP($A2429&amp;"-"&amp;M$1,'Conclusões cursos SIGARRA'!$E:$H,2,0),"")</f>
        <v/>
      </c>
      <c r="N2429" s="1" t="str">
        <f>IFERROR(VLOOKUP($A2429&amp;"-"&amp;M$1,'Conclusões cursos SIGARRA'!$E:$H,4,0),"")</f>
        <v/>
      </c>
      <c r="O2429" s="1" t="str">
        <f>IFERROR(VLOOKUP($A2429&amp;"-"&amp;O$1,'Conclusões cursos SIGARRA'!$E:$H,2,0),"")</f>
        <v>2016/2017</v>
      </c>
      <c r="P2429" s="1" t="str">
        <f>IFERROR(VLOOKUP($A2429&amp;"-"&amp;O$1,'Conclusões cursos SIGARRA'!$E:$H,4,0),"")</f>
        <v>2019/2020</v>
      </c>
      <c r="Q2429" s="1" t="str">
        <f>IFERROR(VLOOKUP($A2429&amp;"-"&amp;Q$1,'Conclusões cursos SIGARRA'!$E:$H,2,0),"")</f>
        <v/>
      </c>
      <c r="R2429" s="1" t="str">
        <f>IFERROR(VLOOKUP($A2429&amp;"-"&amp;Q$1,'Conclusões cursos SIGARRA'!$E:$H,4,0),"")</f>
        <v/>
      </c>
      <c r="S2429" s="1" t="str">
        <f>IFERROR(VLOOKUP($A2429&amp;"-"&amp;S$1,'Conclusões cursos SIGARRA'!$E:$H,2,0),"")</f>
        <v/>
      </c>
      <c r="T2429" s="1" t="str">
        <f>IFERROR(VLOOKUP($A2429&amp;"-"&amp;S$1,'Conclusões cursos SIGARRA'!$E:$H,4,0),"")</f>
        <v/>
      </c>
      <c r="U2429" s="1" t="str">
        <f t="shared" si="3"/>
        <v> MIEIC 2019/2020</v>
      </c>
      <c r="V2429" s="1" t="str">
        <f t="shared" si="4"/>
        <v>Tiago José de Sousa Magalhães</v>
      </c>
    </row>
    <row r="2430" ht="14.25" customHeight="1">
      <c r="A2430" s="1">
        <v>2.01402722E8</v>
      </c>
      <c r="B2430" s="1" t="s">
        <v>7345</v>
      </c>
      <c r="C2430" s="1" t="s">
        <v>7346</v>
      </c>
      <c r="D2430" s="1" t="s">
        <v>20</v>
      </c>
      <c r="E2430" s="1" t="s">
        <v>21</v>
      </c>
      <c r="F2430" s="1" t="str">
        <f t="shared" si="1"/>
        <v>Tiago José Grosso Pacheco - MIEIC 2018/2019</v>
      </c>
      <c r="I2430" s="1" t="str">
        <f>IFERROR(VLOOKUP(B2430,'Inquérito'!M:N,2,0),if(AND(E2430="",not(iserror(find("linkedin",H2430)))),H2430,E2430))</f>
        <v/>
      </c>
      <c r="J2430" s="1" t="str">
        <f t="shared" si="2"/>
        <v>MIEIC </v>
      </c>
      <c r="K2430" s="1" t="str">
        <f>IFERROR(VLOOKUP($A2430&amp;"-"&amp;K$1,'Conclusões cursos SIGARRA'!$E:$H,2,0),"")</f>
        <v/>
      </c>
      <c r="L2430" s="1" t="str">
        <f>IFERROR(VLOOKUP($A2430&amp;"-"&amp;K$1,'Conclusões cursos SIGARRA'!$E:$H,4,0),"")</f>
        <v/>
      </c>
      <c r="M2430" s="1" t="str">
        <f>IFERROR(VLOOKUP($A2430&amp;"-"&amp;M$1,'Conclusões cursos SIGARRA'!$E:$H,2,0),"")</f>
        <v/>
      </c>
      <c r="N2430" s="1" t="str">
        <f>IFERROR(VLOOKUP($A2430&amp;"-"&amp;M$1,'Conclusões cursos SIGARRA'!$E:$H,4,0),"")</f>
        <v/>
      </c>
      <c r="O2430" s="1" t="str">
        <f>IFERROR(VLOOKUP($A2430&amp;"-"&amp;O$1,'Conclusões cursos SIGARRA'!$E:$H,2,0),"")</f>
        <v>2014/2015</v>
      </c>
      <c r="P2430" s="1" t="str">
        <f>IFERROR(VLOOKUP($A2430&amp;"-"&amp;O$1,'Conclusões cursos SIGARRA'!$E:$H,4,0),"")</f>
        <v>2018/2019</v>
      </c>
      <c r="Q2430" s="1" t="str">
        <f>IFERROR(VLOOKUP($A2430&amp;"-"&amp;Q$1,'Conclusões cursos SIGARRA'!$E:$H,2,0),"")</f>
        <v/>
      </c>
      <c r="R2430" s="1" t="str">
        <f>IFERROR(VLOOKUP($A2430&amp;"-"&amp;Q$1,'Conclusões cursos SIGARRA'!$E:$H,4,0),"")</f>
        <v/>
      </c>
      <c r="S2430" s="1" t="str">
        <f>IFERROR(VLOOKUP($A2430&amp;"-"&amp;S$1,'Conclusões cursos SIGARRA'!$E:$H,2,0),"")</f>
        <v/>
      </c>
      <c r="T2430" s="1" t="str">
        <f>IFERROR(VLOOKUP($A2430&amp;"-"&amp;S$1,'Conclusões cursos SIGARRA'!$E:$H,4,0),"")</f>
        <v/>
      </c>
      <c r="U2430" s="1" t="str">
        <f t="shared" si="3"/>
        <v> MIEIC 2018/2019</v>
      </c>
      <c r="V2430" s="1" t="str">
        <f t="shared" si="4"/>
        <v>Tiago José Grosso Pacheco</v>
      </c>
    </row>
    <row r="2431" ht="14.25" customHeight="1">
      <c r="A2431" s="1">
        <v>1.99901532E8</v>
      </c>
      <c r="B2431" s="1" t="s">
        <v>7347</v>
      </c>
      <c r="C2431" s="1" t="s">
        <v>7348</v>
      </c>
      <c r="D2431" s="1" t="s">
        <v>20</v>
      </c>
      <c r="E2431" s="1" t="s">
        <v>7349</v>
      </c>
      <c r="F2431" s="1" t="str">
        <f t="shared" si="1"/>
        <v>Tiago José Lázaro Mendes - LEIC 2004/2005</v>
      </c>
      <c r="G2431" s="1" t="s">
        <v>21</v>
      </c>
      <c r="I2431" s="9" t="str">
        <f>IFERROR(VLOOKUP(B2431,'Inquérito'!M:N,2,0),if(AND(E2431="",not(iserror(find("linkedin",H2431)))),H2431,E2431))</f>
        <v>https://www.linkedin.com/in/tiagolm/</v>
      </c>
      <c r="J2431" s="1" t="str">
        <f t="shared" si="2"/>
        <v>LEIC </v>
      </c>
      <c r="K2431" s="1" t="str">
        <f>IFERROR(VLOOKUP($A2431&amp;"-"&amp;K$1,'Conclusões cursos SIGARRA'!$E:$H,2,0),"")</f>
        <v>2000/2001</v>
      </c>
      <c r="L2431" s="1" t="str">
        <f>IFERROR(VLOOKUP($A2431&amp;"-"&amp;K$1,'Conclusões cursos SIGARRA'!$E:$H,4,0),"")</f>
        <v>2004/2005</v>
      </c>
      <c r="M2431" s="1" t="str">
        <f>IFERROR(VLOOKUP($A2431&amp;"-"&amp;M$1,'Conclusões cursos SIGARRA'!$E:$H,2,0),"")</f>
        <v/>
      </c>
      <c r="N2431" s="1" t="str">
        <f>IFERROR(VLOOKUP($A2431&amp;"-"&amp;M$1,'Conclusões cursos SIGARRA'!$E:$H,4,0),"")</f>
        <v/>
      </c>
      <c r="O2431" s="1" t="str">
        <f>IFERROR(VLOOKUP($A2431&amp;"-"&amp;O$1,'Conclusões cursos SIGARRA'!$E:$H,2,0),"")</f>
        <v/>
      </c>
      <c r="P2431" s="1" t="str">
        <f>IFERROR(VLOOKUP($A2431&amp;"-"&amp;O$1,'Conclusões cursos SIGARRA'!$E:$H,4,0),"")</f>
        <v/>
      </c>
      <c r="Q2431" s="1" t="str">
        <f>IFERROR(VLOOKUP($A2431&amp;"-"&amp;Q$1,'Conclusões cursos SIGARRA'!$E:$H,2,0),"")</f>
        <v/>
      </c>
      <c r="R2431" s="1" t="str">
        <f>IFERROR(VLOOKUP($A2431&amp;"-"&amp;Q$1,'Conclusões cursos SIGARRA'!$E:$H,4,0),"")</f>
        <v/>
      </c>
      <c r="S2431" s="1" t="str">
        <f>IFERROR(VLOOKUP($A2431&amp;"-"&amp;S$1,'Conclusões cursos SIGARRA'!$E:$H,2,0),"")</f>
        <v/>
      </c>
      <c r="T2431" s="1" t="str">
        <f>IFERROR(VLOOKUP($A2431&amp;"-"&amp;S$1,'Conclusões cursos SIGARRA'!$E:$H,4,0),"")</f>
        <v/>
      </c>
      <c r="U2431" s="1" t="str">
        <f t="shared" si="3"/>
        <v> LEIC 2004/2005</v>
      </c>
      <c r="V2431" s="1" t="str">
        <f t="shared" si="4"/>
        <v>Tiago José Lázaro Mendes</v>
      </c>
    </row>
    <row r="2432" ht="14.25" customHeight="1">
      <c r="A2432" s="1">
        <v>2.00908714E8</v>
      </c>
      <c r="B2432" s="1" t="s">
        <v>7350</v>
      </c>
      <c r="C2432" s="1" t="s">
        <v>7351</v>
      </c>
      <c r="D2432" s="1" t="s">
        <v>20</v>
      </c>
      <c r="E2432" s="1" t="s">
        <v>21</v>
      </c>
      <c r="F2432" s="1" t="str">
        <f t="shared" si="1"/>
        <v>Tiago José Lima Cruzeiro - MIEIC 2019/2020</v>
      </c>
      <c r="G2432" s="1" t="s">
        <v>7352</v>
      </c>
      <c r="H2432" s="1" t="s">
        <v>7353</v>
      </c>
      <c r="I2432" s="9" t="str">
        <f>IFERROR(VLOOKUP(B2432,'Inquérito'!M:N,2,0),if(AND(E2432="",not(iserror(find("linkedin",H2432)))),H2432,E2432))</f>
        <v>https://www.linkedin.com/in/tiagojlc/</v>
      </c>
      <c r="J2432" s="1" t="str">
        <f t="shared" si="2"/>
        <v>MIEIC </v>
      </c>
      <c r="K2432" s="1" t="str">
        <f>IFERROR(VLOOKUP($A2432&amp;"-"&amp;K$1,'Conclusões cursos SIGARRA'!$E:$H,2,0),"")</f>
        <v/>
      </c>
      <c r="L2432" s="1" t="str">
        <f>IFERROR(VLOOKUP($A2432&amp;"-"&amp;K$1,'Conclusões cursos SIGARRA'!$E:$H,4,0),"")</f>
        <v/>
      </c>
      <c r="M2432" s="1" t="str">
        <f>IFERROR(VLOOKUP($A2432&amp;"-"&amp;M$1,'Conclusões cursos SIGARRA'!$E:$H,2,0),"")</f>
        <v/>
      </c>
      <c r="N2432" s="1" t="str">
        <f>IFERROR(VLOOKUP($A2432&amp;"-"&amp;M$1,'Conclusões cursos SIGARRA'!$E:$H,4,0),"")</f>
        <v/>
      </c>
      <c r="O2432" s="1" t="str">
        <f>IFERROR(VLOOKUP($A2432&amp;"-"&amp;O$1,'Conclusões cursos SIGARRA'!$E:$H,2,0),"")</f>
        <v>2009/2010</v>
      </c>
      <c r="P2432" s="1" t="str">
        <f>IFERROR(VLOOKUP($A2432&amp;"-"&amp;O$1,'Conclusões cursos SIGARRA'!$E:$H,4,0),"")</f>
        <v>2019/2020</v>
      </c>
      <c r="Q2432" s="1" t="str">
        <f>IFERROR(VLOOKUP($A2432&amp;"-"&amp;Q$1,'Conclusões cursos SIGARRA'!$E:$H,2,0),"")</f>
        <v/>
      </c>
      <c r="R2432" s="1" t="str">
        <f>IFERROR(VLOOKUP($A2432&amp;"-"&amp;Q$1,'Conclusões cursos SIGARRA'!$E:$H,4,0),"")</f>
        <v/>
      </c>
      <c r="S2432" s="1" t="str">
        <f>IFERROR(VLOOKUP($A2432&amp;"-"&amp;S$1,'Conclusões cursos SIGARRA'!$E:$H,2,0),"")</f>
        <v/>
      </c>
      <c r="T2432" s="1" t="str">
        <f>IFERROR(VLOOKUP($A2432&amp;"-"&amp;S$1,'Conclusões cursos SIGARRA'!$E:$H,4,0),"")</f>
        <v/>
      </c>
      <c r="U2432" s="1" t="str">
        <f t="shared" si="3"/>
        <v> MIEIC 2019/2020</v>
      </c>
      <c r="V2432" s="1" t="str">
        <f t="shared" si="4"/>
        <v>Tiago José Lima Cruzeiro</v>
      </c>
    </row>
    <row r="2433" ht="14.25" customHeight="1">
      <c r="A2433" s="1">
        <v>2.0160604E8</v>
      </c>
      <c r="B2433" s="1" t="s">
        <v>7354</v>
      </c>
      <c r="C2433" s="1" t="s">
        <v>7355</v>
      </c>
      <c r="D2433" s="1" t="s">
        <v>20</v>
      </c>
      <c r="E2433" s="1" t="s">
        <v>21</v>
      </c>
      <c r="F2433" s="1" t="str">
        <f t="shared" si="1"/>
        <v>Tiago José Viana Fragoso - MIEIC 2020/2021</v>
      </c>
      <c r="I2433" s="1" t="str">
        <f>IFERROR(VLOOKUP(B2433,'Inquérito'!M:N,2,0),if(AND(E2433="",not(iserror(find("linkedin",H2433)))),H2433,E2433))</f>
        <v/>
      </c>
      <c r="J2433" s="1" t="str">
        <f t="shared" si="2"/>
        <v>MIEIC </v>
      </c>
      <c r="K2433" s="1" t="str">
        <f>IFERROR(VLOOKUP($A2433&amp;"-"&amp;K$1,'Conclusões cursos SIGARRA'!$E:$H,2,0),"")</f>
        <v/>
      </c>
      <c r="L2433" s="1" t="str">
        <f>IFERROR(VLOOKUP($A2433&amp;"-"&amp;K$1,'Conclusões cursos SIGARRA'!$E:$H,4,0),"")</f>
        <v/>
      </c>
      <c r="M2433" s="1" t="str">
        <f>IFERROR(VLOOKUP($A2433&amp;"-"&amp;M$1,'Conclusões cursos SIGARRA'!$E:$H,2,0),"")</f>
        <v/>
      </c>
      <c r="N2433" s="1" t="str">
        <f>IFERROR(VLOOKUP($A2433&amp;"-"&amp;M$1,'Conclusões cursos SIGARRA'!$E:$H,4,0),"")</f>
        <v/>
      </c>
      <c r="O2433" s="1" t="str">
        <f>IFERROR(VLOOKUP($A2433&amp;"-"&amp;O$1,'Conclusões cursos SIGARRA'!$E:$H,2,0),"")</f>
        <v>2016/2017</v>
      </c>
      <c r="P2433" s="1" t="str">
        <f>IFERROR(VLOOKUP($A2433&amp;"-"&amp;O$1,'Conclusões cursos SIGARRA'!$E:$H,4,0),"")</f>
        <v>2020/2021</v>
      </c>
      <c r="Q2433" s="1" t="str">
        <f>IFERROR(VLOOKUP($A2433&amp;"-"&amp;Q$1,'Conclusões cursos SIGARRA'!$E:$H,2,0),"")</f>
        <v/>
      </c>
      <c r="R2433" s="1" t="str">
        <f>IFERROR(VLOOKUP($A2433&amp;"-"&amp;Q$1,'Conclusões cursos SIGARRA'!$E:$H,4,0),"")</f>
        <v/>
      </c>
      <c r="S2433" s="1" t="str">
        <f>IFERROR(VLOOKUP($A2433&amp;"-"&amp;S$1,'Conclusões cursos SIGARRA'!$E:$H,2,0),"")</f>
        <v/>
      </c>
      <c r="T2433" s="1" t="str">
        <f>IFERROR(VLOOKUP($A2433&amp;"-"&amp;S$1,'Conclusões cursos SIGARRA'!$E:$H,4,0),"")</f>
        <v/>
      </c>
      <c r="U2433" s="1" t="str">
        <f t="shared" si="3"/>
        <v> MIEIC 2020/2021</v>
      </c>
      <c r="V2433" s="1" t="str">
        <f t="shared" si="4"/>
        <v>Tiago José Viana Fragoso</v>
      </c>
    </row>
    <row r="2434" ht="14.25" customHeight="1">
      <c r="A2434" s="1">
        <v>2.01503616E8</v>
      </c>
      <c r="B2434" s="1" t="s">
        <v>7356</v>
      </c>
      <c r="C2434" s="1" t="s">
        <v>7357</v>
      </c>
      <c r="D2434" s="1" t="s">
        <v>26</v>
      </c>
      <c r="E2434" s="1" t="s">
        <v>21</v>
      </c>
      <c r="F2434" s="1" t="str">
        <f t="shared" si="1"/>
        <v>Tiago Lascasas dos Santos - MIEIC 2019/2020</v>
      </c>
      <c r="G2434" s="1" t="s">
        <v>7358</v>
      </c>
      <c r="I2434" s="9" t="str">
        <f>IFERROR(VLOOKUP(B2434,'Inquérito'!M:N,2,0),if(AND(E2434="",not(iserror(find("linkedin",H2434)))),H2434,E2434))</f>
        <v>https://www.linkedin.com/in/tiagolascasas/</v>
      </c>
      <c r="J2434" s="1" t="str">
        <f t="shared" si="2"/>
        <v>MIEIC </v>
      </c>
      <c r="K2434" s="1" t="str">
        <f>IFERROR(VLOOKUP($A2434&amp;"-"&amp;K$1,'Conclusões cursos SIGARRA'!$E:$H,2,0),"")</f>
        <v/>
      </c>
      <c r="L2434" s="1" t="str">
        <f>IFERROR(VLOOKUP($A2434&amp;"-"&amp;K$1,'Conclusões cursos SIGARRA'!$E:$H,4,0),"")</f>
        <v/>
      </c>
      <c r="M2434" s="1" t="str">
        <f>IFERROR(VLOOKUP($A2434&amp;"-"&amp;M$1,'Conclusões cursos SIGARRA'!$E:$H,2,0),"")</f>
        <v/>
      </c>
      <c r="N2434" s="1" t="str">
        <f>IFERROR(VLOOKUP($A2434&amp;"-"&amp;M$1,'Conclusões cursos SIGARRA'!$E:$H,4,0),"")</f>
        <v/>
      </c>
      <c r="O2434" s="1" t="str">
        <f>IFERROR(VLOOKUP($A2434&amp;"-"&amp;O$1,'Conclusões cursos SIGARRA'!$E:$H,2,0),"")</f>
        <v>2015/2016</v>
      </c>
      <c r="P2434" s="1" t="str">
        <f>IFERROR(VLOOKUP($A2434&amp;"-"&amp;O$1,'Conclusões cursos SIGARRA'!$E:$H,4,0),"")</f>
        <v>2019/2020</v>
      </c>
      <c r="Q2434" s="1" t="str">
        <f>IFERROR(VLOOKUP($A2434&amp;"-"&amp;Q$1,'Conclusões cursos SIGARRA'!$E:$H,2,0),"")</f>
        <v/>
      </c>
      <c r="R2434" s="1" t="str">
        <f>IFERROR(VLOOKUP($A2434&amp;"-"&amp;Q$1,'Conclusões cursos SIGARRA'!$E:$H,4,0),"")</f>
        <v/>
      </c>
      <c r="S2434" s="1" t="str">
        <f>IFERROR(VLOOKUP($A2434&amp;"-"&amp;S$1,'Conclusões cursos SIGARRA'!$E:$H,2,0),"")</f>
        <v/>
      </c>
      <c r="T2434" s="1" t="str">
        <f>IFERROR(VLOOKUP($A2434&amp;"-"&amp;S$1,'Conclusões cursos SIGARRA'!$E:$H,4,0),"")</f>
        <v/>
      </c>
      <c r="U2434" s="1" t="str">
        <f t="shared" si="3"/>
        <v> MIEIC 2019/2020</v>
      </c>
      <c r="V2434" s="1" t="str">
        <f t="shared" si="4"/>
        <v>Tiago Lascasas dos Santos</v>
      </c>
    </row>
    <row r="2435" ht="14.25" customHeight="1">
      <c r="A2435" s="1">
        <v>2.00404533E8</v>
      </c>
      <c r="B2435" s="1" t="s">
        <v>7359</v>
      </c>
      <c r="C2435" s="1" t="s">
        <v>7360</v>
      </c>
      <c r="D2435" s="1" t="s">
        <v>20</v>
      </c>
      <c r="E2435" s="1" t="s">
        <v>7361</v>
      </c>
      <c r="F2435" s="1" t="str">
        <f t="shared" si="1"/>
        <v>Tiago Lira Pereira - MIEIC 2009/2010</v>
      </c>
      <c r="G2435" s="1" t="s">
        <v>7362</v>
      </c>
      <c r="H2435" s="1" t="s">
        <v>7363</v>
      </c>
      <c r="I2435" s="9" t="str">
        <f>IFERROR(VLOOKUP(B2435,'Inquérito'!M:N,2,0),if(AND(E2435="",not(iserror(find("linkedin",H2435)))),H2435,E2435))</f>
        <v>https://www.linkedin.com/in/tiagolira/</v>
      </c>
      <c r="J2435" s="1" t="str">
        <f t="shared" si="2"/>
        <v>MIEIC </v>
      </c>
      <c r="K2435" s="1" t="str">
        <f>IFERROR(VLOOKUP($A2435&amp;"-"&amp;K$1,'Conclusões cursos SIGARRA'!$E:$H,2,0),"")</f>
        <v/>
      </c>
      <c r="L2435" s="1" t="str">
        <f>IFERROR(VLOOKUP($A2435&amp;"-"&amp;K$1,'Conclusões cursos SIGARRA'!$E:$H,4,0),"")</f>
        <v/>
      </c>
      <c r="M2435" s="1" t="str">
        <f>IFERROR(VLOOKUP($A2435&amp;"-"&amp;M$1,'Conclusões cursos SIGARRA'!$E:$H,2,0),"")</f>
        <v/>
      </c>
      <c r="N2435" s="1" t="str">
        <f>IFERROR(VLOOKUP($A2435&amp;"-"&amp;M$1,'Conclusões cursos SIGARRA'!$E:$H,4,0),"")</f>
        <v/>
      </c>
      <c r="O2435" s="1" t="str">
        <f>IFERROR(VLOOKUP($A2435&amp;"-"&amp;O$1,'Conclusões cursos SIGARRA'!$E:$H,2,0),"")</f>
        <v>2004/2005</v>
      </c>
      <c r="P2435" s="1" t="str">
        <f>IFERROR(VLOOKUP($A2435&amp;"-"&amp;O$1,'Conclusões cursos SIGARRA'!$E:$H,4,0),"")</f>
        <v>2009/2010</v>
      </c>
      <c r="Q2435" s="1" t="str">
        <f>IFERROR(VLOOKUP($A2435&amp;"-"&amp;Q$1,'Conclusões cursos SIGARRA'!$E:$H,2,0),"")</f>
        <v/>
      </c>
      <c r="R2435" s="1" t="str">
        <f>IFERROR(VLOOKUP($A2435&amp;"-"&amp;Q$1,'Conclusões cursos SIGARRA'!$E:$H,4,0),"")</f>
        <v/>
      </c>
      <c r="S2435" s="1" t="str">
        <f>IFERROR(VLOOKUP($A2435&amp;"-"&amp;S$1,'Conclusões cursos SIGARRA'!$E:$H,2,0),"")</f>
        <v/>
      </c>
      <c r="T2435" s="1" t="str">
        <f>IFERROR(VLOOKUP($A2435&amp;"-"&amp;S$1,'Conclusões cursos SIGARRA'!$E:$H,4,0),"")</f>
        <v/>
      </c>
      <c r="U2435" s="1" t="str">
        <f t="shared" si="3"/>
        <v> MIEIC 2009/2010</v>
      </c>
      <c r="V2435" s="1" t="str">
        <f t="shared" si="4"/>
        <v>Tiago Lira Pereira</v>
      </c>
    </row>
    <row r="2436" ht="14.25" customHeight="1">
      <c r="A2436" s="1">
        <v>2.01006625E8</v>
      </c>
      <c r="B2436" s="1" t="s">
        <v>7364</v>
      </c>
      <c r="C2436" s="1" t="s">
        <v>7365</v>
      </c>
      <c r="D2436" s="1" t="s">
        <v>20</v>
      </c>
      <c r="E2436" s="1" t="s">
        <v>21</v>
      </c>
      <c r="F2436" s="1" t="str">
        <f t="shared" si="1"/>
        <v>Tiago Lúcio Azeredo Lobo de Oliveira Miranda - MIEIC 2016/2017</v>
      </c>
      <c r="G2436" s="1" t="s">
        <v>7366</v>
      </c>
      <c r="I2436" s="1" t="str">
        <f>IFERROR(VLOOKUP(B2436,'Inquérito'!M:N,2,0),if(AND(E2436="",not(iserror(find("linkedin",H2436)))),H2436,E2436))</f>
        <v/>
      </c>
      <c r="J2436" s="1" t="str">
        <f t="shared" si="2"/>
        <v>MIEIC </v>
      </c>
      <c r="K2436" s="1" t="str">
        <f>IFERROR(VLOOKUP($A2436&amp;"-"&amp;K$1,'Conclusões cursos SIGARRA'!$E:$H,2,0),"")</f>
        <v/>
      </c>
      <c r="L2436" s="1" t="str">
        <f>IFERROR(VLOOKUP($A2436&amp;"-"&amp;K$1,'Conclusões cursos SIGARRA'!$E:$H,4,0),"")</f>
        <v/>
      </c>
      <c r="M2436" s="1" t="str">
        <f>IFERROR(VLOOKUP($A2436&amp;"-"&amp;M$1,'Conclusões cursos SIGARRA'!$E:$H,2,0),"")</f>
        <v/>
      </c>
      <c r="N2436" s="1" t="str">
        <f>IFERROR(VLOOKUP($A2436&amp;"-"&amp;M$1,'Conclusões cursos SIGARRA'!$E:$H,4,0),"")</f>
        <v/>
      </c>
      <c r="O2436" s="1" t="str">
        <f>IFERROR(VLOOKUP($A2436&amp;"-"&amp;O$1,'Conclusões cursos SIGARRA'!$E:$H,2,0),"")</f>
        <v>2011/2012</v>
      </c>
      <c r="P2436" s="1" t="str">
        <f>IFERROR(VLOOKUP($A2436&amp;"-"&amp;O$1,'Conclusões cursos SIGARRA'!$E:$H,4,0),"")</f>
        <v>2016/2017</v>
      </c>
      <c r="Q2436" s="1" t="str">
        <f>IFERROR(VLOOKUP($A2436&amp;"-"&amp;Q$1,'Conclusões cursos SIGARRA'!$E:$H,2,0),"")</f>
        <v/>
      </c>
      <c r="R2436" s="1" t="str">
        <f>IFERROR(VLOOKUP($A2436&amp;"-"&amp;Q$1,'Conclusões cursos SIGARRA'!$E:$H,4,0),"")</f>
        <v/>
      </c>
      <c r="S2436" s="1" t="str">
        <f>IFERROR(VLOOKUP($A2436&amp;"-"&amp;S$1,'Conclusões cursos SIGARRA'!$E:$H,2,0),"")</f>
        <v/>
      </c>
      <c r="T2436" s="1" t="str">
        <f>IFERROR(VLOOKUP($A2436&amp;"-"&amp;S$1,'Conclusões cursos SIGARRA'!$E:$H,4,0),"")</f>
        <v/>
      </c>
      <c r="U2436" s="1" t="str">
        <f t="shared" si="3"/>
        <v> MIEIC 2016/2017</v>
      </c>
      <c r="V2436" s="1" t="str">
        <f t="shared" si="4"/>
        <v>Tiago Lúcio Azeredo Lobo de Oliveira Miranda</v>
      </c>
    </row>
    <row r="2437" ht="14.25" customHeight="1">
      <c r="A2437" s="1">
        <v>2.00908713E8</v>
      </c>
      <c r="B2437" s="1" t="s">
        <v>7367</v>
      </c>
      <c r="C2437" s="1" t="s">
        <v>7368</v>
      </c>
      <c r="D2437" s="1" t="s">
        <v>20</v>
      </c>
      <c r="E2437" s="1" t="s">
        <v>21</v>
      </c>
      <c r="F2437" s="1" t="str">
        <f t="shared" si="1"/>
        <v>Tiago Luís Abreu Pinho - MIEIC 2013/2014</v>
      </c>
      <c r="I2437" s="1" t="str">
        <f>IFERROR(VLOOKUP(B2437,'Inquérito'!M:N,2,0),if(AND(E2437="",not(iserror(find("linkedin",H2437)))),H2437,E2437))</f>
        <v/>
      </c>
      <c r="J2437" s="1" t="str">
        <f t="shared" si="2"/>
        <v>MIEIC </v>
      </c>
      <c r="K2437" s="1" t="str">
        <f>IFERROR(VLOOKUP($A2437&amp;"-"&amp;K$1,'Conclusões cursos SIGARRA'!$E:$H,2,0),"")</f>
        <v/>
      </c>
      <c r="L2437" s="1" t="str">
        <f>IFERROR(VLOOKUP($A2437&amp;"-"&amp;K$1,'Conclusões cursos SIGARRA'!$E:$H,4,0),"")</f>
        <v/>
      </c>
      <c r="M2437" s="1" t="str">
        <f>IFERROR(VLOOKUP($A2437&amp;"-"&amp;M$1,'Conclusões cursos SIGARRA'!$E:$H,2,0),"")</f>
        <v/>
      </c>
      <c r="N2437" s="1" t="str">
        <f>IFERROR(VLOOKUP($A2437&amp;"-"&amp;M$1,'Conclusões cursos SIGARRA'!$E:$H,4,0),"")</f>
        <v/>
      </c>
      <c r="O2437" s="1" t="str">
        <f>IFERROR(VLOOKUP($A2437&amp;"-"&amp;O$1,'Conclusões cursos SIGARRA'!$E:$H,2,0),"")</f>
        <v>2009/2010</v>
      </c>
      <c r="P2437" s="1" t="str">
        <f>IFERROR(VLOOKUP($A2437&amp;"-"&amp;O$1,'Conclusões cursos SIGARRA'!$E:$H,4,0),"")</f>
        <v>2013/2014</v>
      </c>
      <c r="Q2437" s="1" t="str">
        <f>IFERROR(VLOOKUP($A2437&amp;"-"&amp;Q$1,'Conclusões cursos SIGARRA'!$E:$H,2,0),"")</f>
        <v/>
      </c>
      <c r="R2437" s="1" t="str">
        <f>IFERROR(VLOOKUP($A2437&amp;"-"&amp;Q$1,'Conclusões cursos SIGARRA'!$E:$H,4,0),"")</f>
        <v/>
      </c>
      <c r="S2437" s="1" t="str">
        <f>IFERROR(VLOOKUP($A2437&amp;"-"&amp;S$1,'Conclusões cursos SIGARRA'!$E:$H,2,0),"")</f>
        <v/>
      </c>
      <c r="T2437" s="1" t="str">
        <f>IFERROR(VLOOKUP($A2437&amp;"-"&amp;S$1,'Conclusões cursos SIGARRA'!$E:$H,4,0),"")</f>
        <v/>
      </c>
      <c r="U2437" s="1" t="str">
        <f t="shared" si="3"/>
        <v> MIEIC 2013/2014</v>
      </c>
      <c r="V2437" s="1" t="str">
        <f t="shared" si="4"/>
        <v>Tiago Luís Abreu Pinho</v>
      </c>
    </row>
    <row r="2438" ht="14.25" customHeight="1">
      <c r="A2438" s="1">
        <v>2.01201717E8</v>
      </c>
      <c r="B2438" s="1" t="s">
        <v>7369</v>
      </c>
      <c r="C2438" s="1" t="s">
        <v>7370</v>
      </c>
      <c r="D2438" s="1" t="s">
        <v>20</v>
      </c>
      <c r="E2438" s="1" t="s">
        <v>21</v>
      </c>
      <c r="F2438" s="1" t="str">
        <f t="shared" si="1"/>
        <v>Tiago Luís Pacheco Neto - MIEIC 2016/2017</v>
      </c>
      <c r="G2438" s="1" t="s">
        <v>7371</v>
      </c>
      <c r="I2438" s="1" t="str">
        <f>IFERROR(VLOOKUP(B2438,'Inquérito'!M:N,2,0),if(AND(E2438="",not(iserror(find("linkedin",H2438)))),H2438,E2438))</f>
        <v/>
      </c>
      <c r="J2438" s="1" t="str">
        <f t="shared" si="2"/>
        <v>MIEIC </v>
      </c>
      <c r="K2438" s="1" t="str">
        <f>IFERROR(VLOOKUP($A2438&amp;"-"&amp;K$1,'Conclusões cursos SIGARRA'!$E:$H,2,0),"")</f>
        <v/>
      </c>
      <c r="L2438" s="1" t="str">
        <f>IFERROR(VLOOKUP($A2438&amp;"-"&amp;K$1,'Conclusões cursos SIGARRA'!$E:$H,4,0),"")</f>
        <v/>
      </c>
      <c r="M2438" s="1" t="str">
        <f>IFERROR(VLOOKUP($A2438&amp;"-"&amp;M$1,'Conclusões cursos SIGARRA'!$E:$H,2,0),"")</f>
        <v/>
      </c>
      <c r="N2438" s="1" t="str">
        <f>IFERROR(VLOOKUP($A2438&amp;"-"&amp;M$1,'Conclusões cursos SIGARRA'!$E:$H,4,0),"")</f>
        <v/>
      </c>
      <c r="O2438" s="1" t="str">
        <f>IFERROR(VLOOKUP($A2438&amp;"-"&amp;O$1,'Conclusões cursos SIGARRA'!$E:$H,2,0),"")</f>
        <v>2012/2013</v>
      </c>
      <c r="P2438" s="1" t="str">
        <f>IFERROR(VLOOKUP($A2438&amp;"-"&amp;O$1,'Conclusões cursos SIGARRA'!$E:$H,4,0),"")</f>
        <v>2016/2017</v>
      </c>
      <c r="Q2438" s="1" t="str">
        <f>IFERROR(VLOOKUP($A2438&amp;"-"&amp;Q$1,'Conclusões cursos SIGARRA'!$E:$H,2,0),"")</f>
        <v/>
      </c>
      <c r="R2438" s="1" t="str">
        <f>IFERROR(VLOOKUP($A2438&amp;"-"&amp;Q$1,'Conclusões cursos SIGARRA'!$E:$H,4,0),"")</f>
        <v/>
      </c>
      <c r="S2438" s="1" t="str">
        <f>IFERROR(VLOOKUP($A2438&amp;"-"&amp;S$1,'Conclusões cursos SIGARRA'!$E:$H,2,0),"")</f>
        <v/>
      </c>
      <c r="T2438" s="1" t="str">
        <f>IFERROR(VLOOKUP($A2438&amp;"-"&amp;S$1,'Conclusões cursos SIGARRA'!$E:$H,4,0),"")</f>
        <v/>
      </c>
      <c r="U2438" s="1" t="str">
        <f t="shared" si="3"/>
        <v> MIEIC 2016/2017</v>
      </c>
      <c r="V2438" s="1" t="str">
        <f t="shared" si="4"/>
        <v>Tiago Luís Pacheco Neto</v>
      </c>
    </row>
    <row r="2439" ht="14.25" customHeight="1">
      <c r="A2439" s="1">
        <v>2.01808919E8</v>
      </c>
      <c r="B2439" s="1" t="s">
        <v>7372</v>
      </c>
      <c r="C2439" s="1" t="s">
        <v>7373</v>
      </c>
      <c r="D2439" s="1" t="s">
        <v>20</v>
      </c>
      <c r="E2439" s="1" t="s">
        <v>21</v>
      </c>
      <c r="F2439" s="1" t="str">
        <f t="shared" si="1"/>
        <v>Tiago Luís Salgueiro dos Santos - MIEIC 2020/2021</v>
      </c>
      <c r="G2439" s="1" t="s">
        <v>7374</v>
      </c>
      <c r="I2439" s="1" t="str">
        <f>IFERROR(VLOOKUP(B2439,'Inquérito'!M:N,2,0),if(AND(E2439="",not(iserror(find("linkedin",H2439)))),H2439,E2439))</f>
        <v/>
      </c>
      <c r="J2439" s="1" t="str">
        <f t="shared" si="2"/>
        <v>MIEIC </v>
      </c>
      <c r="K2439" s="1" t="str">
        <f>IFERROR(VLOOKUP($A2439&amp;"-"&amp;K$1,'Conclusões cursos SIGARRA'!$E:$H,2,0),"")</f>
        <v/>
      </c>
      <c r="L2439" s="1" t="str">
        <f>IFERROR(VLOOKUP($A2439&amp;"-"&amp;K$1,'Conclusões cursos SIGARRA'!$E:$H,4,0),"")</f>
        <v/>
      </c>
      <c r="M2439" s="1" t="str">
        <f>IFERROR(VLOOKUP($A2439&amp;"-"&amp;M$1,'Conclusões cursos SIGARRA'!$E:$H,2,0),"")</f>
        <v/>
      </c>
      <c r="N2439" s="1" t="str">
        <f>IFERROR(VLOOKUP($A2439&amp;"-"&amp;M$1,'Conclusões cursos SIGARRA'!$E:$H,4,0),"")</f>
        <v/>
      </c>
      <c r="O2439" s="1" t="str">
        <f>IFERROR(VLOOKUP($A2439&amp;"-"&amp;O$1,'Conclusões cursos SIGARRA'!$E:$H,2,0),"")</f>
        <v>2018/2019</v>
      </c>
      <c r="P2439" s="1" t="str">
        <f>IFERROR(VLOOKUP($A2439&amp;"-"&amp;O$1,'Conclusões cursos SIGARRA'!$E:$H,4,0),"")</f>
        <v>2020/2021</v>
      </c>
      <c r="Q2439" s="1" t="str">
        <f>IFERROR(VLOOKUP($A2439&amp;"-"&amp;Q$1,'Conclusões cursos SIGARRA'!$E:$H,2,0),"")</f>
        <v/>
      </c>
      <c r="R2439" s="1" t="str">
        <f>IFERROR(VLOOKUP($A2439&amp;"-"&amp;Q$1,'Conclusões cursos SIGARRA'!$E:$H,4,0),"")</f>
        <v/>
      </c>
      <c r="S2439" s="1" t="str">
        <f>IFERROR(VLOOKUP($A2439&amp;"-"&amp;S$1,'Conclusões cursos SIGARRA'!$E:$H,2,0),"")</f>
        <v/>
      </c>
      <c r="T2439" s="1" t="str">
        <f>IFERROR(VLOOKUP($A2439&amp;"-"&amp;S$1,'Conclusões cursos SIGARRA'!$E:$H,4,0),"")</f>
        <v/>
      </c>
      <c r="U2439" s="1" t="str">
        <f t="shared" si="3"/>
        <v> MIEIC 2020/2021</v>
      </c>
      <c r="V2439" s="1" t="str">
        <f t="shared" si="4"/>
        <v>Tiago Luís Salgueiro dos Santos</v>
      </c>
    </row>
    <row r="2440" ht="14.25" customHeight="1">
      <c r="A2440" s="1">
        <v>2.00604109E8</v>
      </c>
      <c r="B2440" s="1" t="s">
        <v>7375</v>
      </c>
      <c r="C2440" s="1" t="s">
        <v>7376</v>
      </c>
      <c r="D2440" s="1" t="s">
        <v>20</v>
      </c>
      <c r="E2440" s="1" t="s">
        <v>21</v>
      </c>
      <c r="F2440" s="1" t="str">
        <f t="shared" si="1"/>
        <v>Tiago Manuel Alves Pereira Marques - MIEIC 2010/2011</v>
      </c>
      <c r="G2440" s="1" t="s">
        <v>7377</v>
      </c>
      <c r="I2440" s="1" t="str">
        <f>IFERROR(VLOOKUP(B2440,'Inquérito'!M:N,2,0),if(AND(E2440="",not(iserror(find("linkedin",H2440)))),H2440,E2440))</f>
        <v/>
      </c>
      <c r="J2440" s="1" t="str">
        <f t="shared" si="2"/>
        <v>MIEIC </v>
      </c>
      <c r="K2440" s="1" t="str">
        <f>IFERROR(VLOOKUP($A2440&amp;"-"&amp;K$1,'Conclusões cursos SIGARRA'!$E:$H,2,0),"")</f>
        <v/>
      </c>
      <c r="L2440" s="1" t="str">
        <f>IFERROR(VLOOKUP($A2440&amp;"-"&amp;K$1,'Conclusões cursos SIGARRA'!$E:$H,4,0),"")</f>
        <v/>
      </c>
      <c r="M2440" s="1" t="str">
        <f>IFERROR(VLOOKUP($A2440&amp;"-"&amp;M$1,'Conclusões cursos SIGARRA'!$E:$H,2,0),"")</f>
        <v/>
      </c>
      <c r="N2440" s="1" t="str">
        <f>IFERROR(VLOOKUP($A2440&amp;"-"&amp;M$1,'Conclusões cursos SIGARRA'!$E:$H,4,0),"")</f>
        <v/>
      </c>
      <c r="O2440" s="1" t="str">
        <f>IFERROR(VLOOKUP($A2440&amp;"-"&amp;O$1,'Conclusões cursos SIGARRA'!$E:$H,2,0),"")</f>
        <v>2006/2007</v>
      </c>
      <c r="P2440" s="1" t="str">
        <f>IFERROR(VLOOKUP($A2440&amp;"-"&amp;O$1,'Conclusões cursos SIGARRA'!$E:$H,4,0),"")</f>
        <v>2010/2011</v>
      </c>
      <c r="Q2440" s="1" t="str">
        <f>IFERROR(VLOOKUP($A2440&amp;"-"&amp;Q$1,'Conclusões cursos SIGARRA'!$E:$H,2,0),"")</f>
        <v/>
      </c>
      <c r="R2440" s="1" t="str">
        <f>IFERROR(VLOOKUP($A2440&amp;"-"&amp;Q$1,'Conclusões cursos SIGARRA'!$E:$H,4,0),"")</f>
        <v/>
      </c>
      <c r="S2440" s="1" t="str">
        <f>IFERROR(VLOOKUP($A2440&amp;"-"&amp;S$1,'Conclusões cursos SIGARRA'!$E:$H,2,0),"")</f>
        <v/>
      </c>
      <c r="T2440" s="1" t="str">
        <f>IFERROR(VLOOKUP($A2440&amp;"-"&amp;S$1,'Conclusões cursos SIGARRA'!$E:$H,4,0),"")</f>
        <v/>
      </c>
      <c r="U2440" s="1" t="str">
        <f t="shared" si="3"/>
        <v> MIEIC 2010/2011</v>
      </c>
      <c r="V2440" s="1" t="str">
        <f t="shared" si="4"/>
        <v>Tiago Manuel Alves Pereira Marques</v>
      </c>
    </row>
    <row r="2441" ht="14.25" customHeight="1">
      <c r="A2441" s="1">
        <v>2.00303293E8</v>
      </c>
      <c r="B2441" s="1" t="s">
        <v>7378</v>
      </c>
      <c r="C2441" s="1" t="s">
        <v>7379</v>
      </c>
      <c r="D2441" s="1" t="s">
        <v>20</v>
      </c>
      <c r="E2441" s="1" t="s">
        <v>7380</v>
      </c>
      <c r="F2441" s="1" t="str">
        <f t="shared" si="1"/>
        <v>Tiago Manuel Andrez Nunes - MIEIC 2008/2009</v>
      </c>
      <c r="G2441" s="1" t="s">
        <v>21</v>
      </c>
      <c r="H2441" s="1" t="s">
        <v>7381</v>
      </c>
      <c r="I2441" s="9" t="str">
        <f>IFERROR(VLOOKUP(B2441,'Inquérito'!M:N,2,0),if(AND(E2441="",not(iserror(find("linkedin",H2441)))),H2441,E2441))</f>
        <v>https://www.linkedin.com/in/tiagonunes/</v>
      </c>
      <c r="J2441" s="1" t="str">
        <f t="shared" si="2"/>
        <v>MIEIC </v>
      </c>
      <c r="K2441" s="1" t="str">
        <f>IFERROR(VLOOKUP($A2441&amp;"-"&amp;K$1,'Conclusões cursos SIGARRA'!$E:$H,2,0),"")</f>
        <v/>
      </c>
      <c r="L2441" s="1" t="str">
        <f>IFERROR(VLOOKUP($A2441&amp;"-"&amp;K$1,'Conclusões cursos SIGARRA'!$E:$H,4,0),"")</f>
        <v/>
      </c>
      <c r="M2441" s="1" t="str">
        <f>IFERROR(VLOOKUP($A2441&amp;"-"&amp;M$1,'Conclusões cursos SIGARRA'!$E:$H,2,0),"")</f>
        <v/>
      </c>
      <c r="N2441" s="1" t="str">
        <f>IFERROR(VLOOKUP($A2441&amp;"-"&amp;M$1,'Conclusões cursos SIGARRA'!$E:$H,4,0),"")</f>
        <v/>
      </c>
      <c r="O2441" s="1" t="str">
        <f>IFERROR(VLOOKUP($A2441&amp;"-"&amp;O$1,'Conclusões cursos SIGARRA'!$E:$H,2,0),"")</f>
        <v>2003/2004</v>
      </c>
      <c r="P2441" s="1" t="str">
        <f>IFERROR(VLOOKUP($A2441&amp;"-"&amp;O$1,'Conclusões cursos SIGARRA'!$E:$H,4,0),"")</f>
        <v>2008/2009</v>
      </c>
      <c r="Q2441" s="1" t="str">
        <f>IFERROR(VLOOKUP($A2441&amp;"-"&amp;Q$1,'Conclusões cursos SIGARRA'!$E:$H,2,0),"")</f>
        <v/>
      </c>
      <c r="R2441" s="1" t="str">
        <f>IFERROR(VLOOKUP($A2441&amp;"-"&amp;Q$1,'Conclusões cursos SIGARRA'!$E:$H,4,0),"")</f>
        <v/>
      </c>
      <c r="S2441" s="1" t="str">
        <f>IFERROR(VLOOKUP($A2441&amp;"-"&amp;S$1,'Conclusões cursos SIGARRA'!$E:$H,2,0),"")</f>
        <v/>
      </c>
      <c r="T2441" s="1" t="str">
        <f>IFERROR(VLOOKUP($A2441&amp;"-"&amp;S$1,'Conclusões cursos SIGARRA'!$E:$H,4,0),"")</f>
        <v/>
      </c>
      <c r="U2441" s="1" t="str">
        <f t="shared" si="3"/>
        <v> MIEIC 2008/2009</v>
      </c>
      <c r="V2441" s="1" t="str">
        <f t="shared" si="4"/>
        <v>Tiago Manuel Andrez Nunes</v>
      </c>
    </row>
    <row r="2442" ht="14.25" customHeight="1">
      <c r="A2442" s="1">
        <v>2.00706703E8</v>
      </c>
      <c r="B2442" s="1" t="s">
        <v>7382</v>
      </c>
      <c r="C2442" s="1" t="s">
        <v>7383</v>
      </c>
      <c r="D2442" s="1" t="s">
        <v>20</v>
      </c>
      <c r="E2442" s="1" t="s">
        <v>7384</v>
      </c>
      <c r="F2442" s="1" t="str">
        <f t="shared" si="1"/>
        <v>Tiago Manuel da Silva Almeida - MIEIC 2011/2012</v>
      </c>
      <c r="G2442" s="1" t="s">
        <v>21</v>
      </c>
      <c r="I2442" s="9" t="str">
        <f>IFERROR(VLOOKUP(B2442,'Inquérito'!M:N,2,0),if(AND(E2442="",not(iserror(find("linkedin",H2442)))),H2442,E2442))</f>
        <v>https://www.linkedin.com/in/tiagomalmeida/</v>
      </c>
      <c r="J2442" s="1" t="str">
        <f t="shared" si="2"/>
        <v>MIEIC </v>
      </c>
      <c r="K2442" s="1" t="str">
        <f>IFERROR(VLOOKUP($A2442&amp;"-"&amp;K$1,'Conclusões cursos SIGARRA'!$E:$H,2,0),"")</f>
        <v/>
      </c>
      <c r="L2442" s="1" t="str">
        <f>IFERROR(VLOOKUP($A2442&amp;"-"&amp;K$1,'Conclusões cursos SIGARRA'!$E:$H,4,0),"")</f>
        <v/>
      </c>
      <c r="M2442" s="1" t="str">
        <f>IFERROR(VLOOKUP($A2442&amp;"-"&amp;M$1,'Conclusões cursos SIGARRA'!$E:$H,2,0),"")</f>
        <v/>
      </c>
      <c r="N2442" s="1" t="str">
        <f>IFERROR(VLOOKUP($A2442&amp;"-"&amp;M$1,'Conclusões cursos SIGARRA'!$E:$H,4,0),"")</f>
        <v/>
      </c>
      <c r="O2442" s="1" t="str">
        <f>IFERROR(VLOOKUP($A2442&amp;"-"&amp;O$1,'Conclusões cursos SIGARRA'!$E:$H,2,0),"")</f>
        <v>2007/2008</v>
      </c>
      <c r="P2442" s="1" t="str">
        <f>IFERROR(VLOOKUP($A2442&amp;"-"&amp;O$1,'Conclusões cursos SIGARRA'!$E:$H,4,0),"")</f>
        <v>2011/2012</v>
      </c>
      <c r="Q2442" s="1" t="str">
        <f>IFERROR(VLOOKUP($A2442&amp;"-"&amp;Q$1,'Conclusões cursos SIGARRA'!$E:$H,2,0),"")</f>
        <v/>
      </c>
      <c r="R2442" s="1" t="str">
        <f>IFERROR(VLOOKUP($A2442&amp;"-"&amp;Q$1,'Conclusões cursos SIGARRA'!$E:$H,4,0),"")</f>
        <v/>
      </c>
      <c r="S2442" s="1" t="str">
        <f>IFERROR(VLOOKUP($A2442&amp;"-"&amp;S$1,'Conclusões cursos SIGARRA'!$E:$H,2,0),"")</f>
        <v/>
      </c>
      <c r="T2442" s="1" t="str">
        <f>IFERROR(VLOOKUP($A2442&amp;"-"&amp;S$1,'Conclusões cursos SIGARRA'!$E:$H,4,0),"")</f>
        <v/>
      </c>
      <c r="U2442" s="1" t="str">
        <f t="shared" si="3"/>
        <v> MIEIC 2011/2012</v>
      </c>
      <c r="V2442" s="1" t="str">
        <f t="shared" si="4"/>
        <v>Tiago Manuel da Silva Almeida</v>
      </c>
    </row>
    <row r="2443" ht="14.25" customHeight="1">
      <c r="A2443" s="1">
        <v>2.00301936E8</v>
      </c>
      <c r="B2443" s="1" t="s">
        <v>7385</v>
      </c>
      <c r="C2443" s="1" t="s">
        <v>7386</v>
      </c>
      <c r="D2443" s="1" t="s">
        <v>20</v>
      </c>
      <c r="E2443" s="1" t="s">
        <v>21</v>
      </c>
      <c r="F2443" s="1" t="str">
        <f t="shared" si="1"/>
        <v>Tiago Manuel da Silva Barreiro de Magalhães - MIEIC 2012/2013</v>
      </c>
      <c r="I2443" s="9" t="str">
        <f>IFERROR(VLOOKUP(B2443,'Inquérito'!M:N,2,0),if(AND(E2443="",not(iserror(find("linkedin",H2443)))),H2443,E2443))</f>
        <v>https://www.linkedin.com/in/tiagobmagalhaes</v>
      </c>
      <c r="J2443" s="1" t="str">
        <f t="shared" si="2"/>
        <v>MIEIC </v>
      </c>
      <c r="K2443" s="1" t="str">
        <f>IFERROR(VLOOKUP($A2443&amp;"-"&amp;K$1,'Conclusões cursos SIGARRA'!$E:$H,2,0),"")</f>
        <v/>
      </c>
      <c r="L2443" s="1" t="str">
        <f>IFERROR(VLOOKUP($A2443&amp;"-"&amp;K$1,'Conclusões cursos SIGARRA'!$E:$H,4,0),"")</f>
        <v/>
      </c>
      <c r="M2443" s="1" t="str">
        <f>IFERROR(VLOOKUP($A2443&amp;"-"&amp;M$1,'Conclusões cursos SIGARRA'!$E:$H,2,0),"")</f>
        <v/>
      </c>
      <c r="N2443" s="1" t="str">
        <f>IFERROR(VLOOKUP($A2443&amp;"-"&amp;M$1,'Conclusões cursos SIGARRA'!$E:$H,4,0),"")</f>
        <v/>
      </c>
      <c r="O2443" s="1" t="str">
        <f>IFERROR(VLOOKUP($A2443&amp;"-"&amp;O$1,'Conclusões cursos SIGARRA'!$E:$H,2,0),"")</f>
        <v>2004/2005</v>
      </c>
      <c r="P2443" s="1" t="str">
        <f>IFERROR(VLOOKUP($A2443&amp;"-"&amp;O$1,'Conclusões cursos SIGARRA'!$E:$H,4,0),"")</f>
        <v>2012/2013</v>
      </c>
      <c r="Q2443" s="1" t="str">
        <f>IFERROR(VLOOKUP($A2443&amp;"-"&amp;Q$1,'Conclusões cursos SIGARRA'!$E:$H,2,0),"")</f>
        <v/>
      </c>
      <c r="R2443" s="1" t="str">
        <f>IFERROR(VLOOKUP($A2443&amp;"-"&amp;Q$1,'Conclusões cursos SIGARRA'!$E:$H,4,0),"")</f>
        <v/>
      </c>
      <c r="S2443" s="1" t="str">
        <f>IFERROR(VLOOKUP($A2443&amp;"-"&amp;S$1,'Conclusões cursos SIGARRA'!$E:$H,2,0),"")</f>
        <v/>
      </c>
      <c r="T2443" s="1" t="str">
        <f>IFERROR(VLOOKUP($A2443&amp;"-"&amp;S$1,'Conclusões cursos SIGARRA'!$E:$H,4,0),"")</f>
        <v/>
      </c>
      <c r="U2443" s="1" t="str">
        <f t="shared" si="3"/>
        <v> MIEIC 2012/2013</v>
      </c>
      <c r="V2443" s="1" t="str">
        <f t="shared" si="4"/>
        <v>Tiago Manuel da Silva Barreiro de Magalhães</v>
      </c>
    </row>
    <row r="2444" ht="14.25" customHeight="1">
      <c r="A2444" s="1">
        <v>2.00900691E8</v>
      </c>
      <c r="B2444" s="1" t="s">
        <v>7387</v>
      </c>
      <c r="C2444" s="1" t="s">
        <v>7388</v>
      </c>
      <c r="D2444" s="1" t="s">
        <v>20</v>
      </c>
      <c r="E2444" s="1" t="s">
        <v>7389</v>
      </c>
      <c r="F2444" s="1" t="str">
        <f t="shared" si="1"/>
        <v>Tiago Manuel de Castro Rodrigues - MIEIC 2013/2014</v>
      </c>
      <c r="G2444" s="1" t="s">
        <v>21</v>
      </c>
      <c r="I2444" s="9" t="str">
        <f>IFERROR(VLOOKUP(B2444,'Inquérito'!M:N,2,0),if(AND(E2444="",not(iserror(find("linkedin",H2444)))),H2444,E2444))</f>
        <v>https://www.linkedin.com/in/rodriguestiago0/</v>
      </c>
      <c r="J2444" s="1" t="str">
        <f t="shared" si="2"/>
        <v>MIEIC </v>
      </c>
      <c r="K2444" s="1" t="str">
        <f>IFERROR(VLOOKUP($A2444&amp;"-"&amp;K$1,'Conclusões cursos SIGARRA'!$E:$H,2,0),"")</f>
        <v/>
      </c>
      <c r="L2444" s="1" t="str">
        <f>IFERROR(VLOOKUP($A2444&amp;"-"&amp;K$1,'Conclusões cursos SIGARRA'!$E:$H,4,0),"")</f>
        <v/>
      </c>
      <c r="M2444" s="1" t="str">
        <f>IFERROR(VLOOKUP($A2444&amp;"-"&amp;M$1,'Conclusões cursos SIGARRA'!$E:$H,2,0),"")</f>
        <v/>
      </c>
      <c r="N2444" s="1" t="str">
        <f>IFERROR(VLOOKUP($A2444&amp;"-"&amp;M$1,'Conclusões cursos SIGARRA'!$E:$H,4,0),"")</f>
        <v/>
      </c>
      <c r="O2444" s="1" t="str">
        <f>IFERROR(VLOOKUP($A2444&amp;"-"&amp;O$1,'Conclusões cursos SIGARRA'!$E:$H,2,0),"")</f>
        <v>2009/2010</v>
      </c>
      <c r="P2444" s="1" t="str">
        <f>IFERROR(VLOOKUP($A2444&amp;"-"&amp;O$1,'Conclusões cursos SIGARRA'!$E:$H,4,0),"")</f>
        <v>2013/2014</v>
      </c>
      <c r="Q2444" s="1" t="str">
        <f>IFERROR(VLOOKUP($A2444&amp;"-"&amp;Q$1,'Conclusões cursos SIGARRA'!$E:$H,2,0),"")</f>
        <v/>
      </c>
      <c r="R2444" s="1" t="str">
        <f>IFERROR(VLOOKUP($A2444&amp;"-"&amp;Q$1,'Conclusões cursos SIGARRA'!$E:$H,4,0),"")</f>
        <v/>
      </c>
      <c r="S2444" s="1" t="str">
        <f>IFERROR(VLOOKUP($A2444&amp;"-"&amp;S$1,'Conclusões cursos SIGARRA'!$E:$H,2,0),"")</f>
        <v/>
      </c>
      <c r="T2444" s="1" t="str">
        <f>IFERROR(VLOOKUP($A2444&amp;"-"&amp;S$1,'Conclusões cursos SIGARRA'!$E:$H,4,0),"")</f>
        <v/>
      </c>
      <c r="U2444" s="1" t="str">
        <f t="shared" si="3"/>
        <v> MIEIC 2013/2014</v>
      </c>
      <c r="V2444" s="1" t="str">
        <f t="shared" si="4"/>
        <v>Tiago Manuel de Castro Rodrigues</v>
      </c>
    </row>
    <row r="2445" ht="14.25" customHeight="1">
      <c r="A2445" s="1">
        <v>2.00504657E8</v>
      </c>
      <c r="B2445" s="1" t="s">
        <v>7390</v>
      </c>
      <c r="C2445" s="1" t="s">
        <v>7391</v>
      </c>
      <c r="D2445" s="1" t="s">
        <v>20</v>
      </c>
      <c r="E2445" s="1" t="s">
        <v>7392</v>
      </c>
      <c r="F2445" s="1" t="str">
        <f t="shared" si="1"/>
        <v>Tiago Manuel Freitas Gomes - MIEIC 2010/2011</v>
      </c>
      <c r="G2445" s="1" t="s">
        <v>7393</v>
      </c>
      <c r="H2445" s="1" t="s">
        <v>7394</v>
      </c>
      <c r="I2445" s="9" t="str">
        <f>IFERROR(VLOOKUP(B2445,'Inquérito'!M:N,2,0),if(AND(E2445="",not(iserror(find("linkedin",H2445)))),H2445,E2445))</f>
        <v>https://www.linkedin.com/in/wolphe/</v>
      </c>
      <c r="J2445" s="1" t="str">
        <f t="shared" si="2"/>
        <v>MIEIC </v>
      </c>
      <c r="K2445" s="1" t="str">
        <f>IFERROR(VLOOKUP($A2445&amp;"-"&amp;K$1,'Conclusões cursos SIGARRA'!$E:$H,2,0),"")</f>
        <v/>
      </c>
      <c r="L2445" s="1" t="str">
        <f>IFERROR(VLOOKUP($A2445&amp;"-"&amp;K$1,'Conclusões cursos SIGARRA'!$E:$H,4,0),"")</f>
        <v/>
      </c>
      <c r="M2445" s="1" t="str">
        <f>IFERROR(VLOOKUP($A2445&amp;"-"&amp;M$1,'Conclusões cursos SIGARRA'!$E:$H,2,0),"")</f>
        <v/>
      </c>
      <c r="N2445" s="1" t="str">
        <f>IFERROR(VLOOKUP($A2445&amp;"-"&amp;M$1,'Conclusões cursos SIGARRA'!$E:$H,4,0),"")</f>
        <v/>
      </c>
      <c r="O2445" s="1" t="str">
        <f>IFERROR(VLOOKUP($A2445&amp;"-"&amp;O$1,'Conclusões cursos SIGARRA'!$E:$H,2,0),"")</f>
        <v>2005/2006</v>
      </c>
      <c r="P2445" s="1" t="str">
        <f>IFERROR(VLOOKUP($A2445&amp;"-"&amp;O$1,'Conclusões cursos SIGARRA'!$E:$H,4,0),"")</f>
        <v>2010/2011</v>
      </c>
      <c r="Q2445" s="1" t="str">
        <f>IFERROR(VLOOKUP($A2445&amp;"-"&amp;Q$1,'Conclusões cursos SIGARRA'!$E:$H,2,0),"")</f>
        <v/>
      </c>
      <c r="R2445" s="1" t="str">
        <f>IFERROR(VLOOKUP($A2445&amp;"-"&amp;Q$1,'Conclusões cursos SIGARRA'!$E:$H,4,0),"")</f>
        <v/>
      </c>
      <c r="S2445" s="1" t="str">
        <f>IFERROR(VLOOKUP($A2445&amp;"-"&amp;S$1,'Conclusões cursos SIGARRA'!$E:$H,2,0),"")</f>
        <v/>
      </c>
      <c r="T2445" s="1" t="str">
        <f>IFERROR(VLOOKUP($A2445&amp;"-"&amp;S$1,'Conclusões cursos SIGARRA'!$E:$H,4,0),"")</f>
        <v/>
      </c>
      <c r="U2445" s="1" t="str">
        <f t="shared" si="3"/>
        <v> MIEIC 2010/2011</v>
      </c>
      <c r="V2445" s="1" t="str">
        <f t="shared" si="4"/>
        <v>Tiago Manuel Freitas Gomes</v>
      </c>
    </row>
    <row r="2446" ht="14.25" customHeight="1">
      <c r="A2446" s="1">
        <v>2.01007702E8</v>
      </c>
      <c r="B2446" s="1" t="s">
        <v>7395</v>
      </c>
      <c r="C2446" s="1" t="s">
        <v>7396</v>
      </c>
      <c r="D2446" s="1" t="s">
        <v>20</v>
      </c>
      <c r="E2446" s="1" t="s">
        <v>7397</v>
      </c>
      <c r="F2446" s="1" t="str">
        <f t="shared" si="1"/>
        <v>Tiago Manuel Lourenço Azevedo - MIEIC 2014/2015</v>
      </c>
      <c r="G2446" s="1" t="s">
        <v>7398</v>
      </c>
      <c r="I2446" s="9" t="str">
        <f>IFERROR(VLOOKUP(B2446,'Inquérito'!M:N,2,0),if(AND(E2446="",not(iserror(find("linkedin",H2446)))),H2446,E2446))</f>
        <v>https://www.linkedin.com/in/azevedotiago/</v>
      </c>
      <c r="J2446" s="1" t="str">
        <f t="shared" si="2"/>
        <v>MIEIC </v>
      </c>
      <c r="K2446" s="1" t="str">
        <f>IFERROR(VLOOKUP($A2446&amp;"-"&amp;K$1,'Conclusões cursos SIGARRA'!$E:$H,2,0),"")</f>
        <v/>
      </c>
      <c r="L2446" s="1" t="str">
        <f>IFERROR(VLOOKUP($A2446&amp;"-"&amp;K$1,'Conclusões cursos SIGARRA'!$E:$H,4,0),"")</f>
        <v/>
      </c>
      <c r="M2446" s="1" t="str">
        <f>IFERROR(VLOOKUP($A2446&amp;"-"&amp;M$1,'Conclusões cursos SIGARRA'!$E:$H,2,0),"")</f>
        <v/>
      </c>
      <c r="N2446" s="1" t="str">
        <f>IFERROR(VLOOKUP($A2446&amp;"-"&amp;M$1,'Conclusões cursos SIGARRA'!$E:$H,4,0),"")</f>
        <v/>
      </c>
      <c r="O2446" s="1" t="str">
        <f>IFERROR(VLOOKUP($A2446&amp;"-"&amp;O$1,'Conclusões cursos SIGARRA'!$E:$H,2,0),"")</f>
        <v>2010/2011</v>
      </c>
      <c r="P2446" s="1" t="str">
        <f>IFERROR(VLOOKUP($A2446&amp;"-"&amp;O$1,'Conclusões cursos SIGARRA'!$E:$H,4,0),"")</f>
        <v>2014/2015</v>
      </c>
      <c r="Q2446" s="1" t="str">
        <f>IFERROR(VLOOKUP($A2446&amp;"-"&amp;Q$1,'Conclusões cursos SIGARRA'!$E:$H,2,0),"")</f>
        <v/>
      </c>
      <c r="R2446" s="1" t="str">
        <f>IFERROR(VLOOKUP($A2446&amp;"-"&amp;Q$1,'Conclusões cursos SIGARRA'!$E:$H,4,0),"")</f>
        <v/>
      </c>
      <c r="S2446" s="1" t="str">
        <f>IFERROR(VLOOKUP($A2446&amp;"-"&amp;S$1,'Conclusões cursos SIGARRA'!$E:$H,2,0),"")</f>
        <v/>
      </c>
      <c r="T2446" s="1" t="str">
        <f>IFERROR(VLOOKUP($A2446&amp;"-"&amp;S$1,'Conclusões cursos SIGARRA'!$E:$H,4,0),"")</f>
        <v/>
      </c>
      <c r="U2446" s="1" t="str">
        <f t="shared" si="3"/>
        <v> MIEIC 2014/2015</v>
      </c>
      <c r="V2446" s="1" t="str">
        <f t="shared" si="4"/>
        <v>Tiago Manuel Lourenço Azevedo</v>
      </c>
    </row>
    <row r="2447" ht="14.25" customHeight="1">
      <c r="A2447" s="1">
        <v>1.99403578E8</v>
      </c>
      <c r="B2447" s="1" t="s">
        <v>7399</v>
      </c>
      <c r="C2447" s="1" t="s">
        <v>7400</v>
      </c>
      <c r="D2447" s="1" t="s">
        <v>26</v>
      </c>
      <c r="E2447" s="1" t="s">
        <v>7401</v>
      </c>
      <c r="F2447" s="1" t="str">
        <f t="shared" si="1"/>
        <v>Tiago Manuel Nogueira Fernandes - LEIC 1999/2000</v>
      </c>
      <c r="G2447" s="1" t="s">
        <v>7402</v>
      </c>
      <c r="I2447" s="9" t="str">
        <f>IFERROR(VLOOKUP(B2447,'Inquérito'!M:N,2,0),if(AND(E2447="",not(iserror(find("linkedin",H2447)))),H2447,E2447))</f>
        <v>https://www.linkedin.com/in/tiago-m-fernandes/</v>
      </c>
      <c r="J2447" s="1" t="str">
        <f t="shared" si="2"/>
        <v>LEIC </v>
      </c>
      <c r="K2447" s="1" t="str">
        <f>IFERROR(VLOOKUP($A2447&amp;"-"&amp;K$1,'Conclusões cursos SIGARRA'!$E:$H,2,0),"")</f>
        <v>1994/1995</v>
      </c>
      <c r="L2447" s="1" t="str">
        <f>IFERROR(VLOOKUP($A2447&amp;"-"&amp;K$1,'Conclusões cursos SIGARRA'!$E:$H,4,0),"")</f>
        <v>1999/2000</v>
      </c>
      <c r="M2447" s="1" t="str">
        <f>IFERROR(VLOOKUP($A2447&amp;"-"&amp;M$1,'Conclusões cursos SIGARRA'!$E:$H,2,0),"")</f>
        <v/>
      </c>
      <c r="N2447" s="1" t="str">
        <f>IFERROR(VLOOKUP($A2447&amp;"-"&amp;M$1,'Conclusões cursos SIGARRA'!$E:$H,4,0),"")</f>
        <v/>
      </c>
      <c r="O2447" s="1" t="str">
        <f>IFERROR(VLOOKUP($A2447&amp;"-"&amp;O$1,'Conclusões cursos SIGARRA'!$E:$H,2,0),"")</f>
        <v/>
      </c>
      <c r="P2447" s="1" t="str">
        <f>IFERROR(VLOOKUP($A2447&amp;"-"&amp;O$1,'Conclusões cursos SIGARRA'!$E:$H,4,0),"")</f>
        <v/>
      </c>
      <c r="Q2447" s="1" t="str">
        <f>IFERROR(VLOOKUP($A2447&amp;"-"&amp;Q$1,'Conclusões cursos SIGARRA'!$E:$H,2,0),"")</f>
        <v/>
      </c>
      <c r="R2447" s="1" t="str">
        <f>IFERROR(VLOOKUP($A2447&amp;"-"&amp;Q$1,'Conclusões cursos SIGARRA'!$E:$H,4,0),"")</f>
        <v/>
      </c>
      <c r="S2447" s="1" t="str">
        <f>IFERROR(VLOOKUP($A2447&amp;"-"&amp;S$1,'Conclusões cursos SIGARRA'!$E:$H,2,0),"")</f>
        <v/>
      </c>
      <c r="T2447" s="1" t="str">
        <f>IFERROR(VLOOKUP($A2447&amp;"-"&amp;S$1,'Conclusões cursos SIGARRA'!$E:$H,4,0),"")</f>
        <v/>
      </c>
      <c r="U2447" s="1" t="str">
        <f t="shared" si="3"/>
        <v> LEIC 1999/2000</v>
      </c>
      <c r="V2447" s="1" t="str">
        <f t="shared" si="4"/>
        <v>Tiago Manuel Nogueira Fernandes</v>
      </c>
    </row>
    <row r="2448" ht="14.25" customHeight="1">
      <c r="A2448" s="1">
        <v>2.00905234E8</v>
      </c>
      <c r="B2448" s="1" t="s">
        <v>7403</v>
      </c>
      <c r="C2448" s="1" t="s">
        <v>7404</v>
      </c>
      <c r="D2448" s="1" t="s">
        <v>20</v>
      </c>
      <c r="E2448" s="1" t="s">
        <v>21</v>
      </c>
      <c r="F2448" s="1" t="str">
        <f t="shared" si="1"/>
        <v>Tiago Marques Dias da Mota - MIEIC 2013/2014</v>
      </c>
      <c r="G2448" s="1" t="s">
        <v>7405</v>
      </c>
      <c r="H2448" s="1" t="s">
        <v>7406</v>
      </c>
      <c r="I2448" s="9" t="str">
        <f>IFERROR(VLOOKUP(B2448,'Inquérito'!M:N,2,0),if(AND(E2448="",not(iserror(find("linkedin",H2448)))),H2448,E2448))</f>
        <v>https://www.linkedin.com/in/tiagomarquesmota</v>
      </c>
      <c r="J2448" s="1" t="str">
        <f t="shared" si="2"/>
        <v>MIEIC </v>
      </c>
      <c r="K2448" s="1" t="str">
        <f>IFERROR(VLOOKUP($A2448&amp;"-"&amp;K$1,'Conclusões cursos SIGARRA'!$E:$H,2,0),"")</f>
        <v/>
      </c>
      <c r="L2448" s="1" t="str">
        <f>IFERROR(VLOOKUP($A2448&amp;"-"&amp;K$1,'Conclusões cursos SIGARRA'!$E:$H,4,0),"")</f>
        <v/>
      </c>
      <c r="M2448" s="1" t="str">
        <f>IFERROR(VLOOKUP($A2448&amp;"-"&amp;M$1,'Conclusões cursos SIGARRA'!$E:$H,2,0),"")</f>
        <v/>
      </c>
      <c r="N2448" s="1" t="str">
        <f>IFERROR(VLOOKUP($A2448&amp;"-"&amp;M$1,'Conclusões cursos SIGARRA'!$E:$H,4,0),"")</f>
        <v/>
      </c>
      <c r="O2448" s="1" t="str">
        <f>IFERROR(VLOOKUP($A2448&amp;"-"&amp;O$1,'Conclusões cursos SIGARRA'!$E:$H,2,0),"")</f>
        <v>2009/2010</v>
      </c>
      <c r="P2448" s="1" t="str">
        <f>IFERROR(VLOOKUP($A2448&amp;"-"&amp;O$1,'Conclusões cursos SIGARRA'!$E:$H,4,0),"")</f>
        <v>2013/2014</v>
      </c>
      <c r="Q2448" s="1" t="str">
        <f>IFERROR(VLOOKUP($A2448&amp;"-"&amp;Q$1,'Conclusões cursos SIGARRA'!$E:$H,2,0),"")</f>
        <v/>
      </c>
      <c r="R2448" s="1" t="str">
        <f>IFERROR(VLOOKUP($A2448&amp;"-"&amp;Q$1,'Conclusões cursos SIGARRA'!$E:$H,4,0),"")</f>
        <v/>
      </c>
      <c r="S2448" s="1" t="str">
        <f>IFERROR(VLOOKUP($A2448&amp;"-"&amp;S$1,'Conclusões cursos SIGARRA'!$E:$H,2,0),"")</f>
        <v/>
      </c>
      <c r="T2448" s="1" t="str">
        <f>IFERROR(VLOOKUP($A2448&amp;"-"&amp;S$1,'Conclusões cursos SIGARRA'!$E:$H,4,0),"")</f>
        <v/>
      </c>
      <c r="U2448" s="1" t="str">
        <f t="shared" si="3"/>
        <v> MIEIC 2013/2014</v>
      </c>
      <c r="V2448" s="1" t="str">
        <f t="shared" si="4"/>
        <v>Tiago Marques Dias da Mota</v>
      </c>
    </row>
    <row r="2449" ht="14.25" customHeight="1">
      <c r="A2449" s="1">
        <v>2.0060316E8</v>
      </c>
      <c r="B2449" s="1" t="s">
        <v>7407</v>
      </c>
      <c r="C2449" s="1" t="s">
        <v>7408</v>
      </c>
      <c r="D2449" s="1" t="s">
        <v>20</v>
      </c>
      <c r="E2449" s="1" t="s">
        <v>7409</v>
      </c>
      <c r="F2449" s="1" t="str">
        <f t="shared" si="1"/>
        <v>Tiago Martins Lomba - MIEIC 2012/2013</v>
      </c>
      <c r="G2449" s="1" t="s">
        <v>21</v>
      </c>
      <c r="I2449" s="9" t="str">
        <f>IFERROR(VLOOKUP(B2449,'Inquérito'!M:N,2,0),if(AND(E2449="",not(iserror(find("linkedin",H2449)))),H2449,E2449))</f>
        <v>https://www.linkedin.com/in/tiago-martins-lomba/</v>
      </c>
      <c r="J2449" s="1" t="str">
        <f t="shared" si="2"/>
        <v>MIEIC </v>
      </c>
      <c r="K2449" s="1" t="str">
        <f>IFERROR(VLOOKUP($A2449&amp;"-"&amp;K$1,'Conclusões cursos SIGARRA'!$E:$H,2,0),"")</f>
        <v/>
      </c>
      <c r="L2449" s="1" t="str">
        <f>IFERROR(VLOOKUP($A2449&amp;"-"&amp;K$1,'Conclusões cursos SIGARRA'!$E:$H,4,0),"")</f>
        <v/>
      </c>
      <c r="M2449" s="1" t="str">
        <f>IFERROR(VLOOKUP($A2449&amp;"-"&amp;M$1,'Conclusões cursos SIGARRA'!$E:$H,2,0),"")</f>
        <v/>
      </c>
      <c r="N2449" s="1" t="str">
        <f>IFERROR(VLOOKUP($A2449&amp;"-"&amp;M$1,'Conclusões cursos SIGARRA'!$E:$H,4,0),"")</f>
        <v/>
      </c>
      <c r="O2449" s="1" t="str">
        <f>IFERROR(VLOOKUP($A2449&amp;"-"&amp;O$1,'Conclusões cursos SIGARRA'!$E:$H,2,0),"")</f>
        <v>2006/2007</v>
      </c>
      <c r="P2449" s="1" t="str">
        <f>IFERROR(VLOOKUP($A2449&amp;"-"&amp;O$1,'Conclusões cursos SIGARRA'!$E:$H,4,0),"")</f>
        <v>2012/2013</v>
      </c>
      <c r="Q2449" s="1" t="str">
        <f>IFERROR(VLOOKUP($A2449&amp;"-"&amp;Q$1,'Conclusões cursos SIGARRA'!$E:$H,2,0),"")</f>
        <v/>
      </c>
      <c r="R2449" s="1" t="str">
        <f>IFERROR(VLOOKUP($A2449&amp;"-"&amp;Q$1,'Conclusões cursos SIGARRA'!$E:$H,4,0),"")</f>
        <v/>
      </c>
      <c r="S2449" s="1" t="str">
        <f>IFERROR(VLOOKUP($A2449&amp;"-"&amp;S$1,'Conclusões cursos SIGARRA'!$E:$H,2,0),"")</f>
        <v/>
      </c>
      <c r="T2449" s="1" t="str">
        <f>IFERROR(VLOOKUP($A2449&amp;"-"&amp;S$1,'Conclusões cursos SIGARRA'!$E:$H,4,0),"")</f>
        <v/>
      </c>
      <c r="U2449" s="1" t="str">
        <f t="shared" si="3"/>
        <v> MIEIC 2012/2013</v>
      </c>
      <c r="V2449" s="1" t="str">
        <f t="shared" si="4"/>
        <v>Tiago Martins Lomba</v>
      </c>
    </row>
    <row r="2450" ht="14.25" customHeight="1">
      <c r="A2450" s="1">
        <v>2.01704733E8</v>
      </c>
      <c r="B2450" s="1" t="s">
        <v>7410</v>
      </c>
      <c r="C2450" s="1" t="s">
        <v>7411</v>
      </c>
      <c r="D2450" s="1" t="s">
        <v>26</v>
      </c>
      <c r="E2450" s="1" t="s">
        <v>21</v>
      </c>
      <c r="F2450" s="1" t="str">
        <f t="shared" si="1"/>
        <v>Tiago Miguel Barbosa Marques - L.EIC 2022/2023</v>
      </c>
      <c r="I2450" s="1" t="str">
        <f>IFERROR(VLOOKUP(B2450,'Inquérito'!M:N,2,0),if(AND(E2450="",not(iserror(find("linkedin",H2450)))),H2450,E2450))</f>
        <v/>
      </c>
      <c r="J2450" s="1" t="str">
        <f t="shared" si="2"/>
        <v>L.EIC </v>
      </c>
      <c r="K2450" s="1" t="str">
        <f>IFERROR(VLOOKUP($A2450&amp;"-"&amp;K$1,'Conclusões cursos SIGARRA'!$E:$H,2,0),"")</f>
        <v/>
      </c>
      <c r="L2450" s="1" t="str">
        <f>IFERROR(VLOOKUP($A2450&amp;"-"&amp;K$1,'Conclusões cursos SIGARRA'!$E:$H,4,0),"")</f>
        <v/>
      </c>
      <c r="M2450" s="1" t="str">
        <f>IFERROR(VLOOKUP($A2450&amp;"-"&amp;M$1,'Conclusões cursos SIGARRA'!$E:$H,2,0),"")</f>
        <v/>
      </c>
      <c r="N2450" s="1" t="str">
        <f>IFERROR(VLOOKUP($A2450&amp;"-"&amp;M$1,'Conclusões cursos SIGARRA'!$E:$H,4,0),"")</f>
        <v/>
      </c>
      <c r="O2450" s="1" t="str">
        <f>IFERROR(VLOOKUP($A2450&amp;"-"&amp;O$1,'Conclusões cursos SIGARRA'!$E:$H,2,0),"")</f>
        <v/>
      </c>
      <c r="P2450" s="1" t="str">
        <f>IFERROR(VLOOKUP($A2450&amp;"-"&amp;O$1,'Conclusões cursos SIGARRA'!$E:$H,4,0),"")</f>
        <v/>
      </c>
      <c r="Q2450" s="1" t="str">
        <f>IFERROR(VLOOKUP($A2450&amp;"-"&amp;Q$1,'Conclusões cursos SIGARRA'!$E:$H,2,0),"")</f>
        <v>2021/2022</v>
      </c>
      <c r="R2450" s="1" t="str">
        <f>IFERROR(VLOOKUP($A2450&amp;"-"&amp;Q$1,'Conclusões cursos SIGARRA'!$E:$H,4,0),"")</f>
        <v>2022/2023</v>
      </c>
      <c r="S2450" s="1" t="str">
        <f>IFERROR(VLOOKUP($A2450&amp;"-"&amp;S$1,'Conclusões cursos SIGARRA'!$E:$H,2,0),"")</f>
        <v/>
      </c>
      <c r="T2450" s="1" t="str">
        <f>IFERROR(VLOOKUP($A2450&amp;"-"&amp;S$1,'Conclusões cursos SIGARRA'!$E:$H,4,0),"")</f>
        <v/>
      </c>
      <c r="U2450" s="1" t="str">
        <f t="shared" si="3"/>
        <v> L.EIC 2022/2023</v>
      </c>
      <c r="V2450" s="1" t="str">
        <f t="shared" si="4"/>
        <v>Tiago Miguel Barbosa Marques</v>
      </c>
    </row>
    <row r="2451" ht="14.25" customHeight="1">
      <c r="A2451" s="1">
        <v>2.00603364E8</v>
      </c>
      <c r="B2451" s="1" t="s">
        <v>7412</v>
      </c>
      <c r="C2451" s="1" t="s">
        <v>7413</v>
      </c>
      <c r="D2451" s="1" t="s">
        <v>20</v>
      </c>
      <c r="E2451" s="1" t="s">
        <v>21</v>
      </c>
      <c r="F2451" s="1" t="str">
        <f t="shared" si="1"/>
        <v>Tiago Miguel Carmo Borba - MIEIC 2012/2013</v>
      </c>
      <c r="G2451" s="1" t="s">
        <v>7414</v>
      </c>
      <c r="H2451" s="1" t="s">
        <v>7415</v>
      </c>
      <c r="I2451" s="1" t="str">
        <f>IFERROR(VLOOKUP(B2451,'Inquérito'!M:N,2,0),if(AND(E2451="",not(iserror(find("linkedin",H2451)))),H2451,E2451))</f>
        <v/>
      </c>
      <c r="J2451" s="1" t="str">
        <f t="shared" si="2"/>
        <v>MIEIC </v>
      </c>
      <c r="K2451" s="1" t="str">
        <f>IFERROR(VLOOKUP($A2451&amp;"-"&amp;K$1,'Conclusões cursos SIGARRA'!$E:$H,2,0),"")</f>
        <v/>
      </c>
      <c r="L2451" s="1" t="str">
        <f>IFERROR(VLOOKUP($A2451&amp;"-"&amp;K$1,'Conclusões cursos SIGARRA'!$E:$H,4,0),"")</f>
        <v/>
      </c>
      <c r="M2451" s="1" t="str">
        <f>IFERROR(VLOOKUP($A2451&amp;"-"&amp;M$1,'Conclusões cursos SIGARRA'!$E:$H,2,0),"")</f>
        <v/>
      </c>
      <c r="N2451" s="1" t="str">
        <f>IFERROR(VLOOKUP($A2451&amp;"-"&amp;M$1,'Conclusões cursos SIGARRA'!$E:$H,4,0),"")</f>
        <v/>
      </c>
      <c r="O2451" s="1" t="str">
        <f>IFERROR(VLOOKUP($A2451&amp;"-"&amp;O$1,'Conclusões cursos SIGARRA'!$E:$H,2,0),"")</f>
        <v>2006/2007</v>
      </c>
      <c r="P2451" s="1" t="str">
        <f>IFERROR(VLOOKUP($A2451&amp;"-"&amp;O$1,'Conclusões cursos SIGARRA'!$E:$H,4,0),"")</f>
        <v>2012/2013</v>
      </c>
      <c r="Q2451" s="1" t="str">
        <f>IFERROR(VLOOKUP($A2451&amp;"-"&amp;Q$1,'Conclusões cursos SIGARRA'!$E:$H,2,0),"")</f>
        <v/>
      </c>
      <c r="R2451" s="1" t="str">
        <f>IFERROR(VLOOKUP($A2451&amp;"-"&amp;Q$1,'Conclusões cursos SIGARRA'!$E:$H,4,0),"")</f>
        <v/>
      </c>
      <c r="S2451" s="1" t="str">
        <f>IFERROR(VLOOKUP($A2451&amp;"-"&amp;S$1,'Conclusões cursos SIGARRA'!$E:$H,2,0),"")</f>
        <v/>
      </c>
      <c r="T2451" s="1" t="str">
        <f>IFERROR(VLOOKUP($A2451&amp;"-"&amp;S$1,'Conclusões cursos SIGARRA'!$E:$H,4,0),"")</f>
        <v/>
      </c>
      <c r="U2451" s="1" t="str">
        <f t="shared" si="3"/>
        <v> MIEIC 2012/2013</v>
      </c>
      <c r="V2451" s="1" t="str">
        <f t="shared" si="4"/>
        <v>Tiago Miguel Carmo Borba</v>
      </c>
    </row>
    <row r="2452" ht="14.25" customHeight="1">
      <c r="A2452" s="1">
        <v>2.00806028E8</v>
      </c>
      <c r="B2452" s="1" t="s">
        <v>7416</v>
      </c>
      <c r="C2452" s="1" t="s">
        <v>7417</v>
      </c>
      <c r="D2452" s="1" t="s">
        <v>20</v>
      </c>
      <c r="E2452" s="1" t="s">
        <v>21</v>
      </c>
      <c r="F2452" s="1" t="str">
        <f t="shared" si="1"/>
        <v>Tiago Miguel da Cunha Gomes - MIEIC 2012/2013</v>
      </c>
      <c r="G2452" s="1" t="s">
        <v>7418</v>
      </c>
      <c r="I2452" s="1" t="str">
        <f>IFERROR(VLOOKUP(B2452,'Inquérito'!M:N,2,0),if(AND(E2452="",not(iserror(find("linkedin",H2452)))),H2452,E2452))</f>
        <v/>
      </c>
      <c r="J2452" s="1" t="str">
        <f t="shared" si="2"/>
        <v>MIEIC </v>
      </c>
      <c r="K2452" s="1" t="str">
        <f>IFERROR(VLOOKUP($A2452&amp;"-"&amp;K$1,'Conclusões cursos SIGARRA'!$E:$H,2,0),"")</f>
        <v/>
      </c>
      <c r="L2452" s="1" t="str">
        <f>IFERROR(VLOOKUP($A2452&amp;"-"&amp;K$1,'Conclusões cursos SIGARRA'!$E:$H,4,0),"")</f>
        <v/>
      </c>
      <c r="M2452" s="1" t="str">
        <f>IFERROR(VLOOKUP($A2452&amp;"-"&amp;M$1,'Conclusões cursos SIGARRA'!$E:$H,2,0),"")</f>
        <v/>
      </c>
      <c r="N2452" s="1" t="str">
        <f>IFERROR(VLOOKUP($A2452&amp;"-"&amp;M$1,'Conclusões cursos SIGARRA'!$E:$H,4,0),"")</f>
        <v/>
      </c>
      <c r="O2452" s="1" t="str">
        <f>IFERROR(VLOOKUP($A2452&amp;"-"&amp;O$1,'Conclusões cursos SIGARRA'!$E:$H,2,0),"")</f>
        <v>2008/2009</v>
      </c>
      <c r="P2452" s="1" t="str">
        <f>IFERROR(VLOOKUP($A2452&amp;"-"&amp;O$1,'Conclusões cursos SIGARRA'!$E:$H,4,0),"")</f>
        <v>2012/2013</v>
      </c>
      <c r="Q2452" s="1" t="str">
        <f>IFERROR(VLOOKUP($A2452&amp;"-"&amp;Q$1,'Conclusões cursos SIGARRA'!$E:$H,2,0),"")</f>
        <v/>
      </c>
      <c r="R2452" s="1" t="str">
        <f>IFERROR(VLOOKUP($A2452&amp;"-"&amp;Q$1,'Conclusões cursos SIGARRA'!$E:$H,4,0),"")</f>
        <v/>
      </c>
      <c r="S2452" s="1" t="str">
        <f>IFERROR(VLOOKUP($A2452&amp;"-"&amp;S$1,'Conclusões cursos SIGARRA'!$E:$H,2,0),"")</f>
        <v/>
      </c>
      <c r="T2452" s="1" t="str">
        <f>IFERROR(VLOOKUP($A2452&amp;"-"&amp;S$1,'Conclusões cursos SIGARRA'!$E:$H,4,0),"")</f>
        <v/>
      </c>
      <c r="U2452" s="1" t="str">
        <f t="shared" si="3"/>
        <v> MIEIC 2012/2013</v>
      </c>
      <c r="V2452" s="1" t="str">
        <f t="shared" si="4"/>
        <v>Tiago Miguel da Cunha Gomes</v>
      </c>
    </row>
    <row r="2453" ht="14.25" customHeight="1">
      <c r="A2453" s="1">
        <v>2.00304006E8</v>
      </c>
      <c r="B2453" s="1" t="s">
        <v>7419</v>
      </c>
      <c r="C2453" s="1" t="s">
        <v>7420</v>
      </c>
      <c r="D2453" s="1" t="s">
        <v>20</v>
      </c>
      <c r="E2453" s="1" t="s">
        <v>7421</v>
      </c>
      <c r="F2453" s="1" t="str">
        <f t="shared" si="1"/>
        <v>Tiago Miguel dos Reis Orfao - MIEIC 2008/2009</v>
      </c>
      <c r="G2453" s="1" t="s">
        <v>21</v>
      </c>
      <c r="H2453" s="1" t="s">
        <v>7422</v>
      </c>
      <c r="I2453" s="9" t="str">
        <f>IFERROR(VLOOKUP(B2453,'Inquérito'!M:N,2,0),if(AND(E2453="",not(iserror(find("linkedin",H2453)))),H2453,E2453))</f>
        <v>https://www.linkedin.com/in/tiagoorfao85/</v>
      </c>
      <c r="J2453" s="1" t="str">
        <f t="shared" si="2"/>
        <v>MIEIC </v>
      </c>
      <c r="K2453" s="1" t="str">
        <f>IFERROR(VLOOKUP($A2453&amp;"-"&amp;K$1,'Conclusões cursos SIGARRA'!$E:$H,2,0),"")</f>
        <v/>
      </c>
      <c r="L2453" s="1" t="str">
        <f>IFERROR(VLOOKUP($A2453&amp;"-"&amp;K$1,'Conclusões cursos SIGARRA'!$E:$H,4,0),"")</f>
        <v/>
      </c>
      <c r="M2453" s="1" t="str">
        <f>IFERROR(VLOOKUP($A2453&amp;"-"&amp;M$1,'Conclusões cursos SIGARRA'!$E:$H,2,0),"")</f>
        <v/>
      </c>
      <c r="N2453" s="1" t="str">
        <f>IFERROR(VLOOKUP($A2453&amp;"-"&amp;M$1,'Conclusões cursos SIGARRA'!$E:$H,4,0),"")</f>
        <v/>
      </c>
      <c r="O2453" s="1" t="str">
        <f>IFERROR(VLOOKUP($A2453&amp;"-"&amp;O$1,'Conclusões cursos SIGARRA'!$E:$H,2,0),"")</f>
        <v>2003/2004</v>
      </c>
      <c r="P2453" s="1" t="str">
        <f>IFERROR(VLOOKUP($A2453&amp;"-"&amp;O$1,'Conclusões cursos SIGARRA'!$E:$H,4,0),"")</f>
        <v>2008/2009</v>
      </c>
      <c r="Q2453" s="1" t="str">
        <f>IFERROR(VLOOKUP($A2453&amp;"-"&amp;Q$1,'Conclusões cursos SIGARRA'!$E:$H,2,0),"")</f>
        <v/>
      </c>
      <c r="R2453" s="1" t="str">
        <f>IFERROR(VLOOKUP($A2453&amp;"-"&amp;Q$1,'Conclusões cursos SIGARRA'!$E:$H,4,0),"")</f>
        <v/>
      </c>
      <c r="S2453" s="1" t="str">
        <f>IFERROR(VLOOKUP($A2453&amp;"-"&amp;S$1,'Conclusões cursos SIGARRA'!$E:$H,2,0),"")</f>
        <v/>
      </c>
      <c r="T2453" s="1" t="str">
        <f>IFERROR(VLOOKUP($A2453&amp;"-"&amp;S$1,'Conclusões cursos SIGARRA'!$E:$H,4,0),"")</f>
        <v/>
      </c>
      <c r="U2453" s="1" t="str">
        <f t="shared" si="3"/>
        <v> MIEIC 2008/2009</v>
      </c>
      <c r="V2453" s="1" t="str">
        <f t="shared" si="4"/>
        <v>Tiago Miguel dos Reis Orfao</v>
      </c>
    </row>
    <row r="2454" ht="14.25" customHeight="1">
      <c r="A2454" s="1">
        <v>2.00705564E8</v>
      </c>
      <c r="B2454" s="1" t="s">
        <v>7423</v>
      </c>
      <c r="C2454" s="1" t="s">
        <v>7424</v>
      </c>
      <c r="D2454" s="1" t="s">
        <v>20</v>
      </c>
      <c r="E2454" s="1" t="s">
        <v>7425</v>
      </c>
      <c r="F2454" s="1" t="str">
        <f t="shared" si="1"/>
        <v>Tiago Miguel e Sousa Gonçalves - MIEIC 2011/2012</v>
      </c>
      <c r="G2454" s="1" t="s">
        <v>7426</v>
      </c>
      <c r="H2454" s="1" t="s">
        <v>7427</v>
      </c>
      <c r="I2454" s="9" t="str">
        <f>IFERROR(VLOOKUP(B2454,'Inquérito'!M:N,2,0),if(AND(E2454="",not(iserror(find("linkedin",H2454)))),H2454,E2454))</f>
        <v>https://www.linkedin.com/in/tiagomiguelgoncalves/</v>
      </c>
      <c r="J2454" s="1" t="str">
        <f t="shared" si="2"/>
        <v>MIEIC </v>
      </c>
      <c r="K2454" s="1" t="str">
        <f>IFERROR(VLOOKUP($A2454&amp;"-"&amp;K$1,'Conclusões cursos SIGARRA'!$E:$H,2,0),"")</f>
        <v/>
      </c>
      <c r="L2454" s="1" t="str">
        <f>IFERROR(VLOOKUP($A2454&amp;"-"&amp;K$1,'Conclusões cursos SIGARRA'!$E:$H,4,0),"")</f>
        <v/>
      </c>
      <c r="M2454" s="1" t="str">
        <f>IFERROR(VLOOKUP($A2454&amp;"-"&amp;M$1,'Conclusões cursos SIGARRA'!$E:$H,2,0),"")</f>
        <v/>
      </c>
      <c r="N2454" s="1" t="str">
        <f>IFERROR(VLOOKUP($A2454&amp;"-"&amp;M$1,'Conclusões cursos SIGARRA'!$E:$H,4,0),"")</f>
        <v/>
      </c>
      <c r="O2454" s="1" t="str">
        <f>IFERROR(VLOOKUP($A2454&amp;"-"&amp;O$1,'Conclusões cursos SIGARRA'!$E:$H,2,0),"")</f>
        <v>2007/2008</v>
      </c>
      <c r="P2454" s="1" t="str">
        <f>IFERROR(VLOOKUP($A2454&amp;"-"&amp;O$1,'Conclusões cursos SIGARRA'!$E:$H,4,0),"")</f>
        <v>2011/2012</v>
      </c>
      <c r="Q2454" s="1" t="str">
        <f>IFERROR(VLOOKUP($A2454&amp;"-"&amp;Q$1,'Conclusões cursos SIGARRA'!$E:$H,2,0),"")</f>
        <v/>
      </c>
      <c r="R2454" s="1" t="str">
        <f>IFERROR(VLOOKUP($A2454&amp;"-"&amp;Q$1,'Conclusões cursos SIGARRA'!$E:$H,4,0),"")</f>
        <v/>
      </c>
      <c r="S2454" s="1" t="str">
        <f>IFERROR(VLOOKUP($A2454&amp;"-"&amp;S$1,'Conclusões cursos SIGARRA'!$E:$H,2,0),"")</f>
        <v/>
      </c>
      <c r="T2454" s="1" t="str">
        <f>IFERROR(VLOOKUP($A2454&amp;"-"&amp;S$1,'Conclusões cursos SIGARRA'!$E:$H,4,0),"")</f>
        <v/>
      </c>
      <c r="U2454" s="1" t="str">
        <f t="shared" si="3"/>
        <v> MIEIC 2011/2012</v>
      </c>
      <c r="V2454" s="1" t="str">
        <f t="shared" si="4"/>
        <v>Tiago Miguel e Sousa Gonçalves</v>
      </c>
    </row>
    <row r="2455" ht="14.25" customHeight="1">
      <c r="A2455" s="1">
        <v>2.0170678E8</v>
      </c>
      <c r="B2455" s="1" t="s">
        <v>7428</v>
      </c>
      <c r="C2455" s="1" t="s">
        <v>7429</v>
      </c>
      <c r="D2455" s="1" t="s">
        <v>26</v>
      </c>
      <c r="E2455" s="1" t="s">
        <v>21</v>
      </c>
      <c r="F2455" s="1" t="str">
        <f t="shared" si="1"/>
        <v>Tiago Miguel Ferreira Miller - M.EIC 2021/2022</v>
      </c>
      <c r="I2455" s="1" t="str">
        <f>IFERROR(VLOOKUP(B2455,'Inquérito'!M:N,2,0),if(AND(E2455="",not(iserror(find("linkedin",H2455)))),H2455,E2455))</f>
        <v/>
      </c>
      <c r="J2455" s="1" t="str">
        <f t="shared" si="2"/>
        <v>M.EIC</v>
      </c>
      <c r="K2455" s="1" t="str">
        <f>IFERROR(VLOOKUP($A2455&amp;"-"&amp;K$1,'Conclusões cursos SIGARRA'!$E:$H,2,0),"")</f>
        <v/>
      </c>
      <c r="L2455" s="1" t="str">
        <f>IFERROR(VLOOKUP($A2455&amp;"-"&amp;K$1,'Conclusões cursos SIGARRA'!$E:$H,4,0),"")</f>
        <v/>
      </c>
      <c r="M2455" s="1" t="str">
        <f>IFERROR(VLOOKUP($A2455&amp;"-"&amp;M$1,'Conclusões cursos SIGARRA'!$E:$H,2,0),"")</f>
        <v/>
      </c>
      <c r="N2455" s="1" t="str">
        <f>IFERROR(VLOOKUP($A2455&amp;"-"&amp;M$1,'Conclusões cursos SIGARRA'!$E:$H,4,0),"")</f>
        <v/>
      </c>
      <c r="O2455" s="1" t="str">
        <f>IFERROR(VLOOKUP($A2455&amp;"-"&amp;O$1,'Conclusões cursos SIGARRA'!$E:$H,2,0),"")</f>
        <v/>
      </c>
      <c r="P2455" s="1" t="str">
        <f>IFERROR(VLOOKUP($A2455&amp;"-"&amp;O$1,'Conclusões cursos SIGARRA'!$E:$H,4,0),"")</f>
        <v/>
      </c>
      <c r="Q2455" s="1" t="str">
        <f>IFERROR(VLOOKUP($A2455&amp;"-"&amp;Q$1,'Conclusões cursos SIGARRA'!$E:$H,2,0),"")</f>
        <v/>
      </c>
      <c r="R2455" s="1" t="str">
        <f>IFERROR(VLOOKUP($A2455&amp;"-"&amp;Q$1,'Conclusões cursos SIGARRA'!$E:$H,4,0),"")</f>
        <v/>
      </c>
      <c r="S2455" s="1" t="str">
        <f>IFERROR(VLOOKUP($A2455&amp;"-"&amp;S$1,'Conclusões cursos SIGARRA'!$E:$H,2,0),"")</f>
        <v>2021/2022</v>
      </c>
      <c r="T2455" s="1" t="str">
        <f>IFERROR(VLOOKUP($A2455&amp;"-"&amp;S$1,'Conclusões cursos SIGARRA'!$E:$H,4,0),"")</f>
        <v>2021/2022</v>
      </c>
      <c r="U2455" s="1" t="str">
        <f t="shared" si="3"/>
        <v> M.EIC 2021/2022</v>
      </c>
      <c r="V2455" s="1" t="str">
        <f t="shared" si="4"/>
        <v>Tiago Miguel Ferreira Miller</v>
      </c>
    </row>
    <row r="2456" ht="14.25" customHeight="1">
      <c r="A2456" s="1">
        <v>2.00200443E8</v>
      </c>
      <c r="B2456" s="1" t="s">
        <v>7430</v>
      </c>
      <c r="D2456" s="1" t="s">
        <v>20</v>
      </c>
      <c r="E2456" s="1" t="s">
        <v>21</v>
      </c>
      <c r="F2456" s="1" t="str">
        <f t="shared" si="1"/>
        <v>Tiago Miguel Gonçalves da Silva - LEIC 2006/2007</v>
      </c>
      <c r="G2456" s="1" t="s">
        <v>7431</v>
      </c>
      <c r="I2456" s="9" t="str">
        <f>IFERROR(VLOOKUP(B2456,'Inquérito'!M:N,2,0),if(AND(E2456="",not(iserror(find("linkedin",H2456)))),H2456,E2456))</f>
        <v>https://www.linkedin.com/in/ei02099/</v>
      </c>
      <c r="J2456" s="1" t="str">
        <f t="shared" si="2"/>
        <v>LEIC </v>
      </c>
      <c r="K2456" s="1" t="str">
        <f>IFERROR(VLOOKUP($A2456&amp;"-"&amp;K$1,'Conclusões cursos SIGARRA'!$E:$H,2,0),"")</f>
        <v>2002/2003</v>
      </c>
      <c r="L2456" s="1" t="str">
        <f>IFERROR(VLOOKUP($A2456&amp;"-"&amp;K$1,'Conclusões cursos SIGARRA'!$E:$H,4,0),"")</f>
        <v>2006/2007</v>
      </c>
      <c r="M2456" s="1" t="str">
        <f>IFERROR(VLOOKUP($A2456&amp;"-"&amp;M$1,'Conclusões cursos SIGARRA'!$E:$H,2,0),"")</f>
        <v/>
      </c>
      <c r="N2456" s="1" t="str">
        <f>IFERROR(VLOOKUP($A2456&amp;"-"&amp;M$1,'Conclusões cursos SIGARRA'!$E:$H,4,0),"")</f>
        <v/>
      </c>
      <c r="O2456" s="1" t="str">
        <f>IFERROR(VLOOKUP($A2456&amp;"-"&amp;O$1,'Conclusões cursos SIGARRA'!$E:$H,2,0),"")</f>
        <v/>
      </c>
      <c r="P2456" s="1" t="str">
        <f>IFERROR(VLOOKUP($A2456&amp;"-"&amp;O$1,'Conclusões cursos SIGARRA'!$E:$H,4,0),"")</f>
        <v/>
      </c>
      <c r="Q2456" s="1" t="str">
        <f>IFERROR(VLOOKUP($A2456&amp;"-"&amp;Q$1,'Conclusões cursos SIGARRA'!$E:$H,2,0),"")</f>
        <v/>
      </c>
      <c r="R2456" s="1" t="str">
        <f>IFERROR(VLOOKUP($A2456&amp;"-"&amp;Q$1,'Conclusões cursos SIGARRA'!$E:$H,4,0),"")</f>
        <v/>
      </c>
      <c r="S2456" s="1" t="str">
        <f>IFERROR(VLOOKUP($A2456&amp;"-"&amp;S$1,'Conclusões cursos SIGARRA'!$E:$H,2,0),"")</f>
        <v/>
      </c>
      <c r="T2456" s="1" t="str">
        <f>IFERROR(VLOOKUP($A2456&amp;"-"&amp;S$1,'Conclusões cursos SIGARRA'!$E:$H,4,0),"")</f>
        <v/>
      </c>
      <c r="U2456" s="1" t="str">
        <f t="shared" si="3"/>
        <v> LEIC 2006/2007</v>
      </c>
      <c r="V2456" s="1" t="str">
        <f t="shared" si="4"/>
        <v>Tiago Miguel Gonçalves da Silva</v>
      </c>
    </row>
    <row r="2457" ht="14.25" customHeight="1">
      <c r="A2457" s="1">
        <v>2.00601516E8</v>
      </c>
      <c r="B2457" s="1" t="s">
        <v>7432</v>
      </c>
      <c r="C2457" s="1" t="s">
        <v>7433</v>
      </c>
      <c r="D2457" s="1" t="s">
        <v>20</v>
      </c>
      <c r="E2457" s="1" t="s">
        <v>21</v>
      </c>
      <c r="F2457" s="1" t="str">
        <f t="shared" si="1"/>
        <v>Tiago Miguel Martins Vieira - MIEIC 2014/2015</v>
      </c>
      <c r="G2457" s="1" t="s">
        <v>7434</v>
      </c>
      <c r="H2457" s="1" t="s">
        <v>7435</v>
      </c>
      <c r="I2457" s="1" t="str">
        <f>IFERROR(VLOOKUP(B2457,'Inquérito'!M:N,2,0),if(AND(E2457="",not(iserror(find("linkedin",H2457)))),H2457,E2457))</f>
        <v/>
      </c>
      <c r="J2457" s="1" t="str">
        <f t="shared" si="2"/>
        <v>MIEIC </v>
      </c>
      <c r="K2457" s="1" t="str">
        <f>IFERROR(VLOOKUP($A2457&amp;"-"&amp;K$1,'Conclusões cursos SIGARRA'!$E:$H,2,0),"")</f>
        <v/>
      </c>
      <c r="L2457" s="1" t="str">
        <f>IFERROR(VLOOKUP($A2457&amp;"-"&amp;K$1,'Conclusões cursos SIGARRA'!$E:$H,4,0),"")</f>
        <v/>
      </c>
      <c r="M2457" s="1" t="str">
        <f>IFERROR(VLOOKUP($A2457&amp;"-"&amp;M$1,'Conclusões cursos SIGARRA'!$E:$H,2,0),"")</f>
        <v/>
      </c>
      <c r="N2457" s="1" t="str">
        <f>IFERROR(VLOOKUP($A2457&amp;"-"&amp;M$1,'Conclusões cursos SIGARRA'!$E:$H,4,0),"")</f>
        <v/>
      </c>
      <c r="O2457" s="1" t="str">
        <f>IFERROR(VLOOKUP($A2457&amp;"-"&amp;O$1,'Conclusões cursos SIGARRA'!$E:$H,2,0),"")</f>
        <v>2010/2011</v>
      </c>
      <c r="P2457" s="1" t="str">
        <f>IFERROR(VLOOKUP($A2457&amp;"-"&amp;O$1,'Conclusões cursos SIGARRA'!$E:$H,4,0),"")</f>
        <v>2014/2015</v>
      </c>
      <c r="Q2457" s="1" t="str">
        <f>IFERROR(VLOOKUP($A2457&amp;"-"&amp;Q$1,'Conclusões cursos SIGARRA'!$E:$H,2,0),"")</f>
        <v/>
      </c>
      <c r="R2457" s="1" t="str">
        <f>IFERROR(VLOOKUP($A2457&amp;"-"&amp;Q$1,'Conclusões cursos SIGARRA'!$E:$H,4,0),"")</f>
        <v/>
      </c>
      <c r="S2457" s="1" t="str">
        <f>IFERROR(VLOOKUP($A2457&amp;"-"&amp;S$1,'Conclusões cursos SIGARRA'!$E:$H,2,0),"")</f>
        <v/>
      </c>
      <c r="T2457" s="1" t="str">
        <f>IFERROR(VLOOKUP($A2457&amp;"-"&amp;S$1,'Conclusões cursos SIGARRA'!$E:$H,4,0),"")</f>
        <v/>
      </c>
      <c r="U2457" s="1" t="str">
        <f t="shared" si="3"/>
        <v> MIEIC 2014/2015</v>
      </c>
      <c r="V2457" s="1" t="str">
        <f t="shared" si="4"/>
        <v>Tiago Miguel Martins Vieira</v>
      </c>
    </row>
    <row r="2458" ht="14.25" customHeight="1">
      <c r="A2458" s="1">
        <v>2.01207222E8</v>
      </c>
      <c r="B2458" s="1" t="s">
        <v>7436</v>
      </c>
      <c r="C2458" s="1" t="s">
        <v>7437</v>
      </c>
      <c r="D2458" s="1" t="s">
        <v>20</v>
      </c>
      <c r="E2458" s="1" t="s">
        <v>7438</v>
      </c>
      <c r="F2458" s="1" t="str">
        <f t="shared" si="1"/>
        <v>Tiago Miguel Moreira Ferreira - MIEIC 2016/2017</v>
      </c>
      <c r="G2458" s="1" t="s">
        <v>7439</v>
      </c>
      <c r="I2458" s="9" t="str">
        <f>IFERROR(VLOOKUP(B2458,'Inquérito'!M:N,2,0),if(AND(E2458="",not(iserror(find("linkedin",H2458)))),H2458,E2458))</f>
        <v>https://www.linkedin.com/in/tiagommferreira55/</v>
      </c>
      <c r="J2458" s="1" t="str">
        <f t="shared" si="2"/>
        <v>MIEIC </v>
      </c>
      <c r="K2458" s="1" t="str">
        <f>IFERROR(VLOOKUP($A2458&amp;"-"&amp;K$1,'Conclusões cursos SIGARRA'!$E:$H,2,0),"")</f>
        <v/>
      </c>
      <c r="L2458" s="1" t="str">
        <f>IFERROR(VLOOKUP($A2458&amp;"-"&amp;K$1,'Conclusões cursos SIGARRA'!$E:$H,4,0),"")</f>
        <v/>
      </c>
      <c r="M2458" s="1" t="str">
        <f>IFERROR(VLOOKUP($A2458&amp;"-"&amp;M$1,'Conclusões cursos SIGARRA'!$E:$H,2,0),"")</f>
        <v/>
      </c>
      <c r="N2458" s="1" t="str">
        <f>IFERROR(VLOOKUP($A2458&amp;"-"&amp;M$1,'Conclusões cursos SIGARRA'!$E:$H,4,0),"")</f>
        <v/>
      </c>
      <c r="O2458" s="1" t="str">
        <f>IFERROR(VLOOKUP($A2458&amp;"-"&amp;O$1,'Conclusões cursos SIGARRA'!$E:$H,2,0),"")</f>
        <v>2012/2013</v>
      </c>
      <c r="P2458" s="1" t="str">
        <f>IFERROR(VLOOKUP($A2458&amp;"-"&amp;O$1,'Conclusões cursos SIGARRA'!$E:$H,4,0),"")</f>
        <v>2016/2017</v>
      </c>
      <c r="Q2458" s="1" t="str">
        <f>IFERROR(VLOOKUP($A2458&amp;"-"&amp;Q$1,'Conclusões cursos SIGARRA'!$E:$H,2,0),"")</f>
        <v/>
      </c>
      <c r="R2458" s="1" t="str">
        <f>IFERROR(VLOOKUP($A2458&amp;"-"&amp;Q$1,'Conclusões cursos SIGARRA'!$E:$H,4,0),"")</f>
        <v/>
      </c>
      <c r="S2458" s="1" t="str">
        <f>IFERROR(VLOOKUP($A2458&amp;"-"&amp;S$1,'Conclusões cursos SIGARRA'!$E:$H,2,0),"")</f>
        <v/>
      </c>
      <c r="T2458" s="1" t="str">
        <f>IFERROR(VLOOKUP($A2458&amp;"-"&amp;S$1,'Conclusões cursos SIGARRA'!$E:$H,4,0),"")</f>
        <v/>
      </c>
      <c r="U2458" s="1" t="str">
        <f t="shared" si="3"/>
        <v> MIEIC 2016/2017</v>
      </c>
      <c r="V2458" s="1" t="str">
        <f t="shared" si="4"/>
        <v>Tiago Miguel Moreira Ferreira</v>
      </c>
    </row>
    <row r="2459" ht="14.25" customHeight="1">
      <c r="A2459" s="1">
        <v>2.00804967E8</v>
      </c>
      <c r="B2459" s="1" t="s">
        <v>7440</v>
      </c>
      <c r="C2459" s="1" t="s">
        <v>7441</v>
      </c>
      <c r="D2459" s="1" t="s">
        <v>20</v>
      </c>
      <c r="E2459" s="1" t="s">
        <v>7442</v>
      </c>
      <c r="F2459" s="1" t="str">
        <f t="shared" si="1"/>
        <v>Tiago Miguel Moreira Pereira - MIEIC 2013/2014</v>
      </c>
      <c r="G2459" s="1" t="s">
        <v>7443</v>
      </c>
      <c r="H2459" s="1" t="s">
        <v>7444</v>
      </c>
      <c r="I2459" s="9" t="str">
        <f>IFERROR(VLOOKUP(B2459,'Inquérito'!M:N,2,0),if(AND(E2459="",not(iserror(find("linkedin",H2459)))),H2459,E2459))</f>
        <v>https://www.linkedin.com/in/tiper/</v>
      </c>
      <c r="J2459" s="1" t="str">
        <f t="shared" si="2"/>
        <v>MIEIC </v>
      </c>
      <c r="K2459" s="1" t="str">
        <f>IFERROR(VLOOKUP($A2459&amp;"-"&amp;K$1,'Conclusões cursos SIGARRA'!$E:$H,2,0),"")</f>
        <v/>
      </c>
      <c r="L2459" s="1" t="str">
        <f>IFERROR(VLOOKUP($A2459&amp;"-"&amp;K$1,'Conclusões cursos SIGARRA'!$E:$H,4,0),"")</f>
        <v/>
      </c>
      <c r="M2459" s="1" t="str">
        <f>IFERROR(VLOOKUP($A2459&amp;"-"&amp;M$1,'Conclusões cursos SIGARRA'!$E:$H,2,0),"")</f>
        <v/>
      </c>
      <c r="N2459" s="1" t="str">
        <f>IFERROR(VLOOKUP($A2459&amp;"-"&amp;M$1,'Conclusões cursos SIGARRA'!$E:$H,4,0),"")</f>
        <v/>
      </c>
      <c r="O2459" s="1" t="str">
        <f>IFERROR(VLOOKUP($A2459&amp;"-"&amp;O$1,'Conclusões cursos SIGARRA'!$E:$H,2,0),"")</f>
        <v>2008/2009</v>
      </c>
      <c r="P2459" s="1" t="str">
        <f>IFERROR(VLOOKUP($A2459&amp;"-"&amp;O$1,'Conclusões cursos SIGARRA'!$E:$H,4,0),"")</f>
        <v>2013/2014</v>
      </c>
      <c r="Q2459" s="1" t="str">
        <f>IFERROR(VLOOKUP($A2459&amp;"-"&amp;Q$1,'Conclusões cursos SIGARRA'!$E:$H,2,0),"")</f>
        <v/>
      </c>
      <c r="R2459" s="1" t="str">
        <f>IFERROR(VLOOKUP($A2459&amp;"-"&amp;Q$1,'Conclusões cursos SIGARRA'!$E:$H,4,0),"")</f>
        <v/>
      </c>
      <c r="S2459" s="1" t="str">
        <f>IFERROR(VLOOKUP($A2459&amp;"-"&amp;S$1,'Conclusões cursos SIGARRA'!$E:$H,2,0),"")</f>
        <v/>
      </c>
      <c r="T2459" s="1" t="str">
        <f>IFERROR(VLOOKUP($A2459&amp;"-"&amp;S$1,'Conclusões cursos SIGARRA'!$E:$H,4,0),"")</f>
        <v/>
      </c>
      <c r="U2459" s="1" t="str">
        <f t="shared" si="3"/>
        <v> MIEIC 2013/2014</v>
      </c>
      <c r="V2459" s="1" t="str">
        <f t="shared" si="4"/>
        <v>Tiago Miguel Moreira Pereira</v>
      </c>
    </row>
    <row r="2460" ht="14.25" customHeight="1">
      <c r="A2460" s="1">
        <v>2.00805993E8</v>
      </c>
      <c r="B2460" s="1" t="s">
        <v>7445</v>
      </c>
      <c r="C2460" s="1" t="s">
        <v>7446</v>
      </c>
      <c r="D2460" s="1" t="s">
        <v>20</v>
      </c>
      <c r="E2460" s="1" t="s">
        <v>21</v>
      </c>
      <c r="F2460" s="1" t="str">
        <f t="shared" si="1"/>
        <v>Tiago Miguel Pereira Andrade - MIEIC 2012/2013</v>
      </c>
      <c r="G2460" s="1" t="s">
        <v>7447</v>
      </c>
      <c r="I2460" s="1" t="str">
        <f>IFERROR(VLOOKUP(B2460,'Inquérito'!M:N,2,0),if(AND(E2460="",not(iserror(find("linkedin",H2460)))),H2460,E2460))</f>
        <v/>
      </c>
      <c r="J2460" s="1" t="str">
        <f t="shared" si="2"/>
        <v>MIEIC </v>
      </c>
      <c r="K2460" s="1" t="str">
        <f>IFERROR(VLOOKUP($A2460&amp;"-"&amp;K$1,'Conclusões cursos SIGARRA'!$E:$H,2,0),"")</f>
        <v/>
      </c>
      <c r="L2460" s="1" t="str">
        <f>IFERROR(VLOOKUP($A2460&amp;"-"&amp;K$1,'Conclusões cursos SIGARRA'!$E:$H,4,0),"")</f>
        <v/>
      </c>
      <c r="M2460" s="1" t="str">
        <f>IFERROR(VLOOKUP($A2460&amp;"-"&amp;M$1,'Conclusões cursos SIGARRA'!$E:$H,2,0),"")</f>
        <v/>
      </c>
      <c r="N2460" s="1" t="str">
        <f>IFERROR(VLOOKUP($A2460&amp;"-"&amp;M$1,'Conclusões cursos SIGARRA'!$E:$H,4,0),"")</f>
        <v/>
      </c>
      <c r="O2460" s="1" t="str">
        <f>IFERROR(VLOOKUP($A2460&amp;"-"&amp;O$1,'Conclusões cursos SIGARRA'!$E:$H,2,0),"")</f>
        <v>2008/2009</v>
      </c>
      <c r="P2460" s="1" t="str">
        <f>IFERROR(VLOOKUP($A2460&amp;"-"&amp;O$1,'Conclusões cursos SIGARRA'!$E:$H,4,0),"")</f>
        <v>2012/2013</v>
      </c>
      <c r="Q2460" s="1" t="str">
        <f>IFERROR(VLOOKUP($A2460&amp;"-"&amp;Q$1,'Conclusões cursos SIGARRA'!$E:$H,2,0),"")</f>
        <v/>
      </c>
      <c r="R2460" s="1" t="str">
        <f>IFERROR(VLOOKUP($A2460&amp;"-"&amp;Q$1,'Conclusões cursos SIGARRA'!$E:$H,4,0),"")</f>
        <v/>
      </c>
      <c r="S2460" s="1" t="str">
        <f>IFERROR(VLOOKUP($A2460&amp;"-"&amp;S$1,'Conclusões cursos SIGARRA'!$E:$H,2,0),"")</f>
        <v/>
      </c>
      <c r="T2460" s="1" t="str">
        <f>IFERROR(VLOOKUP($A2460&amp;"-"&amp;S$1,'Conclusões cursos SIGARRA'!$E:$H,4,0),"")</f>
        <v/>
      </c>
      <c r="U2460" s="1" t="str">
        <f t="shared" si="3"/>
        <v> MIEIC 2012/2013</v>
      </c>
      <c r="V2460" s="1" t="str">
        <f t="shared" si="4"/>
        <v>Tiago Miguel Pereira Andrade</v>
      </c>
    </row>
    <row r="2461" ht="14.25" customHeight="1">
      <c r="A2461" s="1">
        <v>2.00603249E8</v>
      </c>
      <c r="B2461" s="1" t="s">
        <v>7448</v>
      </c>
      <c r="C2461" s="1" t="s">
        <v>7449</v>
      </c>
      <c r="D2461" s="1" t="s">
        <v>20</v>
      </c>
      <c r="E2461" s="1" t="s">
        <v>21</v>
      </c>
      <c r="F2461" s="1" t="str">
        <f t="shared" si="1"/>
        <v>Tiago Miguel Pereira Duarte - MIEIC 2010/2011</v>
      </c>
      <c r="G2461" s="1" t="s">
        <v>7450</v>
      </c>
      <c r="H2461" s="1" t="s">
        <v>7451</v>
      </c>
      <c r="I2461" s="1" t="str">
        <f>IFERROR(VLOOKUP(B2461,'Inquérito'!M:N,2,0),if(AND(E2461="",not(iserror(find("linkedin",H2461)))),H2461,E2461))</f>
        <v/>
      </c>
      <c r="J2461" s="1" t="str">
        <f t="shared" si="2"/>
        <v>MIEIC </v>
      </c>
      <c r="K2461" s="1" t="str">
        <f>IFERROR(VLOOKUP($A2461&amp;"-"&amp;K$1,'Conclusões cursos SIGARRA'!$E:$H,2,0),"")</f>
        <v/>
      </c>
      <c r="L2461" s="1" t="str">
        <f>IFERROR(VLOOKUP($A2461&amp;"-"&amp;K$1,'Conclusões cursos SIGARRA'!$E:$H,4,0),"")</f>
        <v/>
      </c>
      <c r="M2461" s="1" t="str">
        <f>IFERROR(VLOOKUP($A2461&amp;"-"&amp;M$1,'Conclusões cursos SIGARRA'!$E:$H,2,0),"")</f>
        <v/>
      </c>
      <c r="N2461" s="1" t="str">
        <f>IFERROR(VLOOKUP($A2461&amp;"-"&amp;M$1,'Conclusões cursos SIGARRA'!$E:$H,4,0),"")</f>
        <v/>
      </c>
      <c r="O2461" s="1" t="str">
        <f>IFERROR(VLOOKUP($A2461&amp;"-"&amp;O$1,'Conclusões cursos SIGARRA'!$E:$H,2,0),"")</f>
        <v>2006/2007</v>
      </c>
      <c r="P2461" s="1" t="str">
        <f>IFERROR(VLOOKUP($A2461&amp;"-"&amp;O$1,'Conclusões cursos SIGARRA'!$E:$H,4,0),"")</f>
        <v>2010/2011</v>
      </c>
      <c r="Q2461" s="1" t="str">
        <f>IFERROR(VLOOKUP($A2461&amp;"-"&amp;Q$1,'Conclusões cursos SIGARRA'!$E:$H,2,0),"")</f>
        <v/>
      </c>
      <c r="R2461" s="1" t="str">
        <f>IFERROR(VLOOKUP($A2461&amp;"-"&amp;Q$1,'Conclusões cursos SIGARRA'!$E:$H,4,0),"")</f>
        <v/>
      </c>
      <c r="S2461" s="1" t="str">
        <f>IFERROR(VLOOKUP($A2461&amp;"-"&amp;S$1,'Conclusões cursos SIGARRA'!$E:$H,2,0),"")</f>
        <v/>
      </c>
      <c r="T2461" s="1" t="str">
        <f>IFERROR(VLOOKUP($A2461&amp;"-"&amp;S$1,'Conclusões cursos SIGARRA'!$E:$H,4,0),"")</f>
        <v/>
      </c>
      <c r="U2461" s="1" t="str">
        <f t="shared" si="3"/>
        <v> MIEIC 2010/2011</v>
      </c>
      <c r="V2461" s="1" t="str">
        <f t="shared" si="4"/>
        <v>Tiago Miguel Pereira Duarte</v>
      </c>
    </row>
    <row r="2462" ht="14.25" customHeight="1">
      <c r="A2462" s="1">
        <v>2.00601478E8</v>
      </c>
      <c r="B2462" s="1" t="s">
        <v>7452</v>
      </c>
      <c r="C2462" s="1" t="s">
        <v>7453</v>
      </c>
      <c r="D2462" s="1" t="s">
        <v>20</v>
      </c>
      <c r="E2462" s="1" t="s">
        <v>21</v>
      </c>
      <c r="F2462" s="1" t="str">
        <f t="shared" si="1"/>
        <v>Tiago Miguel Pinto Martins - MIEIC 2010/2011</v>
      </c>
      <c r="G2462" s="1" t="s">
        <v>7454</v>
      </c>
      <c r="H2462" s="1" t="s">
        <v>7455</v>
      </c>
      <c r="I2462" s="1" t="str">
        <f>IFERROR(VLOOKUP(B2462,'Inquérito'!M:N,2,0),if(AND(E2462="",not(iserror(find("linkedin",H2462)))),H2462,E2462))</f>
        <v/>
      </c>
      <c r="J2462" s="1" t="str">
        <f t="shared" si="2"/>
        <v>MIEIC </v>
      </c>
      <c r="K2462" s="1" t="str">
        <f>IFERROR(VLOOKUP($A2462&amp;"-"&amp;K$1,'Conclusões cursos SIGARRA'!$E:$H,2,0),"")</f>
        <v/>
      </c>
      <c r="L2462" s="1" t="str">
        <f>IFERROR(VLOOKUP($A2462&amp;"-"&amp;K$1,'Conclusões cursos SIGARRA'!$E:$H,4,0),"")</f>
        <v/>
      </c>
      <c r="M2462" s="1" t="str">
        <f>IFERROR(VLOOKUP($A2462&amp;"-"&amp;M$1,'Conclusões cursos SIGARRA'!$E:$H,2,0),"")</f>
        <v/>
      </c>
      <c r="N2462" s="1" t="str">
        <f>IFERROR(VLOOKUP($A2462&amp;"-"&amp;M$1,'Conclusões cursos SIGARRA'!$E:$H,4,0),"")</f>
        <v/>
      </c>
      <c r="O2462" s="1" t="str">
        <f>IFERROR(VLOOKUP($A2462&amp;"-"&amp;O$1,'Conclusões cursos SIGARRA'!$E:$H,2,0),"")</f>
        <v>2006/2007</v>
      </c>
      <c r="P2462" s="1" t="str">
        <f>IFERROR(VLOOKUP($A2462&amp;"-"&amp;O$1,'Conclusões cursos SIGARRA'!$E:$H,4,0),"")</f>
        <v>2010/2011</v>
      </c>
      <c r="Q2462" s="1" t="str">
        <f>IFERROR(VLOOKUP($A2462&amp;"-"&amp;Q$1,'Conclusões cursos SIGARRA'!$E:$H,2,0),"")</f>
        <v/>
      </c>
      <c r="R2462" s="1" t="str">
        <f>IFERROR(VLOOKUP($A2462&amp;"-"&amp;Q$1,'Conclusões cursos SIGARRA'!$E:$H,4,0),"")</f>
        <v/>
      </c>
      <c r="S2462" s="1" t="str">
        <f>IFERROR(VLOOKUP($A2462&amp;"-"&amp;S$1,'Conclusões cursos SIGARRA'!$E:$H,2,0),"")</f>
        <v/>
      </c>
      <c r="T2462" s="1" t="str">
        <f>IFERROR(VLOOKUP($A2462&amp;"-"&amp;S$1,'Conclusões cursos SIGARRA'!$E:$H,4,0),"")</f>
        <v/>
      </c>
      <c r="U2462" s="1" t="str">
        <f t="shared" si="3"/>
        <v> MIEIC 2010/2011</v>
      </c>
      <c r="V2462" s="1" t="str">
        <f t="shared" si="4"/>
        <v>Tiago Miguel Pinto Martins</v>
      </c>
    </row>
    <row r="2463" ht="14.25" customHeight="1">
      <c r="A2463" s="1">
        <v>2.0040354E8</v>
      </c>
      <c r="B2463" s="1" t="s">
        <v>7456</v>
      </c>
      <c r="C2463" s="1" t="s">
        <v>7457</v>
      </c>
      <c r="D2463" s="1" t="s">
        <v>20</v>
      </c>
      <c r="E2463" s="1" t="s">
        <v>7458</v>
      </c>
      <c r="F2463" s="1" t="str">
        <f t="shared" si="1"/>
        <v>Tiago Mourão Teixeira - MIEIC 2008/2009</v>
      </c>
      <c r="G2463" s="1" t="s">
        <v>7459</v>
      </c>
      <c r="I2463" s="9" t="str">
        <f>IFERROR(VLOOKUP(B2463,'Inquérito'!M:N,2,0),if(AND(E2463="",not(iserror(find("linkedin",H2463)))),H2463,E2463))</f>
        <v>https://www.linkedin.com/in/tiagomouraoteixeira/</v>
      </c>
      <c r="J2463" s="1" t="str">
        <f t="shared" si="2"/>
        <v>MIEIC </v>
      </c>
      <c r="K2463" s="1" t="str">
        <f>IFERROR(VLOOKUP($A2463&amp;"-"&amp;K$1,'Conclusões cursos SIGARRA'!$E:$H,2,0),"")</f>
        <v/>
      </c>
      <c r="L2463" s="1" t="str">
        <f>IFERROR(VLOOKUP($A2463&amp;"-"&amp;K$1,'Conclusões cursos SIGARRA'!$E:$H,4,0),"")</f>
        <v/>
      </c>
      <c r="M2463" s="1" t="str">
        <f>IFERROR(VLOOKUP($A2463&amp;"-"&amp;M$1,'Conclusões cursos SIGARRA'!$E:$H,2,0),"")</f>
        <v/>
      </c>
      <c r="N2463" s="1" t="str">
        <f>IFERROR(VLOOKUP($A2463&amp;"-"&amp;M$1,'Conclusões cursos SIGARRA'!$E:$H,4,0),"")</f>
        <v/>
      </c>
      <c r="O2463" s="1" t="str">
        <f>IFERROR(VLOOKUP($A2463&amp;"-"&amp;O$1,'Conclusões cursos SIGARRA'!$E:$H,2,0),"")</f>
        <v>2004/2005</v>
      </c>
      <c r="P2463" s="1" t="str">
        <f>IFERROR(VLOOKUP($A2463&amp;"-"&amp;O$1,'Conclusões cursos SIGARRA'!$E:$H,4,0),"")</f>
        <v>2008/2009</v>
      </c>
      <c r="Q2463" s="1" t="str">
        <f>IFERROR(VLOOKUP($A2463&amp;"-"&amp;Q$1,'Conclusões cursos SIGARRA'!$E:$H,2,0),"")</f>
        <v/>
      </c>
      <c r="R2463" s="1" t="str">
        <f>IFERROR(VLOOKUP($A2463&amp;"-"&amp;Q$1,'Conclusões cursos SIGARRA'!$E:$H,4,0),"")</f>
        <v/>
      </c>
      <c r="S2463" s="1" t="str">
        <f>IFERROR(VLOOKUP($A2463&amp;"-"&amp;S$1,'Conclusões cursos SIGARRA'!$E:$H,2,0),"")</f>
        <v/>
      </c>
      <c r="T2463" s="1" t="str">
        <f>IFERROR(VLOOKUP($A2463&amp;"-"&amp;S$1,'Conclusões cursos SIGARRA'!$E:$H,4,0),"")</f>
        <v/>
      </c>
      <c r="U2463" s="1" t="str">
        <f t="shared" si="3"/>
        <v> MIEIC 2008/2009</v>
      </c>
      <c r="V2463" s="1" t="str">
        <f t="shared" si="4"/>
        <v>Tiago Mourão Teixeira</v>
      </c>
    </row>
    <row r="2464" ht="14.25" customHeight="1">
      <c r="A2464" s="1">
        <v>2.02005567E8</v>
      </c>
      <c r="B2464" s="1" t="s">
        <v>7460</v>
      </c>
      <c r="C2464" s="1" t="s">
        <v>7461</v>
      </c>
      <c r="D2464" s="1" t="s">
        <v>26</v>
      </c>
      <c r="E2464" s="1" t="s">
        <v>21</v>
      </c>
      <c r="F2464" s="1" t="str">
        <f t="shared" si="1"/>
        <v>Tiago Nunes Moreira Branquinho - L.EIC 2022/2023</v>
      </c>
      <c r="I2464" s="1" t="str">
        <f>IFERROR(VLOOKUP(B2464,'Inquérito'!M:N,2,0),if(AND(E2464="",not(iserror(find("linkedin",H2464)))),H2464,E2464))</f>
        <v/>
      </c>
      <c r="J2464" s="1" t="str">
        <f t="shared" si="2"/>
        <v>L.EIC </v>
      </c>
      <c r="K2464" s="1" t="str">
        <f>IFERROR(VLOOKUP($A2464&amp;"-"&amp;K$1,'Conclusões cursos SIGARRA'!$E:$H,2,0),"")</f>
        <v/>
      </c>
      <c r="L2464" s="1" t="str">
        <f>IFERROR(VLOOKUP($A2464&amp;"-"&amp;K$1,'Conclusões cursos SIGARRA'!$E:$H,4,0),"")</f>
        <v/>
      </c>
      <c r="M2464" s="1" t="str">
        <f>IFERROR(VLOOKUP($A2464&amp;"-"&amp;M$1,'Conclusões cursos SIGARRA'!$E:$H,2,0),"")</f>
        <v/>
      </c>
      <c r="N2464" s="1" t="str">
        <f>IFERROR(VLOOKUP($A2464&amp;"-"&amp;M$1,'Conclusões cursos SIGARRA'!$E:$H,4,0),"")</f>
        <v/>
      </c>
      <c r="O2464" s="1" t="str">
        <f>IFERROR(VLOOKUP($A2464&amp;"-"&amp;O$1,'Conclusões cursos SIGARRA'!$E:$H,2,0),"")</f>
        <v/>
      </c>
      <c r="P2464" s="1" t="str">
        <f>IFERROR(VLOOKUP($A2464&amp;"-"&amp;O$1,'Conclusões cursos SIGARRA'!$E:$H,4,0),"")</f>
        <v/>
      </c>
      <c r="Q2464" s="1" t="str">
        <f>IFERROR(VLOOKUP($A2464&amp;"-"&amp;Q$1,'Conclusões cursos SIGARRA'!$E:$H,2,0),"")</f>
        <v>2021/2022</v>
      </c>
      <c r="R2464" s="1" t="str">
        <f>IFERROR(VLOOKUP($A2464&amp;"-"&amp;Q$1,'Conclusões cursos SIGARRA'!$E:$H,4,0),"")</f>
        <v>2022/2023</v>
      </c>
      <c r="S2464" s="1" t="str">
        <f>IFERROR(VLOOKUP($A2464&amp;"-"&amp;S$1,'Conclusões cursos SIGARRA'!$E:$H,2,0),"")</f>
        <v/>
      </c>
      <c r="T2464" s="1" t="str">
        <f>IFERROR(VLOOKUP($A2464&amp;"-"&amp;S$1,'Conclusões cursos SIGARRA'!$E:$H,4,0),"")</f>
        <v/>
      </c>
      <c r="U2464" s="1" t="str">
        <f t="shared" si="3"/>
        <v> L.EIC 2022/2023</v>
      </c>
      <c r="V2464" s="1" t="str">
        <f t="shared" si="4"/>
        <v>Tiago Nunes Moreira Branquinho</v>
      </c>
    </row>
    <row r="2465" ht="14.25" customHeight="1">
      <c r="A2465" s="1">
        <v>2.01907021E8</v>
      </c>
      <c r="B2465" s="1" t="s">
        <v>7462</v>
      </c>
      <c r="C2465" s="1" t="s">
        <v>7463</v>
      </c>
      <c r="D2465" s="1" t="s">
        <v>26</v>
      </c>
      <c r="E2465" s="1" t="s">
        <v>21</v>
      </c>
      <c r="F2465" s="1" t="str">
        <f t="shared" si="1"/>
        <v>Tiago Peixoto Barreto Rodrigues - L.EIC 2021/2022</v>
      </c>
      <c r="I2465" s="1" t="str">
        <f>IFERROR(VLOOKUP(B2465,'Inquérito'!M:N,2,0),if(AND(E2465="",not(iserror(find("linkedin",H2465)))),H2465,E2465))</f>
        <v/>
      </c>
      <c r="J2465" s="1" t="str">
        <f t="shared" si="2"/>
        <v>L.EIC </v>
      </c>
      <c r="K2465" s="1" t="str">
        <f>IFERROR(VLOOKUP($A2465&amp;"-"&amp;K$1,'Conclusões cursos SIGARRA'!$E:$H,2,0),"")</f>
        <v/>
      </c>
      <c r="L2465" s="1" t="str">
        <f>IFERROR(VLOOKUP($A2465&amp;"-"&amp;K$1,'Conclusões cursos SIGARRA'!$E:$H,4,0),"")</f>
        <v/>
      </c>
      <c r="M2465" s="1" t="str">
        <f>IFERROR(VLOOKUP($A2465&amp;"-"&amp;M$1,'Conclusões cursos SIGARRA'!$E:$H,2,0),"")</f>
        <v/>
      </c>
      <c r="N2465" s="1" t="str">
        <f>IFERROR(VLOOKUP($A2465&amp;"-"&amp;M$1,'Conclusões cursos SIGARRA'!$E:$H,4,0),"")</f>
        <v/>
      </c>
      <c r="O2465" s="1" t="str">
        <f>IFERROR(VLOOKUP($A2465&amp;"-"&amp;O$1,'Conclusões cursos SIGARRA'!$E:$H,2,0),"")</f>
        <v/>
      </c>
      <c r="P2465" s="1" t="str">
        <f>IFERROR(VLOOKUP($A2465&amp;"-"&amp;O$1,'Conclusões cursos SIGARRA'!$E:$H,4,0),"")</f>
        <v/>
      </c>
      <c r="Q2465" s="1" t="str">
        <f>IFERROR(VLOOKUP($A2465&amp;"-"&amp;Q$1,'Conclusões cursos SIGARRA'!$E:$H,2,0),"")</f>
        <v>2021/2022</v>
      </c>
      <c r="R2465" s="1" t="str">
        <f>IFERROR(VLOOKUP($A2465&amp;"-"&amp;Q$1,'Conclusões cursos SIGARRA'!$E:$H,4,0),"")</f>
        <v>2021/2022</v>
      </c>
      <c r="S2465" s="1" t="str">
        <f>IFERROR(VLOOKUP($A2465&amp;"-"&amp;S$1,'Conclusões cursos SIGARRA'!$E:$H,2,0),"")</f>
        <v/>
      </c>
      <c r="T2465" s="1" t="str">
        <f>IFERROR(VLOOKUP($A2465&amp;"-"&amp;S$1,'Conclusões cursos SIGARRA'!$E:$H,4,0),"")</f>
        <v/>
      </c>
      <c r="U2465" s="1" t="str">
        <f t="shared" si="3"/>
        <v> L.EIC 2021/2022</v>
      </c>
      <c r="V2465" s="1" t="str">
        <f t="shared" si="4"/>
        <v>Tiago Peixoto Barreto Rodrigues</v>
      </c>
    </row>
    <row r="2466" ht="14.25" customHeight="1">
      <c r="A2466" s="1">
        <v>2.01605762E8</v>
      </c>
      <c r="B2466" s="1" t="s">
        <v>7464</v>
      </c>
      <c r="C2466" s="1" t="s">
        <v>7465</v>
      </c>
      <c r="D2466" s="1" t="s">
        <v>26</v>
      </c>
      <c r="E2466" s="1" t="s">
        <v>21</v>
      </c>
      <c r="F2466" s="1" t="str">
        <f t="shared" si="1"/>
        <v>Tiago Pinho Cardoso - M.EIC 2021/2022</v>
      </c>
      <c r="I2466" s="1" t="str">
        <f>IFERROR(VLOOKUP(B2466,'Inquérito'!M:N,2,0),if(AND(E2466="",not(iserror(find("linkedin",H2466)))),H2466,E2466))</f>
        <v/>
      </c>
      <c r="J2466" s="1" t="str">
        <f t="shared" si="2"/>
        <v>M.EIC</v>
      </c>
      <c r="K2466" s="1" t="str">
        <f>IFERROR(VLOOKUP($A2466&amp;"-"&amp;K$1,'Conclusões cursos SIGARRA'!$E:$H,2,0),"")</f>
        <v/>
      </c>
      <c r="L2466" s="1" t="str">
        <f>IFERROR(VLOOKUP($A2466&amp;"-"&amp;K$1,'Conclusões cursos SIGARRA'!$E:$H,4,0),"")</f>
        <v/>
      </c>
      <c r="M2466" s="1" t="str">
        <f>IFERROR(VLOOKUP($A2466&amp;"-"&amp;M$1,'Conclusões cursos SIGARRA'!$E:$H,2,0),"")</f>
        <v/>
      </c>
      <c r="N2466" s="1" t="str">
        <f>IFERROR(VLOOKUP($A2466&amp;"-"&amp;M$1,'Conclusões cursos SIGARRA'!$E:$H,4,0),"")</f>
        <v/>
      </c>
      <c r="O2466" s="1" t="str">
        <f>IFERROR(VLOOKUP($A2466&amp;"-"&amp;O$1,'Conclusões cursos SIGARRA'!$E:$H,2,0),"")</f>
        <v/>
      </c>
      <c r="P2466" s="1" t="str">
        <f>IFERROR(VLOOKUP($A2466&amp;"-"&amp;O$1,'Conclusões cursos SIGARRA'!$E:$H,4,0),"")</f>
        <v/>
      </c>
      <c r="Q2466" s="1" t="str">
        <f>IFERROR(VLOOKUP($A2466&amp;"-"&amp;Q$1,'Conclusões cursos SIGARRA'!$E:$H,2,0),"")</f>
        <v/>
      </c>
      <c r="R2466" s="1" t="str">
        <f>IFERROR(VLOOKUP($A2466&amp;"-"&amp;Q$1,'Conclusões cursos SIGARRA'!$E:$H,4,0),"")</f>
        <v/>
      </c>
      <c r="S2466" s="1" t="str">
        <f>IFERROR(VLOOKUP($A2466&amp;"-"&amp;S$1,'Conclusões cursos SIGARRA'!$E:$H,2,0),"")</f>
        <v>2021/2022</v>
      </c>
      <c r="T2466" s="1" t="str">
        <f>IFERROR(VLOOKUP($A2466&amp;"-"&amp;S$1,'Conclusões cursos SIGARRA'!$E:$H,4,0),"")</f>
        <v>2021/2022</v>
      </c>
      <c r="U2466" s="1" t="str">
        <f t="shared" si="3"/>
        <v> M.EIC 2021/2022</v>
      </c>
      <c r="V2466" s="1" t="str">
        <f t="shared" si="4"/>
        <v>Tiago Pinho Cardoso</v>
      </c>
    </row>
    <row r="2467" ht="14.25" customHeight="1">
      <c r="A2467" s="1">
        <v>2.00502218E8</v>
      </c>
      <c r="B2467" s="1" t="s">
        <v>7466</v>
      </c>
      <c r="C2467" s="1" t="s">
        <v>7467</v>
      </c>
      <c r="D2467" s="1" t="s">
        <v>20</v>
      </c>
      <c r="E2467" s="1" t="s">
        <v>21</v>
      </c>
      <c r="F2467" s="1" t="str">
        <f t="shared" si="1"/>
        <v>Tiago Pinto Fernandes - MIEIC 2009/2010</v>
      </c>
      <c r="G2467" s="1" t="s">
        <v>7468</v>
      </c>
      <c r="H2467" s="1" t="s">
        <v>7469</v>
      </c>
      <c r="I2467" s="1" t="str">
        <f>IFERROR(VLOOKUP(B2467,'Inquérito'!M:N,2,0),if(AND(E2467="",not(iserror(find("linkedin",H2467)))),H2467,E2467))</f>
        <v/>
      </c>
      <c r="J2467" s="1" t="str">
        <f t="shared" si="2"/>
        <v>MIEIC </v>
      </c>
      <c r="K2467" s="1" t="str">
        <f>IFERROR(VLOOKUP($A2467&amp;"-"&amp;K$1,'Conclusões cursos SIGARRA'!$E:$H,2,0),"")</f>
        <v/>
      </c>
      <c r="L2467" s="1" t="str">
        <f>IFERROR(VLOOKUP($A2467&amp;"-"&amp;K$1,'Conclusões cursos SIGARRA'!$E:$H,4,0),"")</f>
        <v/>
      </c>
      <c r="M2467" s="1" t="str">
        <f>IFERROR(VLOOKUP($A2467&amp;"-"&amp;M$1,'Conclusões cursos SIGARRA'!$E:$H,2,0),"")</f>
        <v/>
      </c>
      <c r="N2467" s="1" t="str">
        <f>IFERROR(VLOOKUP($A2467&amp;"-"&amp;M$1,'Conclusões cursos SIGARRA'!$E:$H,4,0),"")</f>
        <v/>
      </c>
      <c r="O2467" s="1" t="str">
        <f>IFERROR(VLOOKUP($A2467&amp;"-"&amp;O$1,'Conclusões cursos SIGARRA'!$E:$H,2,0),"")</f>
        <v>2005/2006</v>
      </c>
      <c r="P2467" s="1" t="str">
        <f>IFERROR(VLOOKUP($A2467&amp;"-"&amp;O$1,'Conclusões cursos SIGARRA'!$E:$H,4,0),"")</f>
        <v>2009/2010</v>
      </c>
      <c r="Q2467" s="1" t="str">
        <f>IFERROR(VLOOKUP($A2467&amp;"-"&amp;Q$1,'Conclusões cursos SIGARRA'!$E:$H,2,0),"")</f>
        <v/>
      </c>
      <c r="R2467" s="1" t="str">
        <f>IFERROR(VLOOKUP($A2467&amp;"-"&amp;Q$1,'Conclusões cursos SIGARRA'!$E:$H,4,0),"")</f>
        <v/>
      </c>
      <c r="S2467" s="1" t="str">
        <f>IFERROR(VLOOKUP($A2467&amp;"-"&amp;S$1,'Conclusões cursos SIGARRA'!$E:$H,2,0),"")</f>
        <v/>
      </c>
      <c r="T2467" s="1" t="str">
        <f>IFERROR(VLOOKUP($A2467&amp;"-"&amp;S$1,'Conclusões cursos SIGARRA'!$E:$H,4,0),"")</f>
        <v/>
      </c>
      <c r="U2467" s="1" t="str">
        <f t="shared" si="3"/>
        <v> MIEIC 2009/2010</v>
      </c>
      <c r="V2467" s="1" t="str">
        <f t="shared" si="4"/>
        <v>Tiago Pinto Fernandes</v>
      </c>
    </row>
    <row r="2468" ht="14.25" customHeight="1">
      <c r="A2468" s="1">
        <v>2.01402841E8</v>
      </c>
      <c r="B2468" s="1" t="s">
        <v>7470</v>
      </c>
      <c r="C2468" s="1" t="s">
        <v>7471</v>
      </c>
      <c r="D2468" s="1" t="s">
        <v>20</v>
      </c>
      <c r="E2468" s="1" t="s">
        <v>21</v>
      </c>
      <c r="F2468" s="1" t="str">
        <f t="shared" si="1"/>
        <v>Tiago Rafael Ferreira da Silva - MIEIC 2018/2019</v>
      </c>
      <c r="I2468" s="1" t="str">
        <f>IFERROR(VLOOKUP(B2468,'Inquérito'!M:N,2,0),if(AND(E2468="",not(iserror(find("linkedin",H2468)))),H2468,E2468))</f>
        <v/>
      </c>
      <c r="J2468" s="1" t="str">
        <f t="shared" si="2"/>
        <v>MIEIC </v>
      </c>
      <c r="K2468" s="1" t="str">
        <f>IFERROR(VLOOKUP($A2468&amp;"-"&amp;K$1,'Conclusões cursos SIGARRA'!$E:$H,2,0),"")</f>
        <v/>
      </c>
      <c r="L2468" s="1" t="str">
        <f>IFERROR(VLOOKUP($A2468&amp;"-"&amp;K$1,'Conclusões cursos SIGARRA'!$E:$H,4,0),"")</f>
        <v/>
      </c>
      <c r="M2468" s="1" t="str">
        <f>IFERROR(VLOOKUP($A2468&amp;"-"&amp;M$1,'Conclusões cursos SIGARRA'!$E:$H,2,0),"")</f>
        <v/>
      </c>
      <c r="N2468" s="1" t="str">
        <f>IFERROR(VLOOKUP($A2468&amp;"-"&amp;M$1,'Conclusões cursos SIGARRA'!$E:$H,4,0),"")</f>
        <v/>
      </c>
      <c r="O2468" s="1" t="str">
        <f>IFERROR(VLOOKUP($A2468&amp;"-"&amp;O$1,'Conclusões cursos SIGARRA'!$E:$H,2,0),"")</f>
        <v>2014/2015</v>
      </c>
      <c r="P2468" s="1" t="str">
        <f>IFERROR(VLOOKUP($A2468&amp;"-"&amp;O$1,'Conclusões cursos SIGARRA'!$E:$H,4,0),"")</f>
        <v>2018/2019</v>
      </c>
      <c r="Q2468" s="1" t="str">
        <f>IFERROR(VLOOKUP($A2468&amp;"-"&amp;Q$1,'Conclusões cursos SIGARRA'!$E:$H,2,0),"")</f>
        <v/>
      </c>
      <c r="R2468" s="1" t="str">
        <f>IFERROR(VLOOKUP($A2468&amp;"-"&amp;Q$1,'Conclusões cursos SIGARRA'!$E:$H,4,0),"")</f>
        <v/>
      </c>
      <c r="S2468" s="1" t="str">
        <f>IFERROR(VLOOKUP($A2468&amp;"-"&amp;S$1,'Conclusões cursos SIGARRA'!$E:$H,2,0),"")</f>
        <v/>
      </c>
      <c r="T2468" s="1" t="str">
        <f>IFERROR(VLOOKUP($A2468&amp;"-"&amp;S$1,'Conclusões cursos SIGARRA'!$E:$H,4,0),"")</f>
        <v/>
      </c>
      <c r="U2468" s="1" t="str">
        <f t="shared" si="3"/>
        <v> MIEIC 2018/2019</v>
      </c>
      <c r="V2468" s="1" t="str">
        <f t="shared" si="4"/>
        <v>Tiago Rafael Ferreira da Silva</v>
      </c>
    </row>
    <row r="2469" ht="14.25" customHeight="1">
      <c r="A2469" s="1">
        <v>2.00300402E8</v>
      </c>
      <c r="B2469" s="1" t="s">
        <v>7472</v>
      </c>
      <c r="C2469" s="1" t="s">
        <v>7473</v>
      </c>
      <c r="D2469" s="1" t="s">
        <v>20</v>
      </c>
      <c r="E2469" s="1" t="s">
        <v>21</v>
      </c>
      <c r="F2469" s="1" t="str">
        <f t="shared" si="1"/>
        <v>Tiago Rema e Cunha - MIEIC 2007/2008</v>
      </c>
      <c r="G2469" s="1" t="s">
        <v>21</v>
      </c>
      <c r="H2469" s="1" t="s">
        <v>7474</v>
      </c>
      <c r="I2469" s="1" t="str">
        <f>IFERROR(VLOOKUP(B2469,'Inquérito'!M:N,2,0),if(AND(E2469="",not(iserror(find("linkedin",H2469)))),H2469,E2469))</f>
        <v/>
      </c>
      <c r="J2469" s="1" t="str">
        <f t="shared" si="2"/>
        <v>MIEIC </v>
      </c>
      <c r="K2469" s="1" t="str">
        <f>IFERROR(VLOOKUP($A2469&amp;"-"&amp;K$1,'Conclusões cursos SIGARRA'!$E:$H,2,0),"")</f>
        <v/>
      </c>
      <c r="L2469" s="1" t="str">
        <f>IFERROR(VLOOKUP($A2469&amp;"-"&amp;K$1,'Conclusões cursos SIGARRA'!$E:$H,4,0),"")</f>
        <v/>
      </c>
      <c r="M2469" s="1" t="str">
        <f>IFERROR(VLOOKUP($A2469&amp;"-"&amp;M$1,'Conclusões cursos SIGARRA'!$E:$H,2,0),"")</f>
        <v/>
      </c>
      <c r="N2469" s="1" t="str">
        <f>IFERROR(VLOOKUP($A2469&amp;"-"&amp;M$1,'Conclusões cursos SIGARRA'!$E:$H,4,0),"")</f>
        <v/>
      </c>
      <c r="O2469" s="1" t="str">
        <f>IFERROR(VLOOKUP($A2469&amp;"-"&amp;O$1,'Conclusões cursos SIGARRA'!$E:$H,2,0),"")</f>
        <v>2003/2004</v>
      </c>
      <c r="P2469" s="1" t="str">
        <f>IFERROR(VLOOKUP($A2469&amp;"-"&amp;O$1,'Conclusões cursos SIGARRA'!$E:$H,4,0),"")</f>
        <v>2007/2008</v>
      </c>
      <c r="Q2469" s="1" t="str">
        <f>IFERROR(VLOOKUP($A2469&amp;"-"&amp;Q$1,'Conclusões cursos SIGARRA'!$E:$H,2,0),"")</f>
        <v/>
      </c>
      <c r="R2469" s="1" t="str">
        <f>IFERROR(VLOOKUP($A2469&amp;"-"&amp;Q$1,'Conclusões cursos SIGARRA'!$E:$H,4,0),"")</f>
        <v/>
      </c>
      <c r="S2469" s="1" t="str">
        <f>IFERROR(VLOOKUP($A2469&amp;"-"&amp;S$1,'Conclusões cursos SIGARRA'!$E:$H,2,0),"")</f>
        <v/>
      </c>
      <c r="T2469" s="1" t="str">
        <f>IFERROR(VLOOKUP($A2469&amp;"-"&amp;S$1,'Conclusões cursos SIGARRA'!$E:$H,4,0),"")</f>
        <v/>
      </c>
      <c r="U2469" s="1" t="str">
        <f t="shared" si="3"/>
        <v> MIEIC 2007/2008</v>
      </c>
      <c r="V2469" s="1" t="str">
        <f t="shared" si="4"/>
        <v>Tiago Rema e Cunha</v>
      </c>
    </row>
    <row r="2470" ht="14.25" customHeight="1">
      <c r="A2470" s="1">
        <v>2.00301202E8</v>
      </c>
      <c r="B2470" s="1" t="s">
        <v>7475</v>
      </c>
      <c r="C2470" s="1" t="s">
        <v>7476</v>
      </c>
      <c r="D2470" s="1" t="s">
        <v>20</v>
      </c>
      <c r="E2470" s="1" t="s">
        <v>7477</v>
      </c>
      <c r="F2470" s="1" t="str">
        <f t="shared" si="1"/>
        <v>Tiago Ribeiro da Mota Freitas - MIEIC 2008/2009</v>
      </c>
      <c r="G2470" s="1" t="s">
        <v>7478</v>
      </c>
      <c r="H2470" s="1" t="s">
        <v>7479</v>
      </c>
      <c r="I2470" s="9" t="str">
        <f>IFERROR(VLOOKUP(B2470,'Inquérito'!M:N,2,0),if(AND(E2470="",not(iserror(find("linkedin",H2470)))),H2470,E2470))</f>
        <v>https://www.linkedin.com/in/trmfreitas/</v>
      </c>
      <c r="J2470" s="1" t="str">
        <f t="shared" si="2"/>
        <v>MIEIC </v>
      </c>
      <c r="K2470" s="1" t="str">
        <f>IFERROR(VLOOKUP($A2470&amp;"-"&amp;K$1,'Conclusões cursos SIGARRA'!$E:$H,2,0),"")</f>
        <v/>
      </c>
      <c r="L2470" s="1" t="str">
        <f>IFERROR(VLOOKUP($A2470&amp;"-"&amp;K$1,'Conclusões cursos SIGARRA'!$E:$H,4,0),"")</f>
        <v/>
      </c>
      <c r="M2470" s="1" t="str">
        <f>IFERROR(VLOOKUP($A2470&amp;"-"&amp;M$1,'Conclusões cursos SIGARRA'!$E:$H,2,0),"")</f>
        <v/>
      </c>
      <c r="N2470" s="1" t="str">
        <f>IFERROR(VLOOKUP($A2470&amp;"-"&amp;M$1,'Conclusões cursos SIGARRA'!$E:$H,4,0),"")</f>
        <v/>
      </c>
      <c r="O2470" s="1" t="str">
        <f>IFERROR(VLOOKUP($A2470&amp;"-"&amp;O$1,'Conclusões cursos SIGARRA'!$E:$H,2,0),"")</f>
        <v>2003/2004</v>
      </c>
      <c r="P2470" s="1" t="str">
        <f>IFERROR(VLOOKUP($A2470&amp;"-"&amp;O$1,'Conclusões cursos SIGARRA'!$E:$H,4,0),"")</f>
        <v>2008/2009</v>
      </c>
      <c r="Q2470" s="1" t="str">
        <f>IFERROR(VLOOKUP($A2470&amp;"-"&amp;Q$1,'Conclusões cursos SIGARRA'!$E:$H,2,0),"")</f>
        <v/>
      </c>
      <c r="R2470" s="1" t="str">
        <f>IFERROR(VLOOKUP($A2470&amp;"-"&amp;Q$1,'Conclusões cursos SIGARRA'!$E:$H,4,0),"")</f>
        <v/>
      </c>
      <c r="S2470" s="1" t="str">
        <f>IFERROR(VLOOKUP($A2470&amp;"-"&amp;S$1,'Conclusões cursos SIGARRA'!$E:$H,2,0),"")</f>
        <v/>
      </c>
      <c r="T2470" s="1" t="str">
        <f>IFERROR(VLOOKUP($A2470&amp;"-"&amp;S$1,'Conclusões cursos SIGARRA'!$E:$H,4,0),"")</f>
        <v/>
      </c>
      <c r="U2470" s="1" t="str">
        <f t="shared" si="3"/>
        <v> MIEIC 2008/2009</v>
      </c>
      <c r="V2470" s="1" t="str">
        <f t="shared" si="4"/>
        <v>Tiago Ribeiro da Mota Freitas</v>
      </c>
    </row>
    <row r="2471" ht="14.25" customHeight="1">
      <c r="A2471" s="1">
        <v>2.00202439E8</v>
      </c>
      <c r="B2471" s="1" t="s">
        <v>7480</v>
      </c>
      <c r="C2471" s="1" t="s">
        <v>7481</v>
      </c>
      <c r="D2471" s="1" t="s">
        <v>20</v>
      </c>
      <c r="E2471" s="1" t="s">
        <v>7482</v>
      </c>
      <c r="F2471" s="1" t="str">
        <f t="shared" si="1"/>
        <v>Tiago Rios Fonseca - LEIC 2006/2007</v>
      </c>
      <c r="G2471" s="1" t="s">
        <v>7483</v>
      </c>
      <c r="H2471" s="1" t="s">
        <v>7484</v>
      </c>
      <c r="I2471" s="9" t="str">
        <f>IFERROR(VLOOKUP(B2471,'Inquérito'!M:N,2,0),if(AND(E2471="",not(iserror(find("linkedin",H2471)))),H2471,E2471))</f>
        <v>https://www.linkedin.com/in/trfonseca/</v>
      </c>
      <c r="J2471" s="1" t="str">
        <f t="shared" si="2"/>
        <v>LEIC </v>
      </c>
      <c r="K2471" s="1" t="str">
        <f>IFERROR(VLOOKUP($A2471&amp;"-"&amp;K$1,'Conclusões cursos SIGARRA'!$E:$H,2,0),"")</f>
        <v>2002/2003</v>
      </c>
      <c r="L2471" s="1" t="str">
        <f>IFERROR(VLOOKUP($A2471&amp;"-"&amp;K$1,'Conclusões cursos SIGARRA'!$E:$H,4,0),"")</f>
        <v>2006/2007</v>
      </c>
      <c r="M2471" s="1" t="str">
        <f>IFERROR(VLOOKUP($A2471&amp;"-"&amp;M$1,'Conclusões cursos SIGARRA'!$E:$H,2,0),"")</f>
        <v/>
      </c>
      <c r="N2471" s="1" t="str">
        <f>IFERROR(VLOOKUP($A2471&amp;"-"&amp;M$1,'Conclusões cursos SIGARRA'!$E:$H,4,0),"")</f>
        <v/>
      </c>
      <c r="O2471" s="1" t="str">
        <f>IFERROR(VLOOKUP($A2471&amp;"-"&amp;O$1,'Conclusões cursos SIGARRA'!$E:$H,2,0),"")</f>
        <v/>
      </c>
      <c r="P2471" s="1" t="str">
        <f>IFERROR(VLOOKUP($A2471&amp;"-"&amp;O$1,'Conclusões cursos SIGARRA'!$E:$H,4,0),"")</f>
        <v/>
      </c>
      <c r="Q2471" s="1" t="str">
        <f>IFERROR(VLOOKUP($A2471&amp;"-"&amp;Q$1,'Conclusões cursos SIGARRA'!$E:$H,2,0),"")</f>
        <v/>
      </c>
      <c r="R2471" s="1" t="str">
        <f>IFERROR(VLOOKUP($A2471&amp;"-"&amp;Q$1,'Conclusões cursos SIGARRA'!$E:$H,4,0),"")</f>
        <v/>
      </c>
      <c r="S2471" s="1" t="str">
        <f>IFERROR(VLOOKUP($A2471&amp;"-"&amp;S$1,'Conclusões cursos SIGARRA'!$E:$H,2,0),"")</f>
        <v/>
      </c>
      <c r="T2471" s="1" t="str">
        <f>IFERROR(VLOOKUP($A2471&amp;"-"&amp;S$1,'Conclusões cursos SIGARRA'!$E:$H,4,0),"")</f>
        <v/>
      </c>
      <c r="U2471" s="1" t="str">
        <f t="shared" si="3"/>
        <v> LEIC 2006/2007</v>
      </c>
      <c r="V2471" s="1" t="str">
        <f t="shared" si="4"/>
        <v>Tiago Rios Fonseca</v>
      </c>
    </row>
    <row r="2472" ht="14.25" customHeight="1">
      <c r="A2472" s="1">
        <v>1.99900783E8</v>
      </c>
      <c r="B2472" s="1" t="s">
        <v>7485</v>
      </c>
      <c r="C2472" s="1" t="s">
        <v>7486</v>
      </c>
      <c r="D2472" s="1" t="s">
        <v>20</v>
      </c>
      <c r="E2472" s="1" t="s">
        <v>7487</v>
      </c>
      <c r="F2472" s="1" t="str">
        <f t="shared" si="1"/>
        <v>Tiago Rodrigues Vieira Batista - LEIC 2003/2004 MIEIC 2007/2008</v>
      </c>
      <c r="G2472" s="1" t="s">
        <v>7488</v>
      </c>
      <c r="H2472" s="1" t="s">
        <v>7489</v>
      </c>
      <c r="I2472" s="9" t="str">
        <f>IFERROR(VLOOKUP(B2472,'Inquérito'!M:N,2,0),if(AND(E2472="",not(iserror(find("linkedin",H2472)))),H2472,E2472))</f>
        <v>https://www.linkedin.com/in/tiago--batista/</v>
      </c>
      <c r="J2472" s="1" t="str">
        <f t="shared" si="2"/>
        <v>LEIC MIEIC </v>
      </c>
      <c r="K2472" s="1" t="str">
        <f>IFERROR(VLOOKUP($A2472&amp;"-"&amp;K$1,'Conclusões cursos SIGARRA'!$E:$H,2,0),"")</f>
        <v>1999/2000</v>
      </c>
      <c r="L2472" s="1" t="str">
        <f>IFERROR(VLOOKUP($A2472&amp;"-"&amp;K$1,'Conclusões cursos SIGARRA'!$E:$H,4,0),"")</f>
        <v>2003/2004</v>
      </c>
      <c r="M2472" s="1" t="str">
        <f>IFERROR(VLOOKUP($A2472&amp;"-"&amp;M$1,'Conclusões cursos SIGARRA'!$E:$H,2,0),"")</f>
        <v/>
      </c>
      <c r="N2472" s="1" t="str">
        <f>IFERROR(VLOOKUP($A2472&amp;"-"&amp;M$1,'Conclusões cursos SIGARRA'!$E:$H,4,0),"")</f>
        <v/>
      </c>
      <c r="O2472" s="1" t="str">
        <f>IFERROR(VLOOKUP($A2472&amp;"-"&amp;O$1,'Conclusões cursos SIGARRA'!$E:$H,2,0),"")</f>
        <v>2007/2008</v>
      </c>
      <c r="P2472" s="1" t="str">
        <f>IFERROR(VLOOKUP($A2472&amp;"-"&amp;O$1,'Conclusões cursos SIGARRA'!$E:$H,4,0),"")</f>
        <v>2007/2008</v>
      </c>
      <c r="Q2472" s="1" t="str">
        <f>IFERROR(VLOOKUP($A2472&amp;"-"&amp;Q$1,'Conclusões cursos SIGARRA'!$E:$H,2,0),"")</f>
        <v/>
      </c>
      <c r="R2472" s="1" t="str">
        <f>IFERROR(VLOOKUP($A2472&amp;"-"&amp;Q$1,'Conclusões cursos SIGARRA'!$E:$H,4,0),"")</f>
        <v/>
      </c>
      <c r="S2472" s="1" t="str">
        <f>IFERROR(VLOOKUP($A2472&amp;"-"&amp;S$1,'Conclusões cursos SIGARRA'!$E:$H,2,0),"")</f>
        <v/>
      </c>
      <c r="T2472" s="1" t="str">
        <f>IFERROR(VLOOKUP($A2472&amp;"-"&amp;S$1,'Conclusões cursos SIGARRA'!$E:$H,4,0),"")</f>
        <v/>
      </c>
      <c r="U2472" s="1" t="str">
        <f t="shared" si="3"/>
        <v> LEIC 2003/2004 MIEIC 2007/2008</v>
      </c>
      <c r="V2472" s="1" t="str">
        <f t="shared" si="4"/>
        <v>Tiago Rodrigues Vieira Batista</v>
      </c>
    </row>
    <row r="2473" ht="14.25" customHeight="1">
      <c r="A2473" s="1">
        <v>2.01506553E8</v>
      </c>
      <c r="B2473" s="1" t="s">
        <v>7490</v>
      </c>
      <c r="C2473" s="1" t="s">
        <v>7491</v>
      </c>
      <c r="D2473" s="1" t="s">
        <v>26</v>
      </c>
      <c r="E2473" s="1" t="s">
        <v>21</v>
      </c>
      <c r="F2473" s="1" t="str">
        <f t="shared" si="1"/>
        <v>Tiago Rodrigues Vieira de Carvalho - MIEIC 2019/2020</v>
      </c>
      <c r="I2473" s="1" t="str">
        <f>IFERROR(VLOOKUP(B2473,'Inquérito'!M:N,2,0),if(AND(E2473="",not(iserror(find("linkedin",H2473)))),H2473,E2473))</f>
        <v/>
      </c>
      <c r="J2473" s="1" t="str">
        <f t="shared" si="2"/>
        <v>MIEIC </v>
      </c>
      <c r="K2473" s="1" t="str">
        <f>IFERROR(VLOOKUP($A2473&amp;"-"&amp;K$1,'Conclusões cursos SIGARRA'!$E:$H,2,0),"")</f>
        <v/>
      </c>
      <c r="L2473" s="1" t="str">
        <f>IFERROR(VLOOKUP($A2473&amp;"-"&amp;K$1,'Conclusões cursos SIGARRA'!$E:$H,4,0),"")</f>
        <v/>
      </c>
      <c r="M2473" s="1" t="str">
        <f>IFERROR(VLOOKUP($A2473&amp;"-"&amp;M$1,'Conclusões cursos SIGARRA'!$E:$H,2,0),"")</f>
        <v/>
      </c>
      <c r="N2473" s="1" t="str">
        <f>IFERROR(VLOOKUP($A2473&amp;"-"&amp;M$1,'Conclusões cursos SIGARRA'!$E:$H,4,0),"")</f>
        <v/>
      </c>
      <c r="O2473" s="1" t="str">
        <f>IFERROR(VLOOKUP($A2473&amp;"-"&amp;O$1,'Conclusões cursos SIGARRA'!$E:$H,2,0),"")</f>
        <v>2015/2016</v>
      </c>
      <c r="P2473" s="1" t="str">
        <f>IFERROR(VLOOKUP($A2473&amp;"-"&amp;O$1,'Conclusões cursos SIGARRA'!$E:$H,4,0),"")</f>
        <v>2019/2020</v>
      </c>
      <c r="Q2473" s="1" t="str">
        <f>IFERROR(VLOOKUP($A2473&amp;"-"&amp;Q$1,'Conclusões cursos SIGARRA'!$E:$H,2,0),"")</f>
        <v/>
      </c>
      <c r="R2473" s="1" t="str">
        <f>IFERROR(VLOOKUP($A2473&amp;"-"&amp;Q$1,'Conclusões cursos SIGARRA'!$E:$H,4,0),"")</f>
        <v/>
      </c>
      <c r="S2473" s="1" t="str">
        <f>IFERROR(VLOOKUP($A2473&amp;"-"&amp;S$1,'Conclusões cursos SIGARRA'!$E:$H,2,0),"")</f>
        <v/>
      </c>
      <c r="T2473" s="1" t="str">
        <f>IFERROR(VLOOKUP($A2473&amp;"-"&amp;S$1,'Conclusões cursos SIGARRA'!$E:$H,4,0),"")</f>
        <v/>
      </c>
      <c r="U2473" s="1" t="str">
        <f t="shared" si="3"/>
        <v> MIEIC 2019/2020</v>
      </c>
      <c r="V2473" s="1" t="str">
        <f t="shared" si="4"/>
        <v>Tiago Rodrigues Vieira de Carvalho</v>
      </c>
    </row>
    <row r="2474" ht="14.25" customHeight="1">
      <c r="A2474" s="1">
        <v>2.01107957E8</v>
      </c>
      <c r="B2474" s="1" t="s">
        <v>7492</v>
      </c>
      <c r="C2474" s="1" t="s">
        <v>7493</v>
      </c>
      <c r="D2474" s="1" t="s">
        <v>20</v>
      </c>
      <c r="E2474" s="1" t="s">
        <v>7494</v>
      </c>
      <c r="F2474" s="1" t="str">
        <f t="shared" si="1"/>
        <v>Tiago Samuel da Rocha Silva - MIEIC 2018/2019</v>
      </c>
      <c r="I2474" s="9" t="str">
        <f>IFERROR(VLOOKUP(B2474,'Inquérito'!M:N,2,0),if(AND(E2474="",not(iserror(find("linkedin",H2474)))),H2474,E2474))</f>
        <v>https://www.linkedin.com/in/engtiagosilva/</v>
      </c>
      <c r="J2474" s="1" t="str">
        <f t="shared" si="2"/>
        <v>MIEIC </v>
      </c>
      <c r="K2474" s="1" t="str">
        <f>IFERROR(VLOOKUP($A2474&amp;"-"&amp;K$1,'Conclusões cursos SIGARRA'!$E:$H,2,0),"")</f>
        <v/>
      </c>
      <c r="L2474" s="1" t="str">
        <f>IFERROR(VLOOKUP($A2474&amp;"-"&amp;K$1,'Conclusões cursos SIGARRA'!$E:$H,4,0),"")</f>
        <v/>
      </c>
      <c r="M2474" s="1" t="str">
        <f>IFERROR(VLOOKUP($A2474&amp;"-"&amp;M$1,'Conclusões cursos SIGARRA'!$E:$H,2,0),"")</f>
        <v/>
      </c>
      <c r="N2474" s="1" t="str">
        <f>IFERROR(VLOOKUP($A2474&amp;"-"&amp;M$1,'Conclusões cursos SIGARRA'!$E:$H,4,0),"")</f>
        <v/>
      </c>
      <c r="O2474" s="1" t="str">
        <f>IFERROR(VLOOKUP($A2474&amp;"-"&amp;O$1,'Conclusões cursos SIGARRA'!$E:$H,2,0),"")</f>
        <v>2011/2012</v>
      </c>
      <c r="P2474" s="1" t="str">
        <f>IFERROR(VLOOKUP($A2474&amp;"-"&amp;O$1,'Conclusões cursos SIGARRA'!$E:$H,4,0),"")</f>
        <v>2018/2019</v>
      </c>
      <c r="Q2474" s="1" t="str">
        <f>IFERROR(VLOOKUP($A2474&amp;"-"&amp;Q$1,'Conclusões cursos SIGARRA'!$E:$H,2,0),"")</f>
        <v/>
      </c>
      <c r="R2474" s="1" t="str">
        <f>IFERROR(VLOOKUP($A2474&amp;"-"&amp;Q$1,'Conclusões cursos SIGARRA'!$E:$H,4,0),"")</f>
        <v/>
      </c>
      <c r="S2474" s="1" t="str">
        <f>IFERROR(VLOOKUP($A2474&amp;"-"&amp;S$1,'Conclusões cursos SIGARRA'!$E:$H,2,0),"")</f>
        <v/>
      </c>
      <c r="T2474" s="1" t="str">
        <f>IFERROR(VLOOKUP($A2474&amp;"-"&amp;S$1,'Conclusões cursos SIGARRA'!$E:$H,4,0),"")</f>
        <v/>
      </c>
      <c r="U2474" s="1" t="str">
        <f t="shared" si="3"/>
        <v> MIEIC 2018/2019</v>
      </c>
      <c r="V2474" s="1" t="str">
        <f t="shared" si="4"/>
        <v>Tiago Samuel da Rocha Silva</v>
      </c>
    </row>
    <row r="2475" ht="14.25" customHeight="1">
      <c r="A2475" s="1">
        <v>2.00801626E8</v>
      </c>
      <c r="B2475" s="1" t="s">
        <v>7495</v>
      </c>
      <c r="C2475" s="1" t="s">
        <v>7496</v>
      </c>
      <c r="D2475" s="1" t="s">
        <v>20</v>
      </c>
      <c r="E2475" s="1" t="s">
        <v>7497</v>
      </c>
      <c r="F2475" s="1" t="str">
        <f t="shared" si="1"/>
        <v>Tiago Silveira Varela - MIEIC 2012/2013</v>
      </c>
      <c r="G2475" s="1" t="s">
        <v>7498</v>
      </c>
      <c r="I2475" s="9" t="str">
        <f>IFERROR(VLOOKUP(B2475,'Inquérito'!M:N,2,0),if(AND(E2475="",not(iserror(find("linkedin",H2475)))),H2475,E2475))</f>
        <v>https://www.linkedin.com/in/tiagovarela/</v>
      </c>
      <c r="J2475" s="1" t="str">
        <f t="shared" si="2"/>
        <v>MIEIC </v>
      </c>
      <c r="K2475" s="1" t="str">
        <f>IFERROR(VLOOKUP($A2475&amp;"-"&amp;K$1,'Conclusões cursos SIGARRA'!$E:$H,2,0),"")</f>
        <v/>
      </c>
      <c r="L2475" s="1" t="str">
        <f>IFERROR(VLOOKUP($A2475&amp;"-"&amp;K$1,'Conclusões cursos SIGARRA'!$E:$H,4,0),"")</f>
        <v/>
      </c>
      <c r="M2475" s="1" t="str">
        <f>IFERROR(VLOOKUP($A2475&amp;"-"&amp;M$1,'Conclusões cursos SIGARRA'!$E:$H,2,0),"")</f>
        <v/>
      </c>
      <c r="N2475" s="1" t="str">
        <f>IFERROR(VLOOKUP($A2475&amp;"-"&amp;M$1,'Conclusões cursos SIGARRA'!$E:$H,4,0),"")</f>
        <v/>
      </c>
      <c r="O2475" s="1" t="str">
        <f>IFERROR(VLOOKUP($A2475&amp;"-"&amp;O$1,'Conclusões cursos SIGARRA'!$E:$H,2,0),"")</f>
        <v>2008/2009</v>
      </c>
      <c r="P2475" s="1" t="str">
        <f>IFERROR(VLOOKUP($A2475&amp;"-"&amp;O$1,'Conclusões cursos SIGARRA'!$E:$H,4,0),"")</f>
        <v>2012/2013</v>
      </c>
      <c r="Q2475" s="1" t="str">
        <f>IFERROR(VLOOKUP($A2475&amp;"-"&amp;Q$1,'Conclusões cursos SIGARRA'!$E:$H,2,0),"")</f>
        <v/>
      </c>
      <c r="R2475" s="1" t="str">
        <f>IFERROR(VLOOKUP($A2475&amp;"-"&amp;Q$1,'Conclusões cursos SIGARRA'!$E:$H,4,0),"")</f>
        <v/>
      </c>
      <c r="S2475" s="1" t="str">
        <f>IFERROR(VLOOKUP($A2475&amp;"-"&amp;S$1,'Conclusões cursos SIGARRA'!$E:$H,2,0),"")</f>
        <v/>
      </c>
      <c r="T2475" s="1" t="str">
        <f>IFERROR(VLOOKUP($A2475&amp;"-"&amp;S$1,'Conclusões cursos SIGARRA'!$E:$H,4,0),"")</f>
        <v/>
      </c>
      <c r="U2475" s="1" t="str">
        <f t="shared" si="3"/>
        <v> MIEIC 2012/2013</v>
      </c>
      <c r="V2475" s="1" t="str">
        <f t="shared" si="4"/>
        <v>Tiago Silveira Varela</v>
      </c>
    </row>
    <row r="2476" ht="14.25" customHeight="1">
      <c r="A2476" s="1">
        <v>2.01004216E8</v>
      </c>
      <c r="B2476" s="1" t="s">
        <v>7499</v>
      </c>
      <c r="C2476" s="1" t="s">
        <v>7500</v>
      </c>
      <c r="D2476" s="1" t="s">
        <v>20</v>
      </c>
      <c r="E2476" s="1" t="s">
        <v>21</v>
      </c>
      <c r="F2476" s="1" t="str">
        <f t="shared" si="1"/>
        <v>Tiago Susano Pinto - MIEIC 2014/2015</v>
      </c>
      <c r="G2476" s="1" t="s">
        <v>7501</v>
      </c>
      <c r="H2476" s="1" t="s">
        <v>7502</v>
      </c>
      <c r="I2476" s="1" t="str">
        <f>IFERROR(VLOOKUP(B2476,'Inquérito'!M:N,2,0),if(AND(E2476="",not(iserror(find("linkedin",H2476)))),H2476,E2476))</f>
        <v/>
      </c>
      <c r="J2476" s="1" t="str">
        <f t="shared" si="2"/>
        <v>MIEIC </v>
      </c>
      <c r="K2476" s="1" t="str">
        <f>IFERROR(VLOOKUP($A2476&amp;"-"&amp;K$1,'Conclusões cursos SIGARRA'!$E:$H,2,0),"")</f>
        <v/>
      </c>
      <c r="L2476" s="1" t="str">
        <f>IFERROR(VLOOKUP($A2476&amp;"-"&amp;K$1,'Conclusões cursos SIGARRA'!$E:$H,4,0),"")</f>
        <v/>
      </c>
      <c r="M2476" s="1" t="str">
        <f>IFERROR(VLOOKUP($A2476&amp;"-"&amp;M$1,'Conclusões cursos SIGARRA'!$E:$H,2,0),"")</f>
        <v/>
      </c>
      <c r="N2476" s="1" t="str">
        <f>IFERROR(VLOOKUP($A2476&amp;"-"&amp;M$1,'Conclusões cursos SIGARRA'!$E:$H,4,0),"")</f>
        <v/>
      </c>
      <c r="O2476" s="1" t="str">
        <f>IFERROR(VLOOKUP($A2476&amp;"-"&amp;O$1,'Conclusões cursos SIGARRA'!$E:$H,2,0),"")</f>
        <v>2010/2011</v>
      </c>
      <c r="P2476" s="1" t="str">
        <f>IFERROR(VLOOKUP($A2476&amp;"-"&amp;O$1,'Conclusões cursos SIGARRA'!$E:$H,4,0),"")</f>
        <v>2014/2015</v>
      </c>
      <c r="Q2476" s="1" t="str">
        <f>IFERROR(VLOOKUP($A2476&amp;"-"&amp;Q$1,'Conclusões cursos SIGARRA'!$E:$H,2,0),"")</f>
        <v/>
      </c>
      <c r="R2476" s="1" t="str">
        <f>IFERROR(VLOOKUP($A2476&amp;"-"&amp;Q$1,'Conclusões cursos SIGARRA'!$E:$H,4,0),"")</f>
        <v/>
      </c>
      <c r="S2476" s="1" t="str">
        <f>IFERROR(VLOOKUP($A2476&amp;"-"&amp;S$1,'Conclusões cursos SIGARRA'!$E:$H,2,0),"")</f>
        <v/>
      </c>
      <c r="T2476" s="1" t="str">
        <f>IFERROR(VLOOKUP($A2476&amp;"-"&amp;S$1,'Conclusões cursos SIGARRA'!$E:$H,4,0),"")</f>
        <v/>
      </c>
      <c r="U2476" s="1" t="str">
        <f t="shared" si="3"/>
        <v> MIEIC 2014/2015</v>
      </c>
      <c r="V2476" s="1" t="str">
        <f t="shared" si="4"/>
        <v>Tiago Susano Pinto</v>
      </c>
    </row>
    <row r="2477" ht="14.25" customHeight="1">
      <c r="A2477" s="1">
        <v>2.01706732E8</v>
      </c>
      <c r="B2477" s="1" t="s">
        <v>7503</v>
      </c>
      <c r="C2477" s="1" t="s">
        <v>7504</v>
      </c>
      <c r="D2477" s="1" t="s">
        <v>26</v>
      </c>
      <c r="E2477" s="1" t="s">
        <v>21</v>
      </c>
      <c r="F2477" s="1" t="str">
        <f t="shared" si="1"/>
        <v>Tito Alexandre Trindade Griné - M.EIC 2021/2022</v>
      </c>
      <c r="G2477" s="1" t="s">
        <v>7505</v>
      </c>
      <c r="I2477" s="1" t="str">
        <f>IFERROR(VLOOKUP(B2477,'Inquérito'!M:N,2,0),if(AND(E2477="",not(iserror(find("linkedin",H2477)))),H2477,E2477))</f>
        <v/>
      </c>
      <c r="J2477" s="1" t="str">
        <f t="shared" si="2"/>
        <v>M.EIC</v>
      </c>
      <c r="K2477" s="1" t="str">
        <f>IFERROR(VLOOKUP($A2477&amp;"-"&amp;K$1,'Conclusões cursos SIGARRA'!$E:$H,2,0),"")</f>
        <v/>
      </c>
      <c r="L2477" s="1" t="str">
        <f>IFERROR(VLOOKUP($A2477&amp;"-"&amp;K$1,'Conclusões cursos SIGARRA'!$E:$H,4,0),"")</f>
        <v/>
      </c>
      <c r="M2477" s="1" t="str">
        <f>IFERROR(VLOOKUP($A2477&amp;"-"&amp;M$1,'Conclusões cursos SIGARRA'!$E:$H,2,0),"")</f>
        <v/>
      </c>
      <c r="N2477" s="1" t="str">
        <f>IFERROR(VLOOKUP($A2477&amp;"-"&amp;M$1,'Conclusões cursos SIGARRA'!$E:$H,4,0),"")</f>
        <v/>
      </c>
      <c r="O2477" s="1" t="str">
        <f>IFERROR(VLOOKUP($A2477&amp;"-"&amp;O$1,'Conclusões cursos SIGARRA'!$E:$H,2,0),"")</f>
        <v/>
      </c>
      <c r="P2477" s="1" t="str">
        <f>IFERROR(VLOOKUP($A2477&amp;"-"&amp;O$1,'Conclusões cursos SIGARRA'!$E:$H,4,0),"")</f>
        <v/>
      </c>
      <c r="Q2477" s="1" t="str">
        <f>IFERROR(VLOOKUP($A2477&amp;"-"&amp;Q$1,'Conclusões cursos SIGARRA'!$E:$H,2,0),"")</f>
        <v/>
      </c>
      <c r="R2477" s="1" t="str">
        <f>IFERROR(VLOOKUP($A2477&amp;"-"&amp;Q$1,'Conclusões cursos SIGARRA'!$E:$H,4,0),"")</f>
        <v/>
      </c>
      <c r="S2477" s="1" t="str">
        <f>IFERROR(VLOOKUP($A2477&amp;"-"&amp;S$1,'Conclusões cursos SIGARRA'!$E:$H,2,0),"")</f>
        <v>2021/2022</v>
      </c>
      <c r="T2477" s="1" t="str">
        <f>IFERROR(VLOOKUP($A2477&amp;"-"&amp;S$1,'Conclusões cursos SIGARRA'!$E:$H,4,0),"")</f>
        <v>2021/2022</v>
      </c>
      <c r="U2477" s="1" t="str">
        <f t="shared" si="3"/>
        <v> M.EIC 2021/2022</v>
      </c>
      <c r="V2477" s="1" t="str">
        <f t="shared" si="4"/>
        <v>Tito Alexandre Trindade Griné</v>
      </c>
    </row>
    <row r="2478" ht="14.25" customHeight="1">
      <c r="A2478" s="1">
        <v>2.01806522E8</v>
      </c>
      <c r="B2478" s="1" t="s">
        <v>7506</v>
      </c>
      <c r="C2478" s="1" t="s">
        <v>7507</v>
      </c>
      <c r="D2478" s="1" t="s">
        <v>20</v>
      </c>
      <c r="E2478" s="1" t="s">
        <v>21</v>
      </c>
      <c r="F2478" s="1" t="str">
        <f t="shared" si="1"/>
        <v>Tomas Afonso Alves Louro Mendes - M.EIC 2022/2023</v>
      </c>
      <c r="I2478" s="1" t="str">
        <f>IFERROR(VLOOKUP(B2478,'Inquérito'!M:N,2,0),if(AND(E2478="",not(iserror(find("linkedin",H2478)))),H2478,E2478))</f>
        <v/>
      </c>
      <c r="J2478" s="1" t="str">
        <f t="shared" si="2"/>
        <v>M.EIC</v>
      </c>
      <c r="K2478" s="1" t="str">
        <f>IFERROR(VLOOKUP($A2478&amp;"-"&amp;K$1,'Conclusões cursos SIGARRA'!$E:$H,2,0),"")</f>
        <v/>
      </c>
      <c r="L2478" s="1" t="str">
        <f>IFERROR(VLOOKUP($A2478&amp;"-"&amp;K$1,'Conclusões cursos SIGARRA'!$E:$H,4,0),"")</f>
        <v/>
      </c>
      <c r="M2478" s="1" t="str">
        <f>IFERROR(VLOOKUP($A2478&amp;"-"&amp;M$1,'Conclusões cursos SIGARRA'!$E:$H,2,0),"")</f>
        <v/>
      </c>
      <c r="N2478" s="1" t="str">
        <f>IFERROR(VLOOKUP($A2478&amp;"-"&amp;M$1,'Conclusões cursos SIGARRA'!$E:$H,4,0),"")</f>
        <v/>
      </c>
      <c r="O2478" s="1" t="str">
        <f>IFERROR(VLOOKUP($A2478&amp;"-"&amp;O$1,'Conclusões cursos SIGARRA'!$E:$H,2,0),"")</f>
        <v/>
      </c>
      <c r="P2478" s="1" t="str">
        <f>IFERROR(VLOOKUP($A2478&amp;"-"&amp;O$1,'Conclusões cursos SIGARRA'!$E:$H,4,0),"")</f>
        <v/>
      </c>
      <c r="Q2478" s="1" t="str">
        <f>IFERROR(VLOOKUP($A2478&amp;"-"&amp;Q$1,'Conclusões cursos SIGARRA'!$E:$H,2,0),"")</f>
        <v/>
      </c>
      <c r="R2478" s="1" t="str">
        <f>IFERROR(VLOOKUP($A2478&amp;"-"&amp;Q$1,'Conclusões cursos SIGARRA'!$E:$H,4,0),"")</f>
        <v/>
      </c>
      <c r="S2478" s="1" t="str">
        <f>IFERROR(VLOOKUP($A2478&amp;"-"&amp;S$1,'Conclusões cursos SIGARRA'!$E:$H,2,0),"")</f>
        <v>2021/2022</v>
      </c>
      <c r="T2478" s="1" t="str">
        <f>IFERROR(VLOOKUP($A2478&amp;"-"&amp;S$1,'Conclusões cursos SIGARRA'!$E:$H,4,0),"")</f>
        <v>2022/2023</v>
      </c>
      <c r="U2478" s="1" t="str">
        <f t="shared" si="3"/>
        <v> M.EIC 2022/2023</v>
      </c>
      <c r="V2478" s="1" t="str">
        <f t="shared" si="4"/>
        <v>Tomas Afonso Alves Louro Mendes</v>
      </c>
    </row>
    <row r="2479" ht="14.25" customHeight="1">
      <c r="A2479" s="1">
        <v>2.01806252E8</v>
      </c>
      <c r="B2479" s="1" t="s">
        <v>7508</v>
      </c>
      <c r="C2479" s="1" t="s">
        <v>7509</v>
      </c>
      <c r="D2479" s="1" t="s">
        <v>26</v>
      </c>
      <c r="E2479" s="1" t="s">
        <v>21</v>
      </c>
      <c r="F2479" s="1" t="str">
        <f t="shared" si="1"/>
        <v>Tomás Costa Fontes - M.EIC 2022/2023</v>
      </c>
      <c r="G2479" s="1" t="s">
        <v>7510</v>
      </c>
      <c r="I2479" s="1" t="str">
        <f>IFERROR(VLOOKUP(B2479,'Inquérito'!M:N,2,0),if(AND(E2479="",not(iserror(find("linkedin",H2479)))),H2479,E2479))</f>
        <v/>
      </c>
      <c r="J2479" s="1" t="str">
        <f t="shared" si="2"/>
        <v>M.EIC</v>
      </c>
      <c r="K2479" s="1" t="str">
        <f>IFERROR(VLOOKUP($A2479&amp;"-"&amp;K$1,'Conclusões cursos SIGARRA'!$E:$H,2,0),"")</f>
        <v/>
      </c>
      <c r="L2479" s="1" t="str">
        <f>IFERROR(VLOOKUP($A2479&amp;"-"&amp;K$1,'Conclusões cursos SIGARRA'!$E:$H,4,0),"")</f>
        <v/>
      </c>
      <c r="M2479" s="1" t="str">
        <f>IFERROR(VLOOKUP($A2479&amp;"-"&amp;M$1,'Conclusões cursos SIGARRA'!$E:$H,2,0),"")</f>
        <v/>
      </c>
      <c r="N2479" s="1" t="str">
        <f>IFERROR(VLOOKUP($A2479&amp;"-"&amp;M$1,'Conclusões cursos SIGARRA'!$E:$H,4,0),"")</f>
        <v/>
      </c>
      <c r="O2479" s="1" t="str">
        <f>IFERROR(VLOOKUP($A2479&amp;"-"&amp;O$1,'Conclusões cursos SIGARRA'!$E:$H,2,0),"")</f>
        <v/>
      </c>
      <c r="P2479" s="1" t="str">
        <f>IFERROR(VLOOKUP($A2479&amp;"-"&amp;O$1,'Conclusões cursos SIGARRA'!$E:$H,4,0),"")</f>
        <v/>
      </c>
      <c r="Q2479" s="1" t="str">
        <f>IFERROR(VLOOKUP($A2479&amp;"-"&amp;Q$1,'Conclusões cursos SIGARRA'!$E:$H,2,0),"")</f>
        <v/>
      </c>
      <c r="R2479" s="1" t="str">
        <f>IFERROR(VLOOKUP($A2479&amp;"-"&amp;Q$1,'Conclusões cursos SIGARRA'!$E:$H,4,0),"")</f>
        <v/>
      </c>
      <c r="S2479" s="1" t="str">
        <f>IFERROR(VLOOKUP($A2479&amp;"-"&amp;S$1,'Conclusões cursos SIGARRA'!$E:$H,2,0),"")</f>
        <v>2021/2022</v>
      </c>
      <c r="T2479" s="1" t="str">
        <f>IFERROR(VLOOKUP($A2479&amp;"-"&amp;S$1,'Conclusões cursos SIGARRA'!$E:$H,4,0),"")</f>
        <v>2022/2023</v>
      </c>
      <c r="U2479" s="1" t="str">
        <f t="shared" si="3"/>
        <v> M.EIC 2022/2023</v>
      </c>
      <c r="V2479" s="1" t="str">
        <f t="shared" si="4"/>
        <v>Tomás Costa Fontes</v>
      </c>
    </row>
    <row r="2480" ht="14.25" customHeight="1">
      <c r="A2480" s="1">
        <v>2.01806763E8</v>
      </c>
      <c r="B2480" s="1" t="s">
        <v>7511</v>
      </c>
      <c r="C2480" s="1" t="s">
        <v>7512</v>
      </c>
      <c r="D2480" s="1" t="s">
        <v>26</v>
      </c>
      <c r="E2480" s="1" t="s">
        <v>21</v>
      </c>
      <c r="F2480" s="1" t="str">
        <f t="shared" si="1"/>
        <v>Tomás Freitas Gonçalves - L.EIC 2021/2022</v>
      </c>
      <c r="I2480" s="1" t="str">
        <f>IFERROR(VLOOKUP(B2480,'Inquérito'!M:N,2,0),if(AND(E2480="",not(iserror(find("linkedin",H2480)))),H2480,E2480))</f>
        <v/>
      </c>
      <c r="J2480" s="1" t="str">
        <f t="shared" si="2"/>
        <v>L.EIC </v>
      </c>
      <c r="K2480" s="1" t="str">
        <f>IFERROR(VLOOKUP($A2480&amp;"-"&amp;K$1,'Conclusões cursos SIGARRA'!$E:$H,2,0),"")</f>
        <v/>
      </c>
      <c r="L2480" s="1" t="str">
        <f>IFERROR(VLOOKUP($A2480&amp;"-"&amp;K$1,'Conclusões cursos SIGARRA'!$E:$H,4,0),"")</f>
        <v/>
      </c>
      <c r="M2480" s="1" t="str">
        <f>IFERROR(VLOOKUP($A2480&amp;"-"&amp;M$1,'Conclusões cursos SIGARRA'!$E:$H,2,0),"")</f>
        <v/>
      </c>
      <c r="N2480" s="1" t="str">
        <f>IFERROR(VLOOKUP($A2480&amp;"-"&amp;M$1,'Conclusões cursos SIGARRA'!$E:$H,4,0),"")</f>
        <v/>
      </c>
      <c r="O2480" s="1" t="str">
        <f>IFERROR(VLOOKUP($A2480&amp;"-"&amp;O$1,'Conclusões cursos SIGARRA'!$E:$H,2,0),"")</f>
        <v/>
      </c>
      <c r="P2480" s="1" t="str">
        <f>IFERROR(VLOOKUP($A2480&amp;"-"&amp;O$1,'Conclusões cursos SIGARRA'!$E:$H,4,0),"")</f>
        <v/>
      </c>
      <c r="Q2480" s="1" t="str">
        <f>IFERROR(VLOOKUP($A2480&amp;"-"&amp;Q$1,'Conclusões cursos SIGARRA'!$E:$H,2,0),"")</f>
        <v>2021/2022</v>
      </c>
      <c r="R2480" s="1" t="str">
        <f>IFERROR(VLOOKUP($A2480&amp;"-"&amp;Q$1,'Conclusões cursos SIGARRA'!$E:$H,4,0),"")</f>
        <v>2021/2022</v>
      </c>
      <c r="S2480" s="1" t="str">
        <f>IFERROR(VLOOKUP($A2480&amp;"-"&amp;S$1,'Conclusões cursos SIGARRA'!$E:$H,2,0),"")</f>
        <v/>
      </c>
      <c r="T2480" s="1" t="str">
        <f>IFERROR(VLOOKUP($A2480&amp;"-"&amp;S$1,'Conclusões cursos SIGARRA'!$E:$H,4,0),"")</f>
        <v/>
      </c>
      <c r="U2480" s="1" t="str">
        <f t="shared" si="3"/>
        <v> L.EIC 2021/2022</v>
      </c>
      <c r="V2480" s="1" t="str">
        <f t="shared" si="4"/>
        <v>Tomás Freitas Gonçalves</v>
      </c>
    </row>
    <row r="2481" ht="14.25" customHeight="1">
      <c r="A2481" s="1">
        <v>2.01906743E8</v>
      </c>
      <c r="B2481" s="1" t="s">
        <v>7513</v>
      </c>
      <c r="C2481" s="1" t="s">
        <v>7514</v>
      </c>
      <c r="D2481" s="1" t="s">
        <v>26</v>
      </c>
      <c r="E2481" s="1" t="s">
        <v>21</v>
      </c>
      <c r="F2481" s="1" t="str">
        <f t="shared" si="1"/>
        <v>Tomás Gonçalves dos Santos Fidalgo - L.EIC 2022/2023</v>
      </c>
      <c r="I2481" s="1" t="str">
        <f>IFERROR(VLOOKUP(B2481,'Inquérito'!M:N,2,0),if(AND(E2481="",not(iserror(find("linkedin",H2481)))),H2481,E2481))</f>
        <v/>
      </c>
      <c r="J2481" s="1" t="str">
        <f t="shared" si="2"/>
        <v>L.EIC </v>
      </c>
      <c r="K2481" s="1" t="str">
        <f>IFERROR(VLOOKUP($A2481&amp;"-"&amp;K$1,'Conclusões cursos SIGARRA'!$E:$H,2,0),"")</f>
        <v/>
      </c>
      <c r="L2481" s="1" t="str">
        <f>IFERROR(VLOOKUP($A2481&amp;"-"&amp;K$1,'Conclusões cursos SIGARRA'!$E:$H,4,0),"")</f>
        <v/>
      </c>
      <c r="M2481" s="1" t="str">
        <f>IFERROR(VLOOKUP($A2481&amp;"-"&amp;M$1,'Conclusões cursos SIGARRA'!$E:$H,2,0),"")</f>
        <v/>
      </c>
      <c r="N2481" s="1" t="str">
        <f>IFERROR(VLOOKUP($A2481&amp;"-"&amp;M$1,'Conclusões cursos SIGARRA'!$E:$H,4,0),"")</f>
        <v/>
      </c>
      <c r="O2481" s="1" t="str">
        <f>IFERROR(VLOOKUP($A2481&amp;"-"&amp;O$1,'Conclusões cursos SIGARRA'!$E:$H,2,0),"")</f>
        <v/>
      </c>
      <c r="P2481" s="1" t="str">
        <f>IFERROR(VLOOKUP($A2481&amp;"-"&amp;O$1,'Conclusões cursos SIGARRA'!$E:$H,4,0),"")</f>
        <v/>
      </c>
      <c r="Q2481" s="1" t="str">
        <f>IFERROR(VLOOKUP($A2481&amp;"-"&amp;Q$1,'Conclusões cursos SIGARRA'!$E:$H,2,0),"")</f>
        <v>2021/2022</v>
      </c>
      <c r="R2481" s="1" t="str">
        <f>IFERROR(VLOOKUP($A2481&amp;"-"&amp;Q$1,'Conclusões cursos SIGARRA'!$E:$H,4,0),"")</f>
        <v>2022/2023</v>
      </c>
      <c r="S2481" s="1" t="str">
        <f>IFERROR(VLOOKUP($A2481&amp;"-"&amp;S$1,'Conclusões cursos SIGARRA'!$E:$H,2,0),"")</f>
        <v/>
      </c>
      <c r="T2481" s="1" t="str">
        <f>IFERROR(VLOOKUP($A2481&amp;"-"&amp;S$1,'Conclusões cursos SIGARRA'!$E:$H,4,0),"")</f>
        <v/>
      </c>
      <c r="U2481" s="1" t="str">
        <f t="shared" si="3"/>
        <v> L.EIC 2022/2023</v>
      </c>
      <c r="V2481" s="1" t="str">
        <f t="shared" si="4"/>
        <v>Tomás Gonçalves dos Santos Fidalgo</v>
      </c>
    </row>
    <row r="2482" ht="14.25" customHeight="1">
      <c r="A2482" s="1">
        <v>2.0200759E8</v>
      </c>
      <c r="B2482" s="1" t="s">
        <v>7515</v>
      </c>
      <c r="C2482" s="1" t="s">
        <v>7516</v>
      </c>
      <c r="D2482" s="1" t="s">
        <v>26</v>
      </c>
      <c r="E2482" s="1" t="s">
        <v>21</v>
      </c>
      <c r="F2482" s="1" t="str">
        <f t="shared" si="1"/>
        <v>Tomás Malveiro do Carmo - L.EIC 2022/2023</v>
      </c>
      <c r="I2482" s="1" t="str">
        <f>IFERROR(VLOOKUP(B2482,'Inquérito'!M:N,2,0),if(AND(E2482="",not(iserror(find("linkedin",H2482)))),H2482,E2482))</f>
        <v/>
      </c>
      <c r="J2482" s="1" t="str">
        <f t="shared" si="2"/>
        <v>L.EIC </v>
      </c>
      <c r="K2482" s="1" t="str">
        <f>IFERROR(VLOOKUP($A2482&amp;"-"&amp;K$1,'Conclusões cursos SIGARRA'!$E:$H,2,0),"")</f>
        <v/>
      </c>
      <c r="L2482" s="1" t="str">
        <f>IFERROR(VLOOKUP($A2482&amp;"-"&amp;K$1,'Conclusões cursos SIGARRA'!$E:$H,4,0),"")</f>
        <v/>
      </c>
      <c r="M2482" s="1" t="str">
        <f>IFERROR(VLOOKUP($A2482&amp;"-"&amp;M$1,'Conclusões cursos SIGARRA'!$E:$H,2,0),"")</f>
        <v/>
      </c>
      <c r="N2482" s="1" t="str">
        <f>IFERROR(VLOOKUP($A2482&amp;"-"&amp;M$1,'Conclusões cursos SIGARRA'!$E:$H,4,0),"")</f>
        <v/>
      </c>
      <c r="O2482" s="1" t="str">
        <f>IFERROR(VLOOKUP($A2482&amp;"-"&amp;O$1,'Conclusões cursos SIGARRA'!$E:$H,2,0),"")</f>
        <v/>
      </c>
      <c r="P2482" s="1" t="str">
        <f>IFERROR(VLOOKUP($A2482&amp;"-"&amp;O$1,'Conclusões cursos SIGARRA'!$E:$H,4,0),"")</f>
        <v/>
      </c>
      <c r="Q2482" s="1" t="str">
        <f>IFERROR(VLOOKUP($A2482&amp;"-"&amp;Q$1,'Conclusões cursos SIGARRA'!$E:$H,2,0),"")</f>
        <v>2021/2022</v>
      </c>
      <c r="R2482" s="1" t="str">
        <f>IFERROR(VLOOKUP($A2482&amp;"-"&amp;Q$1,'Conclusões cursos SIGARRA'!$E:$H,4,0),"")</f>
        <v>2022/2023</v>
      </c>
      <c r="S2482" s="1" t="str">
        <f>IFERROR(VLOOKUP($A2482&amp;"-"&amp;S$1,'Conclusões cursos SIGARRA'!$E:$H,2,0),"")</f>
        <v/>
      </c>
      <c r="T2482" s="1" t="str">
        <f>IFERROR(VLOOKUP($A2482&amp;"-"&amp;S$1,'Conclusões cursos SIGARRA'!$E:$H,4,0),"")</f>
        <v/>
      </c>
      <c r="U2482" s="1" t="str">
        <f t="shared" si="3"/>
        <v> L.EIC 2022/2023</v>
      </c>
      <c r="V2482" s="1" t="str">
        <f t="shared" si="4"/>
        <v>Tomás Malveiro do Carmo</v>
      </c>
    </row>
    <row r="2483" ht="14.25" customHeight="1">
      <c r="A2483" s="1">
        <v>2.02003219E8</v>
      </c>
      <c r="B2483" s="1" t="s">
        <v>7517</v>
      </c>
      <c r="C2483" s="1" t="s">
        <v>7518</v>
      </c>
      <c r="D2483" s="1" t="s">
        <v>20</v>
      </c>
      <c r="E2483" s="1" t="s">
        <v>21</v>
      </c>
      <c r="F2483" s="1" t="str">
        <f t="shared" si="1"/>
        <v>Tomás Moreira Santos - M.EIC 2022/2023</v>
      </c>
      <c r="I2483" s="1" t="str">
        <f>IFERROR(VLOOKUP(B2483,'Inquérito'!M:N,2,0),if(AND(E2483="",not(iserror(find("linkedin",H2483)))),H2483,E2483))</f>
        <v/>
      </c>
      <c r="J2483" s="1" t="str">
        <f t="shared" si="2"/>
        <v>M.EIC</v>
      </c>
      <c r="K2483" s="1" t="str">
        <f>IFERROR(VLOOKUP($A2483&amp;"-"&amp;K$1,'Conclusões cursos SIGARRA'!$E:$H,2,0),"")</f>
        <v/>
      </c>
      <c r="L2483" s="1" t="str">
        <f>IFERROR(VLOOKUP($A2483&amp;"-"&amp;K$1,'Conclusões cursos SIGARRA'!$E:$H,4,0),"")</f>
        <v/>
      </c>
      <c r="M2483" s="1" t="str">
        <f>IFERROR(VLOOKUP($A2483&amp;"-"&amp;M$1,'Conclusões cursos SIGARRA'!$E:$H,2,0),"")</f>
        <v/>
      </c>
      <c r="N2483" s="1" t="str">
        <f>IFERROR(VLOOKUP($A2483&amp;"-"&amp;M$1,'Conclusões cursos SIGARRA'!$E:$H,4,0),"")</f>
        <v/>
      </c>
      <c r="O2483" s="1" t="str">
        <f>IFERROR(VLOOKUP($A2483&amp;"-"&amp;O$1,'Conclusões cursos SIGARRA'!$E:$H,2,0),"")</f>
        <v/>
      </c>
      <c r="P2483" s="1" t="str">
        <f>IFERROR(VLOOKUP($A2483&amp;"-"&amp;O$1,'Conclusões cursos SIGARRA'!$E:$H,4,0),"")</f>
        <v/>
      </c>
      <c r="Q2483" s="1" t="str">
        <f>IFERROR(VLOOKUP($A2483&amp;"-"&amp;Q$1,'Conclusões cursos SIGARRA'!$E:$H,2,0),"")</f>
        <v/>
      </c>
      <c r="R2483" s="1" t="str">
        <f>IFERROR(VLOOKUP($A2483&amp;"-"&amp;Q$1,'Conclusões cursos SIGARRA'!$E:$H,4,0),"")</f>
        <v/>
      </c>
      <c r="S2483" s="1" t="str">
        <f>IFERROR(VLOOKUP($A2483&amp;"-"&amp;S$1,'Conclusões cursos SIGARRA'!$E:$H,2,0),"")</f>
        <v>2021/2022</v>
      </c>
      <c r="T2483" s="1" t="str">
        <f>IFERROR(VLOOKUP($A2483&amp;"-"&amp;S$1,'Conclusões cursos SIGARRA'!$E:$H,4,0),"")</f>
        <v>2022/2023</v>
      </c>
      <c r="U2483" s="1" t="str">
        <f t="shared" si="3"/>
        <v> M.EIC 2022/2023</v>
      </c>
      <c r="V2483" s="1" t="str">
        <f t="shared" si="4"/>
        <v>Tomás Moreira Santos</v>
      </c>
    </row>
    <row r="2484" ht="14.25" customHeight="1">
      <c r="A2484" s="1">
        <v>2.01904609E8</v>
      </c>
      <c r="B2484" s="1" t="s">
        <v>7519</v>
      </c>
      <c r="C2484" s="1" t="s">
        <v>7520</v>
      </c>
      <c r="D2484" s="1" t="s">
        <v>26</v>
      </c>
      <c r="E2484" s="1" t="s">
        <v>21</v>
      </c>
      <c r="F2484" s="1" t="str">
        <f t="shared" si="1"/>
        <v>Tomás Morgado Vicente - L.EIC 2021/2022</v>
      </c>
      <c r="G2484" s="1" t="s">
        <v>7521</v>
      </c>
      <c r="I2484" s="1" t="str">
        <f>IFERROR(VLOOKUP(B2484,'Inquérito'!M:N,2,0),if(AND(E2484="",not(iserror(find("linkedin",H2484)))),H2484,E2484))</f>
        <v/>
      </c>
      <c r="J2484" s="1" t="str">
        <f t="shared" si="2"/>
        <v>L.EIC </v>
      </c>
      <c r="K2484" s="1" t="str">
        <f>IFERROR(VLOOKUP($A2484&amp;"-"&amp;K$1,'Conclusões cursos SIGARRA'!$E:$H,2,0),"")</f>
        <v/>
      </c>
      <c r="L2484" s="1" t="str">
        <f>IFERROR(VLOOKUP($A2484&amp;"-"&amp;K$1,'Conclusões cursos SIGARRA'!$E:$H,4,0),"")</f>
        <v/>
      </c>
      <c r="M2484" s="1" t="str">
        <f>IFERROR(VLOOKUP($A2484&amp;"-"&amp;M$1,'Conclusões cursos SIGARRA'!$E:$H,2,0),"")</f>
        <v/>
      </c>
      <c r="N2484" s="1" t="str">
        <f>IFERROR(VLOOKUP($A2484&amp;"-"&amp;M$1,'Conclusões cursos SIGARRA'!$E:$H,4,0),"")</f>
        <v/>
      </c>
      <c r="O2484" s="1" t="str">
        <f>IFERROR(VLOOKUP($A2484&amp;"-"&amp;O$1,'Conclusões cursos SIGARRA'!$E:$H,2,0),"")</f>
        <v/>
      </c>
      <c r="P2484" s="1" t="str">
        <f>IFERROR(VLOOKUP($A2484&amp;"-"&amp;O$1,'Conclusões cursos SIGARRA'!$E:$H,4,0),"")</f>
        <v/>
      </c>
      <c r="Q2484" s="1" t="str">
        <f>IFERROR(VLOOKUP($A2484&amp;"-"&amp;Q$1,'Conclusões cursos SIGARRA'!$E:$H,2,0),"")</f>
        <v>2021/2022</v>
      </c>
      <c r="R2484" s="1" t="str">
        <f>IFERROR(VLOOKUP($A2484&amp;"-"&amp;Q$1,'Conclusões cursos SIGARRA'!$E:$H,4,0),"")</f>
        <v>2021/2022</v>
      </c>
      <c r="S2484" s="1" t="str">
        <f>IFERROR(VLOOKUP($A2484&amp;"-"&amp;S$1,'Conclusões cursos SIGARRA'!$E:$H,2,0),"")</f>
        <v/>
      </c>
      <c r="T2484" s="1" t="str">
        <f>IFERROR(VLOOKUP($A2484&amp;"-"&amp;S$1,'Conclusões cursos SIGARRA'!$E:$H,4,0),"")</f>
        <v/>
      </c>
      <c r="U2484" s="1" t="str">
        <f t="shared" si="3"/>
        <v> L.EIC 2021/2022</v>
      </c>
      <c r="V2484" s="1" t="str">
        <f t="shared" si="4"/>
        <v>Tomás Morgado Vicente</v>
      </c>
    </row>
    <row r="2485" ht="14.25" customHeight="1">
      <c r="A2485" s="1">
        <v>2.01604503E8</v>
      </c>
      <c r="B2485" s="1" t="s">
        <v>7522</v>
      </c>
      <c r="C2485" s="1" t="s">
        <v>7523</v>
      </c>
      <c r="D2485" s="1" t="s">
        <v>20</v>
      </c>
      <c r="E2485" s="1" t="s">
        <v>21</v>
      </c>
      <c r="F2485" s="1" t="str">
        <f t="shared" si="1"/>
        <v>Tomás Nuno Fernandes Novo - MIEIC 2020/2021</v>
      </c>
      <c r="I2485" s="1" t="str">
        <f>IFERROR(VLOOKUP(B2485,'Inquérito'!M:N,2,0),if(AND(E2485="",not(iserror(find("linkedin",H2485)))),H2485,E2485))</f>
        <v/>
      </c>
      <c r="J2485" s="1" t="str">
        <f t="shared" si="2"/>
        <v>MIEIC </v>
      </c>
      <c r="K2485" s="1" t="str">
        <f>IFERROR(VLOOKUP($A2485&amp;"-"&amp;K$1,'Conclusões cursos SIGARRA'!$E:$H,2,0),"")</f>
        <v/>
      </c>
      <c r="L2485" s="1" t="str">
        <f>IFERROR(VLOOKUP($A2485&amp;"-"&amp;K$1,'Conclusões cursos SIGARRA'!$E:$H,4,0),"")</f>
        <v/>
      </c>
      <c r="M2485" s="1" t="str">
        <f>IFERROR(VLOOKUP($A2485&amp;"-"&amp;M$1,'Conclusões cursos SIGARRA'!$E:$H,2,0),"")</f>
        <v/>
      </c>
      <c r="N2485" s="1" t="str">
        <f>IFERROR(VLOOKUP($A2485&amp;"-"&amp;M$1,'Conclusões cursos SIGARRA'!$E:$H,4,0),"")</f>
        <v/>
      </c>
      <c r="O2485" s="1" t="str">
        <f>IFERROR(VLOOKUP($A2485&amp;"-"&amp;O$1,'Conclusões cursos SIGARRA'!$E:$H,2,0),"")</f>
        <v>2016/2017</v>
      </c>
      <c r="P2485" s="1" t="str">
        <f>IFERROR(VLOOKUP($A2485&amp;"-"&amp;O$1,'Conclusões cursos SIGARRA'!$E:$H,4,0),"")</f>
        <v>2020/2021</v>
      </c>
      <c r="Q2485" s="1" t="str">
        <f>IFERROR(VLOOKUP($A2485&amp;"-"&amp;Q$1,'Conclusões cursos SIGARRA'!$E:$H,2,0),"")</f>
        <v/>
      </c>
      <c r="R2485" s="1" t="str">
        <f>IFERROR(VLOOKUP($A2485&amp;"-"&amp;Q$1,'Conclusões cursos SIGARRA'!$E:$H,4,0),"")</f>
        <v/>
      </c>
      <c r="S2485" s="1" t="str">
        <f>IFERROR(VLOOKUP($A2485&amp;"-"&amp;S$1,'Conclusões cursos SIGARRA'!$E:$H,2,0),"")</f>
        <v/>
      </c>
      <c r="T2485" s="1" t="str">
        <f>IFERROR(VLOOKUP($A2485&amp;"-"&amp;S$1,'Conclusões cursos SIGARRA'!$E:$H,4,0),"")</f>
        <v/>
      </c>
      <c r="U2485" s="1" t="str">
        <f t="shared" si="3"/>
        <v> MIEIC 2020/2021</v>
      </c>
      <c r="V2485" s="1" t="str">
        <f t="shared" si="4"/>
        <v>Tomás Nuno Fernandes Novo</v>
      </c>
    </row>
    <row r="2486" ht="14.25" customHeight="1">
      <c r="A2486" s="1">
        <v>2.02004393E8</v>
      </c>
      <c r="B2486" s="1" t="s">
        <v>7524</v>
      </c>
      <c r="C2486" s="1" t="s">
        <v>7525</v>
      </c>
      <c r="D2486" s="1" t="s">
        <v>26</v>
      </c>
      <c r="E2486" s="1" t="s">
        <v>21</v>
      </c>
      <c r="F2486" s="1" t="str">
        <f t="shared" si="1"/>
        <v>Tomás Pereira Matos Gomes - L.EIC 2022/2023</v>
      </c>
      <c r="I2486" s="1" t="str">
        <f>IFERROR(VLOOKUP(B2486,'Inquérito'!M:N,2,0),if(AND(E2486="",not(iserror(find("linkedin",H2486)))),H2486,E2486))</f>
        <v/>
      </c>
      <c r="J2486" s="1" t="str">
        <f t="shared" si="2"/>
        <v>L.EIC </v>
      </c>
      <c r="K2486" s="1" t="str">
        <f>IFERROR(VLOOKUP($A2486&amp;"-"&amp;K$1,'Conclusões cursos SIGARRA'!$E:$H,2,0),"")</f>
        <v/>
      </c>
      <c r="L2486" s="1" t="str">
        <f>IFERROR(VLOOKUP($A2486&amp;"-"&amp;K$1,'Conclusões cursos SIGARRA'!$E:$H,4,0),"")</f>
        <v/>
      </c>
      <c r="M2486" s="1" t="str">
        <f>IFERROR(VLOOKUP($A2486&amp;"-"&amp;M$1,'Conclusões cursos SIGARRA'!$E:$H,2,0),"")</f>
        <v/>
      </c>
      <c r="N2486" s="1" t="str">
        <f>IFERROR(VLOOKUP($A2486&amp;"-"&amp;M$1,'Conclusões cursos SIGARRA'!$E:$H,4,0),"")</f>
        <v/>
      </c>
      <c r="O2486" s="1" t="str">
        <f>IFERROR(VLOOKUP($A2486&amp;"-"&amp;O$1,'Conclusões cursos SIGARRA'!$E:$H,2,0),"")</f>
        <v/>
      </c>
      <c r="P2486" s="1" t="str">
        <f>IFERROR(VLOOKUP($A2486&amp;"-"&amp;O$1,'Conclusões cursos SIGARRA'!$E:$H,4,0),"")</f>
        <v/>
      </c>
      <c r="Q2486" s="1" t="str">
        <f>IFERROR(VLOOKUP($A2486&amp;"-"&amp;Q$1,'Conclusões cursos SIGARRA'!$E:$H,2,0),"")</f>
        <v>2021/2022</v>
      </c>
      <c r="R2486" s="1" t="str">
        <f>IFERROR(VLOOKUP($A2486&amp;"-"&amp;Q$1,'Conclusões cursos SIGARRA'!$E:$H,4,0),"")</f>
        <v>2022/2023</v>
      </c>
      <c r="S2486" s="1" t="str">
        <f>IFERROR(VLOOKUP($A2486&amp;"-"&amp;S$1,'Conclusões cursos SIGARRA'!$E:$H,2,0),"")</f>
        <v/>
      </c>
      <c r="T2486" s="1" t="str">
        <f>IFERROR(VLOOKUP($A2486&amp;"-"&amp;S$1,'Conclusões cursos SIGARRA'!$E:$H,4,0),"")</f>
        <v/>
      </c>
      <c r="U2486" s="1" t="str">
        <f t="shared" si="3"/>
        <v> L.EIC 2022/2023</v>
      </c>
      <c r="V2486" s="1" t="str">
        <f t="shared" si="4"/>
        <v>Tomás Pereira Matos Gomes</v>
      </c>
    </row>
    <row r="2487" ht="14.25" customHeight="1">
      <c r="A2487" s="1">
        <v>2.01504746E8</v>
      </c>
      <c r="B2487" s="1" t="s">
        <v>7526</v>
      </c>
      <c r="C2487" s="1" t="s">
        <v>7527</v>
      </c>
      <c r="D2487" s="1" t="s">
        <v>20</v>
      </c>
      <c r="E2487" s="1" t="s">
        <v>21</v>
      </c>
      <c r="F2487" s="1" t="str">
        <f t="shared" si="1"/>
        <v>Tomás Sousa Oliveira - MIEIC 2020/2021</v>
      </c>
      <c r="I2487" s="1" t="str">
        <f>IFERROR(VLOOKUP(B2487,'Inquérito'!M:N,2,0),if(AND(E2487="",not(iserror(find("linkedin",H2487)))),H2487,E2487))</f>
        <v/>
      </c>
      <c r="J2487" s="1" t="str">
        <f t="shared" si="2"/>
        <v>MIEIC </v>
      </c>
      <c r="K2487" s="1" t="str">
        <f>IFERROR(VLOOKUP($A2487&amp;"-"&amp;K$1,'Conclusões cursos SIGARRA'!$E:$H,2,0),"")</f>
        <v/>
      </c>
      <c r="L2487" s="1" t="str">
        <f>IFERROR(VLOOKUP($A2487&amp;"-"&amp;K$1,'Conclusões cursos SIGARRA'!$E:$H,4,0),"")</f>
        <v/>
      </c>
      <c r="M2487" s="1" t="str">
        <f>IFERROR(VLOOKUP($A2487&amp;"-"&amp;M$1,'Conclusões cursos SIGARRA'!$E:$H,2,0),"")</f>
        <v/>
      </c>
      <c r="N2487" s="1" t="str">
        <f>IFERROR(VLOOKUP($A2487&amp;"-"&amp;M$1,'Conclusões cursos SIGARRA'!$E:$H,4,0),"")</f>
        <v/>
      </c>
      <c r="O2487" s="1" t="str">
        <f>IFERROR(VLOOKUP($A2487&amp;"-"&amp;O$1,'Conclusões cursos SIGARRA'!$E:$H,2,0),"")</f>
        <v>2015/2016</v>
      </c>
      <c r="P2487" s="1" t="str">
        <f>IFERROR(VLOOKUP($A2487&amp;"-"&amp;O$1,'Conclusões cursos SIGARRA'!$E:$H,4,0),"")</f>
        <v>2020/2021</v>
      </c>
      <c r="Q2487" s="1" t="str">
        <f>IFERROR(VLOOKUP($A2487&amp;"-"&amp;Q$1,'Conclusões cursos SIGARRA'!$E:$H,2,0),"")</f>
        <v/>
      </c>
      <c r="R2487" s="1" t="str">
        <f>IFERROR(VLOOKUP($A2487&amp;"-"&amp;Q$1,'Conclusões cursos SIGARRA'!$E:$H,4,0),"")</f>
        <v/>
      </c>
      <c r="S2487" s="1" t="str">
        <f>IFERROR(VLOOKUP($A2487&amp;"-"&amp;S$1,'Conclusões cursos SIGARRA'!$E:$H,2,0),"")</f>
        <v/>
      </c>
      <c r="T2487" s="1" t="str">
        <f>IFERROR(VLOOKUP($A2487&amp;"-"&amp;S$1,'Conclusões cursos SIGARRA'!$E:$H,4,0),"")</f>
        <v/>
      </c>
      <c r="U2487" s="1" t="str">
        <f t="shared" si="3"/>
        <v> MIEIC 2020/2021</v>
      </c>
      <c r="V2487" s="1" t="str">
        <f t="shared" si="4"/>
        <v>Tomás Sousa Oliveira</v>
      </c>
    </row>
    <row r="2488" ht="14.25" customHeight="1">
      <c r="A2488" s="1">
        <v>2.0140499E8</v>
      </c>
      <c r="B2488" s="1" t="s">
        <v>7528</v>
      </c>
      <c r="C2488" s="1" t="s">
        <v>7529</v>
      </c>
      <c r="D2488" s="1" t="s">
        <v>20</v>
      </c>
      <c r="E2488" s="1" t="s">
        <v>21</v>
      </c>
      <c r="F2488" s="1" t="str">
        <f t="shared" si="1"/>
        <v>Tomás Vieira Caldas - MIEIC 2018/2019</v>
      </c>
      <c r="I2488" s="1" t="str">
        <f>IFERROR(VLOOKUP(B2488,'Inquérito'!M:N,2,0),if(AND(E2488="",not(iserror(find("linkedin",H2488)))),H2488,E2488))</f>
        <v/>
      </c>
      <c r="J2488" s="1" t="str">
        <f t="shared" si="2"/>
        <v>MIEIC </v>
      </c>
      <c r="K2488" s="1" t="str">
        <f>IFERROR(VLOOKUP($A2488&amp;"-"&amp;K$1,'Conclusões cursos SIGARRA'!$E:$H,2,0),"")</f>
        <v/>
      </c>
      <c r="L2488" s="1" t="str">
        <f>IFERROR(VLOOKUP($A2488&amp;"-"&amp;K$1,'Conclusões cursos SIGARRA'!$E:$H,4,0),"")</f>
        <v/>
      </c>
      <c r="M2488" s="1" t="str">
        <f>IFERROR(VLOOKUP($A2488&amp;"-"&amp;M$1,'Conclusões cursos SIGARRA'!$E:$H,2,0),"")</f>
        <v/>
      </c>
      <c r="N2488" s="1" t="str">
        <f>IFERROR(VLOOKUP($A2488&amp;"-"&amp;M$1,'Conclusões cursos SIGARRA'!$E:$H,4,0),"")</f>
        <v/>
      </c>
      <c r="O2488" s="1" t="str">
        <f>IFERROR(VLOOKUP($A2488&amp;"-"&amp;O$1,'Conclusões cursos SIGARRA'!$E:$H,2,0),"")</f>
        <v>2014/2015</v>
      </c>
      <c r="P2488" s="1" t="str">
        <f>IFERROR(VLOOKUP($A2488&amp;"-"&amp;O$1,'Conclusões cursos SIGARRA'!$E:$H,4,0),"")</f>
        <v>2018/2019</v>
      </c>
      <c r="Q2488" s="1" t="str">
        <f>IFERROR(VLOOKUP($A2488&amp;"-"&amp;Q$1,'Conclusões cursos SIGARRA'!$E:$H,2,0),"")</f>
        <v/>
      </c>
      <c r="R2488" s="1" t="str">
        <f>IFERROR(VLOOKUP($A2488&amp;"-"&amp;Q$1,'Conclusões cursos SIGARRA'!$E:$H,4,0),"")</f>
        <v/>
      </c>
      <c r="S2488" s="1" t="str">
        <f>IFERROR(VLOOKUP($A2488&amp;"-"&amp;S$1,'Conclusões cursos SIGARRA'!$E:$H,2,0),"")</f>
        <v/>
      </c>
      <c r="T2488" s="1" t="str">
        <f>IFERROR(VLOOKUP($A2488&amp;"-"&amp;S$1,'Conclusões cursos SIGARRA'!$E:$H,4,0),"")</f>
        <v/>
      </c>
      <c r="U2488" s="1" t="str">
        <f t="shared" si="3"/>
        <v> MIEIC 2018/2019</v>
      </c>
      <c r="V2488" s="1" t="str">
        <f t="shared" si="4"/>
        <v>Tomás Vieira Caldas</v>
      </c>
    </row>
    <row r="2489" ht="14.25" customHeight="1">
      <c r="A2489" s="1">
        <v>2.00505475E8</v>
      </c>
      <c r="B2489" s="1" t="s">
        <v>7530</v>
      </c>
      <c r="C2489" s="1" t="s">
        <v>7531</v>
      </c>
      <c r="D2489" s="1" t="s">
        <v>20</v>
      </c>
      <c r="E2489" s="1" t="s">
        <v>21</v>
      </c>
      <c r="F2489" s="1" t="str">
        <f t="shared" si="1"/>
        <v>Tomé Araújo Duarte - MIEIC 2012/2013</v>
      </c>
      <c r="G2489" s="1" t="s">
        <v>7532</v>
      </c>
      <c r="H2489" s="1" t="s">
        <v>7533</v>
      </c>
      <c r="I2489" s="9" t="str">
        <f>IFERROR(VLOOKUP(B2489,'Inquérito'!M:N,2,0),if(AND(E2489="",not(iserror(find("linkedin",H2489)))),H2489,E2489))</f>
        <v>https://www.linkedin.com/in/tomeduarte/</v>
      </c>
      <c r="J2489" s="1" t="str">
        <f t="shared" si="2"/>
        <v>MIEIC </v>
      </c>
      <c r="K2489" s="1" t="str">
        <f>IFERROR(VLOOKUP($A2489&amp;"-"&amp;K$1,'Conclusões cursos SIGARRA'!$E:$H,2,0),"")</f>
        <v/>
      </c>
      <c r="L2489" s="1" t="str">
        <f>IFERROR(VLOOKUP($A2489&amp;"-"&amp;K$1,'Conclusões cursos SIGARRA'!$E:$H,4,0),"")</f>
        <v/>
      </c>
      <c r="M2489" s="1" t="str">
        <f>IFERROR(VLOOKUP($A2489&amp;"-"&amp;M$1,'Conclusões cursos SIGARRA'!$E:$H,2,0),"")</f>
        <v/>
      </c>
      <c r="N2489" s="1" t="str">
        <f>IFERROR(VLOOKUP($A2489&amp;"-"&amp;M$1,'Conclusões cursos SIGARRA'!$E:$H,4,0),"")</f>
        <v/>
      </c>
      <c r="O2489" s="1" t="str">
        <f>IFERROR(VLOOKUP($A2489&amp;"-"&amp;O$1,'Conclusões cursos SIGARRA'!$E:$H,2,0),"")</f>
        <v>2005/2006</v>
      </c>
      <c r="P2489" s="1" t="str">
        <f>IFERROR(VLOOKUP($A2489&amp;"-"&amp;O$1,'Conclusões cursos SIGARRA'!$E:$H,4,0),"")</f>
        <v>2012/2013</v>
      </c>
      <c r="Q2489" s="1" t="str">
        <f>IFERROR(VLOOKUP($A2489&amp;"-"&amp;Q$1,'Conclusões cursos SIGARRA'!$E:$H,2,0),"")</f>
        <v/>
      </c>
      <c r="R2489" s="1" t="str">
        <f>IFERROR(VLOOKUP($A2489&amp;"-"&amp;Q$1,'Conclusões cursos SIGARRA'!$E:$H,4,0),"")</f>
        <v/>
      </c>
      <c r="S2489" s="1" t="str">
        <f>IFERROR(VLOOKUP($A2489&amp;"-"&amp;S$1,'Conclusões cursos SIGARRA'!$E:$H,2,0),"")</f>
        <v/>
      </c>
      <c r="T2489" s="1" t="str">
        <f>IFERROR(VLOOKUP($A2489&amp;"-"&amp;S$1,'Conclusões cursos SIGARRA'!$E:$H,4,0),"")</f>
        <v/>
      </c>
      <c r="U2489" s="1" t="str">
        <f t="shared" si="3"/>
        <v> MIEIC 2012/2013</v>
      </c>
      <c r="V2489" s="1" t="str">
        <f t="shared" si="4"/>
        <v>Tomé Araújo Duarte</v>
      </c>
    </row>
    <row r="2490" ht="14.25" customHeight="1">
      <c r="A2490" s="1">
        <v>2.00801641E8</v>
      </c>
      <c r="B2490" s="1" t="s">
        <v>7534</v>
      </c>
      <c r="C2490" s="1" t="s">
        <v>7535</v>
      </c>
      <c r="D2490" s="1" t="s">
        <v>20</v>
      </c>
      <c r="E2490" s="1" t="s">
        <v>21</v>
      </c>
      <c r="F2490" s="1" t="str">
        <f t="shared" si="1"/>
        <v>Tomy Antunes Rodrigues - MIEIC 2013/2014</v>
      </c>
      <c r="G2490" s="1" t="s">
        <v>7536</v>
      </c>
      <c r="I2490" s="1" t="str">
        <f>IFERROR(VLOOKUP(B2490,'Inquérito'!M:N,2,0),if(AND(E2490="",not(iserror(find("linkedin",H2490)))),H2490,E2490))</f>
        <v/>
      </c>
      <c r="J2490" s="1" t="str">
        <f t="shared" si="2"/>
        <v>MIEIC </v>
      </c>
      <c r="K2490" s="1" t="str">
        <f>IFERROR(VLOOKUP($A2490&amp;"-"&amp;K$1,'Conclusões cursos SIGARRA'!$E:$H,2,0),"")</f>
        <v/>
      </c>
      <c r="L2490" s="1" t="str">
        <f>IFERROR(VLOOKUP($A2490&amp;"-"&amp;K$1,'Conclusões cursos SIGARRA'!$E:$H,4,0),"")</f>
        <v/>
      </c>
      <c r="M2490" s="1" t="str">
        <f>IFERROR(VLOOKUP($A2490&amp;"-"&amp;M$1,'Conclusões cursos SIGARRA'!$E:$H,2,0),"")</f>
        <v/>
      </c>
      <c r="N2490" s="1" t="str">
        <f>IFERROR(VLOOKUP($A2490&amp;"-"&amp;M$1,'Conclusões cursos SIGARRA'!$E:$H,4,0),"")</f>
        <v/>
      </c>
      <c r="O2490" s="1" t="str">
        <f>IFERROR(VLOOKUP($A2490&amp;"-"&amp;O$1,'Conclusões cursos SIGARRA'!$E:$H,2,0),"")</f>
        <v>2008/2009</v>
      </c>
      <c r="P2490" s="1" t="str">
        <f>IFERROR(VLOOKUP($A2490&amp;"-"&amp;O$1,'Conclusões cursos SIGARRA'!$E:$H,4,0),"")</f>
        <v>2013/2014</v>
      </c>
      <c r="Q2490" s="1" t="str">
        <f>IFERROR(VLOOKUP($A2490&amp;"-"&amp;Q$1,'Conclusões cursos SIGARRA'!$E:$H,2,0),"")</f>
        <v/>
      </c>
      <c r="R2490" s="1" t="str">
        <f>IFERROR(VLOOKUP($A2490&amp;"-"&amp;Q$1,'Conclusões cursos SIGARRA'!$E:$H,4,0),"")</f>
        <v/>
      </c>
      <c r="S2490" s="1" t="str">
        <f>IFERROR(VLOOKUP($A2490&amp;"-"&amp;S$1,'Conclusões cursos SIGARRA'!$E:$H,2,0),"")</f>
        <v/>
      </c>
      <c r="T2490" s="1" t="str">
        <f>IFERROR(VLOOKUP($A2490&amp;"-"&amp;S$1,'Conclusões cursos SIGARRA'!$E:$H,4,0),"")</f>
        <v/>
      </c>
      <c r="U2490" s="1" t="str">
        <f t="shared" si="3"/>
        <v> MIEIC 2013/2014</v>
      </c>
      <c r="V2490" s="1" t="str">
        <f t="shared" si="4"/>
        <v>Tomy Antunes Rodrigues</v>
      </c>
    </row>
    <row r="2491" ht="14.25" customHeight="1">
      <c r="A2491" s="1">
        <v>2.01907483E8</v>
      </c>
      <c r="B2491" s="1" t="s">
        <v>7537</v>
      </c>
      <c r="C2491" s="1" t="s">
        <v>7538</v>
      </c>
      <c r="D2491" s="1" t="s">
        <v>26</v>
      </c>
      <c r="E2491" s="1" t="s">
        <v>21</v>
      </c>
      <c r="F2491" s="1" t="str">
        <f t="shared" si="1"/>
        <v>Valentina Wu - L.EIC 2021/2022</v>
      </c>
      <c r="I2491" s="9" t="str">
        <f>IFERROR(VLOOKUP(B2491,'Inquérito'!M:N,2,0),if(AND(E2491="",not(iserror(find("linkedin",H2491)))),H2491,E2491))</f>
        <v>www.linkedin.com/in/valentina-wu</v>
      </c>
      <c r="J2491" s="1" t="str">
        <f t="shared" si="2"/>
        <v>L.EIC </v>
      </c>
      <c r="K2491" s="1" t="str">
        <f>IFERROR(VLOOKUP($A2491&amp;"-"&amp;K$1,'Conclusões cursos SIGARRA'!$E:$H,2,0),"")</f>
        <v/>
      </c>
      <c r="L2491" s="1" t="str">
        <f>IFERROR(VLOOKUP($A2491&amp;"-"&amp;K$1,'Conclusões cursos SIGARRA'!$E:$H,4,0),"")</f>
        <v/>
      </c>
      <c r="M2491" s="1" t="str">
        <f>IFERROR(VLOOKUP($A2491&amp;"-"&amp;M$1,'Conclusões cursos SIGARRA'!$E:$H,2,0),"")</f>
        <v/>
      </c>
      <c r="N2491" s="1" t="str">
        <f>IFERROR(VLOOKUP($A2491&amp;"-"&amp;M$1,'Conclusões cursos SIGARRA'!$E:$H,4,0),"")</f>
        <v/>
      </c>
      <c r="O2491" s="1" t="str">
        <f>IFERROR(VLOOKUP($A2491&amp;"-"&amp;O$1,'Conclusões cursos SIGARRA'!$E:$H,2,0),"")</f>
        <v/>
      </c>
      <c r="P2491" s="1" t="str">
        <f>IFERROR(VLOOKUP($A2491&amp;"-"&amp;O$1,'Conclusões cursos SIGARRA'!$E:$H,4,0),"")</f>
        <v/>
      </c>
      <c r="Q2491" s="1" t="str">
        <f>IFERROR(VLOOKUP($A2491&amp;"-"&amp;Q$1,'Conclusões cursos SIGARRA'!$E:$H,2,0),"")</f>
        <v>2021/2022</v>
      </c>
      <c r="R2491" s="1" t="str">
        <f>IFERROR(VLOOKUP($A2491&amp;"-"&amp;Q$1,'Conclusões cursos SIGARRA'!$E:$H,4,0),"")</f>
        <v>2021/2022</v>
      </c>
      <c r="S2491" s="1" t="str">
        <f>IFERROR(VLOOKUP($A2491&amp;"-"&amp;S$1,'Conclusões cursos SIGARRA'!$E:$H,2,0),"")</f>
        <v/>
      </c>
      <c r="T2491" s="1" t="str">
        <f>IFERROR(VLOOKUP($A2491&amp;"-"&amp;S$1,'Conclusões cursos SIGARRA'!$E:$H,4,0),"")</f>
        <v/>
      </c>
      <c r="U2491" s="1" t="str">
        <f t="shared" si="3"/>
        <v> L.EIC 2021/2022</v>
      </c>
      <c r="V2491" s="1" t="str">
        <f t="shared" si="4"/>
        <v>Valentina Wu</v>
      </c>
    </row>
    <row r="2492" ht="14.25" customHeight="1">
      <c r="A2492" s="1">
        <v>2.01105632E8</v>
      </c>
      <c r="B2492" s="1" t="s">
        <v>7539</v>
      </c>
      <c r="C2492" s="1" t="s">
        <v>7540</v>
      </c>
      <c r="D2492" s="1" t="s">
        <v>20</v>
      </c>
      <c r="E2492" s="1" t="s">
        <v>7541</v>
      </c>
      <c r="F2492" s="1" t="str">
        <f t="shared" si="1"/>
        <v>Valter Emanuel Ribeiro da Silva - MIEIC 2016/2017</v>
      </c>
      <c r="I2492" s="9" t="str">
        <f>IFERROR(VLOOKUP(B2492,'Inquérito'!M:N,2,0),if(AND(E2492="",not(iserror(find("linkedin",H2492)))),H2492,E2492))</f>
        <v>https://www.linkedin.com/in/valter-silva-73341379/</v>
      </c>
      <c r="J2492" s="1" t="str">
        <f t="shared" si="2"/>
        <v>MIEIC </v>
      </c>
      <c r="K2492" s="1" t="str">
        <f>IFERROR(VLOOKUP($A2492&amp;"-"&amp;K$1,'Conclusões cursos SIGARRA'!$E:$H,2,0),"")</f>
        <v/>
      </c>
      <c r="L2492" s="1" t="str">
        <f>IFERROR(VLOOKUP($A2492&amp;"-"&amp;K$1,'Conclusões cursos SIGARRA'!$E:$H,4,0),"")</f>
        <v/>
      </c>
      <c r="M2492" s="1" t="str">
        <f>IFERROR(VLOOKUP($A2492&amp;"-"&amp;M$1,'Conclusões cursos SIGARRA'!$E:$H,2,0),"")</f>
        <v/>
      </c>
      <c r="N2492" s="1" t="str">
        <f>IFERROR(VLOOKUP($A2492&amp;"-"&amp;M$1,'Conclusões cursos SIGARRA'!$E:$H,4,0),"")</f>
        <v/>
      </c>
      <c r="O2492" s="1" t="str">
        <f>IFERROR(VLOOKUP($A2492&amp;"-"&amp;O$1,'Conclusões cursos SIGARRA'!$E:$H,2,0),"")</f>
        <v>2011/2012</v>
      </c>
      <c r="P2492" s="1" t="str">
        <f>IFERROR(VLOOKUP($A2492&amp;"-"&amp;O$1,'Conclusões cursos SIGARRA'!$E:$H,4,0),"")</f>
        <v>2016/2017</v>
      </c>
      <c r="Q2492" s="1" t="str">
        <f>IFERROR(VLOOKUP($A2492&amp;"-"&amp;Q$1,'Conclusões cursos SIGARRA'!$E:$H,2,0),"")</f>
        <v/>
      </c>
      <c r="R2492" s="1" t="str">
        <f>IFERROR(VLOOKUP($A2492&amp;"-"&amp;Q$1,'Conclusões cursos SIGARRA'!$E:$H,4,0),"")</f>
        <v/>
      </c>
      <c r="S2492" s="1" t="str">
        <f>IFERROR(VLOOKUP($A2492&amp;"-"&amp;S$1,'Conclusões cursos SIGARRA'!$E:$H,2,0),"")</f>
        <v/>
      </c>
      <c r="T2492" s="1" t="str">
        <f>IFERROR(VLOOKUP($A2492&amp;"-"&amp;S$1,'Conclusões cursos SIGARRA'!$E:$H,4,0),"")</f>
        <v/>
      </c>
      <c r="U2492" s="1" t="str">
        <f t="shared" si="3"/>
        <v> MIEIC 2016/2017</v>
      </c>
      <c r="V2492" s="1" t="str">
        <f t="shared" si="4"/>
        <v>Valter Emanuel Ribeiro da Silva</v>
      </c>
    </row>
    <row r="2493" ht="14.25" customHeight="1">
      <c r="A2493" s="1">
        <v>2.00800545E8</v>
      </c>
      <c r="B2493" s="1" t="s">
        <v>7542</v>
      </c>
      <c r="C2493" s="1" t="s">
        <v>7543</v>
      </c>
      <c r="D2493" s="1" t="s">
        <v>20</v>
      </c>
      <c r="E2493" s="1" t="s">
        <v>21</v>
      </c>
      <c r="F2493" s="1" t="str">
        <f t="shared" si="1"/>
        <v>Válter Miguel Mesquita Leite de Pinho - MIEIC 2012/2013</v>
      </c>
      <c r="G2493" s="1" t="s">
        <v>7544</v>
      </c>
      <c r="I2493" s="1" t="str">
        <f>IFERROR(VLOOKUP(B2493,'Inquérito'!M:N,2,0),if(AND(E2493="",not(iserror(find("linkedin",H2493)))),H2493,E2493))</f>
        <v/>
      </c>
      <c r="J2493" s="1" t="str">
        <f t="shared" si="2"/>
        <v>MIEIC </v>
      </c>
      <c r="K2493" s="1" t="str">
        <f>IFERROR(VLOOKUP($A2493&amp;"-"&amp;K$1,'Conclusões cursos SIGARRA'!$E:$H,2,0),"")</f>
        <v/>
      </c>
      <c r="L2493" s="1" t="str">
        <f>IFERROR(VLOOKUP($A2493&amp;"-"&amp;K$1,'Conclusões cursos SIGARRA'!$E:$H,4,0),"")</f>
        <v/>
      </c>
      <c r="M2493" s="1" t="str">
        <f>IFERROR(VLOOKUP($A2493&amp;"-"&amp;M$1,'Conclusões cursos SIGARRA'!$E:$H,2,0),"")</f>
        <v/>
      </c>
      <c r="N2493" s="1" t="str">
        <f>IFERROR(VLOOKUP($A2493&amp;"-"&amp;M$1,'Conclusões cursos SIGARRA'!$E:$H,4,0),"")</f>
        <v/>
      </c>
      <c r="O2493" s="1" t="str">
        <f>IFERROR(VLOOKUP($A2493&amp;"-"&amp;O$1,'Conclusões cursos SIGARRA'!$E:$H,2,0),"")</f>
        <v>2008/2009</v>
      </c>
      <c r="P2493" s="1" t="str">
        <f>IFERROR(VLOOKUP($A2493&amp;"-"&amp;O$1,'Conclusões cursos SIGARRA'!$E:$H,4,0),"")</f>
        <v>2012/2013</v>
      </c>
      <c r="Q2493" s="1" t="str">
        <f>IFERROR(VLOOKUP($A2493&amp;"-"&amp;Q$1,'Conclusões cursos SIGARRA'!$E:$H,2,0),"")</f>
        <v/>
      </c>
      <c r="R2493" s="1" t="str">
        <f>IFERROR(VLOOKUP($A2493&amp;"-"&amp;Q$1,'Conclusões cursos SIGARRA'!$E:$H,4,0),"")</f>
        <v/>
      </c>
      <c r="S2493" s="1" t="str">
        <f>IFERROR(VLOOKUP($A2493&amp;"-"&amp;S$1,'Conclusões cursos SIGARRA'!$E:$H,2,0),"")</f>
        <v/>
      </c>
      <c r="T2493" s="1" t="str">
        <f>IFERROR(VLOOKUP($A2493&amp;"-"&amp;S$1,'Conclusões cursos SIGARRA'!$E:$H,4,0),"")</f>
        <v/>
      </c>
      <c r="U2493" s="1" t="str">
        <f t="shared" si="3"/>
        <v> MIEIC 2012/2013</v>
      </c>
      <c r="V2493" s="1" t="str">
        <f t="shared" si="4"/>
        <v>Válter Miguel Mesquita Leite de Pinho</v>
      </c>
    </row>
    <row r="2494" ht="14.25" customHeight="1">
      <c r="A2494" s="1">
        <v>1.99802546E8</v>
      </c>
      <c r="B2494" s="1" t="s">
        <v>7545</v>
      </c>
      <c r="C2494" s="1" t="s">
        <v>7546</v>
      </c>
      <c r="D2494" s="1" t="s">
        <v>20</v>
      </c>
      <c r="E2494" s="1" t="s">
        <v>21</v>
      </c>
      <c r="F2494" s="1" t="str">
        <f t="shared" si="1"/>
        <v>Vanessa Catarina Linhas Nina - LEIC 2002/2003</v>
      </c>
      <c r="G2494" s="1" t="s">
        <v>21</v>
      </c>
      <c r="I2494" s="1" t="str">
        <f>IFERROR(VLOOKUP(B2494,'Inquérito'!M:N,2,0),if(AND(E2494="",not(iserror(find("linkedin",H2494)))),H2494,E2494))</f>
        <v/>
      </c>
      <c r="J2494" s="1" t="str">
        <f t="shared" si="2"/>
        <v>LEIC </v>
      </c>
      <c r="K2494" s="1" t="str">
        <f>IFERROR(VLOOKUP($A2494&amp;"-"&amp;K$1,'Conclusões cursos SIGARRA'!$E:$H,2,0),"")</f>
        <v>1998/1999</v>
      </c>
      <c r="L2494" s="1" t="str">
        <f>IFERROR(VLOOKUP($A2494&amp;"-"&amp;K$1,'Conclusões cursos SIGARRA'!$E:$H,4,0),"")</f>
        <v>2002/2003</v>
      </c>
      <c r="M2494" s="1" t="str">
        <f>IFERROR(VLOOKUP($A2494&amp;"-"&amp;M$1,'Conclusões cursos SIGARRA'!$E:$H,2,0),"")</f>
        <v/>
      </c>
      <c r="N2494" s="1" t="str">
        <f>IFERROR(VLOOKUP($A2494&amp;"-"&amp;M$1,'Conclusões cursos SIGARRA'!$E:$H,4,0),"")</f>
        <v/>
      </c>
      <c r="O2494" s="1" t="str">
        <f>IFERROR(VLOOKUP($A2494&amp;"-"&amp;O$1,'Conclusões cursos SIGARRA'!$E:$H,2,0),"")</f>
        <v/>
      </c>
      <c r="P2494" s="1" t="str">
        <f>IFERROR(VLOOKUP($A2494&amp;"-"&amp;O$1,'Conclusões cursos SIGARRA'!$E:$H,4,0),"")</f>
        <v/>
      </c>
      <c r="Q2494" s="1" t="str">
        <f>IFERROR(VLOOKUP($A2494&amp;"-"&amp;Q$1,'Conclusões cursos SIGARRA'!$E:$H,2,0),"")</f>
        <v/>
      </c>
      <c r="R2494" s="1" t="str">
        <f>IFERROR(VLOOKUP($A2494&amp;"-"&amp;Q$1,'Conclusões cursos SIGARRA'!$E:$H,4,0),"")</f>
        <v/>
      </c>
      <c r="S2494" s="1" t="str">
        <f>IFERROR(VLOOKUP($A2494&amp;"-"&amp;S$1,'Conclusões cursos SIGARRA'!$E:$H,2,0),"")</f>
        <v/>
      </c>
      <c r="T2494" s="1" t="str">
        <f>IFERROR(VLOOKUP($A2494&amp;"-"&amp;S$1,'Conclusões cursos SIGARRA'!$E:$H,4,0),"")</f>
        <v/>
      </c>
      <c r="U2494" s="1" t="str">
        <f t="shared" si="3"/>
        <v> LEIC 2002/2003</v>
      </c>
      <c r="V2494" s="1" t="str">
        <f t="shared" si="4"/>
        <v>Vanessa Catarina Linhas Nina</v>
      </c>
    </row>
    <row r="2495" ht="14.25" customHeight="1">
      <c r="A2495" s="1">
        <v>2.01207204E8</v>
      </c>
      <c r="B2495" s="1" t="s">
        <v>7547</v>
      </c>
      <c r="C2495" s="1" t="s">
        <v>7548</v>
      </c>
      <c r="D2495" s="1" t="s">
        <v>20</v>
      </c>
      <c r="E2495" s="1" t="s">
        <v>7549</v>
      </c>
      <c r="F2495" s="1" t="str">
        <f t="shared" si="1"/>
        <v>Vânia Alice Sousa Leite - MIEIC 2016/2017</v>
      </c>
      <c r="I2495" s="9" t="str">
        <f>IFERROR(VLOOKUP(B2495,'Inquérito'!M:N,2,0),if(AND(E2495="",not(iserror(find("linkedin",H2495)))),H2495,E2495))</f>
        <v>https://www.linkedin.com/in/vanialeite/</v>
      </c>
      <c r="J2495" s="1" t="str">
        <f t="shared" si="2"/>
        <v>MIEIC </v>
      </c>
      <c r="K2495" s="1" t="str">
        <f>IFERROR(VLOOKUP($A2495&amp;"-"&amp;K$1,'Conclusões cursos SIGARRA'!$E:$H,2,0),"")</f>
        <v/>
      </c>
      <c r="L2495" s="1" t="str">
        <f>IFERROR(VLOOKUP($A2495&amp;"-"&amp;K$1,'Conclusões cursos SIGARRA'!$E:$H,4,0),"")</f>
        <v/>
      </c>
      <c r="M2495" s="1" t="str">
        <f>IFERROR(VLOOKUP($A2495&amp;"-"&amp;M$1,'Conclusões cursos SIGARRA'!$E:$H,2,0),"")</f>
        <v/>
      </c>
      <c r="N2495" s="1" t="str">
        <f>IFERROR(VLOOKUP($A2495&amp;"-"&amp;M$1,'Conclusões cursos SIGARRA'!$E:$H,4,0),"")</f>
        <v/>
      </c>
      <c r="O2495" s="1" t="str">
        <f>IFERROR(VLOOKUP($A2495&amp;"-"&amp;O$1,'Conclusões cursos SIGARRA'!$E:$H,2,0),"")</f>
        <v>2012/2013</v>
      </c>
      <c r="P2495" s="1" t="str">
        <f>IFERROR(VLOOKUP($A2495&amp;"-"&amp;O$1,'Conclusões cursos SIGARRA'!$E:$H,4,0),"")</f>
        <v>2016/2017</v>
      </c>
      <c r="Q2495" s="1" t="str">
        <f>IFERROR(VLOOKUP($A2495&amp;"-"&amp;Q$1,'Conclusões cursos SIGARRA'!$E:$H,2,0),"")</f>
        <v/>
      </c>
      <c r="R2495" s="1" t="str">
        <f>IFERROR(VLOOKUP($A2495&amp;"-"&amp;Q$1,'Conclusões cursos SIGARRA'!$E:$H,4,0),"")</f>
        <v/>
      </c>
      <c r="S2495" s="1" t="str">
        <f>IFERROR(VLOOKUP($A2495&amp;"-"&amp;S$1,'Conclusões cursos SIGARRA'!$E:$H,2,0),"")</f>
        <v/>
      </c>
      <c r="T2495" s="1" t="str">
        <f>IFERROR(VLOOKUP($A2495&amp;"-"&amp;S$1,'Conclusões cursos SIGARRA'!$E:$H,4,0),"")</f>
        <v/>
      </c>
      <c r="U2495" s="1" t="str">
        <f t="shared" si="3"/>
        <v> MIEIC 2016/2017</v>
      </c>
      <c r="V2495" s="1" t="str">
        <f t="shared" si="4"/>
        <v>Vânia Alice Sousa Leite</v>
      </c>
    </row>
    <row r="2496" ht="14.25" customHeight="1">
      <c r="A2496" s="1">
        <v>1.99703201E8</v>
      </c>
      <c r="B2496" s="1" t="s">
        <v>7550</v>
      </c>
      <c r="C2496" s="1" t="s">
        <v>7551</v>
      </c>
      <c r="D2496" s="1" t="s">
        <v>20</v>
      </c>
      <c r="E2496" s="1" t="s">
        <v>7552</v>
      </c>
      <c r="F2496" s="1" t="str">
        <f t="shared" si="1"/>
        <v>Vânia Guiomar da Silva Gonçalves - LEIC 2001/2002</v>
      </c>
      <c r="G2496" s="1" t="s">
        <v>7553</v>
      </c>
      <c r="I2496" s="9" t="str">
        <f>IFERROR(VLOOKUP(B2496,'Inquérito'!M:N,2,0),if(AND(E2496="",not(iserror(find("linkedin",H2496)))),H2496,E2496))</f>
        <v>https://www.linkedin.com/in/vaniagoncalves/</v>
      </c>
      <c r="J2496" s="1" t="str">
        <f t="shared" si="2"/>
        <v>LEIC </v>
      </c>
      <c r="K2496" s="1" t="str">
        <f>IFERROR(VLOOKUP($A2496&amp;"-"&amp;K$1,'Conclusões cursos SIGARRA'!$E:$H,2,0),"")</f>
        <v>1997/1998</v>
      </c>
      <c r="L2496" s="1" t="str">
        <f>IFERROR(VLOOKUP($A2496&amp;"-"&amp;K$1,'Conclusões cursos SIGARRA'!$E:$H,4,0),"")</f>
        <v>2001/2002</v>
      </c>
      <c r="M2496" s="1" t="str">
        <f>IFERROR(VLOOKUP($A2496&amp;"-"&amp;M$1,'Conclusões cursos SIGARRA'!$E:$H,2,0),"")</f>
        <v/>
      </c>
      <c r="N2496" s="1" t="str">
        <f>IFERROR(VLOOKUP($A2496&amp;"-"&amp;M$1,'Conclusões cursos SIGARRA'!$E:$H,4,0),"")</f>
        <v/>
      </c>
      <c r="O2496" s="1" t="str">
        <f>IFERROR(VLOOKUP($A2496&amp;"-"&amp;O$1,'Conclusões cursos SIGARRA'!$E:$H,2,0),"")</f>
        <v/>
      </c>
      <c r="P2496" s="1" t="str">
        <f>IFERROR(VLOOKUP($A2496&amp;"-"&amp;O$1,'Conclusões cursos SIGARRA'!$E:$H,4,0),"")</f>
        <v/>
      </c>
      <c r="Q2496" s="1" t="str">
        <f>IFERROR(VLOOKUP($A2496&amp;"-"&amp;Q$1,'Conclusões cursos SIGARRA'!$E:$H,2,0),"")</f>
        <v/>
      </c>
      <c r="R2496" s="1" t="str">
        <f>IFERROR(VLOOKUP($A2496&amp;"-"&amp;Q$1,'Conclusões cursos SIGARRA'!$E:$H,4,0),"")</f>
        <v/>
      </c>
      <c r="S2496" s="1" t="str">
        <f>IFERROR(VLOOKUP($A2496&amp;"-"&amp;S$1,'Conclusões cursos SIGARRA'!$E:$H,2,0),"")</f>
        <v/>
      </c>
      <c r="T2496" s="1" t="str">
        <f>IFERROR(VLOOKUP($A2496&amp;"-"&amp;S$1,'Conclusões cursos SIGARRA'!$E:$H,4,0),"")</f>
        <v/>
      </c>
      <c r="U2496" s="1" t="str">
        <f t="shared" si="3"/>
        <v> LEIC 2001/2002</v>
      </c>
      <c r="V2496" s="1" t="str">
        <f t="shared" si="4"/>
        <v>Vânia Guiomar da Silva Gonçalves</v>
      </c>
    </row>
    <row r="2497" ht="14.25" customHeight="1">
      <c r="A2497" s="1">
        <v>2.01000488E8</v>
      </c>
      <c r="B2497" s="1" t="s">
        <v>7554</v>
      </c>
      <c r="C2497" s="1" t="s">
        <v>7555</v>
      </c>
      <c r="D2497" s="1" t="s">
        <v>20</v>
      </c>
      <c r="E2497" s="1" t="s">
        <v>7556</v>
      </c>
      <c r="F2497" s="1" t="str">
        <f t="shared" si="1"/>
        <v>Vasco André da Costa Grilo - MIEIC 2012/2013</v>
      </c>
      <c r="G2497" s="1" t="s">
        <v>7557</v>
      </c>
      <c r="I2497" s="9" t="str">
        <f>IFERROR(VLOOKUP(B2497,'Inquérito'!M:N,2,0),if(AND(E2497="",not(iserror(find("linkedin",H2497)))),H2497,E2497))</f>
        <v>https://www.linkedin.com/in/vasco-grilo-03109131/</v>
      </c>
      <c r="J2497" s="1" t="str">
        <f t="shared" si="2"/>
        <v>MIEIC </v>
      </c>
      <c r="K2497" s="1" t="str">
        <f>IFERROR(VLOOKUP($A2497&amp;"-"&amp;K$1,'Conclusões cursos SIGARRA'!$E:$H,2,0),"")</f>
        <v/>
      </c>
      <c r="L2497" s="1" t="str">
        <f>IFERROR(VLOOKUP($A2497&amp;"-"&amp;K$1,'Conclusões cursos SIGARRA'!$E:$H,4,0),"")</f>
        <v/>
      </c>
      <c r="M2497" s="1" t="str">
        <f>IFERROR(VLOOKUP($A2497&amp;"-"&amp;M$1,'Conclusões cursos SIGARRA'!$E:$H,2,0),"")</f>
        <v/>
      </c>
      <c r="N2497" s="1" t="str">
        <f>IFERROR(VLOOKUP($A2497&amp;"-"&amp;M$1,'Conclusões cursos SIGARRA'!$E:$H,4,0),"")</f>
        <v/>
      </c>
      <c r="O2497" s="1" t="str">
        <f>IFERROR(VLOOKUP($A2497&amp;"-"&amp;O$1,'Conclusões cursos SIGARRA'!$E:$H,2,0),"")</f>
        <v>2010/2011</v>
      </c>
      <c r="P2497" s="1" t="str">
        <f>IFERROR(VLOOKUP($A2497&amp;"-"&amp;O$1,'Conclusões cursos SIGARRA'!$E:$H,4,0),"")</f>
        <v>2012/2013</v>
      </c>
      <c r="Q2497" s="1" t="str">
        <f>IFERROR(VLOOKUP($A2497&amp;"-"&amp;Q$1,'Conclusões cursos SIGARRA'!$E:$H,2,0),"")</f>
        <v/>
      </c>
      <c r="R2497" s="1" t="str">
        <f>IFERROR(VLOOKUP($A2497&amp;"-"&amp;Q$1,'Conclusões cursos SIGARRA'!$E:$H,4,0),"")</f>
        <v/>
      </c>
      <c r="S2497" s="1" t="str">
        <f>IFERROR(VLOOKUP($A2497&amp;"-"&amp;S$1,'Conclusões cursos SIGARRA'!$E:$H,2,0),"")</f>
        <v/>
      </c>
      <c r="T2497" s="1" t="str">
        <f>IFERROR(VLOOKUP($A2497&amp;"-"&amp;S$1,'Conclusões cursos SIGARRA'!$E:$H,4,0),"")</f>
        <v/>
      </c>
      <c r="U2497" s="1" t="str">
        <f t="shared" si="3"/>
        <v> MIEIC 2012/2013</v>
      </c>
      <c r="V2497" s="1" t="str">
        <f t="shared" si="4"/>
        <v>Vasco André da Costa Grilo</v>
      </c>
    </row>
    <row r="2498" ht="14.25" customHeight="1">
      <c r="A2498" s="1">
        <v>1.9990351E8</v>
      </c>
      <c r="B2498" s="1" t="s">
        <v>7558</v>
      </c>
      <c r="C2498" s="1" t="s">
        <v>7559</v>
      </c>
      <c r="D2498" s="1" t="s">
        <v>20</v>
      </c>
      <c r="E2498" s="1" t="s">
        <v>7560</v>
      </c>
      <c r="F2498" s="1" t="str">
        <f t="shared" si="1"/>
        <v>Vasco Bento de Oliveira - LEIC 2004/2005</v>
      </c>
      <c r="G2498" s="1" t="s">
        <v>21</v>
      </c>
      <c r="I2498" s="9" t="str">
        <f>IFERROR(VLOOKUP(B2498,'Inquérito'!M:N,2,0),if(AND(E2498="",not(iserror(find("linkedin",H2498)))),H2498,E2498))</f>
        <v>https://www.linkedin.com/in/vascooliveira/</v>
      </c>
      <c r="J2498" s="1" t="str">
        <f t="shared" si="2"/>
        <v>LEIC </v>
      </c>
      <c r="K2498" s="1" t="str">
        <f>IFERROR(VLOOKUP($A2498&amp;"-"&amp;K$1,'Conclusões cursos SIGARRA'!$E:$H,2,0),"")</f>
        <v>1999/2000</v>
      </c>
      <c r="L2498" s="1" t="str">
        <f>IFERROR(VLOOKUP($A2498&amp;"-"&amp;K$1,'Conclusões cursos SIGARRA'!$E:$H,4,0),"")</f>
        <v>2004/2005</v>
      </c>
      <c r="M2498" s="1" t="str">
        <f>IFERROR(VLOOKUP($A2498&amp;"-"&amp;M$1,'Conclusões cursos SIGARRA'!$E:$H,2,0),"")</f>
        <v/>
      </c>
      <c r="N2498" s="1" t="str">
        <f>IFERROR(VLOOKUP($A2498&amp;"-"&amp;M$1,'Conclusões cursos SIGARRA'!$E:$H,4,0),"")</f>
        <v/>
      </c>
      <c r="O2498" s="1" t="str">
        <f>IFERROR(VLOOKUP($A2498&amp;"-"&amp;O$1,'Conclusões cursos SIGARRA'!$E:$H,2,0),"")</f>
        <v/>
      </c>
      <c r="P2498" s="1" t="str">
        <f>IFERROR(VLOOKUP($A2498&amp;"-"&amp;O$1,'Conclusões cursos SIGARRA'!$E:$H,4,0),"")</f>
        <v/>
      </c>
      <c r="Q2498" s="1" t="str">
        <f>IFERROR(VLOOKUP($A2498&amp;"-"&amp;Q$1,'Conclusões cursos SIGARRA'!$E:$H,2,0),"")</f>
        <v/>
      </c>
      <c r="R2498" s="1" t="str">
        <f>IFERROR(VLOOKUP($A2498&amp;"-"&amp;Q$1,'Conclusões cursos SIGARRA'!$E:$H,4,0),"")</f>
        <v/>
      </c>
      <c r="S2498" s="1" t="str">
        <f>IFERROR(VLOOKUP($A2498&amp;"-"&amp;S$1,'Conclusões cursos SIGARRA'!$E:$H,2,0),"")</f>
        <v/>
      </c>
      <c r="T2498" s="1" t="str">
        <f>IFERROR(VLOOKUP($A2498&amp;"-"&amp;S$1,'Conclusões cursos SIGARRA'!$E:$H,4,0),"")</f>
        <v/>
      </c>
      <c r="U2498" s="1" t="str">
        <f t="shared" si="3"/>
        <v> LEIC 2004/2005</v>
      </c>
      <c r="V2498" s="1" t="str">
        <f t="shared" si="4"/>
        <v>Vasco Bento de Oliveira</v>
      </c>
    </row>
    <row r="2499" ht="14.25" customHeight="1">
      <c r="A2499" s="1">
        <v>1.99700272E8</v>
      </c>
      <c r="B2499" s="1" t="s">
        <v>7561</v>
      </c>
      <c r="C2499" s="1" t="s">
        <v>7562</v>
      </c>
      <c r="D2499" s="1" t="s">
        <v>20</v>
      </c>
      <c r="E2499" s="1" t="s">
        <v>7563</v>
      </c>
      <c r="F2499" s="1" t="str">
        <f t="shared" si="1"/>
        <v>Vasco Correia Rocha - LEIC 2001/2002</v>
      </c>
      <c r="G2499" s="1" t="s">
        <v>21</v>
      </c>
      <c r="H2499" s="1" t="s">
        <v>7564</v>
      </c>
      <c r="I2499" s="9" t="str">
        <f>IFERROR(VLOOKUP(B2499,'Inquérito'!M:N,2,0),if(AND(E2499="",not(iserror(find("linkedin",H2499)))),H2499,E2499))</f>
        <v>https://www.linkedin.com/in/vascocrocha/</v>
      </c>
      <c r="J2499" s="1" t="str">
        <f t="shared" si="2"/>
        <v>LEIC </v>
      </c>
      <c r="K2499" s="1" t="str">
        <f>IFERROR(VLOOKUP($A2499&amp;"-"&amp;K$1,'Conclusões cursos SIGARRA'!$E:$H,2,0),"")</f>
        <v>1997/1998</v>
      </c>
      <c r="L2499" s="1" t="str">
        <f>IFERROR(VLOOKUP($A2499&amp;"-"&amp;K$1,'Conclusões cursos SIGARRA'!$E:$H,4,0),"")</f>
        <v>2001/2002</v>
      </c>
      <c r="M2499" s="1" t="str">
        <f>IFERROR(VLOOKUP($A2499&amp;"-"&amp;M$1,'Conclusões cursos SIGARRA'!$E:$H,2,0),"")</f>
        <v/>
      </c>
      <c r="N2499" s="1" t="str">
        <f>IFERROR(VLOOKUP($A2499&amp;"-"&amp;M$1,'Conclusões cursos SIGARRA'!$E:$H,4,0),"")</f>
        <v/>
      </c>
      <c r="O2499" s="1" t="str">
        <f>IFERROR(VLOOKUP($A2499&amp;"-"&amp;O$1,'Conclusões cursos SIGARRA'!$E:$H,2,0),"")</f>
        <v/>
      </c>
      <c r="P2499" s="1" t="str">
        <f>IFERROR(VLOOKUP($A2499&amp;"-"&amp;O$1,'Conclusões cursos SIGARRA'!$E:$H,4,0),"")</f>
        <v/>
      </c>
      <c r="Q2499" s="1" t="str">
        <f>IFERROR(VLOOKUP($A2499&amp;"-"&amp;Q$1,'Conclusões cursos SIGARRA'!$E:$H,2,0),"")</f>
        <v/>
      </c>
      <c r="R2499" s="1" t="str">
        <f>IFERROR(VLOOKUP($A2499&amp;"-"&amp;Q$1,'Conclusões cursos SIGARRA'!$E:$H,4,0),"")</f>
        <v/>
      </c>
      <c r="S2499" s="1" t="str">
        <f>IFERROR(VLOOKUP($A2499&amp;"-"&amp;S$1,'Conclusões cursos SIGARRA'!$E:$H,2,0),"")</f>
        <v/>
      </c>
      <c r="T2499" s="1" t="str">
        <f>IFERROR(VLOOKUP($A2499&amp;"-"&amp;S$1,'Conclusões cursos SIGARRA'!$E:$H,4,0),"")</f>
        <v/>
      </c>
      <c r="U2499" s="1" t="str">
        <f t="shared" si="3"/>
        <v> LEIC 2001/2002</v>
      </c>
      <c r="V2499" s="1" t="str">
        <f t="shared" si="4"/>
        <v>Vasco Correia Rocha</v>
      </c>
    </row>
    <row r="2500" ht="14.25" customHeight="1">
      <c r="A2500" s="1">
        <v>2.01906617E8</v>
      </c>
      <c r="B2500" s="1" t="s">
        <v>7565</v>
      </c>
      <c r="C2500" s="1" t="s">
        <v>7566</v>
      </c>
      <c r="D2500" s="1" t="s">
        <v>26</v>
      </c>
      <c r="E2500" s="1" t="s">
        <v>21</v>
      </c>
      <c r="F2500" s="1" t="str">
        <f t="shared" si="1"/>
        <v>Vasco David Antunes Pereira Gomes - L.EIC 2021/2022</v>
      </c>
      <c r="G2500" s="1" t="s">
        <v>7567</v>
      </c>
      <c r="I2500" s="1" t="str">
        <f>IFERROR(VLOOKUP(B2500,'Inquérito'!M:N,2,0),if(AND(E2500="",not(iserror(find("linkedin",H2500)))),H2500,E2500))</f>
        <v/>
      </c>
      <c r="J2500" s="1" t="str">
        <f t="shared" si="2"/>
        <v>L.EIC </v>
      </c>
      <c r="K2500" s="1" t="str">
        <f>IFERROR(VLOOKUP($A2500&amp;"-"&amp;K$1,'Conclusões cursos SIGARRA'!$E:$H,2,0),"")</f>
        <v/>
      </c>
      <c r="L2500" s="1" t="str">
        <f>IFERROR(VLOOKUP($A2500&amp;"-"&amp;K$1,'Conclusões cursos SIGARRA'!$E:$H,4,0),"")</f>
        <v/>
      </c>
      <c r="M2500" s="1" t="str">
        <f>IFERROR(VLOOKUP($A2500&amp;"-"&amp;M$1,'Conclusões cursos SIGARRA'!$E:$H,2,0),"")</f>
        <v/>
      </c>
      <c r="N2500" s="1" t="str">
        <f>IFERROR(VLOOKUP($A2500&amp;"-"&amp;M$1,'Conclusões cursos SIGARRA'!$E:$H,4,0),"")</f>
        <v/>
      </c>
      <c r="O2500" s="1" t="str">
        <f>IFERROR(VLOOKUP($A2500&amp;"-"&amp;O$1,'Conclusões cursos SIGARRA'!$E:$H,2,0),"")</f>
        <v/>
      </c>
      <c r="P2500" s="1" t="str">
        <f>IFERROR(VLOOKUP($A2500&amp;"-"&amp;O$1,'Conclusões cursos SIGARRA'!$E:$H,4,0),"")</f>
        <v/>
      </c>
      <c r="Q2500" s="1" t="str">
        <f>IFERROR(VLOOKUP($A2500&amp;"-"&amp;Q$1,'Conclusões cursos SIGARRA'!$E:$H,2,0),"")</f>
        <v>2021/2022</v>
      </c>
      <c r="R2500" s="1" t="str">
        <f>IFERROR(VLOOKUP($A2500&amp;"-"&amp;Q$1,'Conclusões cursos SIGARRA'!$E:$H,4,0),"")</f>
        <v>2021/2022</v>
      </c>
      <c r="S2500" s="1" t="str">
        <f>IFERROR(VLOOKUP($A2500&amp;"-"&amp;S$1,'Conclusões cursos SIGARRA'!$E:$H,2,0),"")</f>
        <v/>
      </c>
      <c r="T2500" s="1" t="str">
        <f>IFERROR(VLOOKUP($A2500&amp;"-"&amp;S$1,'Conclusões cursos SIGARRA'!$E:$H,4,0),"")</f>
        <v/>
      </c>
      <c r="U2500" s="1" t="str">
        <f t="shared" si="3"/>
        <v> L.EIC 2021/2022</v>
      </c>
      <c r="V2500" s="1" t="str">
        <f t="shared" si="4"/>
        <v>Vasco David Antunes Pereira Gomes</v>
      </c>
    </row>
    <row r="2501" ht="14.25" customHeight="1">
      <c r="A2501" s="1">
        <v>2.01006652E8</v>
      </c>
      <c r="B2501" s="1" t="s">
        <v>7568</v>
      </c>
      <c r="C2501" s="1" t="s">
        <v>7569</v>
      </c>
      <c r="D2501" s="1" t="s">
        <v>20</v>
      </c>
      <c r="E2501" s="1" t="s">
        <v>21</v>
      </c>
      <c r="F2501" s="1" t="str">
        <f t="shared" si="1"/>
        <v>Vasco Fernandes Gonçalves - MIEIC 2016/2017</v>
      </c>
      <c r="G2501" s="1" t="s">
        <v>7570</v>
      </c>
      <c r="I2501" s="1" t="str">
        <f>IFERROR(VLOOKUP(B2501,'Inquérito'!M:N,2,0),if(AND(E2501="",not(iserror(find("linkedin",H2501)))),H2501,E2501))</f>
        <v/>
      </c>
      <c r="J2501" s="1" t="str">
        <f t="shared" si="2"/>
        <v>MIEIC </v>
      </c>
      <c r="K2501" s="1" t="str">
        <f>IFERROR(VLOOKUP($A2501&amp;"-"&amp;K$1,'Conclusões cursos SIGARRA'!$E:$H,2,0),"")</f>
        <v/>
      </c>
      <c r="L2501" s="1" t="str">
        <f>IFERROR(VLOOKUP($A2501&amp;"-"&amp;K$1,'Conclusões cursos SIGARRA'!$E:$H,4,0),"")</f>
        <v/>
      </c>
      <c r="M2501" s="1" t="str">
        <f>IFERROR(VLOOKUP($A2501&amp;"-"&amp;M$1,'Conclusões cursos SIGARRA'!$E:$H,2,0),"")</f>
        <v/>
      </c>
      <c r="N2501" s="1" t="str">
        <f>IFERROR(VLOOKUP($A2501&amp;"-"&amp;M$1,'Conclusões cursos SIGARRA'!$E:$H,4,0),"")</f>
        <v/>
      </c>
      <c r="O2501" s="1" t="str">
        <f>IFERROR(VLOOKUP($A2501&amp;"-"&amp;O$1,'Conclusões cursos SIGARRA'!$E:$H,2,0),"")</f>
        <v>2010/2011</v>
      </c>
      <c r="P2501" s="1" t="str">
        <f>IFERROR(VLOOKUP($A2501&amp;"-"&amp;O$1,'Conclusões cursos SIGARRA'!$E:$H,4,0),"")</f>
        <v>2016/2017</v>
      </c>
      <c r="Q2501" s="1" t="str">
        <f>IFERROR(VLOOKUP($A2501&amp;"-"&amp;Q$1,'Conclusões cursos SIGARRA'!$E:$H,2,0),"")</f>
        <v/>
      </c>
      <c r="R2501" s="1" t="str">
        <f>IFERROR(VLOOKUP($A2501&amp;"-"&amp;Q$1,'Conclusões cursos SIGARRA'!$E:$H,4,0),"")</f>
        <v/>
      </c>
      <c r="S2501" s="1" t="str">
        <f>IFERROR(VLOOKUP($A2501&amp;"-"&amp;S$1,'Conclusões cursos SIGARRA'!$E:$H,2,0),"")</f>
        <v/>
      </c>
      <c r="T2501" s="1" t="str">
        <f>IFERROR(VLOOKUP($A2501&amp;"-"&amp;S$1,'Conclusões cursos SIGARRA'!$E:$H,4,0),"")</f>
        <v/>
      </c>
      <c r="U2501" s="1" t="str">
        <f t="shared" si="3"/>
        <v> MIEIC 2016/2017</v>
      </c>
      <c r="V2501" s="1" t="str">
        <f t="shared" si="4"/>
        <v>Vasco Fernandes Gonçalves</v>
      </c>
    </row>
    <row r="2502" ht="14.25" customHeight="1">
      <c r="A2502" s="1">
        <v>2.01402723E8</v>
      </c>
      <c r="B2502" s="1" t="s">
        <v>7571</v>
      </c>
      <c r="C2502" s="1" t="s">
        <v>7572</v>
      </c>
      <c r="D2502" s="1" t="s">
        <v>20</v>
      </c>
      <c r="E2502" s="1" t="s">
        <v>21</v>
      </c>
      <c r="F2502" s="1" t="str">
        <f t="shared" si="1"/>
        <v>Vasco Ferreira Ribeiro - MIEIC 2018/2019</v>
      </c>
      <c r="I2502" s="1" t="str">
        <f>IFERROR(VLOOKUP(B2502,'Inquérito'!M:N,2,0),if(AND(E2502="",not(iserror(find("linkedin",H2502)))),H2502,E2502))</f>
        <v/>
      </c>
      <c r="J2502" s="1" t="str">
        <f t="shared" si="2"/>
        <v>MIEIC </v>
      </c>
      <c r="K2502" s="1" t="str">
        <f>IFERROR(VLOOKUP($A2502&amp;"-"&amp;K$1,'Conclusões cursos SIGARRA'!$E:$H,2,0),"")</f>
        <v/>
      </c>
      <c r="L2502" s="1" t="str">
        <f>IFERROR(VLOOKUP($A2502&amp;"-"&amp;K$1,'Conclusões cursos SIGARRA'!$E:$H,4,0),"")</f>
        <v/>
      </c>
      <c r="M2502" s="1" t="str">
        <f>IFERROR(VLOOKUP($A2502&amp;"-"&amp;M$1,'Conclusões cursos SIGARRA'!$E:$H,2,0),"")</f>
        <v/>
      </c>
      <c r="N2502" s="1" t="str">
        <f>IFERROR(VLOOKUP($A2502&amp;"-"&amp;M$1,'Conclusões cursos SIGARRA'!$E:$H,4,0),"")</f>
        <v/>
      </c>
      <c r="O2502" s="1" t="str">
        <f>IFERROR(VLOOKUP($A2502&amp;"-"&amp;O$1,'Conclusões cursos SIGARRA'!$E:$H,2,0),"")</f>
        <v>2014/2015</v>
      </c>
      <c r="P2502" s="1" t="str">
        <f>IFERROR(VLOOKUP($A2502&amp;"-"&amp;O$1,'Conclusões cursos SIGARRA'!$E:$H,4,0),"")</f>
        <v>2018/2019</v>
      </c>
      <c r="Q2502" s="1" t="str">
        <f>IFERROR(VLOOKUP($A2502&amp;"-"&amp;Q$1,'Conclusões cursos SIGARRA'!$E:$H,2,0),"")</f>
        <v/>
      </c>
      <c r="R2502" s="1" t="str">
        <f>IFERROR(VLOOKUP($A2502&amp;"-"&amp;Q$1,'Conclusões cursos SIGARRA'!$E:$H,4,0),"")</f>
        <v/>
      </c>
      <c r="S2502" s="1" t="str">
        <f>IFERROR(VLOOKUP($A2502&amp;"-"&amp;S$1,'Conclusões cursos SIGARRA'!$E:$H,2,0),"")</f>
        <v/>
      </c>
      <c r="T2502" s="1" t="str">
        <f>IFERROR(VLOOKUP($A2502&amp;"-"&amp;S$1,'Conclusões cursos SIGARRA'!$E:$H,4,0),"")</f>
        <v/>
      </c>
      <c r="U2502" s="1" t="str">
        <f t="shared" si="3"/>
        <v> MIEIC 2018/2019</v>
      </c>
      <c r="V2502" s="1" t="str">
        <f t="shared" si="4"/>
        <v>Vasco Ferreira Ribeiro</v>
      </c>
    </row>
    <row r="2503" ht="14.25" customHeight="1">
      <c r="A2503" s="1">
        <v>2.00103588E8</v>
      </c>
      <c r="B2503" s="1" t="s">
        <v>7573</v>
      </c>
      <c r="C2503" s="1" t="s">
        <v>7574</v>
      </c>
      <c r="D2503" s="1" t="s">
        <v>20</v>
      </c>
      <c r="E2503" s="1" t="s">
        <v>7575</v>
      </c>
      <c r="F2503" s="1" t="str">
        <f t="shared" si="1"/>
        <v>Vasco Hugo Vinhas Gonçalves Moreira - LEIC 2005/2006</v>
      </c>
      <c r="G2503" s="1" t="s">
        <v>7576</v>
      </c>
      <c r="H2503" s="1" t="s">
        <v>7577</v>
      </c>
      <c r="I2503" s="9" t="str">
        <f>IFERROR(VLOOKUP(B2503,'Inquérito'!M:N,2,0),if(AND(E2503="",not(iserror(find("linkedin",H2503)))),H2503,E2503))</f>
        <v>https://www.linkedin.com/in/vascovinhas/</v>
      </c>
      <c r="J2503" s="1" t="str">
        <f t="shared" si="2"/>
        <v>LEIC </v>
      </c>
      <c r="K2503" s="1" t="str">
        <f>IFERROR(VLOOKUP($A2503&amp;"-"&amp;K$1,'Conclusões cursos SIGARRA'!$E:$H,2,0),"")</f>
        <v>2001/2002</v>
      </c>
      <c r="L2503" s="1" t="str">
        <f>IFERROR(VLOOKUP($A2503&amp;"-"&amp;K$1,'Conclusões cursos SIGARRA'!$E:$H,4,0),"")</f>
        <v>2005/2006</v>
      </c>
      <c r="M2503" s="1" t="str">
        <f>IFERROR(VLOOKUP($A2503&amp;"-"&amp;M$1,'Conclusões cursos SIGARRA'!$E:$H,2,0),"")</f>
        <v/>
      </c>
      <c r="N2503" s="1" t="str">
        <f>IFERROR(VLOOKUP($A2503&amp;"-"&amp;M$1,'Conclusões cursos SIGARRA'!$E:$H,4,0),"")</f>
        <v/>
      </c>
      <c r="O2503" s="1" t="str">
        <f>IFERROR(VLOOKUP($A2503&amp;"-"&amp;O$1,'Conclusões cursos SIGARRA'!$E:$H,2,0),"")</f>
        <v/>
      </c>
      <c r="P2503" s="1" t="str">
        <f>IFERROR(VLOOKUP($A2503&amp;"-"&amp;O$1,'Conclusões cursos SIGARRA'!$E:$H,4,0),"")</f>
        <v/>
      </c>
      <c r="Q2503" s="1" t="str">
        <f>IFERROR(VLOOKUP($A2503&amp;"-"&amp;Q$1,'Conclusões cursos SIGARRA'!$E:$H,2,0),"")</f>
        <v/>
      </c>
      <c r="R2503" s="1" t="str">
        <f>IFERROR(VLOOKUP($A2503&amp;"-"&amp;Q$1,'Conclusões cursos SIGARRA'!$E:$H,4,0),"")</f>
        <v/>
      </c>
      <c r="S2503" s="1" t="str">
        <f>IFERROR(VLOOKUP($A2503&amp;"-"&amp;S$1,'Conclusões cursos SIGARRA'!$E:$H,2,0),"")</f>
        <v/>
      </c>
      <c r="T2503" s="1" t="str">
        <f>IFERROR(VLOOKUP($A2503&amp;"-"&amp;S$1,'Conclusões cursos SIGARRA'!$E:$H,4,0),"")</f>
        <v/>
      </c>
      <c r="U2503" s="1" t="str">
        <f t="shared" si="3"/>
        <v> LEIC 2005/2006</v>
      </c>
      <c r="V2503" s="1" t="str">
        <f t="shared" si="4"/>
        <v>Vasco Hugo Vinhas Gonçalves Moreira</v>
      </c>
    </row>
    <row r="2504" ht="14.25" customHeight="1">
      <c r="A2504" s="1">
        <v>2.01403485E8</v>
      </c>
      <c r="B2504" s="1" t="s">
        <v>7578</v>
      </c>
      <c r="C2504" s="1" t="s">
        <v>7579</v>
      </c>
      <c r="D2504" s="1" t="s">
        <v>20</v>
      </c>
      <c r="E2504" s="1" t="s">
        <v>21</v>
      </c>
      <c r="F2504" s="1" t="str">
        <f t="shared" si="1"/>
        <v>Vasco Magalhães Pereira - MIEIC 2018/2019</v>
      </c>
      <c r="I2504" s="1" t="str">
        <f>IFERROR(VLOOKUP(B2504,'Inquérito'!M:N,2,0),if(AND(E2504="",not(iserror(find("linkedin",H2504)))),H2504,E2504))</f>
        <v/>
      </c>
      <c r="J2504" s="1" t="str">
        <f t="shared" si="2"/>
        <v>MIEIC </v>
      </c>
      <c r="K2504" s="1" t="str">
        <f>IFERROR(VLOOKUP($A2504&amp;"-"&amp;K$1,'Conclusões cursos SIGARRA'!$E:$H,2,0),"")</f>
        <v/>
      </c>
      <c r="L2504" s="1" t="str">
        <f>IFERROR(VLOOKUP($A2504&amp;"-"&amp;K$1,'Conclusões cursos SIGARRA'!$E:$H,4,0),"")</f>
        <v/>
      </c>
      <c r="M2504" s="1" t="str">
        <f>IFERROR(VLOOKUP($A2504&amp;"-"&amp;M$1,'Conclusões cursos SIGARRA'!$E:$H,2,0),"")</f>
        <v/>
      </c>
      <c r="N2504" s="1" t="str">
        <f>IFERROR(VLOOKUP($A2504&amp;"-"&amp;M$1,'Conclusões cursos SIGARRA'!$E:$H,4,0),"")</f>
        <v/>
      </c>
      <c r="O2504" s="1" t="str">
        <f>IFERROR(VLOOKUP($A2504&amp;"-"&amp;O$1,'Conclusões cursos SIGARRA'!$E:$H,2,0),"")</f>
        <v>2014/2015</v>
      </c>
      <c r="P2504" s="1" t="str">
        <f>IFERROR(VLOOKUP($A2504&amp;"-"&amp;O$1,'Conclusões cursos SIGARRA'!$E:$H,4,0),"")</f>
        <v>2018/2019</v>
      </c>
      <c r="Q2504" s="1" t="str">
        <f>IFERROR(VLOOKUP($A2504&amp;"-"&amp;Q$1,'Conclusões cursos SIGARRA'!$E:$H,2,0),"")</f>
        <v/>
      </c>
      <c r="R2504" s="1" t="str">
        <f>IFERROR(VLOOKUP($A2504&amp;"-"&amp;Q$1,'Conclusões cursos SIGARRA'!$E:$H,4,0),"")</f>
        <v/>
      </c>
      <c r="S2504" s="1" t="str">
        <f>IFERROR(VLOOKUP($A2504&amp;"-"&amp;S$1,'Conclusões cursos SIGARRA'!$E:$H,2,0),"")</f>
        <v/>
      </c>
      <c r="T2504" s="1" t="str">
        <f>IFERROR(VLOOKUP($A2504&amp;"-"&amp;S$1,'Conclusões cursos SIGARRA'!$E:$H,4,0),"")</f>
        <v/>
      </c>
      <c r="U2504" s="1" t="str">
        <f t="shared" si="3"/>
        <v> MIEIC 2018/2019</v>
      </c>
      <c r="V2504" s="1" t="str">
        <f t="shared" si="4"/>
        <v>Vasco Magalhães Pereira</v>
      </c>
    </row>
    <row r="2505" ht="14.25" customHeight="1">
      <c r="A2505" s="1">
        <v>2.01808031E8</v>
      </c>
      <c r="B2505" s="1" t="s">
        <v>7580</v>
      </c>
      <c r="C2505" s="1" t="s">
        <v>7581</v>
      </c>
      <c r="D2505" s="1" t="s">
        <v>26</v>
      </c>
      <c r="E2505" s="1" t="s">
        <v>21</v>
      </c>
      <c r="F2505" s="1" t="str">
        <f t="shared" si="1"/>
        <v>Vasco Marinho Rodrigues Gomes Alves - L.EIC 2022/2023</v>
      </c>
      <c r="I2505" s="1" t="str">
        <f>IFERROR(VLOOKUP(B2505,'Inquérito'!M:N,2,0),if(AND(E2505="",not(iserror(find("linkedin",H2505)))),H2505,E2505))</f>
        <v/>
      </c>
      <c r="J2505" s="1" t="str">
        <f t="shared" si="2"/>
        <v>L.EIC </v>
      </c>
      <c r="K2505" s="1" t="str">
        <f>IFERROR(VLOOKUP($A2505&amp;"-"&amp;K$1,'Conclusões cursos SIGARRA'!$E:$H,2,0),"")</f>
        <v/>
      </c>
      <c r="L2505" s="1" t="str">
        <f>IFERROR(VLOOKUP($A2505&amp;"-"&amp;K$1,'Conclusões cursos SIGARRA'!$E:$H,4,0),"")</f>
        <v/>
      </c>
      <c r="M2505" s="1" t="str">
        <f>IFERROR(VLOOKUP($A2505&amp;"-"&amp;M$1,'Conclusões cursos SIGARRA'!$E:$H,2,0),"")</f>
        <v/>
      </c>
      <c r="N2505" s="1" t="str">
        <f>IFERROR(VLOOKUP($A2505&amp;"-"&amp;M$1,'Conclusões cursos SIGARRA'!$E:$H,4,0),"")</f>
        <v/>
      </c>
      <c r="O2505" s="1" t="str">
        <f>IFERROR(VLOOKUP($A2505&amp;"-"&amp;O$1,'Conclusões cursos SIGARRA'!$E:$H,2,0),"")</f>
        <v/>
      </c>
      <c r="P2505" s="1" t="str">
        <f>IFERROR(VLOOKUP($A2505&amp;"-"&amp;O$1,'Conclusões cursos SIGARRA'!$E:$H,4,0),"")</f>
        <v/>
      </c>
      <c r="Q2505" s="1" t="str">
        <f>IFERROR(VLOOKUP($A2505&amp;"-"&amp;Q$1,'Conclusões cursos SIGARRA'!$E:$H,2,0),"")</f>
        <v>2021/2022</v>
      </c>
      <c r="R2505" s="1" t="str">
        <f>IFERROR(VLOOKUP($A2505&amp;"-"&amp;Q$1,'Conclusões cursos SIGARRA'!$E:$H,4,0),"")</f>
        <v>2022/2023</v>
      </c>
      <c r="S2505" s="1" t="str">
        <f>IFERROR(VLOOKUP($A2505&amp;"-"&amp;S$1,'Conclusões cursos SIGARRA'!$E:$H,2,0),"")</f>
        <v/>
      </c>
      <c r="T2505" s="1" t="str">
        <f>IFERROR(VLOOKUP($A2505&amp;"-"&amp;S$1,'Conclusões cursos SIGARRA'!$E:$H,4,0),"")</f>
        <v/>
      </c>
      <c r="U2505" s="1" t="str">
        <f t="shared" si="3"/>
        <v> L.EIC 2022/2023</v>
      </c>
      <c r="V2505" s="1" t="str">
        <f t="shared" si="4"/>
        <v>Vasco Marinho Rodrigues Gomes Alves</v>
      </c>
    </row>
    <row r="2506" ht="14.25" customHeight="1">
      <c r="A2506" s="1">
        <v>1.99401849E8</v>
      </c>
      <c r="B2506" s="1" t="s">
        <v>7582</v>
      </c>
      <c r="C2506" s="1" t="s">
        <v>7583</v>
      </c>
      <c r="D2506" s="1" t="s">
        <v>20</v>
      </c>
      <c r="E2506" s="10" t="s">
        <v>7584</v>
      </c>
      <c r="F2506" s="1" t="str">
        <f t="shared" si="1"/>
        <v>Vasco Miguel Vieira Simões Marques - LEIC 1998/1999</v>
      </c>
      <c r="G2506" s="1" t="s">
        <v>7585</v>
      </c>
      <c r="I2506" s="9" t="str">
        <f>IFERROR(VLOOKUP(B2506,'Inquérito'!M:N,2,0),if(AND(E2506="",not(iserror(find("linkedin",H2506)))),H2506,E2506))</f>
        <v>https://www.linkedin.com/in/vasco-marques-1a767a/</v>
      </c>
      <c r="J2506" s="1" t="str">
        <f t="shared" si="2"/>
        <v>LEIC </v>
      </c>
      <c r="K2506" s="1" t="str">
        <f>IFERROR(VLOOKUP($A2506&amp;"-"&amp;K$1,'Conclusões cursos SIGARRA'!$E:$H,2,0),"")</f>
        <v>1994/1995</v>
      </c>
      <c r="L2506" s="1" t="str">
        <f>IFERROR(VLOOKUP($A2506&amp;"-"&amp;K$1,'Conclusões cursos SIGARRA'!$E:$H,4,0),"")</f>
        <v>1998/1999</v>
      </c>
      <c r="M2506" s="1" t="str">
        <f>IFERROR(VLOOKUP($A2506&amp;"-"&amp;M$1,'Conclusões cursos SIGARRA'!$E:$H,2,0),"")</f>
        <v/>
      </c>
      <c r="N2506" s="1" t="str">
        <f>IFERROR(VLOOKUP($A2506&amp;"-"&amp;M$1,'Conclusões cursos SIGARRA'!$E:$H,4,0),"")</f>
        <v/>
      </c>
      <c r="O2506" s="1" t="str">
        <f>IFERROR(VLOOKUP($A2506&amp;"-"&amp;O$1,'Conclusões cursos SIGARRA'!$E:$H,2,0),"")</f>
        <v/>
      </c>
      <c r="P2506" s="1" t="str">
        <f>IFERROR(VLOOKUP($A2506&amp;"-"&amp;O$1,'Conclusões cursos SIGARRA'!$E:$H,4,0),"")</f>
        <v/>
      </c>
      <c r="Q2506" s="1" t="str">
        <f>IFERROR(VLOOKUP($A2506&amp;"-"&amp;Q$1,'Conclusões cursos SIGARRA'!$E:$H,2,0),"")</f>
        <v/>
      </c>
      <c r="R2506" s="1" t="str">
        <f>IFERROR(VLOOKUP($A2506&amp;"-"&amp;Q$1,'Conclusões cursos SIGARRA'!$E:$H,4,0),"")</f>
        <v/>
      </c>
      <c r="S2506" s="1" t="str">
        <f>IFERROR(VLOOKUP($A2506&amp;"-"&amp;S$1,'Conclusões cursos SIGARRA'!$E:$H,2,0),"")</f>
        <v/>
      </c>
      <c r="T2506" s="1" t="str">
        <f>IFERROR(VLOOKUP($A2506&amp;"-"&amp;S$1,'Conclusões cursos SIGARRA'!$E:$H,4,0),"")</f>
        <v/>
      </c>
      <c r="U2506" s="1" t="str">
        <f t="shared" si="3"/>
        <v> LEIC 1998/1999</v>
      </c>
      <c r="V2506" s="1" t="str">
        <f t="shared" si="4"/>
        <v>Vasco Miguel Vieira Simões Marques</v>
      </c>
    </row>
    <row r="2507" ht="14.25" customHeight="1">
      <c r="A2507" s="1">
        <v>1.99601521E8</v>
      </c>
      <c r="B2507" s="1" t="s">
        <v>7586</v>
      </c>
      <c r="C2507" s="1" t="s">
        <v>7587</v>
      </c>
      <c r="D2507" s="1" t="s">
        <v>20</v>
      </c>
      <c r="E2507" s="1" t="s">
        <v>7588</v>
      </c>
      <c r="F2507" s="1" t="str">
        <f t="shared" si="1"/>
        <v>Vasco Moreira Pinto - LEIC 2004/2005</v>
      </c>
      <c r="G2507" s="1" t="s">
        <v>21</v>
      </c>
      <c r="I2507" s="9" t="str">
        <f>IFERROR(VLOOKUP(B2507,'Inquérito'!M:N,2,0),if(AND(E2507="",not(iserror(find("linkedin",H2507)))),H2507,E2507))</f>
        <v>https://www.linkedin.com/in/vascopinto</v>
      </c>
      <c r="J2507" s="1" t="str">
        <f t="shared" si="2"/>
        <v>LEIC </v>
      </c>
      <c r="K2507" s="1" t="str">
        <f>IFERROR(VLOOKUP($A2507&amp;"-"&amp;K$1,'Conclusões cursos SIGARRA'!$E:$H,2,0),"")</f>
        <v>1996/1997</v>
      </c>
      <c r="L2507" s="1" t="str">
        <f>IFERROR(VLOOKUP($A2507&amp;"-"&amp;K$1,'Conclusões cursos SIGARRA'!$E:$H,4,0),"")</f>
        <v>2004/2005</v>
      </c>
      <c r="M2507" s="1" t="str">
        <f>IFERROR(VLOOKUP($A2507&amp;"-"&amp;M$1,'Conclusões cursos SIGARRA'!$E:$H,2,0),"")</f>
        <v/>
      </c>
      <c r="N2507" s="1" t="str">
        <f>IFERROR(VLOOKUP($A2507&amp;"-"&amp;M$1,'Conclusões cursos SIGARRA'!$E:$H,4,0),"")</f>
        <v/>
      </c>
      <c r="O2507" s="1" t="str">
        <f>IFERROR(VLOOKUP($A2507&amp;"-"&amp;O$1,'Conclusões cursos SIGARRA'!$E:$H,2,0),"")</f>
        <v/>
      </c>
      <c r="P2507" s="1" t="str">
        <f>IFERROR(VLOOKUP($A2507&amp;"-"&amp;O$1,'Conclusões cursos SIGARRA'!$E:$H,4,0),"")</f>
        <v/>
      </c>
      <c r="Q2507" s="1" t="str">
        <f>IFERROR(VLOOKUP($A2507&amp;"-"&amp;Q$1,'Conclusões cursos SIGARRA'!$E:$H,2,0),"")</f>
        <v/>
      </c>
      <c r="R2507" s="1" t="str">
        <f>IFERROR(VLOOKUP($A2507&amp;"-"&amp;Q$1,'Conclusões cursos SIGARRA'!$E:$H,4,0),"")</f>
        <v/>
      </c>
      <c r="S2507" s="1" t="str">
        <f>IFERROR(VLOOKUP($A2507&amp;"-"&amp;S$1,'Conclusões cursos SIGARRA'!$E:$H,2,0),"")</f>
        <v/>
      </c>
      <c r="T2507" s="1" t="str">
        <f>IFERROR(VLOOKUP($A2507&amp;"-"&amp;S$1,'Conclusões cursos SIGARRA'!$E:$H,4,0),"")</f>
        <v/>
      </c>
      <c r="U2507" s="1" t="str">
        <f t="shared" si="3"/>
        <v> LEIC 2004/2005</v>
      </c>
      <c r="V2507" s="1" t="str">
        <f t="shared" si="4"/>
        <v>Vasco Moreira Pinto</v>
      </c>
    </row>
    <row r="2508" ht="14.25" customHeight="1">
      <c r="A2508" s="1">
        <v>2.00700622E8</v>
      </c>
      <c r="B2508" s="1" t="s">
        <v>7589</v>
      </c>
      <c r="C2508" s="1" t="s">
        <v>7590</v>
      </c>
      <c r="D2508" s="1" t="s">
        <v>20</v>
      </c>
      <c r="E2508" s="1" t="s">
        <v>7591</v>
      </c>
      <c r="F2508" s="1" t="str">
        <f t="shared" si="1"/>
        <v>Vasco Pereira Torres - MIEIC 2012/2013</v>
      </c>
      <c r="G2508" s="1" t="s">
        <v>7592</v>
      </c>
      <c r="H2508" s="1" t="s">
        <v>7593</v>
      </c>
      <c r="I2508" s="9" t="str">
        <f>IFERROR(VLOOKUP(B2508,'Inquérito'!M:N,2,0),if(AND(E2508="",not(iserror(find("linkedin",H2508)))),H2508,E2508))</f>
        <v>https://www.linkedin.com/in/vascotorres/</v>
      </c>
      <c r="J2508" s="1" t="str">
        <f t="shared" si="2"/>
        <v>MIEIC </v>
      </c>
      <c r="K2508" s="1" t="str">
        <f>IFERROR(VLOOKUP($A2508&amp;"-"&amp;K$1,'Conclusões cursos SIGARRA'!$E:$H,2,0),"")</f>
        <v/>
      </c>
      <c r="L2508" s="1" t="str">
        <f>IFERROR(VLOOKUP($A2508&amp;"-"&amp;K$1,'Conclusões cursos SIGARRA'!$E:$H,4,0),"")</f>
        <v/>
      </c>
      <c r="M2508" s="1" t="str">
        <f>IFERROR(VLOOKUP($A2508&amp;"-"&amp;M$1,'Conclusões cursos SIGARRA'!$E:$H,2,0),"")</f>
        <v/>
      </c>
      <c r="N2508" s="1" t="str">
        <f>IFERROR(VLOOKUP($A2508&amp;"-"&amp;M$1,'Conclusões cursos SIGARRA'!$E:$H,4,0),"")</f>
        <v/>
      </c>
      <c r="O2508" s="1" t="str">
        <f>IFERROR(VLOOKUP($A2508&amp;"-"&amp;O$1,'Conclusões cursos SIGARRA'!$E:$H,2,0),"")</f>
        <v>2008/2009</v>
      </c>
      <c r="P2508" s="1" t="str">
        <f>IFERROR(VLOOKUP($A2508&amp;"-"&amp;O$1,'Conclusões cursos SIGARRA'!$E:$H,4,0),"")</f>
        <v>2012/2013</v>
      </c>
      <c r="Q2508" s="1" t="str">
        <f>IFERROR(VLOOKUP($A2508&amp;"-"&amp;Q$1,'Conclusões cursos SIGARRA'!$E:$H,2,0),"")</f>
        <v/>
      </c>
      <c r="R2508" s="1" t="str">
        <f>IFERROR(VLOOKUP($A2508&amp;"-"&amp;Q$1,'Conclusões cursos SIGARRA'!$E:$H,4,0),"")</f>
        <v/>
      </c>
      <c r="S2508" s="1" t="str">
        <f>IFERROR(VLOOKUP($A2508&amp;"-"&amp;S$1,'Conclusões cursos SIGARRA'!$E:$H,2,0),"")</f>
        <v/>
      </c>
      <c r="T2508" s="1" t="str">
        <f>IFERROR(VLOOKUP($A2508&amp;"-"&amp;S$1,'Conclusões cursos SIGARRA'!$E:$H,4,0),"")</f>
        <v/>
      </c>
      <c r="U2508" s="1" t="str">
        <f t="shared" si="3"/>
        <v> MIEIC 2012/2013</v>
      </c>
      <c r="V2508" s="1" t="str">
        <f t="shared" si="4"/>
        <v>Vasco Pereira Torres</v>
      </c>
    </row>
    <row r="2509" ht="14.25" customHeight="1">
      <c r="A2509" s="1">
        <v>2.02004395E8</v>
      </c>
      <c r="B2509" s="1" t="s">
        <v>7594</v>
      </c>
      <c r="C2509" s="1" t="s">
        <v>7595</v>
      </c>
      <c r="D2509" s="1" t="s">
        <v>26</v>
      </c>
      <c r="E2509" s="1" t="s">
        <v>21</v>
      </c>
      <c r="F2509" s="1" t="str">
        <f t="shared" si="1"/>
        <v>Vasco Rafael Maia Ribeiro Guedes - L.EIC 2022/2023</v>
      </c>
      <c r="H2509" s="1" t="s">
        <v>7596</v>
      </c>
      <c r="I2509" s="9" t="str">
        <f>IFERROR(VLOOKUP(B2509,'Inquérito'!M:N,2,0),if(AND(E2509="",not(iserror(find("linkedin",H2509)))),H2509,E2509))</f>
        <v>https://www.linkedin.com/in/vascoguedes/</v>
      </c>
      <c r="J2509" s="1" t="str">
        <f t="shared" si="2"/>
        <v>L.EIC </v>
      </c>
      <c r="K2509" s="1" t="str">
        <f>IFERROR(VLOOKUP($A2509&amp;"-"&amp;K$1,'Conclusões cursos SIGARRA'!$E:$H,2,0),"")</f>
        <v/>
      </c>
      <c r="L2509" s="1" t="str">
        <f>IFERROR(VLOOKUP($A2509&amp;"-"&amp;K$1,'Conclusões cursos SIGARRA'!$E:$H,4,0),"")</f>
        <v/>
      </c>
      <c r="M2509" s="1" t="str">
        <f>IFERROR(VLOOKUP($A2509&amp;"-"&amp;M$1,'Conclusões cursos SIGARRA'!$E:$H,2,0),"")</f>
        <v/>
      </c>
      <c r="N2509" s="1" t="str">
        <f>IFERROR(VLOOKUP($A2509&amp;"-"&amp;M$1,'Conclusões cursos SIGARRA'!$E:$H,4,0),"")</f>
        <v/>
      </c>
      <c r="O2509" s="1" t="str">
        <f>IFERROR(VLOOKUP($A2509&amp;"-"&amp;O$1,'Conclusões cursos SIGARRA'!$E:$H,2,0),"")</f>
        <v/>
      </c>
      <c r="P2509" s="1" t="str">
        <f>IFERROR(VLOOKUP($A2509&amp;"-"&amp;O$1,'Conclusões cursos SIGARRA'!$E:$H,4,0),"")</f>
        <v/>
      </c>
      <c r="Q2509" s="1" t="str">
        <f>IFERROR(VLOOKUP($A2509&amp;"-"&amp;Q$1,'Conclusões cursos SIGARRA'!$E:$H,2,0),"")</f>
        <v>2021/2022</v>
      </c>
      <c r="R2509" s="1" t="str">
        <f>IFERROR(VLOOKUP($A2509&amp;"-"&amp;Q$1,'Conclusões cursos SIGARRA'!$E:$H,4,0),"")</f>
        <v>2022/2023</v>
      </c>
      <c r="S2509" s="1" t="str">
        <f>IFERROR(VLOOKUP($A2509&amp;"-"&amp;S$1,'Conclusões cursos SIGARRA'!$E:$H,2,0),"")</f>
        <v/>
      </c>
      <c r="T2509" s="1" t="str">
        <f>IFERROR(VLOOKUP($A2509&amp;"-"&amp;S$1,'Conclusões cursos SIGARRA'!$E:$H,4,0),"")</f>
        <v/>
      </c>
      <c r="U2509" s="1" t="str">
        <f t="shared" si="3"/>
        <v> L.EIC 2022/2023</v>
      </c>
      <c r="V2509" s="1" t="str">
        <f t="shared" si="4"/>
        <v>Vasco Rafael Maia Ribeiro Guedes</v>
      </c>
    </row>
    <row r="2510" ht="14.25" customHeight="1">
      <c r="A2510" s="1">
        <v>2.01106906E8</v>
      </c>
      <c r="B2510" s="1" t="s">
        <v>7597</v>
      </c>
      <c r="C2510" s="1" t="s">
        <v>7598</v>
      </c>
      <c r="D2510" s="1" t="s">
        <v>20</v>
      </c>
      <c r="E2510" s="1" t="s">
        <v>21</v>
      </c>
      <c r="F2510" s="1" t="str">
        <f t="shared" si="1"/>
        <v>Vasco Taveira Gomes - MIEIC 2015/2016</v>
      </c>
      <c r="G2510" s="1" t="s">
        <v>21</v>
      </c>
      <c r="I2510" s="1" t="str">
        <f>IFERROR(VLOOKUP(B2510,'Inquérito'!M:N,2,0),if(AND(E2510="",not(iserror(find("linkedin",H2510)))),H2510,E2510))</f>
        <v/>
      </c>
      <c r="J2510" s="1" t="str">
        <f t="shared" si="2"/>
        <v>MIEIC </v>
      </c>
      <c r="K2510" s="1" t="str">
        <f>IFERROR(VLOOKUP($A2510&amp;"-"&amp;K$1,'Conclusões cursos SIGARRA'!$E:$H,2,0),"")</f>
        <v/>
      </c>
      <c r="L2510" s="1" t="str">
        <f>IFERROR(VLOOKUP($A2510&amp;"-"&amp;K$1,'Conclusões cursos SIGARRA'!$E:$H,4,0),"")</f>
        <v/>
      </c>
      <c r="M2510" s="1" t="str">
        <f>IFERROR(VLOOKUP($A2510&amp;"-"&amp;M$1,'Conclusões cursos SIGARRA'!$E:$H,2,0),"")</f>
        <v/>
      </c>
      <c r="N2510" s="1" t="str">
        <f>IFERROR(VLOOKUP($A2510&amp;"-"&amp;M$1,'Conclusões cursos SIGARRA'!$E:$H,4,0),"")</f>
        <v/>
      </c>
      <c r="O2510" s="1" t="str">
        <f>IFERROR(VLOOKUP($A2510&amp;"-"&amp;O$1,'Conclusões cursos SIGARRA'!$E:$H,2,0),"")</f>
        <v>2011/2012</v>
      </c>
      <c r="P2510" s="1" t="str">
        <f>IFERROR(VLOOKUP($A2510&amp;"-"&amp;O$1,'Conclusões cursos SIGARRA'!$E:$H,4,0),"")</f>
        <v>2015/2016</v>
      </c>
      <c r="Q2510" s="1" t="str">
        <f>IFERROR(VLOOKUP($A2510&amp;"-"&amp;Q$1,'Conclusões cursos SIGARRA'!$E:$H,2,0),"")</f>
        <v/>
      </c>
      <c r="R2510" s="1" t="str">
        <f>IFERROR(VLOOKUP($A2510&amp;"-"&amp;Q$1,'Conclusões cursos SIGARRA'!$E:$H,4,0),"")</f>
        <v/>
      </c>
      <c r="S2510" s="1" t="str">
        <f>IFERROR(VLOOKUP($A2510&amp;"-"&amp;S$1,'Conclusões cursos SIGARRA'!$E:$H,2,0),"")</f>
        <v/>
      </c>
      <c r="T2510" s="1" t="str">
        <f>IFERROR(VLOOKUP($A2510&amp;"-"&amp;S$1,'Conclusões cursos SIGARRA'!$E:$H,4,0),"")</f>
        <v/>
      </c>
      <c r="U2510" s="1" t="str">
        <f t="shared" si="3"/>
        <v> MIEIC 2015/2016</v>
      </c>
      <c r="V2510" s="1" t="str">
        <f t="shared" si="4"/>
        <v>Vasco Taveira Gomes</v>
      </c>
    </row>
    <row r="2511" ht="14.25" customHeight="1">
      <c r="A2511" s="1">
        <v>2.0140469E8</v>
      </c>
      <c r="B2511" s="1" t="s">
        <v>7599</v>
      </c>
      <c r="C2511" s="1" t="s">
        <v>7600</v>
      </c>
      <c r="D2511" s="1" t="s">
        <v>20</v>
      </c>
      <c r="E2511" s="1" t="s">
        <v>21</v>
      </c>
      <c r="F2511" s="1" t="str">
        <f t="shared" si="1"/>
        <v>Ventura de Sousa Pereira - MIEIC 2019/2020</v>
      </c>
      <c r="I2511" s="1" t="str">
        <f>IFERROR(VLOOKUP(B2511,'Inquérito'!M:N,2,0),if(AND(E2511="",not(iserror(find("linkedin",H2511)))),H2511,E2511))</f>
        <v/>
      </c>
      <c r="J2511" s="1" t="str">
        <f t="shared" si="2"/>
        <v>MIEIC </v>
      </c>
      <c r="K2511" s="1" t="str">
        <f>IFERROR(VLOOKUP($A2511&amp;"-"&amp;K$1,'Conclusões cursos SIGARRA'!$E:$H,2,0),"")</f>
        <v/>
      </c>
      <c r="L2511" s="1" t="str">
        <f>IFERROR(VLOOKUP($A2511&amp;"-"&amp;K$1,'Conclusões cursos SIGARRA'!$E:$H,4,0),"")</f>
        <v/>
      </c>
      <c r="M2511" s="1" t="str">
        <f>IFERROR(VLOOKUP($A2511&amp;"-"&amp;M$1,'Conclusões cursos SIGARRA'!$E:$H,2,0),"")</f>
        <v/>
      </c>
      <c r="N2511" s="1" t="str">
        <f>IFERROR(VLOOKUP($A2511&amp;"-"&amp;M$1,'Conclusões cursos SIGARRA'!$E:$H,4,0),"")</f>
        <v/>
      </c>
      <c r="O2511" s="1" t="str">
        <f>IFERROR(VLOOKUP($A2511&amp;"-"&amp;O$1,'Conclusões cursos SIGARRA'!$E:$H,2,0),"")</f>
        <v>2015/2016</v>
      </c>
      <c r="P2511" s="1" t="str">
        <f>IFERROR(VLOOKUP($A2511&amp;"-"&amp;O$1,'Conclusões cursos SIGARRA'!$E:$H,4,0),"")</f>
        <v>2019/2020</v>
      </c>
      <c r="Q2511" s="1" t="str">
        <f>IFERROR(VLOOKUP($A2511&amp;"-"&amp;Q$1,'Conclusões cursos SIGARRA'!$E:$H,2,0),"")</f>
        <v/>
      </c>
      <c r="R2511" s="1" t="str">
        <f>IFERROR(VLOOKUP($A2511&amp;"-"&amp;Q$1,'Conclusões cursos SIGARRA'!$E:$H,4,0),"")</f>
        <v/>
      </c>
      <c r="S2511" s="1" t="str">
        <f>IFERROR(VLOOKUP($A2511&amp;"-"&amp;S$1,'Conclusões cursos SIGARRA'!$E:$H,2,0),"")</f>
        <v/>
      </c>
      <c r="T2511" s="1" t="str">
        <f>IFERROR(VLOOKUP($A2511&amp;"-"&amp;S$1,'Conclusões cursos SIGARRA'!$E:$H,4,0),"")</f>
        <v/>
      </c>
      <c r="U2511" s="1" t="str">
        <f t="shared" si="3"/>
        <v> MIEIC 2019/2020</v>
      </c>
      <c r="V2511" s="1" t="str">
        <f t="shared" si="4"/>
        <v>Ventura de Sousa Pereira</v>
      </c>
    </row>
    <row r="2512" ht="14.25" customHeight="1">
      <c r="A2512" s="1">
        <v>2.00400704E8</v>
      </c>
      <c r="B2512" s="1" t="s">
        <v>7601</v>
      </c>
      <c r="C2512" s="1" t="s">
        <v>7602</v>
      </c>
      <c r="D2512" s="1" t="s">
        <v>20</v>
      </c>
      <c r="E2512" s="1" t="s">
        <v>21</v>
      </c>
      <c r="F2512" s="1" t="str">
        <f t="shared" si="1"/>
        <v>Vera Sofia Moreira Francisco - MIEIC 2008/2009</v>
      </c>
      <c r="G2512" s="1" t="s">
        <v>7603</v>
      </c>
      <c r="H2512" s="1" t="s">
        <v>7604</v>
      </c>
      <c r="I2512" s="1" t="str">
        <f>IFERROR(VLOOKUP(B2512,'Inquérito'!M:N,2,0),if(AND(E2512="",not(iserror(find("linkedin",H2512)))),H2512,E2512))</f>
        <v/>
      </c>
      <c r="J2512" s="1" t="str">
        <f t="shared" si="2"/>
        <v>MIEIC </v>
      </c>
      <c r="K2512" s="1" t="str">
        <f>IFERROR(VLOOKUP($A2512&amp;"-"&amp;K$1,'Conclusões cursos SIGARRA'!$E:$H,2,0),"")</f>
        <v/>
      </c>
      <c r="L2512" s="1" t="str">
        <f>IFERROR(VLOOKUP($A2512&amp;"-"&amp;K$1,'Conclusões cursos SIGARRA'!$E:$H,4,0),"")</f>
        <v/>
      </c>
      <c r="M2512" s="1" t="str">
        <f>IFERROR(VLOOKUP($A2512&amp;"-"&amp;M$1,'Conclusões cursos SIGARRA'!$E:$H,2,0),"")</f>
        <v/>
      </c>
      <c r="N2512" s="1" t="str">
        <f>IFERROR(VLOOKUP($A2512&amp;"-"&amp;M$1,'Conclusões cursos SIGARRA'!$E:$H,4,0),"")</f>
        <v/>
      </c>
      <c r="O2512" s="1" t="str">
        <f>IFERROR(VLOOKUP($A2512&amp;"-"&amp;O$1,'Conclusões cursos SIGARRA'!$E:$H,2,0),"")</f>
        <v>2004/2005</v>
      </c>
      <c r="P2512" s="1" t="str">
        <f>IFERROR(VLOOKUP($A2512&amp;"-"&amp;O$1,'Conclusões cursos SIGARRA'!$E:$H,4,0),"")</f>
        <v>2008/2009</v>
      </c>
      <c r="Q2512" s="1" t="str">
        <f>IFERROR(VLOOKUP($A2512&amp;"-"&amp;Q$1,'Conclusões cursos SIGARRA'!$E:$H,2,0),"")</f>
        <v/>
      </c>
      <c r="R2512" s="1" t="str">
        <f>IFERROR(VLOOKUP($A2512&amp;"-"&amp;Q$1,'Conclusões cursos SIGARRA'!$E:$H,4,0),"")</f>
        <v/>
      </c>
      <c r="S2512" s="1" t="str">
        <f>IFERROR(VLOOKUP($A2512&amp;"-"&amp;S$1,'Conclusões cursos SIGARRA'!$E:$H,2,0),"")</f>
        <v/>
      </c>
      <c r="T2512" s="1" t="str">
        <f>IFERROR(VLOOKUP($A2512&amp;"-"&amp;S$1,'Conclusões cursos SIGARRA'!$E:$H,4,0),"")</f>
        <v/>
      </c>
      <c r="U2512" s="1" t="str">
        <f t="shared" si="3"/>
        <v> MIEIC 2008/2009</v>
      </c>
      <c r="V2512" s="1" t="str">
        <f t="shared" si="4"/>
        <v>Vera Sofia Moreira Francisco</v>
      </c>
    </row>
    <row r="2513" ht="14.25" customHeight="1">
      <c r="A2513" s="1">
        <v>2.0150644E8</v>
      </c>
      <c r="B2513" s="1" t="s">
        <v>7605</v>
      </c>
      <c r="C2513" s="1" t="s">
        <v>7606</v>
      </c>
      <c r="D2513" s="1" t="s">
        <v>20</v>
      </c>
      <c r="E2513" s="1" t="s">
        <v>21</v>
      </c>
      <c r="F2513" s="1" t="str">
        <f t="shared" si="1"/>
        <v>Verónica Sofia Marcos Fradique - MIEIC 2019/2020</v>
      </c>
      <c r="I2513" s="1" t="str">
        <f>IFERROR(VLOOKUP(B2513,'Inquérito'!M:N,2,0),if(AND(E2513="",not(iserror(find("linkedin",H2513)))),H2513,E2513))</f>
        <v/>
      </c>
      <c r="J2513" s="1" t="str">
        <f t="shared" si="2"/>
        <v>MIEIC </v>
      </c>
      <c r="K2513" s="1" t="str">
        <f>IFERROR(VLOOKUP($A2513&amp;"-"&amp;K$1,'Conclusões cursos SIGARRA'!$E:$H,2,0),"")</f>
        <v/>
      </c>
      <c r="L2513" s="1" t="str">
        <f>IFERROR(VLOOKUP($A2513&amp;"-"&amp;K$1,'Conclusões cursos SIGARRA'!$E:$H,4,0),"")</f>
        <v/>
      </c>
      <c r="M2513" s="1" t="str">
        <f>IFERROR(VLOOKUP($A2513&amp;"-"&amp;M$1,'Conclusões cursos SIGARRA'!$E:$H,2,0),"")</f>
        <v/>
      </c>
      <c r="N2513" s="1" t="str">
        <f>IFERROR(VLOOKUP($A2513&amp;"-"&amp;M$1,'Conclusões cursos SIGARRA'!$E:$H,4,0),"")</f>
        <v/>
      </c>
      <c r="O2513" s="1" t="str">
        <f>IFERROR(VLOOKUP($A2513&amp;"-"&amp;O$1,'Conclusões cursos SIGARRA'!$E:$H,2,0),"")</f>
        <v>2015/2016</v>
      </c>
      <c r="P2513" s="1" t="str">
        <f>IFERROR(VLOOKUP($A2513&amp;"-"&amp;O$1,'Conclusões cursos SIGARRA'!$E:$H,4,0),"")</f>
        <v>2019/2020</v>
      </c>
      <c r="Q2513" s="1" t="str">
        <f>IFERROR(VLOOKUP($A2513&amp;"-"&amp;Q$1,'Conclusões cursos SIGARRA'!$E:$H,2,0),"")</f>
        <v/>
      </c>
      <c r="R2513" s="1" t="str">
        <f>IFERROR(VLOOKUP($A2513&amp;"-"&amp;Q$1,'Conclusões cursos SIGARRA'!$E:$H,4,0),"")</f>
        <v/>
      </c>
      <c r="S2513" s="1" t="str">
        <f>IFERROR(VLOOKUP($A2513&amp;"-"&amp;S$1,'Conclusões cursos SIGARRA'!$E:$H,2,0),"")</f>
        <v/>
      </c>
      <c r="T2513" s="1" t="str">
        <f>IFERROR(VLOOKUP($A2513&amp;"-"&amp;S$1,'Conclusões cursos SIGARRA'!$E:$H,4,0),"")</f>
        <v/>
      </c>
      <c r="U2513" s="1" t="str">
        <f t="shared" si="3"/>
        <v> MIEIC 2019/2020</v>
      </c>
      <c r="V2513" s="1" t="str">
        <f t="shared" si="4"/>
        <v>Verónica Sofia Marcos Fradique</v>
      </c>
    </row>
    <row r="2514" ht="14.25" customHeight="1">
      <c r="A2514" s="1">
        <v>2.01503764E8</v>
      </c>
      <c r="B2514" s="1" t="s">
        <v>7607</v>
      </c>
      <c r="C2514" s="1" t="s">
        <v>7608</v>
      </c>
      <c r="D2514" s="1" t="s">
        <v>20</v>
      </c>
      <c r="E2514" s="1" t="s">
        <v>21</v>
      </c>
      <c r="F2514" s="1" t="str">
        <f t="shared" si="1"/>
        <v>Vicente Fernandes Ramada Caldeira Espinha - MIEIC 2019/2020</v>
      </c>
      <c r="G2514" s="1" t="s">
        <v>7609</v>
      </c>
      <c r="I2514" s="9" t="str">
        <f>IFERROR(VLOOKUP(B2514,'Inquérito'!M:N,2,0),if(AND(E2514="",not(iserror(find("linkedin",H2514)))),H2514,E2514))</f>
        <v>https://www.linkedin.com/in/vicenteespinha/</v>
      </c>
      <c r="J2514" s="1" t="str">
        <f t="shared" si="2"/>
        <v>MIEIC </v>
      </c>
      <c r="K2514" s="1" t="str">
        <f>IFERROR(VLOOKUP($A2514&amp;"-"&amp;K$1,'Conclusões cursos SIGARRA'!$E:$H,2,0),"")</f>
        <v/>
      </c>
      <c r="L2514" s="1" t="str">
        <f>IFERROR(VLOOKUP($A2514&amp;"-"&amp;K$1,'Conclusões cursos SIGARRA'!$E:$H,4,0),"")</f>
        <v/>
      </c>
      <c r="M2514" s="1" t="str">
        <f>IFERROR(VLOOKUP($A2514&amp;"-"&amp;M$1,'Conclusões cursos SIGARRA'!$E:$H,2,0),"")</f>
        <v/>
      </c>
      <c r="N2514" s="1" t="str">
        <f>IFERROR(VLOOKUP($A2514&amp;"-"&amp;M$1,'Conclusões cursos SIGARRA'!$E:$H,4,0),"")</f>
        <v/>
      </c>
      <c r="O2514" s="1" t="str">
        <f>IFERROR(VLOOKUP($A2514&amp;"-"&amp;O$1,'Conclusões cursos SIGARRA'!$E:$H,2,0),"")</f>
        <v>2015/2016</v>
      </c>
      <c r="P2514" s="1" t="str">
        <f>IFERROR(VLOOKUP($A2514&amp;"-"&amp;O$1,'Conclusões cursos SIGARRA'!$E:$H,4,0),"")</f>
        <v>2019/2020</v>
      </c>
      <c r="Q2514" s="1" t="str">
        <f>IFERROR(VLOOKUP($A2514&amp;"-"&amp;Q$1,'Conclusões cursos SIGARRA'!$E:$H,2,0),"")</f>
        <v/>
      </c>
      <c r="R2514" s="1" t="str">
        <f>IFERROR(VLOOKUP($A2514&amp;"-"&amp;Q$1,'Conclusões cursos SIGARRA'!$E:$H,4,0),"")</f>
        <v/>
      </c>
      <c r="S2514" s="1" t="str">
        <f>IFERROR(VLOOKUP($A2514&amp;"-"&amp;S$1,'Conclusões cursos SIGARRA'!$E:$H,2,0),"")</f>
        <v/>
      </c>
      <c r="T2514" s="1" t="str">
        <f>IFERROR(VLOOKUP($A2514&amp;"-"&amp;S$1,'Conclusões cursos SIGARRA'!$E:$H,4,0),"")</f>
        <v/>
      </c>
      <c r="U2514" s="1" t="str">
        <f t="shared" si="3"/>
        <v> MIEIC 2019/2020</v>
      </c>
      <c r="V2514" s="1" t="str">
        <f t="shared" si="4"/>
        <v>Vicente Fernandes Ramada Caldeira Espinha</v>
      </c>
    </row>
    <row r="2515" ht="14.25" customHeight="1">
      <c r="A2515" s="1">
        <v>2.01700135E8</v>
      </c>
      <c r="B2515" s="1" t="s">
        <v>7610</v>
      </c>
      <c r="C2515" s="1" t="s">
        <v>7611</v>
      </c>
      <c r="D2515" s="1" t="s">
        <v>26</v>
      </c>
      <c r="E2515" s="1" t="s">
        <v>21</v>
      </c>
      <c r="F2515" s="1" t="str">
        <f t="shared" si="1"/>
        <v>Victor Laureano Macieira Ferreira - L.EIC 2021/2022</v>
      </c>
      <c r="G2515" s="1" t="s">
        <v>7612</v>
      </c>
      <c r="I2515" s="9" t="str">
        <f>IFERROR(VLOOKUP(B2515,'Inquérito'!M:N,2,0),if(AND(E2515="",not(iserror(find("linkedin",H2515)))),H2515,E2515))</f>
        <v>https://www.linkedin.com/in/victor-laureano-1b24a0133/</v>
      </c>
      <c r="J2515" s="1" t="str">
        <f t="shared" si="2"/>
        <v>L.EIC </v>
      </c>
      <c r="K2515" s="1" t="str">
        <f>IFERROR(VLOOKUP($A2515&amp;"-"&amp;K$1,'Conclusões cursos SIGARRA'!$E:$H,2,0),"")</f>
        <v/>
      </c>
      <c r="L2515" s="1" t="str">
        <f>IFERROR(VLOOKUP($A2515&amp;"-"&amp;K$1,'Conclusões cursos SIGARRA'!$E:$H,4,0),"")</f>
        <v/>
      </c>
      <c r="M2515" s="1" t="str">
        <f>IFERROR(VLOOKUP($A2515&amp;"-"&amp;M$1,'Conclusões cursos SIGARRA'!$E:$H,2,0),"")</f>
        <v/>
      </c>
      <c r="N2515" s="1" t="str">
        <f>IFERROR(VLOOKUP($A2515&amp;"-"&amp;M$1,'Conclusões cursos SIGARRA'!$E:$H,4,0),"")</f>
        <v/>
      </c>
      <c r="O2515" s="1" t="str">
        <f>IFERROR(VLOOKUP($A2515&amp;"-"&amp;O$1,'Conclusões cursos SIGARRA'!$E:$H,2,0),"")</f>
        <v/>
      </c>
      <c r="P2515" s="1" t="str">
        <f>IFERROR(VLOOKUP($A2515&amp;"-"&amp;O$1,'Conclusões cursos SIGARRA'!$E:$H,4,0),"")</f>
        <v/>
      </c>
      <c r="Q2515" s="1" t="str">
        <f>IFERROR(VLOOKUP($A2515&amp;"-"&amp;Q$1,'Conclusões cursos SIGARRA'!$E:$H,2,0),"")</f>
        <v>2021/2022</v>
      </c>
      <c r="R2515" s="1" t="str">
        <f>IFERROR(VLOOKUP($A2515&amp;"-"&amp;Q$1,'Conclusões cursos SIGARRA'!$E:$H,4,0),"")</f>
        <v>2021/2022</v>
      </c>
      <c r="S2515" s="1" t="str">
        <f>IFERROR(VLOOKUP($A2515&amp;"-"&amp;S$1,'Conclusões cursos SIGARRA'!$E:$H,2,0),"")</f>
        <v/>
      </c>
      <c r="T2515" s="1" t="str">
        <f>IFERROR(VLOOKUP($A2515&amp;"-"&amp;S$1,'Conclusões cursos SIGARRA'!$E:$H,4,0),"")</f>
        <v/>
      </c>
      <c r="U2515" s="1" t="str">
        <f t="shared" si="3"/>
        <v> L.EIC 2021/2022</v>
      </c>
      <c r="V2515" s="1" t="str">
        <f t="shared" si="4"/>
        <v>Victor Laureano Macieira Ferreira</v>
      </c>
    </row>
    <row r="2516" ht="14.25" customHeight="1">
      <c r="A2516" s="1">
        <v>2.01907226E8</v>
      </c>
      <c r="B2516" s="1" t="s">
        <v>7613</v>
      </c>
      <c r="C2516" s="1" t="s">
        <v>7614</v>
      </c>
      <c r="D2516" s="1" t="s">
        <v>26</v>
      </c>
      <c r="E2516" s="1" t="s">
        <v>21</v>
      </c>
      <c r="F2516" s="1" t="str">
        <f t="shared" si="1"/>
        <v>Victor Saldanha Nunes - L.EIC 2021/2022</v>
      </c>
      <c r="I2516" s="1" t="str">
        <f>IFERROR(VLOOKUP(B2516,'Inquérito'!M:N,2,0),if(AND(E2516="",not(iserror(find("linkedin",H2516)))),H2516,E2516))</f>
        <v/>
      </c>
      <c r="J2516" s="1" t="str">
        <f t="shared" si="2"/>
        <v>L.EIC </v>
      </c>
      <c r="K2516" s="1" t="str">
        <f>IFERROR(VLOOKUP($A2516&amp;"-"&amp;K$1,'Conclusões cursos SIGARRA'!$E:$H,2,0),"")</f>
        <v/>
      </c>
      <c r="L2516" s="1" t="str">
        <f>IFERROR(VLOOKUP($A2516&amp;"-"&amp;K$1,'Conclusões cursos SIGARRA'!$E:$H,4,0),"")</f>
        <v/>
      </c>
      <c r="M2516" s="1" t="str">
        <f>IFERROR(VLOOKUP($A2516&amp;"-"&amp;M$1,'Conclusões cursos SIGARRA'!$E:$H,2,0),"")</f>
        <v/>
      </c>
      <c r="N2516" s="1" t="str">
        <f>IFERROR(VLOOKUP($A2516&amp;"-"&amp;M$1,'Conclusões cursos SIGARRA'!$E:$H,4,0),"")</f>
        <v/>
      </c>
      <c r="O2516" s="1" t="str">
        <f>IFERROR(VLOOKUP($A2516&amp;"-"&amp;O$1,'Conclusões cursos SIGARRA'!$E:$H,2,0),"")</f>
        <v/>
      </c>
      <c r="P2516" s="1" t="str">
        <f>IFERROR(VLOOKUP($A2516&amp;"-"&amp;O$1,'Conclusões cursos SIGARRA'!$E:$H,4,0),"")</f>
        <v/>
      </c>
      <c r="Q2516" s="1" t="str">
        <f>IFERROR(VLOOKUP($A2516&amp;"-"&amp;Q$1,'Conclusões cursos SIGARRA'!$E:$H,2,0),"")</f>
        <v>2021/2022</v>
      </c>
      <c r="R2516" s="1" t="str">
        <f>IFERROR(VLOOKUP($A2516&amp;"-"&amp;Q$1,'Conclusões cursos SIGARRA'!$E:$H,4,0),"")</f>
        <v>2021/2022</v>
      </c>
      <c r="S2516" s="1" t="str">
        <f>IFERROR(VLOOKUP($A2516&amp;"-"&amp;S$1,'Conclusões cursos SIGARRA'!$E:$H,2,0),"")</f>
        <v/>
      </c>
      <c r="T2516" s="1" t="str">
        <f>IFERROR(VLOOKUP($A2516&amp;"-"&amp;S$1,'Conclusões cursos SIGARRA'!$E:$H,4,0),"")</f>
        <v/>
      </c>
      <c r="U2516" s="1" t="str">
        <f t="shared" si="3"/>
        <v> L.EIC 2021/2022</v>
      </c>
      <c r="V2516" s="1" t="str">
        <f t="shared" si="4"/>
        <v>Victor Saldanha Nunes</v>
      </c>
    </row>
    <row r="2517" ht="14.25" customHeight="1">
      <c r="A2517" s="1">
        <v>2.02001417E8</v>
      </c>
      <c r="B2517" s="1" t="s">
        <v>7615</v>
      </c>
      <c r="C2517" s="1" t="s">
        <v>7616</v>
      </c>
      <c r="D2517" s="1" t="s">
        <v>26</v>
      </c>
      <c r="E2517" s="1" t="s">
        <v>21</v>
      </c>
      <c r="F2517" s="1" t="str">
        <f t="shared" si="1"/>
        <v>Vinícius Macedo Corrêa - L.EIC 2022/2023</v>
      </c>
      <c r="G2517" s="1" t="s">
        <v>7617</v>
      </c>
      <c r="I2517" s="1" t="str">
        <f>IFERROR(VLOOKUP(B2517,'Inquérito'!M:N,2,0),if(AND(E2517="",not(iserror(find("linkedin",H2517)))),H2517,E2517))</f>
        <v/>
      </c>
      <c r="J2517" s="1" t="str">
        <f t="shared" si="2"/>
        <v>L.EIC </v>
      </c>
      <c r="K2517" s="1" t="str">
        <f>IFERROR(VLOOKUP($A2517&amp;"-"&amp;K$1,'Conclusões cursos SIGARRA'!$E:$H,2,0),"")</f>
        <v/>
      </c>
      <c r="L2517" s="1" t="str">
        <f>IFERROR(VLOOKUP($A2517&amp;"-"&amp;K$1,'Conclusões cursos SIGARRA'!$E:$H,4,0),"")</f>
        <v/>
      </c>
      <c r="M2517" s="1" t="str">
        <f>IFERROR(VLOOKUP($A2517&amp;"-"&amp;M$1,'Conclusões cursos SIGARRA'!$E:$H,2,0),"")</f>
        <v/>
      </c>
      <c r="N2517" s="1" t="str">
        <f>IFERROR(VLOOKUP($A2517&amp;"-"&amp;M$1,'Conclusões cursos SIGARRA'!$E:$H,4,0),"")</f>
        <v/>
      </c>
      <c r="O2517" s="1" t="str">
        <f>IFERROR(VLOOKUP($A2517&amp;"-"&amp;O$1,'Conclusões cursos SIGARRA'!$E:$H,2,0),"")</f>
        <v/>
      </c>
      <c r="P2517" s="1" t="str">
        <f>IFERROR(VLOOKUP($A2517&amp;"-"&amp;O$1,'Conclusões cursos SIGARRA'!$E:$H,4,0),"")</f>
        <v/>
      </c>
      <c r="Q2517" s="1" t="str">
        <f>IFERROR(VLOOKUP($A2517&amp;"-"&amp;Q$1,'Conclusões cursos SIGARRA'!$E:$H,2,0),"")</f>
        <v>2021/2022</v>
      </c>
      <c r="R2517" s="1" t="str">
        <f>IFERROR(VLOOKUP($A2517&amp;"-"&amp;Q$1,'Conclusões cursos SIGARRA'!$E:$H,4,0),"")</f>
        <v>2022/2023</v>
      </c>
      <c r="S2517" s="1" t="str">
        <f>IFERROR(VLOOKUP($A2517&amp;"-"&amp;S$1,'Conclusões cursos SIGARRA'!$E:$H,2,0),"")</f>
        <v/>
      </c>
      <c r="T2517" s="1" t="str">
        <f>IFERROR(VLOOKUP($A2517&amp;"-"&amp;S$1,'Conclusões cursos SIGARRA'!$E:$H,4,0),"")</f>
        <v/>
      </c>
      <c r="U2517" s="1" t="str">
        <f t="shared" si="3"/>
        <v> L.EIC 2022/2023</v>
      </c>
      <c r="V2517" s="1" t="str">
        <f t="shared" si="4"/>
        <v>Vinícius Macedo Corrêa</v>
      </c>
    </row>
    <row r="2518" ht="14.25" customHeight="1">
      <c r="A2518" s="1">
        <v>1.99802729E8</v>
      </c>
      <c r="B2518" s="1" t="s">
        <v>7618</v>
      </c>
      <c r="C2518" s="1" t="s">
        <v>7619</v>
      </c>
      <c r="D2518" s="1" t="s">
        <v>20</v>
      </c>
      <c r="E2518" s="1" t="s">
        <v>7620</v>
      </c>
      <c r="F2518" s="1" t="str">
        <f t="shared" si="1"/>
        <v>Virgílio Augusto Neves Loureiro - MIEIC 2007/2008</v>
      </c>
      <c r="G2518" s="1" t="s">
        <v>21</v>
      </c>
      <c r="I2518" s="9" t="str">
        <f>IFERROR(VLOOKUP(B2518,'Inquérito'!M:N,2,0),if(AND(E2518="",not(iserror(find("linkedin",H2518)))),H2518,E2518))</f>
        <v>https://www.linkedin.com/in/vergilioloureiro/</v>
      </c>
      <c r="J2518" s="1" t="str">
        <f t="shared" si="2"/>
        <v>MIEIC </v>
      </c>
      <c r="K2518" s="1" t="str">
        <f>IFERROR(VLOOKUP($A2518&amp;"-"&amp;K$1,'Conclusões cursos SIGARRA'!$E:$H,2,0),"")</f>
        <v/>
      </c>
      <c r="L2518" s="1" t="str">
        <f>IFERROR(VLOOKUP($A2518&amp;"-"&amp;K$1,'Conclusões cursos SIGARRA'!$E:$H,4,0),"")</f>
        <v/>
      </c>
      <c r="M2518" s="1" t="str">
        <f>IFERROR(VLOOKUP($A2518&amp;"-"&amp;M$1,'Conclusões cursos SIGARRA'!$E:$H,2,0),"")</f>
        <v/>
      </c>
      <c r="N2518" s="1" t="str">
        <f>IFERROR(VLOOKUP($A2518&amp;"-"&amp;M$1,'Conclusões cursos SIGARRA'!$E:$H,4,0),"")</f>
        <v/>
      </c>
      <c r="O2518" s="1" t="str">
        <f>IFERROR(VLOOKUP($A2518&amp;"-"&amp;O$1,'Conclusões cursos SIGARRA'!$E:$H,2,0),"")</f>
        <v>2003/2004</v>
      </c>
      <c r="P2518" s="1" t="str">
        <f>IFERROR(VLOOKUP($A2518&amp;"-"&amp;O$1,'Conclusões cursos SIGARRA'!$E:$H,4,0),"")</f>
        <v>2007/2008</v>
      </c>
      <c r="Q2518" s="1" t="str">
        <f>IFERROR(VLOOKUP($A2518&amp;"-"&amp;Q$1,'Conclusões cursos SIGARRA'!$E:$H,2,0),"")</f>
        <v/>
      </c>
      <c r="R2518" s="1" t="str">
        <f>IFERROR(VLOOKUP($A2518&amp;"-"&amp;Q$1,'Conclusões cursos SIGARRA'!$E:$H,4,0),"")</f>
        <v/>
      </c>
      <c r="S2518" s="1" t="str">
        <f>IFERROR(VLOOKUP($A2518&amp;"-"&amp;S$1,'Conclusões cursos SIGARRA'!$E:$H,2,0),"")</f>
        <v/>
      </c>
      <c r="T2518" s="1" t="str">
        <f>IFERROR(VLOOKUP($A2518&amp;"-"&amp;S$1,'Conclusões cursos SIGARRA'!$E:$H,4,0),"")</f>
        <v/>
      </c>
      <c r="U2518" s="1" t="str">
        <f t="shared" si="3"/>
        <v> MIEIC 2007/2008</v>
      </c>
      <c r="V2518" s="1" t="str">
        <f t="shared" si="4"/>
        <v>Virgílio Augusto Neves Loureiro</v>
      </c>
    </row>
    <row r="2519" ht="14.25" customHeight="1">
      <c r="A2519" s="1">
        <v>2.00502069E8</v>
      </c>
      <c r="B2519" s="1" t="s">
        <v>7621</v>
      </c>
      <c r="C2519" s="1" t="s">
        <v>7622</v>
      </c>
      <c r="D2519" s="1" t="s">
        <v>20</v>
      </c>
      <c r="E2519" s="1" t="s">
        <v>21</v>
      </c>
      <c r="F2519" s="1" t="str">
        <f t="shared" si="1"/>
        <v>Vítor Amálio Maia Martins Moreira - MIEIC 2013/2014</v>
      </c>
      <c r="G2519" s="1" t="s">
        <v>7623</v>
      </c>
      <c r="I2519" s="1" t="str">
        <f>IFERROR(VLOOKUP(B2519,'Inquérito'!M:N,2,0),if(AND(E2519="",not(iserror(find("linkedin",H2519)))),H2519,E2519))</f>
        <v/>
      </c>
      <c r="J2519" s="1" t="str">
        <f t="shared" si="2"/>
        <v>MIEIC </v>
      </c>
      <c r="K2519" s="1" t="str">
        <f>IFERROR(VLOOKUP($A2519&amp;"-"&amp;K$1,'Conclusões cursos SIGARRA'!$E:$H,2,0),"")</f>
        <v/>
      </c>
      <c r="L2519" s="1" t="str">
        <f>IFERROR(VLOOKUP($A2519&amp;"-"&amp;K$1,'Conclusões cursos SIGARRA'!$E:$H,4,0),"")</f>
        <v/>
      </c>
      <c r="M2519" s="1" t="str">
        <f>IFERROR(VLOOKUP($A2519&amp;"-"&amp;M$1,'Conclusões cursos SIGARRA'!$E:$H,2,0),"")</f>
        <v/>
      </c>
      <c r="N2519" s="1" t="str">
        <f>IFERROR(VLOOKUP($A2519&amp;"-"&amp;M$1,'Conclusões cursos SIGARRA'!$E:$H,4,0),"")</f>
        <v/>
      </c>
      <c r="O2519" s="1" t="str">
        <f>IFERROR(VLOOKUP($A2519&amp;"-"&amp;O$1,'Conclusões cursos SIGARRA'!$E:$H,2,0),"")</f>
        <v>2006/2007</v>
      </c>
      <c r="P2519" s="1" t="str">
        <f>IFERROR(VLOOKUP($A2519&amp;"-"&amp;O$1,'Conclusões cursos SIGARRA'!$E:$H,4,0),"")</f>
        <v>2013/2014</v>
      </c>
      <c r="Q2519" s="1" t="str">
        <f>IFERROR(VLOOKUP($A2519&amp;"-"&amp;Q$1,'Conclusões cursos SIGARRA'!$E:$H,2,0),"")</f>
        <v/>
      </c>
      <c r="R2519" s="1" t="str">
        <f>IFERROR(VLOOKUP($A2519&amp;"-"&amp;Q$1,'Conclusões cursos SIGARRA'!$E:$H,4,0),"")</f>
        <v/>
      </c>
      <c r="S2519" s="1" t="str">
        <f>IFERROR(VLOOKUP($A2519&amp;"-"&amp;S$1,'Conclusões cursos SIGARRA'!$E:$H,2,0),"")</f>
        <v/>
      </c>
      <c r="T2519" s="1" t="str">
        <f>IFERROR(VLOOKUP($A2519&amp;"-"&amp;S$1,'Conclusões cursos SIGARRA'!$E:$H,4,0),"")</f>
        <v/>
      </c>
      <c r="U2519" s="1" t="str">
        <f t="shared" si="3"/>
        <v> MIEIC 2013/2014</v>
      </c>
      <c r="V2519" s="1" t="str">
        <f t="shared" si="4"/>
        <v>Vítor Amálio Maia Martins Moreira</v>
      </c>
    </row>
    <row r="2520" ht="14.25" customHeight="1">
      <c r="A2520" s="1">
        <v>2.00900648E8</v>
      </c>
      <c r="B2520" s="1" t="s">
        <v>7624</v>
      </c>
      <c r="C2520" s="1" t="s">
        <v>7625</v>
      </c>
      <c r="D2520" s="1" t="s">
        <v>20</v>
      </c>
      <c r="E2520" s="1" t="s">
        <v>7626</v>
      </c>
      <c r="F2520" s="1" t="str">
        <f t="shared" si="1"/>
        <v>Vítor Daniel Ferreira Castro - MIEIC 2014/2015</v>
      </c>
      <c r="G2520" s="1" t="s">
        <v>21</v>
      </c>
      <c r="I2520" s="9" t="str">
        <f>IFERROR(VLOOKUP(B2520,'Inquérito'!M:N,2,0),if(AND(E2520="",not(iserror(find("linkedin",H2520)))),H2520,E2520))</f>
        <v>https://www.linkedin.com/in/vitordfcastro/</v>
      </c>
      <c r="J2520" s="1" t="str">
        <f t="shared" si="2"/>
        <v>MIEIC </v>
      </c>
      <c r="K2520" s="1" t="str">
        <f>IFERROR(VLOOKUP($A2520&amp;"-"&amp;K$1,'Conclusões cursos SIGARRA'!$E:$H,2,0),"")</f>
        <v/>
      </c>
      <c r="L2520" s="1" t="str">
        <f>IFERROR(VLOOKUP($A2520&amp;"-"&amp;K$1,'Conclusões cursos SIGARRA'!$E:$H,4,0),"")</f>
        <v/>
      </c>
      <c r="M2520" s="1" t="str">
        <f>IFERROR(VLOOKUP($A2520&amp;"-"&amp;M$1,'Conclusões cursos SIGARRA'!$E:$H,2,0),"")</f>
        <v/>
      </c>
      <c r="N2520" s="1" t="str">
        <f>IFERROR(VLOOKUP($A2520&amp;"-"&amp;M$1,'Conclusões cursos SIGARRA'!$E:$H,4,0),"")</f>
        <v/>
      </c>
      <c r="O2520" s="1" t="str">
        <f>IFERROR(VLOOKUP($A2520&amp;"-"&amp;O$1,'Conclusões cursos SIGARRA'!$E:$H,2,0),"")</f>
        <v>2009/2010</v>
      </c>
      <c r="P2520" s="1" t="str">
        <f>IFERROR(VLOOKUP($A2520&amp;"-"&amp;O$1,'Conclusões cursos SIGARRA'!$E:$H,4,0),"")</f>
        <v>2014/2015</v>
      </c>
      <c r="Q2520" s="1" t="str">
        <f>IFERROR(VLOOKUP($A2520&amp;"-"&amp;Q$1,'Conclusões cursos SIGARRA'!$E:$H,2,0),"")</f>
        <v/>
      </c>
      <c r="R2520" s="1" t="str">
        <f>IFERROR(VLOOKUP($A2520&amp;"-"&amp;Q$1,'Conclusões cursos SIGARRA'!$E:$H,4,0),"")</f>
        <v/>
      </c>
      <c r="S2520" s="1" t="str">
        <f>IFERROR(VLOOKUP($A2520&amp;"-"&amp;S$1,'Conclusões cursos SIGARRA'!$E:$H,2,0),"")</f>
        <v/>
      </c>
      <c r="T2520" s="1" t="str">
        <f>IFERROR(VLOOKUP($A2520&amp;"-"&amp;S$1,'Conclusões cursos SIGARRA'!$E:$H,4,0),"")</f>
        <v/>
      </c>
      <c r="U2520" s="1" t="str">
        <f t="shared" si="3"/>
        <v> MIEIC 2014/2015</v>
      </c>
      <c r="V2520" s="1" t="str">
        <f t="shared" si="4"/>
        <v>Vítor Daniel Ferreira Castro</v>
      </c>
    </row>
    <row r="2521" ht="14.25" customHeight="1">
      <c r="A2521" s="1">
        <v>2.00403706E8</v>
      </c>
      <c r="B2521" s="1" t="s">
        <v>7627</v>
      </c>
      <c r="C2521" s="1" t="s">
        <v>7628</v>
      </c>
      <c r="D2521" s="1" t="s">
        <v>20</v>
      </c>
      <c r="E2521" s="1" t="s">
        <v>21</v>
      </c>
      <c r="F2521" s="1" t="str">
        <f t="shared" si="1"/>
        <v>Vítor Daniel Ferreira da Cunha Ribeiro - MIEIC 2012/2013</v>
      </c>
      <c r="G2521" s="1" t="s">
        <v>7629</v>
      </c>
      <c r="H2521" s="1" t="s">
        <v>7630</v>
      </c>
      <c r="I2521" s="1" t="str">
        <f>IFERROR(VLOOKUP(B2521,'Inquérito'!M:N,2,0),if(AND(E2521="",not(iserror(find("linkedin",H2521)))),H2521,E2521))</f>
        <v/>
      </c>
      <c r="J2521" s="1" t="str">
        <f t="shared" si="2"/>
        <v>MIEIC </v>
      </c>
      <c r="K2521" s="1" t="str">
        <f>IFERROR(VLOOKUP($A2521&amp;"-"&amp;K$1,'Conclusões cursos SIGARRA'!$E:$H,2,0),"")</f>
        <v/>
      </c>
      <c r="L2521" s="1" t="str">
        <f>IFERROR(VLOOKUP($A2521&amp;"-"&amp;K$1,'Conclusões cursos SIGARRA'!$E:$H,4,0),"")</f>
        <v/>
      </c>
      <c r="M2521" s="1" t="str">
        <f>IFERROR(VLOOKUP($A2521&amp;"-"&amp;M$1,'Conclusões cursos SIGARRA'!$E:$H,2,0),"")</f>
        <v/>
      </c>
      <c r="N2521" s="1" t="str">
        <f>IFERROR(VLOOKUP($A2521&amp;"-"&amp;M$1,'Conclusões cursos SIGARRA'!$E:$H,4,0),"")</f>
        <v/>
      </c>
      <c r="O2521" s="1" t="str">
        <f>IFERROR(VLOOKUP($A2521&amp;"-"&amp;O$1,'Conclusões cursos SIGARRA'!$E:$H,2,0),"")</f>
        <v>2007/2008</v>
      </c>
      <c r="P2521" s="1" t="str">
        <f>IFERROR(VLOOKUP($A2521&amp;"-"&amp;O$1,'Conclusões cursos SIGARRA'!$E:$H,4,0),"")</f>
        <v>2012/2013</v>
      </c>
      <c r="Q2521" s="1" t="str">
        <f>IFERROR(VLOOKUP($A2521&amp;"-"&amp;Q$1,'Conclusões cursos SIGARRA'!$E:$H,2,0),"")</f>
        <v/>
      </c>
      <c r="R2521" s="1" t="str">
        <f>IFERROR(VLOOKUP($A2521&amp;"-"&amp;Q$1,'Conclusões cursos SIGARRA'!$E:$H,4,0),"")</f>
        <v/>
      </c>
      <c r="S2521" s="1" t="str">
        <f>IFERROR(VLOOKUP($A2521&amp;"-"&amp;S$1,'Conclusões cursos SIGARRA'!$E:$H,2,0),"")</f>
        <v/>
      </c>
      <c r="T2521" s="1" t="str">
        <f>IFERROR(VLOOKUP($A2521&amp;"-"&amp;S$1,'Conclusões cursos SIGARRA'!$E:$H,4,0),"")</f>
        <v/>
      </c>
      <c r="U2521" s="1" t="str">
        <f t="shared" si="3"/>
        <v> MIEIC 2012/2013</v>
      </c>
      <c r="V2521" s="1" t="str">
        <f t="shared" si="4"/>
        <v>Vítor Daniel Ferreira da Cunha Ribeiro</v>
      </c>
    </row>
    <row r="2522" ht="14.25" customHeight="1">
      <c r="A2522" s="1">
        <v>2.01503447E8</v>
      </c>
      <c r="B2522" s="1" t="s">
        <v>7631</v>
      </c>
      <c r="C2522" s="1" t="s">
        <v>7632</v>
      </c>
      <c r="D2522" s="1" t="s">
        <v>20</v>
      </c>
      <c r="E2522" s="1" t="s">
        <v>21</v>
      </c>
      <c r="F2522" s="1" t="str">
        <f t="shared" si="1"/>
        <v>Vitor Emanuel Fernandes Magalhães - MIEIC 2019/2020</v>
      </c>
      <c r="G2522" s="1" t="s">
        <v>7633</v>
      </c>
      <c r="I2522" s="1" t="str">
        <f>IFERROR(VLOOKUP(B2522,'Inquérito'!M:N,2,0),if(AND(E2522="",not(iserror(find("linkedin",H2522)))),H2522,E2522))</f>
        <v/>
      </c>
      <c r="J2522" s="1" t="str">
        <f t="shared" si="2"/>
        <v>MIEIC </v>
      </c>
      <c r="K2522" s="1" t="str">
        <f>IFERROR(VLOOKUP($A2522&amp;"-"&amp;K$1,'Conclusões cursos SIGARRA'!$E:$H,2,0),"")</f>
        <v/>
      </c>
      <c r="L2522" s="1" t="str">
        <f>IFERROR(VLOOKUP($A2522&amp;"-"&amp;K$1,'Conclusões cursos SIGARRA'!$E:$H,4,0),"")</f>
        <v/>
      </c>
      <c r="M2522" s="1" t="str">
        <f>IFERROR(VLOOKUP($A2522&amp;"-"&amp;M$1,'Conclusões cursos SIGARRA'!$E:$H,2,0),"")</f>
        <v/>
      </c>
      <c r="N2522" s="1" t="str">
        <f>IFERROR(VLOOKUP($A2522&amp;"-"&amp;M$1,'Conclusões cursos SIGARRA'!$E:$H,4,0),"")</f>
        <v/>
      </c>
      <c r="O2522" s="1" t="str">
        <f>IFERROR(VLOOKUP($A2522&amp;"-"&amp;O$1,'Conclusões cursos SIGARRA'!$E:$H,2,0),"")</f>
        <v>2015/2016</v>
      </c>
      <c r="P2522" s="1" t="str">
        <f>IFERROR(VLOOKUP($A2522&amp;"-"&amp;O$1,'Conclusões cursos SIGARRA'!$E:$H,4,0),"")</f>
        <v>2019/2020</v>
      </c>
      <c r="Q2522" s="1" t="str">
        <f>IFERROR(VLOOKUP($A2522&amp;"-"&amp;Q$1,'Conclusões cursos SIGARRA'!$E:$H,2,0),"")</f>
        <v/>
      </c>
      <c r="R2522" s="1" t="str">
        <f>IFERROR(VLOOKUP($A2522&amp;"-"&amp;Q$1,'Conclusões cursos SIGARRA'!$E:$H,4,0),"")</f>
        <v/>
      </c>
      <c r="S2522" s="1" t="str">
        <f>IFERROR(VLOOKUP($A2522&amp;"-"&amp;S$1,'Conclusões cursos SIGARRA'!$E:$H,2,0),"")</f>
        <v/>
      </c>
      <c r="T2522" s="1" t="str">
        <f>IFERROR(VLOOKUP($A2522&amp;"-"&amp;S$1,'Conclusões cursos SIGARRA'!$E:$H,4,0),"")</f>
        <v/>
      </c>
      <c r="U2522" s="1" t="str">
        <f t="shared" si="3"/>
        <v> MIEIC 2019/2020</v>
      </c>
      <c r="V2522" s="1" t="str">
        <f t="shared" si="4"/>
        <v>Vitor Emanuel Fernandes Magalhães</v>
      </c>
    </row>
    <row r="2523" ht="14.25" customHeight="1">
      <c r="A2523" s="1">
        <v>2.01001724E8</v>
      </c>
      <c r="B2523" s="1" t="s">
        <v>7634</v>
      </c>
      <c r="C2523" s="1" t="s">
        <v>7635</v>
      </c>
      <c r="D2523" s="1" t="s">
        <v>20</v>
      </c>
      <c r="E2523" s="1" t="s">
        <v>21</v>
      </c>
      <c r="F2523" s="1" t="str">
        <f t="shared" si="1"/>
        <v>Vitor Emanuel Freitas de Oliveira Magano - MIEIC 2014/2015</v>
      </c>
      <c r="G2523" s="1" t="s">
        <v>7636</v>
      </c>
      <c r="I2523" s="1" t="str">
        <f>IFERROR(VLOOKUP(B2523,'Inquérito'!M:N,2,0),if(AND(E2523="",not(iserror(find("linkedin",H2523)))),H2523,E2523))</f>
        <v/>
      </c>
      <c r="J2523" s="1" t="str">
        <f t="shared" si="2"/>
        <v>MIEIC </v>
      </c>
      <c r="K2523" s="1" t="str">
        <f>IFERROR(VLOOKUP($A2523&amp;"-"&amp;K$1,'Conclusões cursos SIGARRA'!$E:$H,2,0),"")</f>
        <v/>
      </c>
      <c r="L2523" s="1" t="str">
        <f>IFERROR(VLOOKUP($A2523&amp;"-"&amp;K$1,'Conclusões cursos SIGARRA'!$E:$H,4,0),"")</f>
        <v/>
      </c>
      <c r="M2523" s="1" t="str">
        <f>IFERROR(VLOOKUP($A2523&amp;"-"&amp;M$1,'Conclusões cursos SIGARRA'!$E:$H,2,0),"")</f>
        <v/>
      </c>
      <c r="N2523" s="1" t="str">
        <f>IFERROR(VLOOKUP($A2523&amp;"-"&amp;M$1,'Conclusões cursos SIGARRA'!$E:$H,4,0),"")</f>
        <v/>
      </c>
      <c r="O2523" s="1" t="str">
        <f>IFERROR(VLOOKUP($A2523&amp;"-"&amp;O$1,'Conclusões cursos SIGARRA'!$E:$H,2,0),"")</f>
        <v>2010/2011</v>
      </c>
      <c r="P2523" s="1" t="str">
        <f>IFERROR(VLOOKUP($A2523&amp;"-"&amp;O$1,'Conclusões cursos SIGARRA'!$E:$H,4,0),"")</f>
        <v>2014/2015</v>
      </c>
      <c r="Q2523" s="1" t="str">
        <f>IFERROR(VLOOKUP($A2523&amp;"-"&amp;Q$1,'Conclusões cursos SIGARRA'!$E:$H,2,0),"")</f>
        <v/>
      </c>
      <c r="R2523" s="1" t="str">
        <f>IFERROR(VLOOKUP($A2523&amp;"-"&amp;Q$1,'Conclusões cursos SIGARRA'!$E:$H,4,0),"")</f>
        <v/>
      </c>
      <c r="S2523" s="1" t="str">
        <f>IFERROR(VLOOKUP($A2523&amp;"-"&amp;S$1,'Conclusões cursos SIGARRA'!$E:$H,2,0),"")</f>
        <v/>
      </c>
      <c r="T2523" s="1" t="str">
        <f>IFERROR(VLOOKUP($A2523&amp;"-"&amp;S$1,'Conclusões cursos SIGARRA'!$E:$H,4,0),"")</f>
        <v/>
      </c>
      <c r="U2523" s="1" t="str">
        <f t="shared" si="3"/>
        <v> MIEIC 2014/2015</v>
      </c>
      <c r="V2523" s="1" t="str">
        <f t="shared" si="4"/>
        <v>Vitor Emanuel Freitas de Oliveira Magano</v>
      </c>
    </row>
    <row r="2524" ht="14.25" customHeight="1">
      <c r="A2524" s="1">
        <v>2.01706403E8</v>
      </c>
      <c r="B2524" s="1" t="s">
        <v>7637</v>
      </c>
      <c r="C2524" s="1" t="s">
        <v>7638</v>
      </c>
      <c r="D2524" s="1" t="s">
        <v>26</v>
      </c>
      <c r="E2524" s="1" t="s">
        <v>21</v>
      </c>
      <c r="F2524" s="1" t="str">
        <f t="shared" si="1"/>
        <v>Vitor Emanuel Moreira Ventuzelos - M.EIC 2021/2022</v>
      </c>
      <c r="I2524" s="1" t="str">
        <f>IFERROR(VLOOKUP(B2524,'Inquérito'!M:N,2,0),if(AND(E2524="",not(iserror(find("linkedin",H2524)))),H2524,E2524))</f>
        <v/>
      </c>
      <c r="J2524" s="1" t="str">
        <f t="shared" si="2"/>
        <v>M.EIC</v>
      </c>
      <c r="K2524" s="1" t="str">
        <f>IFERROR(VLOOKUP($A2524&amp;"-"&amp;K$1,'Conclusões cursos SIGARRA'!$E:$H,2,0),"")</f>
        <v/>
      </c>
      <c r="L2524" s="1" t="str">
        <f>IFERROR(VLOOKUP($A2524&amp;"-"&amp;K$1,'Conclusões cursos SIGARRA'!$E:$H,4,0),"")</f>
        <v/>
      </c>
      <c r="M2524" s="1" t="str">
        <f>IFERROR(VLOOKUP($A2524&amp;"-"&amp;M$1,'Conclusões cursos SIGARRA'!$E:$H,2,0),"")</f>
        <v/>
      </c>
      <c r="N2524" s="1" t="str">
        <f>IFERROR(VLOOKUP($A2524&amp;"-"&amp;M$1,'Conclusões cursos SIGARRA'!$E:$H,4,0),"")</f>
        <v/>
      </c>
      <c r="O2524" s="1" t="str">
        <f>IFERROR(VLOOKUP($A2524&amp;"-"&amp;O$1,'Conclusões cursos SIGARRA'!$E:$H,2,0),"")</f>
        <v/>
      </c>
      <c r="P2524" s="1" t="str">
        <f>IFERROR(VLOOKUP($A2524&amp;"-"&amp;O$1,'Conclusões cursos SIGARRA'!$E:$H,4,0),"")</f>
        <v/>
      </c>
      <c r="Q2524" s="1" t="str">
        <f>IFERROR(VLOOKUP($A2524&amp;"-"&amp;Q$1,'Conclusões cursos SIGARRA'!$E:$H,2,0),"")</f>
        <v/>
      </c>
      <c r="R2524" s="1" t="str">
        <f>IFERROR(VLOOKUP($A2524&amp;"-"&amp;Q$1,'Conclusões cursos SIGARRA'!$E:$H,4,0),"")</f>
        <v/>
      </c>
      <c r="S2524" s="1" t="str">
        <f>IFERROR(VLOOKUP($A2524&amp;"-"&amp;S$1,'Conclusões cursos SIGARRA'!$E:$H,2,0),"")</f>
        <v>2021/2022</v>
      </c>
      <c r="T2524" s="1" t="str">
        <f>IFERROR(VLOOKUP($A2524&amp;"-"&amp;S$1,'Conclusões cursos SIGARRA'!$E:$H,4,0),"")</f>
        <v>2021/2022</v>
      </c>
      <c r="U2524" s="1" t="str">
        <f t="shared" si="3"/>
        <v> M.EIC 2021/2022</v>
      </c>
      <c r="V2524" s="1" t="str">
        <f t="shared" si="4"/>
        <v>Vitor Emanuel Moreira Ventuzelos</v>
      </c>
    </row>
    <row r="2525" ht="14.25" customHeight="1">
      <c r="A2525" s="1">
        <v>2.01208256E8</v>
      </c>
      <c r="B2525" s="1" t="s">
        <v>7639</v>
      </c>
      <c r="C2525" s="1" t="s">
        <v>7640</v>
      </c>
      <c r="D2525" s="1" t="s">
        <v>20</v>
      </c>
      <c r="E2525" s="1" t="s">
        <v>7641</v>
      </c>
      <c r="F2525" s="1" t="str">
        <f t="shared" si="1"/>
        <v>Vítor Filipe Oliveira Teixeira - MIEIC 2016/2017</v>
      </c>
      <c r="G2525" s="1" t="s">
        <v>7642</v>
      </c>
      <c r="I2525" s="9" t="str">
        <f>IFERROR(VLOOKUP(B2525,'Inquérito'!M:N,2,0),if(AND(E2525="",not(iserror(find("linkedin",H2525)))),H2525,E2525))</f>
        <v>https://www.linkedin.com/in/vitorfteixeira/</v>
      </c>
      <c r="J2525" s="1" t="str">
        <f t="shared" si="2"/>
        <v>MIEIC </v>
      </c>
      <c r="K2525" s="1" t="str">
        <f>IFERROR(VLOOKUP($A2525&amp;"-"&amp;K$1,'Conclusões cursos SIGARRA'!$E:$H,2,0),"")</f>
        <v/>
      </c>
      <c r="L2525" s="1" t="str">
        <f>IFERROR(VLOOKUP($A2525&amp;"-"&amp;K$1,'Conclusões cursos SIGARRA'!$E:$H,4,0),"")</f>
        <v/>
      </c>
      <c r="M2525" s="1" t="str">
        <f>IFERROR(VLOOKUP($A2525&amp;"-"&amp;M$1,'Conclusões cursos SIGARRA'!$E:$H,2,0),"")</f>
        <v/>
      </c>
      <c r="N2525" s="1" t="str">
        <f>IFERROR(VLOOKUP($A2525&amp;"-"&amp;M$1,'Conclusões cursos SIGARRA'!$E:$H,4,0),"")</f>
        <v/>
      </c>
      <c r="O2525" s="1" t="str">
        <f>IFERROR(VLOOKUP($A2525&amp;"-"&amp;O$1,'Conclusões cursos SIGARRA'!$E:$H,2,0),"")</f>
        <v>2012/2013</v>
      </c>
      <c r="P2525" s="1" t="str">
        <f>IFERROR(VLOOKUP($A2525&amp;"-"&amp;O$1,'Conclusões cursos SIGARRA'!$E:$H,4,0),"")</f>
        <v>2016/2017</v>
      </c>
      <c r="Q2525" s="1" t="str">
        <f>IFERROR(VLOOKUP($A2525&amp;"-"&amp;Q$1,'Conclusões cursos SIGARRA'!$E:$H,2,0),"")</f>
        <v/>
      </c>
      <c r="R2525" s="1" t="str">
        <f>IFERROR(VLOOKUP($A2525&amp;"-"&amp;Q$1,'Conclusões cursos SIGARRA'!$E:$H,4,0),"")</f>
        <v/>
      </c>
      <c r="S2525" s="1" t="str">
        <f>IFERROR(VLOOKUP($A2525&amp;"-"&amp;S$1,'Conclusões cursos SIGARRA'!$E:$H,2,0),"")</f>
        <v/>
      </c>
      <c r="T2525" s="1" t="str">
        <f>IFERROR(VLOOKUP($A2525&amp;"-"&amp;S$1,'Conclusões cursos SIGARRA'!$E:$H,4,0),"")</f>
        <v/>
      </c>
      <c r="U2525" s="1" t="str">
        <f t="shared" si="3"/>
        <v> MIEIC 2016/2017</v>
      </c>
      <c r="V2525" s="1" t="str">
        <f t="shared" si="4"/>
        <v>Vítor Filipe Oliveira Teixeira</v>
      </c>
    </row>
    <row r="2526" ht="14.25" customHeight="1">
      <c r="A2526" s="1">
        <v>1.99502322E8</v>
      </c>
      <c r="B2526" s="1" t="s">
        <v>7643</v>
      </c>
      <c r="C2526" s="1" t="s">
        <v>7644</v>
      </c>
      <c r="D2526" s="1" t="s">
        <v>20</v>
      </c>
      <c r="E2526" s="1" t="s">
        <v>21</v>
      </c>
      <c r="F2526" s="1" t="str">
        <f t="shared" si="1"/>
        <v>Vítor Gabriel dos Reis Machado Rodrigues - MEI 2006/2007</v>
      </c>
      <c r="G2526" s="1" t="s">
        <v>21</v>
      </c>
      <c r="H2526" s="1" t="s">
        <v>21</v>
      </c>
      <c r="I2526" s="1" t="str">
        <f>IFERROR(VLOOKUP(B2526,'Inquérito'!M:N,2,0),if(AND(E2526="",not(iserror(find("linkedin",H2526)))),H2526,E2526))</f>
        <v/>
      </c>
      <c r="J2526" s="1" t="str">
        <f t="shared" si="2"/>
        <v>MEI </v>
      </c>
      <c r="K2526" s="1" t="str">
        <f>IFERROR(VLOOKUP($A2526&amp;"-"&amp;K$1,'Conclusões cursos SIGARRA'!$E:$H,2,0),"")</f>
        <v/>
      </c>
      <c r="L2526" s="1" t="str">
        <f>IFERROR(VLOOKUP($A2526&amp;"-"&amp;K$1,'Conclusões cursos SIGARRA'!$E:$H,4,0),"")</f>
        <v/>
      </c>
      <c r="M2526" s="1" t="str">
        <f>IFERROR(VLOOKUP($A2526&amp;"-"&amp;M$1,'Conclusões cursos SIGARRA'!$E:$H,2,0),"")</f>
        <v>2004/2005</v>
      </c>
      <c r="N2526" s="1" t="str">
        <f>IFERROR(VLOOKUP($A2526&amp;"-"&amp;M$1,'Conclusões cursos SIGARRA'!$E:$H,4,0),"")</f>
        <v>2006/2007</v>
      </c>
      <c r="O2526" s="1" t="str">
        <f>IFERROR(VLOOKUP($A2526&amp;"-"&amp;O$1,'Conclusões cursos SIGARRA'!$E:$H,2,0),"")</f>
        <v/>
      </c>
      <c r="P2526" s="1" t="str">
        <f>IFERROR(VLOOKUP($A2526&amp;"-"&amp;O$1,'Conclusões cursos SIGARRA'!$E:$H,4,0),"")</f>
        <v/>
      </c>
      <c r="Q2526" s="1" t="str">
        <f>IFERROR(VLOOKUP($A2526&amp;"-"&amp;Q$1,'Conclusões cursos SIGARRA'!$E:$H,2,0),"")</f>
        <v/>
      </c>
      <c r="R2526" s="1" t="str">
        <f>IFERROR(VLOOKUP($A2526&amp;"-"&amp;Q$1,'Conclusões cursos SIGARRA'!$E:$H,4,0),"")</f>
        <v/>
      </c>
      <c r="S2526" s="1" t="str">
        <f>IFERROR(VLOOKUP($A2526&amp;"-"&amp;S$1,'Conclusões cursos SIGARRA'!$E:$H,2,0),"")</f>
        <v/>
      </c>
      <c r="T2526" s="1" t="str">
        <f>IFERROR(VLOOKUP($A2526&amp;"-"&amp;S$1,'Conclusões cursos SIGARRA'!$E:$H,4,0),"")</f>
        <v/>
      </c>
      <c r="U2526" s="1" t="str">
        <f t="shared" si="3"/>
        <v> MEI 2006/2007</v>
      </c>
      <c r="V2526" s="1" t="str">
        <f t="shared" si="4"/>
        <v>Vítor Gabriel dos Reis Machado Rodrigues</v>
      </c>
    </row>
    <row r="2527" ht="14.25" customHeight="1">
      <c r="A2527" s="1">
        <v>2.00908715E8</v>
      </c>
      <c r="B2527" s="1" t="s">
        <v>7645</v>
      </c>
      <c r="C2527" s="1" t="s">
        <v>7646</v>
      </c>
      <c r="D2527" s="1" t="s">
        <v>20</v>
      </c>
      <c r="E2527" s="1" t="s">
        <v>21</v>
      </c>
      <c r="F2527" s="1" t="str">
        <f t="shared" si="1"/>
        <v>Vítor Hugo Coelho Santos - MIEIC 2013/2014</v>
      </c>
      <c r="G2527" s="1" t="s">
        <v>21</v>
      </c>
      <c r="I2527" s="9" t="str">
        <f>IFERROR(VLOOKUP(B2527,'Inquérito'!M:N,2,0),if(AND(E2527="",not(iserror(find("linkedin",H2527)))),H2527,E2527))</f>
        <v>https://www.linkedin.com/in/vhsantos91/</v>
      </c>
      <c r="J2527" s="1" t="str">
        <f t="shared" si="2"/>
        <v>MIEIC </v>
      </c>
      <c r="K2527" s="1" t="str">
        <f>IFERROR(VLOOKUP($A2527&amp;"-"&amp;K$1,'Conclusões cursos SIGARRA'!$E:$H,2,0),"")</f>
        <v/>
      </c>
      <c r="L2527" s="1" t="str">
        <f>IFERROR(VLOOKUP($A2527&amp;"-"&amp;K$1,'Conclusões cursos SIGARRA'!$E:$H,4,0),"")</f>
        <v/>
      </c>
      <c r="M2527" s="1" t="str">
        <f>IFERROR(VLOOKUP($A2527&amp;"-"&amp;M$1,'Conclusões cursos SIGARRA'!$E:$H,2,0),"")</f>
        <v/>
      </c>
      <c r="N2527" s="1" t="str">
        <f>IFERROR(VLOOKUP($A2527&amp;"-"&amp;M$1,'Conclusões cursos SIGARRA'!$E:$H,4,0),"")</f>
        <v/>
      </c>
      <c r="O2527" s="1" t="str">
        <f>IFERROR(VLOOKUP($A2527&amp;"-"&amp;O$1,'Conclusões cursos SIGARRA'!$E:$H,2,0),"")</f>
        <v>2009/2010</v>
      </c>
      <c r="P2527" s="1" t="str">
        <f>IFERROR(VLOOKUP($A2527&amp;"-"&amp;O$1,'Conclusões cursos SIGARRA'!$E:$H,4,0),"")</f>
        <v>2013/2014</v>
      </c>
      <c r="Q2527" s="1" t="str">
        <f>IFERROR(VLOOKUP($A2527&amp;"-"&amp;Q$1,'Conclusões cursos SIGARRA'!$E:$H,2,0),"")</f>
        <v/>
      </c>
      <c r="R2527" s="1" t="str">
        <f>IFERROR(VLOOKUP($A2527&amp;"-"&amp;Q$1,'Conclusões cursos SIGARRA'!$E:$H,4,0),"")</f>
        <v/>
      </c>
      <c r="S2527" s="1" t="str">
        <f>IFERROR(VLOOKUP($A2527&amp;"-"&amp;S$1,'Conclusões cursos SIGARRA'!$E:$H,2,0),"")</f>
        <v/>
      </c>
      <c r="T2527" s="1" t="str">
        <f>IFERROR(VLOOKUP($A2527&amp;"-"&amp;S$1,'Conclusões cursos SIGARRA'!$E:$H,4,0),"")</f>
        <v/>
      </c>
      <c r="U2527" s="1" t="str">
        <f t="shared" si="3"/>
        <v> MIEIC 2013/2014</v>
      </c>
      <c r="V2527" s="1" t="str">
        <f t="shared" si="4"/>
        <v>Vítor Hugo Coelho Santos</v>
      </c>
    </row>
    <row r="2528" ht="14.25" customHeight="1">
      <c r="A2528" s="1">
        <v>2.00405994E8</v>
      </c>
      <c r="B2528" s="1" t="s">
        <v>7647</v>
      </c>
      <c r="C2528" s="1" t="s">
        <v>7648</v>
      </c>
      <c r="D2528" s="1" t="s">
        <v>20</v>
      </c>
      <c r="E2528" s="1" t="s">
        <v>7649</v>
      </c>
      <c r="F2528" s="1" t="str">
        <f t="shared" si="1"/>
        <v>Vitor Hugo da Silva Pereira - MIEIC 2009/2010</v>
      </c>
      <c r="G2528" s="1" t="s">
        <v>7650</v>
      </c>
      <c r="I2528" s="9" t="str">
        <f>IFERROR(VLOOKUP(B2528,'Inquérito'!M:N,2,0),if(AND(E2528="",not(iserror(find("linkedin",H2528)))),H2528,E2528))</f>
        <v>https://www.linkedin.com/in/vitorhugopereira/</v>
      </c>
      <c r="J2528" s="1" t="str">
        <f t="shared" si="2"/>
        <v>MIEIC </v>
      </c>
      <c r="K2528" s="1" t="str">
        <f>IFERROR(VLOOKUP($A2528&amp;"-"&amp;K$1,'Conclusões cursos SIGARRA'!$E:$H,2,0),"")</f>
        <v/>
      </c>
      <c r="L2528" s="1" t="str">
        <f>IFERROR(VLOOKUP($A2528&amp;"-"&amp;K$1,'Conclusões cursos SIGARRA'!$E:$H,4,0),"")</f>
        <v/>
      </c>
      <c r="M2528" s="1" t="str">
        <f>IFERROR(VLOOKUP($A2528&amp;"-"&amp;M$1,'Conclusões cursos SIGARRA'!$E:$H,2,0),"")</f>
        <v/>
      </c>
      <c r="N2528" s="1" t="str">
        <f>IFERROR(VLOOKUP($A2528&amp;"-"&amp;M$1,'Conclusões cursos SIGARRA'!$E:$H,4,0),"")</f>
        <v/>
      </c>
      <c r="O2528" s="1" t="str">
        <f>IFERROR(VLOOKUP($A2528&amp;"-"&amp;O$1,'Conclusões cursos SIGARRA'!$E:$H,2,0),"")</f>
        <v>2004/2005</v>
      </c>
      <c r="P2528" s="1" t="str">
        <f>IFERROR(VLOOKUP($A2528&amp;"-"&amp;O$1,'Conclusões cursos SIGARRA'!$E:$H,4,0),"")</f>
        <v>2009/2010</v>
      </c>
      <c r="Q2528" s="1" t="str">
        <f>IFERROR(VLOOKUP($A2528&amp;"-"&amp;Q$1,'Conclusões cursos SIGARRA'!$E:$H,2,0),"")</f>
        <v/>
      </c>
      <c r="R2528" s="1" t="str">
        <f>IFERROR(VLOOKUP($A2528&amp;"-"&amp;Q$1,'Conclusões cursos SIGARRA'!$E:$H,4,0),"")</f>
        <v/>
      </c>
      <c r="S2528" s="1" t="str">
        <f>IFERROR(VLOOKUP($A2528&amp;"-"&amp;S$1,'Conclusões cursos SIGARRA'!$E:$H,2,0),"")</f>
        <v/>
      </c>
      <c r="T2528" s="1" t="str">
        <f>IFERROR(VLOOKUP($A2528&amp;"-"&amp;S$1,'Conclusões cursos SIGARRA'!$E:$H,4,0),"")</f>
        <v/>
      </c>
      <c r="U2528" s="1" t="str">
        <f t="shared" si="3"/>
        <v> MIEIC 2009/2010</v>
      </c>
      <c r="V2528" s="1" t="str">
        <f t="shared" si="4"/>
        <v>Vitor Hugo da Silva Pereira</v>
      </c>
    </row>
    <row r="2529" ht="14.25" customHeight="1">
      <c r="A2529" s="1">
        <v>2.00901954E8</v>
      </c>
      <c r="B2529" s="1" t="s">
        <v>7651</v>
      </c>
      <c r="C2529" s="1" t="s">
        <v>7652</v>
      </c>
      <c r="D2529" s="1" t="s">
        <v>20</v>
      </c>
      <c r="E2529" s="1" t="s">
        <v>7653</v>
      </c>
      <c r="F2529" s="1" t="str">
        <f t="shared" si="1"/>
        <v>Vitor Hugo Gonçalves dos Santos - MIEIC 2013/2014</v>
      </c>
      <c r="G2529" s="1" t="s">
        <v>7654</v>
      </c>
      <c r="H2529" s="1" t="s">
        <v>7655</v>
      </c>
      <c r="I2529" s="9" t="str">
        <f>IFERROR(VLOOKUP(B2529,'Inquérito'!M:N,2,0),if(AND(E2529="",not(iserror(find("linkedin",H2529)))),H2529,E2529))</f>
        <v>https://www.linkedin.com/in/vitorhgsantos/</v>
      </c>
      <c r="J2529" s="1" t="str">
        <f t="shared" si="2"/>
        <v>MIEIC </v>
      </c>
      <c r="K2529" s="1" t="str">
        <f>IFERROR(VLOOKUP($A2529&amp;"-"&amp;K$1,'Conclusões cursos SIGARRA'!$E:$H,2,0),"")</f>
        <v/>
      </c>
      <c r="L2529" s="1" t="str">
        <f>IFERROR(VLOOKUP($A2529&amp;"-"&amp;K$1,'Conclusões cursos SIGARRA'!$E:$H,4,0),"")</f>
        <v/>
      </c>
      <c r="M2529" s="1" t="str">
        <f>IFERROR(VLOOKUP($A2529&amp;"-"&amp;M$1,'Conclusões cursos SIGARRA'!$E:$H,2,0),"")</f>
        <v/>
      </c>
      <c r="N2529" s="1" t="str">
        <f>IFERROR(VLOOKUP($A2529&amp;"-"&amp;M$1,'Conclusões cursos SIGARRA'!$E:$H,4,0),"")</f>
        <v/>
      </c>
      <c r="O2529" s="1" t="str">
        <f>IFERROR(VLOOKUP($A2529&amp;"-"&amp;O$1,'Conclusões cursos SIGARRA'!$E:$H,2,0),"")</f>
        <v>2009/2010</v>
      </c>
      <c r="P2529" s="1" t="str">
        <f>IFERROR(VLOOKUP($A2529&amp;"-"&amp;O$1,'Conclusões cursos SIGARRA'!$E:$H,4,0),"")</f>
        <v>2013/2014</v>
      </c>
      <c r="Q2529" s="1" t="str">
        <f>IFERROR(VLOOKUP($A2529&amp;"-"&amp;Q$1,'Conclusões cursos SIGARRA'!$E:$H,2,0),"")</f>
        <v/>
      </c>
      <c r="R2529" s="1" t="str">
        <f>IFERROR(VLOOKUP($A2529&amp;"-"&amp;Q$1,'Conclusões cursos SIGARRA'!$E:$H,4,0),"")</f>
        <v/>
      </c>
      <c r="S2529" s="1" t="str">
        <f>IFERROR(VLOOKUP($A2529&amp;"-"&amp;S$1,'Conclusões cursos SIGARRA'!$E:$H,2,0),"")</f>
        <v/>
      </c>
      <c r="T2529" s="1" t="str">
        <f>IFERROR(VLOOKUP($A2529&amp;"-"&amp;S$1,'Conclusões cursos SIGARRA'!$E:$H,4,0),"")</f>
        <v/>
      </c>
      <c r="U2529" s="1" t="str">
        <f t="shared" si="3"/>
        <v> MIEIC 2013/2014</v>
      </c>
      <c r="V2529" s="1" t="str">
        <f t="shared" si="4"/>
        <v>Vitor Hugo Gonçalves dos Santos</v>
      </c>
    </row>
    <row r="2530" ht="14.25" customHeight="1">
      <c r="A2530" s="1">
        <v>2.01703917E8</v>
      </c>
      <c r="B2530" s="1" t="s">
        <v>7656</v>
      </c>
      <c r="C2530" s="1" t="s">
        <v>7657</v>
      </c>
      <c r="D2530" s="1" t="s">
        <v>26</v>
      </c>
      <c r="E2530" s="1" t="s">
        <v>21</v>
      </c>
      <c r="F2530" s="1" t="str">
        <f t="shared" si="1"/>
        <v>Vitor Hugo Leite Gonçalves - M.EIC 2021/2022</v>
      </c>
      <c r="G2530" s="1" t="s">
        <v>7658</v>
      </c>
      <c r="I2530" s="9" t="str">
        <f>IFERROR(VLOOKUP(B2530,'Inquérito'!M:N,2,0),if(AND(E2530="",not(iserror(find("linkedin",H2530)))),H2530,E2530))</f>
        <v>https://www.linkedin.com/in/vitorhugo13/</v>
      </c>
      <c r="J2530" s="1" t="str">
        <f t="shared" si="2"/>
        <v>M.EIC</v>
      </c>
      <c r="K2530" s="1" t="str">
        <f>IFERROR(VLOOKUP($A2530&amp;"-"&amp;K$1,'Conclusões cursos SIGARRA'!$E:$H,2,0),"")</f>
        <v/>
      </c>
      <c r="L2530" s="1" t="str">
        <f>IFERROR(VLOOKUP($A2530&amp;"-"&amp;K$1,'Conclusões cursos SIGARRA'!$E:$H,4,0),"")</f>
        <v/>
      </c>
      <c r="M2530" s="1" t="str">
        <f>IFERROR(VLOOKUP($A2530&amp;"-"&amp;M$1,'Conclusões cursos SIGARRA'!$E:$H,2,0),"")</f>
        <v/>
      </c>
      <c r="N2530" s="1" t="str">
        <f>IFERROR(VLOOKUP($A2530&amp;"-"&amp;M$1,'Conclusões cursos SIGARRA'!$E:$H,4,0),"")</f>
        <v/>
      </c>
      <c r="O2530" s="1" t="str">
        <f>IFERROR(VLOOKUP($A2530&amp;"-"&amp;O$1,'Conclusões cursos SIGARRA'!$E:$H,2,0),"")</f>
        <v/>
      </c>
      <c r="P2530" s="1" t="str">
        <f>IFERROR(VLOOKUP($A2530&amp;"-"&amp;O$1,'Conclusões cursos SIGARRA'!$E:$H,4,0),"")</f>
        <v/>
      </c>
      <c r="Q2530" s="1" t="str">
        <f>IFERROR(VLOOKUP($A2530&amp;"-"&amp;Q$1,'Conclusões cursos SIGARRA'!$E:$H,2,0),"")</f>
        <v/>
      </c>
      <c r="R2530" s="1" t="str">
        <f>IFERROR(VLOOKUP($A2530&amp;"-"&amp;Q$1,'Conclusões cursos SIGARRA'!$E:$H,4,0),"")</f>
        <v/>
      </c>
      <c r="S2530" s="1" t="str">
        <f>IFERROR(VLOOKUP($A2530&amp;"-"&amp;S$1,'Conclusões cursos SIGARRA'!$E:$H,2,0),"")</f>
        <v>2021/2022</v>
      </c>
      <c r="T2530" s="1" t="str">
        <f>IFERROR(VLOOKUP($A2530&amp;"-"&amp;S$1,'Conclusões cursos SIGARRA'!$E:$H,4,0),"")</f>
        <v>2021/2022</v>
      </c>
      <c r="U2530" s="1" t="str">
        <f t="shared" si="3"/>
        <v> M.EIC 2021/2022</v>
      </c>
      <c r="V2530" s="1" t="str">
        <f t="shared" si="4"/>
        <v>Vitor Hugo Leite Gonçalves</v>
      </c>
    </row>
    <row r="2531" ht="14.25" customHeight="1">
      <c r="A2531" s="1">
        <v>2.00504658E8</v>
      </c>
      <c r="B2531" s="1" t="s">
        <v>7659</v>
      </c>
      <c r="C2531" s="1" t="s">
        <v>7660</v>
      </c>
      <c r="D2531" s="1" t="s">
        <v>20</v>
      </c>
      <c r="E2531" s="1" t="s">
        <v>21</v>
      </c>
      <c r="F2531" s="1" t="str">
        <f t="shared" si="1"/>
        <v>Vítor Hugo Oliveira Pinto - MIEIC 2011/2012</v>
      </c>
      <c r="G2531" s="1" t="s">
        <v>21</v>
      </c>
      <c r="I2531" s="1" t="str">
        <f>IFERROR(VLOOKUP(B2531,'Inquérito'!M:N,2,0),if(AND(E2531="",not(iserror(find("linkedin",H2531)))),H2531,E2531))</f>
        <v/>
      </c>
      <c r="J2531" s="1" t="str">
        <f t="shared" si="2"/>
        <v>MIEIC </v>
      </c>
      <c r="K2531" s="1" t="str">
        <f>IFERROR(VLOOKUP($A2531&amp;"-"&amp;K$1,'Conclusões cursos SIGARRA'!$E:$H,2,0),"")</f>
        <v/>
      </c>
      <c r="L2531" s="1" t="str">
        <f>IFERROR(VLOOKUP($A2531&amp;"-"&amp;K$1,'Conclusões cursos SIGARRA'!$E:$H,4,0),"")</f>
        <v/>
      </c>
      <c r="M2531" s="1" t="str">
        <f>IFERROR(VLOOKUP($A2531&amp;"-"&amp;M$1,'Conclusões cursos SIGARRA'!$E:$H,2,0),"")</f>
        <v/>
      </c>
      <c r="N2531" s="1" t="str">
        <f>IFERROR(VLOOKUP($A2531&amp;"-"&amp;M$1,'Conclusões cursos SIGARRA'!$E:$H,4,0),"")</f>
        <v/>
      </c>
      <c r="O2531" s="1" t="str">
        <f>IFERROR(VLOOKUP($A2531&amp;"-"&amp;O$1,'Conclusões cursos SIGARRA'!$E:$H,2,0),"")</f>
        <v>2005/2006</v>
      </c>
      <c r="P2531" s="1" t="str">
        <f>IFERROR(VLOOKUP($A2531&amp;"-"&amp;O$1,'Conclusões cursos SIGARRA'!$E:$H,4,0),"")</f>
        <v>2011/2012</v>
      </c>
      <c r="Q2531" s="1" t="str">
        <f>IFERROR(VLOOKUP($A2531&amp;"-"&amp;Q$1,'Conclusões cursos SIGARRA'!$E:$H,2,0),"")</f>
        <v/>
      </c>
      <c r="R2531" s="1" t="str">
        <f>IFERROR(VLOOKUP($A2531&amp;"-"&amp;Q$1,'Conclusões cursos SIGARRA'!$E:$H,4,0),"")</f>
        <v/>
      </c>
      <c r="S2531" s="1" t="str">
        <f>IFERROR(VLOOKUP($A2531&amp;"-"&amp;S$1,'Conclusões cursos SIGARRA'!$E:$H,2,0),"")</f>
        <v/>
      </c>
      <c r="T2531" s="1" t="str">
        <f>IFERROR(VLOOKUP($A2531&amp;"-"&amp;S$1,'Conclusões cursos SIGARRA'!$E:$H,4,0),"")</f>
        <v/>
      </c>
      <c r="U2531" s="1" t="str">
        <f t="shared" si="3"/>
        <v> MIEIC 2011/2012</v>
      </c>
      <c r="V2531" s="1" t="str">
        <f t="shared" si="4"/>
        <v>Vítor Hugo Oliveira Pinto</v>
      </c>
    </row>
    <row r="2532" ht="14.25" customHeight="1">
      <c r="A2532" s="1">
        <v>2.01703591E8</v>
      </c>
      <c r="B2532" s="1" t="s">
        <v>7661</v>
      </c>
      <c r="C2532" s="1" t="s">
        <v>7662</v>
      </c>
      <c r="D2532" s="1" t="s">
        <v>26</v>
      </c>
      <c r="E2532" s="1" t="s">
        <v>21</v>
      </c>
      <c r="F2532" s="1" t="str">
        <f t="shared" si="1"/>
        <v>Vítor Hugo Pereira Barbosa - M.EIC 2021/2022</v>
      </c>
      <c r="I2532" s="1" t="str">
        <f>IFERROR(VLOOKUP(B2532,'Inquérito'!M:N,2,0),if(AND(E2532="",not(iserror(find("linkedin",H2532)))),H2532,E2532))</f>
        <v/>
      </c>
      <c r="J2532" s="1" t="str">
        <f t="shared" si="2"/>
        <v>M.EIC</v>
      </c>
      <c r="K2532" s="1" t="str">
        <f>IFERROR(VLOOKUP($A2532&amp;"-"&amp;K$1,'Conclusões cursos SIGARRA'!$E:$H,2,0),"")</f>
        <v/>
      </c>
      <c r="L2532" s="1" t="str">
        <f>IFERROR(VLOOKUP($A2532&amp;"-"&amp;K$1,'Conclusões cursos SIGARRA'!$E:$H,4,0),"")</f>
        <v/>
      </c>
      <c r="M2532" s="1" t="str">
        <f>IFERROR(VLOOKUP($A2532&amp;"-"&amp;M$1,'Conclusões cursos SIGARRA'!$E:$H,2,0),"")</f>
        <v/>
      </c>
      <c r="N2532" s="1" t="str">
        <f>IFERROR(VLOOKUP($A2532&amp;"-"&amp;M$1,'Conclusões cursos SIGARRA'!$E:$H,4,0),"")</f>
        <v/>
      </c>
      <c r="O2532" s="1" t="str">
        <f>IFERROR(VLOOKUP($A2532&amp;"-"&amp;O$1,'Conclusões cursos SIGARRA'!$E:$H,2,0),"")</f>
        <v/>
      </c>
      <c r="P2532" s="1" t="str">
        <f>IFERROR(VLOOKUP($A2532&amp;"-"&amp;O$1,'Conclusões cursos SIGARRA'!$E:$H,4,0),"")</f>
        <v/>
      </c>
      <c r="Q2532" s="1" t="str">
        <f>IFERROR(VLOOKUP($A2532&amp;"-"&amp;Q$1,'Conclusões cursos SIGARRA'!$E:$H,2,0),"")</f>
        <v/>
      </c>
      <c r="R2532" s="1" t="str">
        <f>IFERROR(VLOOKUP($A2532&amp;"-"&amp;Q$1,'Conclusões cursos SIGARRA'!$E:$H,4,0),"")</f>
        <v/>
      </c>
      <c r="S2532" s="1" t="str">
        <f>IFERROR(VLOOKUP($A2532&amp;"-"&amp;S$1,'Conclusões cursos SIGARRA'!$E:$H,2,0),"")</f>
        <v>2021/2022</v>
      </c>
      <c r="T2532" s="1" t="str">
        <f>IFERROR(VLOOKUP($A2532&amp;"-"&amp;S$1,'Conclusões cursos SIGARRA'!$E:$H,4,0),"")</f>
        <v>2021/2022</v>
      </c>
      <c r="U2532" s="1" t="str">
        <f t="shared" si="3"/>
        <v> M.EIC 2021/2022</v>
      </c>
      <c r="V2532" s="1" t="str">
        <f t="shared" si="4"/>
        <v>Vítor Hugo Pereira Barbosa</v>
      </c>
    </row>
    <row r="2533" ht="14.25" customHeight="1">
      <c r="A2533" s="1">
        <v>2.0010506E8</v>
      </c>
      <c r="B2533" s="1" t="s">
        <v>7663</v>
      </c>
      <c r="C2533" s="1" t="s">
        <v>7664</v>
      </c>
      <c r="D2533" s="1" t="s">
        <v>20</v>
      </c>
      <c r="E2533" s="1" t="s">
        <v>21</v>
      </c>
      <c r="F2533" s="1" t="str">
        <f t="shared" si="1"/>
        <v>Vítor Hugo Torres Mineiro - MIEIC 2015/2016</v>
      </c>
      <c r="G2533" s="1" t="s">
        <v>7665</v>
      </c>
      <c r="I2533" s="1" t="str">
        <f>IFERROR(VLOOKUP(B2533,'Inquérito'!M:N,2,0),if(AND(E2533="",not(iserror(find("linkedin",H2533)))),H2533,E2533))</f>
        <v/>
      </c>
      <c r="J2533" s="1" t="str">
        <f t="shared" si="2"/>
        <v>MIEIC </v>
      </c>
      <c r="K2533" s="1" t="str">
        <f>IFERROR(VLOOKUP($A2533&amp;"-"&amp;K$1,'Conclusões cursos SIGARRA'!$E:$H,2,0),"")</f>
        <v/>
      </c>
      <c r="L2533" s="1" t="str">
        <f>IFERROR(VLOOKUP($A2533&amp;"-"&amp;K$1,'Conclusões cursos SIGARRA'!$E:$H,4,0),"")</f>
        <v/>
      </c>
      <c r="M2533" s="1" t="str">
        <f>IFERROR(VLOOKUP($A2533&amp;"-"&amp;M$1,'Conclusões cursos SIGARRA'!$E:$H,2,0),"")</f>
        <v/>
      </c>
      <c r="N2533" s="1" t="str">
        <f>IFERROR(VLOOKUP($A2533&amp;"-"&amp;M$1,'Conclusões cursos SIGARRA'!$E:$H,4,0),"")</f>
        <v/>
      </c>
      <c r="O2533" s="1" t="str">
        <f>IFERROR(VLOOKUP($A2533&amp;"-"&amp;O$1,'Conclusões cursos SIGARRA'!$E:$H,2,0),"")</f>
        <v>2012/2013</v>
      </c>
      <c r="P2533" s="1" t="str">
        <f>IFERROR(VLOOKUP($A2533&amp;"-"&amp;O$1,'Conclusões cursos SIGARRA'!$E:$H,4,0),"")</f>
        <v>2015/2016</v>
      </c>
      <c r="Q2533" s="1" t="str">
        <f>IFERROR(VLOOKUP($A2533&amp;"-"&amp;Q$1,'Conclusões cursos SIGARRA'!$E:$H,2,0),"")</f>
        <v/>
      </c>
      <c r="R2533" s="1" t="str">
        <f>IFERROR(VLOOKUP($A2533&amp;"-"&amp;Q$1,'Conclusões cursos SIGARRA'!$E:$H,4,0),"")</f>
        <v/>
      </c>
      <c r="S2533" s="1" t="str">
        <f>IFERROR(VLOOKUP($A2533&amp;"-"&amp;S$1,'Conclusões cursos SIGARRA'!$E:$H,2,0),"")</f>
        <v/>
      </c>
      <c r="T2533" s="1" t="str">
        <f>IFERROR(VLOOKUP($A2533&amp;"-"&amp;S$1,'Conclusões cursos SIGARRA'!$E:$H,4,0),"")</f>
        <v/>
      </c>
      <c r="U2533" s="1" t="str">
        <f t="shared" si="3"/>
        <v> MIEIC 2015/2016</v>
      </c>
      <c r="V2533" s="1" t="str">
        <f t="shared" si="4"/>
        <v>Vítor Hugo Torres Mineiro</v>
      </c>
    </row>
    <row r="2534" ht="14.25" customHeight="1">
      <c r="A2534" s="1">
        <v>2.00706761E8</v>
      </c>
      <c r="B2534" s="1" t="s">
        <v>7666</v>
      </c>
      <c r="C2534" s="1" t="s">
        <v>7667</v>
      </c>
      <c r="D2534" s="1" t="s">
        <v>20</v>
      </c>
      <c r="E2534" s="1" t="s">
        <v>7668</v>
      </c>
      <c r="F2534" s="1" t="str">
        <f t="shared" si="1"/>
        <v>Vítor João Constantino Madureira - MIEIC 2009/2010</v>
      </c>
      <c r="G2534" s="1" t="s">
        <v>7669</v>
      </c>
      <c r="I2534" s="9" t="str">
        <f>IFERROR(VLOOKUP(B2534,'Inquérito'!M:N,2,0),if(AND(E2534="",not(iserror(find("linkedin",H2534)))),H2534,E2534))</f>
        <v>https://www.linkedin.com/in/vitor-madureira-326b1844/</v>
      </c>
      <c r="J2534" s="1" t="str">
        <f t="shared" si="2"/>
        <v>MIEIC </v>
      </c>
      <c r="K2534" s="1" t="str">
        <f>IFERROR(VLOOKUP($A2534&amp;"-"&amp;K$1,'Conclusões cursos SIGARRA'!$E:$H,2,0),"")</f>
        <v/>
      </c>
      <c r="L2534" s="1" t="str">
        <f>IFERROR(VLOOKUP($A2534&amp;"-"&amp;K$1,'Conclusões cursos SIGARRA'!$E:$H,4,0),"")</f>
        <v/>
      </c>
      <c r="M2534" s="1" t="str">
        <f>IFERROR(VLOOKUP($A2534&amp;"-"&amp;M$1,'Conclusões cursos SIGARRA'!$E:$H,2,0),"")</f>
        <v/>
      </c>
      <c r="N2534" s="1" t="str">
        <f>IFERROR(VLOOKUP($A2534&amp;"-"&amp;M$1,'Conclusões cursos SIGARRA'!$E:$H,4,0),"")</f>
        <v/>
      </c>
      <c r="O2534" s="1" t="str">
        <f>IFERROR(VLOOKUP($A2534&amp;"-"&amp;O$1,'Conclusões cursos SIGARRA'!$E:$H,2,0),"")</f>
        <v>2007/2008</v>
      </c>
      <c r="P2534" s="1" t="str">
        <f>IFERROR(VLOOKUP($A2534&amp;"-"&amp;O$1,'Conclusões cursos SIGARRA'!$E:$H,4,0),"")</f>
        <v>2009/2010</v>
      </c>
      <c r="Q2534" s="1" t="str">
        <f>IFERROR(VLOOKUP($A2534&amp;"-"&amp;Q$1,'Conclusões cursos SIGARRA'!$E:$H,2,0),"")</f>
        <v/>
      </c>
      <c r="R2534" s="1" t="str">
        <f>IFERROR(VLOOKUP($A2534&amp;"-"&amp;Q$1,'Conclusões cursos SIGARRA'!$E:$H,4,0),"")</f>
        <v/>
      </c>
      <c r="S2534" s="1" t="str">
        <f>IFERROR(VLOOKUP($A2534&amp;"-"&amp;S$1,'Conclusões cursos SIGARRA'!$E:$H,2,0),"")</f>
        <v/>
      </c>
      <c r="T2534" s="1" t="str">
        <f>IFERROR(VLOOKUP($A2534&amp;"-"&amp;S$1,'Conclusões cursos SIGARRA'!$E:$H,4,0),"")</f>
        <v/>
      </c>
      <c r="U2534" s="1" t="str">
        <f t="shared" si="3"/>
        <v> MIEIC 2009/2010</v>
      </c>
      <c r="V2534" s="1" t="str">
        <f t="shared" si="4"/>
        <v>Vítor João Constantino Madureira</v>
      </c>
    </row>
    <row r="2535" ht="14.25" customHeight="1">
      <c r="A2535" s="1">
        <v>2.00906499E8</v>
      </c>
      <c r="B2535" s="1" t="s">
        <v>7670</v>
      </c>
      <c r="C2535" s="1" t="s">
        <v>7671</v>
      </c>
      <c r="D2535" s="1" t="s">
        <v>20</v>
      </c>
      <c r="E2535" s="1" t="s">
        <v>21</v>
      </c>
      <c r="F2535" s="1" t="str">
        <f t="shared" si="1"/>
        <v>Vitor João Ferreira Semeano Figueira - MIEIC 2013/2014</v>
      </c>
      <c r="G2535" s="1" t="s">
        <v>7672</v>
      </c>
      <c r="I2535" s="1" t="str">
        <f>IFERROR(VLOOKUP(B2535,'Inquérito'!M:N,2,0),if(AND(E2535="",not(iserror(find("linkedin",H2535)))),H2535,E2535))</f>
        <v/>
      </c>
      <c r="J2535" s="1" t="str">
        <f t="shared" si="2"/>
        <v>MIEIC </v>
      </c>
      <c r="K2535" s="1" t="str">
        <f>IFERROR(VLOOKUP($A2535&amp;"-"&amp;K$1,'Conclusões cursos SIGARRA'!$E:$H,2,0),"")</f>
        <v/>
      </c>
      <c r="L2535" s="1" t="str">
        <f>IFERROR(VLOOKUP($A2535&amp;"-"&amp;K$1,'Conclusões cursos SIGARRA'!$E:$H,4,0),"")</f>
        <v/>
      </c>
      <c r="M2535" s="1" t="str">
        <f>IFERROR(VLOOKUP($A2535&amp;"-"&amp;M$1,'Conclusões cursos SIGARRA'!$E:$H,2,0),"")</f>
        <v/>
      </c>
      <c r="N2535" s="1" t="str">
        <f>IFERROR(VLOOKUP($A2535&amp;"-"&amp;M$1,'Conclusões cursos SIGARRA'!$E:$H,4,0),"")</f>
        <v/>
      </c>
      <c r="O2535" s="1" t="str">
        <f>IFERROR(VLOOKUP($A2535&amp;"-"&amp;O$1,'Conclusões cursos SIGARRA'!$E:$H,2,0),"")</f>
        <v>2009/2010</v>
      </c>
      <c r="P2535" s="1" t="str">
        <f>IFERROR(VLOOKUP($A2535&amp;"-"&amp;O$1,'Conclusões cursos SIGARRA'!$E:$H,4,0),"")</f>
        <v>2013/2014</v>
      </c>
      <c r="Q2535" s="1" t="str">
        <f>IFERROR(VLOOKUP($A2535&amp;"-"&amp;Q$1,'Conclusões cursos SIGARRA'!$E:$H,2,0),"")</f>
        <v/>
      </c>
      <c r="R2535" s="1" t="str">
        <f>IFERROR(VLOOKUP($A2535&amp;"-"&amp;Q$1,'Conclusões cursos SIGARRA'!$E:$H,4,0),"")</f>
        <v/>
      </c>
      <c r="S2535" s="1" t="str">
        <f>IFERROR(VLOOKUP($A2535&amp;"-"&amp;S$1,'Conclusões cursos SIGARRA'!$E:$H,2,0),"")</f>
        <v/>
      </c>
      <c r="T2535" s="1" t="str">
        <f>IFERROR(VLOOKUP($A2535&amp;"-"&amp;S$1,'Conclusões cursos SIGARRA'!$E:$H,4,0),"")</f>
        <v/>
      </c>
      <c r="U2535" s="1" t="str">
        <f t="shared" si="3"/>
        <v> MIEIC 2013/2014</v>
      </c>
      <c r="V2535" s="1" t="str">
        <f t="shared" si="4"/>
        <v>Vitor João Ferreira Semeano Figueira</v>
      </c>
    </row>
    <row r="2536" ht="14.25" customHeight="1">
      <c r="A2536" s="1">
        <v>2.01006637E8</v>
      </c>
      <c r="B2536" s="1" t="s">
        <v>7673</v>
      </c>
      <c r="C2536" s="1" t="s">
        <v>7674</v>
      </c>
      <c r="D2536" s="1" t="s">
        <v>20</v>
      </c>
      <c r="E2536" s="1" t="s">
        <v>7675</v>
      </c>
      <c r="F2536" s="1" t="str">
        <f t="shared" si="1"/>
        <v>Vítor Joel Moura Gonçalves - MIEIC 2011/2012</v>
      </c>
      <c r="G2536" s="1" t="s">
        <v>7676</v>
      </c>
      <c r="I2536" s="1" t="str">
        <f>IFERROR(VLOOKUP(B2536,'Inquérito'!M:N,2,0),if(AND(E2536="",not(iserror(find("linkedin",H2536)))),H2536,E2536))</f>
        <v>https://www.linkedin.com/in/joel-gonçalves-18560112/</v>
      </c>
      <c r="J2536" s="1" t="str">
        <f t="shared" si="2"/>
        <v>MIEIC </v>
      </c>
      <c r="K2536" s="1" t="str">
        <f>IFERROR(VLOOKUP($A2536&amp;"-"&amp;K$1,'Conclusões cursos SIGARRA'!$E:$H,2,0),"")</f>
        <v/>
      </c>
      <c r="L2536" s="1" t="str">
        <f>IFERROR(VLOOKUP($A2536&amp;"-"&amp;K$1,'Conclusões cursos SIGARRA'!$E:$H,4,0),"")</f>
        <v/>
      </c>
      <c r="M2536" s="1" t="str">
        <f>IFERROR(VLOOKUP($A2536&amp;"-"&amp;M$1,'Conclusões cursos SIGARRA'!$E:$H,2,0),"")</f>
        <v/>
      </c>
      <c r="N2536" s="1" t="str">
        <f>IFERROR(VLOOKUP($A2536&amp;"-"&amp;M$1,'Conclusões cursos SIGARRA'!$E:$H,4,0),"")</f>
        <v/>
      </c>
      <c r="O2536" s="1" t="str">
        <f>IFERROR(VLOOKUP($A2536&amp;"-"&amp;O$1,'Conclusões cursos SIGARRA'!$E:$H,2,0),"")</f>
        <v>2010/2011</v>
      </c>
      <c r="P2536" s="1" t="str">
        <f>IFERROR(VLOOKUP($A2536&amp;"-"&amp;O$1,'Conclusões cursos SIGARRA'!$E:$H,4,0),"")</f>
        <v>2011/2012</v>
      </c>
      <c r="Q2536" s="1" t="str">
        <f>IFERROR(VLOOKUP($A2536&amp;"-"&amp;Q$1,'Conclusões cursos SIGARRA'!$E:$H,2,0),"")</f>
        <v/>
      </c>
      <c r="R2536" s="1" t="str">
        <f>IFERROR(VLOOKUP($A2536&amp;"-"&amp;Q$1,'Conclusões cursos SIGARRA'!$E:$H,4,0),"")</f>
        <v/>
      </c>
      <c r="S2536" s="1" t="str">
        <f>IFERROR(VLOOKUP($A2536&amp;"-"&amp;S$1,'Conclusões cursos SIGARRA'!$E:$H,2,0),"")</f>
        <v/>
      </c>
      <c r="T2536" s="1" t="str">
        <f>IFERROR(VLOOKUP($A2536&amp;"-"&amp;S$1,'Conclusões cursos SIGARRA'!$E:$H,4,0),"")</f>
        <v/>
      </c>
      <c r="U2536" s="1" t="str">
        <f t="shared" si="3"/>
        <v> MIEIC 2011/2012</v>
      </c>
      <c r="V2536" s="1" t="str">
        <f t="shared" si="4"/>
        <v>Vítor Joel Moura Gonçalves</v>
      </c>
    </row>
    <row r="2537" ht="14.25" customHeight="1">
      <c r="A2537" s="1">
        <v>1.99902879E8</v>
      </c>
      <c r="B2537" s="1" t="s">
        <v>7677</v>
      </c>
      <c r="C2537" s="1" t="s">
        <v>7678</v>
      </c>
      <c r="D2537" s="1" t="s">
        <v>20</v>
      </c>
      <c r="E2537" s="1" t="s">
        <v>7679</v>
      </c>
      <c r="F2537" s="1" t="str">
        <f t="shared" si="1"/>
        <v>Vitor Manuel Carvalho Pinto - LEIC 2003/2004</v>
      </c>
      <c r="G2537" s="1" t="s">
        <v>21</v>
      </c>
      <c r="I2537" s="9" t="str">
        <f>IFERROR(VLOOKUP(B2537,'Inquérito'!M:N,2,0),if(AND(E2537="",not(iserror(find("linkedin",H2537)))),H2537,E2537))</f>
        <v>https://www.linkedin.com/in/vitorpinto81/</v>
      </c>
      <c r="J2537" s="1" t="str">
        <f t="shared" si="2"/>
        <v>LEIC </v>
      </c>
      <c r="K2537" s="1" t="str">
        <f>IFERROR(VLOOKUP($A2537&amp;"-"&amp;K$1,'Conclusões cursos SIGARRA'!$E:$H,2,0),"")</f>
        <v>1999/2000</v>
      </c>
      <c r="L2537" s="1" t="str">
        <f>IFERROR(VLOOKUP($A2537&amp;"-"&amp;K$1,'Conclusões cursos SIGARRA'!$E:$H,4,0),"")</f>
        <v>2003/2004</v>
      </c>
      <c r="M2537" s="1" t="str">
        <f>IFERROR(VLOOKUP($A2537&amp;"-"&amp;M$1,'Conclusões cursos SIGARRA'!$E:$H,2,0),"")</f>
        <v/>
      </c>
      <c r="N2537" s="1" t="str">
        <f>IFERROR(VLOOKUP($A2537&amp;"-"&amp;M$1,'Conclusões cursos SIGARRA'!$E:$H,4,0),"")</f>
        <v/>
      </c>
      <c r="O2537" s="1" t="str">
        <f>IFERROR(VLOOKUP($A2537&amp;"-"&amp;O$1,'Conclusões cursos SIGARRA'!$E:$H,2,0),"")</f>
        <v/>
      </c>
      <c r="P2537" s="1" t="str">
        <f>IFERROR(VLOOKUP($A2537&amp;"-"&amp;O$1,'Conclusões cursos SIGARRA'!$E:$H,4,0),"")</f>
        <v/>
      </c>
      <c r="Q2537" s="1" t="str">
        <f>IFERROR(VLOOKUP($A2537&amp;"-"&amp;Q$1,'Conclusões cursos SIGARRA'!$E:$H,2,0),"")</f>
        <v/>
      </c>
      <c r="R2537" s="1" t="str">
        <f>IFERROR(VLOOKUP($A2537&amp;"-"&amp;Q$1,'Conclusões cursos SIGARRA'!$E:$H,4,0),"")</f>
        <v/>
      </c>
      <c r="S2537" s="1" t="str">
        <f>IFERROR(VLOOKUP($A2537&amp;"-"&amp;S$1,'Conclusões cursos SIGARRA'!$E:$H,2,0),"")</f>
        <v/>
      </c>
      <c r="T2537" s="1" t="str">
        <f>IFERROR(VLOOKUP($A2537&amp;"-"&amp;S$1,'Conclusões cursos SIGARRA'!$E:$H,4,0),"")</f>
        <v/>
      </c>
      <c r="U2537" s="1" t="str">
        <f t="shared" si="3"/>
        <v> LEIC 2003/2004</v>
      </c>
      <c r="V2537" s="1" t="str">
        <f t="shared" si="4"/>
        <v>Vitor Manuel Carvalho Pinto</v>
      </c>
    </row>
    <row r="2538" ht="14.25" customHeight="1">
      <c r="A2538" s="1">
        <v>2.02004724E8</v>
      </c>
      <c r="B2538" s="1" t="s">
        <v>7680</v>
      </c>
      <c r="C2538" s="1" t="s">
        <v>7681</v>
      </c>
      <c r="D2538" s="1" t="s">
        <v>26</v>
      </c>
      <c r="E2538" s="1" t="s">
        <v>21</v>
      </c>
      <c r="F2538" s="1" t="str">
        <f t="shared" si="1"/>
        <v>Vítor Manuel da Silva Cavaleiro - L.EIC 2022/2023</v>
      </c>
      <c r="I2538" s="1" t="str">
        <f>IFERROR(VLOOKUP(B2538,'Inquérito'!M:N,2,0),if(AND(E2538="",not(iserror(find("linkedin",H2538)))),H2538,E2538))</f>
        <v/>
      </c>
      <c r="J2538" s="1" t="str">
        <f t="shared" si="2"/>
        <v>L.EIC </v>
      </c>
      <c r="K2538" s="1" t="str">
        <f>IFERROR(VLOOKUP($A2538&amp;"-"&amp;K$1,'Conclusões cursos SIGARRA'!$E:$H,2,0),"")</f>
        <v/>
      </c>
      <c r="L2538" s="1" t="str">
        <f>IFERROR(VLOOKUP($A2538&amp;"-"&amp;K$1,'Conclusões cursos SIGARRA'!$E:$H,4,0),"")</f>
        <v/>
      </c>
      <c r="M2538" s="1" t="str">
        <f>IFERROR(VLOOKUP($A2538&amp;"-"&amp;M$1,'Conclusões cursos SIGARRA'!$E:$H,2,0),"")</f>
        <v/>
      </c>
      <c r="N2538" s="1" t="str">
        <f>IFERROR(VLOOKUP($A2538&amp;"-"&amp;M$1,'Conclusões cursos SIGARRA'!$E:$H,4,0),"")</f>
        <v/>
      </c>
      <c r="O2538" s="1" t="str">
        <f>IFERROR(VLOOKUP($A2538&amp;"-"&amp;O$1,'Conclusões cursos SIGARRA'!$E:$H,2,0),"")</f>
        <v/>
      </c>
      <c r="P2538" s="1" t="str">
        <f>IFERROR(VLOOKUP($A2538&amp;"-"&amp;O$1,'Conclusões cursos SIGARRA'!$E:$H,4,0),"")</f>
        <v/>
      </c>
      <c r="Q2538" s="1" t="str">
        <f>IFERROR(VLOOKUP($A2538&amp;"-"&amp;Q$1,'Conclusões cursos SIGARRA'!$E:$H,2,0),"")</f>
        <v>2021/2022</v>
      </c>
      <c r="R2538" s="1" t="str">
        <f>IFERROR(VLOOKUP($A2538&amp;"-"&amp;Q$1,'Conclusões cursos SIGARRA'!$E:$H,4,0),"")</f>
        <v>2022/2023</v>
      </c>
      <c r="S2538" s="1" t="str">
        <f>IFERROR(VLOOKUP($A2538&amp;"-"&amp;S$1,'Conclusões cursos SIGARRA'!$E:$H,2,0),"")</f>
        <v/>
      </c>
      <c r="T2538" s="1" t="str">
        <f>IFERROR(VLOOKUP($A2538&amp;"-"&amp;S$1,'Conclusões cursos SIGARRA'!$E:$H,4,0),"")</f>
        <v/>
      </c>
      <c r="U2538" s="1" t="str">
        <f t="shared" si="3"/>
        <v> L.EIC 2022/2023</v>
      </c>
      <c r="V2538" s="1" t="str">
        <f t="shared" si="4"/>
        <v>Vítor Manuel da Silva Cavaleiro</v>
      </c>
    </row>
    <row r="2539" ht="14.25" customHeight="1">
      <c r="A2539" s="1">
        <v>2.00707597E8</v>
      </c>
      <c r="B2539" s="1" t="s">
        <v>7682</v>
      </c>
      <c r="C2539" s="1" t="s">
        <v>7683</v>
      </c>
      <c r="D2539" s="1" t="s">
        <v>20</v>
      </c>
      <c r="E2539" s="1" t="s">
        <v>21</v>
      </c>
      <c r="F2539" s="1" t="str">
        <f t="shared" si="1"/>
        <v>Vítor Manuel Martins Oliveira - MIEIC 2011/2012</v>
      </c>
      <c r="G2539" s="1" t="s">
        <v>7684</v>
      </c>
      <c r="I2539" s="1" t="str">
        <f>IFERROR(VLOOKUP(B2539,'Inquérito'!M:N,2,0),if(AND(E2539="",not(iserror(find("linkedin",H2539)))),H2539,E2539))</f>
        <v/>
      </c>
      <c r="J2539" s="1" t="str">
        <f t="shared" si="2"/>
        <v>MIEIC </v>
      </c>
      <c r="K2539" s="1" t="str">
        <f>IFERROR(VLOOKUP($A2539&amp;"-"&amp;K$1,'Conclusões cursos SIGARRA'!$E:$H,2,0),"")</f>
        <v/>
      </c>
      <c r="L2539" s="1" t="str">
        <f>IFERROR(VLOOKUP($A2539&amp;"-"&amp;K$1,'Conclusões cursos SIGARRA'!$E:$H,4,0),"")</f>
        <v/>
      </c>
      <c r="M2539" s="1" t="str">
        <f>IFERROR(VLOOKUP($A2539&amp;"-"&amp;M$1,'Conclusões cursos SIGARRA'!$E:$H,2,0),"")</f>
        <v/>
      </c>
      <c r="N2539" s="1" t="str">
        <f>IFERROR(VLOOKUP($A2539&amp;"-"&amp;M$1,'Conclusões cursos SIGARRA'!$E:$H,4,0),"")</f>
        <v/>
      </c>
      <c r="O2539" s="1" t="str">
        <f>IFERROR(VLOOKUP($A2539&amp;"-"&amp;O$1,'Conclusões cursos SIGARRA'!$E:$H,2,0),"")</f>
        <v>2007/2008</v>
      </c>
      <c r="P2539" s="1" t="str">
        <f>IFERROR(VLOOKUP($A2539&amp;"-"&amp;O$1,'Conclusões cursos SIGARRA'!$E:$H,4,0),"")</f>
        <v>2011/2012</v>
      </c>
      <c r="Q2539" s="1" t="str">
        <f>IFERROR(VLOOKUP($A2539&amp;"-"&amp;Q$1,'Conclusões cursos SIGARRA'!$E:$H,2,0),"")</f>
        <v/>
      </c>
      <c r="R2539" s="1" t="str">
        <f>IFERROR(VLOOKUP($A2539&amp;"-"&amp;Q$1,'Conclusões cursos SIGARRA'!$E:$H,4,0),"")</f>
        <v/>
      </c>
      <c r="S2539" s="1" t="str">
        <f>IFERROR(VLOOKUP($A2539&amp;"-"&amp;S$1,'Conclusões cursos SIGARRA'!$E:$H,2,0),"")</f>
        <v/>
      </c>
      <c r="T2539" s="1" t="str">
        <f>IFERROR(VLOOKUP($A2539&amp;"-"&amp;S$1,'Conclusões cursos SIGARRA'!$E:$H,4,0),"")</f>
        <v/>
      </c>
      <c r="U2539" s="1" t="str">
        <f t="shared" si="3"/>
        <v> MIEIC 2011/2012</v>
      </c>
      <c r="V2539" s="1" t="str">
        <f t="shared" si="4"/>
        <v>Vítor Manuel Martins Oliveira</v>
      </c>
    </row>
    <row r="2540" ht="14.25" customHeight="1">
      <c r="A2540" s="1">
        <v>2.01201624E8</v>
      </c>
      <c r="B2540" s="1" t="s">
        <v>7685</v>
      </c>
      <c r="C2540" s="1" t="s">
        <v>7686</v>
      </c>
      <c r="D2540" s="1" t="s">
        <v>20</v>
      </c>
      <c r="E2540" s="1" t="s">
        <v>21</v>
      </c>
      <c r="F2540" s="1" t="str">
        <f t="shared" si="1"/>
        <v>Vítor Manuel Mota Cardoso da Silva - MIEIC 2015/2016</v>
      </c>
      <c r="G2540" s="1" t="s">
        <v>7687</v>
      </c>
      <c r="I2540" s="1" t="str">
        <f>IFERROR(VLOOKUP(B2540,'Inquérito'!M:N,2,0),if(AND(E2540="",not(iserror(find("linkedin",H2540)))),H2540,E2540))</f>
        <v/>
      </c>
      <c r="J2540" s="1" t="str">
        <f t="shared" si="2"/>
        <v>MIEIC </v>
      </c>
      <c r="K2540" s="1" t="str">
        <f>IFERROR(VLOOKUP($A2540&amp;"-"&amp;K$1,'Conclusões cursos SIGARRA'!$E:$H,2,0),"")</f>
        <v/>
      </c>
      <c r="L2540" s="1" t="str">
        <f>IFERROR(VLOOKUP($A2540&amp;"-"&amp;K$1,'Conclusões cursos SIGARRA'!$E:$H,4,0),"")</f>
        <v/>
      </c>
      <c r="M2540" s="1" t="str">
        <f>IFERROR(VLOOKUP($A2540&amp;"-"&amp;M$1,'Conclusões cursos SIGARRA'!$E:$H,2,0),"")</f>
        <v/>
      </c>
      <c r="N2540" s="1" t="str">
        <f>IFERROR(VLOOKUP($A2540&amp;"-"&amp;M$1,'Conclusões cursos SIGARRA'!$E:$H,4,0),"")</f>
        <v/>
      </c>
      <c r="O2540" s="1" t="str">
        <f>IFERROR(VLOOKUP($A2540&amp;"-"&amp;O$1,'Conclusões cursos SIGARRA'!$E:$H,2,0),"")</f>
        <v>2012/2013</v>
      </c>
      <c r="P2540" s="1" t="str">
        <f>IFERROR(VLOOKUP($A2540&amp;"-"&amp;O$1,'Conclusões cursos SIGARRA'!$E:$H,4,0),"")</f>
        <v>2015/2016</v>
      </c>
      <c r="Q2540" s="1" t="str">
        <f>IFERROR(VLOOKUP($A2540&amp;"-"&amp;Q$1,'Conclusões cursos SIGARRA'!$E:$H,2,0),"")</f>
        <v/>
      </c>
      <c r="R2540" s="1" t="str">
        <f>IFERROR(VLOOKUP($A2540&amp;"-"&amp;Q$1,'Conclusões cursos SIGARRA'!$E:$H,4,0),"")</f>
        <v/>
      </c>
      <c r="S2540" s="1" t="str">
        <f>IFERROR(VLOOKUP($A2540&amp;"-"&amp;S$1,'Conclusões cursos SIGARRA'!$E:$H,2,0),"")</f>
        <v/>
      </c>
      <c r="T2540" s="1" t="str">
        <f>IFERROR(VLOOKUP($A2540&amp;"-"&amp;S$1,'Conclusões cursos SIGARRA'!$E:$H,4,0),"")</f>
        <v/>
      </c>
      <c r="U2540" s="1" t="str">
        <f t="shared" si="3"/>
        <v> MIEIC 2015/2016</v>
      </c>
      <c r="V2540" s="1" t="str">
        <f t="shared" si="4"/>
        <v>Vítor Manuel Mota Cardoso da Silva</v>
      </c>
    </row>
    <row r="2541" ht="14.25" customHeight="1">
      <c r="A2541" s="1">
        <v>2.01303104E8</v>
      </c>
      <c r="B2541" s="1" t="s">
        <v>7688</v>
      </c>
      <c r="C2541" s="1" t="s">
        <v>7689</v>
      </c>
      <c r="D2541" s="1" t="s">
        <v>20</v>
      </c>
      <c r="E2541" s="1" t="s">
        <v>21</v>
      </c>
      <c r="F2541" s="1" t="str">
        <f t="shared" si="1"/>
        <v>Vítor Miguel Saraiva Esteves - MIEIC 2019/2020</v>
      </c>
      <c r="G2541" s="1" t="s">
        <v>7690</v>
      </c>
      <c r="I2541" s="1" t="str">
        <f>IFERROR(VLOOKUP(B2541,'Inquérito'!M:N,2,0),if(AND(E2541="",not(iserror(find("linkedin",H2541)))),H2541,E2541))</f>
        <v/>
      </c>
      <c r="J2541" s="1" t="str">
        <f t="shared" si="2"/>
        <v>MIEIC </v>
      </c>
      <c r="K2541" s="1" t="str">
        <f>IFERROR(VLOOKUP($A2541&amp;"-"&amp;K$1,'Conclusões cursos SIGARRA'!$E:$H,2,0),"")</f>
        <v/>
      </c>
      <c r="L2541" s="1" t="str">
        <f>IFERROR(VLOOKUP($A2541&amp;"-"&amp;K$1,'Conclusões cursos SIGARRA'!$E:$H,4,0),"")</f>
        <v/>
      </c>
      <c r="M2541" s="1" t="str">
        <f>IFERROR(VLOOKUP($A2541&amp;"-"&amp;M$1,'Conclusões cursos SIGARRA'!$E:$H,2,0),"")</f>
        <v/>
      </c>
      <c r="N2541" s="1" t="str">
        <f>IFERROR(VLOOKUP($A2541&amp;"-"&amp;M$1,'Conclusões cursos SIGARRA'!$E:$H,4,0),"")</f>
        <v/>
      </c>
      <c r="O2541" s="1" t="str">
        <f>IFERROR(VLOOKUP($A2541&amp;"-"&amp;O$1,'Conclusões cursos SIGARRA'!$E:$H,2,0),"")</f>
        <v>2013/2014</v>
      </c>
      <c r="P2541" s="1" t="str">
        <f>IFERROR(VLOOKUP($A2541&amp;"-"&amp;O$1,'Conclusões cursos SIGARRA'!$E:$H,4,0),"")</f>
        <v>2019/2020</v>
      </c>
      <c r="Q2541" s="1" t="str">
        <f>IFERROR(VLOOKUP($A2541&amp;"-"&amp;Q$1,'Conclusões cursos SIGARRA'!$E:$H,2,0),"")</f>
        <v/>
      </c>
      <c r="R2541" s="1" t="str">
        <f>IFERROR(VLOOKUP($A2541&amp;"-"&amp;Q$1,'Conclusões cursos SIGARRA'!$E:$H,4,0),"")</f>
        <v/>
      </c>
      <c r="S2541" s="1" t="str">
        <f>IFERROR(VLOOKUP($A2541&amp;"-"&amp;S$1,'Conclusões cursos SIGARRA'!$E:$H,2,0),"")</f>
        <v/>
      </c>
      <c r="T2541" s="1" t="str">
        <f>IFERROR(VLOOKUP($A2541&amp;"-"&amp;S$1,'Conclusões cursos SIGARRA'!$E:$H,4,0),"")</f>
        <v/>
      </c>
      <c r="U2541" s="1" t="str">
        <f t="shared" si="3"/>
        <v> MIEIC 2019/2020</v>
      </c>
      <c r="V2541" s="1" t="str">
        <f t="shared" si="4"/>
        <v>Vítor Miguel Saraiva Esteves</v>
      </c>
    </row>
    <row r="2542" ht="14.25" customHeight="1">
      <c r="A2542" s="1">
        <v>1.99604337E8</v>
      </c>
      <c r="B2542" s="1" t="s">
        <v>7691</v>
      </c>
      <c r="C2542" s="1" t="s">
        <v>7692</v>
      </c>
      <c r="D2542" s="1" t="s">
        <v>20</v>
      </c>
      <c r="E2542" s="1" t="s">
        <v>21</v>
      </c>
      <c r="F2542" s="1" t="str">
        <f t="shared" si="1"/>
        <v>Vitor Ricardo Coutinho da Costa Melo - LEIC 2000/2001</v>
      </c>
      <c r="G2542" s="1" t="s">
        <v>21</v>
      </c>
      <c r="H2542" s="1" t="s">
        <v>7693</v>
      </c>
      <c r="I2542" s="1" t="str">
        <f>IFERROR(VLOOKUP(B2542,'Inquérito'!M:N,2,0),if(AND(E2542="",not(iserror(find("linkedin",H2542)))),H2542,E2542))</f>
        <v/>
      </c>
      <c r="J2542" s="1" t="str">
        <f t="shared" si="2"/>
        <v>LEIC </v>
      </c>
      <c r="K2542" s="1" t="str">
        <f>IFERROR(VLOOKUP($A2542&amp;"-"&amp;K$1,'Conclusões cursos SIGARRA'!$E:$H,2,0),"")</f>
        <v>1996/1997</v>
      </c>
      <c r="L2542" s="1" t="str">
        <f>IFERROR(VLOOKUP($A2542&amp;"-"&amp;K$1,'Conclusões cursos SIGARRA'!$E:$H,4,0),"")</f>
        <v>2000/2001</v>
      </c>
      <c r="M2542" s="1" t="str">
        <f>IFERROR(VLOOKUP($A2542&amp;"-"&amp;M$1,'Conclusões cursos SIGARRA'!$E:$H,2,0),"")</f>
        <v/>
      </c>
      <c r="N2542" s="1" t="str">
        <f>IFERROR(VLOOKUP($A2542&amp;"-"&amp;M$1,'Conclusões cursos SIGARRA'!$E:$H,4,0),"")</f>
        <v/>
      </c>
      <c r="O2542" s="1" t="str">
        <f>IFERROR(VLOOKUP($A2542&amp;"-"&amp;O$1,'Conclusões cursos SIGARRA'!$E:$H,2,0),"")</f>
        <v/>
      </c>
      <c r="P2542" s="1" t="str">
        <f>IFERROR(VLOOKUP($A2542&amp;"-"&amp;O$1,'Conclusões cursos SIGARRA'!$E:$H,4,0),"")</f>
        <v/>
      </c>
      <c r="Q2542" s="1" t="str">
        <f>IFERROR(VLOOKUP($A2542&amp;"-"&amp;Q$1,'Conclusões cursos SIGARRA'!$E:$H,2,0),"")</f>
        <v/>
      </c>
      <c r="R2542" s="1" t="str">
        <f>IFERROR(VLOOKUP($A2542&amp;"-"&amp;Q$1,'Conclusões cursos SIGARRA'!$E:$H,4,0),"")</f>
        <v/>
      </c>
      <c r="S2542" s="1" t="str">
        <f>IFERROR(VLOOKUP($A2542&amp;"-"&amp;S$1,'Conclusões cursos SIGARRA'!$E:$H,2,0),"")</f>
        <v/>
      </c>
      <c r="T2542" s="1" t="str">
        <f>IFERROR(VLOOKUP($A2542&amp;"-"&amp;S$1,'Conclusões cursos SIGARRA'!$E:$H,4,0),"")</f>
        <v/>
      </c>
      <c r="U2542" s="1" t="str">
        <f t="shared" si="3"/>
        <v> LEIC 2000/2001</v>
      </c>
      <c r="V2542" s="1" t="str">
        <f t="shared" si="4"/>
        <v>Vitor Ricardo Coutinho da Costa Melo</v>
      </c>
    </row>
    <row r="2543" ht="14.25" customHeight="1">
      <c r="A2543" s="1">
        <v>2.00204555E8</v>
      </c>
      <c r="B2543" s="1" t="s">
        <v>7694</v>
      </c>
      <c r="C2543" s="1" t="s">
        <v>7695</v>
      </c>
      <c r="D2543" s="1" t="s">
        <v>20</v>
      </c>
      <c r="E2543" s="1" t="s">
        <v>7696</v>
      </c>
      <c r="F2543" s="1" t="str">
        <f t="shared" si="1"/>
        <v>Vladimiro Batista Sá - MIEIC 2007/2008</v>
      </c>
      <c r="G2543" s="1" t="s">
        <v>21</v>
      </c>
      <c r="H2543" s="1" t="s">
        <v>7697</v>
      </c>
      <c r="I2543" s="9" t="str">
        <f>IFERROR(VLOOKUP(B2543,'Inquérito'!M:N,2,0),if(AND(E2543="",not(iserror(find("linkedin",H2543)))),H2543,E2543))</f>
        <v>https://www.linkedin.com/in/vladimirosa</v>
      </c>
      <c r="J2543" s="1" t="str">
        <f t="shared" si="2"/>
        <v>MIEIC </v>
      </c>
      <c r="K2543" s="1" t="str">
        <f>IFERROR(VLOOKUP($A2543&amp;"-"&amp;K$1,'Conclusões cursos SIGARRA'!$E:$H,2,0),"")</f>
        <v/>
      </c>
      <c r="L2543" s="1" t="str">
        <f>IFERROR(VLOOKUP($A2543&amp;"-"&amp;K$1,'Conclusões cursos SIGARRA'!$E:$H,4,0),"")</f>
        <v/>
      </c>
      <c r="M2543" s="1" t="str">
        <f>IFERROR(VLOOKUP($A2543&amp;"-"&amp;M$1,'Conclusões cursos SIGARRA'!$E:$H,2,0),"")</f>
        <v/>
      </c>
      <c r="N2543" s="1" t="str">
        <f>IFERROR(VLOOKUP($A2543&amp;"-"&amp;M$1,'Conclusões cursos SIGARRA'!$E:$H,4,0),"")</f>
        <v/>
      </c>
      <c r="O2543" s="1" t="str">
        <f>IFERROR(VLOOKUP($A2543&amp;"-"&amp;O$1,'Conclusões cursos SIGARRA'!$E:$H,2,0),"")</f>
        <v>2002/2003</v>
      </c>
      <c r="P2543" s="1" t="str">
        <f>IFERROR(VLOOKUP($A2543&amp;"-"&amp;O$1,'Conclusões cursos SIGARRA'!$E:$H,4,0),"")</f>
        <v>2007/2008</v>
      </c>
      <c r="Q2543" s="1" t="str">
        <f>IFERROR(VLOOKUP($A2543&amp;"-"&amp;Q$1,'Conclusões cursos SIGARRA'!$E:$H,2,0),"")</f>
        <v/>
      </c>
      <c r="R2543" s="1" t="str">
        <f>IFERROR(VLOOKUP($A2543&amp;"-"&amp;Q$1,'Conclusões cursos SIGARRA'!$E:$H,4,0),"")</f>
        <v/>
      </c>
      <c r="S2543" s="1" t="str">
        <f>IFERROR(VLOOKUP($A2543&amp;"-"&amp;S$1,'Conclusões cursos SIGARRA'!$E:$H,2,0),"")</f>
        <v/>
      </c>
      <c r="T2543" s="1" t="str">
        <f>IFERROR(VLOOKUP($A2543&amp;"-"&amp;S$1,'Conclusões cursos SIGARRA'!$E:$H,4,0),"")</f>
        <v/>
      </c>
      <c r="U2543" s="1" t="str">
        <f t="shared" si="3"/>
        <v> MIEIC 2007/2008</v>
      </c>
      <c r="V2543" s="1" t="str">
        <f t="shared" si="4"/>
        <v>Vladimiro Batista Sá</v>
      </c>
    </row>
    <row r="2544" ht="14.25" customHeight="1">
      <c r="A2544" s="1">
        <v>1.99503452E8</v>
      </c>
      <c r="B2544" s="1" t="s">
        <v>7698</v>
      </c>
      <c r="C2544" s="1" t="s">
        <v>7699</v>
      </c>
      <c r="D2544" s="1" t="s">
        <v>20</v>
      </c>
      <c r="E2544" s="1" t="s">
        <v>7700</v>
      </c>
      <c r="F2544" s="1" t="str">
        <f t="shared" si="1"/>
        <v>Vladimiro Florival Sousa da Rocha Pinto de Macedo - MIEIC 2010/2011</v>
      </c>
      <c r="G2544" s="1" t="s">
        <v>7701</v>
      </c>
      <c r="H2544" s="1" t="s">
        <v>7702</v>
      </c>
      <c r="I2544" s="9" t="str">
        <f>IFERROR(VLOOKUP(B2544,'Inquérito'!M:N,2,0),if(AND(E2544="",not(iserror(find("linkedin",H2544)))),H2544,E2544))</f>
        <v>https://www.linkedin.com/in/vladimiromacedo/</v>
      </c>
      <c r="J2544" s="1" t="str">
        <f t="shared" si="2"/>
        <v>MIEIC </v>
      </c>
      <c r="K2544" s="1" t="str">
        <f>IFERROR(VLOOKUP($A2544&amp;"-"&amp;K$1,'Conclusões cursos SIGARRA'!$E:$H,2,0),"")</f>
        <v/>
      </c>
      <c r="L2544" s="1" t="str">
        <f>IFERROR(VLOOKUP($A2544&amp;"-"&amp;K$1,'Conclusões cursos SIGARRA'!$E:$H,4,0),"")</f>
        <v/>
      </c>
      <c r="M2544" s="1" t="str">
        <f>IFERROR(VLOOKUP($A2544&amp;"-"&amp;M$1,'Conclusões cursos SIGARRA'!$E:$H,2,0),"")</f>
        <v/>
      </c>
      <c r="N2544" s="1" t="str">
        <f>IFERROR(VLOOKUP($A2544&amp;"-"&amp;M$1,'Conclusões cursos SIGARRA'!$E:$H,4,0),"")</f>
        <v/>
      </c>
      <c r="O2544" s="1" t="str">
        <f>IFERROR(VLOOKUP($A2544&amp;"-"&amp;O$1,'Conclusões cursos SIGARRA'!$E:$H,2,0),"")</f>
        <v>1995/1996</v>
      </c>
      <c r="P2544" s="1" t="str">
        <f>IFERROR(VLOOKUP($A2544&amp;"-"&amp;O$1,'Conclusões cursos SIGARRA'!$E:$H,4,0),"")</f>
        <v>2010/2011</v>
      </c>
      <c r="Q2544" s="1" t="str">
        <f>IFERROR(VLOOKUP($A2544&amp;"-"&amp;Q$1,'Conclusões cursos SIGARRA'!$E:$H,2,0),"")</f>
        <v/>
      </c>
      <c r="R2544" s="1" t="str">
        <f>IFERROR(VLOOKUP($A2544&amp;"-"&amp;Q$1,'Conclusões cursos SIGARRA'!$E:$H,4,0),"")</f>
        <v/>
      </c>
      <c r="S2544" s="1" t="str">
        <f>IFERROR(VLOOKUP($A2544&amp;"-"&amp;S$1,'Conclusões cursos SIGARRA'!$E:$H,2,0),"")</f>
        <v/>
      </c>
      <c r="T2544" s="1" t="str">
        <f>IFERROR(VLOOKUP($A2544&amp;"-"&amp;S$1,'Conclusões cursos SIGARRA'!$E:$H,4,0),"")</f>
        <v/>
      </c>
      <c r="U2544" s="1" t="str">
        <f t="shared" si="3"/>
        <v> MIEIC 2010/2011</v>
      </c>
      <c r="V2544" s="1" t="str">
        <f t="shared" si="4"/>
        <v>Vladimiro Florival Sousa da Rocha Pinto de Macedo</v>
      </c>
    </row>
    <row r="2545" ht="14.25" customHeight="1">
      <c r="A2545" s="1">
        <v>2.01405119E8</v>
      </c>
      <c r="B2545" s="1" t="s">
        <v>7703</v>
      </c>
      <c r="C2545" s="1" t="s">
        <v>7704</v>
      </c>
      <c r="D2545" s="1" t="s">
        <v>20</v>
      </c>
      <c r="E2545" s="1" t="s">
        <v>21</v>
      </c>
      <c r="F2545" s="1" t="str">
        <f t="shared" si="1"/>
        <v>William Norio Fukunaga - MIEIC 2018/2019</v>
      </c>
      <c r="I2545" s="1" t="str">
        <f>IFERROR(VLOOKUP(B2545,'Inquérito'!M:N,2,0),if(AND(E2545="",not(iserror(find("linkedin",H2545)))),H2545,E2545))</f>
        <v/>
      </c>
      <c r="J2545" s="1" t="str">
        <f t="shared" si="2"/>
        <v>MIEIC </v>
      </c>
      <c r="K2545" s="1" t="str">
        <f>IFERROR(VLOOKUP($A2545&amp;"-"&amp;K$1,'Conclusões cursos SIGARRA'!$E:$H,2,0),"")</f>
        <v/>
      </c>
      <c r="L2545" s="1" t="str">
        <f>IFERROR(VLOOKUP($A2545&amp;"-"&amp;K$1,'Conclusões cursos SIGARRA'!$E:$H,4,0),"")</f>
        <v/>
      </c>
      <c r="M2545" s="1" t="str">
        <f>IFERROR(VLOOKUP($A2545&amp;"-"&amp;M$1,'Conclusões cursos SIGARRA'!$E:$H,2,0),"")</f>
        <v/>
      </c>
      <c r="N2545" s="1" t="str">
        <f>IFERROR(VLOOKUP($A2545&amp;"-"&amp;M$1,'Conclusões cursos SIGARRA'!$E:$H,4,0),"")</f>
        <v/>
      </c>
      <c r="O2545" s="1" t="str">
        <f>IFERROR(VLOOKUP($A2545&amp;"-"&amp;O$1,'Conclusões cursos SIGARRA'!$E:$H,2,0),"")</f>
        <v>2014/2015</v>
      </c>
      <c r="P2545" s="1" t="str">
        <f>IFERROR(VLOOKUP($A2545&amp;"-"&amp;O$1,'Conclusões cursos SIGARRA'!$E:$H,4,0),"")</f>
        <v>2018/2019</v>
      </c>
      <c r="Q2545" s="1" t="str">
        <f>IFERROR(VLOOKUP($A2545&amp;"-"&amp;Q$1,'Conclusões cursos SIGARRA'!$E:$H,2,0),"")</f>
        <v/>
      </c>
      <c r="R2545" s="1" t="str">
        <f>IFERROR(VLOOKUP($A2545&amp;"-"&amp;Q$1,'Conclusões cursos SIGARRA'!$E:$H,4,0),"")</f>
        <v/>
      </c>
      <c r="S2545" s="1" t="str">
        <f>IFERROR(VLOOKUP($A2545&amp;"-"&amp;S$1,'Conclusões cursos SIGARRA'!$E:$H,2,0),"")</f>
        <v/>
      </c>
      <c r="T2545" s="1" t="str">
        <f>IFERROR(VLOOKUP($A2545&amp;"-"&amp;S$1,'Conclusões cursos SIGARRA'!$E:$H,4,0),"")</f>
        <v/>
      </c>
      <c r="U2545" s="1" t="str">
        <f t="shared" si="3"/>
        <v> MIEIC 2018/2019</v>
      </c>
      <c r="V2545" s="1" t="str">
        <f t="shared" si="4"/>
        <v>William Norio Fukunaga</v>
      </c>
    </row>
    <row r="2546" ht="14.25" customHeight="1">
      <c r="A2546" s="1">
        <v>2.00900694E8</v>
      </c>
      <c r="B2546" s="1" t="s">
        <v>7705</v>
      </c>
      <c r="C2546" s="1" t="s">
        <v>7706</v>
      </c>
      <c r="D2546" s="1" t="s">
        <v>20</v>
      </c>
      <c r="E2546" s="1" t="s">
        <v>21</v>
      </c>
      <c r="F2546" s="1" t="str">
        <f t="shared" si="1"/>
        <v>Wilson Beto Amaral Pimentel - MIEIC 2013/2014</v>
      </c>
      <c r="I2546" s="1" t="str">
        <f>IFERROR(VLOOKUP(B2546,'Inquérito'!M:N,2,0),if(AND(E2546="",not(iserror(find("linkedin",H2546)))),H2546,E2546))</f>
        <v/>
      </c>
      <c r="J2546" s="1" t="str">
        <f t="shared" si="2"/>
        <v>MIEIC </v>
      </c>
      <c r="K2546" s="1" t="str">
        <f>IFERROR(VLOOKUP($A2546&amp;"-"&amp;K$1,'Conclusões cursos SIGARRA'!$E:$H,2,0),"")</f>
        <v/>
      </c>
      <c r="L2546" s="1" t="str">
        <f>IFERROR(VLOOKUP($A2546&amp;"-"&amp;K$1,'Conclusões cursos SIGARRA'!$E:$H,4,0),"")</f>
        <v/>
      </c>
      <c r="M2546" s="1" t="str">
        <f>IFERROR(VLOOKUP($A2546&amp;"-"&amp;M$1,'Conclusões cursos SIGARRA'!$E:$H,2,0),"")</f>
        <v/>
      </c>
      <c r="N2546" s="1" t="str">
        <f>IFERROR(VLOOKUP($A2546&amp;"-"&amp;M$1,'Conclusões cursos SIGARRA'!$E:$H,4,0),"")</f>
        <v/>
      </c>
      <c r="O2546" s="1" t="str">
        <f>IFERROR(VLOOKUP($A2546&amp;"-"&amp;O$1,'Conclusões cursos SIGARRA'!$E:$H,2,0),"")</f>
        <v>2009/2010</v>
      </c>
      <c r="P2546" s="1" t="str">
        <f>IFERROR(VLOOKUP($A2546&amp;"-"&amp;O$1,'Conclusões cursos SIGARRA'!$E:$H,4,0),"")</f>
        <v>2013/2014</v>
      </c>
      <c r="Q2546" s="1" t="str">
        <f>IFERROR(VLOOKUP($A2546&amp;"-"&amp;Q$1,'Conclusões cursos SIGARRA'!$E:$H,2,0),"")</f>
        <v/>
      </c>
      <c r="R2546" s="1" t="str">
        <f>IFERROR(VLOOKUP($A2546&amp;"-"&amp;Q$1,'Conclusões cursos SIGARRA'!$E:$H,4,0),"")</f>
        <v/>
      </c>
      <c r="S2546" s="1" t="str">
        <f>IFERROR(VLOOKUP($A2546&amp;"-"&amp;S$1,'Conclusões cursos SIGARRA'!$E:$H,2,0),"")</f>
        <v/>
      </c>
      <c r="T2546" s="1" t="str">
        <f>IFERROR(VLOOKUP($A2546&amp;"-"&amp;S$1,'Conclusões cursos SIGARRA'!$E:$H,4,0),"")</f>
        <v/>
      </c>
      <c r="U2546" s="1" t="str">
        <f t="shared" si="3"/>
        <v> MIEIC 2013/2014</v>
      </c>
      <c r="V2546" s="1" t="str">
        <f t="shared" si="4"/>
        <v>Wilson Beto Amaral Pimentel</v>
      </c>
    </row>
    <row r="2547" ht="14.25" customHeight="1">
      <c r="A2547" s="1">
        <v>2.01109281E8</v>
      </c>
      <c r="B2547" s="1" t="s">
        <v>7707</v>
      </c>
      <c r="C2547" s="1" t="s">
        <v>7708</v>
      </c>
      <c r="D2547" s="1" t="s">
        <v>20</v>
      </c>
      <c r="E2547" s="1" t="s">
        <v>7709</v>
      </c>
      <c r="F2547" s="1" t="str">
        <f t="shared" si="1"/>
        <v>Wilson da Silva Oliveira - MIEIC 2015/2016</v>
      </c>
      <c r="I2547" s="9" t="str">
        <f>IFERROR(VLOOKUP(B2547,'Inquérito'!M:N,2,0),if(AND(E2547="",not(iserror(find("linkedin",H2547)))),H2547,E2547))</f>
        <v>https://www.linkedin.com/in/wilson-oliveira-973b0898/</v>
      </c>
      <c r="J2547" s="1" t="str">
        <f t="shared" si="2"/>
        <v>MIEIC </v>
      </c>
      <c r="K2547" s="1" t="str">
        <f>IFERROR(VLOOKUP($A2547&amp;"-"&amp;K$1,'Conclusões cursos SIGARRA'!$E:$H,2,0),"")</f>
        <v/>
      </c>
      <c r="L2547" s="1" t="str">
        <f>IFERROR(VLOOKUP($A2547&amp;"-"&amp;K$1,'Conclusões cursos SIGARRA'!$E:$H,4,0),"")</f>
        <v/>
      </c>
      <c r="M2547" s="1" t="str">
        <f>IFERROR(VLOOKUP($A2547&amp;"-"&amp;M$1,'Conclusões cursos SIGARRA'!$E:$H,2,0),"")</f>
        <v/>
      </c>
      <c r="N2547" s="1" t="str">
        <f>IFERROR(VLOOKUP($A2547&amp;"-"&amp;M$1,'Conclusões cursos SIGARRA'!$E:$H,4,0),"")</f>
        <v/>
      </c>
      <c r="O2547" s="1" t="str">
        <f>IFERROR(VLOOKUP($A2547&amp;"-"&amp;O$1,'Conclusões cursos SIGARRA'!$E:$H,2,0),"")</f>
        <v>2011/2012</v>
      </c>
      <c r="P2547" s="1" t="str">
        <f>IFERROR(VLOOKUP($A2547&amp;"-"&amp;O$1,'Conclusões cursos SIGARRA'!$E:$H,4,0),"")</f>
        <v>2015/2016</v>
      </c>
      <c r="Q2547" s="1" t="str">
        <f>IFERROR(VLOOKUP($A2547&amp;"-"&amp;Q$1,'Conclusões cursos SIGARRA'!$E:$H,2,0),"")</f>
        <v/>
      </c>
      <c r="R2547" s="1" t="str">
        <f>IFERROR(VLOOKUP($A2547&amp;"-"&amp;Q$1,'Conclusões cursos SIGARRA'!$E:$H,4,0),"")</f>
        <v/>
      </c>
      <c r="S2547" s="1" t="str">
        <f>IFERROR(VLOOKUP($A2547&amp;"-"&amp;S$1,'Conclusões cursos SIGARRA'!$E:$H,2,0),"")</f>
        <v/>
      </c>
      <c r="T2547" s="1" t="str">
        <f>IFERROR(VLOOKUP($A2547&amp;"-"&amp;S$1,'Conclusões cursos SIGARRA'!$E:$H,4,0),"")</f>
        <v/>
      </c>
      <c r="U2547" s="1" t="str">
        <f t="shared" si="3"/>
        <v> MIEIC 2015/2016</v>
      </c>
      <c r="V2547" s="1" t="str">
        <f t="shared" si="4"/>
        <v>Wilson da Silva Oliveira</v>
      </c>
    </row>
    <row r="2548" ht="14.25" customHeight="1">
      <c r="A2548" s="1">
        <v>2.01503145E8</v>
      </c>
      <c r="B2548" s="1" t="s">
        <v>7710</v>
      </c>
      <c r="C2548" s="1" t="s">
        <v>7711</v>
      </c>
      <c r="D2548" s="1" t="s">
        <v>20</v>
      </c>
      <c r="E2548" s="1" t="s">
        <v>21</v>
      </c>
      <c r="F2548" s="1" t="str">
        <f t="shared" si="1"/>
        <v>Xavier Reis Fontes - MIEIC 2019/2020</v>
      </c>
      <c r="I2548" s="9" t="str">
        <f>IFERROR(VLOOKUP(B2548,'Inquérito'!M:N,2,0),if(AND(E2548="",not(iserror(find("linkedin",H2548)))),H2548,E2548))</f>
        <v>https://www.linkedin.com/in/xfontes</v>
      </c>
      <c r="J2548" s="1" t="str">
        <f t="shared" si="2"/>
        <v>MIEIC </v>
      </c>
      <c r="K2548" s="1" t="str">
        <f>IFERROR(VLOOKUP($A2548&amp;"-"&amp;K$1,'Conclusões cursos SIGARRA'!$E:$H,2,0),"")</f>
        <v/>
      </c>
      <c r="L2548" s="1" t="str">
        <f>IFERROR(VLOOKUP($A2548&amp;"-"&amp;K$1,'Conclusões cursos SIGARRA'!$E:$H,4,0),"")</f>
        <v/>
      </c>
      <c r="M2548" s="1" t="str">
        <f>IFERROR(VLOOKUP($A2548&amp;"-"&amp;M$1,'Conclusões cursos SIGARRA'!$E:$H,2,0),"")</f>
        <v/>
      </c>
      <c r="N2548" s="1" t="str">
        <f>IFERROR(VLOOKUP($A2548&amp;"-"&amp;M$1,'Conclusões cursos SIGARRA'!$E:$H,4,0),"")</f>
        <v/>
      </c>
      <c r="O2548" s="1" t="str">
        <f>IFERROR(VLOOKUP($A2548&amp;"-"&amp;O$1,'Conclusões cursos SIGARRA'!$E:$H,2,0),"")</f>
        <v>2015/2016</v>
      </c>
      <c r="P2548" s="1" t="str">
        <f>IFERROR(VLOOKUP($A2548&amp;"-"&amp;O$1,'Conclusões cursos SIGARRA'!$E:$H,4,0),"")</f>
        <v>2019/2020</v>
      </c>
      <c r="Q2548" s="1" t="str">
        <f>IFERROR(VLOOKUP($A2548&amp;"-"&amp;Q$1,'Conclusões cursos SIGARRA'!$E:$H,2,0),"")</f>
        <v/>
      </c>
      <c r="R2548" s="1" t="str">
        <f>IFERROR(VLOOKUP($A2548&amp;"-"&amp;Q$1,'Conclusões cursos SIGARRA'!$E:$H,4,0),"")</f>
        <v/>
      </c>
      <c r="S2548" s="1" t="str">
        <f>IFERROR(VLOOKUP($A2548&amp;"-"&amp;S$1,'Conclusões cursos SIGARRA'!$E:$H,2,0),"")</f>
        <v/>
      </c>
      <c r="T2548" s="1" t="str">
        <f>IFERROR(VLOOKUP($A2548&amp;"-"&amp;S$1,'Conclusões cursos SIGARRA'!$E:$H,4,0),"")</f>
        <v/>
      </c>
      <c r="U2548" s="1" t="str">
        <f t="shared" si="3"/>
        <v> MIEIC 2019/2020</v>
      </c>
      <c r="V2548" s="1" t="str">
        <f t="shared" si="4"/>
        <v>Xavier Reis Fontes</v>
      </c>
    </row>
    <row r="2549" ht="14.25" customHeight="1">
      <c r="A2549" s="1">
        <v>2.01806134E8</v>
      </c>
      <c r="B2549" s="1" t="s">
        <v>7712</v>
      </c>
      <c r="C2549" s="1" t="s">
        <v>7713</v>
      </c>
      <c r="D2549" s="1" t="s">
        <v>26</v>
      </c>
      <c r="E2549" s="1" t="s">
        <v>21</v>
      </c>
      <c r="F2549" s="1" t="str">
        <f t="shared" si="1"/>
        <v>Xavier Ruivo Pisco - M.EIC 2022/2023</v>
      </c>
      <c r="I2549" s="1" t="str">
        <f>IFERROR(VLOOKUP(B2549,'Inquérito'!M:N,2,0),if(AND(E2549="",not(iserror(find("linkedin",H2549)))),H2549,E2549))</f>
        <v/>
      </c>
      <c r="J2549" s="1" t="str">
        <f t="shared" si="2"/>
        <v>M.EIC</v>
      </c>
      <c r="K2549" s="1" t="str">
        <f>IFERROR(VLOOKUP($A2549&amp;"-"&amp;K$1,'Conclusões cursos SIGARRA'!$E:$H,2,0),"")</f>
        <v/>
      </c>
      <c r="L2549" s="1" t="str">
        <f>IFERROR(VLOOKUP($A2549&amp;"-"&amp;K$1,'Conclusões cursos SIGARRA'!$E:$H,4,0),"")</f>
        <v/>
      </c>
      <c r="M2549" s="1" t="str">
        <f>IFERROR(VLOOKUP($A2549&amp;"-"&amp;M$1,'Conclusões cursos SIGARRA'!$E:$H,2,0),"")</f>
        <v/>
      </c>
      <c r="N2549" s="1" t="str">
        <f>IFERROR(VLOOKUP($A2549&amp;"-"&amp;M$1,'Conclusões cursos SIGARRA'!$E:$H,4,0),"")</f>
        <v/>
      </c>
      <c r="O2549" s="1" t="str">
        <f>IFERROR(VLOOKUP($A2549&amp;"-"&amp;O$1,'Conclusões cursos SIGARRA'!$E:$H,2,0),"")</f>
        <v/>
      </c>
      <c r="P2549" s="1" t="str">
        <f>IFERROR(VLOOKUP($A2549&amp;"-"&amp;O$1,'Conclusões cursos SIGARRA'!$E:$H,4,0),"")</f>
        <v/>
      </c>
      <c r="Q2549" s="1" t="str">
        <f>IFERROR(VLOOKUP($A2549&amp;"-"&amp;Q$1,'Conclusões cursos SIGARRA'!$E:$H,2,0),"")</f>
        <v/>
      </c>
      <c r="R2549" s="1" t="str">
        <f>IFERROR(VLOOKUP($A2549&amp;"-"&amp;Q$1,'Conclusões cursos SIGARRA'!$E:$H,4,0),"")</f>
        <v/>
      </c>
      <c r="S2549" s="1" t="str">
        <f>IFERROR(VLOOKUP($A2549&amp;"-"&amp;S$1,'Conclusões cursos SIGARRA'!$E:$H,2,0),"")</f>
        <v>2021/2022</v>
      </c>
      <c r="T2549" s="1" t="str">
        <f>IFERROR(VLOOKUP($A2549&amp;"-"&amp;S$1,'Conclusões cursos SIGARRA'!$E:$H,4,0),"")</f>
        <v>2022/2023</v>
      </c>
      <c r="U2549" s="1" t="str">
        <f t="shared" si="3"/>
        <v> M.EIC 2022/2023</v>
      </c>
      <c r="V2549" s="1" t="str">
        <f t="shared" si="4"/>
        <v>Xavier Ruivo Pisco</v>
      </c>
    </row>
  </sheetData>
  <mergeCells count="5">
    <mergeCell ref="K1:L1"/>
    <mergeCell ref="M1:N1"/>
    <mergeCell ref="O1:P1"/>
    <mergeCell ref="Q1:R1"/>
    <mergeCell ref="S1:T1"/>
  </mergeCells>
  <conditionalFormatting sqref="B3">
    <cfRule type="expression" dxfId="0" priority="1">
      <formula>"A3="""</formula>
    </cfRule>
  </conditionalFormatting>
  <hyperlinks>
    <hyperlink r:id="rId1" ref="E68"/>
    <hyperlink r:id="rId2" ref="E208"/>
    <hyperlink r:id="rId3" ref="E240"/>
    <hyperlink r:id="rId4" ref="I352"/>
    <hyperlink r:id="rId5" ref="E355"/>
    <hyperlink r:id="rId6" ref="E427"/>
    <hyperlink r:id="rId7" ref="I476"/>
    <hyperlink r:id="rId8" ref="E575"/>
    <hyperlink r:id="rId9" ref="E631"/>
    <hyperlink r:id="rId10" ref="I813"/>
    <hyperlink r:id="rId11" ref="E908"/>
    <hyperlink r:id="rId12" ref="I974"/>
    <hyperlink r:id="rId13" ref="E1064"/>
    <hyperlink r:id="rId14" ref="E1069"/>
    <hyperlink r:id="rId15" ref="E1101"/>
    <hyperlink r:id="rId16" ref="E1249"/>
    <hyperlink r:id="rId17" ref="E1259"/>
    <hyperlink r:id="rId18" ref="E1261"/>
    <hyperlink r:id="rId19" ref="E1312"/>
    <hyperlink r:id="rId20" ref="E1448"/>
    <hyperlink r:id="rId21" ref="I1453"/>
    <hyperlink r:id="rId22" ref="E1470"/>
    <hyperlink r:id="rId23" ref="E1554"/>
    <hyperlink r:id="rId24" ref="E1560"/>
    <hyperlink r:id="rId25" ref="E1615"/>
    <hyperlink r:id="rId26" ref="E1636"/>
    <hyperlink r:id="rId27" ref="E1637"/>
    <hyperlink r:id="rId28" ref="E1642"/>
    <hyperlink r:id="rId29" ref="E1678"/>
    <hyperlink r:id="rId30" ref="E1685"/>
    <hyperlink r:id="rId31" ref="E1700"/>
    <hyperlink r:id="rId32" ref="E1752"/>
    <hyperlink r:id="rId33" ref="E1768"/>
    <hyperlink r:id="rId34" ref="E1819"/>
    <hyperlink r:id="rId35" ref="E1866"/>
    <hyperlink r:id="rId36" ref="E1916"/>
    <hyperlink r:id="rId37" ref="E1919"/>
    <hyperlink r:id="rId38" ref="E1934"/>
    <hyperlink r:id="rId39" ref="I1937"/>
    <hyperlink r:id="rId40" ref="I1968"/>
    <hyperlink r:id="rId41" ref="I2107"/>
    <hyperlink r:id="rId42" ref="I2210"/>
    <hyperlink r:id="rId43" ref="I2241"/>
    <hyperlink r:id="rId44" ref="E2264"/>
    <hyperlink r:id="rId45" ref="I2351"/>
    <hyperlink r:id="rId46" ref="I2353"/>
    <hyperlink r:id="rId47" ref="E2506"/>
  </hyperlinks>
  <printOptions/>
  <pageMargins bottom="0.75" footer="0.0" header="0.0" left="0.7" right="0.7" top="0.75"/>
  <pageSetup orientation="landscape"/>
  <drawing r:id="rId48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5" max="5" width="43.29"/>
  </cols>
  <sheetData>
    <row r="1">
      <c r="A1" s="54">
        <v>1.99301707E8</v>
      </c>
      <c r="B1" s="55" t="s">
        <v>5214</v>
      </c>
      <c r="C1" s="56">
        <v>1.99301707E8</v>
      </c>
      <c r="D1" s="57" t="s">
        <v>5215</v>
      </c>
      <c r="E1" s="55"/>
      <c r="G1" s="2" t="str">
        <f>vlookup(A1,'AlumniEI SIGARRA'!A:I,9,0)</f>
        <v/>
      </c>
    </row>
    <row r="2">
      <c r="A2" s="58">
        <v>1.99302155E8</v>
      </c>
      <c r="B2" s="59" t="s">
        <v>3800</v>
      </c>
      <c r="C2" s="60">
        <v>9.30503064E8</v>
      </c>
      <c r="D2" s="10" t="s">
        <v>3801</v>
      </c>
      <c r="E2" s="10" t="s">
        <v>3802</v>
      </c>
      <c r="G2" s="11" t="str">
        <f>vlookup(A2,'AlumniEI SIGARRA'!A:I,9,0)</f>
        <v>https://www.linkedin.com/in/jorge-amaral-pt/</v>
      </c>
    </row>
    <row r="3">
      <c r="A3" s="58">
        <v>1.9940126E8</v>
      </c>
      <c r="B3" s="59" t="s">
        <v>649</v>
      </c>
      <c r="C3" s="60">
        <v>9.4050905E8</v>
      </c>
      <c r="D3" s="61"/>
      <c r="E3" s="10" t="s">
        <v>650</v>
      </c>
      <c r="G3" s="11" t="str">
        <f>vlookup(A3,'AlumniEI SIGARRA'!A:I,9,0)</f>
        <v>https://www.linkedin.com/in/acardoso/</v>
      </c>
    </row>
    <row r="4">
      <c r="A4" s="58">
        <v>1.99401805E8</v>
      </c>
      <c r="B4" s="59" t="s">
        <v>5066</v>
      </c>
      <c r="C4" s="60">
        <v>9.40509034E8</v>
      </c>
      <c r="D4" s="10" t="s">
        <v>5067</v>
      </c>
      <c r="E4" s="10" t="s">
        <v>5068</v>
      </c>
      <c r="G4" s="11" t="str">
        <f>vlookup(A4,'AlumniEI SIGARRA'!A:I,9,0)</f>
        <v>https://www.linkedin.com/in/mbarbosaemail/</v>
      </c>
    </row>
    <row r="5">
      <c r="A5" s="58">
        <v>1.99401835E8</v>
      </c>
      <c r="B5" s="59" t="s">
        <v>3792</v>
      </c>
      <c r="C5" s="60">
        <v>9.40509001E8</v>
      </c>
      <c r="D5" s="10" t="s">
        <v>3793</v>
      </c>
      <c r="E5" s="10" t="s">
        <v>3794</v>
      </c>
      <c r="G5" s="11" t="str">
        <f>vlookup(A5,'AlumniEI SIGARRA'!A:I,9,0)</f>
        <v>https://www.linkedin.com/in/bruno-fernandes-it/</v>
      </c>
    </row>
    <row r="6">
      <c r="A6" s="58">
        <v>1.99401841E8</v>
      </c>
      <c r="B6" s="61" t="s">
        <v>5905</v>
      </c>
      <c r="C6" s="60">
        <v>9.40509049E8</v>
      </c>
      <c r="D6" s="61"/>
      <c r="E6" s="61"/>
      <c r="G6" s="2" t="str">
        <f>vlookup(A6,'AlumniEI SIGARRA'!A:I,9,0)</f>
        <v/>
      </c>
    </row>
    <row r="7">
      <c r="A7" s="58">
        <v>1.99401849E8</v>
      </c>
      <c r="B7" s="59" t="s">
        <v>7582</v>
      </c>
      <c r="C7" s="60">
        <v>9.40509022E8</v>
      </c>
      <c r="D7" s="10" t="s">
        <v>7583</v>
      </c>
      <c r="E7" s="10" t="s">
        <v>7584</v>
      </c>
      <c r="G7" s="11" t="str">
        <f>vlookup(A7,'AlumniEI SIGARRA'!A:I,9,0)</f>
        <v>https://www.linkedin.com/in/vasco-marques-1a767a/</v>
      </c>
    </row>
    <row r="8">
      <c r="A8" s="58">
        <v>1.99402317E8</v>
      </c>
      <c r="B8" s="61" t="s">
        <v>6108</v>
      </c>
      <c r="C8" s="60">
        <v>9.40509047E8</v>
      </c>
      <c r="D8" s="61"/>
      <c r="E8" s="61"/>
      <c r="G8" s="2" t="str">
        <f>vlookup(A8,'AlumniEI SIGARRA'!A:I,9,0)</f>
        <v/>
      </c>
    </row>
    <row r="9">
      <c r="A9" s="58">
        <v>1.99402458E8</v>
      </c>
      <c r="B9" s="61" t="s">
        <v>5448</v>
      </c>
      <c r="C9" s="60">
        <v>9.40509009E8</v>
      </c>
      <c r="D9" s="10" t="s">
        <v>5449</v>
      </c>
      <c r="E9" s="61"/>
      <c r="G9" s="2" t="str">
        <f>vlookup(A9,'AlumniEI SIGARRA'!A:I,9,0)</f>
        <v/>
      </c>
    </row>
    <row r="10">
      <c r="A10" s="58">
        <v>1.99402887E8</v>
      </c>
      <c r="B10" s="61" t="s">
        <v>263</v>
      </c>
      <c r="C10" s="60">
        <v>9.40509027E8</v>
      </c>
      <c r="D10" s="10" t="s">
        <v>264</v>
      </c>
      <c r="E10" s="61"/>
      <c r="G10" s="11" t="str">
        <f>vlookup(A10,'AlumniEI SIGARRA'!A:I,9,0)</f>
        <v>https://www.linkedin.com/in/ana-correia-a6747b/</v>
      </c>
    </row>
    <row r="11">
      <c r="A11" s="58">
        <v>1.99402998E8</v>
      </c>
      <c r="B11" s="61" t="s">
        <v>6257</v>
      </c>
      <c r="C11" s="60">
        <v>9.40509006E8</v>
      </c>
      <c r="D11" s="10" t="s">
        <v>6258</v>
      </c>
      <c r="E11" s="61"/>
      <c r="G11" s="11" t="str">
        <f>vlookup(A11,'AlumniEI SIGARRA'!A:I,9,0)</f>
        <v>https://www.linkedin.com/in/pedro-pinto-099980</v>
      </c>
    </row>
    <row r="12">
      <c r="A12" s="58">
        <v>1.99403028E8</v>
      </c>
      <c r="B12" s="59" t="s">
        <v>2797</v>
      </c>
      <c r="C12" s="60">
        <v>9.40509012E8</v>
      </c>
      <c r="D12" s="61"/>
      <c r="E12" s="61" t="s">
        <v>9341</v>
      </c>
      <c r="G12" s="2" t="str">
        <f>vlookup(A12,'AlumniEI SIGARRA'!A:I,9,0)</f>
        <v>https://www.linkedin.com/in/ilídio-santos-b3284670</v>
      </c>
    </row>
    <row r="13">
      <c r="A13" s="58">
        <v>1.99404065E8</v>
      </c>
      <c r="B13" s="61" t="s">
        <v>6153</v>
      </c>
      <c r="C13" s="60">
        <v>9.40509026E8</v>
      </c>
      <c r="D13" s="10" t="s">
        <v>6154</v>
      </c>
      <c r="E13" s="61"/>
      <c r="G13" s="2" t="str">
        <f>vlookup(A13,'AlumniEI SIGARRA'!A:I,9,0)</f>
        <v/>
      </c>
    </row>
    <row r="14">
      <c r="A14" s="58">
        <v>1.99500188E8</v>
      </c>
      <c r="B14" s="59" t="s">
        <v>5110</v>
      </c>
      <c r="C14" s="60">
        <v>9.50509033E8</v>
      </c>
      <c r="D14" s="61"/>
      <c r="E14" s="62" t="s">
        <v>9342</v>
      </c>
      <c r="G14" s="11" t="str">
        <f>vlookup(A14,'AlumniEI SIGARRA'!A:I,9,0)</f>
        <v>https://www.linkedin.com/in/marta-almeida-0a79b51</v>
      </c>
    </row>
    <row r="15">
      <c r="A15" s="58">
        <v>1.99502381E8</v>
      </c>
      <c r="B15" s="61" t="s">
        <v>5584</v>
      </c>
      <c r="C15" s="60">
        <v>9.50509024E8</v>
      </c>
      <c r="D15" s="10" t="s">
        <v>5585</v>
      </c>
      <c r="E15" s="61"/>
      <c r="G15" s="2" t="str">
        <f>vlookup(A15,'AlumniEI SIGARRA'!A:I,9,0)</f>
        <v/>
      </c>
    </row>
    <row r="16">
      <c r="A16" s="58">
        <v>1.99502384E8</v>
      </c>
      <c r="B16" s="61" t="s">
        <v>4645</v>
      </c>
      <c r="C16" s="60">
        <v>9.5050902E8</v>
      </c>
      <c r="D16" s="10" t="s">
        <v>4646</v>
      </c>
      <c r="E16" s="61"/>
      <c r="G16" s="2" t="str">
        <f>vlookup(A16,'AlumniEI SIGARRA'!A:I,9,0)</f>
        <v/>
      </c>
    </row>
    <row r="17">
      <c r="A17" s="58">
        <v>1.99503393E8</v>
      </c>
      <c r="B17" s="61" t="s">
        <v>3859</v>
      </c>
      <c r="C17" s="60">
        <v>9.80509001E8</v>
      </c>
      <c r="D17" s="61"/>
      <c r="E17" s="61"/>
      <c r="G17" s="2" t="str">
        <f>vlookup(A17,'AlumniEI SIGARRA'!A:I,9,0)</f>
        <v/>
      </c>
    </row>
    <row r="18">
      <c r="A18" s="58">
        <v>1.99504006E8</v>
      </c>
      <c r="B18" s="61" t="s">
        <v>3293</v>
      </c>
      <c r="C18" s="60">
        <v>9.5050904E8</v>
      </c>
      <c r="D18" s="10" t="s">
        <v>3294</v>
      </c>
      <c r="E18" s="61"/>
      <c r="G18" s="2" t="str">
        <f>vlookup(A18,'AlumniEI SIGARRA'!A:I,9,0)</f>
        <v/>
      </c>
    </row>
    <row r="19">
      <c r="A19" s="58">
        <v>1.99504017E8</v>
      </c>
      <c r="B19" s="61" t="s">
        <v>207</v>
      </c>
      <c r="C19" s="60">
        <v>9.50509002E8</v>
      </c>
      <c r="D19" s="10" t="s">
        <v>208</v>
      </c>
      <c r="E19" s="61"/>
      <c r="G19" s="11" t="str">
        <f>vlookup(A19,'AlumniEI SIGARRA'!A:I,9,0)</f>
        <v>https://www.linkedin.com/in/anabeatrizstone</v>
      </c>
    </row>
    <row r="20">
      <c r="A20" s="58">
        <v>1.99504065E8</v>
      </c>
      <c r="B20" s="61" t="s">
        <v>2114</v>
      </c>
      <c r="C20" s="60">
        <v>9.50509011E8</v>
      </c>
      <c r="D20" s="10" t="s">
        <v>2115</v>
      </c>
      <c r="E20" s="61"/>
      <c r="G20" s="2" t="str">
        <f>vlookup(A20,'AlumniEI SIGARRA'!A:I,9,0)</f>
        <v/>
      </c>
    </row>
    <row r="21">
      <c r="A21" s="58">
        <v>1.99504066E8</v>
      </c>
      <c r="B21" s="61" t="s">
        <v>4575</v>
      </c>
      <c r="C21" s="60">
        <v>9.50509014E8</v>
      </c>
      <c r="D21" s="10" t="s">
        <v>4576</v>
      </c>
      <c r="E21" s="61"/>
      <c r="G21" s="11" t="str">
        <f>vlookup(A21,'AlumniEI SIGARRA'!A:I,9,0)</f>
        <v>https://www.linkedin.com/in/luis-pinho-75a2581/</v>
      </c>
    </row>
    <row r="22">
      <c r="A22" s="58">
        <v>1.99600237E8</v>
      </c>
      <c r="B22" s="61" t="s">
        <v>803</v>
      </c>
      <c r="C22" s="60">
        <v>9.60509024E8</v>
      </c>
      <c r="D22" s="10" t="s">
        <v>804</v>
      </c>
      <c r="E22" s="61"/>
      <c r="G22" s="2" t="str">
        <f>vlookup(A22,'AlumniEI SIGARRA'!A:I,9,0)</f>
        <v/>
      </c>
    </row>
    <row r="23">
      <c r="A23" s="58">
        <v>1.99600238E8</v>
      </c>
      <c r="B23" s="61" t="s">
        <v>7016</v>
      </c>
      <c r="C23" s="60">
        <v>9.60509025E8</v>
      </c>
      <c r="D23" s="10" t="s">
        <v>7017</v>
      </c>
      <c r="E23" s="61"/>
      <c r="G23" s="2" t="str">
        <f>vlookup(A23,'AlumniEI SIGARRA'!A:I,9,0)</f>
        <v/>
      </c>
    </row>
    <row r="24">
      <c r="A24" s="58">
        <v>1.99600833E8</v>
      </c>
      <c r="B24" s="59" t="s">
        <v>3320</v>
      </c>
      <c r="C24" s="60">
        <v>9.60509008E8</v>
      </c>
      <c r="D24" s="10" t="s">
        <v>3321</v>
      </c>
      <c r="E24" s="10" t="s">
        <v>3322</v>
      </c>
      <c r="G24" s="11" t="str">
        <f>vlookup(A24,'AlumniEI SIGARRA'!A:I,9,0)</f>
        <v>https://www.linkedin.com/in/jo%C3%A3o-moreira-9b68613/</v>
      </c>
    </row>
    <row r="25">
      <c r="A25" s="58">
        <v>1.99601545E8</v>
      </c>
      <c r="B25" s="59" t="s">
        <v>4359</v>
      </c>
      <c r="C25" s="60">
        <v>9.60509019E8</v>
      </c>
      <c r="D25" s="10" t="s">
        <v>4360</v>
      </c>
      <c r="E25" s="10" t="s">
        <v>4361</v>
      </c>
      <c r="G25" s="11" t="str">
        <f>vlookup(A25,'AlumniEI SIGARRA'!A:I,9,0)</f>
        <v>https://www.linkedin.com/in/lalmeida78/</v>
      </c>
    </row>
    <row r="26">
      <c r="A26" s="58">
        <v>1.99602118E8</v>
      </c>
      <c r="B26" s="59" t="s">
        <v>5761</v>
      </c>
      <c r="C26" s="60">
        <v>9.60509016E8</v>
      </c>
      <c r="D26" s="10" t="s">
        <v>5762</v>
      </c>
      <c r="E26" s="10" t="s">
        <v>5763</v>
      </c>
      <c r="G26" s="11" t="str">
        <f>vlookup(A26,'AlumniEI SIGARRA'!A:I,9,0)</f>
        <v>https://www.linkedin.com/in/paulo-bastos-a6a1b897/</v>
      </c>
    </row>
    <row r="27">
      <c r="A27" s="58">
        <v>1.99602141E8</v>
      </c>
      <c r="B27" s="61" t="s">
        <v>2043</v>
      </c>
      <c r="C27" s="60">
        <v>9.60509031E8</v>
      </c>
      <c r="D27" s="10" t="s">
        <v>2044</v>
      </c>
      <c r="E27" s="61"/>
      <c r="G27" s="2" t="str">
        <f>vlookup(A27,'AlumniEI SIGARRA'!A:I,9,0)</f>
        <v/>
      </c>
    </row>
    <row r="28">
      <c r="A28" s="58">
        <v>1.99602537E8</v>
      </c>
      <c r="B28" s="61" t="s">
        <v>7021</v>
      </c>
      <c r="C28" s="60">
        <v>9.60509013E8</v>
      </c>
      <c r="D28" s="61"/>
      <c r="E28" s="61"/>
      <c r="G28" s="2" t="str">
        <f>vlookup(A28,'AlumniEI SIGARRA'!A:I,9,0)</f>
        <v/>
      </c>
    </row>
    <row r="29">
      <c r="A29" s="58">
        <v>1.99602627E8</v>
      </c>
      <c r="B29" s="59" t="s">
        <v>3232</v>
      </c>
      <c r="C29" s="60">
        <v>9.60509041E8</v>
      </c>
      <c r="D29" s="10" t="s">
        <v>3233</v>
      </c>
      <c r="E29" s="10" t="s">
        <v>3234</v>
      </c>
      <c r="G29" s="11" t="str">
        <f>vlookup(A29,'AlumniEI SIGARRA'!A:I,9,0)</f>
        <v>https://www.linkedin.com/in/jo%C3%A3o-p-62847b/</v>
      </c>
    </row>
    <row r="30">
      <c r="A30" s="58">
        <v>1.99602632E8</v>
      </c>
      <c r="B30" s="59" t="s">
        <v>5459</v>
      </c>
      <c r="C30" s="60">
        <v>9.60509003E8</v>
      </c>
      <c r="D30" s="10" t="s">
        <v>5460</v>
      </c>
      <c r="E30" s="10" t="s">
        <v>5461</v>
      </c>
      <c r="G30" s="11" t="str">
        <f>vlookup(A30,'AlumniEI SIGARRA'!A:I,9,0)</f>
        <v>https://www.linkedin.com/in/nuno-ribeiro-a870852/</v>
      </c>
    </row>
    <row r="31">
      <c r="A31" s="58">
        <v>1.99603173E8</v>
      </c>
      <c r="B31" s="61" t="s">
        <v>2191</v>
      </c>
      <c r="C31" s="60">
        <v>9.60509011E8</v>
      </c>
      <c r="D31" s="10" t="s">
        <v>2192</v>
      </c>
      <c r="E31" s="61"/>
      <c r="G31" s="11" t="str">
        <f>vlookup(A31,'AlumniEI SIGARRA'!A:I,9,0)</f>
        <v>https://www.linkedin.com/in/filipe-fernandes-154930</v>
      </c>
    </row>
    <row r="32">
      <c r="A32" s="58">
        <v>1.99603805E8</v>
      </c>
      <c r="B32" s="59" t="s">
        <v>5601</v>
      </c>
      <c r="C32" s="60">
        <v>9.60509021E8</v>
      </c>
      <c r="D32" s="61"/>
      <c r="E32" s="10" t="s">
        <v>5602</v>
      </c>
      <c r="G32" s="11" t="str">
        <f>vlookup(A32,'AlumniEI SIGARRA'!A:I,9,0)</f>
        <v>https://www.linkedin.com/in/nmvcosta/</v>
      </c>
    </row>
    <row r="33">
      <c r="A33" s="58">
        <v>1.99604337E8</v>
      </c>
      <c r="B33" s="61" t="s">
        <v>7691</v>
      </c>
      <c r="C33" s="60">
        <v>9.60509022E8</v>
      </c>
      <c r="D33" s="10" t="s">
        <v>7692</v>
      </c>
      <c r="E33" s="61"/>
      <c r="G33" s="2" t="str">
        <f>vlookup(A33,'AlumniEI SIGARRA'!A:I,9,0)</f>
        <v/>
      </c>
    </row>
    <row r="34">
      <c r="A34" s="58">
        <v>1.99604373E8</v>
      </c>
      <c r="B34" s="59" t="s">
        <v>1501</v>
      </c>
      <c r="C34" s="60">
        <v>9.6050904E8</v>
      </c>
      <c r="D34" s="10" t="s">
        <v>1502</v>
      </c>
      <c r="E34" s="10" t="s">
        <v>9343</v>
      </c>
      <c r="G34" s="11" t="str">
        <f>vlookup(A34,'AlumniEI SIGARRA'!A:I,9,0)</f>
        <v>https://www.linkedin.com/in/dario-freire-bb5a54171/</v>
      </c>
    </row>
    <row r="35">
      <c r="A35" s="58">
        <v>1.99700339E8</v>
      </c>
      <c r="B35" s="61" t="s">
        <v>6940</v>
      </c>
      <c r="C35" s="60">
        <v>9.70509049E8</v>
      </c>
      <c r="D35" s="10" t="s">
        <v>6941</v>
      </c>
      <c r="E35" s="61"/>
      <c r="G35" s="2" t="str">
        <f>vlookup(A35,'AlumniEI SIGARRA'!A:I,9,0)</f>
        <v/>
      </c>
    </row>
    <row r="36">
      <c r="A36" s="58">
        <v>1.99702626E8</v>
      </c>
      <c r="B36" s="59" t="s">
        <v>5798</v>
      </c>
      <c r="C36" s="60">
        <v>9.70509008E8</v>
      </c>
      <c r="D36" s="10" t="s">
        <v>5799</v>
      </c>
      <c r="E36" s="10" t="s">
        <v>9344</v>
      </c>
      <c r="G36" s="11" t="str">
        <f>vlookup(A36,'AlumniEI SIGARRA'!A:I,9,0)</f>
        <v>https://www.linkedin.com/in/ppontes</v>
      </c>
    </row>
    <row r="37">
      <c r="A37" s="58">
        <v>1.99703191E8</v>
      </c>
      <c r="B37" s="61" t="s">
        <v>4395</v>
      </c>
      <c r="C37" s="60">
        <v>9.70509003E8</v>
      </c>
      <c r="D37" s="10" t="s">
        <v>4396</v>
      </c>
      <c r="E37" s="61"/>
      <c r="G37" s="2" t="str">
        <f>vlookup(A37,'AlumniEI SIGARRA'!A:I,9,0)</f>
        <v/>
      </c>
    </row>
    <row r="38">
      <c r="A38" s="58">
        <v>1.99703849E8</v>
      </c>
      <c r="B38" s="61" t="s">
        <v>189</v>
      </c>
      <c r="C38" s="60">
        <v>9.70509047E8</v>
      </c>
      <c r="D38" s="10" t="s">
        <v>190</v>
      </c>
      <c r="E38" s="61"/>
      <c r="G38" s="11" t="str">
        <f>vlookup(A38,'AlumniEI SIGARRA'!A:I,9,0)</f>
        <v>https://www.linkedin.com/in/amandiosilva/</v>
      </c>
    </row>
    <row r="39">
      <c r="A39" s="58">
        <v>1.99704324E8</v>
      </c>
      <c r="B39" s="61" t="s">
        <v>5437</v>
      </c>
      <c r="C39" s="60">
        <v>9.70509021E8</v>
      </c>
      <c r="D39" s="10" t="s">
        <v>5438</v>
      </c>
      <c r="E39" s="61"/>
      <c r="G39" s="11" t="str">
        <f>vlookup(A39,'AlumniEI SIGARRA'!A:I,9,0)</f>
        <v>https://www.linkedin.com/in/nunofelino</v>
      </c>
    </row>
    <row r="40">
      <c r="A40" s="58">
        <v>1.99704381E8</v>
      </c>
      <c r="B40" s="61" t="s">
        <v>3317</v>
      </c>
      <c r="C40" s="60">
        <v>9.70509021E8</v>
      </c>
      <c r="D40" s="10" t="s">
        <v>5438</v>
      </c>
      <c r="E40" s="61"/>
      <c r="G40" s="2" t="str">
        <f>vlookup(A40,'AlumniEI SIGARRA'!A:I,9,0)</f>
        <v/>
      </c>
    </row>
    <row r="41">
      <c r="A41" s="58">
        <v>1.99800199E8</v>
      </c>
      <c r="B41" s="59" t="s">
        <v>1094</v>
      </c>
      <c r="C41" s="60">
        <v>9.80509027E8</v>
      </c>
      <c r="D41" s="10" t="s">
        <v>1095</v>
      </c>
      <c r="E41" s="10" t="s">
        <v>1096</v>
      </c>
      <c r="G41" s="11" t="str">
        <f>vlookup(A41,'AlumniEI SIGARRA'!A:I,9,0)</f>
        <v>https://www.linkedin.com/in/carlos-machado-70a447127/</v>
      </c>
    </row>
    <row r="42">
      <c r="A42" s="58">
        <v>1.99800781E8</v>
      </c>
      <c r="B42" s="61" t="s">
        <v>6285</v>
      </c>
      <c r="C42" s="60">
        <v>9.80509033E8</v>
      </c>
      <c r="D42" s="10" t="s">
        <v>6286</v>
      </c>
      <c r="E42" s="61"/>
      <c r="G42" s="2" t="str">
        <f>vlookup(A42,'AlumniEI SIGARRA'!A:I,9,0)</f>
        <v/>
      </c>
    </row>
    <row r="43">
      <c r="A43" s="58">
        <v>1.99801338E8</v>
      </c>
      <c r="B43" s="61" t="s">
        <v>2748</v>
      </c>
      <c r="C43" s="60">
        <v>9.80509043E8</v>
      </c>
      <c r="D43" s="10" t="s">
        <v>2749</v>
      </c>
      <c r="E43" s="61"/>
      <c r="G43" s="2" t="str">
        <f>vlookup(A43,'AlumniEI SIGARRA'!A:I,9,0)</f>
        <v/>
      </c>
    </row>
    <row r="44">
      <c r="A44" s="58">
        <v>1.99802061E8</v>
      </c>
      <c r="B44" s="61" t="s">
        <v>1417</v>
      </c>
      <c r="C44" s="60">
        <v>9.80509068E8</v>
      </c>
      <c r="D44" s="10" t="s">
        <v>1418</v>
      </c>
      <c r="E44" s="61"/>
      <c r="G44" s="2" t="str">
        <f>vlookup(A44,'AlumniEI SIGARRA'!A:I,9,0)</f>
        <v/>
      </c>
    </row>
    <row r="45">
      <c r="A45" s="58">
        <v>1.99802546E8</v>
      </c>
      <c r="B45" s="61" t="s">
        <v>7545</v>
      </c>
      <c r="C45" s="60">
        <v>9.80509007E8</v>
      </c>
      <c r="D45" s="10" t="s">
        <v>7546</v>
      </c>
      <c r="E45" s="61"/>
      <c r="G45" s="2" t="str">
        <f>vlookup(A45,'AlumniEI SIGARRA'!A:I,9,0)</f>
        <v/>
      </c>
    </row>
    <row r="46">
      <c r="A46" s="58">
        <v>1.99803193E8</v>
      </c>
      <c r="B46" s="59" t="s">
        <v>6818</v>
      </c>
      <c r="C46" s="60">
        <v>9.80509055E8</v>
      </c>
      <c r="D46" s="10" t="s">
        <v>6819</v>
      </c>
      <c r="E46" s="10" t="s">
        <v>6820</v>
      </c>
      <c r="G46" s="11" t="str">
        <f>vlookup(A46,'AlumniEI SIGARRA'!A:I,9,0)</f>
        <v>https://www.linkedin.com/in/rui-amaral-4901131bb/</v>
      </c>
    </row>
    <row r="47">
      <c r="A47" s="58">
        <v>1.99804354E8</v>
      </c>
      <c r="B47" s="61" t="s">
        <v>102</v>
      </c>
      <c r="C47" s="60">
        <v>9.80509017E8</v>
      </c>
      <c r="D47" s="10" t="s">
        <v>103</v>
      </c>
      <c r="E47" s="61"/>
      <c r="G47" s="2" t="str">
        <f>vlookup(A47,'AlumniEI SIGARRA'!A:I,9,0)</f>
        <v/>
      </c>
    </row>
    <row r="48">
      <c r="A48" s="58">
        <v>1.99804446E8</v>
      </c>
      <c r="B48" s="61" t="s">
        <v>5800</v>
      </c>
      <c r="C48" s="60">
        <v>9.80509048E8</v>
      </c>
      <c r="D48" s="10" t="s">
        <v>5801</v>
      </c>
      <c r="E48" s="61"/>
      <c r="G48" s="2" t="str">
        <f>vlookup(A48,'AlumniEI SIGARRA'!A:I,9,0)</f>
        <v/>
      </c>
    </row>
    <row r="49">
      <c r="A49" s="58">
        <v>1.99900304E8</v>
      </c>
      <c r="B49" s="61" t="s">
        <v>4001</v>
      </c>
      <c r="C49" s="60">
        <v>9.90509016E8</v>
      </c>
      <c r="D49" s="10" t="s">
        <v>4002</v>
      </c>
      <c r="E49" s="61"/>
      <c r="G49" s="2" t="str">
        <f>vlookup(A49,'AlumniEI SIGARRA'!A:I,9,0)</f>
        <v/>
      </c>
    </row>
    <row r="50">
      <c r="A50" s="58">
        <v>1.99900306E8</v>
      </c>
      <c r="B50" s="61" t="s">
        <v>2700</v>
      </c>
      <c r="C50" s="60">
        <v>9.90509022E8</v>
      </c>
      <c r="D50" s="10" t="s">
        <v>2701</v>
      </c>
      <c r="E50" s="61"/>
      <c r="G50" s="2" t="str">
        <f>vlookup(A50,'AlumniEI SIGARRA'!A:I,9,0)</f>
        <v/>
      </c>
    </row>
    <row r="51">
      <c r="A51" s="58">
        <v>1.99902817E8</v>
      </c>
      <c r="B51" s="61" t="s">
        <v>7188</v>
      </c>
      <c r="C51" s="60">
        <v>9.90509078E8</v>
      </c>
      <c r="D51" s="10" t="s">
        <v>7189</v>
      </c>
      <c r="E51" s="61"/>
      <c r="G51" s="2" t="str">
        <f>vlookup(A51,'AlumniEI SIGARRA'!A:I,9,0)</f>
        <v/>
      </c>
    </row>
    <row r="52">
      <c r="A52" s="58">
        <v>1.99903437E8</v>
      </c>
      <c r="B52" s="61" t="s">
        <v>4947</v>
      </c>
      <c r="C52" s="60">
        <v>1.99903437E8</v>
      </c>
      <c r="D52" s="10" t="s">
        <v>4948</v>
      </c>
      <c r="E52" s="61"/>
      <c r="G52" s="2" t="str">
        <f>vlookup(A52,'AlumniEI SIGARRA'!A:I,9,0)</f>
        <v/>
      </c>
    </row>
    <row r="53">
      <c r="A53" s="58">
        <v>1.99904152E8</v>
      </c>
      <c r="B53" s="61" t="s">
        <v>3974</v>
      </c>
      <c r="C53" s="60">
        <v>9.90509064E8</v>
      </c>
      <c r="D53" s="10" t="s">
        <v>3975</v>
      </c>
      <c r="E53" s="61"/>
      <c r="G53" s="2" t="str">
        <f>vlookup(A53,'AlumniEI SIGARRA'!A:I,9,0)</f>
        <v/>
      </c>
    </row>
    <row r="54">
      <c r="A54" s="58">
        <v>2.00000361E8</v>
      </c>
      <c r="B54" s="61" t="s">
        <v>5257</v>
      </c>
      <c r="C54" s="60">
        <v>3.3677471814E10</v>
      </c>
      <c r="D54" s="60">
        <v>3.3677471814E10</v>
      </c>
      <c r="E54" s="63">
        <v>43105.0</v>
      </c>
      <c r="G54" s="2" t="str">
        <f>vlookup(A54,'AlumniEI SIGARRA'!A:I,9,0)</f>
        <v/>
      </c>
    </row>
    <row r="55">
      <c r="A55" s="58">
        <v>2.00000383E8</v>
      </c>
      <c r="B55" s="59" t="s">
        <v>2752</v>
      </c>
      <c r="C55" s="60">
        <v>2.00000383E8</v>
      </c>
      <c r="D55" s="10" t="s">
        <v>2753</v>
      </c>
      <c r="E55" s="10" t="s">
        <v>2754</v>
      </c>
      <c r="G55" s="11" t="str">
        <f>vlookup(A55,'AlumniEI SIGARRA'!A:I,9,0)</f>
        <v>https://www.linkedin.com/in/hugomadureira/</v>
      </c>
    </row>
    <row r="56">
      <c r="A56" s="58">
        <v>2.00000435E8</v>
      </c>
      <c r="B56" s="61" t="s">
        <v>2388</v>
      </c>
      <c r="C56" s="60">
        <v>2.00000435E8</v>
      </c>
      <c r="D56" s="10" t="s">
        <v>2389</v>
      </c>
      <c r="E56" s="61"/>
      <c r="G56" s="2" t="str">
        <f>vlookup(A56,'AlumniEI SIGARRA'!A:I,9,0)</f>
        <v/>
      </c>
    </row>
    <row r="57">
      <c r="A57" s="58">
        <v>2.0000178E8</v>
      </c>
      <c r="B57" s="59" t="s">
        <v>1312</v>
      </c>
      <c r="C57" s="60">
        <v>2.0000178E8</v>
      </c>
      <c r="D57" s="10" t="s">
        <v>1313</v>
      </c>
      <c r="E57" s="10" t="s">
        <v>1314</v>
      </c>
      <c r="G57" s="11" t="str">
        <f>vlookup(A57,'AlumniEI SIGARRA'!A:I,9,0)</f>
        <v>https://www.linkedin.com/in/cristiano-gomes-a0bb38/</v>
      </c>
    </row>
    <row r="58">
      <c r="A58" s="58">
        <v>2.00002501E8</v>
      </c>
      <c r="B58" s="59" t="s">
        <v>6330</v>
      </c>
      <c r="C58" s="60">
        <v>2.389534081E9</v>
      </c>
      <c r="D58" s="60">
        <v>2.389534081E9</v>
      </c>
      <c r="E58" s="63">
        <v>36836.0</v>
      </c>
      <c r="G58" s="2" t="str">
        <f>vlookup(A58,'AlumniEI SIGARRA'!A:I,9,0)</f>
        <v/>
      </c>
    </row>
    <row r="59">
      <c r="A59" s="58">
        <v>2.00003827E8</v>
      </c>
      <c r="B59" s="61" t="s">
        <v>3345</v>
      </c>
      <c r="C59" s="60">
        <v>2.00003827E8</v>
      </c>
      <c r="D59" s="61"/>
      <c r="E59" s="61"/>
      <c r="G59" s="2" t="str">
        <f>vlookup(A59,'AlumniEI SIGARRA'!A:I,9,0)</f>
        <v/>
      </c>
    </row>
    <row r="60">
      <c r="A60" s="58">
        <v>2.00100297E8</v>
      </c>
      <c r="B60" s="61" t="s">
        <v>4085</v>
      </c>
      <c r="C60" s="60">
        <v>2.00100297E8</v>
      </c>
      <c r="D60" s="10" t="s">
        <v>4086</v>
      </c>
      <c r="E60" s="61"/>
      <c r="G60" s="2" t="str">
        <f>vlookup(A60,'AlumniEI SIGARRA'!A:I,9,0)</f>
        <v/>
      </c>
    </row>
    <row r="61">
      <c r="A61" s="58">
        <v>2.00100996E8</v>
      </c>
      <c r="B61" s="61" t="s">
        <v>2828</v>
      </c>
      <c r="C61" s="60">
        <v>4.740618312E9</v>
      </c>
      <c r="D61" s="60">
        <v>4.740618312E9</v>
      </c>
      <c r="E61" s="64">
        <v>37156.0</v>
      </c>
      <c r="G61" s="2" t="str">
        <f>vlookup(A61,'AlumniEI SIGARRA'!A:I,9,0)</f>
        <v/>
      </c>
    </row>
    <row r="62">
      <c r="A62" s="58">
        <v>2.00103606E8</v>
      </c>
      <c r="B62" s="59" t="s">
        <v>2406</v>
      </c>
      <c r="C62" s="60">
        <v>2.389140116E9</v>
      </c>
      <c r="D62" s="60">
        <v>2.389140116E9</v>
      </c>
      <c r="E62" s="64">
        <v>43605.0</v>
      </c>
      <c r="G62" s="2" t="str">
        <f>vlookup(A62,'AlumniEI SIGARRA'!A:I,9,0)</f>
        <v/>
      </c>
    </row>
    <row r="63">
      <c r="A63" s="58">
        <v>2.0010427E8</v>
      </c>
      <c r="B63" s="61" t="s">
        <v>5549</v>
      </c>
      <c r="C63" s="60">
        <v>2.0010427E8</v>
      </c>
      <c r="D63" s="10" t="s">
        <v>5550</v>
      </c>
      <c r="E63" s="61"/>
      <c r="G63" s="2" t="str">
        <f>vlookup(A63,'AlumniEI SIGARRA'!A:I,9,0)</f>
        <v/>
      </c>
    </row>
    <row r="64">
      <c r="A64" s="58">
        <v>2.00104271E8</v>
      </c>
      <c r="B64" s="59" t="s">
        <v>4943</v>
      </c>
      <c r="C64" s="60">
        <v>2.00104271E8</v>
      </c>
      <c r="D64" s="10" t="s">
        <v>4944</v>
      </c>
      <c r="E64" s="10" t="s">
        <v>4945</v>
      </c>
      <c r="G64" s="11" t="str">
        <f>vlookup(A64,'AlumniEI SIGARRA'!A:I,9,0)</f>
        <v>https://www.linkedin.com/in/lu%C3%ADsa-figueiras-9775331/</v>
      </c>
    </row>
    <row r="65">
      <c r="A65" s="58">
        <v>2.00201784E8</v>
      </c>
      <c r="B65" s="61" t="s">
        <v>3176</v>
      </c>
      <c r="C65" s="60">
        <v>2.00201784E8</v>
      </c>
      <c r="D65" s="10" t="s">
        <v>3177</v>
      </c>
      <c r="E65" s="61"/>
      <c r="G65" s="2" t="str">
        <f>vlookup(A65,'AlumniEI SIGARRA'!A:I,9,0)</f>
        <v/>
      </c>
    </row>
    <row r="66">
      <c r="A66" s="58">
        <v>2.00202373E8</v>
      </c>
      <c r="B66" s="61" t="s">
        <v>3238</v>
      </c>
      <c r="C66" s="60">
        <v>2.00202373E8</v>
      </c>
      <c r="D66" s="10" t="s">
        <v>3239</v>
      </c>
      <c r="E66" s="61"/>
      <c r="G66" s="2" t="str">
        <f>vlookup(A66,'AlumniEI SIGARRA'!A:I,9,0)</f>
        <v/>
      </c>
    </row>
    <row r="67">
      <c r="A67" s="58">
        <v>2.0030189E8</v>
      </c>
      <c r="B67" s="59" t="s">
        <v>1064</v>
      </c>
      <c r="C67" s="60">
        <v>4.47482008692E11</v>
      </c>
      <c r="D67" s="60">
        <v>4.47482008692E11</v>
      </c>
      <c r="E67" s="63">
        <v>43559.0</v>
      </c>
      <c r="G67" s="2" t="str">
        <f>vlookup(A67,'AlumniEI SIGARRA'!A:I,9,0)</f>
        <v/>
      </c>
    </row>
    <row r="68">
      <c r="A68" s="58">
        <v>2.00304772E8</v>
      </c>
      <c r="B68" s="61" t="s">
        <v>4712</v>
      </c>
      <c r="C68" s="60">
        <v>2.00304772E8</v>
      </c>
      <c r="D68" s="10" t="s">
        <v>4713</v>
      </c>
      <c r="E68" s="61"/>
      <c r="G68" s="2" t="str">
        <f>vlookup(A68,'AlumniEI SIGARRA'!A:I,9,0)</f>
        <v/>
      </c>
    </row>
    <row r="69">
      <c r="A69" s="58">
        <v>2.00402798E8</v>
      </c>
      <c r="B69" s="59" t="s">
        <v>5769</v>
      </c>
      <c r="C69" s="46">
        <v>2.00402798E8</v>
      </c>
      <c r="D69" s="65" t="s">
        <v>5770</v>
      </c>
      <c r="E69" s="10" t="s">
        <v>5771</v>
      </c>
      <c r="G69" s="11" t="str">
        <f>vlookup(A69,'AlumniEI SIGARRA'!A:I,9,0)</f>
        <v>https://www.linkedin.com/in/prmarques/</v>
      </c>
    </row>
    <row r="70">
      <c r="A70" s="58">
        <v>2.00505634E8</v>
      </c>
      <c r="B70" s="61" t="s">
        <v>433</v>
      </c>
      <c r="C70" s="56">
        <v>2.00505634E8</v>
      </c>
      <c r="D70" s="10" t="s">
        <v>434</v>
      </c>
      <c r="E70" s="61"/>
      <c r="G70" s="2" t="str">
        <f>vlookup(A70,'AlumniEI SIGARRA'!A:I,9,0)</f>
        <v/>
      </c>
    </row>
    <row r="71">
      <c r="A71" s="58">
        <v>2.00707572E8</v>
      </c>
      <c r="B71" s="61" t="s">
        <v>3284</v>
      </c>
      <c r="C71" s="61"/>
      <c r="D71" s="61"/>
      <c r="E71" s="61"/>
      <c r="G71" s="2" t="str">
        <f>vlookup(A71,'AlumniEI SIGARRA'!A:I,9,0)</f>
        <v/>
      </c>
    </row>
    <row r="72">
      <c r="A72" s="58">
        <v>2.00904082E8</v>
      </c>
      <c r="B72" s="61" t="s">
        <v>2823</v>
      </c>
      <c r="C72" s="60">
        <v>4.407553511763E12</v>
      </c>
      <c r="D72" s="60">
        <v>4.407553511763E12</v>
      </c>
      <c r="E72" s="63">
        <v>43560.0</v>
      </c>
      <c r="G72" s="2" t="str">
        <f>vlookup(A72,'AlumniEI SIGARRA'!A:I,9,0)</f>
        <v/>
      </c>
    </row>
    <row r="73">
      <c r="A73" s="58">
        <v>2.01004211E8</v>
      </c>
      <c r="B73" s="61" t="s">
        <v>1758</v>
      </c>
      <c r="C73" s="60">
        <v>4.368120422597E12</v>
      </c>
      <c r="D73" s="60">
        <v>4.368120422597E12</v>
      </c>
      <c r="E73" s="63">
        <v>43180.0</v>
      </c>
      <c r="G73" s="2" t="str">
        <f>vlookup(A73,'AlumniEI SIGARRA'!A:I,9,0)</f>
        <v/>
      </c>
    </row>
    <row r="74">
      <c r="A74" s="58">
        <v>2.01108019E8</v>
      </c>
      <c r="B74" s="61" t="s">
        <v>1806</v>
      </c>
      <c r="C74" s="61"/>
      <c r="D74" s="61"/>
      <c r="E74" s="61"/>
      <c r="G74" s="2" t="str">
        <f>vlookup(A74,'AlumniEI SIGARRA'!A:I,9,0)</f>
        <v/>
      </c>
    </row>
    <row r="75">
      <c r="A75" s="58">
        <v>2.01200642E8</v>
      </c>
      <c r="B75" s="61" t="s">
        <v>5472</v>
      </c>
      <c r="C75" s="61"/>
      <c r="D75" s="61"/>
      <c r="E75" s="61"/>
      <c r="G75" s="2" t="str">
        <f>vlookup(A75,'AlumniEI SIGARRA'!A:I,9,0)</f>
        <v/>
      </c>
    </row>
    <row r="76">
      <c r="A76" s="58">
        <v>2.01200688E8</v>
      </c>
      <c r="B76" s="59" t="s">
        <v>4426</v>
      </c>
      <c r="C76" s="61"/>
      <c r="D76" s="61"/>
      <c r="E76" s="10" t="s">
        <v>4428</v>
      </c>
      <c r="G76" s="11" t="str">
        <f>vlookup(A76,'AlumniEI SIGARRA'!A:I,9,0)</f>
        <v>https://www.linkedin.com/in/luis-eduardo-reis/</v>
      </c>
    </row>
    <row r="77">
      <c r="A77" s="58">
        <v>2.01200764E8</v>
      </c>
      <c r="B77" s="61" t="s">
        <v>6029</v>
      </c>
      <c r="C77" s="61"/>
      <c r="D77" s="61"/>
      <c r="E77" s="61"/>
      <c r="G77" s="2" t="str">
        <f>vlookup(A77,'AlumniEI SIGARRA'!A:I,9,0)</f>
        <v/>
      </c>
    </row>
    <row r="78">
      <c r="A78" s="58">
        <v>2.01201717E8</v>
      </c>
      <c r="B78" s="61" t="s">
        <v>7369</v>
      </c>
      <c r="C78" s="61"/>
      <c r="D78" s="61"/>
      <c r="E78" s="61"/>
      <c r="G78" s="2" t="str">
        <f>vlookup(A78,'AlumniEI SIGARRA'!A:I,9,0)</f>
        <v/>
      </c>
    </row>
    <row r="79">
      <c r="A79" s="58">
        <v>2.01201737E8</v>
      </c>
      <c r="B79" s="59" t="s">
        <v>5811</v>
      </c>
      <c r="C79" s="61"/>
      <c r="D79" s="61"/>
      <c r="E79" s="10" t="s">
        <v>5813</v>
      </c>
      <c r="G79" s="11" t="str">
        <f>vlookup(A79,'AlumniEI SIGARRA'!A:I,9,0)</f>
        <v>https://www.linkedin.com/in/pedro-santiago-727155a2/</v>
      </c>
    </row>
    <row r="80">
      <c r="A80" s="58">
        <v>2.01201775E8</v>
      </c>
      <c r="B80" s="61" t="s">
        <v>6731</v>
      </c>
      <c r="C80" s="61"/>
      <c r="D80" s="61"/>
      <c r="E80" s="61"/>
      <c r="G80" s="2" t="str">
        <f>vlookup(A80,'AlumniEI SIGARRA'!A:I,9,0)</f>
        <v/>
      </c>
    </row>
    <row r="81">
      <c r="A81" s="58">
        <v>2.01201786E8</v>
      </c>
      <c r="B81" s="59" t="s">
        <v>211</v>
      </c>
      <c r="C81" s="61"/>
      <c r="D81" s="61"/>
      <c r="E81" s="10" t="s">
        <v>213</v>
      </c>
      <c r="G81" s="11" t="str">
        <f>vlookup(A81,'AlumniEI SIGARRA'!A:I,9,0)</f>
        <v>https://www.linkedin.com/in/ana-moura/</v>
      </c>
    </row>
    <row r="82">
      <c r="A82" s="58">
        <v>2.01202761E8</v>
      </c>
      <c r="B82" s="61" t="s">
        <v>3273</v>
      </c>
      <c r="C82" s="61"/>
      <c r="D82" s="61"/>
      <c r="E82" s="61"/>
      <c r="G82" s="2" t="str">
        <f>vlookup(A82,'AlumniEI SIGARRA'!A:I,9,0)</f>
        <v/>
      </c>
    </row>
    <row r="83">
      <c r="A83" s="58">
        <v>2.01202772E8</v>
      </c>
      <c r="B83" s="61" t="s">
        <v>2619</v>
      </c>
      <c r="C83" s="61"/>
      <c r="D83" s="61"/>
      <c r="E83" s="61"/>
      <c r="G83" s="2" t="str">
        <f>vlookup(A83,'AlumniEI SIGARRA'!A:I,9,0)</f>
        <v/>
      </c>
    </row>
    <row r="84">
      <c r="A84" s="58">
        <v>2.01203859E8</v>
      </c>
      <c r="B84" s="59" t="s">
        <v>1750</v>
      </c>
      <c r="C84" s="61"/>
      <c r="D84" s="61"/>
      <c r="E84" s="10" t="s">
        <v>1752</v>
      </c>
      <c r="G84" s="11" t="str">
        <f>vlookup(A84,'AlumniEI SIGARRA'!A:I,9,0)</f>
        <v>https://www.linkedin.com/in/diogomrsoares/</v>
      </c>
    </row>
    <row r="85">
      <c r="A85" s="58">
        <v>2.01203872E8</v>
      </c>
      <c r="B85" s="59" t="s">
        <v>4679</v>
      </c>
      <c r="C85" s="61"/>
      <c r="D85" s="61"/>
      <c r="E85" s="10" t="s">
        <v>4681</v>
      </c>
      <c r="G85" s="11" t="str">
        <f>vlookup(A85,'AlumniEI SIGARRA'!A:I,9,0)</f>
        <v>https://www.linkedin.com/in/luis-torres-costa/</v>
      </c>
    </row>
    <row r="86">
      <c r="A86" s="58">
        <v>2.01203873E8</v>
      </c>
      <c r="B86" s="59" t="s">
        <v>3221</v>
      </c>
      <c r="C86" s="61"/>
      <c r="D86" s="61"/>
      <c r="E86" s="10" t="s">
        <v>3223</v>
      </c>
      <c r="G86" s="11" t="str">
        <f>vlookup(A86,'AlumniEI SIGARRA'!A:I,9,0)</f>
        <v>https://www.linkedin.com/in/jo%C3%A3o-neto-8b354984/</v>
      </c>
    </row>
    <row r="87">
      <c r="A87" s="58">
        <v>2.01203906E8</v>
      </c>
      <c r="B87" s="59" t="s">
        <v>5044</v>
      </c>
      <c r="C87" s="61"/>
      <c r="D87" s="61"/>
      <c r="E87" s="10" t="s">
        <v>5046</v>
      </c>
      <c r="G87" s="11" t="str">
        <f>vlookup(A87,'AlumniEI SIGARRA'!A:I,9,0)</f>
        <v>https://www.linkedin.com/in/marioaferreira/</v>
      </c>
    </row>
    <row r="88">
      <c r="A88" s="58">
        <v>2.01204016E8</v>
      </c>
      <c r="B88" s="59" t="s">
        <v>4694</v>
      </c>
      <c r="C88" s="61"/>
      <c r="D88" s="61"/>
      <c r="E88" s="10" t="s">
        <v>4696</v>
      </c>
      <c r="G88" s="11" t="str">
        <f>vlookup(A88,'AlumniEI SIGARRA'!A:I,9,0)</f>
        <v>https://www.linkedin.com/in/mafaldafalcaotvf/</v>
      </c>
    </row>
    <row r="89">
      <c r="A89" s="58">
        <v>2.01204026E8</v>
      </c>
      <c r="B89" s="59" t="s">
        <v>4921</v>
      </c>
      <c r="C89" s="61"/>
      <c r="D89" s="61"/>
      <c r="E89" s="10" t="s">
        <v>4923</v>
      </c>
      <c r="G89" s="11" t="str">
        <f>vlookup(A89,'AlumniEI SIGARRA'!A:I,9,0)</f>
        <v>https://www.linkedin.com/in/mariajoaomiranda/</v>
      </c>
    </row>
    <row r="90">
      <c r="A90" s="58">
        <v>2.01204946E8</v>
      </c>
      <c r="B90" s="59" t="s">
        <v>744</v>
      </c>
      <c r="C90" s="61"/>
      <c r="D90" s="61"/>
      <c r="E90" s="10" t="s">
        <v>746</v>
      </c>
      <c r="G90" s="11" t="str">
        <f>vlookup(A90,'AlumniEI SIGARRA'!A:I,9,0)</f>
        <v>https://www.linkedin.com/in/antonio-presa/</v>
      </c>
    </row>
    <row r="91">
      <c r="A91" s="58">
        <v>2.01204979E8</v>
      </c>
      <c r="B91" s="59" t="s">
        <v>4925</v>
      </c>
      <c r="C91" s="61"/>
      <c r="D91" s="61"/>
      <c r="E91" s="10" t="s">
        <v>4927</v>
      </c>
      <c r="G91" s="11" t="str">
        <f>vlookup(A91,'AlumniEI SIGARRA'!A:I,9,0)</f>
        <v>https://www.linkedin.com/in/themariamarques/</v>
      </c>
    </row>
    <row r="92">
      <c r="A92" s="58">
        <v>2.01204989E8</v>
      </c>
      <c r="B92" s="59" t="s">
        <v>1902</v>
      </c>
      <c r="C92" s="61"/>
      <c r="D92" s="61"/>
      <c r="E92" s="10" t="s">
        <v>1904</v>
      </c>
      <c r="G92" s="11" t="str">
        <f>vlookup(A92,'AlumniEI SIGARRA'!A:I,9,0)</f>
        <v>https://www.linkedin.com/in/edualm/</v>
      </c>
    </row>
    <row r="93">
      <c r="A93" s="58">
        <v>2.01206017E8</v>
      </c>
      <c r="B93" s="59" t="s">
        <v>3763</v>
      </c>
      <c r="C93" s="61"/>
      <c r="D93" s="61"/>
      <c r="E93" s="10" t="s">
        <v>3765</v>
      </c>
      <c r="G93" s="11" t="str">
        <f>vlookup(A93,'AlumniEI SIGARRA'!A:I,9,0)</f>
        <v>https://www.linkedin.com/in/joel-dinis-3a2a85106/</v>
      </c>
    </row>
    <row r="94">
      <c r="A94" s="58">
        <v>2.01206044E8</v>
      </c>
      <c r="B94" s="61" t="s">
        <v>3632</v>
      </c>
      <c r="C94" s="61"/>
      <c r="D94" s="61"/>
      <c r="E94" s="61"/>
      <c r="G94" s="2" t="str">
        <f>vlookup(A94,'AlumniEI SIGARRA'!A:I,9,0)</f>
        <v/>
      </c>
    </row>
    <row r="95">
      <c r="A95" s="58">
        <v>2.01206045E8</v>
      </c>
      <c r="B95" s="61" t="s">
        <v>5782</v>
      </c>
      <c r="C95" s="61"/>
      <c r="D95" s="61"/>
      <c r="E95" s="61"/>
      <c r="G95" s="2" t="str">
        <f>vlookup(A95,'AlumniEI SIGARRA'!A:I,9,0)</f>
        <v/>
      </c>
    </row>
    <row r="96">
      <c r="A96" s="58">
        <v>2.01206054E8</v>
      </c>
      <c r="B96" s="61" t="s">
        <v>6166</v>
      </c>
      <c r="C96" s="61"/>
      <c r="D96" s="61"/>
      <c r="E96" s="61"/>
      <c r="G96" s="2" t="str">
        <f>vlookup(A96,'AlumniEI SIGARRA'!A:I,9,0)</f>
        <v/>
      </c>
    </row>
    <row r="97">
      <c r="A97" s="58">
        <v>2.01206141E8</v>
      </c>
      <c r="B97" s="61" t="s">
        <v>3368</v>
      </c>
      <c r="C97" s="61"/>
      <c r="D97" s="61"/>
      <c r="E97" s="61"/>
      <c r="G97" s="2" t="str">
        <f>vlookup(A97,'AlumniEI SIGARRA'!A:I,9,0)</f>
        <v/>
      </c>
    </row>
    <row r="98">
      <c r="A98" s="58">
        <v>2.01207062E8</v>
      </c>
      <c r="B98" s="61" t="s">
        <v>7148</v>
      </c>
      <c r="C98" s="61"/>
      <c r="D98" s="61"/>
      <c r="E98" s="61"/>
      <c r="G98" s="11" t="str">
        <f>vlookup(A98,'AlumniEI SIGARRA'!A:I,9,0)</f>
        <v>https://www.linkedin.com/in/susana-ventura-martins/</v>
      </c>
    </row>
    <row r="99">
      <c r="A99" s="58">
        <v>2.01207063E8</v>
      </c>
      <c r="B99" s="61" t="s">
        <v>984</v>
      </c>
      <c r="C99" s="61"/>
      <c r="D99" s="61"/>
      <c r="E99" s="61"/>
      <c r="G99" s="2" t="str">
        <f>vlookup(A99,'AlumniEI SIGARRA'!A:I,9,0)</f>
        <v/>
      </c>
    </row>
    <row r="100">
      <c r="A100" s="58">
        <v>2.01207132E8</v>
      </c>
      <c r="B100" s="61" t="s">
        <v>117</v>
      </c>
      <c r="C100" s="61"/>
      <c r="D100" s="61"/>
      <c r="E100" s="61"/>
      <c r="G100" s="2" t="str">
        <f>vlookup(A100,'AlumniEI SIGARRA'!A:I,9,0)</f>
        <v/>
      </c>
    </row>
    <row r="101">
      <c r="A101" s="58">
        <v>2.01207133E8</v>
      </c>
      <c r="B101" s="61" t="s">
        <v>3862</v>
      </c>
      <c r="C101" s="61"/>
      <c r="D101" s="61"/>
      <c r="E101" s="61"/>
      <c r="G101" s="2" t="str">
        <f>vlookup(A101,'AlumniEI SIGARRA'!A:I,9,0)</f>
        <v/>
      </c>
    </row>
    <row r="102">
      <c r="A102" s="58">
        <v>2.01207224E8</v>
      </c>
      <c r="B102" s="61" t="s">
        <v>4554</v>
      </c>
      <c r="C102" s="61"/>
      <c r="D102" s="61"/>
      <c r="E102" s="61"/>
      <c r="G102" s="2" t="str">
        <f>vlookup(A102,'AlumniEI SIGARRA'!A:I,9,0)</f>
        <v/>
      </c>
    </row>
    <row r="103">
      <c r="A103" s="58">
        <v>2.01208161E8</v>
      </c>
      <c r="B103" s="61" t="s">
        <v>4137</v>
      </c>
      <c r="C103" s="61"/>
      <c r="D103" s="61"/>
      <c r="E103" s="61"/>
      <c r="G103" s="2" t="str">
        <f>vlookup(A103,'AlumniEI SIGARRA'!A:I,9,0)</f>
        <v/>
      </c>
    </row>
    <row r="104">
      <c r="A104" s="58">
        <v>2.01208167E8</v>
      </c>
      <c r="B104" s="61" t="s">
        <v>2366</v>
      </c>
      <c r="C104" s="61"/>
      <c r="D104" s="61"/>
      <c r="E104" s="61"/>
      <c r="G104" s="2" t="str">
        <f>vlookup(A104,'AlumniEI SIGARRA'!A:I,9,0)</f>
        <v/>
      </c>
    </row>
    <row r="105">
      <c r="A105" s="58">
        <v>2.01208184E8</v>
      </c>
      <c r="B105" s="61" t="s">
        <v>576</v>
      </c>
      <c r="C105" s="61"/>
      <c r="D105" s="61"/>
      <c r="E105" s="61"/>
      <c r="G105" s="2" t="str">
        <f>vlookup(A105,'AlumniEI SIGARRA'!A:I,9,0)</f>
        <v/>
      </c>
    </row>
    <row r="106">
      <c r="A106" s="58">
        <v>2.01303894E8</v>
      </c>
      <c r="B106" s="61" t="s">
        <v>5144</v>
      </c>
      <c r="C106" s="61"/>
      <c r="D106" s="61"/>
      <c r="E106" s="61"/>
      <c r="G106" s="11" t="str">
        <f>vlookup(A106,'AlumniEI SIGARRA'!A:I,9,0)</f>
        <v>https://www.linkedin.com/in/o-mauro</v>
      </c>
    </row>
    <row r="107">
      <c r="A107" s="58">
        <v>2.01303962E8</v>
      </c>
      <c r="B107" s="61" t="s">
        <v>3263</v>
      </c>
      <c r="C107" s="61"/>
      <c r="D107" s="61"/>
      <c r="E107" s="61"/>
      <c r="G107" s="2" t="str">
        <f>vlookup(A107,'AlumniEI SIGARRA'!A:I,9,0)</f>
        <v/>
      </c>
    </row>
    <row r="108">
      <c r="A108" s="58">
        <v>2.01304395E8</v>
      </c>
      <c r="B108" s="61" t="s">
        <v>3674</v>
      </c>
      <c r="C108" s="61"/>
      <c r="D108" s="61"/>
      <c r="E108" s="61"/>
      <c r="G108" s="2" t="str">
        <f>vlookup(A108,'AlumniEI SIGARRA'!A:I,9,0)</f>
        <v/>
      </c>
    </row>
    <row r="109">
      <c r="A109" s="58">
        <v>2.01304646E8</v>
      </c>
      <c r="B109" s="61" t="s">
        <v>2401</v>
      </c>
      <c r="C109" s="61"/>
      <c r="D109" s="61"/>
      <c r="E109" s="61"/>
      <c r="G109" s="2" t="str">
        <f>vlookup(A109,'AlumniEI SIGARRA'!A:I,9,0)</f>
        <v/>
      </c>
    </row>
    <row r="110">
      <c r="A110" s="58">
        <v>2.01306506E8</v>
      </c>
      <c r="B110" s="61" t="s">
        <v>6265</v>
      </c>
      <c r="C110" s="61"/>
      <c r="D110" s="61"/>
      <c r="E110" s="61"/>
      <c r="G110" s="2" t="str">
        <f>vlookup(A110,'AlumniEI SIGARRA'!A:I,9,0)</f>
        <v/>
      </c>
    </row>
    <row r="111">
      <c r="A111" s="58">
        <v>2.01306622E8</v>
      </c>
      <c r="B111" s="61" t="s">
        <v>4399</v>
      </c>
      <c r="C111" s="61"/>
      <c r="D111" s="61"/>
      <c r="E111" s="61"/>
      <c r="G111" s="2" t="str">
        <f>vlookup(A111,'AlumniEI SIGARRA'!A:I,9,0)</f>
        <v/>
      </c>
    </row>
    <row r="112">
      <c r="A112" s="58">
        <v>2.01307852E8</v>
      </c>
      <c r="B112" s="61" t="s">
        <v>240</v>
      </c>
      <c r="C112" s="61"/>
      <c r="D112" s="61"/>
      <c r="E112" s="61"/>
      <c r="G112" s="2" t="str">
        <f>vlookup(A112,'AlumniEI SIGARRA'!A:I,9,0)</f>
        <v/>
      </c>
    </row>
    <row r="113">
      <c r="A113" s="58">
        <v>2.0130856E8</v>
      </c>
      <c r="B113" s="61" t="s">
        <v>3187</v>
      </c>
      <c r="C113" s="61"/>
      <c r="D113" s="61"/>
      <c r="E113" s="61"/>
      <c r="G113" s="2" t="str">
        <f>vlookup(A113,'AlumniEI SIGARRA'!A:I,9,0)</f>
        <v/>
      </c>
    </row>
    <row r="114">
      <c r="A114" s="58">
        <v>2.01403053E8</v>
      </c>
      <c r="B114" s="61" t="s">
        <v>721</v>
      </c>
      <c r="C114" s="61"/>
      <c r="D114" s="61"/>
      <c r="E114" s="61"/>
      <c r="G114" s="2" t="str">
        <f>vlookup(A114,'AlumniEI SIGARRA'!A:I,9,0)</f>
        <v/>
      </c>
    </row>
    <row r="115">
      <c r="A115" s="58">
        <v>2.01404332E8</v>
      </c>
      <c r="B115" s="61" t="s">
        <v>3035</v>
      </c>
      <c r="C115" s="61"/>
      <c r="D115" s="61"/>
      <c r="E115" s="61"/>
      <c r="G115" s="2" t="str">
        <f>vlookup(A115,'AlumniEI SIGARRA'!A:I,9,0)</f>
        <v/>
      </c>
    </row>
    <row r="116">
      <c r="A116" s="58">
        <v>2.01405652E8</v>
      </c>
      <c r="B116" s="61" t="s">
        <v>3258</v>
      </c>
      <c r="C116" s="61"/>
      <c r="D116" s="61"/>
      <c r="E116" s="61"/>
      <c r="G116" s="2" t="str">
        <f>vlookup(A116,'AlumniEI SIGARRA'!A:I,9,0)</f>
        <v/>
      </c>
    </row>
    <row r="117">
      <c r="A117" s="58">
        <v>2.01406136E8</v>
      </c>
      <c r="B117" s="61" t="s">
        <v>6999</v>
      </c>
      <c r="C117" s="61"/>
      <c r="D117" s="61"/>
      <c r="E117" s="61"/>
      <c r="G117" s="2" t="str">
        <f>vlookup(A117,'AlumniEI SIGARRA'!A:I,9,0)</f>
        <v/>
      </c>
    </row>
    <row r="118">
      <c r="A118" s="58">
        <v>2.0140803E8</v>
      </c>
      <c r="B118" s="61" t="s">
        <v>2351</v>
      </c>
      <c r="C118" s="61"/>
      <c r="D118" s="61"/>
      <c r="E118" s="61"/>
      <c r="G118" s="2" t="str">
        <f>vlookup(A118,'AlumniEI SIGARRA'!A:I,9,0)</f>
        <v/>
      </c>
    </row>
    <row r="119">
      <c r="A119" s="58">
        <v>2.01500072E8</v>
      </c>
      <c r="B119" s="61" t="s">
        <v>2152</v>
      </c>
      <c r="C119" s="61"/>
      <c r="D119" s="61"/>
      <c r="E119" s="61"/>
      <c r="G119" s="2" t="str">
        <f>vlookup(A119,'AlumniEI SIGARRA'!A:I,9,0)</f>
        <v/>
      </c>
    </row>
    <row r="120">
      <c r="A120" s="58">
        <v>2.01502847E8</v>
      </c>
      <c r="B120" s="61" t="s">
        <v>7252</v>
      </c>
      <c r="C120" s="61"/>
      <c r="D120" s="61"/>
      <c r="E120" s="61"/>
      <c r="G120" s="2" t="str">
        <f>vlookup(A120,'AlumniEI SIGARRA'!A:I,9,0)</f>
        <v/>
      </c>
    </row>
    <row r="121">
      <c r="A121" s="58">
        <v>2.01502858E8</v>
      </c>
      <c r="B121" s="61" t="s">
        <v>835</v>
      </c>
      <c r="C121" s="61"/>
      <c r="D121" s="61"/>
      <c r="E121" s="61"/>
      <c r="G121" s="2" t="str">
        <f>vlookup(A121,'AlumniEI SIGARRA'!A:I,9,0)</f>
        <v/>
      </c>
    </row>
    <row r="122">
      <c r="A122" s="58">
        <v>2.01502862E8</v>
      </c>
      <c r="B122" s="61" t="s">
        <v>6569</v>
      </c>
      <c r="C122" s="61"/>
      <c r="D122" s="61"/>
      <c r="E122" s="61"/>
      <c r="G122" s="2" t="str">
        <f>vlookup(A122,'AlumniEI SIGARRA'!A:I,9,0)</f>
        <v/>
      </c>
    </row>
    <row r="123">
      <c r="A123" s="58">
        <v>2.01504326E8</v>
      </c>
      <c r="B123" s="61" t="s">
        <v>1771</v>
      </c>
      <c r="C123" s="61"/>
      <c r="D123" s="61"/>
      <c r="E123" s="61"/>
      <c r="G123" s="2" t="str">
        <f>vlookup(A123,'AlumniEI SIGARRA'!A:I,9,0)</f>
        <v/>
      </c>
    </row>
    <row r="124">
      <c r="A124" s="58">
        <v>2.01504614E8</v>
      </c>
      <c r="B124" s="61" t="s">
        <v>1656</v>
      </c>
      <c r="C124" s="61"/>
      <c r="D124" s="61"/>
      <c r="E124" s="61"/>
      <c r="G124" s="2" t="str">
        <f>vlookup(A124,'AlumniEI SIGARRA'!A:I,9,0)</f>
        <v/>
      </c>
    </row>
    <row r="125">
      <c r="A125" s="58">
        <v>2.01504638E8</v>
      </c>
      <c r="B125" s="61" t="s">
        <v>6342</v>
      </c>
      <c r="C125" s="61"/>
      <c r="D125" s="61"/>
      <c r="E125" s="61"/>
      <c r="G125" s="11" t="str">
        <f>vlookup(A125,'AlumniEI SIGARRA'!A:I,9,0)</f>
        <v>https://www.linkedin.com/in/rafaelrdamasceno</v>
      </c>
    </row>
    <row r="126">
      <c r="A126" s="58">
        <v>2.01505394E8</v>
      </c>
      <c r="B126" s="61" t="s">
        <v>5382</v>
      </c>
      <c r="C126" s="61"/>
      <c r="D126" s="61"/>
      <c r="E126" s="61"/>
      <c r="G126" s="2" t="str">
        <f>vlookup(A126,'AlumniEI SIGARRA'!A:I,9,0)</f>
        <v/>
      </c>
    </row>
    <row r="127">
      <c r="A127" s="58">
        <v>2.01505633E8</v>
      </c>
      <c r="B127" s="61" t="s">
        <v>842</v>
      </c>
      <c r="C127" s="61"/>
      <c r="D127" s="61"/>
      <c r="E127" s="61"/>
      <c r="G127" s="2" t="str">
        <f>vlookup(A127,'AlumniEI SIGARRA'!A:I,9,0)</f>
        <v/>
      </c>
    </row>
    <row r="128">
      <c r="A128" s="58">
        <v>2.01506365E8</v>
      </c>
      <c r="B128" s="61" t="s">
        <v>1459</v>
      </c>
      <c r="C128" s="61"/>
      <c r="D128" s="61"/>
      <c r="E128" s="61"/>
      <c r="G128" s="2" t="str">
        <f>vlookup(A128,'AlumniEI SIGARRA'!A:I,9,0)</f>
        <v/>
      </c>
    </row>
    <row r="129">
      <c r="A129" s="58">
        <v>2.01508213E8</v>
      </c>
      <c r="B129" s="61" t="s">
        <v>2253</v>
      </c>
      <c r="C129" s="61"/>
      <c r="D129" s="61"/>
      <c r="E129" s="61"/>
      <c r="G129" s="2" t="str">
        <f>vlookup(A129,'AlumniEI SIGARRA'!A:I,9,0)</f>
        <v/>
      </c>
    </row>
    <row r="130">
      <c r="A130" s="58">
        <v>2.0160319E8</v>
      </c>
      <c r="B130" s="61" t="s">
        <v>3275</v>
      </c>
      <c r="C130" s="61"/>
      <c r="D130" s="61"/>
      <c r="E130" s="61"/>
      <c r="G130" s="2" t="str">
        <f>vlookup(A130,'AlumniEI SIGARRA'!A:I,9,0)</f>
        <v/>
      </c>
    </row>
    <row r="131">
      <c r="A131" s="58">
        <v>2.01604835E8</v>
      </c>
      <c r="B131" s="61" t="s">
        <v>4667</v>
      </c>
      <c r="C131" s="61"/>
      <c r="D131" s="61"/>
      <c r="E131" s="61"/>
      <c r="G131" s="11" t="str">
        <f>vlookup(A131,'AlumniEI SIGARRA'!A:I,9,0)</f>
        <v>https://www.linkedin.com/in/luis-rmendes/</v>
      </c>
    </row>
    <row r="132">
      <c r="A132" s="58">
        <v>2.01606486E8</v>
      </c>
      <c r="B132" s="61" t="s">
        <v>4990</v>
      </c>
      <c r="C132" s="61"/>
      <c r="D132" s="61"/>
      <c r="E132" s="61"/>
      <c r="G132" s="11" t="str">
        <f>vlookup(A132,'AlumniEI SIGARRA'!A:I,9,0)</f>
        <v>https://www.linkedin.com/in/mariana-ferreira-dias/</v>
      </c>
    </row>
    <row r="133">
      <c r="A133" s="58">
        <v>2.0160778E8</v>
      </c>
      <c r="B133" s="61" t="s">
        <v>6576</v>
      </c>
      <c r="C133" s="61"/>
      <c r="D133" s="61"/>
      <c r="E133" s="61"/>
      <c r="G133" s="2" t="str">
        <f>vlookup(A133,'AlumniEI SIGARRA'!A:I,9,0)</f>
        <v/>
      </c>
    </row>
    <row r="134">
      <c r="A134" s="58">
        <v>2.01607926E8</v>
      </c>
      <c r="B134" s="61" t="s">
        <v>638</v>
      </c>
      <c r="C134" s="61"/>
      <c r="D134" s="61"/>
      <c r="E134" s="61"/>
      <c r="G134" s="2" t="str">
        <f>vlookup(A134,'AlumniEI SIGARRA'!A:I,9,0)</f>
        <v/>
      </c>
    </row>
    <row r="135">
      <c r="A135" s="58">
        <v>2.01607927E8</v>
      </c>
      <c r="B135" s="61" t="s">
        <v>1504</v>
      </c>
      <c r="C135" s="61"/>
      <c r="D135" s="61"/>
      <c r="E135" s="61"/>
      <c r="G135" s="2" t="str">
        <f>vlookup(A135,'AlumniEI SIGARRA'!A:I,9,0)</f>
        <v/>
      </c>
    </row>
    <row r="136">
      <c r="A136" s="58">
        <v>2.01607928E8</v>
      </c>
      <c r="B136" s="61" t="s">
        <v>2300</v>
      </c>
      <c r="C136" s="61"/>
      <c r="D136" s="61"/>
      <c r="E136" s="61"/>
      <c r="G136" s="2" t="str">
        <f>vlookup(A136,'AlumniEI SIGARRA'!A:I,9,0)</f>
        <v/>
      </c>
    </row>
    <row r="137">
      <c r="A137" s="58">
        <v>2.01607929E8</v>
      </c>
      <c r="B137" s="61" t="s">
        <v>2329</v>
      </c>
      <c r="C137" s="61"/>
      <c r="D137" s="61"/>
      <c r="E137" s="61"/>
      <c r="G137" s="2" t="str">
        <f>vlookup(A137,'AlumniEI SIGARRA'!A:I,9,0)</f>
        <v/>
      </c>
    </row>
    <row r="138">
      <c r="A138" s="58">
        <v>2.0160793E8</v>
      </c>
      <c r="B138" s="61" t="s">
        <v>3387</v>
      </c>
      <c r="C138" s="61"/>
      <c r="D138" s="61"/>
      <c r="E138" s="61"/>
      <c r="G138" s="2" t="str">
        <f>vlookup(A138,'AlumniEI SIGARRA'!A:I,9,0)</f>
        <v/>
      </c>
    </row>
    <row r="139">
      <c r="A139" s="58">
        <v>2.01607941E8</v>
      </c>
      <c r="B139" s="61" t="s">
        <v>5187</v>
      </c>
      <c r="C139" s="61"/>
      <c r="D139" s="61"/>
      <c r="E139" s="61"/>
      <c r="G139" s="2" t="str">
        <f>vlookup(A139,'AlumniEI SIGARRA'!A:I,9,0)</f>
        <v/>
      </c>
    </row>
    <row r="140">
      <c r="A140" s="58">
        <v>2.0160832E8</v>
      </c>
      <c r="B140" s="61" t="s">
        <v>2638</v>
      </c>
      <c r="C140" s="61"/>
      <c r="D140" s="61"/>
      <c r="E140" s="61"/>
      <c r="G140" s="2" t="str">
        <f>vlookup(A140,'AlumniEI SIGARRA'!A:I,9,0)</f>
        <v/>
      </c>
    </row>
    <row r="141">
      <c r="A141" s="58">
        <v>2.01609149E8</v>
      </c>
      <c r="B141" s="61" t="s">
        <v>5185</v>
      </c>
      <c r="C141" s="61"/>
      <c r="D141" s="61"/>
      <c r="E141" s="61"/>
      <c r="G141" s="2" t="str">
        <f>vlookup(A141,'AlumniEI SIGARRA'!A:I,9,0)</f>
        <v/>
      </c>
    </row>
    <row r="142">
      <c r="A142" s="58">
        <v>2.01610655E8</v>
      </c>
      <c r="B142" s="61" t="s">
        <v>7240</v>
      </c>
      <c r="C142" s="61"/>
      <c r="D142" s="61"/>
      <c r="E142" s="61"/>
      <c r="G142" s="2" t="str">
        <f>vlookup(A142,'AlumniEI SIGARRA'!A:I,9,0)</f>
        <v/>
      </c>
    </row>
    <row r="143">
      <c r="A143" s="58">
        <v>2.01700491E8</v>
      </c>
      <c r="B143" s="61" t="s">
        <v>837</v>
      </c>
      <c r="C143" s="61"/>
      <c r="D143" s="61"/>
      <c r="E143" s="61"/>
      <c r="G143" s="2" t="str">
        <f>vlookup(A143,'AlumniEI SIGARRA'!A:I,9,0)</f>
        <v/>
      </c>
    </row>
    <row r="144">
      <c r="A144" s="58">
        <v>2.01700494E8</v>
      </c>
      <c r="B144" s="61" t="s">
        <v>1415</v>
      </c>
      <c r="C144" s="61"/>
      <c r="D144" s="61"/>
      <c r="E144" s="61"/>
      <c r="G144" s="2" t="str">
        <f>vlookup(A144,'AlumniEI SIGARRA'!A:I,9,0)</f>
        <v/>
      </c>
    </row>
    <row r="145">
      <c r="A145" s="58">
        <v>2.01705615E8</v>
      </c>
      <c r="B145" s="61" t="s">
        <v>5708</v>
      </c>
      <c r="C145" s="61"/>
      <c r="D145" s="61"/>
      <c r="E145" s="61"/>
      <c r="G145" s="2" t="str">
        <f>vlookup(A145,'AlumniEI SIGARRA'!A:I,9,0)</f>
        <v/>
      </c>
    </row>
    <row r="146">
      <c r="A146" s="58">
        <v>2.01706065E8</v>
      </c>
      <c r="B146" s="61" t="s">
        <v>4766</v>
      </c>
      <c r="C146" s="61"/>
      <c r="D146" s="61"/>
      <c r="E146" s="61"/>
      <c r="G146" s="2" t="str">
        <f>vlookup(A146,'AlumniEI SIGARRA'!A:I,9,0)</f>
        <v/>
      </c>
    </row>
    <row r="147">
      <c r="A147" s="58">
        <v>2.01706518E8</v>
      </c>
      <c r="B147" s="61" t="s">
        <v>3828</v>
      </c>
      <c r="C147" s="61"/>
      <c r="D147" s="61"/>
      <c r="E147" s="61"/>
      <c r="G147" s="2" t="str">
        <f>vlookup(A147,'AlumniEI SIGARRA'!A:I,9,0)</f>
        <v/>
      </c>
    </row>
    <row r="148">
      <c r="A148" s="58">
        <v>2.0170686E8</v>
      </c>
      <c r="B148" s="61" t="s">
        <v>6390</v>
      </c>
      <c r="C148" s="61"/>
      <c r="D148" s="61"/>
      <c r="E148" s="61"/>
      <c r="G148" s="2" t="str">
        <f>vlookup(A148,'AlumniEI SIGARRA'!A:I,9,0)</f>
        <v/>
      </c>
    </row>
    <row r="149">
      <c r="A149" s="58">
        <v>2.01707054E8</v>
      </c>
      <c r="B149" s="61" t="s">
        <v>4096</v>
      </c>
      <c r="C149" s="61"/>
      <c r="D149" s="61"/>
      <c r="E149" s="61"/>
      <c r="G149" s="2" t="str">
        <f>vlookup(A149,'AlumniEI SIGARRA'!A:I,9,0)</f>
        <v/>
      </c>
    </row>
    <row r="150">
      <c r="A150" s="58">
        <v>2.01707311E8</v>
      </c>
      <c r="B150" s="61" t="s">
        <v>3400</v>
      </c>
      <c r="C150" s="61"/>
      <c r="D150" s="61"/>
      <c r="E150" s="61"/>
      <c r="G150" s="2" t="str">
        <f>vlookup(A150,'AlumniEI SIGARRA'!A:I,9,0)</f>
        <v/>
      </c>
    </row>
    <row r="151">
      <c r="A151" s="58">
        <v>2.01708999E8</v>
      </c>
      <c r="B151" s="61" t="s">
        <v>2223</v>
      </c>
      <c r="C151" s="61"/>
      <c r="D151" s="61"/>
      <c r="E151" s="61"/>
      <c r="G151" s="2" t="str">
        <f>vlookup(A151,'AlumniEI SIGARRA'!A:I,9,0)</f>
        <v/>
      </c>
    </row>
    <row r="152">
      <c r="A152" s="58">
        <v>2.01709001E8</v>
      </c>
      <c r="B152" s="61" t="s">
        <v>92</v>
      </c>
      <c r="C152" s="61"/>
      <c r="D152" s="61"/>
      <c r="E152" s="61"/>
      <c r="G152" s="2" t="str">
        <f>vlookup(A152,'AlumniEI SIGARRA'!A:I,9,0)</f>
        <v/>
      </c>
    </row>
    <row r="153">
      <c r="A153" s="58">
        <v>2.01709049E8</v>
      </c>
      <c r="B153" s="61" t="s">
        <v>2510</v>
      </c>
      <c r="C153" s="61"/>
      <c r="D153" s="61"/>
      <c r="E153" s="61"/>
      <c r="G153" s="2" t="str">
        <f>vlookup(A153,'AlumniEI SIGARRA'!A:I,9,0)</f>
        <v/>
      </c>
    </row>
    <row r="154">
      <c r="A154" s="58">
        <v>2.01709051E8</v>
      </c>
      <c r="B154" s="61" t="s">
        <v>5251</v>
      </c>
      <c r="C154" s="61"/>
      <c r="D154" s="61"/>
      <c r="E154" s="61"/>
      <c r="G154" s="2" t="str">
        <f>vlookup(A154,'AlumniEI SIGARRA'!A:I,9,0)</f>
        <v/>
      </c>
    </row>
    <row r="155">
      <c r="A155" s="58">
        <v>2.01709304E8</v>
      </c>
      <c r="B155" s="61" t="s">
        <v>4851</v>
      </c>
      <c r="C155" s="61"/>
      <c r="D155" s="61"/>
      <c r="E155" s="61"/>
      <c r="G155" s="2" t="str">
        <f>vlookup(A155,'AlumniEI SIGARRA'!A:I,9,0)</f>
        <v/>
      </c>
    </row>
    <row r="156">
      <c r="A156" s="58">
        <v>2.01800149E8</v>
      </c>
      <c r="B156" s="61" t="s">
        <v>169</v>
      </c>
      <c r="C156" s="61"/>
      <c r="D156" s="61"/>
      <c r="E156" s="61"/>
      <c r="G156" s="2" t="str">
        <f>vlookup(A156,'AlumniEI SIGARRA'!A:I,9,0)</f>
        <v/>
      </c>
    </row>
    <row r="157">
      <c r="A157" s="58">
        <v>2.0180017E8</v>
      </c>
      <c r="B157" s="61" t="s">
        <v>881</v>
      </c>
      <c r="C157" s="61"/>
      <c r="D157" s="61"/>
      <c r="E157" s="61"/>
      <c r="G157" s="2" t="str">
        <f>vlookup(A157,'AlumniEI SIGARRA'!A:I,9,0)</f>
        <v/>
      </c>
    </row>
    <row r="158">
      <c r="A158" s="58">
        <v>2.01806664E8</v>
      </c>
      <c r="B158" s="61" t="s">
        <v>6359</v>
      </c>
      <c r="C158" s="61"/>
      <c r="D158" s="61"/>
      <c r="E158" s="61"/>
      <c r="G158" s="2" t="str">
        <f>vlookup(A158,'AlumniEI SIGARRA'!A:I,9,0)</f>
        <v/>
      </c>
    </row>
    <row r="159">
      <c r="A159" s="58">
        <v>2.01808546E8</v>
      </c>
      <c r="B159" s="61" t="s">
        <v>1610</v>
      </c>
      <c r="C159" s="61"/>
      <c r="D159" s="61"/>
      <c r="E159" s="61"/>
      <c r="G159" s="2" t="str">
        <f>vlookup(A159,'AlumniEI SIGARRA'!A:I,9,0)</f>
        <v/>
      </c>
    </row>
    <row r="160">
      <c r="A160" s="58">
        <v>2.01808549E8</v>
      </c>
      <c r="B160" s="61" t="s">
        <v>2866</v>
      </c>
      <c r="C160" s="61"/>
      <c r="D160" s="61"/>
      <c r="E160" s="61"/>
      <c r="G160" s="2" t="str">
        <f>vlookup(A160,'AlumniEI SIGARRA'!A:I,9,0)</f>
        <v/>
      </c>
    </row>
    <row r="161">
      <c r="A161" s="58">
        <v>2.01809384E8</v>
      </c>
      <c r="B161" s="61" t="s">
        <v>1360</v>
      </c>
      <c r="C161" s="61"/>
      <c r="D161" s="61"/>
      <c r="E161" s="61"/>
      <c r="G161" s="2" t="str">
        <f>vlookup(A161,'AlumniEI SIGARRA'!A:I,9,0)</f>
        <v/>
      </c>
    </row>
    <row r="162">
      <c r="A162" s="58">
        <v>2.01902617E8</v>
      </c>
      <c r="B162" s="61" t="s">
        <v>2863</v>
      </c>
      <c r="C162" s="61"/>
      <c r="D162" s="61"/>
      <c r="E162" s="61"/>
      <c r="G162" s="2" t="str">
        <f>vlookup(A162,'AlumniEI SIGARRA'!A:I,9,0)</f>
        <v/>
      </c>
    </row>
    <row r="163">
      <c r="A163" s="58">
        <v>2.01909575E8</v>
      </c>
      <c r="B163" s="61" t="s">
        <v>2499</v>
      </c>
      <c r="C163" s="61"/>
      <c r="D163" s="61"/>
      <c r="E163" s="61"/>
      <c r="G163" s="2" t="str">
        <f>vlookup(A163,'AlumniEI SIGARRA'!A:I,9,0)</f>
        <v/>
      </c>
    </row>
    <row r="164">
      <c r="A164" s="58">
        <v>2.01909577E8</v>
      </c>
      <c r="B164" s="61" t="s">
        <v>3768</v>
      </c>
      <c r="C164" s="61"/>
      <c r="D164" s="61"/>
      <c r="E164" s="61"/>
      <c r="G164" s="2" t="str">
        <f>vlookup(A164,'AlumniEI SIGARRA'!A:I,9,0)</f>
        <v/>
      </c>
    </row>
    <row r="165">
      <c r="A165" s="58">
        <v>2.01909578E8</v>
      </c>
      <c r="B165" s="61" t="s">
        <v>5260</v>
      </c>
      <c r="C165" s="61"/>
      <c r="D165" s="61"/>
      <c r="E165" s="61"/>
      <c r="G165" s="2" t="str">
        <f>vlookup(A165,'AlumniEI SIGARRA'!A:I,9,0)</f>
        <v/>
      </c>
    </row>
    <row r="166">
      <c r="A166" s="58">
        <v>2.01909937E8</v>
      </c>
      <c r="B166" s="61" t="s">
        <v>4869</v>
      </c>
      <c r="C166" s="61"/>
      <c r="D166" s="61"/>
      <c r="E166" s="61"/>
      <c r="G166" s="2" t="str">
        <f>vlookup(A166,'AlumniEI SIGARRA'!A:I,9,0)</f>
        <v/>
      </c>
    </row>
    <row r="167">
      <c r="A167" s="58">
        <v>2.02000162E8</v>
      </c>
      <c r="B167" s="61" t="s">
        <v>2794</v>
      </c>
      <c r="C167" s="61"/>
      <c r="D167" s="61"/>
      <c r="E167" s="61"/>
      <c r="G167" s="2" t="str">
        <f>vlookup(A167,'AlumniEI SIGARRA'!A:I,9,0)</f>
        <v/>
      </c>
    </row>
    <row r="168">
      <c r="A168" s="58">
        <v>2.02000163E8</v>
      </c>
      <c r="B168" s="61" t="s">
        <v>3898</v>
      </c>
      <c r="C168" s="61"/>
      <c r="D168" s="61"/>
      <c r="E168" s="61"/>
      <c r="G168" s="2" t="str">
        <f>vlookup(A168,'AlumniEI SIGARRA'!A:I,9,0)</f>
        <v/>
      </c>
    </row>
    <row r="169">
      <c r="A169" s="58">
        <v>2.02003218E8</v>
      </c>
      <c r="B169" s="61" t="s">
        <v>1887</v>
      </c>
      <c r="C169" s="61"/>
      <c r="D169" s="61"/>
      <c r="E169" s="61"/>
      <c r="G169" s="2" t="str">
        <f>vlookup(A169,'AlumniEI SIGARRA'!A:I,9,0)</f>
        <v/>
      </c>
    </row>
    <row r="170">
      <c r="A170" s="58">
        <v>2.02003219E8</v>
      </c>
      <c r="B170" s="61" t="s">
        <v>7517</v>
      </c>
      <c r="C170" s="61"/>
      <c r="D170" s="61"/>
      <c r="E170" s="61"/>
      <c r="G170" s="2" t="str">
        <f>vlookup(A170,'AlumniEI SIGARRA'!A:I,9,0)</f>
        <v/>
      </c>
    </row>
    <row r="171">
      <c r="A171" s="58">
        <v>2.02003377E8</v>
      </c>
      <c r="B171" s="61" t="s">
        <v>5347</v>
      </c>
      <c r="C171" s="61"/>
      <c r="D171" s="61"/>
      <c r="E171" s="61"/>
      <c r="G171" s="2" t="str">
        <f>vlookup(A171,'AlumniEI SIGARRA'!A:I,9,0)</f>
        <v/>
      </c>
    </row>
    <row r="172">
      <c r="A172" s="58">
        <v>2.02003484E8</v>
      </c>
      <c r="B172" s="61" t="s">
        <v>1627</v>
      </c>
      <c r="C172" s="61"/>
      <c r="D172" s="61"/>
      <c r="E172" s="61"/>
      <c r="G172" s="2" t="str">
        <f>vlookup(A172,'AlumniEI SIGARRA'!A:I,9,0)</f>
        <v/>
      </c>
    </row>
    <row r="173">
      <c r="A173" s="58">
        <v>2.02003574E8</v>
      </c>
      <c r="B173" s="61" t="s">
        <v>205</v>
      </c>
      <c r="C173" s="61"/>
      <c r="D173" s="61"/>
      <c r="E173" s="61"/>
      <c r="G173" s="2" t="str">
        <f>vlookup(A173,'AlumniEI SIGARRA'!A:I,9,0)</f>
        <v/>
      </c>
    </row>
    <row r="174">
      <c r="A174" s="58">
        <v>2.02008867E8</v>
      </c>
      <c r="B174" s="61" t="s">
        <v>3719</v>
      </c>
      <c r="C174" s="61"/>
      <c r="D174" s="61"/>
      <c r="E174" s="61"/>
      <c r="G174" s="2" t="str">
        <f>vlookup(A174,'AlumniEI SIGARRA'!A:I,9,0)</f>
        <v/>
      </c>
    </row>
  </sheetData>
  <hyperlinks>
    <hyperlink r:id="rId1" ref="D1"/>
    <hyperlink r:id="rId2" ref="D2"/>
    <hyperlink r:id="rId3" ref="E2"/>
    <hyperlink r:id="rId4" ref="E3"/>
    <hyperlink r:id="rId5" ref="D4"/>
    <hyperlink r:id="rId6" ref="E4"/>
    <hyperlink r:id="rId7" ref="D5"/>
    <hyperlink r:id="rId8" ref="E5"/>
    <hyperlink r:id="rId9" ref="D7"/>
    <hyperlink r:id="rId10" ref="E7"/>
    <hyperlink r:id="rId11" ref="D9"/>
    <hyperlink r:id="rId12" ref="D10"/>
    <hyperlink r:id="rId13" ref="D11"/>
    <hyperlink r:id="rId14" ref="D13"/>
    <hyperlink r:id="rId15" ref="E14"/>
    <hyperlink r:id="rId16" ref="D15"/>
    <hyperlink r:id="rId17" ref="D16"/>
    <hyperlink r:id="rId18" ref="D18"/>
    <hyperlink r:id="rId19" ref="D19"/>
    <hyperlink r:id="rId20" ref="D20"/>
    <hyperlink r:id="rId21" ref="D21"/>
    <hyperlink r:id="rId22" ref="D22"/>
    <hyperlink r:id="rId23" ref="D23"/>
    <hyperlink r:id="rId24" ref="D24"/>
    <hyperlink r:id="rId25" ref="E24"/>
    <hyperlink r:id="rId26" ref="D25"/>
    <hyperlink r:id="rId27" ref="E25"/>
    <hyperlink r:id="rId28" ref="D26"/>
    <hyperlink r:id="rId29" ref="E26"/>
    <hyperlink r:id="rId30" ref="D27"/>
    <hyperlink r:id="rId31" ref="D29"/>
    <hyperlink r:id="rId32" ref="E29"/>
    <hyperlink r:id="rId33" ref="D30"/>
    <hyperlink r:id="rId34" ref="E30"/>
    <hyperlink r:id="rId35" ref="D31"/>
    <hyperlink r:id="rId36" ref="E32"/>
    <hyperlink r:id="rId37" ref="D33"/>
    <hyperlink r:id="rId38" ref="D34"/>
    <hyperlink r:id="rId39" ref="E34"/>
    <hyperlink r:id="rId40" ref="D35"/>
    <hyperlink r:id="rId41" ref="D36"/>
    <hyperlink r:id="rId42" ref="E36"/>
    <hyperlink r:id="rId43" ref="D37"/>
    <hyperlink r:id="rId44" ref="D38"/>
    <hyperlink r:id="rId45" ref="D39"/>
    <hyperlink r:id="rId46" ref="D40"/>
    <hyperlink r:id="rId47" ref="D41"/>
    <hyperlink r:id="rId48" ref="E41"/>
    <hyperlink r:id="rId49" ref="D42"/>
    <hyperlink r:id="rId50" ref="D43"/>
    <hyperlink r:id="rId51" ref="D44"/>
    <hyperlink r:id="rId52" ref="D45"/>
    <hyperlink r:id="rId53" ref="D46"/>
    <hyperlink r:id="rId54" ref="E46"/>
    <hyperlink r:id="rId55" ref="D47"/>
    <hyperlink r:id="rId56" ref="D48"/>
    <hyperlink r:id="rId57" ref="D49"/>
    <hyperlink r:id="rId58" ref="D50"/>
    <hyperlink r:id="rId59" ref="D51"/>
    <hyperlink r:id="rId60" ref="D52"/>
    <hyperlink r:id="rId61" ref="D53"/>
    <hyperlink r:id="rId62" ref="D55"/>
    <hyperlink r:id="rId63" ref="E55"/>
    <hyperlink r:id="rId64" ref="D56"/>
    <hyperlink r:id="rId65" ref="D57"/>
    <hyperlink r:id="rId66" ref="E57"/>
    <hyperlink r:id="rId67" ref="D60"/>
    <hyperlink r:id="rId68" ref="D63"/>
    <hyperlink r:id="rId69" ref="D64"/>
    <hyperlink r:id="rId70" ref="E64"/>
    <hyperlink r:id="rId71" ref="D65"/>
    <hyperlink r:id="rId72" ref="D66"/>
    <hyperlink r:id="rId73" ref="D68"/>
    <hyperlink r:id="rId74" ref="D69"/>
    <hyperlink r:id="rId75" ref="E69"/>
    <hyperlink r:id="rId76" ref="D70"/>
    <hyperlink r:id="rId77" ref="E76"/>
    <hyperlink r:id="rId78" ref="E79"/>
    <hyperlink r:id="rId79" ref="E81"/>
    <hyperlink r:id="rId80" ref="E84"/>
    <hyperlink r:id="rId81" ref="E85"/>
    <hyperlink r:id="rId82" ref="E86"/>
    <hyperlink r:id="rId83" ref="E87"/>
    <hyperlink r:id="rId84" ref="E88"/>
    <hyperlink r:id="rId85" ref="E89"/>
    <hyperlink r:id="rId86" ref="E90"/>
    <hyperlink r:id="rId87" ref="E91"/>
    <hyperlink r:id="rId88" ref="E92"/>
    <hyperlink r:id="rId89" ref="E93"/>
  </hyperlinks>
  <drawing r:id="rId90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9.43"/>
    <col customWidth="1" min="5" max="5" width="53.43"/>
    <col customWidth="1" min="6" max="6" width="6.14"/>
    <col customWidth="1" min="7" max="7" width="7.71"/>
    <col customWidth="1" min="8" max="8" width="35.86"/>
    <col customWidth="1" min="9" max="9" width="24.14"/>
    <col customWidth="1" min="10" max="10" width="5.71"/>
  </cols>
  <sheetData>
    <row r="1">
      <c r="A1" s="2" t="s">
        <v>7714</v>
      </c>
      <c r="B1" s="2" t="s">
        <v>7715</v>
      </c>
      <c r="C1" s="2" t="s">
        <v>7716</v>
      </c>
      <c r="D1" s="2" t="s">
        <v>7717</v>
      </c>
      <c r="E1" s="2" t="s">
        <v>7718</v>
      </c>
      <c r="F1" s="2" t="s">
        <v>7719</v>
      </c>
      <c r="G1" s="2" t="s">
        <v>7720</v>
      </c>
      <c r="H1" s="2" t="s">
        <v>7721</v>
      </c>
      <c r="I1" s="2" t="s">
        <v>7722</v>
      </c>
      <c r="J1" s="2" t="s">
        <v>7714</v>
      </c>
      <c r="K1" s="2" t="s">
        <v>7723</v>
      </c>
    </row>
    <row r="2">
      <c r="A2" s="14" t="s">
        <v>1083</v>
      </c>
      <c r="B2" s="15">
        <v>45452.43524305556</v>
      </c>
      <c r="C2" s="2" t="s">
        <v>7724</v>
      </c>
      <c r="E2" s="11" t="s">
        <v>1085</v>
      </c>
      <c r="F2" s="2" t="s">
        <v>3</v>
      </c>
      <c r="G2" s="2">
        <v>2023.0</v>
      </c>
      <c r="H2" s="2" t="s">
        <v>7725</v>
      </c>
      <c r="I2" s="11" t="str">
        <f>vlookup(E2,'AlumniEI SIGARRA'!I:I,1,0)</f>
        <v>https://www.linkedin.com/in/carlosverissimo3001/</v>
      </c>
      <c r="J2" s="14" t="s">
        <v>1083</v>
      </c>
      <c r="K2" s="11" t="str">
        <f>vlookup(if(J2="",C2,J2),'AlumniEI SIGARRA'!B:I,8,0)</f>
        <v>https://www.linkedin.com/in/carlosverissimo3001/</v>
      </c>
    </row>
    <row r="3">
      <c r="A3" s="14" t="s">
        <v>1469</v>
      </c>
      <c r="B3" s="15">
        <v>45451.70946759259</v>
      </c>
      <c r="C3" s="2" t="s">
        <v>7726</v>
      </c>
      <c r="D3" s="2" t="s">
        <v>7727</v>
      </c>
      <c r="E3" s="11" t="s">
        <v>1471</v>
      </c>
      <c r="F3" s="2" t="s">
        <v>2</v>
      </c>
      <c r="G3" s="2">
        <v>2020.0</v>
      </c>
      <c r="H3" s="2" t="s">
        <v>7728</v>
      </c>
      <c r="I3" s="11" t="str">
        <f>vlookup(E3,'AlumniEI SIGARRA'!I:I,1,0)</f>
        <v>https://www.linkedin.com/in/danrpinho</v>
      </c>
      <c r="J3" s="14" t="s">
        <v>1469</v>
      </c>
      <c r="K3" s="11" t="str">
        <f>vlookup(if(J3="",C3,J3),'AlumniEI SIGARRA'!B:I,8,0)</f>
        <v>https://www.linkedin.com/in/danrpinho</v>
      </c>
    </row>
    <row r="4">
      <c r="A4" s="14" t="s">
        <v>2458</v>
      </c>
      <c r="B4" s="15">
        <v>45452.381157407406</v>
      </c>
      <c r="C4" s="2" t="s">
        <v>7729</v>
      </c>
      <c r="D4" s="2" t="s">
        <v>7730</v>
      </c>
      <c r="E4" s="11" t="s">
        <v>2461</v>
      </c>
      <c r="F4" s="2" t="s">
        <v>0</v>
      </c>
      <c r="G4" s="2">
        <v>1999.0</v>
      </c>
      <c r="H4" s="2" t="s">
        <v>7731</v>
      </c>
      <c r="I4" s="11" t="str">
        <f>vlookup(E4,'AlumniEI SIGARRA'!I:I,1,0)</f>
        <v>https://www.linkedin.com/in/goncalomata/</v>
      </c>
      <c r="J4" s="14" t="s">
        <v>2458</v>
      </c>
      <c r="K4" s="11" t="str">
        <f>vlookup(if(J4="",C4,J4),'AlumniEI SIGARRA'!B:I,8,0)</f>
        <v>https://www.linkedin.com/in/goncalomata/</v>
      </c>
    </row>
    <row r="5">
      <c r="A5" s="14" t="s">
        <v>2947</v>
      </c>
      <c r="B5" s="2" t="s">
        <v>7732</v>
      </c>
      <c r="C5" s="2" t="s">
        <v>7733</v>
      </c>
      <c r="E5" s="11" t="s">
        <v>2950</v>
      </c>
      <c r="F5" s="2" t="s">
        <v>4</v>
      </c>
      <c r="G5" s="2">
        <v>2024.0</v>
      </c>
      <c r="H5" s="2" t="s">
        <v>2949</v>
      </c>
      <c r="I5" s="11" t="str">
        <f>vlookup(E5,'AlumniEI SIGARRA'!I:I,1,0)</f>
        <v>https://www.linkedin.com/in/joana-teixiera-mesquita-696231320/</v>
      </c>
      <c r="J5" s="14" t="s">
        <v>2947</v>
      </c>
      <c r="K5" s="11" t="str">
        <f>vlookup(if(J5="",C5,J5),'AlumniEI SIGARRA'!B:I,8,0)</f>
        <v>https://www.linkedin.com/in/joana-teixiera-mesquita-696231320/</v>
      </c>
    </row>
    <row r="6">
      <c r="A6" s="14" t="s">
        <v>4377</v>
      </c>
      <c r="B6" s="15">
        <v>45452.802708333336</v>
      </c>
      <c r="C6" s="2" t="s">
        <v>7734</v>
      </c>
      <c r="D6" s="2" t="s">
        <v>7735</v>
      </c>
      <c r="E6" s="11" t="s">
        <v>4379</v>
      </c>
      <c r="F6" s="2" t="s">
        <v>4</v>
      </c>
      <c r="G6" s="2">
        <v>2023.0</v>
      </c>
      <c r="H6" s="2" t="s">
        <v>7736</v>
      </c>
      <c r="I6" s="11" t="str">
        <f>vlookup(E6,'AlumniEI SIGARRA'!I:I,1,0)</f>
        <v>https://www.linkedin.com/in/andr%C3%A9-assun%C3%A7%C3%A3o-7b57781b9?utm_source=share&amp;utm_campaign=share_via&amp;utm_content=profile&amp;utm_medium=android_app</v>
      </c>
      <c r="J6" s="14" t="s">
        <v>4377</v>
      </c>
      <c r="K6" s="11" t="str">
        <f>vlookup(if(J6="",C6,J6),'AlumniEI SIGARRA'!B:I,8,0)</f>
        <v>https://www.linkedin.com/in/andr%C3%A9-assun%C3%A7%C3%A3o-7b57781b9?utm_source=share&amp;utm_campaign=share_via&amp;utm_content=profile&amp;utm_medium=android_app</v>
      </c>
    </row>
    <row r="7">
      <c r="A7" s="16" t="s">
        <v>7737</v>
      </c>
      <c r="B7" s="15">
        <v>45421.00403935185</v>
      </c>
      <c r="C7" s="2" t="s">
        <v>7738</v>
      </c>
      <c r="D7" s="2" t="s">
        <v>7739</v>
      </c>
      <c r="E7" s="11" t="s">
        <v>5825</v>
      </c>
      <c r="F7" s="2" t="s">
        <v>2</v>
      </c>
      <c r="G7" s="2">
        <v>2010.0</v>
      </c>
      <c r="H7" s="2" t="s">
        <v>5824</v>
      </c>
      <c r="I7" s="11" t="str">
        <f>vlookup(E7,'AlumniEI SIGARRA'!I:I,1,0)</f>
        <v>https://www.linkedin.com/in/pabsilva/</v>
      </c>
      <c r="J7" s="16" t="s">
        <v>7740</v>
      </c>
      <c r="K7" s="11" t="str">
        <f>vlookup(if(J7="",C7,J7),'AlumniEI SIGARRA'!B:I,8,0)</f>
        <v>https://www.linkedin.com/in/pabsilva/</v>
      </c>
    </row>
    <row r="8">
      <c r="A8" s="14" t="s">
        <v>5917</v>
      </c>
      <c r="B8" s="15">
        <v>45360.68913194445</v>
      </c>
      <c r="C8" s="2" t="s">
        <v>7741</v>
      </c>
      <c r="E8" s="11" t="s">
        <v>5920</v>
      </c>
      <c r="F8" s="2" t="s">
        <v>4</v>
      </c>
      <c r="G8" s="2">
        <v>2024.0</v>
      </c>
      <c r="H8" s="2" t="s">
        <v>5919</v>
      </c>
      <c r="I8" s="11" t="str">
        <f>vlookup(E8,'AlumniEI SIGARRA'!I:I,1,0)</f>
        <v>https://www.linkedin.com/in/pedro-goncalo-correia/</v>
      </c>
      <c r="J8" s="14" t="s">
        <v>5917</v>
      </c>
      <c r="K8" s="11" t="str">
        <f>vlookup(if(J8="",C8,J8),'AlumniEI SIGARRA'!B:I,8,0)</f>
        <v>https://www.linkedin.com/in/pedro-goncalo-correia/</v>
      </c>
    </row>
    <row r="9">
      <c r="A9" s="14" t="s">
        <v>6338</v>
      </c>
      <c r="B9" s="15">
        <v>45359.013715277775</v>
      </c>
      <c r="C9" s="2" t="s">
        <v>7742</v>
      </c>
      <c r="D9" s="2"/>
      <c r="E9" s="11" t="s">
        <v>6341</v>
      </c>
      <c r="F9" s="2" t="s">
        <v>4</v>
      </c>
      <c r="G9" s="2">
        <v>2024.0</v>
      </c>
      <c r="H9" s="2" t="s">
        <v>6339</v>
      </c>
      <c r="I9" s="11" t="str">
        <f>vlookup(E9,'AlumniEI SIGARRA'!I:I,1,0)</f>
        <v>https://www.linkedin.com/in/rafael-camelo-2310aa321/</v>
      </c>
      <c r="J9" s="14" t="s">
        <v>6338</v>
      </c>
      <c r="K9" s="11" t="str">
        <f>vlookup(if(J9="",C9,J9),'AlumniEI SIGARRA'!B:I,8,0)</f>
        <v>https://www.linkedin.com/in/rafael-camelo-2310aa321/</v>
      </c>
    </row>
    <row r="10">
      <c r="A10" s="14" t="s">
        <v>6655</v>
      </c>
      <c r="B10" s="15">
        <v>45481.44793981482</v>
      </c>
      <c r="C10" s="2" t="s">
        <v>7743</v>
      </c>
      <c r="E10" s="11" t="s">
        <v>6657</v>
      </c>
      <c r="F10" s="2" t="s">
        <v>4</v>
      </c>
      <c r="G10" s="2">
        <v>2024.0</v>
      </c>
      <c r="H10" s="2" t="s">
        <v>7744</v>
      </c>
      <c r="I10" s="11" t="str">
        <f>vlookup(E10,'AlumniEI SIGARRA'!I:I,1,0)</f>
        <v>https://www.linkedin.com/in/rodrigotuna/</v>
      </c>
      <c r="J10" s="14" t="s">
        <v>6655</v>
      </c>
      <c r="K10" s="11" t="str">
        <f>vlookup(if(J10="",C10,J10),'AlumniEI SIGARRA'!B:I,8,0)</f>
        <v>https://www.linkedin.com/in/rodrigotuna/</v>
      </c>
    </row>
    <row r="11">
      <c r="A11" s="14" t="s">
        <v>6683</v>
      </c>
      <c r="B11" s="15">
        <v>45451.9496875</v>
      </c>
      <c r="C11" s="2" t="s">
        <v>7745</v>
      </c>
      <c r="D11" s="2" t="s">
        <v>7746</v>
      </c>
      <c r="E11" s="11" t="s">
        <v>7747</v>
      </c>
      <c r="F11" s="2" t="s">
        <v>4</v>
      </c>
      <c r="G11" s="2">
        <v>2023.0</v>
      </c>
      <c r="H11" s="2" t="s">
        <v>6685</v>
      </c>
      <c r="I11" s="2" t="str">
        <f>vlookup(E11,'AlumniEI SIGARRA'!I:I,1,0)</f>
        <v>#N/A</v>
      </c>
      <c r="J11" s="14" t="s">
        <v>6683</v>
      </c>
      <c r="K11" s="2" t="str">
        <f>vlookup(if(J11="",C11,J11),'AlumniEI SIGARRA'!B:I,8,0)</f>
        <v/>
      </c>
    </row>
    <row r="12">
      <c r="A12" s="14" t="s">
        <v>6748</v>
      </c>
      <c r="B12" s="15">
        <v>45544.4687962963</v>
      </c>
      <c r="C12" s="2" t="s">
        <v>7748</v>
      </c>
      <c r="E12" s="11" t="s">
        <v>6750</v>
      </c>
      <c r="F12" s="2" t="s">
        <v>3</v>
      </c>
      <c r="G12" s="2">
        <v>2023.0</v>
      </c>
      <c r="H12" s="2" t="s">
        <v>7749</v>
      </c>
      <c r="I12" s="11" t="str">
        <f>vlookup(E12,'AlumniEI SIGARRA'!I:I,1,0)</f>
        <v>https://www.linkedin.com/in/rui-piress/</v>
      </c>
      <c r="J12" s="14" t="s">
        <v>6748</v>
      </c>
      <c r="K12" s="11" t="str">
        <f>vlookup(if(J12="",C12,J12),'AlumniEI SIGARRA'!B:I,8,0)</f>
        <v>https://www.linkedin.com/in/rui-piress/</v>
      </c>
    </row>
    <row r="13">
      <c r="A13" s="14" t="s">
        <v>7105</v>
      </c>
      <c r="B13" s="15">
        <v>45544.46407407407</v>
      </c>
      <c r="C13" s="2" t="s">
        <v>7750</v>
      </c>
      <c r="D13" s="2" t="s">
        <v>7751</v>
      </c>
      <c r="E13" s="11" t="s">
        <v>7108</v>
      </c>
      <c r="F13" s="2" t="s">
        <v>2</v>
      </c>
      <c r="G13" s="2">
        <v>2021.0</v>
      </c>
      <c r="H13" s="2" t="s">
        <v>7752</v>
      </c>
      <c r="I13" s="11" t="str">
        <f>vlookup(E13,'AlumniEI SIGARRA'!I:I,1,0)</f>
        <v>https://www.linkedin.com/in/sofia-martins-95140217a/</v>
      </c>
      <c r="J13" s="14" t="s">
        <v>7105</v>
      </c>
      <c r="K13" s="11" t="str">
        <f>vlookup(if(J13="",C13,J13),'AlumniEI SIGARRA'!B:I,8,0)</f>
        <v>https://www.linkedin.com/in/sofia-martins-95140217a/</v>
      </c>
    </row>
    <row r="14">
      <c r="A14" s="14" t="s">
        <v>7112</v>
      </c>
      <c r="B14" s="15">
        <v>45391.93640046296</v>
      </c>
      <c r="C14" s="2" t="s">
        <v>7753</v>
      </c>
      <c r="E14" s="11" t="s">
        <v>7754</v>
      </c>
      <c r="F14" s="2" t="s">
        <v>4</v>
      </c>
      <c r="G14" s="2">
        <v>2022.0</v>
      </c>
      <c r="H14" s="2" t="s">
        <v>7755</v>
      </c>
      <c r="I14" s="2" t="str">
        <f>vlookup(E14,'AlumniEI SIGARRA'!I:I,1,0)</f>
        <v>#N/A</v>
      </c>
      <c r="J14" s="14" t="s">
        <v>7112</v>
      </c>
      <c r="K14" s="11" t="str">
        <f>vlookup(if(J14="",C14,J14),'AlumniEI SIGARRA'!B:I,8,0)</f>
        <v>https://www.linkedin.com/in/salajes/</v>
      </c>
    </row>
    <row r="15">
      <c r="A15" s="2" t="s">
        <v>1245</v>
      </c>
      <c r="B15" s="15">
        <v>45605.74197916667</v>
      </c>
      <c r="C15" s="2" t="s">
        <v>7756</v>
      </c>
      <c r="D15" s="2"/>
      <c r="E15" s="11" t="s">
        <v>7757</v>
      </c>
      <c r="F15" s="2" t="s">
        <v>2</v>
      </c>
      <c r="G15" s="2">
        <v>2008.0</v>
      </c>
      <c r="H15" s="2" t="s">
        <v>2656</v>
      </c>
      <c r="I15" s="2" t="str">
        <f>vlookup(E15,'AlumniEI SIGARRA'!I:I,1,0)</f>
        <v>#N/A</v>
      </c>
      <c r="J15" s="2" t="s">
        <v>1245</v>
      </c>
      <c r="K15" s="11" t="str">
        <f>vlookup(if(J15="",C15,J15),'AlumniEI SIGARRA'!B:I,8,0)</f>
        <v>http://www.linkedin.com/in/cmpinto</v>
      </c>
    </row>
    <row r="16">
      <c r="A16" s="1" t="s">
        <v>2346</v>
      </c>
      <c r="B16" s="2" t="s">
        <v>7758</v>
      </c>
      <c r="C16" s="2" t="s">
        <v>7759</v>
      </c>
      <c r="D16" s="2" t="s">
        <v>7760</v>
      </c>
      <c r="E16" s="13" t="s">
        <v>2348</v>
      </c>
      <c r="F16" s="2" t="s">
        <v>0</v>
      </c>
      <c r="G16" s="2">
        <v>2003.0</v>
      </c>
      <c r="H16" s="2" t="s">
        <v>7761</v>
      </c>
      <c r="I16" s="11" t="str">
        <f>vlookup(E16,'AlumniEI SIGARRA'!I:I,1,0)</f>
        <v>http://www.linkedin.com/in/fredcamara</v>
      </c>
      <c r="J16" s="1" t="s">
        <v>2346</v>
      </c>
      <c r="K16" s="11" t="str">
        <f>vlookup(if(J16="",C16,J16),'AlumniEI SIGARRA'!B:I,8,0)</f>
        <v>http://www.linkedin.com/in/fredcamara</v>
      </c>
    </row>
    <row r="17">
      <c r="A17" s="2" t="s">
        <v>686</v>
      </c>
      <c r="B17" s="15">
        <v>45605.35162037037</v>
      </c>
      <c r="C17" s="2" t="s">
        <v>7762</v>
      </c>
      <c r="E17" s="2" t="s">
        <v>688</v>
      </c>
      <c r="F17" s="2" t="s">
        <v>0</v>
      </c>
      <c r="G17" s="2">
        <v>2000.0</v>
      </c>
      <c r="H17" s="2" t="s">
        <v>7763</v>
      </c>
      <c r="I17" s="11" t="str">
        <f>vlookup(E17,'AlumniEI SIGARRA'!I:I,1,0)</f>
        <v>https://www.linkedin.com/in/ajorgetavares/</v>
      </c>
      <c r="J17" s="2" t="s">
        <v>686</v>
      </c>
      <c r="K17" s="11" t="str">
        <f>vlookup(if(J17="",C17,J17),'AlumniEI SIGARRA'!B:I,8,0)</f>
        <v>https://www.linkedin.com/in/ajorgetavares/</v>
      </c>
      <c r="L17" s="2" t="s">
        <v>7764</v>
      </c>
    </row>
    <row r="18">
      <c r="A18" s="1" t="s">
        <v>152</v>
      </c>
      <c r="B18" s="15">
        <v>45452.45719907407</v>
      </c>
      <c r="C18" s="2" t="s">
        <v>7765</v>
      </c>
      <c r="D18" s="2" t="s">
        <v>7766</v>
      </c>
      <c r="E18" s="2" t="s">
        <v>7767</v>
      </c>
      <c r="F18" s="2" t="s">
        <v>0</v>
      </c>
      <c r="G18" s="2">
        <v>2006.0</v>
      </c>
      <c r="H18" s="2" t="s">
        <v>154</v>
      </c>
      <c r="I18" s="2" t="str">
        <f>vlookup(E18,'AlumniEI SIGARRA'!I:I,1,0)</f>
        <v>#N/A</v>
      </c>
      <c r="J18" s="1" t="s">
        <v>152</v>
      </c>
      <c r="K18" s="2" t="str">
        <f>vlookup(if(J18="",C18,J18),'AlumniEI SIGARRA'!B:I,8,0)</f>
        <v>https://www.linkedin.com/in/alexandre-gonçalves-774a88a0</v>
      </c>
    </row>
    <row r="19">
      <c r="A19" s="2" t="s">
        <v>901</v>
      </c>
      <c r="B19" s="2" t="s">
        <v>7768</v>
      </c>
      <c r="C19" s="2" t="s">
        <v>7769</v>
      </c>
      <c r="D19" s="2"/>
      <c r="E19" s="11" t="s">
        <v>7770</v>
      </c>
      <c r="F19" s="2" t="s">
        <v>4</v>
      </c>
      <c r="G19" s="2">
        <v>2024.0</v>
      </c>
      <c r="H19" s="2" t="s">
        <v>903</v>
      </c>
      <c r="I19" s="2" t="str">
        <f>vlookup(E19,'AlumniEI SIGARRA'!I:I,1,0)</f>
        <v>#N/A</v>
      </c>
      <c r="J19" s="2" t="s">
        <v>901</v>
      </c>
      <c r="K19" s="11" t="str">
        <f>vlookup(if(J19="",C19,J19),'AlumniEI SIGARRA'!B:I,8,0)</f>
        <v>https://www.linkedin.com/in/bruno-rosendo-97a181211/</v>
      </c>
    </row>
    <row r="20">
      <c r="A20" s="2" t="s">
        <v>1086</v>
      </c>
      <c r="B20" s="15">
        <v>45481.51206018519</v>
      </c>
      <c r="C20" s="2" t="s">
        <v>7771</v>
      </c>
      <c r="D20" s="2" t="s">
        <v>7772</v>
      </c>
      <c r="E20" s="11" t="s">
        <v>7773</v>
      </c>
      <c r="F20" s="2" t="s">
        <v>4</v>
      </c>
      <c r="G20" s="2">
        <v>2022.0</v>
      </c>
      <c r="H20" s="2" t="s">
        <v>1088</v>
      </c>
      <c r="I20" s="2" t="str">
        <f>vlookup(E20,'AlumniEI SIGARRA'!I:I,1,0)</f>
        <v>#N/A</v>
      </c>
      <c r="J20" s="2" t="s">
        <v>1086</v>
      </c>
      <c r="K20" s="11" t="str">
        <f>vlookup(if(J20="",C20,J20),'AlumniEI SIGARRA'!B:I,8,0)</f>
        <v>https://www.linkedin.com/in/carlosnovaduarte/</v>
      </c>
    </row>
    <row r="21">
      <c r="A21" s="1" t="s">
        <v>1205</v>
      </c>
      <c r="B21" s="15">
        <v>45451.6975</v>
      </c>
      <c r="C21" s="2" t="s">
        <v>7774</v>
      </c>
      <c r="D21" s="2" t="s">
        <v>7775</v>
      </c>
      <c r="E21" s="13" t="s">
        <v>7776</v>
      </c>
      <c r="F21" s="2" t="s">
        <v>4</v>
      </c>
      <c r="G21" s="2">
        <v>2023.0</v>
      </c>
      <c r="H21" s="2" t="s">
        <v>7777</v>
      </c>
      <c r="I21" s="2" t="str">
        <f>vlookup(E21,'AlumniEI SIGARRA'!I:I,1,0)</f>
        <v>#N/A</v>
      </c>
      <c r="J21" s="1" t="s">
        <v>1205</v>
      </c>
      <c r="K21" s="11" t="str">
        <f>vlookup(if(J21="",C21,J21),'AlumniEI SIGARRA'!B:I,8,0)</f>
        <v>https://www.linkedin.com/in/catarinajfernandes</v>
      </c>
    </row>
    <row r="22">
      <c r="B22" s="2" t="s">
        <v>7778</v>
      </c>
      <c r="C22" s="2" t="s">
        <v>1723</v>
      </c>
      <c r="D22" s="2"/>
      <c r="E22" s="11" t="s">
        <v>7779</v>
      </c>
      <c r="F22" s="2" t="s">
        <v>4</v>
      </c>
      <c r="G22" s="2">
        <v>2024.0</v>
      </c>
      <c r="H22" s="2" t="s">
        <v>1724</v>
      </c>
      <c r="I22" s="11" t="str">
        <f>vlookup(E22,'AlumniEI SIGARRA'!I:I,1,0)</f>
        <v>https://www.linkedin.com/in/diogo-henriques-costa</v>
      </c>
      <c r="K22" s="11" t="str">
        <f>vlookup(if(J22="",C22,J22),'AlumniEI SIGARRA'!B:I,8,0)</f>
        <v>https://www.linkedin.com/in/diogo-henriques-costa</v>
      </c>
    </row>
    <row r="23">
      <c r="B23" s="15">
        <v>45481.81701388889</v>
      </c>
      <c r="C23" s="2" t="s">
        <v>1790</v>
      </c>
      <c r="E23" s="11" t="s">
        <v>7780</v>
      </c>
      <c r="F23" s="2" t="s">
        <v>4</v>
      </c>
      <c r="G23" s="2">
        <v>2023.0</v>
      </c>
      <c r="H23" s="2" t="s">
        <v>7781</v>
      </c>
      <c r="I23" s="2" t="str">
        <f>vlookup(E23,'AlumniEI SIGARRA'!I:I,1,0)</f>
        <v>#N/A</v>
      </c>
      <c r="K23" s="11" t="str">
        <f>vlookup(if(J23="",C23,J23),'AlumniEI SIGARRA'!B:I,8,0)</f>
        <v>https://www.linkedin.com/in/diogosamuel/</v>
      </c>
    </row>
    <row r="24">
      <c r="A24" s="1" t="s">
        <v>653</v>
      </c>
      <c r="B24" s="2" t="s">
        <v>7782</v>
      </c>
      <c r="C24" s="2" t="s">
        <v>7783</v>
      </c>
      <c r="D24" s="2" t="s">
        <v>7784</v>
      </c>
      <c r="E24" s="11" t="s">
        <v>7785</v>
      </c>
      <c r="F24" s="2" t="s">
        <v>0</v>
      </c>
      <c r="G24" s="2">
        <v>2005.0</v>
      </c>
      <c r="H24" s="2" t="s">
        <v>656</v>
      </c>
      <c r="I24" s="2" t="str">
        <f>vlookup(E24,'AlumniEI SIGARRA'!I:I,1,0)</f>
        <v>#N/A</v>
      </c>
      <c r="J24" s="1" t="s">
        <v>653</v>
      </c>
      <c r="K24" s="11" t="str">
        <f>vlookup(if(J24="",C24,J24),'AlumniEI SIGARRA'!B:I,8,0)</f>
        <v>https://www.linkedin.com/in/englisboa/</v>
      </c>
    </row>
    <row r="25">
      <c r="B25" s="15">
        <v>45481.5122337963</v>
      </c>
      <c r="C25" s="2" t="s">
        <v>2002</v>
      </c>
      <c r="D25" s="2" t="s">
        <v>7786</v>
      </c>
      <c r="E25" s="11" t="s">
        <v>2004</v>
      </c>
      <c r="F25" s="2" t="s">
        <v>2</v>
      </c>
      <c r="G25" s="2">
        <v>2009.0</v>
      </c>
      <c r="H25" s="2" t="s">
        <v>7787</v>
      </c>
      <c r="I25" s="2" t="str">
        <f>vlookup(E25,'AlumniEI SIGARRA'!I:I,1,0)</f>
        <v>#N/A</v>
      </c>
      <c r="K25" s="11" t="str">
        <f>vlookup(if(J25="",C25,J25),'AlumniEI SIGARRA'!B:I,8,0)</f>
        <v>https://www.linkedin.com/in/felipeacosta</v>
      </c>
    </row>
    <row r="26">
      <c r="A26" s="1" t="s">
        <v>2238</v>
      </c>
      <c r="B26" s="15">
        <v>45513.86634259259</v>
      </c>
      <c r="C26" s="2" t="s">
        <v>7788</v>
      </c>
      <c r="D26" s="2" t="s">
        <v>7789</v>
      </c>
      <c r="E26" s="2" t="s">
        <v>7790</v>
      </c>
      <c r="F26" s="2" t="s">
        <v>4</v>
      </c>
      <c r="G26" s="2">
        <v>2023.0</v>
      </c>
      <c r="H26" s="2" t="s">
        <v>7791</v>
      </c>
      <c r="I26" s="2" t="str">
        <f>vlookup(E26,'AlumniEI SIGARRA'!I:I,1,0)</f>
        <v>#N/A</v>
      </c>
      <c r="J26" s="1" t="s">
        <v>2238</v>
      </c>
      <c r="K26" s="11" t="str">
        <f>vlookup(if(J26="",C26,J26),'AlumniEI SIGARRA'!B:I,8,0)</f>
        <v>https://www.linkedin.com/in/flávia-carvalhido-621606193</v>
      </c>
    </row>
    <row r="27">
      <c r="A27" s="1" t="s">
        <v>2741</v>
      </c>
      <c r="B27" s="15">
        <v>45544.57234953704</v>
      </c>
      <c r="C27" s="2" t="s">
        <v>7792</v>
      </c>
      <c r="E27" s="11" t="s">
        <v>2743</v>
      </c>
      <c r="F27" s="2" t="s">
        <v>0</v>
      </c>
      <c r="G27" s="2">
        <v>1999.0</v>
      </c>
      <c r="H27" s="2" t="s">
        <v>2744</v>
      </c>
      <c r="I27" s="11" t="str">
        <f>vlookup(E27,'AlumniEI SIGARRA'!I:I,1,0)</f>
        <v>https://www.linkedin.com/in/hugolages/</v>
      </c>
      <c r="J27" s="1" t="s">
        <v>2741</v>
      </c>
      <c r="K27" s="11" t="str">
        <f>vlookup(if(J27="",C27,J27),'AlumniEI SIGARRA'!B:I,8,0)</f>
        <v>https://www.linkedin.com/in/hugolages/</v>
      </c>
    </row>
    <row r="28">
      <c r="A28" s="1" t="s">
        <v>2970</v>
      </c>
      <c r="B28" s="15">
        <v>45481.430497685185</v>
      </c>
      <c r="C28" s="2" t="s">
        <v>7793</v>
      </c>
      <c r="D28" s="2"/>
      <c r="E28" s="11" t="s">
        <v>2972</v>
      </c>
      <c r="F28" s="2" t="s">
        <v>0</v>
      </c>
      <c r="G28" s="2">
        <v>2000.0</v>
      </c>
      <c r="H28" s="2" t="s">
        <v>7794</v>
      </c>
      <c r="I28" s="11" t="str">
        <f>vlookup(E28,'AlumniEI SIGARRA'!I:I,1,0)</f>
        <v>https://www.linkedin.com/in/jfelgueiras/</v>
      </c>
      <c r="J28" s="1" t="s">
        <v>2970</v>
      </c>
      <c r="K28" s="11" t="str">
        <f>vlookup(if(J28="",C28,J28),'AlumniEI SIGARRA'!B:I,8,0)</f>
        <v>https://www.linkedin.com/in/jfelgueiras/</v>
      </c>
    </row>
    <row r="29">
      <c r="B29" s="2" t="s">
        <v>7795</v>
      </c>
      <c r="C29" s="2" t="s">
        <v>3236</v>
      </c>
      <c r="E29" s="11" t="s">
        <v>7796</v>
      </c>
      <c r="F29" s="2" t="s">
        <v>4</v>
      </c>
      <c r="G29" s="2">
        <v>2024.0</v>
      </c>
      <c r="H29" s="2" t="s">
        <v>7797</v>
      </c>
      <c r="I29" s="11" t="str">
        <f>vlookup(E29,'AlumniEI SIGARRA'!I:I,1,0)</f>
        <v>https://www.linkedin.com/in/joao-mesquita7/</v>
      </c>
      <c r="K29" s="11" t="str">
        <f>vlookup(if(J29="",C29,J29),'AlumniEI SIGARRA'!B:I,8,0)</f>
        <v>https://www.linkedin.com/in/joao-mesquita7/</v>
      </c>
    </row>
    <row r="30">
      <c r="A30" s="2" t="s">
        <v>3623</v>
      </c>
      <c r="B30" s="15">
        <v>45421.89560185185</v>
      </c>
      <c r="C30" s="2" t="s">
        <v>7798</v>
      </c>
      <c r="D30" s="2" t="s">
        <v>7799</v>
      </c>
      <c r="E30" s="11" t="s">
        <v>7800</v>
      </c>
      <c r="F30" s="2" t="s">
        <v>0</v>
      </c>
      <c r="G30" s="2">
        <v>2004.0</v>
      </c>
      <c r="H30" s="2" t="s">
        <v>7801</v>
      </c>
      <c r="I30" s="2" t="str">
        <f>vlookup(E30,'AlumniEI SIGARRA'!I:I,1,0)</f>
        <v>#N/A</v>
      </c>
      <c r="J30" s="2" t="s">
        <v>3623</v>
      </c>
      <c r="K30" s="11" t="str">
        <f>vlookup(if(J30="",C30,J30),'AlumniEI SIGARRA'!B:I,8,0)</f>
        <v>https://www.linkedin.com/in/joaosilva00/</v>
      </c>
    </row>
    <row r="31">
      <c r="A31" s="2" t="s">
        <v>4150</v>
      </c>
      <c r="B31" s="15">
        <v>45605.91510416667</v>
      </c>
      <c r="C31" s="2" t="s">
        <v>7802</v>
      </c>
      <c r="D31" s="2"/>
      <c r="E31" s="11" t="s">
        <v>7803</v>
      </c>
      <c r="F31" s="2" t="s">
        <v>0</v>
      </c>
      <c r="G31" s="2">
        <v>2004.0</v>
      </c>
      <c r="H31" s="2" t="s">
        <v>7804</v>
      </c>
      <c r="I31" s="2" t="str">
        <f>vlookup(E31,'AlumniEI SIGARRA'!I:I,1,0)</f>
        <v>#N/A</v>
      </c>
      <c r="J31" s="2" t="s">
        <v>4150</v>
      </c>
      <c r="K31" s="2" t="str">
        <f>vlookup(if(J31="",C31,J31),'AlumniEI SIGARRA'!B:I,8,0)</f>
        <v>https://www.linkedin.com/in/josé-pedro-rodrigues-b1b0083/</v>
      </c>
    </row>
    <row r="32">
      <c r="A32" s="1" t="s">
        <v>3925</v>
      </c>
      <c r="B32" s="15">
        <v>45574.784537037034</v>
      </c>
      <c r="C32" s="2" t="s">
        <v>7805</v>
      </c>
      <c r="D32" s="2" t="s">
        <v>7806</v>
      </c>
      <c r="E32" s="11" t="s">
        <v>7807</v>
      </c>
      <c r="F32" s="2" t="s">
        <v>2</v>
      </c>
      <c r="G32" s="2">
        <v>2019.0</v>
      </c>
      <c r="H32" s="2" t="s">
        <v>7808</v>
      </c>
      <c r="I32" s="2" t="str">
        <f>vlookup(E32,'AlumniEI SIGARRA'!I:I,1,0)</f>
        <v>#N/A</v>
      </c>
      <c r="J32" s="1" t="s">
        <v>3925</v>
      </c>
      <c r="K32" s="11" t="str">
        <f>vlookup(if(J32="",C32,J32),'AlumniEI SIGARRA'!B:I,8,0)</f>
        <v>https://www.linkedin.com/in/josecam/</v>
      </c>
    </row>
    <row r="33">
      <c r="A33" s="1" t="s">
        <v>4407</v>
      </c>
      <c r="B33" s="2" t="s">
        <v>7809</v>
      </c>
      <c r="C33" s="2" t="s">
        <v>7810</v>
      </c>
      <c r="E33" s="11" t="s">
        <v>4409</v>
      </c>
      <c r="F33" s="2" t="s">
        <v>2</v>
      </c>
      <c r="G33" s="2">
        <v>2010.0</v>
      </c>
      <c r="H33" s="2" t="s">
        <v>4410</v>
      </c>
      <c r="I33" s="2" t="str">
        <f>vlookup(E33,'AlumniEI SIGARRA'!I:I,1,0)</f>
        <v>#N/A</v>
      </c>
      <c r="J33" s="1" t="s">
        <v>4407</v>
      </c>
      <c r="K33" s="11" t="str">
        <f>vlookup(if(J33="",C33,J33),'AlumniEI SIGARRA'!B:I,8,0)</f>
        <v>https://www.linkedin.com/in/luiscarloscarneiro</v>
      </c>
    </row>
    <row r="34">
      <c r="A34" s="1" t="s">
        <v>4641</v>
      </c>
      <c r="B34" s="15">
        <v>45421.33697916667</v>
      </c>
      <c r="C34" s="2" t="s">
        <v>7811</v>
      </c>
      <c r="D34" s="2" t="s">
        <v>7812</v>
      </c>
      <c r="E34" s="11" t="s">
        <v>7813</v>
      </c>
      <c r="F34" s="2" t="s">
        <v>0</v>
      </c>
      <c r="G34" s="2">
        <v>1999.0</v>
      </c>
      <c r="H34" s="2" t="s">
        <v>4643</v>
      </c>
      <c r="I34" s="11" t="str">
        <f>vlookup(E34,'AlumniEI SIGARRA'!I:I,1,0)</f>
        <v>https://www.linkedin.com/in/luisgarridomarques/</v>
      </c>
      <c r="J34" s="1" t="s">
        <v>4641</v>
      </c>
      <c r="K34" s="11" t="str">
        <f>vlookup(if(J34="",C34,J34),'AlumniEI SIGARRA'!B:I,8,0)</f>
        <v>https://www.linkedin.com/in/luisgarridomarques/</v>
      </c>
    </row>
    <row r="35">
      <c r="A35" s="1" t="s">
        <v>4586</v>
      </c>
      <c r="B35" s="15">
        <v>45391.82564814815</v>
      </c>
      <c r="C35" s="2" t="s">
        <v>7814</v>
      </c>
      <c r="D35" s="2" t="s">
        <v>7727</v>
      </c>
      <c r="E35" s="11" t="s">
        <v>7815</v>
      </c>
      <c r="F35" s="2" t="s">
        <v>4</v>
      </c>
      <c r="G35" s="2">
        <v>2022.0</v>
      </c>
      <c r="H35" s="2" t="s">
        <v>7816</v>
      </c>
      <c r="I35" s="2" t="str">
        <f>vlookup(E35,'AlumniEI SIGARRA'!I:I,1,0)</f>
        <v>#N/A</v>
      </c>
      <c r="J35" s="1" t="s">
        <v>4586</v>
      </c>
      <c r="K35" s="11" t="str">
        <f>vlookup(if(J35="",C35,J35),'AlumniEI SIGARRA'!B:I,8,0)</f>
        <v>https://www.linkedin.com/in/luisnoites/</v>
      </c>
    </row>
    <row r="36">
      <c r="A36" s="2" t="s">
        <v>4741</v>
      </c>
      <c r="B36" s="15">
        <v>45482.363969907405</v>
      </c>
      <c r="C36" s="2" t="s">
        <v>7817</v>
      </c>
      <c r="D36" s="2"/>
      <c r="E36" s="13" t="s">
        <v>7818</v>
      </c>
      <c r="F36" s="2" t="s">
        <v>0</v>
      </c>
      <c r="G36" s="2">
        <v>2002.0</v>
      </c>
      <c r="H36" s="2" t="s">
        <v>7819</v>
      </c>
      <c r="I36" s="11" t="str">
        <f>vlookup(E36,'AlumniEI SIGARRA'!I:I,1,0)</f>
        <v>https://www.linkedin.com/in/manelvmarques</v>
      </c>
      <c r="J36" s="2" t="s">
        <v>4741</v>
      </c>
      <c r="K36" s="11" t="str">
        <f>vlookup(if(J36="",C36,J36),'AlumniEI SIGARRA'!B:I,8,0)</f>
        <v>https://www.linkedin.com/in/manelvmarques</v>
      </c>
    </row>
    <row r="37">
      <c r="A37" s="1" t="s">
        <v>4109</v>
      </c>
      <c r="B37" s="15">
        <v>45512.43392361111</v>
      </c>
      <c r="C37" s="2" t="s">
        <v>7820</v>
      </c>
      <c r="D37" s="2" t="s">
        <v>7821</v>
      </c>
      <c r="E37" s="11" t="s">
        <v>7822</v>
      </c>
      <c r="F37" s="2" t="s">
        <v>2</v>
      </c>
      <c r="G37" s="2">
        <v>2008.0</v>
      </c>
      <c r="H37" s="2" t="s">
        <v>4112</v>
      </c>
      <c r="I37" s="2" t="str">
        <f>vlookup(E37,'AlumniEI SIGARRA'!I:I,1,0)</f>
        <v>#N/A</v>
      </c>
      <c r="J37" s="1" t="s">
        <v>4109</v>
      </c>
      <c r="K37" s="11" t="str">
        <f>vlookup(if(J37="",C37,J37),'AlumniEI SIGARRA'!B:I,8,0)</f>
        <v>https://www.linkedin.com/in/mpaixao/</v>
      </c>
    </row>
    <row r="38">
      <c r="A38" s="2" t="s">
        <v>5601</v>
      </c>
      <c r="B38" s="15">
        <v>45574.89953703704</v>
      </c>
      <c r="C38" s="2" t="s">
        <v>7823</v>
      </c>
      <c r="E38" s="13" t="s">
        <v>5602</v>
      </c>
      <c r="F38" s="2" t="s">
        <v>0</v>
      </c>
      <c r="G38" s="2">
        <v>2001.0</v>
      </c>
      <c r="H38" s="2" t="s">
        <v>7824</v>
      </c>
      <c r="I38" s="11" t="str">
        <f>vlookup(E38,'AlumniEI SIGARRA'!I:I,1,0)</f>
        <v>https://www.linkedin.com/in/nmvcosta/</v>
      </c>
      <c r="J38" s="2" t="s">
        <v>5601</v>
      </c>
      <c r="K38" s="11" t="str">
        <f>vlookup(if(J38="",C38,J38),'AlumniEI SIGARRA'!B:I,8,0)</f>
        <v>https://www.linkedin.com/in/nmvcosta/</v>
      </c>
    </row>
    <row r="39">
      <c r="A39" s="2" t="s">
        <v>5415</v>
      </c>
      <c r="B39" s="15">
        <v>45605.042766203704</v>
      </c>
      <c r="C39" s="2" t="s">
        <v>7825</v>
      </c>
      <c r="D39" s="2"/>
      <c r="E39" s="11" t="s">
        <v>5417</v>
      </c>
      <c r="F39" s="2" t="s">
        <v>2</v>
      </c>
      <c r="G39" s="2">
        <v>2008.0</v>
      </c>
      <c r="H39" s="2" t="s">
        <v>7826</v>
      </c>
      <c r="I39" s="2" t="str">
        <f>vlookup(E39,'AlumniEI SIGARRA'!I:I,1,0)</f>
        <v>#N/A</v>
      </c>
      <c r="J39" s="2" t="s">
        <v>5415</v>
      </c>
      <c r="K39" s="11" t="str">
        <f>vlookup(if(J39="",C39,J39),'AlumniEI SIGARRA'!B:I,8,0)</f>
        <v>https://www.linkedin.com/in/nrocha</v>
      </c>
    </row>
    <row r="40">
      <c r="A40" s="1" t="s">
        <v>5437</v>
      </c>
      <c r="B40" s="2" t="s">
        <v>7827</v>
      </c>
      <c r="C40" s="2" t="s">
        <v>7828</v>
      </c>
      <c r="D40" s="2" t="s">
        <v>7829</v>
      </c>
      <c r="E40" s="11" t="s">
        <v>7830</v>
      </c>
      <c r="F40" s="2" t="s">
        <v>0</v>
      </c>
      <c r="G40" s="2">
        <v>2003.0</v>
      </c>
      <c r="H40" s="2" t="s">
        <v>7831</v>
      </c>
      <c r="I40" s="2" t="str">
        <f>vlookup(E40,'AlumniEI SIGARRA'!I:I,1,0)</f>
        <v>#N/A</v>
      </c>
      <c r="J40" s="1" t="s">
        <v>5437</v>
      </c>
      <c r="K40" s="11" t="str">
        <f>vlookup(if(J40="",C40,J40),'AlumniEI SIGARRA'!B:I,8,0)</f>
        <v>https://www.linkedin.com/in/nunofelino</v>
      </c>
    </row>
    <row r="41">
      <c r="A41" s="2" t="s">
        <v>6035</v>
      </c>
      <c r="B41" s="15">
        <v>45421.4537037037</v>
      </c>
      <c r="C41" s="2" t="s">
        <v>7832</v>
      </c>
      <c r="D41" s="2" t="s">
        <v>7833</v>
      </c>
      <c r="E41" s="11" t="s">
        <v>7834</v>
      </c>
      <c r="F41" s="2" t="s">
        <v>0</v>
      </c>
      <c r="G41" s="2">
        <v>2006.0</v>
      </c>
      <c r="H41" s="2" t="s">
        <v>7835</v>
      </c>
      <c r="I41" s="2" t="str">
        <f>vlookup(E41,'AlumniEI SIGARRA'!I:I,1,0)</f>
        <v>#N/A</v>
      </c>
      <c r="J41" s="2" t="s">
        <v>6035</v>
      </c>
      <c r="K41" s="11" t="str">
        <f>vlookup(if(J41="",C41,J41),'AlumniEI SIGARRA'!B:I,8,0)</f>
        <v>https://www.linkedin.com/in/pedrochapt/</v>
      </c>
    </row>
    <row r="42">
      <c r="A42" s="2" t="s">
        <v>6615</v>
      </c>
      <c r="B42" s="15">
        <v>45360.595972222225</v>
      </c>
      <c r="C42" s="2" t="s">
        <v>7836</v>
      </c>
      <c r="D42" s="2" t="s">
        <v>7837</v>
      </c>
      <c r="E42" s="11" t="s">
        <v>7838</v>
      </c>
      <c r="F42" s="2" t="s">
        <v>4</v>
      </c>
      <c r="G42" s="2">
        <v>2023.0</v>
      </c>
      <c r="H42" s="2" t="s">
        <v>7839</v>
      </c>
      <c r="I42" s="2" t="str">
        <f>vlookup(E42,'AlumniEI SIGARRA'!I:I,1,0)</f>
        <v>#N/A</v>
      </c>
      <c r="J42" s="2" t="s">
        <v>6615</v>
      </c>
      <c r="K42" s="11" t="str">
        <f>vlookup(if(J42="",C42,J42),'AlumniEI SIGARRA'!B:I,8,0)</f>
        <v>https://www.linkedin.com/in/ritaapeixoto</v>
      </c>
    </row>
    <row r="43">
      <c r="A43" s="1" t="s">
        <v>6851</v>
      </c>
      <c r="B43" s="2" t="s">
        <v>7840</v>
      </c>
      <c r="C43" s="2" t="s">
        <v>7841</v>
      </c>
      <c r="D43" s="2" t="s">
        <v>7727</v>
      </c>
      <c r="E43" s="13" t="s">
        <v>7842</v>
      </c>
      <c r="F43" s="2" t="s">
        <v>0</v>
      </c>
      <c r="G43" s="2">
        <v>2005.0</v>
      </c>
      <c r="H43" s="2" t="s">
        <v>7843</v>
      </c>
      <c r="I43" s="2" t="str">
        <f>vlookup(E43,'AlumniEI SIGARRA'!I:I,1,0)</f>
        <v>#N/A</v>
      </c>
      <c r="J43" s="1" t="s">
        <v>6851</v>
      </c>
      <c r="K43" s="11" t="str">
        <f>vlookup(if(J43="",C43,J43),'AlumniEI SIGARRA'!B:I,8,0)</f>
        <v>https://www.linkedin.com/in/rsneves</v>
      </c>
    </row>
    <row r="44">
      <c r="A44" s="2" t="s">
        <v>6795</v>
      </c>
      <c r="B44" s="15">
        <v>45605.964837962965</v>
      </c>
      <c r="C44" s="2" t="s">
        <v>7844</v>
      </c>
      <c r="D44" s="2"/>
      <c r="E44" s="13" t="s">
        <v>6797</v>
      </c>
      <c r="F44" s="2" t="s">
        <v>0</v>
      </c>
      <c r="G44" s="2">
        <v>2001.0</v>
      </c>
      <c r="H44" s="2" t="s">
        <v>7845</v>
      </c>
      <c r="I44" s="11" t="str">
        <f>vlookup(E44,'AlumniEI SIGARRA'!I:I,1,0)</f>
        <v>https://www.linkedin.com/in/rui-gomes-3441a31/</v>
      </c>
      <c r="J44" s="2" t="s">
        <v>6795</v>
      </c>
      <c r="K44" s="11" t="str">
        <f>vlookup(if(J44="",C44,J44),'AlumniEI SIGARRA'!B:I,8,0)</f>
        <v>https://www.linkedin.com/in/rui-gomes-3441a31/</v>
      </c>
    </row>
    <row r="45">
      <c r="A45" s="1" t="s">
        <v>7586</v>
      </c>
      <c r="B45" s="2" t="s">
        <v>7846</v>
      </c>
      <c r="C45" s="2" t="s">
        <v>7847</v>
      </c>
      <c r="E45" s="11" t="s">
        <v>7848</v>
      </c>
      <c r="F45" s="2" t="s">
        <v>0</v>
      </c>
      <c r="G45" s="2">
        <v>2004.0</v>
      </c>
      <c r="H45" s="2" t="s">
        <v>7849</v>
      </c>
      <c r="I45" s="2" t="str">
        <f>vlookup(E45,'AlumniEI SIGARRA'!I:I,1,0)</f>
        <v>#N/A</v>
      </c>
      <c r="J45" s="1" t="s">
        <v>7586</v>
      </c>
      <c r="K45" s="11" t="str">
        <f>vlookup(if(J45="",C45,J45),'AlumniEI SIGARRA'!B:I,8,0)</f>
        <v>https://www.linkedin.com/in/vascopinto</v>
      </c>
    </row>
    <row r="46">
      <c r="A46" s="2" t="s">
        <v>7573</v>
      </c>
      <c r="B46" s="15">
        <v>45451.98300925926</v>
      </c>
      <c r="C46" s="2" t="s">
        <v>7850</v>
      </c>
      <c r="D46" s="2" t="s">
        <v>7851</v>
      </c>
      <c r="E46" s="11" t="s">
        <v>7852</v>
      </c>
      <c r="F46" s="2" t="s">
        <v>0</v>
      </c>
      <c r="G46" s="2">
        <v>2006.0</v>
      </c>
      <c r="H46" s="2" t="s">
        <v>7853</v>
      </c>
      <c r="I46" s="2" t="str">
        <f>vlookup(E46,'AlumniEI SIGARRA'!I:I,1,0)</f>
        <v>#N/A</v>
      </c>
      <c r="J46" s="2" t="s">
        <v>7573</v>
      </c>
      <c r="K46" s="11" t="str">
        <f>vlookup(if(J46="",C46,J46),'AlumniEI SIGARRA'!B:I,8,0)</f>
        <v>https://www.linkedin.com/in/vascovinhas/</v>
      </c>
    </row>
    <row r="47">
      <c r="A47" s="2" t="s">
        <v>2263</v>
      </c>
      <c r="B47" s="15">
        <v>45605.9302662037</v>
      </c>
      <c r="C47" s="2" t="s">
        <v>7854</v>
      </c>
      <c r="D47" s="2"/>
      <c r="E47" s="11" t="s">
        <v>7855</v>
      </c>
      <c r="F47" s="2" t="s">
        <v>4</v>
      </c>
      <c r="G47" s="2">
        <v>2024.0</v>
      </c>
      <c r="H47" s="2" t="s">
        <v>7856</v>
      </c>
      <c r="I47" s="2" t="str">
        <f>vlookup(E47,'AlumniEI SIGARRA'!I:I,1,0)</f>
        <v>#N/A</v>
      </c>
      <c r="J47" s="2" t="s">
        <v>2263</v>
      </c>
      <c r="K47" s="11" t="str">
        <f>vlookup(if(J47="",C47,J47),'AlumniEI SIGARRA'!B:I,8,0)</f>
        <v>https://www.linkedin.com/in/xico2001pt/</v>
      </c>
    </row>
    <row r="48">
      <c r="B48" s="2" t="s">
        <v>7857</v>
      </c>
      <c r="C48" s="2" t="s">
        <v>7858</v>
      </c>
      <c r="E48" s="11" t="s">
        <v>7859</v>
      </c>
      <c r="F48" s="2" t="s">
        <v>3</v>
      </c>
      <c r="G48" s="2">
        <v>2023.0</v>
      </c>
      <c r="H48" s="2" t="s">
        <v>7860</v>
      </c>
      <c r="I48" s="11" t="str">
        <f>vlookup(E48,'AlumniEI SIGARRA'!I:I,1,0)</f>
        <v>https://www.linkedin.com/in/mariana-teixeira-baa658219/</v>
      </c>
      <c r="K48" s="2" t="str">
        <f>vlookup(if(J48="",C48,J48),'AlumniEI SIGARRA'!B:I,8,0)</f>
        <v>#N/A</v>
      </c>
    </row>
    <row r="49">
      <c r="B49" s="15">
        <v>45482.59825231481</v>
      </c>
      <c r="C49" s="2" t="s">
        <v>7861</v>
      </c>
      <c r="D49" s="2"/>
      <c r="E49" s="11" t="s">
        <v>7862</v>
      </c>
      <c r="F49" s="2" t="s">
        <v>3</v>
      </c>
      <c r="G49" s="2">
        <v>2023.0</v>
      </c>
      <c r="H49" s="2" t="s">
        <v>7863</v>
      </c>
      <c r="I49" s="11" t="str">
        <f>vlookup(E49,'AlumniEI SIGARRA'!I:I,1,0)</f>
        <v>https://www.linkedin.com/in/pedrogomes29/</v>
      </c>
      <c r="K49" s="2" t="str">
        <f>vlookup(if(J49="",C49,J49),'AlumniEI SIGARRA'!B:I,8,0)</f>
        <v>#N/A</v>
      </c>
    </row>
    <row r="50">
      <c r="B50" s="15">
        <v>45574.70784722222</v>
      </c>
      <c r="C50" s="2" t="s">
        <v>7864</v>
      </c>
      <c r="D50" s="2"/>
      <c r="E50" s="11" t="s">
        <v>7865</v>
      </c>
      <c r="F50" s="2" t="s">
        <v>3</v>
      </c>
      <c r="G50" s="2">
        <v>2024.0</v>
      </c>
      <c r="H50" s="2" t="s">
        <v>7866</v>
      </c>
      <c r="I50" s="2" t="str">
        <f>vlookup(E50,'AlumniEI SIGARRA'!I:I,1,0)</f>
        <v>#N/A</v>
      </c>
      <c r="K50" s="2" t="str">
        <f>vlookup(if(J50="",C50,J50),'AlumniEI SIGARRA'!B:I,8,0)</f>
        <v>#N/A</v>
      </c>
      <c r="L50" s="2" t="s">
        <v>7867</v>
      </c>
    </row>
    <row r="51">
      <c r="B51" s="15">
        <v>45574.659224537034</v>
      </c>
      <c r="C51" s="2" t="s">
        <v>7868</v>
      </c>
      <c r="D51" s="2"/>
      <c r="E51" s="11" t="s">
        <v>7869</v>
      </c>
      <c r="F51" s="2" t="s">
        <v>3</v>
      </c>
      <c r="G51" s="2">
        <v>2024.0</v>
      </c>
      <c r="H51" s="2" t="s">
        <v>7870</v>
      </c>
      <c r="I51" s="2" t="str">
        <f>vlookup(E51,'AlumniEI SIGARRA'!I:I,1,0)</f>
        <v>#N/A</v>
      </c>
      <c r="K51" s="2" t="str">
        <f>vlookup(if(J51="",C51,J51),'AlumniEI SIGARRA'!B:I,8,0)</f>
        <v>#N/A</v>
      </c>
      <c r="L51" s="2" t="s">
        <v>7867</v>
      </c>
    </row>
    <row r="52">
      <c r="B52" s="15">
        <v>45452.92128472222</v>
      </c>
      <c r="C52" s="2" t="s">
        <v>7871</v>
      </c>
      <c r="D52" s="2" t="s">
        <v>7872</v>
      </c>
      <c r="E52" s="11" t="s">
        <v>138</v>
      </c>
      <c r="F52" s="2" t="s">
        <v>0</v>
      </c>
      <c r="G52" s="2">
        <v>1999.0</v>
      </c>
      <c r="H52" s="2" t="s">
        <v>139</v>
      </c>
      <c r="I52" s="11" t="str">
        <f>vlookup(E52,'AlumniEI SIGARRA'!I:I,1,0)</f>
        <v>https://www.linkedin.com/in/alexandre-miranda-pinto/</v>
      </c>
      <c r="K52" s="2" t="str">
        <f>vlookup(if(J52="",C52,J52),'AlumniEI SIGARRA'!B:I,8,0)</f>
        <v>#N/A</v>
      </c>
    </row>
    <row r="53">
      <c r="B53" s="15">
        <v>45635.43078703704</v>
      </c>
      <c r="C53" s="2" t="s">
        <v>7871</v>
      </c>
      <c r="D53" s="2" t="s">
        <v>7872</v>
      </c>
      <c r="E53" s="11" t="s">
        <v>138</v>
      </c>
      <c r="F53" s="2" t="s">
        <v>0</v>
      </c>
      <c r="G53" s="2">
        <v>1999.0</v>
      </c>
      <c r="H53" s="2" t="s">
        <v>139</v>
      </c>
      <c r="I53" s="11" t="str">
        <f>vlookup(E53,'AlumniEI SIGARRA'!I:I,1,0)</f>
        <v>https://www.linkedin.com/in/alexandre-miranda-pinto/</v>
      </c>
      <c r="K53" s="2" t="str">
        <f>vlookup(if(J53="",C53,J53),'AlumniEI SIGARRA'!B:I,8,0)</f>
        <v>#N/A</v>
      </c>
    </row>
    <row r="54">
      <c r="B54" s="2" t="s">
        <v>7873</v>
      </c>
      <c r="C54" s="2" t="s">
        <v>7874</v>
      </c>
      <c r="D54" s="2" t="s">
        <v>7727</v>
      </c>
      <c r="E54" s="11" t="s">
        <v>549</v>
      </c>
      <c r="F54" s="2" t="s">
        <v>0</v>
      </c>
      <c r="G54" s="2">
        <v>1999.0</v>
      </c>
      <c r="H54" s="2" t="s">
        <v>548</v>
      </c>
      <c r="I54" s="11" t="str">
        <f>vlookup(E54,'AlumniEI SIGARRA'!I:I,1,0)</f>
        <v>https://www.linkedin.com/in/arestivo/</v>
      </c>
      <c r="K54" s="2" t="str">
        <f>vlookup(if(J54="",C54,J54),'AlumniEI SIGARRA'!B:I,8,0)</f>
        <v>#N/A</v>
      </c>
    </row>
    <row r="55">
      <c r="B55" s="15">
        <v>45451.78005787037</v>
      </c>
      <c r="C55" s="2" t="s">
        <v>7875</v>
      </c>
      <c r="E55" s="11" t="s">
        <v>4525</v>
      </c>
      <c r="F55" s="2" t="s">
        <v>0</v>
      </c>
      <c r="G55" s="2">
        <v>1999.0</v>
      </c>
      <c r="H55" s="2" t="s">
        <v>7876</v>
      </c>
      <c r="I55" s="11" t="str">
        <f>vlookup(E55,'AlumniEI SIGARRA'!I:I,1,0)</f>
        <v>https://www.linkedin.com/in/luismgamaral/</v>
      </c>
      <c r="K55" s="2" t="str">
        <f>vlookup(if(J55="",C55,J55),'AlumniEI SIGARRA'!B:I,8,0)</f>
        <v>#N/A</v>
      </c>
    </row>
    <row r="56">
      <c r="B56" s="15">
        <v>45451.52773148148</v>
      </c>
      <c r="C56" s="2" t="s">
        <v>7877</v>
      </c>
      <c r="D56" s="11" t="s">
        <v>7878</v>
      </c>
      <c r="E56" s="11" t="s">
        <v>4783</v>
      </c>
      <c r="F56" s="2" t="s">
        <v>0</v>
      </c>
      <c r="G56" s="2">
        <v>1999.0</v>
      </c>
      <c r="H56" s="2" t="s">
        <v>7879</v>
      </c>
      <c r="I56" s="11" t="str">
        <f>vlookup(E56,'AlumniEI SIGARRA'!I:I,1,0)</f>
        <v>https://www.linkedin.com/in/marco-alex-sousa/</v>
      </c>
      <c r="K56" s="2" t="str">
        <f>vlookup(if(J56="",C56,J56),'AlumniEI SIGARRA'!B:I,8,0)</f>
        <v>#N/A</v>
      </c>
    </row>
    <row r="57">
      <c r="B57" s="15">
        <v>45451.70181712963</v>
      </c>
      <c r="C57" s="2" t="s">
        <v>7880</v>
      </c>
      <c r="D57" s="2" t="s">
        <v>7881</v>
      </c>
      <c r="E57" s="11" t="s">
        <v>2272</v>
      </c>
      <c r="F57" s="2" t="s">
        <v>0</v>
      </c>
      <c r="G57" s="2">
        <v>2000.0</v>
      </c>
      <c r="H57" s="2" t="s">
        <v>7882</v>
      </c>
      <c r="I57" s="11" t="str">
        <f>vlookup(E57,'AlumniEI SIGARRA'!I:I,1,0)</f>
        <v>https://www.linkedin.com/in/franciscojosesalespinto/</v>
      </c>
      <c r="K57" s="2" t="str">
        <f>vlookup(if(J57="",C57,J57),'AlumniEI SIGARRA'!B:I,8,0)</f>
        <v>#N/A</v>
      </c>
    </row>
    <row r="58">
      <c r="B58" s="2" t="s">
        <v>7883</v>
      </c>
      <c r="C58" s="2" t="s">
        <v>7880</v>
      </c>
      <c r="D58" s="2" t="s">
        <v>7881</v>
      </c>
      <c r="E58" s="11" t="s">
        <v>2272</v>
      </c>
      <c r="F58" s="2" t="s">
        <v>0</v>
      </c>
      <c r="G58" s="2">
        <v>2000.0</v>
      </c>
      <c r="H58" s="2" t="s">
        <v>7882</v>
      </c>
      <c r="I58" s="11" t="str">
        <f>vlookup(E58,'AlumniEI SIGARRA'!I:I,1,0)</f>
        <v>https://www.linkedin.com/in/franciscojosesalespinto/</v>
      </c>
      <c r="K58" s="2" t="str">
        <f>vlookup(if(J58="",C58,J58),'AlumniEI SIGARRA'!B:I,8,0)</f>
        <v>#N/A</v>
      </c>
    </row>
    <row r="59">
      <c r="B59" s="15">
        <v>45481.31837962963</v>
      </c>
      <c r="C59" s="2" t="s">
        <v>7884</v>
      </c>
      <c r="D59" s="2"/>
      <c r="E59" s="11" t="s">
        <v>7885</v>
      </c>
      <c r="F59" s="2" t="s">
        <v>0</v>
      </c>
      <c r="G59" s="2">
        <v>2000.0</v>
      </c>
      <c r="H59" s="2" t="s">
        <v>7886</v>
      </c>
      <c r="I59" s="11" t="str">
        <f>vlookup(E59,'AlumniEI SIGARRA'!I:I,1,0)</f>
        <v>https://www.linkedin.com/in/nunomtsousa</v>
      </c>
      <c r="K59" s="2" t="str">
        <f>vlookup(if(J59="",C59,J59),'AlumniEI SIGARRA'!B:I,8,0)</f>
        <v>#N/A</v>
      </c>
    </row>
    <row r="60">
      <c r="B60" s="15">
        <v>45481.329189814816</v>
      </c>
      <c r="C60" s="2" t="s">
        <v>7887</v>
      </c>
      <c r="D60" s="2" t="s">
        <v>7888</v>
      </c>
      <c r="E60" s="11" t="s">
        <v>7889</v>
      </c>
      <c r="F60" s="2" t="s">
        <v>0</v>
      </c>
      <c r="G60" s="2">
        <v>2000.0</v>
      </c>
      <c r="H60" s="2" t="s">
        <v>5720</v>
      </c>
      <c r="I60" s="11" t="str">
        <f>vlookup(E60,'AlumniEI SIGARRA'!I:I,1,0)</f>
        <v>https://www.linkedin.com/in/paulo-aguiar-156930</v>
      </c>
      <c r="K60" s="2" t="str">
        <f>vlookup(if(J60="",C60,J60),'AlumniEI SIGARRA'!B:I,8,0)</f>
        <v>#N/A</v>
      </c>
    </row>
    <row r="61">
      <c r="B61" s="15">
        <v>45421.64175925926</v>
      </c>
      <c r="C61" s="2" t="s">
        <v>7890</v>
      </c>
      <c r="D61" s="2" t="s">
        <v>7891</v>
      </c>
      <c r="E61" s="11" t="s">
        <v>5973</v>
      </c>
      <c r="F61" s="2" t="s">
        <v>0</v>
      </c>
      <c r="G61" s="2">
        <v>2000.0</v>
      </c>
      <c r="H61" s="2" t="s">
        <v>7892</v>
      </c>
      <c r="I61" s="11" t="str">
        <f>vlookup(E61,'AlumniEI SIGARRA'!I:I,1,0)</f>
        <v>https://www.linkedin.com/in/pedroch/</v>
      </c>
      <c r="K61" s="2" t="str">
        <f>vlookup(if(J61="",C61,J61),'AlumniEI SIGARRA'!B:I,8,0)</f>
        <v>#N/A</v>
      </c>
    </row>
    <row r="62">
      <c r="B62" s="15">
        <v>45330.67936342592</v>
      </c>
      <c r="C62" s="2" t="s">
        <v>7893</v>
      </c>
      <c r="D62" s="2" t="s">
        <v>7894</v>
      </c>
      <c r="E62" s="11" t="s">
        <v>7401</v>
      </c>
      <c r="F62" s="2" t="s">
        <v>0</v>
      </c>
      <c r="G62" s="2">
        <v>2000.0</v>
      </c>
      <c r="H62" s="2" t="s">
        <v>7402</v>
      </c>
      <c r="I62" s="11" t="str">
        <f>vlookup(E62,'AlumniEI SIGARRA'!I:I,1,0)</f>
        <v>https://www.linkedin.com/in/tiago-m-fernandes/</v>
      </c>
      <c r="K62" s="2" t="str">
        <f>vlookup(if(J62="",C62,J62),'AlumniEI SIGARRA'!B:I,8,0)</f>
        <v>#N/A</v>
      </c>
    </row>
    <row r="63">
      <c r="B63" s="15">
        <v>45482.11938657407</v>
      </c>
      <c r="C63" s="2" t="s">
        <v>7895</v>
      </c>
      <c r="D63" s="2" t="s">
        <v>7896</v>
      </c>
      <c r="E63" s="11" t="s">
        <v>7897</v>
      </c>
      <c r="F63" s="2" t="s">
        <v>0</v>
      </c>
      <c r="G63" s="2">
        <v>2002.0</v>
      </c>
      <c r="H63" s="2" t="s">
        <v>7898</v>
      </c>
      <c r="I63" s="11" t="str">
        <f>vlookup(E63,'AlumniEI SIGARRA'!I:I,1,0)</f>
        <v>https://www.linkedin.com/in/antonioviegasalves</v>
      </c>
      <c r="K63" s="2" t="str">
        <f>vlookup(if(J63="",C63,J63),'AlumniEI SIGARRA'!B:I,8,0)</f>
        <v>#N/A</v>
      </c>
    </row>
    <row r="64">
      <c r="B64" s="15">
        <v>45481.69361111111</v>
      </c>
      <c r="C64" s="2" t="s">
        <v>7899</v>
      </c>
      <c r="D64" s="2" t="s">
        <v>7900</v>
      </c>
      <c r="E64" s="11" t="s">
        <v>1116</v>
      </c>
      <c r="F64" s="2" t="s">
        <v>0</v>
      </c>
      <c r="G64" s="2">
        <v>2004.0</v>
      </c>
      <c r="H64" s="2" t="s">
        <v>1117</v>
      </c>
      <c r="I64" s="11" t="str">
        <f>vlookup(E64,'AlumniEI SIGARRA'!I:I,1,0)</f>
        <v>https://www.linkedin.com/in/alivevision/</v>
      </c>
      <c r="K64" s="2" t="str">
        <f>vlookup(if(J64="",C64,J64),'AlumniEI SIGARRA'!B:I,8,0)</f>
        <v>#N/A</v>
      </c>
    </row>
    <row r="65">
      <c r="B65" s="15">
        <v>45452.77700231481</v>
      </c>
      <c r="C65" s="2" t="s">
        <v>7901</v>
      </c>
      <c r="D65" s="2" t="s">
        <v>7902</v>
      </c>
      <c r="E65" s="11" t="s">
        <v>4732</v>
      </c>
      <c r="F65" s="2" t="s">
        <v>0</v>
      </c>
      <c r="G65" s="2">
        <v>2004.0</v>
      </c>
      <c r="H65" s="2" t="s">
        <v>7903</v>
      </c>
      <c r="I65" s="11" t="str">
        <f>vlookup(E65,'AlumniEI SIGARRA'!I:I,1,0)</f>
        <v>https://www.linkedin.com/in/mpadilha/</v>
      </c>
      <c r="K65" s="2" t="str">
        <f>vlookup(if(J65="",C65,J65),'AlumniEI SIGARRA'!B:I,8,0)</f>
        <v>#N/A</v>
      </c>
    </row>
    <row r="66">
      <c r="B66" s="15">
        <v>45391.73504629629</v>
      </c>
      <c r="C66" s="2" t="s">
        <v>7904</v>
      </c>
      <c r="E66" s="11" t="s">
        <v>7905</v>
      </c>
      <c r="F66" s="2" t="s">
        <v>0</v>
      </c>
      <c r="G66" s="2">
        <v>2005.0</v>
      </c>
      <c r="H66" s="2" t="s">
        <v>769</v>
      </c>
      <c r="I66" s="11" t="str">
        <f>vlookup(E66,'AlumniEI SIGARRA'!I:I,1,0)</f>
        <v>https://www.linkedin.com/in/pedrobailao</v>
      </c>
      <c r="K66" s="2" t="str">
        <f>vlookup(if(J66="",C66,J66),'AlumniEI SIGARRA'!B:I,8,0)</f>
        <v>#N/A</v>
      </c>
    </row>
    <row r="67">
      <c r="B67" s="15">
        <v>45512.479525462964</v>
      </c>
      <c r="C67" s="2" t="s">
        <v>7906</v>
      </c>
      <c r="D67" s="2"/>
      <c r="E67" s="11" t="s">
        <v>7907</v>
      </c>
      <c r="F67" s="2" t="s">
        <v>0</v>
      </c>
      <c r="G67" s="2">
        <v>2006.0</v>
      </c>
      <c r="H67" s="2" t="s">
        <v>7908</v>
      </c>
      <c r="I67" s="11" t="str">
        <f>vlookup(E67,'AlumniEI SIGARRA'!I:I,1,0)</f>
        <v>https://www.linkedin.com/in/rafaela-miranda-324a217/</v>
      </c>
      <c r="K67" s="2" t="str">
        <f>vlookup(if(J67="",C67,J67),'AlumniEI SIGARRA'!B:I,8,0)</f>
        <v>#N/A</v>
      </c>
    </row>
    <row r="68">
      <c r="B68" s="2" t="s">
        <v>7909</v>
      </c>
      <c r="C68" s="2" t="s">
        <v>7910</v>
      </c>
      <c r="E68" s="11" t="s">
        <v>4635</v>
      </c>
      <c r="F68" s="2" t="s">
        <v>0</v>
      </c>
      <c r="G68" s="2">
        <v>2007.0</v>
      </c>
      <c r="H68" s="2" t="s">
        <v>4636</v>
      </c>
      <c r="I68" s="11" t="str">
        <f>vlookup(E68,'AlumniEI SIGARRA'!I:I,1,0)</f>
        <v>https://www.linkedin.com/in/luis-martinho/</v>
      </c>
      <c r="K68" s="2" t="str">
        <f>vlookup(if(J68="",C68,J68),'AlumniEI SIGARRA'!B:I,8,0)</f>
        <v>#N/A</v>
      </c>
    </row>
    <row r="69">
      <c r="B69" s="2" t="s">
        <v>7911</v>
      </c>
      <c r="C69" s="2" t="s">
        <v>7912</v>
      </c>
      <c r="D69" s="2"/>
      <c r="E69" s="11" t="s">
        <v>7913</v>
      </c>
      <c r="F69" s="2" t="s">
        <v>4</v>
      </c>
      <c r="G69" s="2">
        <v>2023.0</v>
      </c>
      <c r="H69" s="2" t="s">
        <v>7914</v>
      </c>
      <c r="I69" s="2" t="str">
        <f>vlookup(E69,'AlumniEI SIGARRA'!I:I,1,0)</f>
        <v>#N/A</v>
      </c>
      <c r="K69" s="2" t="str">
        <f>vlookup(if(J69="",C69,J69),'AlumniEI SIGARRA'!B:I,8,0)</f>
        <v>#N/A</v>
      </c>
      <c r="L69" s="2" t="s">
        <v>7915</v>
      </c>
    </row>
    <row r="70">
      <c r="B70" s="2" t="s">
        <v>7916</v>
      </c>
      <c r="C70" s="2" t="s">
        <v>7917</v>
      </c>
      <c r="D70" s="2"/>
      <c r="E70" s="11" t="s">
        <v>7779</v>
      </c>
      <c r="F70" s="2" t="s">
        <v>4</v>
      </c>
      <c r="G70" s="2">
        <v>2024.0</v>
      </c>
      <c r="H70" s="2" t="s">
        <v>7918</v>
      </c>
      <c r="I70" s="11" t="str">
        <f>vlookup(E70,'AlumniEI SIGARRA'!I:I,1,0)</f>
        <v>https://www.linkedin.com/in/diogo-henriques-costa</v>
      </c>
      <c r="K70" s="2" t="str">
        <f>vlookup(if(J70="",C70,J70),'AlumniEI SIGARRA'!B:I,8,0)</f>
        <v>#N/A</v>
      </c>
    </row>
    <row r="71">
      <c r="B71" s="2" t="s">
        <v>7919</v>
      </c>
      <c r="C71" s="2" t="s">
        <v>7920</v>
      </c>
      <c r="E71" s="11" t="s">
        <v>7921</v>
      </c>
      <c r="F71" s="2" t="s">
        <v>4</v>
      </c>
      <c r="G71" s="2">
        <v>2024.0</v>
      </c>
      <c r="H71" s="2" t="s">
        <v>1938</v>
      </c>
      <c r="I71" s="11" t="str">
        <f>vlookup(E71,'AlumniEI SIGARRA'!I:I,1,0)</f>
        <v>https://www.linkedin.com/in/eunice-amorim-a3663b240/</v>
      </c>
      <c r="K71" s="2" t="str">
        <f>vlookup(if(J71="",C71,J71),'AlumniEI SIGARRA'!B:I,8,0)</f>
        <v>#N/A</v>
      </c>
    </row>
    <row r="72">
      <c r="B72" s="15">
        <v>45452.94368055555</v>
      </c>
      <c r="C72" s="2" t="s">
        <v>7922</v>
      </c>
      <c r="E72" s="11" t="s">
        <v>7923</v>
      </c>
      <c r="F72" s="2" t="s">
        <v>4</v>
      </c>
      <c r="G72" s="2">
        <v>2024.0</v>
      </c>
      <c r="H72" s="2" t="s">
        <v>7924</v>
      </c>
      <c r="I72" s="11" t="str">
        <f>vlookup(E72,'AlumniEI SIGARRA'!I:I,1,0)</f>
        <v>https://www.linkedin.com/in/hrn2001</v>
      </c>
      <c r="K72" s="2" t="str">
        <f>vlookup(if(J72="",C72,J72),'AlumniEI SIGARRA'!B:I,8,0)</f>
        <v>#N/A</v>
      </c>
    </row>
    <row r="73">
      <c r="B73" s="2" t="s">
        <v>7925</v>
      </c>
      <c r="C73" s="2" t="s">
        <v>7741</v>
      </c>
      <c r="D73" s="2"/>
      <c r="E73" s="11" t="s">
        <v>5920</v>
      </c>
      <c r="F73" s="2" t="s">
        <v>4</v>
      </c>
      <c r="G73" s="2">
        <v>2024.0</v>
      </c>
      <c r="H73" s="2" t="s">
        <v>5918</v>
      </c>
      <c r="I73" s="11" t="str">
        <f>vlookup(E73,'AlumniEI SIGARRA'!I:I,1,0)</f>
        <v>https://www.linkedin.com/in/pedro-goncalo-correia/</v>
      </c>
      <c r="K73" s="2" t="str">
        <f>vlookup(if(J73="",C73,J73),'AlumniEI SIGARRA'!B:I,8,0)</f>
        <v>#N/A</v>
      </c>
      <c r="L73" s="2" t="s">
        <v>7926</v>
      </c>
    </row>
    <row r="74">
      <c r="B74" s="15">
        <v>45605.70920138889</v>
      </c>
      <c r="C74" s="2" t="s">
        <v>7927</v>
      </c>
      <c r="E74" s="11" t="s">
        <v>7928</v>
      </c>
      <c r="F74" s="2" t="s">
        <v>2</v>
      </c>
      <c r="G74" s="2">
        <v>2008.0</v>
      </c>
      <c r="H74" s="2" t="s">
        <v>1247</v>
      </c>
      <c r="I74" s="2" t="str">
        <f>vlookup(E74,'AlumniEI SIGARRA'!I:I,1,0)</f>
        <v>#N/A</v>
      </c>
      <c r="K74" s="2" t="str">
        <f>vlookup(if(J74="",C74,J74),'AlumniEI SIGARRA'!B:I,8,0)</f>
        <v>#N/A</v>
      </c>
    </row>
    <row r="75">
      <c r="B75" s="2" t="s">
        <v>7929</v>
      </c>
      <c r="C75" s="2" t="s">
        <v>7930</v>
      </c>
      <c r="E75" s="11" t="s">
        <v>3960</v>
      </c>
      <c r="F75" s="2" t="s">
        <v>2</v>
      </c>
      <c r="G75" s="2">
        <v>2008.0</v>
      </c>
      <c r="H75" s="2" t="s">
        <v>3961</v>
      </c>
      <c r="I75" s="11" t="str">
        <f>vlookup(E75,'AlumniEI SIGARRA'!I:I,1,0)</f>
        <v>https://www.linkedin.com/in/josebarbosacarvalho/</v>
      </c>
      <c r="K75" s="2" t="str">
        <f>vlookup(if(J75="",C75,J75),'AlumniEI SIGARRA'!B:I,8,0)</f>
        <v>#N/A</v>
      </c>
    </row>
    <row r="76">
      <c r="B76" s="15">
        <v>45421.61974537037</v>
      </c>
      <c r="C76" s="2" t="s">
        <v>7931</v>
      </c>
      <c r="D76" s="2" t="s">
        <v>7932</v>
      </c>
      <c r="E76" s="11" t="s">
        <v>4982</v>
      </c>
      <c r="F76" s="2" t="s">
        <v>2</v>
      </c>
      <c r="G76" s="2">
        <v>2008.0</v>
      </c>
      <c r="H76" s="2" t="s">
        <v>7933</v>
      </c>
      <c r="I76" s="11" t="str">
        <f>vlookup(E76,'AlumniEI SIGARRA'!I:I,1,0)</f>
        <v>https://www.linkedin.com/in/marianafigueiredosalvaterra/</v>
      </c>
      <c r="K76" s="2" t="str">
        <f>vlookup(if(J76="",C76,J76),'AlumniEI SIGARRA'!B:I,8,0)</f>
        <v>#N/A</v>
      </c>
    </row>
    <row r="77">
      <c r="B77" s="15">
        <v>45512.780324074076</v>
      </c>
      <c r="C77" s="2" t="s">
        <v>7934</v>
      </c>
      <c r="D77" s="2" t="s">
        <v>7935</v>
      </c>
      <c r="E77" s="11" t="s">
        <v>4471</v>
      </c>
      <c r="F77" s="2" t="s">
        <v>2</v>
      </c>
      <c r="G77" s="2">
        <v>2009.0</v>
      </c>
      <c r="H77" s="2" t="s">
        <v>7936</v>
      </c>
      <c r="I77" s="11" t="str">
        <f>vlookup(E77,'AlumniEI SIGARRA'!I:I,1,0)</f>
        <v>https://www.linkedin.com/in/lffgoncalves/</v>
      </c>
      <c r="K77" s="2" t="str">
        <f>vlookup(if(J77="",C77,J77),'AlumniEI SIGARRA'!B:I,8,0)</f>
        <v>#N/A</v>
      </c>
    </row>
    <row r="78">
      <c r="B78" s="15">
        <v>45451.490578703706</v>
      </c>
      <c r="C78" s="2" t="s">
        <v>7937</v>
      </c>
      <c r="D78" s="2" t="s">
        <v>7938</v>
      </c>
      <c r="E78" s="11" t="s">
        <v>7939</v>
      </c>
      <c r="F78" s="2" t="s">
        <v>2</v>
      </c>
      <c r="G78" s="2">
        <v>2009.0</v>
      </c>
      <c r="H78" s="2" t="s">
        <v>7091</v>
      </c>
      <c r="I78" s="11" t="str">
        <f>vlookup(E78,'AlumniEI SIGARRA'!I:I,1,0)</f>
        <v>https://www.linkedin.com/in/simaobelchior</v>
      </c>
      <c r="K78" s="2" t="str">
        <f>vlookup(if(J78="",C78,J78),'AlumniEI SIGARRA'!B:I,8,0)</f>
        <v>#N/A</v>
      </c>
    </row>
    <row r="79">
      <c r="B79" s="2" t="s">
        <v>7940</v>
      </c>
      <c r="C79" s="2" t="s">
        <v>7941</v>
      </c>
      <c r="D79" s="2" t="s">
        <v>7739</v>
      </c>
      <c r="E79" s="11" t="s">
        <v>2339</v>
      </c>
      <c r="F79" s="2" t="s">
        <v>2</v>
      </c>
      <c r="G79" s="2">
        <v>2010.0</v>
      </c>
      <c r="H79" s="2" t="s">
        <v>2340</v>
      </c>
      <c r="I79" s="11" t="str">
        <f>vlookup(E79,'AlumniEI SIGARRA'!I:I,1,0)</f>
        <v>https://www.linkedin.com/in/franciscoxrra/</v>
      </c>
      <c r="K79" s="2" t="str">
        <f>vlookup(if(J79="",C79,J79),'AlumniEI SIGARRA'!B:I,8,0)</f>
        <v>#N/A</v>
      </c>
    </row>
    <row r="80">
      <c r="B80" s="15">
        <v>45421.621296296296</v>
      </c>
      <c r="C80" s="2" t="s">
        <v>7942</v>
      </c>
      <c r="D80" s="2" t="s">
        <v>7739</v>
      </c>
      <c r="E80" s="11" t="s">
        <v>4070</v>
      </c>
      <c r="F80" s="2" t="s">
        <v>2</v>
      </c>
      <c r="G80" s="2">
        <v>2011.0</v>
      </c>
      <c r="H80" s="2" t="s">
        <v>7943</v>
      </c>
      <c r="I80" s="11" t="str">
        <f>vlookup(E80,'AlumniEI SIGARRA'!I:I,1,0)</f>
        <v>https://www.linkedin.com/in/josemiguelsantos/</v>
      </c>
      <c r="K80" s="2" t="str">
        <f>vlookup(if(J80="",C80,J80),'AlumniEI SIGARRA'!B:I,8,0)</f>
        <v>#N/A</v>
      </c>
    </row>
    <row r="81">
      <c r="B81" s="15">
        <v>45451.69488425926</v>
      </c>
      <c r="C81" s="2" t="s">
        <v>7944</v>
      </c>
      <c r="E81" s="11" t="s">
        <v>3981</v>
      </c>
      <c r="F81" s="2" t="s">
        <v>2</v>
      </c>
      <c r="G81" s="2">
        <v>2011.0</v>
      </c>
      <c r="H81" s="2" t="s">
        <v>7945</v>
      </c>
      <c r="I81" s="11" t="str">
        <f>vlookup(E81,'AlumniEI SIGARRA'!I:I,1,0)</f>
        <v>https://www.linkedin.com/in/joseveiga/</v>
      </c>
      <c r="K81" s="2" t="str">
        <f>vlookup(if(J81="",C81,J81),'AlumniEI SIGARRA'!B:I,8,0)</f>
        <v>#N/A</v>
      </c>
    </row>
    <row r="82">
      <c r="B82" s="2" t="s">
        <v>7946</v>
      </c>
      <c r="C82" s="2" t="s">
        <v>7947</v>
      </c>
      <c r="E82" s="11" t="s">
        <v>1238</v>
      </c>
      <c r="F82" s="2" t="s">
        <v>2</v>
      </c>
      <c r="G82" s="2">
        <v>2012.0</v>
      </c>
      <c r="H82" s="2" t="s">
        <v>1239</v>
      </c>
      <c r="I82" s="11" t="str">
        <f>vlookup(E82,'AlumniEI SIGARRA'!I:I,1,0)</f>
        <v>https://www.linkedin.com/in/cesarbduarte/</v>
      </c>
      <c r="K82" s="2" t="str">
        <f>vlookup(if(J82="",C82,J82),'AlumniEI SIGARRA'!B:I,8,0)</f>
        <v>#N/A</v>
      </c>
    </row>
    <row r="83">
      <c r="B83" s="2" t="s">
        <v>7948</v>
      </c>
      <c r="C83" s="2" t="s">
        <v>7949</v>
      </c>
      <c r="D83" s="2" t="s">
        <v>7950</v>
      </c>
      <c r="E83" s="11" t="s">
        <v>7951</v>
      </c>
      <c r="F83" s="2" t="s">
        <v>2</v>
      </c>
      <c r="G83" s="2">
        <v>2012.0</v>
      </c>
      <c r="H83" s="2" t="s">
        <v>7952</v>
      </c>
      <c r="I83" s="2" t="str">
        <f>vlookup(E83,'AlumniEI SIGARRA'!I:I,1,0)</f>
        <v>#N/A</v>
      </c>
      <c r="K83" s="2" t="str">
        <f>vlookup(if(J83="",C83,J83),'AlumniEI SIGARRA'!B:I,8,0)</f>
        <v>#N/A</v>
      </c>
    </row>
    <row r="84">
      <c r="B84" s="15">
        <v>45330.958657407406</v>
      </c>
      <c r="C84" s="2" t="s">
        <v>7953</v>
      </c>
      <c r="D84" s="2" t="s">
        <v>7954</v>
      </c>
      <c r="E84" s="11" t="s">
        <v>6921</v>
      </c>
      <c r="F84" s="2" t="s">
        <v>2</v>
      </c>
      <c r="G84" s="2">
        <v>2012.0</v>
      </c>
      <c r="H84" s="2" t="s">
        <v>6922</v>
      </c>
      <c r="I84" s="11" t="str">
        <f>vlookup(E84,'AlumniEI SIGARRA'!I:I,1,0)</f>
        <v>https://www.linkedin.com/in/ruippeixotog/</v>
      </c>
      <c r="K84" s="2" t="str">
        <f>vlookup(if(J84="",C84,J84),'AlumniEI SIGARRA'!B:I,8,0)</f>
        <v>#N/A</v>
      </c>
    </row>
    <row r="85">
      <c r="B85" s="2" t="s">
        <v>7955</v>
      </c>
      <c r="C85" s="2" t="s">
        <v>7956</v>
      </c>
      <c r="E85" s="11" t="s">
        <v>7957</v>
      </c>
      <c r="F85" s="2" t="s">
        <v>2</v>
      </c>
      <c r="G85" s="2">
        <v>2013.0</v>
      </c>
      <c r="H85" s="2" t="s">
        <v>488</v>
      </c>
      <c r="I85" s="2" t="str">
        <f>vlookup(E85,'AlumniEI SIGARRA'!I:I,1,0)</f>
        <v>#N/A</v>
      </c>
      <c r="K85" s="2" t="str">
        <f>vlookup(if(J85="",C85,J85),'AlumniEI SIGARRA'!B:I,8,0)</f>
        <v>#N/A</v>
      </c>
    </row>
    <row r="86">
      <c r="B86" s="2" t="s">
        <v>7958</v>
      </c>
      <c r="C86" s="2" t="s">
        <v>7959</v>
      </c>
      <c r="D86" s="2" t="s">
        <v>7960</v>
      </c>
      <c r="E86" s="11" t="s">
        <v>7961</v>
      </c>
      <c r="F86" s="2" t="s">
        <v>2</v>
      </c>
      <c r="G86" s="2">
        <v>2013.0</v>
      </c>
      <c r="H86" s="2" t="s">
        <v>1047</v>
      </c>
      <c r="I86" s="2" t="str">
        <f>vlookup(E86,'AlumniEI SIGARRA'!I:I,1,0)</f>
        <v>#N/A</v>
      </c>
      <c r="K86" s="2" t="str">
        <f>vlookup(if(J86="",C86,J86),'AlumniEI SIGARRA'!B:I,8,0)</f>
        <v>#N/A</v>
      </c>
    </row>
    <row r="87">
      <c r="B87" s="2" t="s">
        <v>7962</v>
      </c>
      <c r="C87" s="2" t="s">
        <v>7963</v>
      </c>
      <c r="E87" s="11" t="s">
        <v>7964</v>
      </c>
      <c r="F87" s="2" t="s">
        <v>2</v>
      </c>
      <c r="G87" s="2">
        <v>2013.0</v>
      </c>
      <c r="H87" s="2" t="s">
        <v>2555</v>
      </c>
      <c r="I87" s="2" t="str">
        <f>vlookup(E87,'AlumniEI SIGARRA'!I:I,1,0)</f>
        <v>#N/A</v>
      </c>
      <c r="K87" s="2" t="str">
        <f>vlookup(if(J87="",C87,J87),'AlumniEI SIGARRA'!B:I,8,0)</f>
        <v>#N/A</v>
      </c>
    </row>
    <row r="88">
      <c r="B88" s="15">
        <v>45635.3484375</v>
      </c>
      <c r="C88" s="2" t="s">
        <v>7965</v>
      </c>
      <c r="E88" s="11" t="s">
        <v>7966</v>
      </c>
      <c r="F88" s="2" t="s">
        <v>2</v>
      </c>
      <c r="G88" s="2">
        <v>2015.0</v>
      </c>
      <c r="H88" s="2" t="s">
        <v>2218</v>
      </c>
      <c r="I88" s="2" t="str">
        <f>vlookup(E88,'AlumniEI SIGARRA'!I:I,1,0)</f>
        <v>#N/A</v>
      </c>
      <c r="K88" s="2" t="str">
        <f>vlookup(if(J88="",C88,J88),'AlumniEI SIGARRA'!B:I,8,0)</f>
        <v>#N/A</v>
      </c>
    </row>
    <row r="89">
      <c r="B89" s="15">
        <v>45451.71570601852</v>
      </c>
      <c r="C89" s="2" t="s">
        <v>7967</v>
      </c>
      <c r="D89" s="2"/>
      <c r="E89" s="11" t="s">
        <v>7968</v>
      </c>
      <c r="F89" s="2" t="s">
        <v>2</v>
      </c>
      <c r="G89" s="2">
        <v>2015.0</v>
      </c>
      <c r="H89" s="2" t="s">
        <v>3196</v>
      </c>
      <c r="I89" s="2" t="str">
        <f>vlookup(E89,'AlumniEI SIGARRA'!I:I,1,0)</f>
        <v>#N/A</v>
      </c>
      <c r="K89" s="2" t="str">
        <f>vlookup(if(J89="",C89,J89),'AlumniEI SIGARRA'!B:I,8,0)</f>
        <v>#N/A</v>
      </c>
    </row>
    <row r="90">
      <c r="B90" s="2" t="s">
        <v>7969</v>
      </c>
      <c r="C90" s="2" t="s">
        <v>7970</v>
      </c>
      <c r="E90" s="11" t="s">
        <v>7971</v>
      </c>
      <c r="F90" s="2" t="s">
        <v>2</v>
      </c>
      <c r="G90" s="2">
        <v>2015.0</v>
      </c>
      <c r="H90" s="2" t="s">
        <v>3819</v>
      </c>
      <c r="I90" s="2" t="str">
        <f>vlookup(E90,'AlumniEI SIGARRA'!I:I,1,0)</f>
        <v>#N/A</v>
      </c>
      <c r="K90" s="2" t="str">
        <f>vlookup(if(J90="",C90,J90),'AlumniEI SIGARRA'!B:I,8,0)</f>
        <v>#N/A</v>
      </c>
    </row>
    <row r="91">
      <c r="B91" s="15">
        <v>45481.483564814815</v>
      </c>
      <c r="C91" s="2" t="s">
        <v>7972</v>
      </c>
      <c r="D91" s="2" t="s">
        <v>7973</v>
      </c>
      <c r="E91" s="11" t="s">
        <v>5696</v>
      </c>
      <c r="F91" s="2" t="s">
        <v>2</v>
      </c>
      <c r="G91" s="2">
        <v>2015.0</v>
      </c>
      <c r="H91" s="2" t="s">
        <v>5697</v>
      </c>
      <c r="I91" s="2" t="str">
        <f>vlookup(E91,'AlumniEI SIGARRA'!I:I,1,0)</f>
        <v>#N/A</v>
      </c>
      <c r="K91" s="2" t="str">
        <f>vlookup(if(J91="",C91,J91),'AlumniEI SIGARRA'!B:I,8,0)</f>
        <v>#N/A</v>
      </c>
    </row>
    <row r="92">
      <c r="B92" s="15">
        <v>45574.78103009259</v>
      </c>
      <c r="C92" s="2" t="s">
        <v>7974</v>
      </c>
      <c r="D92" s="2" t="s">
        <v>7975</v>
      </c>
      <c r="E92" s="11" t="s">
        <v>7976</v>
      </c>
      <c r="F92" s="2" t="s">
        <v>2</v>
      </c>
      <c r="G92" s="2">
        <v>2016.0</v>
      </c>
      <c r="H92" s="2" t="s">
        <v>1835</v>
      </c>
      <c r="I92" s="2" t="str">
        <f>vlookup(E92,'AlumniEI SIGARRA'!I:I,1,0)</f>
        <v>#N/A</v>
      </c>
      <c r="K92" s="2" t="str">
        <f>vlookup(if(J92="",C92,J92),'AlumniEI SIGARRA'!B:I,8,0)</f>
        <v>#N/A</v>
      </c>
    </row>
    <row r="93">
      <c r="B93" s="15">
        <v>45481.748240740744</v>
      </c>
      <c r="C93" s="2" t="s">
        <v>7977</v>
      </c>
      <c r="E93" s="11" t="s">
        <v>7978</v>
      </c>
      <c r="F93" s="2" t="s">
        <v>2</v>
      </c>
      <c r="G93" s="2">
        <v>2016.0</v>
      </c>
      <c r="H93" s="2" t="s">
        <v>7979</v>
      </c>
      <c r="I93" s="11" t="str">
        <f>vlookup(E93,'AlumniEI SIGARRA'!I:I,1,0)</f>
        <v>https://www.linkedin.com/in/andreragsilva/</v>
      </c>
      <c r="K93" s="2" t="str">
        <f>vlookup(if(J93="",C93,J93),'AlumniEI SIGARRA'!B:I,8,0)</f>
        <v>#N/A</v>
      </c>
    </row>
    <row r="94">
      <c r="B94" s="15">
        <v>45482.440567129626</v>
      </c>
      <c r="C94" s="2" t="s">
        <v>7980</v>
      </c>
      <c r="D94" s="2" t="s">
        <v>7981</v>
      </c>
      <c r="E94" s="11" t="s">
        <v>7982</v>
      </c>
      <c r="F94" s="2" t="s">
        <v>2</v>
      </c>
      <c r="G94" s="2">
        <v>2016.0</v>
      </c>
      <c r="H94" s="2" t="s">
        <v>7983</v>
      </c>
      <c r="I94" s="2" t="str">
        <f>vlookup(E94,'AlumniEI SIGARRA'!I:I,1,0)</f>
        <v>#N/A</v>
      </c>
      <c r="K94" s="2" t="str">
        <f>vlookup(if(J94="",C94,J94),'AlumniEI SIGARRA'!B:I,8,0)</f>
        <v>#N/A</v>
      </c>
    </row>
    <row r="95">
      <c r="B95" s="15">
        <v>45574.65547453704</v>
      </c>
      <c r="C95" s="2" t="s">
        <v>7984</v>
      </c>
      <c r="D95" s="2" t="s">
        <v>7985</v>
      </c>
      <c r="E95" s="11" t="s">
        <v>1635</v>
      </c>
      <c r="F95" s="2" t="s">
        <v>2</v>
      </c>
      <c r="G95" s="2">
        <v>2018.0</v>
      </c>
      <c r="H95" s="2" t="s">
        <v>7986</v>
      </c>
      <c r="I95" s="2" t="str">
        <f>vlookup(E95,'AlumniEI SIGARRA'!I:I,1,0)</f>
        <v>#N/A</v>
      </c>
      <c r="K95" s="2" t="str">
        <f>vlookup(if(J95="",C95,J95),'AlumniEI SIGARRA'!B:I,8,0)</f>
        <v>#N/A</v>
      </c>
    </row>
    <row r="96">
      <c r="B96" s="15">
        <v>45391.897569444445</v>
      </c>
      <c r="C96" s="2" t="s">
        <v>7987</v>
      </c>
      <c r="D96" s="2"/>
      <c r="E96" s="11" t="s">
        <v>7988</v>
      </c>
      <c r="F96" s="2" t="s">
        <v>2</v>
      </c>
      <c r="G96" s="2">
        <v>2018.0</v>
      </c>
      <c r="H96" s="2" t="s">
        <v>7989</v>
      </c>
      <c r="I96" s="11" t="str">
        <f>vlookup(E96,'AlumniEI SIGARRA'!I:I,1,0)</f>
        <v>https://www.linkedin.com/in/danielsilvareis/</v>
      </c>
      <c r="K96" s="2" t="str">
        <f>vlookup(if(J96="",C96,J96),'AlumniEI SIGARRA'!B:I,8,0)</f>
        <v>#N/A</v>
      </c>
    </row>
    <row r="97">
      <c r="B97" s="15">
        <v>45605.64119212963</v>
      </c>
      <c r="C97" s="2" t="s">
        <v>7990</v>
      </c>
      <c r="D97" s="2"/>
      <c r="E97" s="11" t="s">
        <v>7991</v>
      </c>
      <c r="F97" s="2" t="s">
        <v>2</v>
      </c>
      <c r="G97" s="2">
        <v>2018.0</v>
      </c>
      <c r="H97" s="2" t="s">
        <v>7992</v>
      </c>
      <c r="I97" s="2" t="str">
        <f>vlookup(E97,'AlumniEI SIGARRA'!I:I,1,0)</f>
        <v>#N/A</v>
      </c>
      <c r="K97" s="2" t="str">
        <f>vlookup(if(J97="",C97,J97),'AlumniEI SIGARRA'!B:I,8,0)</f>
        <v>#N/A</v>
      </c>
    </row>
    <row r="98">
      <c r="B98" s="15">
        <v>45360.64221064815</v>
      </c>
      <c r="C98" s="2" t="s">
        <v>7993</v>
      </c>
      <c r="D98" s="2" t="s">
        <v>7994</v>
      </c>
      <c r="E98" s="11" t="s">
        <v>7995</v>
      </c>
      <c r="F98" s="2" t="s">
        <v>2</v>
      </c>
      <c r="G98" s="2">
        <v>2018.0</v>
      </c>
      <c r="H98" s="2" t="s">
        <v>7996</v>
      </c>
      <c r="I98" s="2" t="str">
        <f>vlookup(E98,'AlumniEI SIGARRA'!I:I,1,0)</f>
        <v>#N/A</v>
      </c>
      <c r="K98" s="2" t="str">
        <f>vlookup(if(J98="",C98,J98),'AlumniEI SIGARRA'!B:I,8,0)</f>
        <v>#N/A</v>
      </c>
    </row>
    <row r="99">
      <c r="B99" s="15">
        <v>45574.38700231481</v>
      </c>
      <c r="C99" s="2" t="s">
        <v>7997</v>
      </c>
      <c r="D99" s="2"/>
      <c r="E99" s="11" t="s">
        <v>7998</v>
      </c>
      <c r="F99" s="2" t="s">
        <v>2</v>
      </c>
      <c r="G99" s="2">
        <v>2018.0</v>
      </c>
      <c r="H99" s="2" t="s">
        <v>6889</v>
      </c>
      <c r="I99" s="2" t="str">
        <f>vlookup(E99,'AlumniEI SIGARRA'!I:I,1,0)</f>
        <v>#N/A</v>
      </c>
      <c r="K99" s="2" t="str">
        <f>vlookup(if(J99="",C99,J99),'AlumniEI SIGARRA'!B:I,8,0)</f>
        <v>#N/A</v>
      </c>
    </row>
    <row r="100">
      <c r="B100" s="15">
        <v>45421.77722222222</v>
      </c>
      <c r="C100" s="2" t="s">
        <v>7999</v>
      </c>
      <c r="E100" s="11" t="s">
        <v>7003</v>
      </c>
      <c r="F100" s="2" t="s">
        <v>2</v>
      </c>
      <c r="G100" s="2">
        <v>2018.0</v>
      </c>
      <c r="H100" s="2" t="s">
        <v>7004</v>
      </c>
      <c r="I100" s="11" t="str">
        <f>vlookup(E100,'AlumniEI SIGARRA'!I:I,1,0)</f>
        <v>https://www.linkedin.com/in/sapdomingues/</v>
      </c>
      <c r="K100" s="2" t="str">
        <f>vlookup(if(J100="",C100,J100),'AlumniEI SIGARRA'!B:I,8,0)</f>
        <v>#N/A</v>
      </c>
    </row>
    <row r="101">
      <c r="B101" s="2" t="s">
        <v>8000</v>
      </c>
      <c r="C101" s="2" t="s">
        <v>8001</v>
      </c>
      <c r="D101" s="2" t="s">
        <v>8002</v>
      </c>
      <c r="E101" s="11" t="s">
        <v>8003</v>
      </c>
      <c r="F101" s="2" t="s">
        <v>2</v>
      </c>
      <c r="G101" s="2">
        <v>2019.0</v>
      </c>
      <c r="H101" s="2" t="s">
        <v>131</v>
      </c>
      <c r="I101" s="2" t="str">
        <f>vlookup(E101,'AlumniEI SIGARRA'!I:I,1,0)</f>
        <v>#N/A</v>
      </c>
      <c r="K101" s="2" t="str">
        <f>vlookup(if(J101="",C101,J101),'AlumniEI SIGARRA'!B:I,8,0)</f>
        <v>#N/A</v>
      </c>
    </row>
    <row r="102">
      <c r="B102" s="15">
        <v>45481.79282407407</v>
      </c>
      <c r="C102" s="2" t="s">
        <v>8004</v>
      </c>
      <c r="D102" s="2"/>
      <c r="E102" s="11" t="s">
        <v>8005</v>
      </c>
      <c r="F102" s="2" t="s">
        <v>2</v>
      </c>
      <c r="G102" s="2">
        <v>2019.0</v>
      </c>
      <c r="H102" s="2" t="s">
        <v>8006</v>
      </c>
      <c r="I102" s="11" t="str">
        <f>vlookup(E102,'AlumniEI SIGARRA'!I:I,1,0)</f>
        <v>https://www.linkedin.com/in/josemartinsdev</v>
      </c>
      <c r="K102" s="2" t="str">
        <f>vlookup(if(J102="",C102,J102),'AlumniEI SIGARRA'!B:I,8,0)</f>
        <v>#N/A</v>
      </c>
    </row>
    <row r="103">
      <c r="B103" s="2" t="s">
        <v>8007</v>
      </c>
      <c r="C103" s="2" t="s">
        <v>8008</v>
      </c>
      <c r="E103" s="11" t="s">
        <v>8009</v>
      </c>
      <c r="F103" s="2" t="s">
        <v>2</v>
      </c>
      <c r="G103" s="2">
        <v>2021.0</v>
      </c>
      <c r="H103" s="2" t="s">
        <v>8010</v>
      </c>
      <c r="I103" s="11" t="str">
        <f>vlookup(E103,'AlumniEI SIGARRA'!I:I,1,0)</f>
        <v>https://www.linkedin.com/in/manuelcurral/</v>
      </c>
      <c r="K103" s="2" t="str">
        <f>vlookup(if(J103="",C103,J103),'AlumniEI SIGARRA'!B:I,8,0)</f>
        <v>#N/A</v>
      </c>
    </row>
    <row r="104">
      <c r="B104" s="2" t="s">
        <v>8011</v>
      </c>
      <c r="C104" s="2" t="s">
        <v>7771</v>
      </c>
      <c r="D104" s="2" t="s">
        <v>8012</v>
      </c>
      <c r="E104" s="11" t="s">
        <v>8013</v>
      </c>
      <c r="F104" s="2" t="s">
        <v>4</v>
      </c>
      <c r="G104" s="2">
        <v>2022.0</v>
      </c>
      <c r="H104" s="2" t="s">
        <v>1088</v>
      </c>
      <c r="I104" s="11" t="str">
        <f>vlookup(E104,'AlumniEI SIGARRA'!I:I,1,0)</f>
        <v>https://www.linkedin.com/in/carlosnovaduarte/</v>
      </c>
      <c r="K104" s="2" t="str">
        <f>vlookup(if(J104="",C104,J104),'AlumniEI SIGARRA'!B:I,8,0)</f>
        <v>#N/A</v>
      </c>
    </row>
    <row r="105">
      <c r="B105" s="15">
        <v>45451.693553240744</v>
      </c>
      <c r="C105" s="2" t="s">
        <v>8014</v>
      </c>
      <c r="D105" s="2" t="s">
        <v>8015</v>
      </c>
      <c r="E105" s="11" t="s">
        <v>8016</v>
      </c>
      <c r="F105" s="2" t="s">
        <v>4</v>
      </c>
      <c r="G105" s="2">
        <v>2022.0</v>
      </c>
      <c r="H105" s="2" t="s">
        <v>8017</v>
      </c>
      <c r="I105" s="11" t="str">
        <f>vlookup(E105,'AlumniEI SIGARRA'!I:I,1,0)</f>
        <v>https://www.linkedin.com/in/leonardofmoura</v>
      </c>
      <c r="K105" s="2" t="str">
        <f>vlookup(if(J105="",C105,J105),'AlumniEI SIGARRA'!B:I,8,0)</f>
        <v>#N/A</v>
      </c>
    </row>
    <row r="106">
      <c r="B106" s="15">
        <v>45605.91123842593</v>
      </c>
      <c r="C106" s="2" t="s">
        <v>8018</v>
      </c>
      <c r="D106" s="2" t="s">
        <v>8019</v>
      </c>
      <c r="E106" s="11" t="s">
        <v>8020</v>
      </c>
      <c r="F106" s="2" t="s">
        <v>4</v>
      </c>
      <c r="G106" s="2">
        <v>2022.0</v>
      </c>
      <c r="H106" s="2" t="s">
        <v>5336</v>
      </c>
      <c r="I106" s="11" t="str">
        <f>vlookup(E106,'AlumniEI SIGARRA'!I:I,1,0)</f>
        <v>https://www.linkedin.com/in/moisesrocha99/</v>
      </c>
      <c r="K106" s="2" t="str">
        <f>vlookup(if(J106="",C106,J106),'AlumniEI SIGARRA'!B:I,8,0)</f>
        <v>#N/A</v>
      </c>
    </row>
    <row r="107">
      <c r="B107" s="15">
        <v>45481.7833912037</v>
      </c>
      <c r="C107" s="2" t="s">
        <v>8021</v>
      </c>
      <c r="D107" s="2"/>
      <c r="E107" s="11" t="s">
        <v>8022</v>
      </c>
      <c r="F107" s="2" t="s">
        <v>4</v>
      </c>
      <c r="G107" s="2">
        <v>2023.0</v>
      </c>
      <c r="H107" s="2" t="s">
        <v>4594</v>
      </c>
      <c r="I107" s="11" t="str">
        <f>vlookup(E107,'AlumniEI SIGARRA'!I:I,1,0)</f>
        <v>https://www.linkedin.com/in/luismarquestorres/</v>
      </c>
      <c r="K107" s="2" t="str">
        <f>vlookup(if(J107="",C107,J107),'AlumniEI SIGARRA'!B:I,8,0)</f>
        <v>#N/A</v>
      </c>
    </row>
    <row r="108">
      <c r="B108" s="15">
        <v>45391.929756944446</v>
      </c>
      <c r="C108" s="2" t="s">
        <v>8023</v>
      </c>
      <c r="D108" s="2"/>
      <c r="E108" s="11" t="s">
        <v>8024</v>
      </c>
      <c r="F108" s="2" t="s">
        <v>4</v>
      </c>
      <c r="G108" s="2">
        <v>2024.0</v>
      </c>
      <c r="H108" s="2" t="s">
        <v>4347</v>
      </c>
      <c r="I108" s="2" t="str">
        <f>vlookup(E108,'AlumniEI SIGARRA'!I:I,1,0)</f>
        <v>#N/A</v>
      </c>
      <c r="K108" s="2" t="str">
        <f>vlookup(if(J108="",C108,J108),'AlumniEI SIGARRA'!B:I,8,0)</f>
        <v>#N/A</v>
      </c>
      <c r="L108" s="2" t="s">
        <v>8025</v>
      </c>
    </row>
    <row r="109">
      <c r="B109" s="15">
        <v>45605.897002314814</v>
      </c>
      <c r="C109" s="2" t="s">
        <v>8026</v>
      </c>
      <c r="D109" s="2" t="s">
        <v>8027</v>
      </c>
      <c r="E109" s="11" t="s">
        <v>8028</v>
      </c>
      <c r="F109" s="2" t="s">
        <v>4</v>
      </c>
      <c r="H109" s="2" t="s">
        <v>8029</v>
      </c>
      <c r="I109" s="2" t="str">
        <f>vlookup(E109,'AlumniEI SIGARRA'!I:I,1,0)</f>
        <v>#N/A</v>
      </c>
      <c r="K109" s="2" t="str">
        <f>vlookup(if(J109="",C109,J109),'AlumniEI SIGARRA'!B:I,8,0)</f>
        <v>#N/A</v>
      </c>
    </row>
  </sheetData>
  <hyperlinks>
    <hyperlink r:id="rId1" ref="E2"/>
    <hyperlink r:id="rId2" ref="E3"/>
    <hyperlink r:id="rId3" ref="E4"/>
    <hyperlink r:id="rId4" ref="E5"/>
    <hyperlink r:id="rId5" ref="E6"/>
    <hyperlink r:id="rId6" ref="A7"/>
    <hyperlink r:id="rId7" ref="E7"/>
    <hyperlink r:id="rId8" ref="J7"/>
    <hyperlink r:id="rId9" ref="E8"/>
    <hyperlink r:id="rId10" ref="E9"/>
    <hyperlink r:id="rId11" ref="E10"/>
    <hyperlink r:id="rId12" ref="E11"/>
    <hyperlink r:id="rId13" ref="E12"/>
    <hyperlink r:id="rId14" ref="E13"/>
    <hyperlink r:id="rId15" ref="E14"/>
    <hyperlink r:id="rId16" ref="E15"/>
    <hyperlink r:id="rId17" ref="E16"/>
    <hyperlink r:id="rId18" ref="E19"/>
    <hyperlink r:id="rId19" ref="E20"/>
    <hyperlink r:id="rId20" ref="E21"/>
    <hyperlink r:id="rId21" ref="E22"/>
    <hyperlink r:id="rId22" ref="E23"/>
    <hyperlink r:id="rId23" ref="E24"/>
    <hyperlink r:id="rId24" ref="E25"/>
    <hyperlink r:id="rId25" ref="E27"/>
    <hyperlink r:id="rId26" ref="E28"/>
    <hyperlink r:id="rId27" ref="E29"/>
    <hyperlink r:id="rId28" ref="E30"/>
    <hyperlink r:id="rId29" ref="E31"/>
    <hyperlink r:id="rId30" ref="E32"/>
    <hyperlink r:id="rId31" ref="E33"/>
    <hyperlink r:id="rId32" ref="E34"/>
    <hyperlink r:id="rId33" ref="E35"/>
    <hyperlink r:id="rId34" ref="E36"/>
    <hyperlink r:id="rId35" ref="E37"/>
    <hyperlink r:id="rId36" ref="E38"/>
    <hyperlink r:id="rId37" ref="E39"/>
    <hyperlink r:id="rId38" ref="E40"/>
    <hyperlink r:id="rId39" ref="E41"/>
    <hyperlink r:id="rId40" ref="E42"/>
    <hyperlink r:id="rId41" ref="E43"/>
    <hyperlink r:id="rId42" ref="E44"/>
    <hyperlink r:id="rId43" ref="E45"/>
    <hyperlink r:id="rId44" ref="E46"/>
    <hyperlink r:id="rId45" ref="E47"/>
    <hyperlink r:id="rId46" ref="E48"/>
    <hyperlink r:id="rId47" ref="E49"/>
    <hyperlink r:id="rId48" ref="E50"/>
    <hyperlink r:id="rId49" ref="E51"/>
    <hyperlink r:id="rId50" ref="E52"/>
    <hyperlink r:id="rId51" ref="E53"/>
    <hyperlink r:id="rId52" ref="E54"/>
    <hyperlink r:id="rId53" ref="E55"/>
    <hyperlink r:id="rId54" ref="D56"/>
    <hyperlink r:id="rId55" ref="E56"/>
    <hyperlink r:id="rId56" ref="E57"/>
    <hyperlink r:id="rId57" ref="E58"/>
    <hyperlink r:id="rId58" ref="E59"/>
    <hyperlink r:id="rId59" ref="E60"/>
    <hyperlink r:id="rId60" ref="E61"/>
    <hyperlink r:id="rId61" ref="E62"/>
    <hyperlink r:id="rId62" ref="E63"/>
    <hyperlink r:id="rId63" ref="E64"/>
    <hyperlink r:id="rId64" ref="E65"/>
    <hyperlink r:id="rId65" ref="E66"/>
    <hyperlink r:id="rId66" ref="E67"/>
    <hyperlink r:id="rId67" ref="E68"/>
    <hyperlink r:id="rId68" ref="E69"/>
    <hyperlink r:id="rId69" ref="E70"/>
    <hyperlink r:id="rId70" ref="E71"/>
    <hyperlink r:id="rId71" ref="E72"/>
    <hyperlink r:id="rId72" ref="E73"/>
    <hyperlink r:id="rId73" ref="E74"/>
    <hyperlink r:id="rId74" ref="E75"/>
    <hyperlink r:id="rId75" ref="E76"/>
    <hyperlink r:id="rId76" ref="E77"/>
    <hyperlink r:id="rId77" ref="E78"/>
    <hyperlink r:id="rId78" ref="E79"/>
    <hyperlink r:id="rId79" ref="E80"/>
    <hyperlink r:id="rId80" ref="E81"/>
    <hyperlink r:id="rId81" ref="E82"/>
    <hyperlink r:id="rId82" ref="E83"/>
    <hyperlink r:id="rId83" ref="E84"/>
    <hyperlink r:id="rId84" ref="E85"/>
    <hyperlink r:id="rId85" ref="E86"/>
    <hyperlink r:id="rId86" ref="E87"/>
    <hyperlink r:id="rId87" ref="E88"/>
    <hyperlink r:id="rId88" ref="E89"/>
    <hyperlink r:id="rId89" ref="E90"/>
    <hyperlink r:id="rId90" ref="E91"/>
    <hyperlink r:id="rId91" ref="E92"/>
    <hyperlink r:id="rId92" ref="E93"/>
    <hyperlink r:id="rId93" ref="E94"/>
    <hyperlink r:id="rId94" ref="E95"/>
    <hyperlink r:id="rId95" ref="E96"/>
    <hyperlink r:id="rId96" ref="E97"/>
    <hyperlink r:id="rId97" ref="E98"/>
    <hyperlink r:id="rId98" ref="E99"/>
    <hyperlink r:id="rId99" ref="E100"/>
    <hyperlink r:id="rId100" ref="E101"/>
    <hyperlink r:id="rId101" ref="E102"/>
    <hyperlink r:id="rId102" ref="E103"/>
    <hyperlink r:id="rId103" ref="E104"/>
    <hyperlink r:id="rId104" ref="E105"/>
    <hyperlink r:id="rId105" ref="E106"/>
    <hyperlink r:id="rId106" ref="E107"/>
    <hyperlink r:id="rId107" ref="E108"/>
    <hyperlink r:id="rId108" ref="E109"/>
  </hyperlinks>
  <drawing r:id="rId109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0.71"/>
    <col customWidth="1" min="2" max="2" width="34.57"/>
    <col customWidth="1" min="3" max="3" width="56.0"/>
    <col customWidth="1" min="4" max="4" width="34.57"/>
  </cols>
  <sheetData>
    <row r="1">
      <c r="A1" s="17" t="str">
        <f>'AlumniEI SIGARRA'!A2</f>
        <v>Número</v>
      </c>
      <c r="B1" s="17" t="str">
        <f>'AlumniEI SIGARRA'!B2</f>
        <v>Nome</v>
      </c>
      <c r="C1" s="17" t="str">
        <f>'AlumniEI SIGARRA'!I2</f>
        <v>Link Após Inquérito e Pag. SIGARRA</v>
      </c>
      <c r="D1" s="17" t="str">
        <f>'AlumniEI SIGARRA'!U2</f>
        <v>Cursos</v>
      </c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>
      <c r="A2" s="2">
        <f>'AlumniEI SIGARRA'!A3</f>
        <v>200706596</v>
      </c>
      <c r="B2" s="2" t="str">
        <f>'AlumniEI SIGARRA'!B3</f>
        <v>Abel Almeida Maio</v>
      </c>
      <c r="C2" s="11" t="str">
        <f>'AlumniEI SIGARRA'!I3</f>
        <v>https://www.linkedin.com/in/abel-maio-53772a224/</v>
      </c>
      <c r="D2" s="2" t="str">
        <f>'AlumniEI SIGARRA'!U3</f>
        <v> MIEIC 2012/2013</v>
      </c>
    </row>
    <row r="3">
      <c r="A3" s="2">
        <f>'AlumniEI SIGARRA'!A4</f>
        <v>201107963</v>
      </c>
      <c r="B3" s="2" t="str">
        <f>'AlumniEI SIGARRA'!B4</f>
        <v>Abel Augusto Dias Tiago</v>
      </c>
      <c r="C3" s="2" t="str">
        <f>'AlumniEI SIGARRA'!I4</f>
        <v/>
      </c>
      <c r="D3" s="2" t="str">
        <f>'AlumniEI SIGARRA'!U4</f>
        <v> L.EIC 2021/2022</v>
      </c>
    </row>
    <row r="4">
      <c r="A4" s="2">
        <f>'AlumniEI SIGARRA'!A5</f>
        <v>200401121</v>
      </c>
      <c r="B4" s="2" t="str">
        <f>'AlumniEI SIGARRA'!B5</f>
        <v>Abel Fernando Neto Moreira dos Santos</v>
      </c>
      <c r="C4" s="2" t="str">
        <f>'AlumniEI SIGARRA'!I5</f>
        <v/>
      </c>
      <c r="D4" s="2" t="str">
        <f>'AlumniEI SIGARRA'!U5</f>
        <v> MIEIC 2009/2010</v>
      </c>
    </row>
    <row r="5">
      <c r="A5" s="2">
        <f>'AlumniEI SIGARRA'!A6</f>
        <v>200704553</v>
      </c>
      <c r="B5" s="2" t="str">
        <f>'AlumniEI SIGARRA'!B6</f>
        <v>Abel Francisco Ferreira Dantas</v>
      </c>
      <c r="C5" s="2" t="str">
        <f>'AlumniEI SIGARRA'!I6</f>
        <v/>
      </c>
      <c r="D5" s="2" t="str">
        <f>'AlumniEI SIGARRA'!U6</f>
        <v> MIEIC 2012/2013</v>
      </c>
    </row>
    <row r="6">
      <c r="A6" s="2">
        <f>'AlumniEI SIGARRA'!A7</f>
        <v>202007519</v>
      </c>
      <c r="B6" s="2" t="str">
        <f>'AlumniEI SIGARRA'!B7</f>
        <v>Adam Gershenson Nogueira</v>
      </c>
      <c r="C6" s="2" t="str">
        <f>'AlumniEI SIGARRA'!I7</f>
        <v/>
      </c>
      <c r="D6" s="2" t="str">
        <f>'AlumniEI SIGARRA'!U7</f>
        <v> L.EIC 2022/2023</v>
      </c>
    </row>
    <row r="7">
      <c r="A7" s="2">
        <f>'AlumniEI SIGARRA'!A8</f>
        <v>201907487</v>
      </c>
      <c r="B7" s="2" t="str">
        <f>'AlumniEI SIGARRA'!B8</f>
        <v>Adelaide Isabel Miranda dos Santos</v>
      </c>
      <c r="C7" s="11" t="str">
        <f>'AlumniEI SIGARRA'!I8</f>
        <v>https://www.linkedin.com/in/adelaide-santos-5957a6220</v>
      </c>
      <c r="D7" s="2" t="str">
        <f>'AlumniEI SIGARRA'!U8</f>
        <v> L.EIC 2021/2022</v>
      </c>
    </row>
    <row r="8">
      <c r="A8" s="2">
        <f>'AlumniEI SIGARRA'!A9</f>
        <v>199403572</v>
      </c>
      <c r="B8" s="2" t="str">
        <f>'AlumniEI SIGARRA'!B9</f>
        <v>Adelino Canísio Carvalho</v>
      </c>
      <c r="C8" s="2" t="str">
        <f>'AlumniEI SIGARRA'!I9</f>
        <v/>
      </c>
      <c r="D8" s="2" t="str">
        <f>'AlumniEI SIGARRA'!U9</f>
        <v> LEIC 2000/2001</v>
      </c>
    </row>
    <row r="9">
      <c r="A9" s="2">
        <f>'AlumniEI SIGARRA'!A10</f>
        <v>200300440</v>
      </c>
      <c r="B9" s="2" t="str">
        <f>'AlumniEI SIGARRA'!B10</f>
        <v>Adelino Manuel de Sousa Lobão</v>
      </c>
      <c r="C9" s="2" t="str">
        <f>'AlumniEI SIGARRA'!I10</f>
        <v/>
      </c>
      <c r="D9" s="2" t="str">
        <f>'AlumniEI SIGARRA'!U10</f>
        <v> MIEIC 2010/2011</v>
      </c>
    </row>
    <row r="10">
      <c r="A10" s="2">
        <f>'AlumniEI SIGARRA'!A11</f>
        <v>200604150</v>
      </c>
      <c r="B10" s="2" t="str">
        <f>'AlumniEI SIGARRA'!B11</f>
        <v>Admilo Élvio Mendes Ribeiro</v>
      </c>
      <c r="C10" s="11" t="str">
        <f>'AlumniEI SIGARRA'!I11</f>
        <v>https://www.linkedin.com/in/ribadmilo</v>
      </c>
      <c r="D10" s="2" t="str">
        <f>'AlumniEI SIGARRA'!U11</f>
        <v> MIEIC 2011/2012</v>
      </c>
    </row>
    <row r="11">
      <c r="A11" s="2">
        <f>'AlumniEI SIGARRA'!A12</f>
        <v>200200360</v>
      </c>
      <c r="B11" s="2" t="str">
        <f>'AlumniEI SIGARRA'!B12</f>
        <v>Adriana Sofia Fernandes Costa</v>
      </c>
      <c r="C11" s="2" t="str">
        <f>'AlumniEI SIGARRA'!I12</f>
        <v/>
      </c>
      <c r="D11" s="2" t="str">
        <f>'AlumniEI SIGARRA'!U12</f>
        <v> LEIC 2006/2007</v>
      </c>
    </row>
    <row r="12">
      <c r="A12" s="2">
        <f>'AlumniEI SIGARRA'!A13</f>
        <v>200005241</v>
      </c>
      <c r="B12" s="2" t="str">
        <f>'AlumniEI SIGARRA'!B13</f>
        <v>Adriano Filipe Pinheiro Teixeira</v>
      </c>
      <c r="C12" s="11" t="str">
        <f>'AlumniEI SIGARRA'!I13</f>
        <v>https://www.linkedin.com/in/adrianoteixeira/</v>
      </c>
      <c r="D12" s="2" t="str">
        <f>'AlumniEI SIGARRA'!U13</f>
        <v> LEIC 2004/2005</v>
      </c>
    </row>
    <row r="13">
      <c r="A13" s="2">
        <f>'AlumniEI SIGARRA'!A14</f>
        <v>201904873</v>
      </c>
      <c r="B13" s="2" t="str">
        <f>'AlumniEI SIGARRA'!B14</f>
        <v>Adriano Filipe Ribeiro Soares</v>
      </c>
      <c r="C13" s="2" t="str">
        <f>'AlumniEI SIGARRA'!I14</f>
        <v/>
      </c>
      <c r="D13" s="2" t="str">
        <f>'AlumniEI SIGARRA'!U14</f>
        <v> L.EIC 2021/2022</v>
      </c>
    </row>
    <row r="14">
      <c r="A14" s="2">
        <f>'AlumniEI SIGARRA'!A15</f>
        <v>200003752</v>
      </c>
      <c r="B14" s="2" t="str">
        <f>'AlumniEI SIGARRA'!B15</f>
        <v>Adriano José da Fonte Meira</v>
      </c>
      <c r="C14" s="11" t="str">
        <f>'AlumniEI SIGARRA'!I15</f>
        <v>https://www.linkedin.com/in/adriano-meira-1b660917/</v>
      </c>
      <c r="D14" s="2" t="str">
        <f>'AlumniEI SIGARRA'!U15</f>
        <v> LEIC 2004/2005</v>
      </c>
    </row>
    <row r="15">
      <c r="A15" s="2">
        <f>'AlumniEI SIGARRA'!A16</f>
        <v>201503316</v>
      </c>
      <c r="B15" s="2" t="str">
        <f>'AlumniEI SIGARRA'!B16</f>
        <v>Afonso Bernardino da Silva Pinto</v>
      </c>
      <c r="C15" s="2" t="str">
        <f>'AlumniEI SIGARRA'!I16</f>
        <v/>
      </c>
      <c r="D15" s="2" t="str">
        <f>'AlumniEI SIGARRA'!U16</f>
        <v> MIEIC 2019/2020</v>
      </c>
    </row>
    <row r="16">
      <c r="A16" s="2">
        <f>'AlumniEI SIGARRA'!A17</f>
        <v>201604605</v>
      </c>
      <c r="B16" s="2" t="str">
        <f>'AlumniEI SIGARRA'!B17</f>
        <v>Afonso Carvalho Pereira de Sá</v>
      </c>
      <c r="C16" s="2" t="str">
        <f>'AlumniEI SIGARRA'!I17</f>
        <v/>
      </c>
      <c r="D16" s="2" t="str">
        <f>'AlumniEI SIGARRA'!U17</f>
        <v> M.EIC 2021/2022</v>
      </c>
    </row>
    <row r="17">
      <c r="A17" s="2">
        <f>'AlumniEI SIGARRA'!A18</f>
        <v>202004598</v>
      </c>
      <c r="B17" s="2" t="str">
        <f>'AlumniEI SIGARRA'!B18</f>
        <v>Afonso Castanheira de Abreu Nabais Baldo</v>
      </c>
      <c r="C17" s="2" t="str">
        <f>'AlumniEI SIGARRA'!I18</f>
        <v/>
      </c>
      <c r="D17" s="2" t="str">
        <f>'AlumniEI SIGARRA'!U18</f>
        <v> L.EIC 2022/2023</v>
      </c>
    </row>
    <row r="18">
      <c r="A18" s="2">
        <f>'AlumniEI SIGARRA'!A19</f>
        <v>200702653</v>
      </c>
      <c r="B18" s="2" t="str">
        <f>'AlumniEI SIGARRA'!B19</f>
        <v>Afonso da Rocha Graça</v>
      </c>
      <c r="C18" s="11" t="str">
        <f>'AlumniEI SIGARRA'!I19</f>
        <v>https://www.linkedin.com/in/afonsograca/</v>
      </c>
      <c r="D18" s="2" t="str">
        <f>'AlumniEI SIGARRA'!U19</f>
        <v> MIEIC 2011/2012</v>
      </c>
    </row>
    <row r="19">
      <c r="A19" s="2">
        <f>'AlumniEI SIGARRA'!A20</f>
        <v>202008014</v>
      </c>
      <c r="B19" s="2" t="str">
        <f>'AlumniEI SIGARRA'!B20</f>
        <v>Afonso da Silva Pinto</v>
      </c>
      <c r="C19" s="2" t="str">
        <f>'AlumniEI SIGARRA'!I20</f>
        <v/>
      </c>
      <c r="D19" s="2" t="str">
        <f>'AlumniEI SIGARRA'!U20</f>
        <v> L.EIC 2022/2023</v>
      </c>
    </row>
    <row r="20">
      <c r="A20" s="2">
        <f>'AlumniEI SIGARRA'!A21</f>
        <v>201907284</v>
      </c>
      <c r="B20" s="2" t="str">
        <f>'AlumniEI SIGARRA'!B21</f>
        <v>Afonso Duarte de Carvalho Monteiro</v>
      </c>
      <c r="C20" s="2" t="str">
        <f>'AlumniEI SIGARRA'!I21</f>
        <v/>
      </c>
      <c r="D20" s="2" t="str">
        <f>'AlumniEI SIGARRA'!U21</f>
        <v> L.EIC 2021/2022</v>
      </c>
    </row>
    <row r="21">
      <c r="A21" s="2">
        <f>'AlumniEI SIGARRA'!A22</f>
        <v>202005900</v>
      </c>
      <c r="B21" s="2" t="str">
        <f>'AlumniEI SIGARRA'!B22</f>
        <v>Afonso Jorge Farroco Martins</v>
      </c>
      <c r="C21" s="2" t="str">
        <f>'AlumniEI SIGARRA'!I22</f>
        <v/>
      </c>
      <c r="D21" s="2" t="str">
        <f>'AlumniEI SIGARRA'!U22</f>
        <v> L.EIC 2022/2023</v>
      </c>
    </row>
    <row r="22">
      <c r="A22" s="2">
        <f>'AlumniEI SIGARRA'!A23</f>
        <v>201506239</v>
      </c>
      <c r="B22" s="2" t="str">
        <f>'AlumniEI SIGARRA'!B23</f>
        <v>Afonso Jorge Moreira Maia Ramos</v>
      </c>
      <c r="C22" s="11" t="str">
        <f>'AlumniEI SIGARRA'!I23</f>
        <v>https://www.linkedin.com/in/afonsojramos</v>
      </c>
      <c r="D22" s="2" t="str">
        <f>'AlumniEI SIGARRA'!U23</f>
        <v> MIEIC 2019/2020</v>
      </c>
    </row>
    <row r="23">
      <c r="A23" s="2">
        <f>'AlumniEI SIGARRA'!A24</f>
        <v>201603523</v>
      </c>
      <c r="B23" s="2" t="str">
        <f>'AlumniEI SIGARRA'!B24</f>
        <v>Afonso José Guerra da Mota de Almeida Azevedo</v>
      </c>
      <c r="C23" s="2" t="str">
        <f>'AlumniEI SIGARRA'!I24</f>
        <v/>
      </c>
      <c r="D23" s="2" t="str">
        <f>'AlumniEI SIGARRA'!U24</f>
        <v> MIEIC 2020/2021</v>
      </c>
    </row>
    <row r="24">
      <c r="A24" s="2">
        <f>'AlumniEI SIGARRA'!A25</f>
        <v>202008552</v>
      </c>
      <c r="B24" s="2" t="str">
        <f>'AlumniEI SIGARRA'!B25</f>
        <v>Afonso José Pinheiro Oliveira Esteves Abreu</v>
      </c>
      <c r="C24" s="2" t="str">
        <f>'AlumniEI SIGARRA'!I25</f>
        <v/>
      </c>
      <c r="D24" s="2" t="str">
        <f>'AlumniEI SIGARRA'!U25</f>
        <v> L.EIC 2022/2023</v>
      </c>
    </row>
    <row r="25">
      <c r="A25" s="2">
        <f>'AlumniEI SIGARRA'!A26</f>
        <v>200901960</v>
      </c>
      <c r="B25" s="2" t="str">
        <f>'AlumniEI SIGARRA'!B26</f>
        <v>Afonso Manuel Duarte de Melo Rosa</v>
      </c>
      <c r="C25" s="11" t="str">
        <f>'AlumniEI SIGARRA'!I26</f>
        <v>https://www.linkedin.com/in/afonso-rosa-35325376/</v>
      </c>
      <c r="D25" s="2" t="str">
        <f>'AlumniEI SIGARRA'!U26</f>
        <v> MIEIC 2013/2014</v>
      </c>
    </row>
    <row r="26">
      <c r="A26" s="2">
        <f>'AlumniEI SIGARRA'!A27</f>
        <v>201709001</v>
      </c>
      <c r="B26" s="2" t="str">
        <f>'AlumniEI SIGARRA'!B27</f>
        <v>Afonso Manuel Maia Lopes Salgado de Sousa</v>
      </c>
      <c r="C26" s="2" t="str">
        <f>'AlumniEI SIGARRA'!I27</f>
        <v/>
      </c>
      <c r="D26" s="2" t="str">
        <f>'AlumniEI SIGARRA'!U27</f>
        <v> MIEIC 2019/2020</v>
      </c>
    </row>
    <row r="27">
      <c r="A27" s="2">
        <f>'AlumniEI SIGARRA'!A28</f>
        <v>201806789</v>
      </c>
      <c r="B27" s="2" t="str">
        <f>'AlumniEI SIGARRA'!B28</f>
        <v>Afonso Maria Rebordão Caiado de Sousa</v>
      </c>
      <c r="C27" s="2" t="str">
        <f>'AlumniEI SIGARRA'!I28</f>
        <v/>
      </c>
      <c r="D27" s="2" t="str">
        <f>'AlumniEI SIGARRA'!U28</f>
        <v> M.EIC 2022/2023</v>
      </c>
    </row>
    <row r="28">
      <c r="A28" s="2">
        <f>'AlumniEI SIGARRA'!A29</f>
        <v>201009023</v>
      </c>
      <c r="B28" s="2" t="str">
        <f>'AlumniEI SIGARRA'!B29</f>
        <v>Afonso Neves Caldas</v>
      </c>
      <c r="C28" s="11" t="str">
        <f>'AlumniEI SIGARRA'!I29</f>
        <v>https://www.linkedin.com/in/afonso-caldas/</v>
      </c>
      <c r="D28" s="2" t="str">
        <f>'AlumniEI SIGARRA'!U29</f>
        <v> MIEIC 2014/2015</v>
      </c>
    </row>
    <row r="29">
      <c r="A29" s="2">
        <f>'AlumniEI SIGARRA'!A30</f>
        <v>201706708</v>
      </c>
      <c r="B29" s="2" t="str">
        <f>'AlumniEI SIGARRA'!B30</f>
        <v>Afonso Soares Mendonça</v>
      </c>
      <c r="C29" s="2" t="str">
        <f>'AlumniEI SIGARRA'!I30</f>
        <v/>
      </c>
      <c r="D29" s="2" t="str">
        <f>'AlumniEI SIGARRA'!U30</f>
        <v> M.EIC 2022/2023</v>
      </c>
    </row>
    <row r="30">
      <c r="A30" s="2">
        <f>'AlumniEI SIGARRA'!A31</f>
        <v>199804354</v>
      </c>
      <c r="B30" s="2" t="str">
        <f>'AlumniEI SIGARRA'!B31</f>
        <v>Agripino José Monteiro Lima</v>
      </c>
      <c r="C30" s="2" t="str">
        <f>'AlumniEI SIGARRA'!I31</f>
        <v/>
      </c>
      <c r="D30" s="2" t="str">
        <f>'AlumniEI SIGARRA'!U31</f>
        <v> LEIC 2002/2003</v>
      </c>
    </row>
    <row r="31">
      <c r="A31" s="2">
        <f>'AlumniEI SIGARRA'!A32</f>
        <v>200005183</v>
      </c>
      <c r="B31" s="2" t="str">
        <f>'AlumniEI SIGARRA'!B32</f>
        <v>Alberto José Alves de Lemos</v>
      </c>
      <c r="C31" s="11" t="str">
        <f>'AlumniEI SIGARRA'!I32</f>
        <v>https://www.linkedin.com/in/alberto-lemos-995a971/</v>
      </c>
      <c r="D31" s="2" t="str">
        <f>'AlumniEI SIGARRA'!U32</f>
        <v> LEIC 2005/2006</v>
      </c>
    </row>
    <row r="32">
      <c r="A32" s="2">
        <f>'AlumniEI SIGARRA'!A33</f>
        <v>199503451</v>
      </c>
      <c r="B32" s="2" t="str">
        <f>'AlumniEI SIGARRA'!B33</f>
        <v>Alberto José Ferreira Soares da Mota</v>
      </c>
      <c r="C32" s="11" t="str">
        <f>'AlumniEI SIGARRA'!I33</f>
        <v>https://www.linkedin.com/in/albertomota/</v>
      </c>
      <c r="D32" s="2" t="str">
        <f>'AlumniEI SIGARRA'!U33</f>
        <v> LEIC 1999/2000</v>
      </c>
    </row>
    <row r="33">
      <c r="A33" s="2">
        <f>'AlumniEI SIGARRA'!A34</f>
        <v>201906325</v>
      </c>
      <c r="B33" s="2" t="str">
        <f>'AlumniEI SIGARRA'!B34</f>
        <v>Alberto José Ribeiro da Cunha</v>
      </c>
      <c r="C33" s="2" t="str">
        <f>'AlumniEI SIGARRA'!I34</f>
        <v/>
      </c>
      <c r="D33" s="2" t="str">
        <f>'AlumniEI SIGARRA'!U34</f>
        <v> L.EIC 2022/2023</v>
      </c>
    </row>
    <row r="34">
      <c r="A34" s="2">
        <f>'AlumniEI SIGARRA'!A35</f>
        <v>199904145</v>
      </c>
      <c r="B34" s="2" t="str">
        <f>'AlumniEI SIGARRA'!B35</f>
        <v>Alberto Manuel Torres de Carvalho</v>
      </c>
      <c r="C34" s="2" t="str">
        <f>'AlumniEI SIGARRA'!I35</f>
        <v/>
      </c>
      <c r="D34" s="2" t="str">
        <f>'AlumniEI SIGARRA'!U35</f>
        <v> LEIC 2004/2005</v>
      </c>
    </row>
    <row r="35">
      <c r="A35" s="2">
        <f>'AlumniEI SIGARRA'!A36</f>
        <v>201207132</v>
      </c>
      <c r="B35" s="2" t="str">
        <f>'AlumniEI SIGARRA'!B36</f>
        <v>Alcino João Silva de Sousa</v>
      </c>
      <c r="C35" s="2" t="str">
        <f>'AlumniEI SIGARRA'!I36</f>
        <v/>
      </c>
      <c r="D35" s="2" t="str">
        <f>'AlumniEI SIGARRA'!U36</f>
        <v> MIEIC 2016/2017</v>
      </c>
    </row>
    <row r="36">
      <c r="A36" s="2">
        <f>'AlumniEI SIGARRA'!A37</f>
        <v>201604741</v>
      </c>
      <c r="B36" s="2" t="str">
        <f>'AlumniEI SIGARRA'!B37</f>
        <v>Alexandra Isabel Vieites Mendes</v>
      </c>
      <c r="C36" s="2" t="str">
        <f>'AlumniEI SIGARRA'!I37</f>
        <v/>
      </c>
      <c r="D36" s="2" t="str">
        <f>'AlumniEI SIGARRA'!U37</f>
        <v> MIEIC 2020/2021</v>
      </c>
    </row>
    <row r="37">
      <c r="A37" s="2">
        <f>'AlumniEI SIGARRA'!A38</f>
        <v>201806784</v>
      </c>
      <c r="B37" s="2" t="str">
        <f>'AlumniEI SIGARRA'!B38</f>
        <v>Alexandra Matilde Santos Ferreira</v>
      </c>
      <c r="C37" s="2" t="str">
        <f>'AlumniEI SIGARRA'!I38</f>
        <v/>
      </c>
      <c r="D37" s="2" t="str">
        <f>'AlumniEI SIGARRA'!U38</f>
        <v> L.EIC 2021/2022 M.EIC 2022/2023</v>
      </c>
    </row>
    <row r="38">
      <c r="A38" s="2">
        <f>'AlumniEI SIGARRA'!A39</f>
        <v>201800168</v>
      </c>
      <c r="B38" s="2" t="str">
        <f>'AlumniEI SIGARRA'!B39</f>
        <v>Alexandre Almeida de Abreu Filho</v>
      </c>
      <c r="C38" s="2" t="str">
        <f>'AlumniEI SIGARRA'!I39</f>
        <v/>
      </c>
      <c r="D38" s="2" t="str">
        <f>'AlumniEI SIGARRA'!U39</f>
        <v> M.EIC 2022/2023</v>
      </c>
    </row>
    <row r="39">
      <c r="A39" s="2">
        <f>'AlumniEI SIGARRA'!A40</f>
        <v>200701621</v>
      </c>
      <c r="B39" s="2" t="str">
        <f>'AlumniEI SIGARRA'!B40</f>
        <v>Alexandre Campos Perez</v>
      </c>
      <c r="C39" s="11" t="str">
        <f>'AlumniEI SIGARRA'!I40</f>
        <v>https://www.linkedin.com/in/alexandrecperez/</v>
      </c>
      <c r="D39" s="2" t="str">
        <f>'AlumniEI SIGARRA'!U40</f>
        <v> MIEIC 2011/2012</v>
      </c>
    </row>
    <row r="40">
      <c r="A40" s="2">
        <f>'AlumniEI SIGARRA'!A41</f>
        <v>200503841</v>
      </c>
      <c r="B40" s="2" t="str">
        <f>'AlumniEI SIGARRA'!B41</f>
        <v>Alexandre da Silva Lima</v>
      </c>
      <c r="C40" s="2" t="str">
        <f>'AlumniEI SIGARRA'!I41</f>
        <v/>
      </c>
      <c r="D40" s="2" t="str">
        <f>'AlumniEI SIGARRA'!U41</f>
        <v> MIEIC 2018/2019</v>
      </c>
    </row>
    <row r="41">
      <c r="A41" s="2">
        <f>'AlumniEI SIGARRA'!A42</f>
        <v>200706595</v>
      </c>
      <c r="B41" s="2" t="str">
        <f>'AlumniEI SIGARRA'!B42</f>
        <v>Alexandre de Oliveira Lopes</v>
      </c>
      <c r="C41" s="2" t="str">
        <f>'AlumniEI SIGARRA'!I42</f>
        <v/>
      </c>
      <c r="D41" s="2" t="str">
        <f>'AlumniEI SIGARRA'!U42</f>
        <v> MIEIC 2011/2012</v>
      </c>
    </row>
    <row r="42">
      <c r="A42" s="2">
        <f>'AlumniEI SIGARRA'!A43</f>
        <v>202005358</v>
      </c>
      <c r="B42" s="2" t="str">
        <f>'AlumniEI SIGARRA'!B43</f>
        <v>Alexandre Ferreira Nunes</v>
      </c>
      <c r="C42" s="2" t="str">
        <f>'AlumniEI SIGARRA'!I43</f>
        <v/>
      </c>
      <c r="D42" s="2" t="str">
        <f>'AlumniEI SIGARRA'!U43</f>
        <v> L.EIC 2022/2023</v>
      </c>
    </row>
    <row r="43">
      <c r="A43" s="2">
        <f>'AlumniEI SIGARRA'!A44</f>
        <v>199400152</v>
      </c>
      <c r="B43" s="2" t="str">
        <f>'AlumniEI SIGARRA'!B44</f>
        <v>Alexandre Jorge Teixeira Miranda Pinto</v>
      </c>
      <c r="C43" s="11" t="str">
        <f>'AlumniEI SIGARRA'!I44</f>
        <v>https://www.linkedin.com/in/alexandre-miranda-pinto/</v>
      </c>
      <c r="D43" s="2" t="str">
        <f>'AlumniEI SIGARRA'!U44</f>
        <v> LEIC 1998/1999</v>
      </c>
    </row>
    <row r="44">
      <c r="A44" s="2">
        <f>'AlumniEI SIGARRA'!A45</f>
        <v>200601370</v>
      </c>
      <c r="B44" s="2" t="str">
        <f>'AlumniEI SIGARRA'!B45</f>
        <v>Alexandre José Monteiro Rodrigues</v>
      </c>
      <c r="C44" s="11" t="str">
        <f>'AlumniEI SIGARRA'!I45</f>
        <v>https://www.linkedin.com/in/ajrodrigues/</v>
      </c>
      <c r="D44" s="2" t="str">
        <f>'AlumniEI SIGARRA'!U45</f>
        <v> MIEIC 2010/2011</v>
      </c>
    </row>
    <row r="45">
      <c r="A45" s="2">
        <f>'AlumniEI SIGARRA'!A46</f>
        <v>202005319</v>
      </c>
      <c r="B45" s="2" t="str">
        <f>'AlumniEI SIGARRA'!B46</f>
        <v>Alexandre Manuel Luz Rodrigues da Costa</v>
      </c>
      <c r="C45" s="2" t="str">
        <f>'AlumniEI SIGARRA'!I46</f>
        <v/>
      </c>
      <c r="D45" s="2" t="str">
        <f>'AlumniEI SIGARRA'!U46</f>
        <v> L.EIC 2022/2023</v>
      </c>
    </row>
    <row r="46">
      <c r="A46" s="2">
        <f>'AlumniEI SIGARRA'!A47</f>
        <v>201205024</v>
      </c>
      <c r="B46" s="2" t="str">
        <f>'AlumniEI SIGARRA'!B47</f>
        <v>Alexandre Marques de Castro Ribeiro</v>
      </c>
      <c r="C46" s="2" t="str">
        <f>'AlumniEI SIGARRA'!I47</f>
        <v/>
      </c>
      <c r="D46" s="2" t="str">
        <f>'AlumniEI SIGARRA'!U47</f>
        <v> MIEIC 2018/2019</v>
      </c>
    </row>
    <row r="47">
      <c r="A47" s="2">
        <f>'AlumniEI SIGARRA'!A48</f>
        <v>201705049</v>
      </c>
      <c r="B47" s="2" t="str">
        <f>'AlumniEI SIGARRA'!B48</f>
        <v>Alexandre Miguel de Araújo Carqueja</v>
      </c>
      <c r="C47" s="2" t="str">
        <f>'AlumniEI SIGARRA'!I48</f>
        <v/>
      </c>
      <c r="D47" s="2" t="str">
        <f>'AlumniEI SIGARRA'!U48</f>
        <v> M.EIC 2021/2022</v>
      </c>
    </row>
    <row r="48">
      <c r="A48" s="2">
        <f>'AlumniEI SIGARRA'!A49</f>
        <v>200002575</v>
      </c>
      <c r="B48" s="2" t="str">
        <f>'AlumniEI SIGARRA'!B49</f>
        <v>Alexandre Miguel Fragueiro Gonçalves</v>
      </c>
      <c r="C48" s="2" t="str">
        <f>'AlumniEI SIGARRA'!I49</f>
        <v>https://www.linkedin.com/in/alexandre-gonçalves-774a88a0</v>
      </c>
      <c r="D48" s="2" t="str">
        <f>'AlumniEI SIGARRA'!U49</f>
        <v> LEIC 2005/2006</v>
      </c>
    </row>
    <row r="49">
      <c r="A49" s="2">
        <f>'AlumniEI SIGARRA'!A50</f>
        <v>201303281</v>
      </c>
      <c r="B49" s="2" t="str">
        <f>'AlumniEI SIGARRA'!B50</f>
        <v>Alexandre Saraiva Moreira</v>
      </c>
      <c r="C49" s="2" t="str">
        <f>'AlumniEI SIGARRA'!I50</f>
        <v/>
      </c>
      <c r="D49" s="2" t="str">
        <f>'AlumniEI SIGARRA'!U50</f>
        <v> MIEIC 2018/2019</v>
      </c>
    </row>
    <row r="50">
      <c r="A50" s="2">
        <f>'AlumniEI SIGARRA'!A51</f>
        <v>201005461</v>
      </c>
      <c r="B50" s="2" t="str">
        <f>'AlumniEI SIGARRA'!B51</f>
        <v>Alexey Seliverstov</v>
      </c>
      <c r="C50" s="11" t="str">
        <f>'AlumniEI SIGARRA'!I51</f>
        <v>https://www.linkedin.com/in/alexeyseliverstov/</v>
      </c>
      <c r="D50" s="2" t="str">
        <f>'AlumniEI SIGARRA'!U51</f>
        <v> MIEIC 2014/2015</v>
      </c>
    </row>
    <row r="51">
      <c r="A51" s="2">
        <f>'AlumniEI SIGARRA'!A52</f>
        <v>200500425</v>
      </c>
      <c r="B51" s="2" t="str">
        <f>'AlumniEI SIGARRA'!B52</f>
        <v>Alfredo Miguel da Cunha Silvestre</v>
      </c>
      <c r="C51" s="11" t="str">
        <f>'AlumniEI SIGARRA'!I52</f>
        <v>https://www.linkedin.com/in/alfredo-silvestre-43b52b1/</v>
      </c>
      <c r="D51" s="2" t="str">
        <f>'AlumniEI SIGARRA'!U52</f>
        <v> MIEIC 2009/2010</v>
      </c>
    </row>
    <row r="52">
      <c r="A52" s="2">
        <f>'AlumniEI SIGARRA'!A53</f>
        <v>200808117</v>
      </c>
      <c r="B52" s="2" t="str">
        <f>'AlumniEI SIGARRA'!B53</f>
        <v>Alice Clemente Perpétua</v>
      </c>
      <c r="C52" s="11" t="str">
        <f>'AlumniEI SIGARRA'!I53</f>
        <v>https://www.linkedin.com/in/aliceperpetua/</v>
      </c>
      <c r="D52" s="2" t="str">
        <f>'AlumniEI SIGARRA'!U53</f>
        <v> MIEIC 2013/2014</v>
      </c>
    </row>
    <row r="53">
      <c r="A53" s="2">
        <f>'AlumniEI SIGARRA'!A54</f>
        <v>201800149</v>
      </c>
      <c r="B53" s="2" t="str">
        <f>'AlumniEI SIGARRA'!B54</f>
        <v>Allan Borges de Sousa</v>
      </c>
      <c r="C53" s="2" t="str">
        <f>'AlumniEI SIGARRA'!I54</f>
        <v/>
      </c>
      <c r="D53" s="2" t="str">
        <f>'AlumniEI SIGARRA'!U54</f>
        <v> M.EIC 2022/2023</v>
      </c>
    </row>
    <row r="54">
      <c r="A54" s="2">
        <f>'AlumniEI SIGARRA'!A55</f>
        <v>201603694</v>
      </c>
      <c r="B54" s="2" t="str">
        <f>'AlumniEI SIGARRA'!B55</f>
        <v>Álvaro Francisco Barbosa Miranda</v>
      </c>
      <c r="C54" s="11" t="str">
        <f>'AlumniEI SIGARRA'!I55</f>
        <v>https://www.linkedin.com/in/a-francisco-miranda/</v>
      </c>
      <c r="D54" s="2" t="str">
        <f>'AlumniEI SIGARRA'!U55</f>
        <v> L.EIC 2022/2023 M.EIC 2022/2023</v>
      </c>
    </row>
    <row r="55">
      <c r="A55" s="2">
        <f>'AlumniEI SIGARRA'!A56</f>
        <v>200104999</v>
      </c>
      <c r="B55" s="2" t="str">
        <f>'AlumniEI SIGARRA'!B56</f>
        <v>Álvaro Gabriel Machado Caldas</v>
      </c>
      <c r="C55" s="11" t="str">
        <f>'AlumniEI SIGARRA'!I56</f>
        <v>https://www.linkedin.com/in/%C3%A1lvaro-caldas-pmp%C2%AE-7a31b711/</v>
      </c>
      <c r="D55" s="2" t="str">
        <f>'AlumniEI SIGARRA'!U56</f>
        <v> MIEIC 2008/2009</v>
      </c>
    </row>
    <row r="56">
      <c r="A56" s="2">
        <f>'AlumniEI SIGARRA'!A57</f>
        <v>200202461</v>
      </c>
      <c r="B56" s="2" t="str">
        <f>'AlumniEI SIGARRA'!B57</f>
        <v>Álvaro José Valente Vasconcelos</v>
      </c>
      <c r="C56" s="11" t="str">
        <f>'AlumniEI SIGARRA'!I57</f>
        <v>https://www.linkedin.com/in/alvarovasconcelos/</v>
      </c>
      <c r="D56" s="2" t="str">
        <f>'AlumniEI SIGARRA'!U57</f>
        <v> MIEIC 2007/2008</v>
      </c>
    </row>
    <row r="57">
      <c r="A57" s="2">
        <f>'AlumniEI SIGARRA'!A58</f>
        <v>200505486</v>
      </c>
      <c r="B57" s="2" t="str">
        <f>'AlumniEI SIGARRA'!B58</f>
        <v>Álvaro Manuel da Silva Monteiro</v>
      </c>
      <c r="C57" s="11" t="str">
        <f>'AlumniEI SIGARRA'!I58</f>
        <v>https://www.linkedin.com/in/alvarosilvamonteiro/</v>
      </c>
      <c r="D57" s="2" t="str">
        <f>'AlumniEI SIGARRA'!U58</f>
        <v> MIEIC 2008/2009</v>
      </c>
    </row>
    <row r="58">
      <c r="A58" s="2">
        <f>'AlumniEI SIGARRA'!A59</f>
        <v>201605646</v>
      </c>
      <c r="B58" s="2" t="str">
        <f>'AlumniEI SIGARRA'!B59</f>
        <v>Amadeu Prazeres Pereira</v>
      </c>
      <c r="C58" s="2" t="str">
        <f>'AlumniEI SIGARRA'!I59</f>
        <v/>
      </c>
      <c r="D58" s="2" t="str">
        <f>'AlumniEI SIGARRA'!U59</f>
        <v> MIEIC 2020/2021</v>
      </c>
    </row>
    <row r="59">
      <c r="A59" s="2">
        <f>'AlumniEI SIGARRA'!A60</f>
        <v>199703849</v>
      </c>
      <c r="B59" s="2" t="str">
        <f>'AlumniEI SIGARRA'!B60</f>
        <v>Amândio José Carvalho Alves da Silva</v>
      </c>
      <c r="C59" s="11" t="str">
        <f>'AlumniEI SIGARRA'!I60</f>
        <v>https://www.linkedin.com/in/amandiosilva/</v>
      </c>
      <c r="D59" s="2" t="str">
        <f>'AlumniEI SIGARRA'!U60</f>
        <v> LEIC 2001/2002</v>
      </c>
    </row>
    <row r="60">
      <c r="A60" s="2">
        <f>'AlumniEI SIGARRA'!A61</f>
        <v>200803809</v>
      </c>
      <c r="B60" s="2" t="str">
        <f>'AlumniEI SIGARRA'!B61</f>
        <v>Amaro Gonzaga Martins da Silva</v>
      </c>
      <c r="C60" s="11" t="str">
        <f>'AlumniEI SIGARRA'!I61</f>
        <v>https://www.linkedin.com/in/zagasilva/</v>
      </c>
      <c r="D60" s="2" t="str">
        <f>'AlumniEI SIGARRA'!U61</f>
        <v> MIEIC 2012/2013</v>
      </c>
    </row>
    <row r="61">
      <c r="A61" s="2">
        <f>'AlumniEI SIGARRA'!A62</f>
        <v>200303407</v>
      </c>
      <c r="B61" s="2" t="str">
        <f>'AlumniEI SIGARRA'!B62</f>
        <v>Ana Araújo do Pombal</v>
      </c>
      <c r="C61" s="2" t="str">
        <f>'AlumniEI SIGARRA'!I62</f>
        <v/>
      </c>
      <c r="D61" s="2" t="str">
        <f>'AlumniEI SIGARRA'!U62</f>
        <v> MIEIC 2008/2009</v>
      </c>
    </row>
    <row r="62">
      <c r="A62" s="2">
        <f>'AlumniEI SIGARRA'!A63</f>
        <v>201906704</v>
      </c>
      <c r="B62" s="2" t="str">
        <f>'AlumniEI SIGARRA'!B63</f>
        <v>Ana Bárbara Carvalho Barbosa</v>
      </c>
      <c r="C62" s="2" t="str">
        <f>'AlumniEI SIGARRA'!I63</f>
        <v/>
      </c>
      <c r="D62" s="2" t="str">
        <f>'AlumniEI SIGARRA'!U63</f>
        <v> L.EIC 2022/2023</v>
      </c>
    </row>
    <row r="63">
      <c r="A63" s="2">
        <f>'AlumniEI SIGARRA'!A64</f>
        <v>201306354</v>
      </c>
      <c r="B63" s="2" t="str">
        <f>'AlumniEI SIGARRA'!B64</f>
        <v>Ana Bárbara Monteiro Casimiro</v>
      </c>
      <c r="C63" s="2" t="str">
        <f>'AlumniEI SIGARRA'!I64</f>
        <v/>
      </c>
      <c r="D63" s="2" t="str">
        <f>'AlumniEI SIGARRA'!U64</f>
        <v> MIEIC 2018/2019</v>
      </c>
    </row>
    <row r="64">
      <c r="A64" s="2">
        <f>'AlumniEI SIGARRA'!A65</f>
        <v>202003574</v>
      </c>
      <c r="B64" s="2" t="str">
        <f>'AlumniEI SIGARRA'!B65</f>
        <v>Ana Beatriz Cruz Fontão</v>
      </c>
      <c r="C64" s="2" t="str">
        <f>'AlumniEI SIGARRA'!I65</f>
        <v/>
      </c>
      <c r="D64" s="2" t="str">
        <f>'AlumniEI SIGARRA'!U65</f>
        <v> L.EIC 2022/2023</v>
      </c>
    </row>
    <row r="65">
      <c r="A65" s="2">
        <f>'AlumniEI SIGARRA'!A66</f>
        <v>199504017</v>
      </c>
      <c r="B65" s="2" t="str">
        <f>'AlumniEI SIGARRA'!B66</f>
        <v>Ana Beatriz Furtado Stone</v>
      </c>
      <c r="C65" s="11" t="str">
        <f>'AlumniEI SIGARRA'!I66</f>
        <v>https://www.linkedin.com/in/anabeatrizstone</v>
      </c>
      <c r="D65" s="2" t="str">
        <f>'AlumniEI SIGARRA'!U66</f>
        <v> LEIC 1999/2000</v>
      </c>
    </row>
    <row r="66">
      <c r="A66" s="2">
        <f>'AlumniEI SIGARRA'!A67</f>
        <v>201906230</v>
      </c>
      <c r="B66" s="2" t="str">
        <f>'AlumniEI SIGARRA'!B67</f>
        <v>Ana Beatriz Melo Aguiar</v>
      </c>
      <c r="C66" s="11" t="str">
        <f>'AlumniEI SIGARRA'!I67</f>
        <v>https://www.linkedin.com/in/beatrizmaguiar</v>
      </c>
      <c r="D66" s="2" t="str">
        <f>'AlumniEI SIGARRA'!U67</f>
        <v> L.EIC 2021/2022</v>
      </c>
    </row>
    <row r="67">
      <c r="A67" s="2">
        <f>'AlumniEI SIGARRA'!A68</f>
        <v>201201786</v>
      </c>
      <c r="B67" s="2" t="str">
        <f>'AlumniEI SIGARRA'!B68</f>
        <v>Ana Carolina Ribeiro Moura</v>
      </c>
      <c r="C67" s="11" t="str">
        <f>'AlumniEI SIGARRA'!I68</f>
        <v>https://www.linkedin.com/in/ana-moura/</v>
      </c>
      <c r="D67" s="2" t="str">
        <f>'AlumniEI SIGARRA'!U68</f>
        <v> MIEIC 2016/2017</v>
      </c>
    </row>
    <row r="68">
      <c r="A68" s="2">
        <f>'AlumniEI SIGARRA'!A69</f>
        <v>201303169</v>
      </c>
      <c r="B68" s="2" t="str">
        <f>'AlumniEI SIGARRA'!B69</f>
        <v>Ana Catarina Dias Amaral</v>
      </c>
      <c r="C68" s="2" t="str">
        <f>'AlumniEI SIGARRA'!I69</f>
        <v/>
      </c>
      <c r="D68" s="2" t="str">
        <f>'AlumniEI SIGARRA'!U69</f>
        <v> MIEIC 2017/2018</v>
      </c>
    </row>
    <row r="69">
      <c r="A69" s="2">
        <f>'AlumniEI SIGARRA'!A70</f>
        <v>201002992</v>
      </c>
      <c r="B69" s="2" t="str">
        <f>'AlumniEI SIGARRA'!B70</f>
        <v>Ana Catarina Gonçalves Gomes</v>
      </c>
      <c r="C69" s="11" t="str">
        <f>'AlumniEI SIGARRA'!I70</f>
        <v>https://www.linkedin.com/in/anaggomes/</v>
      </c>
      <c r="D69" s="2" t="str">
        <f>'AlumniEI SIGARRA'!U70</f>
        <v> MIEIC 2014/2015</v>
      </c>
    </row>
    <row r="70">
      <c r="A70" s="2">
        <f>'AlumniEI SIGARRA'!A71</f>
        <v>200501240</v>
      </c>
      <c r="B70" s="2" t="str">
        <f>'AlumniEI SIGARRA'!B71</f>
        <v>Ana Catarina Lucas Saraiva</v>
      </c>
      <c r="C70" s="11" t="str">
        <f>'AlumniEI SIGARRA'!I71</f>
        <v>https://www.linkedin.com/in/saraivacatarina/</v>
      </c>
      <c r="D70" s="2" t="str">
        <f>'AlumniEI SIGARRA'!U71</f>
        <v> MIEIC 2009/2010</v>
      </c>
    </row>
    <row r="71">
      <c r="A71" s="2">
        <f>'AlumniEI SIGARRA'!A72</f>
        <v>200705586</v>
      </c>
      <c r="B71" s="2" t="str">
        <f>'AlumniEI SIGARRA'!B72</f>
        <v>Ana Catarina Silva Carvalho</v>
      </c>
      <c r="C71" s="11" t="str">
        <f>'AlumniEI SIGARRA'!I72</f>
        <v>https://www.linkedin.com/in/carvalhocatarina/</v>
      </c>
      <c r="D71" s="2" t="str">
        <f>'AlumniEI SIGARRA'!U72</f>
        <v> MIEIC 2011/2012</v>
      </c>
    </row>
    <row r="72">
      <c r="A72" s="2">
        <f>'AlumniEI SIGARRA'!A73</f>
        <v>200701857</v>
      </c>
      <c r="B72" s="2" t="str">
        <f>'AlumniEI SIGARRA'!B73</f>
        <v>Ana Clara Fernandes de Castro</v>
      </c>
      <c r="C72" s="2" t="str">
        <f>'AlumniEI SIGARRA'!I73</f>
        <v/>
      </c>
      <c r="D72" s="2" t="str">
        <f>'AlumniEI SIGARRA'!U73</f>
        <v> MIEIC 2012/2013</v>
      </c>
    </row>
    <row r="73">
      <c r="A73" s="2">
        <f>'AlumniEI SIGARRA'!A74</f>
        <v>201806309</v>
      </c>
      <c r="B73" s="2" t="str">
        <f>'AlumniEI SIGARRA'!B74</f>
        <v>Ana Clara Moreira Gadelho</v>
      </c>
      <c r="C73" s="2" t="str">
        <f>'AlumniEI SIGARRA'!I74</f>
        <v/>
      </c>
      <c r="D73" s="2" t="str">
        <f>'AlumniEI SIGARRA'!U74</f>
        <v> M.EIC 2022/2023</v>
      </c>
    </row>
    <row r="74">
      <c r="A74" s="2">
        <f>'AlumniEI SIGARRA'!A75</f>
        <v>200700742</v>
      </c>
      <c r="B74" s="2" t="str">
        <f>'AlumniEI SIGARRA'!B75</f>
        <v>Ana Cláudia Fonseca Santos</v>
      </c>
      <c r="C74" s="11" t="str">
        <f>'AlumniEI SIGARRA'!I75</f>
        <v>https://www.linkedin.com/in/ana-santos-556807130</v>
      </c>
      <c r="D74" s="2" t="str">
        <f>'AlumniEI SIGARRA'!U75</f>
        <v> MIEIC 2019/2020</v>
      </c>
    </row>
    <row r="75">
      <c r="A75" s="2">
        <f>'AlumniEI SIGARRA'!A76</f>
        <v>200001731</v>
      </c>
      <c r="B75" s="2" t="str">
        <f>'AlumniEI SIGARRA'!B76</f>
        <v>Ana Cláudia Pereira Santos</v>
      </c>
      <c r="C75" s="11" t="str">
        <f>'AlumniEI SIGARRA'!I76</f>
        <v>https://www.linkedin.com/in/ana-claudia-santos130</v>
      </c>
      <c r="D75" s="2" t="str">
        <f>'AlumniEI SIGARRA'!U76</f>
        <v> LEIC 2004/2005</v>
      </c>
    </row>
    <row r="76">
      <c r="A76" s="2">
        <f>'AlumniEI SIGARRA'!A77</f>
        <v>201307852</v>
      </c>
      <c r="B76" s="2" t="str">
        <f>'AlumniEI SIGARRA'!B77</f>
        <v>Ana Filipa Barroso Pinto</v>
      </c>
      <c r="C76" s="2" t="str">
        <f>'AlumniEI SIGARRA'!I77</f>
        <v/>
      </c>
      <c r="D76" s="2" t="str">
        <f>'AlumniEI SIGARRA'!U77</f>
        <v> MIEIC 2018/2019</v>
      </c>
    </row>
    <row r="77">
      <c r="A77" s="2">
        <f>'AlumniEI SIGARRA'!A78</f>
        <v>201704077</v>
      </c>
      <c r="B77" s="2" t="str">
        <f>'AlumniEI SIGARRA'!B78</f>
        <v>Ana Filipa Campos Senra</v>
      </c>
      <c r="C77" s="2" t="str">
        <f>'AlumniEI SIGARRA'!I78</f>
        <v/>
      </c>
      <c r="D77" s="2" t="str">
        <f>'AlumniEI SIGARRA'!U78</f>
        <v> M.EIC 2021/2022</v>
      </c>
    </row>
    <row r="78">
      <c r="A78" s="2">
        <f>'AlumniEI SIGARRA'!A79</f>
        <v>200504723</v>
      </c>
      <c r="B78" s="2" t="str">
        <f>'AlumniEI SIGARRA'!B79</f>
        <v>Ana Filipa Ferreira Vasconcelos</v>
      </c>
      <c r="C78" s="11" t="str">
        <f>'AlumniEI SIGARRA'!I79</f>
        <v>https://www.linkedin.com/in/ana-vasconcelos-35134118/</v>
      </c>
      <c r="D78" s="2" t="str">
        <f>'AlumniEI SIGARRA'!U79</f>
        <v> MIEIC 2010/2011</v>
      </c>
    </row>
    <row r="79">
      <c r="A79" s="2">
        <f>'AlumniEI SIGARRA'!A80</f>
        <v>200204550</v>
      </c>
      <c r="B79" s="2" t="str">
        <f>'AlumniEI SIGARRA'!B80</f>
        <v>Ana Gabriela Teixeira Soares</v>
      </c>
      <c r="C79" s="2" t="str">
        <f>'AlumniEI SIGARRA'!I80</f>
        <v/>
      </c>
      <c r="D79" s="2" t="str">
        <f>'AlumniEI SIGARRA'!U80</f>
        <v> MIEIC 2009/2010</v>
      </c>
    </row>
    <row r="80">
      <c r="A80" s="2">
        <f>'AlumniEI SIGARRA'!A81</f>
        <v>201806593</v>
      </c>
      <c r="B80" s="2" t="str">
        <f>'AlumniEI SIGARRA'!B81</f>
        <v>Ana Inês Oliveira de Barros</v>
      </c>
      <c r="C80" s="2" t="str">
        <f>'AlumniEI SIGARRA'!I81</f>
        <v/>
      </c>
      <c r="D80" s="2" t="str">
        <f>'AlumniEI SIGARRA'!U81</f>
        <v> M.EIC 2022/2023</v>
      </c>
    </row>
    <row r="81">
      <c r="A81" s="2">
        <f>'AlumniEI SIGARRA'!A82</f>
        <v>201504108</v>
      </c>
      <c r="B81" s="2" t="str">
        <f>'AlumniEI SIGARRA'!B82</f>
        <v>Ana Isabel Ferreira Maia</v>
      </c>
      <c r="C81" s="2" t="str">
        <f>'AlumniEI SIGARRA'!I82</f>
        <v/>
      </c>
      <c r="D81" s="2" t="str">
        <f>'AlumniEI SIGARRA'!U82</f>
        <v> M.EIC 2021/2022</v>
      </c>
    </row>
    <row r="82">
      <c r="A82" s="2">
        <f>'AlumniEI SIGARRA'!A83</f>
        <v>200104330</v>
      </c>
      <c r="B82" s="2" t="str">
        <f>'AlumniEI SIGARRA'!B83</f>
        <v>Ana Isabel Gaspar Freitas</v>
      </c>
      <c r="C82" s="11" t="str">
        <f>'AlumniEI SIGARRA'!I83</f>
        <v>https://www.linkedin.com/in/anaisabelfreitas/</v>
      </c>
      <c r="D82" s="2" t="str">
        <f>'AlumniEI SIGARRA'!U83</f>
        <v> LEIC 2005/2006</v>
      </c>
    </row>
    <row r="83">
      <c r="A83" s="2">
        <f>'AlumniEI SIGARRA'!A84</f>
        <v>201108026</v>
      </c>
      <c r="B83" s="2" t="str">
        <f>'AlumniEI SIGARRA'!B84</f>
        <v>Ana Isabel Neves Alves de Sousa</v>
      </c>
      <c r="C83" s="11" t="str">
        <f>'AlumniEI SIGARRA'!I84</f>
        <v>https://www.linkedin.com/in/anaisabelsousa</v>
      </c>
      <c r="D83" s="2" t="str">
        <f>'AlumniEI SIGARRA'!U84</f>
        <v> MIEIC 2015/2016</v>
      </c>
    </row>
    <row r="84">
      <c r="A84" s="2">
        <f>'AlumniEI SIGARRA'!A85</f>
        <v>199402887</v>
      </c>
      <c r="B84" s="2" t="str">
        <f>'AlumniEI SIGARRA'!B85</f>
        <v>Ana Isabel Pinto Correia</v>
      </c>
      <c r="C84" s="11" t="str">
        <f>'AlumniEI SIGARRA'!I85</f>
        <v>https://www.linkedin.com/in/ana-correia-a6747b/</v>
      </c>
      <c r="D84" s="2" t="str">
        <f>'AlumniEI SIGARRA'!U85</f>
        <v> LEIC 1998/1999</v>
      </c>
    </row>
    <row r="85">
      <c r="A85" s="2">
        <f>'AlumniEI SIGARRA'!A86</f>
        <v>200806998</v>
      </c>
      <c r="B85" s="2" t="str">
        <f>'AlumniEI SIGARRA'!B86</f>
        <v>Ana Isabel Pires Magalhães Marques</v>
      </c>
      <c r="C85" s="11" t="str">
        <f>'AlumniEI SIGARRA'!I86</f>
        <v>https://www.linkedin.com/in/aisabelmarques</v>
      </c>
      <c r="D85" s="2" t="str">
        <f>'AlumniEI SIGARRA'!U86</f>
        <v> MIEIC 2013/2014</v>
      </c>
    </row>
    <row r="86">
      <c r="A86" s="2">
        <f>'AlumniEI SIGARRA'!A87</f>
        <v>200104821</v>
      </c>
      <c r="B86" s="2" t="str">
        <f>'AlumniEI SIGARRA'!B87</f>
        <v>Ana Isabel Soares de Carvalho Coelho dos Santos</v>
      </c>
      <c r="C86" s="11" t="str">
        <f>'AlumniEI SIGARRA'!I87</f>
        <v>https://www.linkedin.com/in/annasanntos/</v>
      </c>
      <c r="D86" s="2" t="str">
        <f>'AlumniEI SIGARRA'!U87</f>
        <v> LEIC 2005/2006</v>
      </c>
    </row>
    <row r="87">
      <c r="A87" s="2">
        <f>'AlumniEI SIGARRA'!A88</f>
        <v>199401265</v>
      </c>
      <c r="B87" s="2" t="str">
        <f>'AlumniEI SIGARRA'!B88</f>
        <v>Ana Jacinta Pereira Ferreira</v>
      </c>
      <c r="C87" s="11" t="str">
        <f>'AlumniEI SIGARRA'!I88</f>
        <v>https://www.linkedin.com/in/ana-jacinta-ferreira-b727ab/</v>
      </c>
      <c r="D87" s="2" t="str">
        <f>'AlumniEI SIGARRA'!U88</f>
        <v> LEIC 1998/1999</v>
      </c>
    </row>
    <row r="88">
      <c r="A88" s="2">
        <f>'AlumniEI SIGARRA'!A89</f>
        <v>199800816</v>
      </c>
      <c r="B88" s="2" t="str">
        <f>'AlumniEI SIGARRA'!B89</f>
        <v>Ana Luisa Ferreira da Mota</v>
      </c>
      <c r="C88" s="11" t="str">
        <f>'AlumniEI SIGARRA'!I89</f>
        <v>https://www.linkedin.com/in/anamota/</v>
      </c>
      <c r="D88" s="2" t="str">
        <f>'AlumniEI SIGARRA'!U89</f>
        <v> LEIC 2002/2003</v>
      </c>
    </row>
    <row r="89">
      <c r="A89" s="2">
        <f>'AlumniEI SIGARRA'!A90</f>
        <v>201907565</v>
      </c>
      <c r="B89" s="2" t="str">
        <f>'AlumniEI SIGARRA'!B90</f>
        <v>Ana Luísa Ferreira Marques</v>
      </c>
      <c r="C89" s="2" t="str">
        <f>'AlumniEI SIGARRA'!I90</f>
        <v/>
      </c>
      <c r="D89" s="2" t="str">
        <f>'AlumniEI SIGARRA'!U90</f>
        <v> L.EIC 2022/2023</v>
      </c>
    </row>
    <row r="90">
      <c r="A90" s="2">
        <f>'AlumniEI SIGARRA'!A91</f>
        <v>200800541</v>
      </c>
      <c r="B90" s="2" t="str">
        <f>'AlumniEI SIGARRA'!B91</f>
        <v>Ana Luísa Pires Magalhães Marques</v>
      </c>
      <c r="C90" s="11" t="str">
        <f>'AlumniEI SIGARRA'!I91</f>
        <v>https://www.linkedin.com/in/aluisamarques</v>
      </c>
      <c r="D90" s="2" t="str">
        <f>'AlumniEI SIGARRA'!U91</f>
        <v> MIEIC 2013/2014</v>
      </c>
    </row>
    <row r="91">
      <c r="A91" s="2">
        <f>'AlumniEI SIGARRA'!A92</f>
        <v>199802018</v>
      </c>
      <c r="B91" s="2" t="str">
        <f>'AlumniEI SIGARRA'!B92</f>
        <v>Ana Luisa Soares Tavares</v>
      </c>
      <c r="C91" s="2" t="str">
        <f>'AlumniEI SIGARRA'!I92</f>
        <v/>
      </c>
      <c r="D91" s="2" t="str">
        <f>'AlumniEI SIGARRA'!U92</f>
        <v> LEIC 2002/2003</v>
      </c>
    </row>
    <row r="92">
      <c r="A92" s="2">
        <f>'AlumniEI SIGARRA'!A93</f>
        <v>201706791</v>
      </c>
      <c r="B92" s="2" t="str">
        <f>'AlumniEI SIGARRA'!B93</f>
        <v>Ana Mafalda Costa Santos</v>
      </c>
      <c r="C92" s="2" t="str">
        <f>'AlumniEI SIGARRA'!I93</f>
        <v/>
      </c>
      <c r="D92" s="2" t="str">
        <f>'AlumniEI SIGARRA'!U93</f>
        <v> M.EIC 2021/2022</v>
      </c>
    </row>
    <row r="93">
      <c r="A93" s="2">
        <f>'AlumniEI SIGARRA'!A94</f>
        <v>201909162</v>
      </c>
      <c r="B93" s="2" t="str">
        <f>'AlumniEI SIGARRA'!B94</f>
        <v>Ana Mafalda de Oliveira Santos</v>
      </c>
      <c r="C93" s="11" t="str">
        <f>'AlumniEI SIGARRA'!I94</f>
        <v>https://www.linkedin.com/in/mafalda-santos-swe</v>
      </c>
      <c r="D93" s="2" t="str">
        <f>'AlumniEI SIGARRA'!U94</f>
        <v> M.EIC 2021/2022</v>
      </c>
    </row>
    <row r="94">
      <c r="A94" s="2">
        <f>'AlumniEI SIGARRA'!A95</f>
        <v>201007684</v>
      </c>
      <c r="B94" s="2" t="str">
        <f>'AlumniEI SIGARRA'!B95</f>
        <v>Ana Mafalda Tavares Petiz dos Santos</v>
      </c>
      <c r="C94" s="2" t="str">
        <f>'AlumniEI SIGARRA'!I95</f>
        <v/>
      </c>
      <c r="D94" s="2" t="str">
        <f>'AlumniEI SIGARRA'!U95</f>
        <v> MIEIC 2014/2015</v>
      </c>
    </row>
    <row r="95">
      <c r="A95" s="2">
        <f>'AlumniEI SIGARRA'!A96</f>
        <v>200900803</v>
      </c>
      <c r="B95" s="2" t="str">
        <f>'AlumniEI SIGARRA'!B96</f>
        <v>Ana Margarida Cardoso Carraca</v>
      </c>
      <c r="C95" s="11" t="str">
        <f>'AlumniEI SIGARRA'!I96</f>
        <v>https://www.linkedin.com/in/acarraca/</v>
      </c>
      <c r="D95" s="2" t="str">
        <f>'AlumniEI SIGARRA'!U96</f>
        <v> MIEIC 2013/2014</v>
      </c>
    </row>
    <row r="96">
      <c r="A96" s="2">
        <f>'AlumniEI SIGARRA'!A97</f>
        <v>201505505</v>
      </c>
      <c r="B96" s="2" t="str">
        <f>'AlumniEI SIGARRA'!B97</f>
        <v>Ana Margarida Oliveira Pinheiro da Silva</v>
      </c>
      <c r="C96" s="2" t="str">
        <f>'AlumniEI SIGARRA'!I97</f>
        <v/>
      </c>
      <c r="D96" s="2" t="str">
        <f>'AlumniEI SIGARRA'!U97</f>
        <v> MIEIC 2019/2020</v>
      </c>
    </row>
    <row r="97">
      <c r="A97" s="2">
        <f>'AlumniEI SIGARRA'!A98</f>
        <v>200903046</v>
      </c>
      <c r="B97" s="2" t="str">
        <f>'AlumniEI SIGARRA'!B98</f>
        <v>Ana Margarida Rodrigues Ferreira</v>
      </c>
      <c r="C97" s="11" t="str">
        <f>'AlumniEI SIGARRA'!I98</f>
        <v>https://www.linkedin.com/in/anamargaridarf/</v>
      </c>
      <c r="D97" s="2" t="str">
        <f>'AlumniEI SIGARRA'!U98</f>
        <v> MIEIC 2013/2014</v>
      </c>
    </row>
    <row r="98">
      <c r="A98" s="2">
        <f>'AlumniEI SIGARRA'!A99</f>
        <v>201705749</v>
      </c>
      <c r="B98" s="2" t="str">
        <f>'AlumniEI SIGARRA'!B99</f>
        <v>Ana Margarida Ruivo Loureiro</v>
      </c>
      <c r="C98" s="11" t="str">
        <f>'AlumniEI SIGARRA'!I99</f>
        <v>https://www.linkedin.com/in/anamargaridarl/</v>
      </c>
      <c r="D98" s="2" t="str">
        <f>'AlumniEI SIGARRA'!U99</f>
        <v> M.EIC 2021/2022</v>
      </c>
    </row>
    <row r="99">
      <c r="A99" s="2">
        <f>'AlumniEI SIGARRA'!A100</f>
        <v>200502975</v>
      </c>
      <c r="B99" s="2" t="str">
        <f>'AlumniEI SIGARRA'!B100</f>
        <v>Ana Maria Lima Fernandes</v>
      </c>
      <c r="C99" s="11" t="str">
        <f>'AlumniEI SIGARRA'!I100</f>
        <v>https://www.linkedin.com/in/ana-fernandes-91136827/</v>
      </c>
      <c r="D99" s="2" t="str">
        <f>'AlumniEI SIGARRA'!U100</f>
        <v> MIEIC 2010/2011</v>
      </c>
    </row>
    <row r="100">
      <c r="A100" s="2">
        <f>'AlumniEI SIGARRA'!A101</f>
        <v>201909572</v>
      </c>
      <c r="B100" s="2" t="str">
        <f>'AlumniEI SIGARRA'!B101</f>
        <v>Ana Marisa Machado Macedo</v>
      </c>
      <c r="C100" s="2" t="str">
        <f>'AlumniEI SIGARRA'!I101</f>
        <v/>
      </c>
      <c r="D100" s="2" t="str">
        <f>'AlumniEI SIGARRA'!U101</f>
        <v> M.EIC 2021/2022</v>
      </c>
    </row>
    <row r="101">
      <c r="A101" s="2">
        <f>'AlumniEI SIGARRA'!A102</f>
        <v>201904795</v>
      </c>
      <c r="B101" s="2" t="str">
        <f>'AlumniEI SIGARRA'!B102</f>
        <v>Ana Matilde Guedes Perez da Silva Barra</v>
      </c>
      <c r="C101" s="2" t="str">
        <f>'AlumniEI SIGARRA'!I102</f>
        <v/>
      </c>
      <c r="D101" s="2" t="str">
        <f>'AlumniEI SIGARRA'!U102</f>
        <v> L.EIC 2021/2022</v>
      </c>
    </row>
    <row r="102">
      <c r="A102" s="2">
        <f>'AlumniEI SIGARRA'!A103</f>
        <v>201904565</v>
      </c>
      <c r="B102" s="2" t="str">
        <f>'AlumniEI SIGARRA'!B103</f>
        <v>Ana Rita Antunes Ramada</v>
      </c>
      <c r="C102" s="2" t="str">
        <f>'AlumniEI SIGARRA'!I103</f>
        <v/>
      </c>
      <c r="D102" s="2" t="str">
        <f>'AlumniEI SIGARRA'!U103</f>
        <v> L.EIC 2021/2022</v>
      </c>
    </row>
    <row r="103">
      <c r="A103" s="2">
        <f>'AlumniEI SIGARRA'!A104</f>
        <v>202004155</v>
      </c>
      <c r="B103" s="2" t="str">
        <f>'AlumniEI SIGARRA'!B104</f>
        <v>Ana Rita Baptista de Oliveira</v>
      </c>
      <c r="C103" s="2" t="str">
        <f>'AlumniEI SIGARRA'!I104</f>
        <v/>
      </c>
      <c r="D103" s="2" t="str">
        <f>'AlumniEI SIGARRA'!U104</f>
        <v> L.EIC 2022/2023</v>
      </c>
    </row>
    <row r="104">
      <c r="A104" s="2">
        <f>'AlumniEI SIGARRA'!A105</f>
        <v>201406093</v>
      </c>
      <c r="B104" s="2" t="str">
        <f>'AlumniEI SIGARRA'!B105</f>
        <v>Ana Rita da Costa Torres</v>
      </c>
      <c r="C104" s="2" t="str">
        <f>'AlumniEI SIGARRA'!I105</f>
        <v/>
      </c>
      <c r="D104" s="2" t="str">
        <f>'AlumniEI SIGARRA'!U105</f>
        <v> MIEIC 2018/2019</v>
      </c>
    </row>
    <row r="105">
      <c r="A105" s="2">
        <f>'AlumniEI SIGARRA'!A106</f>
        <v>201605240</v>
      </c>
      <c r="B105" s="2" t="str">
        <f>'AlumniEI SIGARRA'!B106</f>
        <v>Ana Rita Fonseca Santos</v>
      </c>
      <c r="C105" s="2" t="str">
        <f>'AlumniEI SIGARRA'!I106</f>
        <v/>
      </c>
      <c r="D105" s="2" t="str">
        <f>'AlumniEI SIGARRA'!U106</f>
        <v> M.EIC 2021/2022</v>
      </c>
    </row>
    <row r="106">
      <c r="A106" s="2">
        <f>'AlumniEI SIGARRA'!A107</f>
        <v>201606003</v>
      </c>
      <c r="B106" s="2" t="str">
        <f>'AlumniEI SIGARRA'!B107</f>
        <v>Ana Rita Norinho Pinto</v>
      </c>
      <c r="C106" s="2" t="str">
        <f>'AlumniEI SIGARRA'!I107</f>
        <v/>
      </c>
      <c r="D106" s="2" t="str">
        <f>'AlumniEI SIGARRA'!U107</f>
        <v> MIEIC 2020/2021</v>
      </c>
    </row>
    <row r="107">
      <c r="A107" s="2">
        <f>'AlumniEI SIGARRA'!A108</f>
        <v>201205014</v>
      </c>
      <c r="B107" s="2" t="str">
        <f>'AlumniEI SIGARRA'!B108</f>
        <v>Ana Rita Silva Ferreira</v>
      </c>
      <c r="C107" s="11" t="str">
        <f>'AlumniEI SIGARRA'!I108</f>
        <v>https://www.linkedin.com/in/aritasferreira/</v>
      </c>
      <c r="D107" s="2" t="str">
        <f>'AlumniEI SIGARRA'!U108</f>
        <v> MIEIC 2016/2017</v>
      </c>
    </row>
    <row r="108">
      <c r="A108" s="2">
        <f>'AlumniEI SIGARRA'!A109</f>
        <v>201604105</v>
      </c>
      <c r="B108" s="2" t="str">
        <f>'AlumniEI SIGARRA'!B109</f>
        <v>Ana Sá e Sousa Carneiro da Silva</v>
      </c>
      <c r="C108" s="2" t="str">
        <f>'AlumniEI SIGARRA'!I109</f>
        <v/>
      </c>
      <c r="D108" s="2" t="str">
        <f>'AlumniEI SIGARRA'!U109</f>
        <v> MIEIC 2020/2021</v>
      </c>
    </row>
    <row r="109">
      <c r="A109" s="2">
        <f>'AlumniEI SIGARRA'!A110</f>
        <v>200700661</v>
      </c>
      <c r="B109" s="2" t="str">
        <f>'AlumniEI SIGARRA'!B110</f>
        <v>Ana Sara Videira Morais</v>
      </c>
      <c r="C109" s="11" t="str">
        <f>'AlumniEI SIGARRA'!I110</f>
        <v>https://www.linkedin.com/in/saramorais14/</v>
      </c>
      <c r="D109" s="2" t="str">
        <f>'AlumniEI SIGARRA'!U110</f>
        <v> MIEIC 2013/2014</v>
      </c>
    </row>
    <row r="110">
      <c r="A110" s="2">
        <f>'AlumniEI SIGARRA'!A111</f>
        <v>200505548</v>
      </c>
      <c r="B110" s="2" t="str">
        <f>'AlumniEI SIGARRA'!B111</f>
        <v>Ana Sofia Barros Barbosa</v>
      </c>
      <c r="C110" s="2" t="str">
        <f>'AlumniEI SIGARRA'!I111</f>
        <v/>
      </c>
      <c r="D110" s="2" t="str">
        <f>'AlumniEI SIGARRA'!U111</f>
        <v> MIEIC 2009/2010</v>
      </c>
    </row>
    <row r="111">
      <c r="A111" s="2">
        <f>'AlumniEI SIGARRA'!A112</f>
        <v>202007602</v>
      </c>
      <c r="B111" s="2" t="str">
        <f>'AlumniEI SIGARRA'!B112</f>
        <v>Ana Sofia Guedes Vieira Santos Costa</v>
      </c>
      <c r="C111" s="2" t="str">
        <f>'AlumniEI SIGARRA'!I112</f>
        <v/>
      </c>
      <c r="D111" s="2" t="str">
        <f>'AlumniEI SIGARRA'!U112</f>
        <v> L.EIC 2022/2023</v>
      </c>
    </row>
    <row r="112">
      <c r="A112" s="2">
        <f>'AlumniEI SIGARRA'!A113</f>
        <v>199802062</v>
      </c>
      <c r="B112" s="2" t="str">
        <f>'AlumniEI SIGARRA'!B113</f>
        <v>Ana Sousa Sá Magalhães</v>
      </c>
      <c r="C112" s="11" t="str">
        <f>'AlumniEI SIGARRA'!I113</f>
        <v>https://www.linkedin.com/in/ana-sa-magalhaes</v>
      </c>
      <c r="D112" s="2" t="str">
        <f>'AlumniEI SIGARRA'!U113</f>
        <v> LEIC 2004/2005</v>
      </c>
    </row>
    <row r="113">
      <c r="A113" s="2">
        <f>'AlumniEI SIGARRA'!A114</f>
        <v>201606703</v>
      </c>
      <c r="B113" s="2" t="str">
        <f>'AlumniEI SIGARRA'!B114</f>
        <v>Ana Teresa Dias Silva</v>
      </c>
      <c r="C113" s="11" t="str">
        <f>'AlumniEI SIGARRA'!I114</f>
        <v>https://www.linkedin.com/in/anatdiass/</v>
      </c>
      <c r="D113" s="2" t="str">
        <f>'AlumniEI SIGARRA'!U114</f>
        <v> M.EIC 2021/2022</v>
      </c>
    </row>
    <row r="114">
      <c r="A114" s="2">
        <f>'AlumniEI SIGARRA'!A115</f>
        <v>201806460</v>
      </c>
      <c r="B114" s="2" t="str">
        <f>'AlumniEI SIGARRA'!B115</f>
        <v>Ana Teresa Feliciano da Cruz</v>
      </c>
      <c r="C114" s="11" t="str">
        <f>'AlumniEI SIGARRA'!I115</f>
        <v>https://www.linkedin.com/in/ana-teresa-cruz/</v>
      </c>
      <c r="D114" s="2" t="str">
        <f>'AlumniEI SIGARRA'!U115</f>
        <v> M.EIC 2022/2023</v>
      </c>
    </row>
    <row r="115">
      <c r="A115" s="2">
        <f>'AlumniEI SIGARRA'!A116</f>
        <v>201102073</v>
      </c>
      <c r="B115" s="2" t="str">
        <f>'AlumniEI SIGARRA'!B116</f>
        <v>Ana Zaiat</v>
      </c>
      <c r="C115" s="11" t="str">
        <f>'AlumniEI SIGARRA'!I116</f>
        <v>https://www.linkedin.com/in/anna-zaiat-523815a0/</v>
      </c>
      <c r="D115" s="2" t="str">
        <f>'AlumniEI SIGARRA'!U116</f>
        <v> MIEIC 2013/2014</v>
      </c>
    </row>
    <row r="116">
      <c r="A116" s="2">
        <f>'AlumniEI SIGARRA'!A117</f>
        <v>201506034</v>
      </c>
      <c r="B116" s="2" t="str">
        <f>'AlumniEI SIGARRA'!B117</f>
        <v>Anabela Costa e Silva</v>
      </c>
      <c r="C116" s="2" t="str">
        <f>'AlumniEI SIGARRA'!I117</f>
        <v/>
      </c>
      <c r="D116" s="2" t="str">
        <f>'AlumniEI SIGARRA'!U117</f>
        <v> MIEIC 2019/2020</v>
      </c>
    </row>
    <row r="117">
      <c r="A117" s="2">
        <f>'AlumniEI SIGARRA'!A118</f>
        <v>200800532</v>
      </c>
      <c r="B117" s="2" t="str">
        <f>'AlumniEI SIGARRA'!B118</f>
        <v>Anabela Dias de Carvalho</v>
      </c>
      <c r="C117" s="11" t="str">
        <f>'AlumniEI SIGARRA'!I118</f>
        <v>https://www.linkedin.com/in/belacarvalho/</v>
      </c>
      <c r="D117" s="2" t="str">
        <f>'AlumniEI SIGARRA'!U118</f>
        <v> MIEIC 2012/2013</v>
      </c>
    </row>
    <row r="118">
      <c r="A118" s="2">
        <f>'AlumniEI SIGARRA'!A119</f>
        <v>201102265</v>
      </c>
      <c r="B118" s="2" t="str">
        <f>'AlumniEI SIGARRA'!B119</f>
        <v>Anaís Silva Dias</v>
      </c>
      <c r="C118" s="11" t="str">
        <f>'AlumniEI SIGARRA'!I119</f>
        <v>https://www.linkedin.com/in/anaisdias/</v>
      </c>
      <c r="D118" s="2" t="str">
        <f>'AlumniEI SIGARRA'!U119</f>
        <v> MIEIC 2016/2017</v>
      </c>
    </row>
    <row r="119">
      <c r="A119" s="2">
        <f>'AlumniEI SIGARRA'!A120</f>
        <v>201202865</v>
      </c>
      <c r="B119" s="2" t="str">
        <f>'AlumniEI SIGARRA'!B120</f>
        <v>André Abrantes Tavares Paiva Machado</v>
      </c>
      <c r="C119" s="2" t="str">
        <f>'AlumniEI SIGARRA'!I120</f>
        <v/>
      </c>
      <c r="D119" s="2" t="str">
        <f>'AlumniEI SIGARRA'!U120</f>
        <v> MIEIC 2018/2019</v>
      </c>
    </row>
    <row r="120">
      <c r="A120" s="2">
        <f>'AlumniEI SIGARRA'!A121</f>
        <v>199700829</v>
      </c>
      <c r="B120" s="2" t="str">
        <f>'AlumniEI SIGARRA'!B121</f>
        <v>André Amaral Semblano de Azevedo Teixeira</v>
      </c>
      <c r="C120" s="2" t="str">
        <f>'AlumniEI SIGARRA'!I121</f>
        <v/>
      </c>
      <c r="D120" s="2" t="str">
        <f>'AlumniEI SIGARRA'!U121</f>
        <v> LEIC 2001/2002 MIEIC 2007/2008</v>
      </c>
    </row>
    <row r="121">
      <c r="A121" s="2">
        <f>'AlumniEI SIGARRA'!A122</f>
        <v>200400464</v>
      </c>
      <c r="B121" s="2" t="str">
        <f>'AlumniEI SIGARRA'!B122</f>
        <v>André Amarante dos Santos Cunha</v>
      </c>
      <c r="C121" s="11" t="str">
        <f>'AlumniEI SIGARRA'!I122</f>
        <v>https://www.linkedin.com/in/andrecunha86</v>
      </c>
      <c r="D121" s="2" t="str">
        <f>'AlumniEI SIGARRA'!U122</f>
        <v> MIEIC 2010/2011</v>
      </c>
    </row>
    <row r="122">
      <c r="A122" s="2">
        <f>'AlumniEI SIGARRA'!A123</f>
        <v>199401869</v>
      </c>
      <c r="B122" s="2" t="str">
        <f>'AlumniEI SIGARRA'!B123</f>
        <v>André Assis Guimarães</v>
      </c>
      <c r="C122" s="11" t="str">
        <f>'AlumniEI SIGARRA'!I123</f>
        <v>https://www.linkedin.com/in/andreguimaraes/</v>
      </c>
      <c r="D122" s="2" t="str">
        <f>'AlumniEI SIGARRA'!U123</f>
        <v> LEIC 2001/2002</v>
      </c>
    </row>
    <row r="123">
      <c r="A123" s="2">
        <f>'AlumniEI SIGARRA'!A124</f>
        <v>201403057</v>
      </c>
      <c r="B123" s="2" t="str">
        <f>'AlumniEI SIGARRA'!B124</f>
        <v>André Brochado Pinto dos Reis</v>
      </c>
      <c r="C123" s="2" t="str">
        <f>'AlumniEI SIGARRA'!I124</f>
        <v/>
      </c>
      <c r="D123" s="2" t="str">
        <f>'AlumniEI SIGARRA'!U124</f>
        <v> MIEIC 2018/2019</v>
      </c>
    </row>
    <row r="124">
      <c r="A124" s="2">
        <f>'AlumniEI SIGARRA'!A125</f>
        <v>201505375</v>
      </c>
      <c r="B124" s="2" t="str">
        <f>'AlumniEI SIGARRA'!B125</f>
        <v>André Carlos Almeida Baptista</v>
      </c>
      <c r="C124" s="2" t="str">
        <f>'AlumniEI SIGARRA'!I125</f>
        <v/>
      </c>
      <c r="D124" s="2" t="str">
        <f>'AlumniEI SIGARRA'!U125</f>
        <v> MIEIC 2019/2020</v>
      </c>
    </row>
    <row r="125">
      <c r="A125" s="2">
        <f>'AlumniEI SIGARRA'!A126</f>
        <v>201201757</v>
      </c>
      <c r="B125" s="2" t="str">
        <f>'AlumniEI SIGARRA'!B126</f>
        <v>André Casais Regado</v>
      </c>
      <c r="C125" s="11" t="str">
        <f>'AlumniEI SIGARRA'!I126</f>
        <v>https://www.linkedin.com/in/andreregado/</v>
      </c>
      <c r="D125" s="2" t="str">
        <f>'AlumniEI SIGARRA'!U126</f>
        <v> MIEIC 2016/2017</v>
      </c>
    </row>
    <row r="126">
      <c r="A126" s="2">
        <f>'AlumniEI SIGARRA'!A127</f>
        <v>201905916</v>
      </c>
      <c r="B126" s="2" t="str">
        <f>'AlumniEI SIGARRA'!B127</f>
        <v>André Correia da Costa</v>
      </c>
      <c r="C126" s="2" t="str">
        <f>'AlumniEI SIGARRA'!I127</f>
        <v/>
      </c>
      <c r="D126" s="2" t="str">
        <f>'AlumniEI SIGARRA'!U127</f>
        <v> L.EIC 2022/2023</v>
      </c>
    </row>
    <row r="127">
      <c r="A127" s="2">
        <f>'AlumniEI SIGARRA'!A128</f>
        <v>202008169</v>
      </c>
      <c r="B127" s="2" t="str">
        <f>'AlumniEI SIGARRA'!B128</f>
        <v>André Costa Lima</v>
      </c>
      <c r="C127" s="11" t="str">
        <f>'AlumniEI SIGARRA'!I128</f>
        <v>https://www.linkedin.com/in/limwa</v>
      </c>
      <c r="D127" s="2" t="str">
        <f>'AlumniEI SIGARRA'!U128</f>
        <v> L.EIC 2022/2023</v>
      </c>
    </row>
    <row r="128">
      <c r="A128" s="2">
        <f>'AlumniEI SIGARRA'!A129</f>
        <v>200204687</v>
      </c>
      <c r="B128" s="2" t="str">
        <f>'AlumniEI SIGARRA'!B129</f>
        <v>André Costa Neves</v>
      </c>
      <c r="C128" s="11" t="str">
        <f>'AlumniEI SIGARRA'!I129</f>
        <v>https://www.linkedin.com/in/andrecneves/</v>
      </c>
      <c r="D128" s="2" t="str">
        <f>'AlumniEI SIGARRA'!U129</f>
        <v> MIEIC 2007/2008</v>
      </c>
    </row>
    <row r="129">
      <c r="A129" s="2">
        <f>'AlumniEI SIGARRA'!A130</f>
        <v>200403637</v>
      </c>
      <c r="B129" s="2" t="str">
        <f>'AlumniEI SIGARRA'!B130</f>
        <v>André da Costa Meneses</v>
      </c>
      <c r="C129" s="11" t="str">
        <f>'AlumniEI SIGARRA'!I130</f>
        <v>https://www.linkedin.com/in/andremeneses/</v>
      </c>
      <c r="D129" s="2" t="str">
        <f>'AlumniEI SIGARRA'!U130</f>
        <v> MIEIC 2008/2009</v>
      </c>
    </row>
    <row r="130">
      <c r="A130" s="2">
        <f>'AlumniEI SIGARRA'!A131</f>
        <v>200604219</v>
      </c>
      <c r="B130" s="2" t="str">
        <f>'AlumniEI SIGARRA'!B131</f>
        <v>André da Silva Pinto</v>
      </c>
      <c r="C130" s="2" t="str">
        <f>'AlumniEI SIGARRA'!I131</f>
        <v/>
      </c>
      <c r="D130" s="2" t="str">
        <f>'AlumniEI SIGARRA'!U131</f>
        <v> MIEIC 2010/2011</v>
      </c>
    </row>
    <row r="131">
      <c r="A131" s="2">
        <f>'AlumniEI SIGARRA'!A132</f>
        <v>201806224</v>
      </c>
      <c r="B131" s="2" t="str">
        <f>'AlumniEI SIGARRA'!B132</f>
        <v>André Daniel Alves Gomes</v>
      </c>
      <c r="C131" s="11" t="str">
        <f>'AlumniEI SIGARRA'!I132</f>
        <v>https://www.linkedin.com/in/ca-moes/</v>
      </c>
      <c r="D131" s="2" t="str">
        <f>'AlumniEI SIGARRA'!U132</f>
        <v> M.EIC 2022/2023</v>
      </c>
    </row>
    <row r="132">
      <c r="A132" s="2">
        <f>'AlumniEI SIGARRA'!A133</f>
        <v>200800591</v>
      </c>
      <c r="B132" s="2" t="str">
        <f>'AlumniEI SIGARRA'!B133</f>
        <v>André Daniel Moreira Pinto Riboira</v>
      </c>
      <c r="C132" s="11" t="str">
        <f>'AlumniEI SIGARRA'!I133</f>
        <v>https://www.linkedin.com/in/andreriboira/</v>
      </c>
      <c r="D132" s="2" t="str">
        <f>'AlumniEI SIGARRA'!U133</f>
        <v> MIEIC 2010/2011</v>
      </c>
    </row>
    <row r="133">
      <c r="A133" s="2">
        <f>'AlumniEI SIGARRA'!A134</f>
        <v>201907001</v>
      </c>
      <c r="B133" s="2" t="str">
        <f>'AlumniEI SIGARRA'!B134</f>
        <v>André de Jesus Fernandes Flores</v>
      </c>
      <c r="C133" s="2" t="str">
        <f>'AlumniEI SIGARRA'!I134</f>
        <v/>
      </c>
      <c r="D133" s="2" t="str">
        <f>'AlumniEI SIGARRA'!U134</f>
        <v> L.EIC 2021/2022</v>
      </c>
    </row>
    <row r="134">
      <c r="A134" s="2">
        <f>'AlumniEI SIGARRA'!A135</f>
        <v>200001052</v>
      </c>
      <c r="B134" s="2" t="str">
        <f>'AlumniEI SIGARRA'!B135</f>
        <v>André Dias Mota</v>
      </c>
      <c r="C134" s="2" t="str">
        <f>'AlumniEI SIGARRA'!I135</f>
        <v/>
      </c>
      <c r="D134" s="2" t="str">
        <f>'AlumniEI SIGARRA'!U135</f>
        <v> LEIC 2004/2005</v>
      </c>
    </row>
    <row r="135">
      <c r="A135" s="2">
        <f>'AlumniEI SIGARRA'!A136</f>
        <v>201905650</v>
      </c>
      <c r="B135" s="2" t="str">
        <f>'AlumniEI SIGARRA'!B136</f>
        <v>André Diogo Bastos Pereira</v>
      </c>
      <c r="C135" s="11" t="str">
        <f>'AlumniEI SIGARRA'!I136</f>
        <v>https://www.linkedin.com/in/andrepereira2001</v>
      </c>
      <c r="D135" s="2" t="str">
        <f>'AlumniEI SIGARRA'!U136</f>
        <v> L.EIC 2021/2022</v>
      </c>
    </row>
    <row r="136">
      <c r="A136" s="2">
        <f>'AlumniEI SIGARRA'!A137</f>
        <v>200502895</v>
      </c>
      <c r="B136" s="2" t="str">
        <f>'AlumniEI SIGARRA'!B137</f>
        <v>André dos Santos Cardoso</v>
      </c>
      <c r="C136" s="11" t="str">
        <f>'AlumniEI SIGARRA'!I137</f>
        <v>https://www.linkedin.com/in/thyandrecardoso/</v>
      </c>
      <c r="D136" s="2" t="str">
        <f>'AlumniEI SIGARRA'!U137</f>
        <v> MIEIC 2010/2011</v>
      </c>
    </row>
    <row r="137">
      <c r="A137" s="2">
        <f>'AlumniEI SIGARRA'!A138</f>
        <v>200004446</v>
      </c>
      <c r="B137" s="2" t="str">
        <f>'AlumniEI SIGARRA'!B138</f>
        <v>André Emanuel Rodrigues de Brito Mota Barbosa</v>
      </c>
      <c r="C137" s="11" t="str">
        <f>'AlumniEI SIGARRA'!I138</f>
        <v>https://www.linkedin.com/in/andreemanuelbarbosa/</v>
      </c>
      <c r="D137" s="2" t="str">
        <f>'AlumniEI SIGARRA'!U138</f>
        <v> LEIC 2006/2007</v>
      </c>
    </row>
    <row r="138">
      <c r="A138" s="2">
        <f>'AlumniEI SIGARRA'!A139</f>
        <v>199903434</v>
      </c>
      <c r="B138" s="2" t="str">
        <f>'AlumniEI SIGARRA'!B139</f>
        <v>André Fidalgo de Morais Lobão Moniz</v>
      </c>
      <c r="C138" s="11" t="str">
        <f>'AlumniEI SIGARRA'!I139</f>
        <v>https://www.linkedin.com/in/andremoniz/</v>
      </c>
      <c r="D138" s="2" t="str">
        <f>'AlumniEI SIGARRA'!U139</f>
        <v> LEIC 2003/2004</v>
      </c>
    </row>
    <row r="139">
      <c r="A139" s="2">
        <f>'AlumniEI SIGARRA'!A140</f>
        <v>202007398</v>
      </c>
      <c r="B139" s="2" t="str">
        <f>'AlumniEI SIGARRA'!B140</f>
        <v>Andre Filipe Cardoso Barbosa</v>
      </c>
      <c r="C139" s="2" t="str">
        <f>'AlumniEI SIGARRA'!I140</f>
        <v/>
      </c>
      <c r="D139" s="2" t="str">
        <f>'AlumniEI SIGARRA'!U140</f>
        <v> L.EIC 2022/2023</v>
      </c>
    </row>
    <row r="140">
      <c r="A140" s="2">
        <f>'AlumniEI SIGARRA'!A141</f>
        <v>201000509</v>
      </c>
      <c r="B140" s="2" t="str">
        <f>'AlumniEI SIGARRA'!B141</f>
        <v>André Filipe da Costa Ferreira</v>
      </c>
      <c r="C140" s="11" t="str">
        <f>'AlumniEI SIGARRA'!I141</f>
        <v>https://www.linkedin.com/in/andreferreirav2/</v>
      </c>
      <c r="D140" s="2" t="str">
        <f>'AlumniEI SIGARRA'!U141</f>
        <v> MIEIC 2013/2014</v>
      </c>
    </row>
    <row r="141">
      <c r="A141" s="2">
        <f>'AlumniEI SIGARRA'!A142</f>
        <v>201707291</v>
      </c>
      <c r="B141" s="2" t="str">
        <f>'AlumniEI SIGARRA'!B142</f>
        <v>André Filipe da Silva Moutinho</v>
      </c>
      <c r="C141" s="2" t="str">
        <f>'AlumniEI SIGARRA'!I142</f>
        <v/>
      </c>
      <c r="D141" s="2" t="str">
        <f>'AlumniEI SIGARRA'!U142</f>
        <v> M.EIC 2021/2022</v>
      </c>
    </row>
    <row r="142">
      <c r="A142" s="2">
        <f>'AlumniEI SIGARRA'!A143</f>
        <v>200505634</v>
      </c>
      <c r="B142" s="2" t="str">
        <f>'AlumniEI SIGARRA'!B143</f>
        <v>André Filipe de Soveral Torres Lopes dos Santos</v>
      </c>
      <c r="C142" s="2" t="str">
        <f>'AlumniEI SIGARRA'!I143</f>
        <v/>
      </c>
      <c r="D142" s="2" t="str">
        <f>'AlumniEI SIGARRA'!U143</f>
        <v> MIEIC 2020/2021</v>
      </c>
    </row>
    <row r="143">
      <c r="A143" s="2">
        <f>'AlumniEI SIGARRA'!A144</f>
        <v>200200343</v>
      </c>
      <c r="B143" s="2" t="str">
        <f>'AlumniEI SIGARRA'!B144</f>
        <v>André Filipe Ferreira da Mota</v>
      </c>
      <c r="C143" s="11" t="str">
        <f>'AlumniEI SIGARRA'!I144</f>
        <v>https://www.linkedin.com/in/andrefmota</v>
      </c>
      <c r="D143" s="2" t="str">
        <f>'AlumniEI SIGARRA'!U144</f>
        <v> LEIC 2006/2007</v>
      </c>
    </row>
    <row r="144">
      <c r="A144" s="2">
        <f>'AlumniEI SIGARRA'!A145</f>
        <v>202005277</v>
      </c>
      <c r="B144" s="2" t="str">
        <f>'AlumniEI SIGARRA'!B145</f>
        <v>André Filipe Garcez Moreira de Sousa</v>
      </c>
      <c r="C144" s="2" t="str">
        <f>'AlumniEI SIGARRA'!I145</f>
        <v/>
      </c>
      <c r="D144" s="2" t="str">
        <f>'AlumniEI SIGARRA'!U145</f>
        <v> L.EIC 2022/2023</v>
      </c>
    </row>
    <row r="145">
      <c r="A145" s="2">
        <f>'AlumniEI SIGARRA'!A146</f>
        <v>200203185</v>
      </c>
      <c r="B145" s="2" t="str">
        <f>'AlumniEI SIGARRA'!B146</f>
        <v>André Filipe Lourenço Lessa</v>
      </c>
      <c r="C145" s="11" t="str">
        <f>'AlumniEI SIGARRA'!I146</f>
        <v>https://www.linkedin.com/in/lessaandre/</v>
      </c>
      <c r="D145" s="2" t="str">
        <f>'AlumniEI SIGARRA'!U146</f>
        <v> MIEIC 2007/2008</v>
      </c>
    </row>
    <row r="146">
      <c r="A146" s="2">
        <f>'AlumniEI SIGARRA'!A147</f>
        <v>201706462</v>
      </c>
      <c r="B146" s="2" t="str">
        <f>'AlumniEI SIGARRA'!B147</f>
        <v>André Filipe Magalhães Rocha</v>
      </c>
      <c r="C146" s="2" t="str">
        <f>'AlumniEI SIGARRA'!I147</f>
        <v/>
      </c>
      <c r="D146" s="2" t="str">
        <f>'AlumniEI SIGARRA'!U147</f>
        <v> M.EIC 2021/2022</v>
      </c>
    </row>
    <row r="147">
      <c r="A147" s="2">
        <f>'AlumniEI SIGARRA'!A148</f>
        <v>201806461</v>
      </c>
      <c r="B147" s="2" t="str">
        <f>'AlumniEI SIGARRA'!B148</f>
        <v>André Filipe Meireles do Nascimento</v>
      </c>
      <c r="C147" s="11" t="str">
        <f>'AlumniEI SIGARRA'!I148</f>
        <v>https://www.linkedin.com/in/andrenasx/</v>
      </c>
      <c r="D147" s="2" t="str">
        <f>'AlumniEI SIGARRA'!U148</f>
        <v> M.EIC 2022/2023</v>
      </c>
    </row>
    <row r="148">
      <c r="A148" s="2">
        <f>'AlumniEI SIGARRA'!A149</f>
        <v>200102251</v>
      </c>
      <c r="B148" s="2" t="str">
        <f>'AlumniEI SIGARRA'!B149</f>
        <v>André Filipe Mendes Morujão</v>
      </c>
      <c r="C148" s="11" t="str">
        <f>'AlumniEI SIGARRA'!I149</f>
        <v>https://www.linkedin.com/in/andremorujao/</v>
      </c>
      <c r="D148" s="2" t="str">
        <f>'AlumniEI SIGARRA'!U149</f>
        <v> LEIC 2005/2006</v>
      </c>
    </row>
    <row r="149">
      <c r="A149" s="2">
        <f>'AlumniEI SIGARRA'!A150</f>
        <v>200304898</v>
      </c>
      <c r="B149" s="2" t="str">
        <f>'AlumniEI SIGARRA'!B150</f>
        <v>André Filipe Monteiro Lamelas da Silva</v>
      </c>
      <c r="C149" s="11" t="str">
        <f>'AlumniEI SIGARRA'!I150</f>
        <v>https://www.linkedin.com/in/lamelas/</v>
      </c>
      <c r="D149" s="2" t="str">
        <f>'AlumniEI SIGARRA'!U150</f>
        <v> MIEIC 2007/2008</v>
      </c>
    </row>
    <row r="150">
      <c r="A150" s="2">
        <f>'AlumniEI SIGARRA'!A151</f>
        <v>199803233</v>
      </c>
      <c r="B150" s="2" t="str">
        <f>'AlumniEI SIGARRA'!B151</f>
        <v>André Filipe Pacheco Dias</v>
      </c>
      <c r="C150" s="11" t="str">
        <f>'AlumniEI SIGARRA'!I151</f>
        <v>https://www.linkedin.com/in/afpdias/</v>
      </c>
      <c r="D150" s="2" t="str">
        <f>'AlumniEI SIGARRA'!U151</f>
        <v> LEIC 2005/2006</v>
      </c>
    </row>
    <row r="151">
      <c r="A151" s="2">
        <f>'AlumniEI SIGARRA'!A152</f>
        <v>201606673</v>
      </c>
      <c r="B151" s="2" t="str">
        <f>'AlumniEI SIGARRA'!B152</f>
        <v>André Filipe Pinto Esteves</v>
      </c>
      <c r="C151" s="2" t="str">
        <f>'AlumniEI SIGARRA'!I152</f>
        <v/>
      </c>
      <c r="D151" s="2" t="str">
        <f>'AlumniEI SIGARRA'!U152</f>
        <v> MIEIC 2020/2021</v>
      </c>
    </row>
    <row r="152">
      <c r="A152" s="2">
        <f>'AlumniEI SIGARRA'!A153</f>
        <v>200203872</v>
      </c>
      <c r="B152" s="2" t="str">
        <f>'AlumniEI SIGARRA'!B153</f>
        <v>André Filipe Pires de Carvalho D Aquino Lamego</v>
      </c>
      <c r="C152" s="2" t="str">
        <f>'AlumniEI SIGARRA'!I153</f>
        <v/>
      </c>
      <c r="D152" s="2" t="str">
        <f>'AlumniEI SIGARRA'!U153</f>
        <v> LEIC 2006/2007</v>
      </c>
    </row>
    <row r="153">
      <c r="A153" s="2">
        <f>'AlumniEI SIGARRA'!A154</f>
        <v>201009042</v>
      </c>
      <c r="B153" s="2" t="str">
        <f>'AlumniEI SIGARRA'!B154</f>
        <v>André Filipe Roque Silva</v>
      </c>
      <c r="C153" s="2" t="str">
        <f>'AlumniEI SIGARRA'!I154</f>
        <v/>
      </c>
      <c r="D153" s="2" t="str">
        <f>'AlumniEI SIGARRA'!U154</f>
        <v> MIEIC 2015/2016</v>
      </c>
    </row>
    <row r="154">
      <c r="A154" s="2">
        <f>'AlumniEI SIGARRA'!A155</f>
        <v>200201061</v>
      </c>
      <c r="B154" s="2" t="str">
        <f>'AlumniEI SIGARRA'!B155</f>
        <v>André Filipe Tavares</v>
      </c>
      <c r="C154" s="2" t="str">
        <f>'AlumniEI SIGARRA'!I155</f>
        <v/>
      </c>
      <c r="D154" s="2" t="str">
        <f>'AlumniEI SIGARRA'!U155</f>
        <v> MIEIC 2008/2009</v>
      </c>
    </row>
    <row r="155">
      <c r="A155" s="2">
        <f>'AlumniEI SIGARRA'!A156</f>
        <v>201303663</v>
      </c>
      <c r="B155" s="2" t="str">
        <f>'AlumniEI SIGARRA'!B156</f>
        <v>André Fontoura Aguiar Pinto</v>
      </c>
      <c r="C155" s="2" t="str">
        <f>'AlumniEI SIGARRA'!I156</f>
        <v/>
      </c>
      <c r="D155" s="2" t="str">
        <f>'AlumniEI SIGARRA'!U156</f>
        <v> MIEIC 2018/2019</v>
      </c>
    </row>
    <row r="156">
      <c r="A156" s="2">
        <f>'AlumniEI SIGARRA'!A157</f>
        <v>201008915</v>
      </c>
      <c r="B156" s="2" t="str">
        <f>'AlumniEI SIGARRA'!B157</f>
        <v>André Gomes Barbosa</v>
      </c>
      <c r="C156" s="2" t="str">
        <f>'AlumniEI SIGARRA'!I157</f>
        <v/>
      </c>
      <c r="D156" s="2" t="str">
        <f>'AlumniEI SIGARRA'!U157</f>
        <v> MIEIC 2014/2015</v>
      </c>
    </row>
    <row r="157">
      <c r="A157" s="2">
        <f>'AlumniEI SIGARRA'!A158</f>
        <v>200706629</v>
      </c>
      <c r="B157" s="2" t="str">
        <f>'AlumniEI SIGARRA'!B158</f>
        <v>André Gomes Ferreira Araújo Correia</v>
      </c>
      <c r="C157" s="2" t="str">
        <f>'AlumniEI SIGARRA'!I158</f>
        <v/>
      </c>
      <c r="D157" s="2" t="str">
        <f>'AlumniEI SIGARRA'!U158</f>
        <v> MIEIC 2018/2019</v>
      </c>
    </row>
    <row r="158">
      <c r="A158" s="2">
        <f>'AlumniEI SIGARRA'!A159</f>
        <v>200703592</v>
      </c>
      <c r="B158" s="2" t="str">
        <f>'AlumniEI SIGARRA'!B159</f>
        <v>André Gonçalo Correia Guedes de Gouveia Mota</v>
      </c>
      <c r="C158" s="2" t="str">
        <f>'AlumniEI SIGARRA'!I159</f>
        <v/>
      </c>
      <c r="D158" s="2" t="str">
        <f>'AlumniEI SIGARRA'!U159</f>
        <v> MIEIC 2015/2016</v>
      </c>
    </row>
    <row r="159">
      <c r="A159" s="2">
        <f>'AlumniEI SIGARRA'!A160</f>
        <v>200803903</v>
      </c>
      <c r="B159" s="2" t="str">
        <f>'AlumniEI SIGARRA'!B160</f>
        <v>André Gonçalves Dias</v>
      </c>
      <c r="C159" s="11" t="str">
        <f>'AlumniEI SIGARRA'!I160</f>
        <v>https://www.linkedin.com/in/andregdias/</v>
      </c>
      <c r="D159" s="2" t="str">
        <f>'AlumniEI SIGARRA'!U160</f>
        <v> MIEIC 2012/2013</v>
      </c>
    </row>
    <row r="160">
      <c r="A160" s="2">
        <f>'AlumniEI SIGARRA'!A161</f>
        <v>202006767</v>
      </c>
      <c r="B160" s="2" t="str">
        <f>'AlumniEI SIGARRA'!B161</f>
        <v>André Ismael Ferraz Ávila</v>
      </c>
      <c r="C160" s="2" t="str">
        <f>'AlumniEI SIGARRA'!I161</f>
        <v/>
      </c>
      <c r="D160" s="2" t="str">
        <f>'AlumniEI SIGARRA'!U161</f>
        <v> L.EIC 2022/2023</v>
      </c>
    </row>
    <row r="161">
      <c r="A161" s="2">
        <f>'AlumniEI SIGARRA'!A162</f>
        <v>201904721</v>
      </c>
      <c r="B161" s="2" t="str">
        <f>'AlumniEI SIGARRA'!B162</f>
        <v>André Júlio Moreira</v>
      </c>
      <c r="C161" s="11" t="str">
        <f>'AlumniEI SIGARRA'!I162</f>
        <v>https://www.linkedin.com/in/andremoreira9/</v>
      </c>
      <c r="D161" s="2" t="str">
        <f>'AlumniEI SIGARRA'!U162</f>
        <v> L.EIC 2021/2022</v>
      </c>
    </row>
    <row r="162">
      <c r="A162" s="2">
        <f>'AlumniEI SIGARRA'!A163</f>
        <v>200804922</v>
      </c>
      <c r="B162" s="2" t="str">
        <f>'AlumniEI SIGARRA'!B163</f>
        <v>André Leão da Costa Baldaque Marinho</v>
      </c>
      <c r="C162" s="11" t="str">
        <f>'AlumniEI SIGARRA'!I163</f>
        <v>https://www.linkedin.com/in/andrebcmarinho/</v>
      </c>
      <c r="D162" s="2" t="str">
        <f>'AlumniEI SIGARRA'!U163</f>
        <v> MIEIC 2012/2013</v>
      </c>
    </row>
    <row r="163">
      <c r="A163" s="2">
        <f>'AlumniEI SIGARRA'!A164</f>
        <v>201907879</v>
      </c>
      <c r="B163" s="2" t="str">
        <f>'AlumniEI SIGARRA'!B164</f>
        <v>André Lino dos Santos</v>
      </c>
      <c r="C163" s="2" t="str">
        <f>'AlumniEI SIGARRA'!I164</f>
        <v/>
      </c>
      <c r="D163" s="2" t="str">
        <f>'AlumniEI SIGARRA'!U164</f>
        <v> L.EIC 2021/2022</v>
      </c>
    </row>
    <row r="164">
      <c r="A164" s="2">
        <f>'AlumniEI SIGARRA'!A165</f>
        <v>200705436</v>
      </c>
      <c r="B164" s="2" t="str">
        <f>'AlumniEI SIGARRA'!B165</f>
        <v>André Luis Alves Rodrigues</v>
      </c>
      <c r="C164" s="11" t="str">
        <f>'AlumniEI SIGARRA'!I165</f>
        <v>https://www.linkedin.com/in/aluisrodrigues/</v>
      </c>
      <c r="D164" s="2" t="str">
        <f>'AlumniEI SIGARRA'!U165</f>
        <v> MIEIC 2012/2013</v>
      </c>
    </row>
    <row r="165">
      <c r="A165" s="2">
        <f>'AlumniEI SIGARRA'!A166</f>
        <v>200403638</v>
      </c>
      <c r="B165" s="2" t="str">
        <f>'AlumniEI SIGARRA'!B166</f>
        <v>André Macedo Pinto Grilo</v>
      </c>
      <c r="C165" s="11" t="str">
        <f>'AlumniEI SIGARRA'!I166</f>
        <v>https://www.linkedin.com/in/grilo</v>
      </c>
      <c r="D165" s="2" t="str">
        <f>'AlumniEI SIGARRA'!U166</f>
        <v> MIEIC 2008/2009</v>
      </c>
    </row>
    <row r="166">
      <c r="A166" s="2">
        <f>'AlumniEI SIGARRA'!A167</f>
        <v>200700564</v>
      </c>
      <c r="B166" s="2" t="str">
        <f>'AlumniEI SIGARRA'!B167</f>
        <v>André Maciel Machado Miranda Duarte</v>
      </c>
      <c r="C166" s="11" t="str">
        <f>'AlumniEI SIGARRA'!I167</f>
        <v>https://www.linkedin.com/in/andremacielduarte/</v>
      </c>
      <c r="D166" s="2" t="str">
        <f>'AlumniEI SIGARRA'!U167</f>
        <v> MIEIC 2011/2012</v>
      </c>
    </row>
    <row r="167">
      <c r="A167" s="2">
        <f>'AlumniEI SIGARRA'!A168</f>
        <v>201700493</v>
      </c>
      <c r="B167" s="2" t="str">
        <f>'AlumniEI SIGARRA'!B168</f>
        <v>André Mamprin Mori</v>
      </c>
      <c r="C167" s="2" t="str">
        <f>'AlumniEI SIGARRA'!I168</f>
        <v/>
      </c>
      <c r="D167" s="2" t="str">
        <f>'AlumniEI SIGARRA'!U168</f>
        <v> M.EIC 2021/2022</v>
      </c>
    </row>
    <row r="168">
      <c r="A168" s="2">
        <f>'AlumniEI SIGARRA'!A169</f>
        <v>200404369</v>
      </c>
      <c r="B168" s="2" t="str">
        <f>'AlumniEI SIGARRA'!B169</f>
        <v>André Manuel Gonçalves Oliveira</v>
      </c>
      <c r="C168" s="11" t="str">
        <f>'AlumniEI SIGARRA'!I169</f>
        <v>https://www.linkedin.com/in/amgoliv/</v>
      </c>
      <c r="D168" s="2" t="str">
        <f>'AlumniEI SIGARRA'!U169</f>
        <v> MIEIC 2008/2009</v>
      </c>
    </row>
    <row r="169">
      <c r="A169" s="2">
        <f>'AlumniEI SIGARRA'!A170</f>
        <v>200505549</v>
      </c>
      <c r="B169" s="2" t="str">
        <f>'AlumniEI SIGARRA'!B170</f>
        <v>André Manuel Pacheco Goncalves</v>
      </c>
      <c r="C169" s="11" t="str">
        <f>'AlumniEI SIGARRA'!I170</f>
        <v>https://www.linkedin.com/in/andregoncalves1/</v>
      </c>
      <c r="D169" s="2" t="str">
        <f>'AlumniEI SIGARRA'!U170</f>
        <v> MIEIC 2010/2011</v>
      </c>
    </row>
    <row r="170">
      <c r="A170" s="2">
        <f>'AlumniEI SIGARRA'!A171</f>
        <v>200600513</v>
      </c>
      <c r="B170" s="2" t="str">
        <f>'AlumniEI SIGARRA'!B171</f>
        <v>André Manuel Pereira dos Santos</v>
      </c>
      <c r="C170" s="11" t="str">
        <f>'AlumniEI SIGARRA'!I171</f>
        <v>https://www.linkedin.com/in/andrempsantos1/</v>
      </c>
      <c r="D170" s="2" t="str">
        <f>'AlumniEI SIGARRA'!U171</f>
        <v> MIEIC 2010/2011</v>
      </c>
    </row>
    <row r="171">
      <c r="A171" s="2">
        <f>'AlumniEI SIGARRA'!A172</f>
        <v>200100884</v>
      </c>
      <c r="B171" s="2" t="str">
        <f>'AlumniEI SIGARRA'!B172</f>
        <v>André Manuel Silva Barbosa</v>
      </c>
      <c r="C171" s="11" t="str">
        <f>'AlumniEI SIGARRA'!I172</f>
        <v>https://www.linkedin.com/in/andremanuelbarbosa/</v>
      </c>
      <c r="D171" s="2" t="str">
        <f>'AlumniEI SIGARRA'!U172</f>
        <v> LEIC 2005/2006 MIEIC 2009/2010</v>
      </c>
    </row>
    <row r="172">
      <c r="A172" s="2">
        <f>'AlumniEI SIGARRA'!A173</f>
        <v>200300523</v>
      </c>
      <c r="B172" s="2" t="str">
        <f>'AlumniEI SIGARRA'!B173</f>
        <v>André Miguel Coelho de Oliveira Rodrigues</v>
      </c>
      <c r="C172" s="11" t="str">
        <f>'AlumniEI SIGARRA'!I173</f>
        <v>https://www.linkedin.com/in/andrerod/</v>
      </c>
      <c r="D172" s="2" t="str">
        <f>'AlumniEI SIGARRA'!U173</f>
        <v> MIEIC 2007/2008</v>
      </c>
    </row>
    <row r="173">
      <c r="A173" s="2">
        <f>'AlumniEI SIGARRA'!A174</f>
        <v>200000450</v>
      </c>
      <c r="B173" s="2" t="str">
        <f>'AlumniEI SIGARRA'!B174</f>
        <v>André Miguel Costa e Silva</v>
      </c>
      <c r="C173" s="2" t="str">
        <f>'AlumniEI SIGARRA'!I174</f>
        <v/>
      </c>
      <c r="D173" s="2" t="str">
        <f>'AlumniEI SIGARRA'!U174</f>
        <v> LEIC 2006/2007</v>
      </c>
    </row>
    <row r="174">
      <c r="A174" s="2">
        <f>'AlumniEI SIGARRA'!A175</f>
        <v>201503776</v>
      </c>
      <c r="B174" s="2" t="str">
        <f>'AlumniEI SIGARRA'!B175</f>
        <v>André Miguel Ferreira da Cruz</v>
      </c>
      <c r="C174" s="2" t="str">
        <f>'AlumniEI SIGARRA'!I175</f>
        <v/>
      </c>
      <c r="D174" s="2" t="str">
        <f>'AlumniEI SIGARRA'!U175</f>
        <v> MIEIC 2019/2020</v>
      </c>
    </row>
    <row r="175">
      <c r="A175" s="2">
        <f>'AlumniEI SIGARRA'!A176</f>
        <v>202005303</v>
      </c>
      <c r="B175" s="2" t="str">
        <f>'AlumniEI SIGARRA'!B176</f>
        <v>André Miguel Pacheco Morais</v>
      </c>
      <c r="C175" s="2" t="str">
        <f>'AlumniEI SIGARRA'!I176</f>
        <v/>
      </c>
      <c r="D175" s="2" t="str">
        <f>'AlumniEI SIGARRA'!U176</f>
        <v> L.EIC 2022/2023</v>
      </c>
    </row>
    <row r="176">
      <c r="A176" s="2">
        <f>'AlumniEI SIGARRA'!A177</f>
        <v>201707056</v>
      </c>
      <c r="B176" s="2" t="str">
        <f>'AlumniEI SIGARRA'!B177</f>
        <v>André Miguel Soares Gomes</v>
      </c>
      <c r="C176" s="11" t="str">
        <f>'AlumniEI SIGARRA'!I177</f>
        <v>https://www.linkedin.com/in/andremsgomes/</v>
      </c>
      <c r="D176" s="2" t="str">
        <f>'AlumniEI SIGARRA'!U177</f>
        <v> M.EIC 2021/2022</v>
      </c>
    </row>
    <row r="177">
      <c r="A177" s="2">
        <f>'AlumniEI SIGARRA'!A178</f>
        <v>199402999</v>
      </c>
      <c r="B177" s="2" t="str">
        <f>'AlumniEI SIGARRA'!B178</f>
        <v>André Monteiro de Oliveira Restivo</v>
      </c>
      <c r="C177" s="11" t="str">
        <f>'AlumniEI SIGARRA'!I178</f>
        <v>https://www.linkedin.com/in/arestivo/</v>
      </c>
      <c r="D177" s="2" t="str">
        <f>'AlumniEI SIGARRA'!U178</f>
        <v> LEIC 1998/1999</v>
      </c>
    </row>
    <row r="178">
      <c r="A178" s="2">
        <f>'AlumniEI SIGARRA'!A179</f>
        <v>200605017</v>
      </c>
      <c r="B178" s="2" t="str">
        <f>'AlumniEI SIGARRA'!B179</f>
        <v>André Montenegro Ferreira</v>
      </c>
      <c r="C178" s="11" t="str">
        <f>'AlumniEI SIGARRA'!I179</f>
        <v>https://www.linkedin.com/in/andremontenegrof/</v>
      </c>
      <c r="D178" s="2" t="str">
        <f>'AlumniEI SIGARRA'!U179</f>
        <v> MIEIC 2010/2011</v>
      </c>
    </row>
    <row r="179">
      <c r="A179" s="2">
        <f>'AlumniEI SIGARRA'!A180</f>
        <v>200302712</v>
      </c>
      <c r="B179" s="2" t="str">
        <f>'AlumniEI SIGARRA'!B180</f>
        <v>André Morais Correia de Sousa</v>
      </c>
      <c r="C179" s="11" t="str">
        <f>'AlumniEI SIGARRA'!I180</f>
        <v>https://www.linkedin.com/in/andremcsousa</v>
      </c>
      <c r="D179" s="2" t="str">
        <f>'AlumniEI SIGARRA'!U180</f>
        <v> MIEIC 2007/2008</v>
      </c>
    </row>
    <row r="180">
      <c r="A180" s="2">
        <f>'AlumniEI SIGARRA'!A181</f>
        <v>200403639</v>
      </c>
      <c r="B180" s="2" t="str">
        <f>'AlumniEI SIGARRA'!B181</f>
        <v>André Moreira Reina</v>
      </c>
      <c r="C180" s="11" t="str">
        <f>'AlumniEI SIGARRA'!I181</f>
        <v>https://www.linkedin.com/in/andrereina/</v>
      </c>
      <c r="D180" s="2" t="str">
        <f>'AlumniEI SIGARRA'!U181</f>
        <v> MIEIC 2009/2010</v>
      </c>
    </row>
    <row r="181">
      <c r="A181" s="2">
        <f>'AlumniEI SIGARRA'!A182</f>
        <v>200806024</v>
      </c>
      <c r="B181" s="2" t="str">
        <f>'AlumniEI SIGARRA'!B182</f>
        <v>André Neiva Pereira Alves</v>
      </c>
      <c r="C181" s="11" t="str">
        <f>'AlumniEI SIGARRA'!I182</f>
        <v>https://www.linkedin.com/in/anpalves/</v>
      </c>
      <c r="D181" s="2" t="str">
        <f>'AlumniEI SIGARRA'!U182</f>
        <v> MIEIC 2012/2013</v>
      </c>
    </row>
    <row r="182">
      <c r="A182" s="2">
        <f>'AlumniEI SIGARRA'!A183</f>
        <v>200305400</v>
      </c>
      <c r="B182" s="2" t="str">
        <f>'AlumniEI SIGARRA'!B183</f>
        <v>André Pacheco Pereira Neves</v>
      </c>
      <c r="C182" s="11" t="str">
        <f>'AlumniEI SIGARRA'!I183</f>
        <v>https://www.linkedin.com/in/andrepacheconeves/</v>
      </c>
      <c r="D182" s="2" t="str">
        <f>'AlumniEI SIGARRA'!U183</f>
        <v> MIEIC 2009/2010</v>
      </c>
    </row>
    <row r="183">
      <c r="A183" s="2">
        <f>'AlumniEI SIGARRA'!A184</f>
        <v>201706280</v>
      </c>
      <c r="B183" s="2" t="str">
        <f>'AlumniEI SIGARRA'!B184</f>
        <v>André Pedro de Melo Malheiro</v>
      </c>
      <c r="C183" s="11" t="str">
        <f>'AlumniEI SIGARRA'!I184</f>
        <v>https://www.linkedin.com/in/andrepmalheiro/</v>
      </c>
      <c r="D183" s="2" t="str">
        <f>'AlumniEI SIGARRA'!U184</f>
        <v> L.EIC 2021/2022</v>
      </c>
    </row>
    <row r="184">
      <c r="A184" s="2">
        <f>'AlumniEI SIGARRA'!A185</f>
        <v>201208184</v>
      </c>
      <c r="B184" s="2" t="str">
        <f>'AlumniEI SIGARRA'!B185</f>
        <v>André Pedro Deus Pinheiro</v>
      </c>
      <c r="C184" s="2" t="str">
        <f>'AlumniEI SIGARRA'!I185</f>
        <v/>
      </c>
      <c r="D184" s="2" t="str">
        <f>'AlumniEI SIGARRA'!U185</f>
        <v> MIEIC 2016/2017</v>
      </c>
    </row>
    <row r="185">
      <c r="A185" s="2">
        <f>'AlumniEI SIGARRA'!A186</f>
        <v>201106921</v>
      </c>
      <c r="B185" s="2" t="str">
        <f>'AlumniEI SIGARRA'!B186</f>
        <v>André Ricardo Azevedo Gonçalves da Silva</v>
      </c>
      <c r="C185" s="11" t="str">
        <f>'AlumniEI SIGARRA'!I186</f>
        <v>https://www.linkedin.com/in/andreragsilva/</v>
      </c>
      <c r="D185" s="2" t="str">
        <f>'AlumniEI SIGARRA'!U186</f>
        <v> MIEIC 2015/2016</v>
      </c>
    </row>
    <row r="186">
      <c r="A186" s="2">
        <f>'AlumniEI SIGARRA'!A187</f>
        <v>201207106</v>
      </c>
      <c r="B186" s="2" t="str">
        <f>'AlumniEI SIGARRA'!B187</f>
        <v>André Ricardo Oliveira Pires</v>
      </c>
      <c r="C186" s="11" t="str">
        <f>'AlumniEI SIGARRA'!I187</f>
        <v>https://www.linkedin.com/in/andreropires/</v>
      </c>
      <c r="D186" s="2" t="str">
        <f>'AlumniEI SIGARRA'!U187</f>
        <v> MIEIC 2016/2017</v>
      </c>
    </row>
    <row r="187">
      <c r="A187" s="2">
        <f>'AlumniEI SIGARRA'!A188</f>
        <v>201303567</v>
      </c>
      <c r="B187" s="2" t="str">
        <f>'AlumniEI SIGARRA'!B188</f>
        <v>André Rodrigues Barros</v>
      </c>
      <c r="C187" s="2" t="str">
        <f>'AlumniEI SIGARRA'!I188</f>
        <v/>
      </c>
      <c r="D187" s="2" t="str">
        <f>'AlumniEI SIGARRA'!U188</f>
        <v> MIEIC 2017/2018</v>
      </c>
    </row>
    <row r="188">
      <c r="A188" s="2">
        <f>'AlumniEI SIGARRA'!A189</f>
        <v>199900157</v>
      </c>
      <c r="B188" s="2" t="str">
        <f>'AlumniEI SIGARRA'!B189</f>
        <v>André Simões Fernandes</v>
      </c>
      <c r="C188" s="11" t="str">
        <f>'AlumniEI SIGARRA'!I189</f>
        <v>https://www.linkedin.com/in/asfer/</v>
      </c>
      <c r="D188" s="2" t="str">
        <f>'AlumniEI SIGARRA'!U189</f>
        <v> MIEIC 2011/2012</v>
      </c>
    </row>
    <row r="189">
      <c r="A189" s="2">
        <f>'AlumniEI SIGARRA'!A190</f>
        <v>201303313</v>
      </c>
      <c r="B189" s="2" t="str">
        <f>'AlumniEI SIGARRA'!B190</f>
        <v>André Sousa Lago</v>
      </c>
      <c r="C189" s="11" t="str">
        <f>'AlumniEI SIGARRA'!I190</f>
        <v>https://www.linkedin.com/in/andre-lago/</v>
      </c>
      <c r="D189" s="2" t="str">
        <f>'AlumniEI SIGARRA'!U190</f>
        <v> MIEIC 2017/2018</v>
      </c>
    </row>
    <row r="190">
      <c r="A190" s="2">
        <f>'AlumniEI SIGARRA'!A191</f>
        <v>200606949</v>
      </c>
      <c r="B190" s="2" t="str">
        <f>'AlumniEI SIGARRA'!B191</f>
        <v>André Susano Pinto</v>
      </c>
      <c r="C190" s="2" t="str">
        <f>'AlumniEI SIGARRA'!I191</f>
        <v/>
      </c>
      <c r="D190" s="2" t="str">
        <f>'AlumniEI SIGARRA'!U191</f>
        <v> MIEIC 2010/2011</v>
      </c>
    </row>
    <row r="191">
      <c r="A191" s="2">
        <f>'AlumniEI SIGARRA'!A192</f>
        <v>200600566</v>
      </c>
      <c r="B191" s="2" t="str">
        <f>'AlumniEI SIGARRA'!B192</f>
        <v>André Tiago Magalhães do Carmo</v>
      </c>
      <c r="C191" s="11" t="str">
        <f>'AlumniEI SIGARRA'!I192</f>
        <v>https://www.linkedin.com/in/andrecarmo/</v>
      </c>
      <c r="D191" s="2" t="str">
        <f>'AlumniEI SIGARRA'!U192</f>
        <v> MIEIC 2010/2011</v>
      </c>
    </row>
    <row r="192">
      <c r="A192" s="2">
        <f>'AlumniEI SIGARRA'!A193</f>
        <v>201100766</v>
      </c>
      <c r="B192" s="2" t="str">
        <f>'AlumniEI SIGARRA'!B193</f>
        <v>André Tiago Oliveira da Silva Duarte</v>
      </c>
      <c r="C192" s="2" t="str">
        <f>'AlumniEI SIGARRA'!I193</f>
        <v/>
      </c>
      <c r="D192" s="2" t="str">
        <f>'AlumniEI SIGARRA'!U193</f>
        <v> MIEIC 2015/2016</v>
      </c>
    </row>
    <row r="193">
      <c r="A193" s="2">
        <f>'AlumniEI SIGARRA'!A194</f>
        <v>202004161</v>
      </c>
      <c r="B193" s="2" t="str">
        <f>'AlumniEI SIGARRA'!B194</f>
        <v>André Tomás da Cunha Soares</v>
      </c>
      <c r="C193" s="2" t="str">
        <f>'AlumniEI SIGARRA'!I194</f>
        <v/>
      </c>
      <c r="D193" s="2" t="str">
        <f>'AlumniEI SIGARRA'!U194</f>
        <v> L.EIC 2022/2023</v>
      </c>
    </row>
    <row r="194">
      <c r="A194" s="2">
        <f>'AlumniEI SIGARRA'!A195</f>
        <v>201706430</v>
      </c>
      <c r="B194" s="2" t="str">
        <f>'AlumniEI SIGARRA'!B195</f>
        <v>Andreia Barreto Gouveia</v>
      </c>
      <c r="C194" s="2" t="str">
        <f>'AlumniEI SIGARRA'!I195</f>
        <v/>
      </c>
      <c r="D194" s="2" t="str">
        <f>'AlumniEI SIGARRA'!U195</f>
        <v> M.EIC 2022/2023</v>
      </c>
    </row>
    <row r="195">
      <c r="A195" s="2">
        <f>'AlumniEI SIGARRA'!A196</f>
        <v>201404691</v>
      </c>
      <c r="B195" s="2" t="str">
        <f>'AlumniEI SIGARRA'!B196</f>
        <v>Andreia Cristina de Almeida Rodrigues</v>
      </c>
      <c r="C195" s="2" t="str">
        <f>'AlumniEI SIGARRA'!I196</f>
        <v/>
      </c>
      <c r="D195" s="2" t="str">
        <f>'AlumniEI SIGARRA'!U196</f>
        <v> MIEIC 2018/2019</v>
      </c>
    </row>
    <row r="196">
      <c r="A196" s="2">
        <f>'AlumniEI SIGARRA'!A197</f>
        <v>202008856</v>
      </c>
      <c r="B196" s="2" t="str">
        <f>'AlumniEI SIGARRA'!B197</f>
        <v>Anete Medina Pereira</v>
      </c>
      <c r="C196" s="11" t="str">
        <f>'AlumniEI SIGARRA'!I197</f>
        <v>https://www.linkedin.com/in/anete-pereira-8b3726216/</v>
      </c>
      <c r="D196" s="2" t="str">
        <f>'AlumniEI SIGARRA'!U197</f>
        <v> L.EIC 2022/2023</v>
      </c>
    </row>
    <row r="197">
      <c r="A197" s="2">
        <f>'AlumniEI SIGARRA'!A198</f>
        <v>200807020</v>
      </c>
      <c r="B197" s="2" t="str">
        <f>'AlumniEI SIGARRA'!B198</f>
        <v>Ângela do Céu Preto Igreja</v>
      </c>
      <c r="C197" s="11" t="str">
        <f>'AlumniEI SIGARRA'!I198</f>
        <v>https://www.linkedin.com/in/angelaigreja/</v>
      </c>
      <c r="D197" s="2" t="str">
        <f>'AlumniEI SIGARRA'!U198</f>
        <v> MIEIC 2012/2013</v>
      </c>
    </row>
    <row r="198">
      <c r="A198" s="2">
        <f>'AlumniEI SIGARRA'!A199</f>
        <v>200204375</v>
      </c>
      <c r="B198" s="2" t="str">
        <f>'AlumniEI SIGARRA'!B199</f>
        <v>Ângela Filipa Pereira Cardoso</v>
      </c>
      <c r="C198" s="2" t="str">
        <f>'AlumniEI SIGARRA'!I199</f>
        <v/>
      </c>
      <c r="D198" s="2" t="str">
        <f>'AlumniEI SIGARRA'!U199</f>
        <v> MIEIC 2018/2019</v>
      </c>
    </row>
    <row r="199">
      <c r="A199" s="2">
        <f>'AlumniEI SIGARRA'!A200</f>
        <v>201806781</v>
      </c>
      <c r="B199" s="2" t="str">
        <f>'AlumniEI SIGARRA'!B200</f>
        <v>Angela Manuela Correia Antelo Costa Cruz</v>
      </c>
      <c r="C199" s="2" t="str">
        <f>'AlumniEI SIGARRA'!I200</f>
        <v/>
      </c>
      <c r="D199" s="2" t="str">
        <f>'AlumniEI SIGARRA'!U200</f>
        <v> L.EIC 2021/2022</v>
      </c>
    </row>
    <row r="200">
      <c r="A200" s="2">
        <f>'AlumniEI SIGARRA'!A201</f>
        <v>200406081</v>
      </c>
      <c r="B200" s="2" t="str">
        <f>'AlumniEI SIGARRA'!B201</f>
        <v>Angela Maria Moreira da Silva</v>
      </c>
      <c r="C200" s="2" t="str">
        <f>'AlumniEI SIGARRA'!I201</f>
        <v/>
      </c>
      <c r="D200" s="2" t="str">
        <f>'AlumniEI SIGARRA'!U201</f>
        <v> MIEIC 2009/2010</v>
      </c>
    </row>
    <row r="201">
      <c r="A201" s="2">
        <f>'AlumniEI SIGARRA'!A202</f>
        <v>201303828</v>
      </c>
      <c r="B201" s="2" t="str">
        <f>'AlumniEI SIGARRA'!B202</f>
        <v>Ângelo Daniel Pereira Mendes Moura</v>
      </c>
      <c r="C201" s="2" t="str">
        <f>'AlumniEI SIGARRA'!I202</f>
        <v/>
      </c>
      <c r="D201" s="2" t="str">
        <f>'AlumniEI SIGARRA'!U202</f>
        <v> M.EIC 2021/2022</v>
      </c>
    </row>
    <row r="202">
      <c r="A202" s="2">
        <f>'AlumniEI SIGARRA'!A203</f>
        <v>201606516</v>
      </c>
      <c r="B202" s="2" t="str">
        <f>'AlumniEI SIGARRA'!B203</f>
        <v>Ângelo Miguel Tenreiro Teixeira</v>
      </c>
      <c r="C202" s="2" t="str">
        <f>'AlumniEI SIGARRA'!I203</f>
        <v/>
      </c>
      <c r="D202" s="2" t="str">
        <f>'AlumniEI SIGARRA'!U203</f>
        <v> MIEIC 2020/2021</v>
      </c>
    </row>
    <row r="203">
      <c r="A203" s="2">
        <f>'AlumniEI SIGARRA'!A204</f>
        <v>202005429</v>
      </c>
      <c r="B203" s="2" t="str">
        <f>'AlumniEI SIGARRA'!B204</f>
        <v>Anibal Pereira Neves Ferreira</v>
      </c>
      <c r="C203" s="2" t="str">
        <f>'AlumniEI SIGARRA'!I204</f>
        <v/>
      </c>
      <c r="D203" s="2" t="str">
        <f>'AlumniEI SIGARRA'!U204</f>
        <v> L.EIC 2022/2023</v>
      </c>
    </row>
    <row r="204">
      <c r="A204" s="2">
        <f>'AlumniEI SIGARRA'!A205</f>
        <v>201607926</v>
      </c>
      <c r="B204" s="2" t="str">
        <f>'AlumniEI SIGARRA'!B205</f>
        <v>Antero Campos Gandra</v>
      </c>
      <c r="C204" s="2" t="str">
        <f>'AlumniEI SIGARRA'!I205</f>
        <v/>
      </c>
      <c r="D204" s="2" t="str">
        <f>'AlumniEI SIGARRA'!U205</f>
        <v> MIEIC 2020/2021</v>
      </c>
    </row>
    <row r="205">
      <c r="A205" s="2">
        <f>'AlumniEI SIGARRA'!A206</f>
        <v>200104952</v>
      </c>
      <c r="B205" s="2" t="str">
        <f>'AlumniEI SIGARRA'!B206</f>
        <v>Antero Guimarães Pacheco da Silva</v>
      </c>
      <c r="C205" s="11" t="str">
        <f>'AlumniEI SIGARRA'!I206</f>
        <v>https://www.linkedin.com/in/anterosilva/</v>
      </c>
      <c r="D205" s="2" t="str">
        <f>'AlumniEI SIGARRA'!U206</f>
        <v> MIEIC 2008/2009</v>
      </c>
    </row>
    <row r="206">
      <c r="A206" s="2">
        <f>'AlumniEI SIGARRA'!A207</f>
        <v>199600889</v>
      </c>
      <c r="B206" s="2" t="str">
        <f>'AlumniEI SIGARRA'!B207</f>
        <v>António Alberto Pereira Bandeira</v>
      </c>
      <c r="C206" s="11" t="str">
        <f>'AlumniEI SIGARRA'!I207</f>
        <v>https://www.linkedin.com/in/pt-antoniobandeira/</v>
      </c>
      <c r="D206" s="2" t="str">
        <f>'AlumniEI SIGARRA'!U207</f>
        <v> MIEIC 2007/2008</v>
      </c>
    </row>
    <row r="207">
      <c r="A207" s="2">
        <f>'AlumniEI SIGARRA'!A208</f>
        <v>199401260</v>
      </c>
      <c r="B207" s="2" t="str">
        <f>'AlumniEI SIGARRA'!B208</f>
        <v>António Alexandre da Silva Cardoso</v>
      </c>
      <c r="C207" s="11" t="str">
        <f>'AlumniEI SIGARRA'!I208</f>
        <v>https://www.linkedin.com/in/acardoso/</v>
      </c>
      <c r="D207" s="2" t="str">
        <f>'AlumniEI SIGARRA'!U208</f>
        <v> LEIC 1998/1999</v>
      </c>
    </row>
    <row r="208">
      <c r="A208" s="2">
        <f>'AlumniEI SIGARRA'!A209</f>
        <v>201404422</v>
      </c>
      <c r="B208" s="2" t="str">
        <f>'AlumniEI SIGARRA'!B209</f>
        <v>António Alexandre de Almeida Martins</v>
      </c>
      <c r="C208" s="2" t="str">
        <f>'AlumniEI SIGARRA'!I209</f>
        <v/>
      </c>
      <c r="D208" s="2" t="str">
        <f>'AlumniEI SIGARRA'!U209</f>
        <v> MIEIC 2020/2021</v>
      </c>
    </row>
    <row r="209">
      <c r="A209" s="2">
        <f>'AlumniEI SIGARRA'!A210</f>
        <v>200003045</v>
      </c>
      <c r="B209" s="2" t="str">
        <f>'AlumniEI SIGARRA'!B210</f>
        <v>António Augusto Botelho Granjo Pinto Lisboa</v>
      </c>
      <c r="C209" s="11" t="str">
        <f>'AlumniEI SIGARRA'!I210</f>
        <v>https://www.linkedin.com/in/englisboa/</v>
      </c>
      <c r="D209" s="2" t="str">
        <f>'AlumniEI SIGARRA'!U210</f>
        <v> LEIC 2004/2005</v>
      </c>
    </row>
    <row r="210">
      <c r="A210" s="2">
        <f>'AlumniEI SIGARRA'!A211</f>
        <v>201806854</v>
      </c>
      <c r="B210" s="2" t="str">
        <f>'AlumniEI SIGARRA'!B211</f>
        <v>António Cadilha da Cunha Bezerra</v>
      </c>
      <c r="C210" s="11" t="str">
        <f>'AlumniEI SIGARRA'!I211</f>
        <v>https://www.linkedin.com/in/antbezerra/</v>
      </c>
      <c r="D210" s="2" t="str">
        <f>'AlumniEI SIGARRA'!U211</f>
        <v> M.EIC 2022/2023</v>
      </c>
    </row>
    <row r="211">
      <c r="A211" s="2">
        <f>'AlumniEI SIGARRA'!A212</f>
        <v>201505836</v>
      </c>
      <c r="B211" s="2" t="str">
        <f>'AlumniEI SIGARRA'!B212</f>
        <v>António Cunha Seco Fernandes de Almeida</v>
      </c>
      <c r="C211" s="11" t="str">
        <f>'AlumniEI SIGARRA'!I212</f>
        <v>https://www.linkedin.com/in/theantonioalmeida</v>
      </c>
      <c r="D211" s="2" t="str">
        <f>'AlumniEI SIGARRA'!U212</f>
        <v> MIEIC 2019/2020</v>
      </c>
    </row>
    <row r="212">
      <c r="A212" s="2">
        <f>'AlumniEI SIGARRA'!A213</f>
        <v>200300524</v>
      </c>
      <c r="B212" s="2" t="str">
        <f>'AlumniEI SIGARRA'!B213</f>
        <v>António da Cunha Barbosa</v>
      </c>
      <c r="C212" s="11" t="str">
        <f>'AlumniEI SIGARRA'!I213</f>
        <v>https://www.linkedin.com/in/cunhabarbosa/</v>
      </c>
      <c r="D212" s="2" t="str">
        <f>'AlumniEI SIGARRA'!U213</f>
        <v> MIEIC 2008/2009</v>
      </c>
    </row>
    <row r="213">
      <c r="A213" s="2">
        <f>'AlumniEI SIGARRA'!A214</f>
        <v>201305244</v>
      </c>
      <c r="B213" s="2" t="str">
        <f>'AlumniEI SIGARRA'!B214</f>
        <v>António David Casimiro</v>
      </c>
      <c r="C213" s="11" t="str">
        <f>'AlumniEI SIGARRA'!I214</f>
        <v>https://www.linkedin.com/in/antoniodcasimiro/</v>
      </c>
      <c r="D213" s="2" t="str">
        <f>'AlumniEI SIGARRA'!U214</f>
        <v> MIEIC 2017/2018</v>
      </c>
    </row>
    <row r="214">
      <c r="A214" s="2">
        <f>'AlumniEI SIGARRA'!A215</f>
        <v>200801627</v>
      </c>
      <c r="B214" s="2" t="str">
        <f>'AlumniEI SIGARRA'!B215</f>
        <v>António dos Santos Monteiro Borges Pires</v>
      </c>
      <c r="C214" s="2" t="str">
        <f>'AlumniEI SIGARRA'!I215</f>
        <v/>
      </c>
      <c r="D214" s="2" t="str">
        <f>'AlumniEI SIGARRA'!U215</f>
        <v> MIEIC 2012/2013</v>
      </c>
    </row>
    <row r="215">
      <c r="A215" s="2">
        <f>'AlumniEI SIGARRA'!A216</f>
        <v>200402889</v>
      </c>
      <c r="B215" s="2" t="str">
        <f>'AlumniEI SIGARRA'!B216</f>
        <v>António Duarte Paiva Alves</v>
      </c>
      <c r="C215" s="11" t="str">
        <f>'AlumniEI SIGARRA'!I216</f>
        <v>https://www.linkedin.com/in/antonioalves/</v>
      </c>
      <c r="D215" s="2" t="str">
        <f>'AlumniEI SIGARRA'!U216</f>
        <v> MIEIC 2008/2009</v>
      </c>
    </row>
    <row r="216">
      <c r="A216" s="2">
        <f>'AlumniEI SIGARRA'!A217</f>
        <v>200700461</v>
      </c>
      <c r="B216" s="2" t="str">
        <f>'AlumniEI SIGARRA'!B217</f>
        <v>António Filipe Magalhães Barros</v>
      </c>
      <c r="C216" s="2" t="str">
        <f>'AlumniEI SIGARRA'!I217</f>
        <v/>
      </c>
      <c r="D216" s="2" t="str">
        <f>'AlumniEI SIGARRA'!U217</f>
        <v> MIEIC 2011/2012</v>
      </c>
    </row>
    <row r="217">
      <c r="A217" s="2">
        <f>'AlumniEI SIGARRA'!A218</f>
        <v>201906761</v>
      </c>
      <c r="B217" s="2" t="str">
        <f>'AlumniEI SIGARRA'!B218</f>
        <v>Antonio Francisco Rente Ribeiro</v>
      </c>
      <c r="C217" s="2" t="str">
        <f>'AlumniEI SIGARRA'!I218</f>
        <v/>
      </c>
      <c r="D217" s="2" t="str">
        <f>'AlumniEI SIGARRA'!U218</f>
        <v> L.EIC 2021/2022</v>
      </c>
    </row>
    <row r="218">
      <c r="A218" s="2">
        <f>'AlumniEI SIGARRA'!A219</f>
        <v>201001729</v>
      </c>
      <c r="B218" s="2" t="str">
        <f>'AlumniEI SIGARRA'!B219</f>
        <v>António Joaquim Ribeiro Garcez</v>
      </c>
      <c r="C218" s="11" t="str">
        <f>'AlumniEI SIGARRA'!I219</f>
        <v>https://www.linkedin.com/in/antoniogarcez/</v>
      </c>
      <c r="D218" s="2" t="str">
        <f>'AlumniEI SIGARRA'!U219</f>
        <v> MIEIC 2014/2015</v>
      </c>
    </row>
    <row r="219">
      <c r="A219" s="2">
        <f>'AlumniEI SIGARRA'!A220</f>
        <v>201404572</v>
      </c>
      <c r="B219" s="2" t="str">
        <f>'AlumniEI SIGARRA'!B220</f>
        <v>António Jorge Aguiar do Vale</v>
      </c>
      <c r="C219" s="2" t="str">
        <f>'AlumniEI SIGARRA'!I220</f>
        <v/>
      </c>
      <c r="D219" s="2" t="str">
        <f>'AlumniEI SIGARRA'!U220</f>
        <v> MIEIC 2018/2019</v>
      </c>
    </row>
    <row r="220">
      <c r="A220" s="2">
        <f>'AlumniEI SIGARRA'!A221</f>
        <v>199503475</v>
      </c>
      <c r="B220" s="2" t="str">
        <f>'AlumniEI SIGARRA'!B221</f>
        <v>António Jorge de Sousa Tavares</v>
      </c>
      <c r="C220" s="11" t="str">
        <f>'AlumniEI SIGARRA'!I221</f>
        <v>https://www.linkedin.com/in/ajorgetavares/</v>
      </c>
      <c r="D220" s="2" t="str">
        <f>'AlumniEI SIGARRA'!U221</f>
        <v> LEIC 1999/2000</v>
      </c>
    </row>
    <row r="221">
      <c r="A221" s="2">
        <f>'AlumniEI SIGARRA'!A222</f>
        <v>200605072</v>
      </c>
      <c r="B221" s="2" t="str">
        <f>'AlumniEI SIGARRA'!B222</f>
        <v>Antonio Jorge Ferreira Meireles Alpedrinha Ramos</v>
      </c>
      <c r="C221" s="11" t="str">
        <f>'AlumniEI SIGARRA'!I222</f>
        <v>https://www.linkedin.com/in/jalpedrinha</v>
      </c>
      <c r="D221" s="2" t="str">
        <f>'AlumniEI SIGARRA'!U222</f>
        <v> MIEIC 2010/2011</v>
      </c>
    </row>
    <row r="222">
      <c r="A222" s="2">
        <f>'AlumniEI SIGARRA'!A223</f>
        <v>200104098</v>
      </c>
      <c r="B222" s="2" t="str">
        <f>'AlumniEI SIGARRA'!B223</f>
        <v>António Jorge Leão Moreira de Oliveira Maia</v>
      </c>
      <c r="C222" s="2" t="str">
        <f>'AlumniEI SIGARRA'!I223</f>
        <v/>
      </c>
      <c r="D222" s="2" t="str">
        <f>'AlumniEI SIGARRA'!U223</f>
        <v> LEIC 2005/2006</v>
      </c>
    </row>
    <row r="223">
      <c r="A223" s="2">
        <f>'AlumniEI SIGARRA'!A224</f>
        <v>199501312</v>
      </c>
      <c r="B223" s="2" t="str">
        <f>'AlumniEI SIGARRA'!B224</f>
        <v>António José Carvalho de Araújo</v>
      </c>
      <c r="C223" s="2" t="str">
        <f>'AlumniEI SIGARRA'!I224</f>
        <v/>
      </c>
      <c r="D223" s="2" t="str">
        <f>'AlumniEI SIGARRA'!U224</f>
        <v> LEIC 2002/2003</v>
      </c>
    </row>
    <row r="224">
      <c r="A224" s="2">
        <f>'AlumniEI SIGARRA'!A225</f>
        <v>200903045</v>
      </c>
      <c r="B224" s="2" t="str">
        <f>'AlumniEI SIGARRA'!B225</f>
        <v>António José Ferreira de Castro Moura</v>
      </c>
      <c r="C224" s="2" t="str">
        <f>'AlumniEI SIGARRA'!I225</f>
        <v/>
      </c>
      <c r="D224" s="2" t="str">
        <f>'AlumniEI SIGARRA'!U225</f>
        <v> MIEIC 2014/2015</v>
      </c>
    </row>
    <row r="225">
      <c r="A225" s="2">
        <f>'AlumniEI SIGARRA'!A226</f>
        <v>200604041</v>
      </c>
      <c r="B225" s="2" t="str">
        <f>'AlumniEI SIGARRA'!B226</f>
        <v>António José Tavares Gaspar</v>
      </c>
      <c r="C225" s="2" t="str">
        <f>'AlumniEI SIGARRA'!I226</f>
        <v/>
      </c>
      <c r="D225" s="2" t="str">
        <f>'AlumniEI SIGARRA'!U226</f>
        <v> MEI 2008/2009</v>
      </c>
    </row>
    <row r="226">
      <c r="A226" s="2">
        <f>'AlumniEI SIGARRA'!A227</f>
        <v>199700228</v>
      </c>
      <c r="B226" s="2" t="str">
        <f>'AlumniEI SIGARRA'!B227</f>
        <v>António José Tavares Gomes Lopes</v>
      </c>
      <c r="C226" s="2" t="str">
        <f>'AlumniEI SIGARRA'!I227</f>
        <v/>
      </c>
      <c r="D226" s="2" t="str">
        <f>'AlumniEI SIGARRA'!U227</f>
        <v> LEIC 2001/2002</v>
      </c>
    </row>
    <row r="227">
      <c r="A227" s="2">
        <f>'AlumniEI SIGARRA'!A228</f>
        <v>200100883</v>
      </c>
      <c r="B227" s="2" t="str">
        <f>'AlumniEI SIGARRA'!B228</f>
        <v>António Luis Monteiro de Almeida</v>
      </c>
      <c r="C227" s="11" t="str">
        <f>'AlumniEI SIGARRA'!I228</f>
        <v>https://www.linkedin.com/in/feupesiano</v>
      </c>
      <c r="D227" s="2" t="str">
        <f>'AlumniEI SIGARRA'!U228</f>
        <v> LEIC 2006/2007</v>
      </c>
    </row>
    <row r="228">
      <c r="A228" s="2">
        <f>'AlumniEI SIGARRA'!A229</f>
        <v>199701401</v>
      </c>
      <c r="B228" s="2" t="str">
        <f>'AlumniEI SIGARRA'!B229</f>
        <v>António Manuel da Costa Delgado</v>
      </c>
      <c r="C228" s="11" t="str">
        <f>'AlumniEI SIGARRA'!I229</f>
        <v>https://www.linkedin.com/in/delaim/</v>
      </c>
      <c r="D228" s="2" t="str">
        <f>'AlumniEI SIGARRA'!U229</f>
        <v> LEIC 2001/2002</v>
      </c>
    </row>
    <row r="229">
      <c r="A229" s="2">
        <f>'AlumniEI SIGARRA'!A230</f>
        <v>201609065</v>
      </c>
      <c r="B229" s="2" t="str">
        <f>'AlumniEI SIGARRA'!B230</f>
        <v>António Manuel Ribeiro Pereira da Costa</v>
      </c>
      <c r="C229" s="2" t="str">
        <f>'AlumniEI SIGARRA'!I230</f>
        <v/>
      </c>
      <c r="D229" s="2" t="str">
        <f>'AlumniEI SIGARRA'!U230</f>
        <v> MIEIC 2020/2021</v>
      </c>
    </row>
    <row r="230">
      <c r="A230" s="2">
        <f>'AlumniEI SIGARRA'!A231</f>
        <v>201303568</v>
      </c>
      <c r="B230" s="2" t="str">
        <f>'AlumniEI SIGARRA'!B231</f>
        <v>António Manuel Vieira Ramadas</v>
      </c>
      <c r="C230" s="11" t="str">
        <f>'AlumniEI SIGARRA'!I231</f>
        <v>https://www.linkedin.com/in/antonio-ramadas</v>
      </c>
      <c r="D230" s="2" t="str">
        <f>'AlumniEI SIGARRA'!U231</f>
        <v> MIEIC 2017/2018</v>
      </c>
    </row>
    <row r="231">
      <c r="A231" s="2">
        <f>'AlumniEI SIGARRA'!A232</f>
        <v>201403053</v>
      </c>
      <c r="B231" s="2" t="str">
        <f>'AlumniEI SIGARRA'!B232</f>
        <v>António Maria Aires Pereira Teixeira de Melo</v>
      </c>
      <c r="C231" s="2" t="str">
        <f>'AlumniEI SIGARRA'!I232</f>
        <v/>
      </c>
      <c r="D231" s="2" t="str">
        <f>'AlumniEI SIGARRA'!U232</f>
        <v> MIEIC 2018/2019</v>
      </c>
    </row>
    <row r="232">
      <c r="A232" s="2">
        <f>'AlumniEI SIGARRA'!A233</f>
        <v>200703770</v>
      </c>
      <c r="B232" s="2" t="str">
        <f>'AlumniEI SIGARRA'!B233</f>
        <v>António Miguel Carvalho Nabuco</v>
      </c>
      <c r="C232" s="11" t="str">
        <f>'AlumniEI SIGARRA'!I233</f>
        <v>https://www.linkedin.com/in/miguel-nabuco/</v>
      </c>
      <c r="D232" s="2" t="str">
        <f>'AlumniEI SIGARRA'!U233</f>
        <v> MIEIC 2011/2012</v>
      </c>
    </row>
    <row r="233">
      <c r="A233" s="2">
        <f>'AlumniEI SIGARRA'!A234</f>
        <v>200704470</v>
      </c>
      <c r="B233" s="2" t="str">
        <f>'AlumniEI SIGARRA'!B234</f>
        <v>António Miguel Oliveira Ferreira</v>
      </c>
      <c r="C233" s="11" t="str">
        <f>'AlumniEI SIGARRA'!I234</f>
        <v>https://www.linkedin.com/in/miguel-ferreira-54160155/</v>
      </c>
      <c r="D233" s="2" t="str">
        <f>'AlumniEI SIGARRA'!U234</f>
        <v> MIEIC 2011/2012</v>
      </c>
    </row>
    <row r="234">
      <c r="A234" s="2">
        <f>'AlumniEI SIGARRA'!A235</f>
        <v>201307910</v>
      </c>
      <c r="B234" s="2" t="str">
        <f>'AlumniEI SIGARRA'!B235</f>
        <v>António Miguel Silva Pereira</v>
      </c>
      <c r="C234" s="2" t="str">
        <f>'AlumniEI SIGARRA'!I235</f>
        <v/>
      </c>
      <c r="D234" s="2" t="str">
        <f>'AlumniEI SIGARRA'!U235</f>
        <v> M.EIC 2021/2022</v>
      </c>
    </row>
    <row r="235">
      <c r="A235" s="2">
        <f>'AlumniEI SIGARRA'!A236</f>
        <v>201603526</v>
      </c>
      <c r="B235" s="2" t="str">
        <f>'AlumniEI SIGARRA'!B236</f>
        <v>António Nunes da Cruz</v>
      </c>
      <c r="C235" s="2" t="str">
        <f>'AlumniEI SIGARRA'!I236</f>
        <v/>
      </c>
      <c r="D235" s="2" t="str">
        <f>'AlumniEI SIGARRA'!U236</f>
        <v> MIEIC 2020/2021</v>
      </c>
    </row>
    <row r="236">
      <c r="A236" s="2">
        <f>'AlumniEI SIGARRA'!A237</f>
        <v>200301889</v>
      </c>
      <c r="B236" s="2" t="str">
        <f>'AlumniEI SIGARRA'!B237</f>
        <v>António Nuno Bacelar Martins Barreiro Covas</v>
      </c>
      <c r="C236" s="2" t="str">
        <f>'AlumniEI SIGARRA'!I237</f>
        <v/>
      </c>
      <c r="D236" s="2" t="str">
        <f>'AlumniEI SIGARRA'!U237</f>
        <v> MIEIC 2007/2008</v>
      </c>
    </row>
    <row r="237">
      <c r="A237" s="2">
        <f>'AlumniEI SIGARRA'!A238</f>
        <v>202004735</v>
      </c>
      <c r="B237" s="2" t="str">
        <f>'AlumniEI SIGARRA'!B238</f>
        <v>António Oliveira Ferreira</v>
      </c>
      <c r="C237" s="2" t="str">
        <f>'AlumniEI SIGARRA'!I238</f>
        <v/>
      </c>
      <c r="D237" s="2" t="str">
        <f>'AlumniEI SIGARRA'!U238</f>
        <v> L.EIC 2022/2023</v>
      </c>
    </row>
    <row r="238">
      <c r="A238" s="2">
        <f>'AlumniEI SIGARRA'!A239</f>
        <v>202008004</v>
      </c>
      <c r="B238" s="2" t="str">
        <f>'AlumniEI SIGARRA'!B239</f>
        <v>António Oliveira Santos</v>
      </c>
      <c r="C238" s="2" t="str">
        <f>'AlumniEI SIGARRA'!I239</f>
        <v/>
      </c>
      <c r="D238" s="2" t="str">
        <f>'AlumniEI SIGARRA'!U239</f>
        <v> L.EIC 2022/2023</v>
      </c>
    </row>
    <row r="239">
      <c r="A239" s="2">
        <f>'AlumniEI SIGARRA'!A240</f>
        <v>201204946</v>
      </c>
      <c r="B239" s="2" t="str">
        <f>'AlumniEI SIGARRA'!B240</f>
        <v>António Paulo Rodrigues Presa</v>
      </c>
      <c r="C239" s="11" t="str">
        <f>'AlumniEI SIGARRA'!I240</f>
        <v>https://www.linkedin.com/in/antonio-presa/</v>
      </c>
      <c r="D239" s="2" t="str">
        <f>'AlumniEI SIGARRA'!U240</f>
        <v> MIEIC 2016/2017</v>
      </c>
    </row>
    <row r="240">
      <c r="A240" s="2">
        <f>'AlumniEI SIGARRA'!A241</f>
        <v>199703865</v>
      </c>
      <c r="B240" s="2" t="str">
        <f>'AlumniEI SIGARRA'!B241</f>
        <v>António Pedro Almeida Viegas Alves</v>
      </c>
      <c r="C240" s="11" t="str">
        <f>'AlumniEI SIGARRA'!I241</f>
        <v>https://www.linkedin.com/in/antonioviegasalves</v>
      </c>
      <c r="D240" s="2" t="str">
        <f>'AlumniEI SIGARRA'!U241</f>
        <v> LEIC 2001/2002</v>
      </c>
    </row>
    <row r="241">
      <c r="A241" s="2">
        <f>'AlumniEI SIGARRA'!A242</f>
        <v>199902214</v>
      </c>
      <c r="B241" s="2" t="str">
        <f>'AlumniEI SIGARRA'!B242</f>
        <v>António Pedro Amorim Pinto</v>
      </c>
      <c r="C241" s="11" t="str">
        <f>'AlumniEI SIGARRA'!I242</f>
        <v>https://www.linkedin.com/in/antoniopinto/</v>
      </c>
      <c r="D241" s="2" t="str">
        <f>'AlumniEI SIGARRA'!U242</f>
        <v> LEIC 2003/2004</v>
      </c>
    </row>
    <row r="242">
      <c r="A242" s="2">
        <f>'AlumniEI SIGARRA'!A243</f>
        <v>201303095</v>
      </c>
      <c r="B242" s="2" t="str">
        <f>'AlumniEI SIGARRA'!B243</f>
        <v>António Pedro Araújo Fraga</v>
      </c>
      <c r="C242" s="2" t="str">
        <f>'AlumniEI SIGARRA'!I243</f>
        <v/>
      </c>
      <c r="D242" s="2" t="str">
        <f>'AlumniEI SIGARRA'!U243</f>
        <v> MIEIC 2017/2018</v>
      </c>
    </row>
    <row r="243">
      <c r="A243" s="2">
        <f>'AlumniEI SIGARRA'!A244</f>
        <v>200205274</v>
      </c>
      <c r="B243" s="2" t="str">
        <f>'AlumniEI SIGARRA'!B244</f>
        <v>António Pedro da Silva Mota</v>
      </c>
      <c r="C243" s="2" t="str">
        <f>'AlumniEI SIGARRA'!I244</f>
        <v/>
      </c>
      <c r="D243" s="2" t="str">
        <f>'AlumniEI SIGARRA'!U244</f>
        <v> MIEIC 2007/2008</v>
      </c>
    </row>
    <row r="244">
      <c r="A244" s="2">
        <f>'AlumniEI SIGARRA'!A245</f>
        <v>199900790</v>
      </c>
      <c r="B244" s="2" t="str">
        <f>'AlumniEI SIGARRA'!B245</f>
        <v>António Pedro Machado Pinho</v>
      </c>
      <c r="C244" s="11" t="str">
        <f>'AlumniEI SIGARRA'!I245</f>
        <v>https://www.linkedin.com/in/antoniopinho/</v>
      </c>
      <c r="D244" s="2" t="str">
        <f>'AlumniEI SIGARRA'!U245</f>
        <v> LEIC 2003/2004</v>
      </c>
    </row>
    <row r="245">
      <c r="A245" s="2">
        <f>'AlumniEI SIGARRA'!A246</f>
        <v>199701554</v>
      </c>
      <c r="B245" s="2" t="str">
        <f>'AlumniEI SIGARRA'!B246</f>
        <v>António Pedro Monteiro Bailão Gonçalves da Costa</v>
      </c>
      <c r="C245" s="11" t="str">
        <f>'AlumniEI SIGARRA'!I246</f>
        <v>https://www.linkedin.com/in/pedrobailao</v>
      </c>
      <c r="D245" s="2" t="str">
        <f>'AlumniEI SIGARRA'!U246</f>
        <v> LEIC 2005/2006</v>
      </c>
    </row>
    <row r="246">
      <c r="A246" s="2">
        <f>'AlumniEI SIGARRA'!A247</f>
        <v>200405263</v>
      </c>
      <c r="B246" s="2" t="str">
        <f>'AlumniEI SIGARRA'!B247</f>
        <v>António Pedro Pinto Bessa de Melo Cerqueira</v>
      </c>
      <c r="C246" s="11" t="str">
        <f>'AlumniEI SIGARRA'!I247</f>
        <v>https://www.linkedin.com/in/apcerqueira/</v>
      </c>
      <c r="D246" s="2" t="str">
        <f>'AlumniEI SIGARRA'!U247</f>
        <v> MIEIC 2008/2009</v>
      </c>
    </row>
    <row r="247">
      <c r="A247" s="2">
        <f>'AlumniEI SIGARRA'!A248</f>
        <v>201703878</v>
      </c>
      <c r="B247" s="2" t="str">
        <f>'AlumniEI SIGARRA'!B248</f>
        <v>António Pedro Reis Ribeiro Sousa Dantas</v>
      </c>
      <c r="C247" s="2" t="str">
        <f>'AlumniEI SIGARRA'!I248</f>
        <v/>
      </c>
      <c r="D247" s="2" t="str">
        <f>'AlumniEI SIGARRA'!U248</f>
        <v> M.EIC 2021/2022</v>
      </c>
    </row>
    <row r="248">
      <c r="A248" s="2">
        <f>'AlumniEI SIGARRA'!A249</f>
        <v>200500437</v>
      </c>
      <c r="B248" s="2" t="str">
        <f>'AlumniEI SIGARRA'!B249</f>
        <v>António Sérgio Borges dos Santos Ferreira</v>
      </c>
      <c r="C248" s="2" t="str">
        <f>'AlumniEI SIGARRA'!I249</f>
        <v/>
      </c>
      <c r="D248" s="2" t="str">
        <f>'AlumniEI SIGARRA'!U249</f>
        <v> MIEIC 2010/2011</v>
      </c>
    </row>
    <row r="249">
      <c r="A249" s="2">
        <f>'AlumniEI SIGARRA'!A250</f>
        <v>200205313</v>
      </c>
      <c r="B249" s="2" t="str">
        <f>'AlumniEI SIGARRA'!B250</f>
        <v>António Sérgio de Castro Velasquez</v>
      </c>
      <c r="C249" s="2" t="str">
        <f>'AlumniEI SIGARRA'!I250</f>
        <v/>
      </c>
      <c r="D249" s="2" t="str">
        <f>'AlumniEI SIGARRA'!U250</f>
        <v> MIEIC 2012/2013</v>
      </c>
    </row>
    <row r="250">
      <c r="A250" s="2">
        <f>'AlumniEI SIGARRA'!A251</f>
        <v>200601335</v>
      </c>
      <c r="B250" s="2" t="str">
        <f>'AlumniEI SIGARRA'!B251</f>
        <v>António Sérgio de Oliveira Moura</v>
      </c>
      <c r="C250" s="2" t="str">
        <f>'AlumniEI SIGARRA'!I251</f>
        <v/>
      </c>
      <c r="D250" s="2" t="str">
        <f>'AlumniEI SIGARRA'!U251</f>
        <v> MIEIC 2010/2011</v>
      </c>
    </row>
    <row r="251">
      <c r="A251" s="2">
        <f>'AlumniEI SIGARRA'!A252</f>
        <v>200201065</v>
      </c>
      <c r="B251" s="2" t="str">
        <f>'AlumniEI SIGARRA'!B252</f>
        <v>Ariel Dinis Meira Pestana</v>
      </c>
      <c r="C251" s="2" t="str">
        <f>'AlumniEI SIGARRA'!I252</f>
        <v/>
      </c>
      <c r="D251" s="2" t="str">
        <f>'AlumniEI SIGARRA'!U252</f>
        <v> MIEIC 2007/2008</v>
      </c>
    </row>
    <row r="252">
      <c r="A252" s="2">
        <f>'AlumniEI SIGARRA'!A253</f>
        <v>200200337</v>
      </c>
      <c r="B252" s="2" t="str">
        <f>'AlumniEI SIGARRA'!B253</f>
        <v>Ariel Geraldo Machado</v>
      </c>
      <c r="C252" s="11" t="str">
        <f>'AlumniEI SIGARRA'!I253</f>
        <v>https://www.linkedin.com/in/machadoariel</v>
      </c>
      <c r="D252" s="2" t="str">
        <f>'AlumniEI SIGARRA'!U253</f>
        <v> LEIC 2005/2006</v>
      </c>
    </row>
    <row r="253">
      <c r="A253" s="2">
        <f>'AlumniEI SIGARRA'!A254</f>
        <v>201100605</v>
      </c>
      <c r="B253" s="2" t="str">
        <f>'AlumniEI SIGARRA'!B254</f>
        <v>Armindo Barbosa de Carvalho</v>
      </c>
      <c r="C253" s="11" t="str">
        <f>'AlumniEI SIGARRA'!I254</f>
        <v>https://www.linkedin.com/in/armindo-barbosa-de-carvalho-02310a6a</v>
      </c>
      <c r="D253" s="2" t="str">
        <f>'AlumniEI SIGARRA'!U254</f>
        <v> MIEIC 2016/2017</v>
      </c>
    </row>
    <row r="254">
      <c r="A254" s="2">
        <f>'AlumniEI SIGARRA'!A255</f>
        <v>199401836</v>
      </c>
      <c r="B254" s="2" t="str">
        <f>'AlumniEI SIGARRA'!B255</f>
        <v>Armindo José Gonçalves Dias</v>
      </c>
      <c r="C254" s="2" t="str">
        <f>'AlumniEI SIGARRA'!I255</f>
        <v/>
      </c>
      <c r="D254" s="2" t="str">
        <f>'AlumniEI SIGARRA'!U255</f>
        <v> LEIC 1998/1999</v>
      </c>
    </row>
    <row r="255">
      <c r="A255" s="2">
        <f>'AlumniEI SIGARRA'!A256</f>
        <v>201609953</v>
      </c>
      <c r="B255" s="2" t="str">
        <f>'AlumniEI SIGARRA'!B256</f>
        <v>Arthur Johas Matta</v>
      </c>
      <c r="C255" s="2" t="str">
        <f>'AlumniEI SIGARRA'!I256</f>
        <v/>
      </c>
      <c r="D255" s="2" t="str">
        <f>'AlumniEI SIGARRA'!U256</f>
        <v> MIEIC 2019/2020</v>
      </c>
    </row>
    <row r="256">
      <c r="A256" s="2">
        <f>'AlumniEI SIGARRA'!A257</f>
        <v>199700908</v>
      </c>
      <c r="B256" s="2" t="str">
        <f>'AlumniEI SIGARRA'!B257</f>
        <v>Artur José Gouveia Jales Moreira</v>
      </c>
      <c r="C256" s="11" t="str">
        <f>'AlumniEI SIGARRA'!I257</f>
        <v>https://www.linkedin.com/in/arturmoreira/</v>
      </c>
      <c r="D256" s="2" t="str">
        <f>'AlumniEI SIGARRA'!U257</f>
        <v> LEIC 2001/2002</v>
      </c>
    </row>
    <row r="257">
      <c r="A257" s="2">
        <f>'AlumniEI SIGARRA'!A258</f>
        <v>199600237</v>
      </c>
      <c r="B257" s="2" t="str">
        <f>'AlumniEI SIGARRA'!B258</f>
        <v>Artur Manuel Ribeiro dos Santos Caldas de Matos</v>
      </c>
      <c r="C257" s="2" t="str">
        <f>'AlumniEI SIGARRA'!I258</f>
        <v/>
      </c>
      <c r="D257" s="2" t="str">
        <f>'AlumniEI SIGARRA'!U258</f>
        <v> LEIC 2000/2001</v>
      </c>
    </row>
    <row r="258">
      <c r="A258" s="2">
        <f>'AlumniEI SIGARRA'!A259</f>
        <v>200906502</v>
      </c>
      <c r="B258" s="2" t="str">
        <f>'AlumniEI SIGARRA'!B259</f>
        <v>Artur Miguel Nóbrega Gomes</v>
      </c>
      <c r="C258" s="11" t="str">
        <f>'AlumniEI SIGARRA'!I259</f>
        <v>https://www.linkedin.com/in/amngomes/</v>
      </c>
      <c r="D258" s="2" t="str">
        <f>'AlumniEI SIGARRA'!U259</f>
        <v> MIEIC 2013/2014</v>
      </c>
    </row>
    <row r="259">
      <c r="A259" s="2">
        <f>'AlumniEI SIGARRA'!A260</f>
        <v>201204899</v>
      </c>
      <c r="B259" s="2" t="str">
        <f>'AlumniEI SIGARRA'!B260</f>
        <v>Artur Sousa Ferreira</v>
      </c>
      <c r="C259" s="2" t="str">
        <f>'AlumniEI SIGARRA'!I260</f>
        <v/>
      </c>
      <c r="D259" s="2" t="str">
        <f>'AlumniEI SIGARRA'!U260</f>
        <v> MIEIC 2020/2021</v>
      </c>
    </row>
    <row r="260">
      <c r="A260" s="2">
        <f>'AlumniEI SIGARRA'!A261</f>
        <v>201104201</v>
      </c>
      <c r="B260" s="2" t="str">
        <f>'AlumniEI SIGARRA'!B261</f>
        <v>Augusto Amorim Cravo da Silva</v>
      </c>
      <c r="C260" s="11" t="str">
        <f>'AlumniEI SIGARRA'!I261</f>
        <v>https://www.linkedin.com/in/augustocravosilva</v>
      </c>
      <c r="D260" s="2" t="str">
        <f>'AlumniEI SIGARRA'!U261</f>
        <v> MIEIC 2015/2016</v>
      </c>
    </row>
    <row r="261">
      <c r="A261" s="2">
        <f>'AlumniEI SIGARRA'!A262</f>
        <v>200807100</v>
      </c>
      <c r="B261" s="2" t="str">
        <f>'AlumniEI SIGARRA'!B262</f>
        <v>Augusto José Trindade Soares</v>
      </c>
      <c r="C261" s="2" t="str">
        <f>'AlumniEI SIGARRA'!I262</f>
        <v/>
      </c>
      <c r="D261" s="2" t="str">
        <f>'AlumniEI SIGARRA'!U262</f>
        <v> MIEIC 2012/2013</v>
      </c>
    </row>
    <row r="262">
      <c r="A262" s="2">
        <f>'AlumniEI SIGARRA'!A263</f>
        <v>200905239</v>
      </c>
      <c r="B262" s="2" t="str">
        <f>'AlumniEI SIGARRA'!B263</f>
        <v>Bárbara de Jesus Correia</v>
      </c>
      <c r="C262" s="11" t="str">
        <f>'AlumniEI SIGARRA'!I263</f>
        <v>https://www.linkedin.com/in/barbarajcorreia/</v>
      </c>
      <c r="D262" s="2" t="str">
        <f>'AlumniEI SIGARRA'!U263</f>
        <v> MIEIC 2014/2015</v>
      </c>
    </row>
    <row r="263">
      <c r="A263" s="2">
        <f>'AlumniEI SIGARRA'!A264</f>
        <v>202004695</v>
      </c>
      <c r="B263" s="2" t="str">
        <f>'AlumniEI SIGARRA'!B264</f>
        <v>Bárbara Filipa da Silva Carvalho</v>
      </c>
      <c r="C263" s="2" t="str">
        <f>'AlumniEI SIGARRA'!I264</f>
        <v/>
      </c>
      <c r="D263" s="2" t="str">
        <f>'AlumniEI SIGARRA'!U264</f>
        <v> L.EIC 2022/2023</v>
      </c>
    </row>
    <row r="264">
      <c r="A264" s="2">
        <f>'AlumniEI SIGARRA'!A265</f>
        <v>201505628</v>
      </c>
      <c r="B264" s="2" t="str">
        <f>'AlumniEI SIGARRA'!B265</f>
        <v>Bárbara Sofia Lopez de Carvalho Ferreira da Silva</v>
      </c>
      <c r="C264" s="11" t="str">
        <f>'AlumniEI SIGARRA'!I265</f>
        <v>https://www.linkedin.com/in/sofialcfsilva/</v>
      </c>
      <c r="D264" s="2" t="str">
        <f>'AlumniEI SIGARRA'!U265</f>
        <v> MIEIC 2019/2020</v>
      </c>
    </row>
    <row r="265">
      <c r="A265" s="2">
        <f>'AlumniEI SIGARRA'!A266</f>
        <v>199404039</v>
      </c>
      <c r="B265" s="2" t="str">
        <f>'AlumniEI SIGARRA'!B266</f>
        <v>Bárbara Veloso Rito da Fonseca e Costa</v>
      </c>
      <c r="C265" s="11" t="str">
        <f>'AlumniEI SIGARRA'!I266</f>
        <v>https://www.linkedin.com/in/barbara-fonseca-e-costa</v>
      </c>
      <c r="D265" s="2" t="str">
        <f>'AlumniEI SIGARRA'!U266</f>
        <v> LEIC 1998/1999</v>
      </c>
    </row>
    <row r="266">
      <c r="A266" s="2">
        <f>'AlumniEI SIGARRA'!A267</f>
        <v>201806551</v>
      </c>
      <c r="B266" s="2" t="str">
        <f>'AlumniEI SIGARRA'!B267</f>
        <v>Beatriz Costa Silva Mendes</v>
      </c>
      <c r="C266" s="11" t="str">
        <f>'AlumniEI SIGARRA'!I267</f>
        <v>https://www.linkedin.com/in/biamendes1/</v>
      </c>
      <c r="D266" s="2" t="str">
        <f>'AlumniEI SIGARRA'!U267</f>
        <v> M.EIC 2022/2023</v>
      </c>
    </row>
    <row r="267">
      <c r="A267" s="2">
        <f>'AlumniEI SIGARRA'!A268</f>
        <v>201502858</v>
      </c>
      <c r="B267" s="2" t="str">
        <f>'AlumniEI SIGARRA'!B268</f>
        <v>Beatriz de Henriques Martins</v>
      </c>
      <c r="C267" s="2" t="str">
        <f>'AlumniEI SIGARRA'!I268</f>
        <v/>
      </c>
      <c r="D267" s="2" t="str">
        <f>'AlumniEI SIGARRA'!U268</f>
        <v> MIEIC 2020/2021</v>
      </c>
    </row>
    <row r="268">
      <c r="A268" s="2">
        <f>'AlumniEI SIGARRA'!A269</f>
        <v>201700491</v>
      </c>
      <c r="B268" s="2" t="str">
        <f>'AlumniEI SIGARRA'!B269</f>
        <v>Beatriz Ferreira Velho</v>
      </c>
      <c r="C268" s="2" t="str">
        <f>'AlumniEI SIGARRA'!I269</f>
        <v/>
      </c>
      <c r="D268" s="2" t="str">
        <f>'AlumniEI SIGARRA'!U269</f>
        <v> MIEIC 2019/2020</v>
      </c>
    </row>
    <row r="269">
      <c r="A269" s="2">
        <f>'AlumniEI SIGARRA'!A270</f>
        <v>201604253</v>
      </c>
      <c r="B269" s="2" t="str">
        <f>'AlumniEI SIGARRA'!B270</f>
        <v>Beatriz Soares Mendes</v>
      </c>
      <c r="C269" s="2" t="str">
        <f>'AlumniEI SIGARRA'!I270</f>
        <v/>
      </c>
      <c r="D269" s="2" t="str">
        <f>'AlumniEI SIGARRA'!U270</f>
        <v> MIEIC 2020/2021</v>
      </c>
    </row>
    <row r="270">
      <c r="A270" s="2">
        <f>'AlumniEI SIGARRA'!A271</f>
        <v>201505633</v>
      </c>
      <c r="B270" s="2" t="str">
        <f>'AlumniEI SIGARRA'!B271</f>
        <v>Beatriz Souto de Sá Baldaia</v>
      </c>
      <c r="C270" s="2" t="str">
        <f>'AlumniEI SIGARRA'!I271</f>
        <v/>
      </c>
      <c r="D270" s="2" t="str">
        <f>'AlumniEI SIGARRA'!U271</f>
        <v> MIEIC 2019/2020</v>
      </c>
    </row>
    <row r="271">
      <c r="A271" s="2">
        <f>'AlumniEI SIGARRA'!A272</f>
        <v>200100294</v>
      </c>
      <c r="B271" s="2" t="str">
        <f>'AlumniEI SIGARRA'!B272</f>
        <v>Belmiro André Lopes Sotto Mayor</v>
      </c>
      <c r="C271" s="11" t="str">
        <f>'AlumniEI SIGARRA'!I272</f>
        <v>https://www.linkedin.com/in/sottomayor/</v>
      </c>
      <c r="D271" s="2" t="str">
        <f>'AlumniEI SIGARRA'!U272</f>
        <v> LEIC 2006/2007</v>
      </c>
    </row>
    <row r="272">
      <c r="A272" s="2">
        <f>'AlumniEI SIGARRA'!A273</f>
        <v>200404323</v>
      </c>
      <c r="B272" s="2" t="str">
        <f>'AlumniEI SIGARRA'!B273</f>
        <v>Belmiro Daniel Rodrigues Moreira</v>
      </c>
      <c r="C272" s="11" t="str">
        <f>'AlumniEI SIGARRA'!I273</f>
        <v>https://www.linkedin.com/in/belmiromoreira/</v>
      </c>
      <c r="D272" s="2" t="str">
        <f>'AlumniEI SIGARRA'!U273</f>
        <v> MIEIC 2008/2009</v>
      </c>
    </row>
    <row r="273">
      <c r="A273" s="2">
        <f>'AlumniEI SIGARRA'!A274</f>
        <v>201806581</v>
      </c>
      <c r="B273" s="2" t="str">
        <f>'AlumniEI SIGARRA'!B274</f>
        <v>Bernardo António Magalhães Ferreira</v>
      </c>
      <c r="C273" s="2" t="str">
        <f>'AlumniEI SIGARRA'!I274</f>
        <v/>
      </c>
      <c r="D273" s="2" t="str">
        <f>'AlumniEI SIGARRA'!U274</f>
        <v> L.EIC 2022/2023</v>
      </c>
    </row>
    <row r="274">
      <c r="A274" s="2">
        <f>'AlumniEI SIGARRA'!A275</f>
        <v>201604014</v>
      </c>
      <c r="B274" s="2" t="str">
        <f>'AlumniEI SIGARRA'!B275</f>
        <v>Bernardo Costa Moreira</v>
      </c>
      <c r="C274" s="2" t="str">
        <f>'AlumniEI SIGARRA'!I275</f>
        <v/>
      </c>
      <c r="D274" s="2" t="str">
        <f>'AlumniEI SIGARRA'!U275</f>
        <v> M.EIC 2021/2022</v>
      </c>
    </row>
    <row r="275">
      <c r="A275" s="2">
        <f>'AlumniEI SIGARRA'!A276</f>
        <v>201704334</v>
      </c>
      <c r="B275" s="2" t="str">
        <f>'AlumniEI SIGARRA'!B276</f>
        <v>Bernardo da Silva Moço de Soares Ramalho</v>
      </c>
      <c r="C275" s="2" t="str">
        <f>'AlumniEI SIGARRA'!I276</f>
        <v/>
      </c>
      <c r="D275" s="2" t="str">
        <f>'AlumniEI SIGARRA'!U276</f>
        <v> M.EIC 2022/2023</v>
      </c>
    </row>
    <row r="276">
      <c r="A276" s="2">
        <f>'AlumniEI SIGARRA'!A277</f>
        <v>201405381</v>
      </c>
      <c r="B276" s="2" t="str">
        <f>'AlumniEI SIGARRA'!B277</f>
        <v>Bernardo Ferreira dos Santos Aroso Belchior</v>
      </c>
      <c r="C276" s="2" t="str">
        <f>'AlumniEI SIGARRA'!I277</f>
        <v/>
      </c>
      <c r="D276" s="2" t="str">
        <f>'AlumniEI SIGARRA'!U277</f>
        <v> MIEIC 2018/2019</v>
      </c>
    </row>
    <row r="277">
      <c r="A277" s="2">
        <f>'AlumniEI SIGARRA'!A278</f>
        <v>201404464</v>
      </c>
      <c r="B277" s="2" t="str">
        <f>'AlumniEI SIGARRA'!B278</f>
        <v>Bernardo José Coelho Leite</v>
      </c>
      <c r="C277" s="2" t="str">
        <f>'AlumniEI SIGARRA'!I278</f>
        <v/>
      </c>
      <c r="D277" s="2" t="str">
        <f>'AlumniEI SIGARRA'!U278</f>
        <v> MIEIC 2019/2020</v>
      </c>
    </row>
    <row r="278">
      <c r="A278" s="2">
        <f>'AlumniEI SIGARRA'!A279</f>
        <v>200605013</v>
      </c>
      <c r="B278" s="2" t="str">
        <f>'AlumniEI SIGARRA'!B279</f>
        <v>Bernardo Luís Aguiar Gomes de Almeida</v>
      </c>
      <c r="C278" s="2" t="str">
        <f>'AlumniEI SIGARRA'!I279</f>
        <v/>
      </c>
      <c r="D278" s="2" t="str">
        <f>'AlumniEI SIGARRA'!U279</f>
        <v> MIEIC 2011/2012</v>
      </c>
    </row>
    <row r="279">
      <c r="A279" s="2">
        <f>'AlumniEI SIGARRA'!A280</f>
        <v>201503477</v>
      </c>
      <c r="B279" s="2" t="str">
        <f>'AlumniEI SIGARRA'!B280</f>
        <v>Bernardo Manuel Costa Barbosa</v>
      </c>
      <c r="C279" s="2" t="str">
        <f>'AlumniEI SIGARRA'!I280</f>
        <v/>
      </c>
      <c r="D279" s="2" t="str">
        <f>'AlumniEI SIGARRA'!U280</f>
        <v> MIEIC 2020/2021</v>
      </c>
    </row>
    <row r="280">
      <c r="A280" s="2">
        <f>'AlumniEI SIGARRA'!A281</f>
        <v>201706534</v>
      </c>
      <c r="B280" s="2" t="str">
        <f>'AlumniEI SIGARRA'!B281</f>
        <v>Bernardo Manuel Esteves dos Santos</v>
      </c>
      <c r="C280" s="2" t="str">
        <f>'AlumniEI SIGARRA'!I281</f>
        <v/>
      </c>
      <c r="D280" s="2" t="str">
        <f>'AlumniEI SIGARRA'!U281</f>
        <v> M.EIC 2021/2022</v>
      </c>
    </row>
    <row r="281">
      <c r="A281" s="2">
        <f>'AlumniEI SIGARRA'!A282</f>
        <v>201505092</v>
      </c>
      <c r="B281" s="2" t="str">
        <f>'AlumniEI SIGARRA'!B282</f>
        <v>Bernardo Manuel Faria Ramos</v>
      </c>
      <c r="C281" s="2" t="str">
        <f>'AlumniEI SIGARRA'!I282</f>
        <v/>
      </c>
      <c r="D281" s="2" t="str">
        <f>'AlumniEI SIGARRA'!U282</f>
        <v> MIEIC 2020/2021</v>
      </c>
    </row>
    <row r="282">
      <c r="A282" s="2">
        <f>'AlumniEI SIGARRA'!A283</f>
        <v>201504711</v>
      </c>
      <c r="B282" s="2" t="str">
        <f>'AlumniEI SIGARRA'!B283</f>
        <v>Bernardo Oliveira Teixeira Santos</v>
      </c>
      <c r="C282" s="11" t="str">
        <f>'AlumniEI SIGARRA'!I283</f>
        <v>https://www.linkedin.com/in/bernardo-oliveira-santos/</v>
      </c>
      <c r="D282" s="2" t="str">
        <f>'AlumniEI SIGARRA'!U283</f>
        <v> L.EIC 2021/2022</v>
      </c>
    </row>
    <row r="283">
      <c r="A283" s="2">
        <f>'AlumniEI SIGARRA'!A284</f>
        <v>200702569</v>
      </c>
      <c r="B283" s="2" t="str">
        <f>'AlumniEI SIGARRA'!B284</f>
        <v>Bernardo Rino Peres Henriques Cabaços</v>
      </c>
      <c r="C283" s="11" t="str">
        <f>'AlumniEI SIGARRA'!I284</f>
        <v>https://www.linkedin.com/in/bcabacos/</v>
      </c>
      <c r="D283" s="2" t="str">
        <f>'AlumniEI SIGARRA'!U284</f>
        <v> MIEIC 2012/2013</v>
      </c>
    </row>
    <row r="284">
      <c r="A284" s="2">
        <f>'AlumniEI SIGARRA'!A285</f>
        <v>201800170</v>
      </c>
      <c r="B284" s="2" t="str">
        <f>'AlumniEI SIGARRA'!B285</f>
        <v>Breno Accioly de Barros Pimentel</v>
      </c>
      <c r="C284" s="2" t="str">
        <f>'AlumniEI SIGARRA'!I285</f>
        <v/>
      </c>
      <c r="D284" s="2" t="str">
        <f>'AlumniEI SIGARRA'!U285</f>
        <v> M.EIC 2022/2023</v>
      </c>
    </row>
    <row r="285">
      <c r="A285" s="2">
        <f>'AlumniEI SIGARRA'!A286</f>
        <v>202007191</v>
      </c>
      <c r="B285" s="2" t="str">
        <f>'AlumniEI SIGARRA'!B286</f>
        <v>Bruna Brasil Leão Marques</v>
      </c>
      <c r="C285" s="11" t="str">
        <f>'AlumniEI SIGARRA'!I286</f>
        <v>https://www.linkedin.com/in/bruna-marques20</v>
      </c>
      <c r="D285" s="2" t="str">
        <f>'AlumniEI SIGARRA'!U286</f>
        <v> L.EIC 2022/2023</v>
      </c>
    </row>
    <row r="286">
      <c r="A286" s="2">
        <f>'AlumniEI SIGARRA'!A287</f>
        <v>201504859</v>
      </c>
      <c r="B286" s="2" t="str">
        <f>'AlumniEI SIGARRA'!B287</f>
        <v>Bruno Alexandre Oliveira Dias</v>
      </c>
      <c r="C286" s="2" t="str">
        <f>'AlumniEI SIGARRA'!I287</f>
        <v/>
      </c>
      <c r="D286" s="2" t="str">
        <f>'AlumniEI SIGARRA'!U287</f>
        <v> MIEIC 2019/2020</v>
      </c>
    </row>
    <row r="287">
      <c r="A287" s="2">
        <f>'AlumniEI SIGARRA'!A288</f>
        <v>200200362</v>
      </c>
      <c r="B287" s="2" t="str">
        <f>'AlumniEI SIGARRA'!B288</f>
        <v>Bruno Alexandre Silva de Sousa</v>
      </c>
      <c r="C287" s="11" t="str">
        <f>'AlumniEI SIGARRA'!I288</f>
        <v>https://www.linkedin.com/in/bssousa/</v>
      </c>
      <c r="D287" s="2" t="str">
        <f>'AlumniEI SIGARRA'!U288</f>
        <v> LEIC 2006/2007</v>
      </c>
    </row>
    <row r="288">
      <c r="A288" s="2">
        <f>'AlumniEI SIGARRA'!A289</f>
        <v>199604293</v>
      </c>
      <c r="B288" s="2" t="str">
        <f>'AlumniEI SIGARRA'!B289</f>
        <v>Bruno André da Rocha Gonçalves dos Santos</v>
      </c>
      <c r="C288" s="11" t="str">
        <f>'AlumniEI SIGARRA'!I289</f>
        <v>https://www.linkedin.com/in/BrunoRSantos</v>
      </c>
      <c r="D288" s="2" t="str">
        <f>'AlumniEI SIGARRA'!U289</f>
        <v> LEIC 2006/2007</v>
      </c>
    </row>
    <row r="289">
      <c r="A289" s="2">
        <f>'AlumniEI SIGARRA'!A290</f>
        <v>200707284</v>
      </c>
      <c r="B289" s="2" t="str">
        <f>'AlumniEI SIGARRA'!B290</f>
        <v>Bruno André de Oliveira Vale Marques Fernandes</v>
      </c>
      <c r="C289" s="2" t="str">
        <f>'AlumniEI SIGARRA'!I290</f>
        <v/>
      </c>
      <c r="D289" s="2" t="str">
        <f>'AlumniEI SIGARRA'!U290</f>
        <v> L.EIC 2021/2022 M.EIC 2021/2022</v>
      </c>
    </row>
    <row r="290">
      <c r="A290" s="2">
        <f>'AlumniEI SIGARRA'!A291</f>
        <v>200808098</v>
      </c>
      <c r="B290" s="2" t="str">
        <f>'AlumniEI SIGARRA'!B291</f>
        <v>Bruno André Lopes Ferreira</v>
      </c>
      <c r="C290" s="2" t="str">
        <f>'AlumniEI SIGARRA'!I291</f>
        <v/>
      </c>
      <c r="D290" s="2" t="str">
        <f>'AlumniEI SIGARRA'!U291</f>
        <v> MIEIC 2010/2011</v>
      </c>
    </row>
    <row r="291">
      <c r="A291" s="2">
        <f>'AlumniEI SIGARRA'!A292</f>
        <v>201906334</v>
      </c>
      <c r="B291" s="2" t="str">
        <f>'AlumniEI SIGARRA'!B292</f>
        <v>Bruno André Moreira Rosendo</v>
      </c>
      <c r="C291" s="11" t="str">
        <f>'AlumniEI SIGARRA'!I292</f>
        <v>https://www.linkedin.com/in/bruno-rosendo-97a181211/</v>
      </c>
      <c r="D291" s="2" t="str">
        <f>'AlumniEI SIGARRA'!U292</f>
        <v> L.EIC 2021/2022</v>
      </c>
    </row>
    <row r="292">
      <c r="A292" s="2">
        <f>'AlumniEI SIGARRA'!A293</f>
        <v>201906401</v>
      </c>
      <c r="B292" s="2" t="str">
        <f>'AlumniEI SIGARRA'!B293</f>
        <v>Bruno Campos Gomes</v>
      </c>
      <c r="C292" s="2" t="str">
        <f>'AlumniEI SIGARRA'!I293</f>
        <v/>
      </c>
      <c r="D292" s="2" t="str">
        <f>'AlumniEI SIGARRA'!U293</f>
        <v> L.EIC 2022/2023</v>
      </c>
    </row>
    <row r="293">
      <c r="A293" s="2">
        <f>'AlumniEI SIGARRA'!A294</f>
        <v>200900698</v>
      </c>
      <c r="B293" s="2" t="str">
        <f>'AlumniEI SIGARRA'!B294</f>
        <v>Bruno Coelho da Silva</v>
      </c>
      <c r="C293" s="2" t="str">
        <f>'AlumniEI SIGARRA'!I294</f>
        <v/>
      </c>
      <c r="D293" s="2" t="str">
        <f>'AlumniEI SIGARRA'!U294</f>
        <v> MIEIC 2016/2017</v>
      </c>
    </row>
    <row r="294">
      <c r="A294" s="2">
        <f>'AlumniEI SIGARRA'!A295</f>
        <v>201906166</v>
      </c>
      <c r="B294" s="2" t="str">
        <f>'AlumniEI SIGARRA'!B295</f>
        <v>Bruno Daniel Durães Pereira Mendes</v>
      </c>
      <c r="C294" s="2" t="str">
        <f>'AlumniEI SIGARRA'!I295</f>
        <v/>
      </c>
      <c r="D294" s="2" t="str">
        <f>'AlumniEI SIGARRA'!U295</f>
        <v> L.EIC 2021/2022</v>
      </c>
    </row>
    <row r="295">
      <c r="A295" s="2">
        <f>'AlumniEI SIGARRA'!A296</f>
        <v>200203890</v>
      </c>
      <c r="B295" s="2" t="str">
        <f>'AlumniEI SIGARRA'!B296</f>
        <v>Bruno Daniel Fernandes Gonçalves</v>
      </c>
      <c r="C295" s="2" t="str">
        <f>'AlumniEI SIGARRA'!I296</f>
        <v>https://www.linkedin.com/in/bruno-gonçalves-a0b5851/</v>
      </c>
      <c r="D295" s="2" t="str">
        <f>'AlumniEI SIGARRA'!U296</f>
        <v> LEIC 2005/2006</v>
      </c>
    </row>
    <row r="296">
      <c r="A296" s="2">
        <f>'AlumniEI SIGARRA'!A297</f>
        <v>200105002</v>
      </c>
      <c r="B296" s="2" t="str">
        <f>'AlumniEI SIGARRA'!B297</f>
        <v>Bruno Daniel Mourão Azevedo</v>
      </c>
      <c r="C296" s="2" t="str">
        <f>'AlumniEI SIGARRA'!I297</f>
        <v/>
      </c>
      <c r="D296" s="2" t="str">
        <f>'AlumniEI SIGARRA'!U297</f>
        <v> MIEIC 2011/2012</v>
      </c>
    </row>
    <row r="297">
      <c r="A297" s="2">
        <f>'AlumniEI SIGARRA'!A298</f>
        <v>201606517</v>
      </c>
      <c r="B297" s="2" t="str">
        <f>'AlumniEI SIGARRA'!B298</f>
        <v>Bruno Dias da Costa Carvalho</v>
      </c>
      <c r="C297" s="2" t="str">
        <f>'AlumniEI SIGARRA'!I298</f>
        <v/>
      </c>
      <c r="D297" s="2" t="str">
        <f>'AlumniEI SIGARRA'!U298</f>
        <v> M.EIC 2021/2022</v>
      </c>
    </row>
    <row r="298">
      <c r="A298" s="2">
        <f>'AlumniEI SIGARRA'!A299</f>
        <v>200104113</v>
      </c>
      <c r="B298" s="2" t="str">
        <f>'AlumniEI SIGARRA'!B299</f>
        <v>Bruno Duarte da Silva Vieira</v>
      </c>
      <c r="C298" s="11" t="str">
        <f>'AlumniEI SIGARRA'!I299</f>
        <v>https://www.linkedin.com/in/brunodsvieira/</v>
      </c>
      <c r="D298" s="2" t="str">
        <f>'AlumniEI SIGARRA'!U299</f>
        <v> LEIC 2006/2007</v>
      </c>
    </row>
    <row r="299">
      <c r="A299" s="2">
        <f>'AlumniEI SIGARRA'!A300</f>
        <v>201605516</v>
      </c>
      <c r="B299" s="2" t="str">
        <f>'AlumniEI SIGARRA'!B300</f>
        <v>Bruno Edgar Évora Rebelo Oliveira</v>
      </c>
      <c r="C299" s="2" t="str">
        <f>'AlumniEI SIGARRA'!I300</f>
        <v/>
      </c>
      <c r="D299" s="2" t="str">
        <f>'AlumniEI SIGARRA'!U300</f>
        <v> MIEIC 2020/2021</v>
      </c>
    </row>
    <row r="300">
      <c r="A300" s="2">
        <f>'AlumniEI SIGARRA'!A301</f>
        <v>200404531</v>
      </c>
      <c r="B300" s="2" t="str">
        <f>'AlumniEI SIGARRA'!B301</f>
        <v>Bruno Falco Amaral Carvalho</v>
      </c>
      <c r="C300" s="11" t="str">
        <f>'AlumniEI SIGARRA'!I301</f>
        <v>https://www.linkedin.com/in/bruno-facarvalho/</v>
      </c>
      <c r="D300" s="2" t="str">
        <f>'AlumniEI SIGARRA'!U301</f>
        <v> MIEIC 2008/2009</v>
      </c>
    </row>
    <row r="301">
      <c r="A301" s="2">
        <f>'AlumniEI SIGARRA'!A302</f>
        <v>200404371</v>
      </c>
      <c r="B301" s="2" t="str">
        <f>'AlumniEI SIGARRA'!B302</f>
        <v>Bruno Filipe da Silva Oliveira Magalhães</v>
      </c>
      <c r="C301" s="2" t="str">
        <f>'AlumniEI SIGARRA'!I302</f>
        <v/>
      </c>
      <c r="D301" s="2" t="str">
        <f>'AlumniEI SIGARRA'!U302</f>
        <v> MIEIC 2011/2012</v>
      </c>
    </row>
    <row r="302">
      <c r="A302" s="2">
        <f>'AlumniEI SIGARRA'!A303</f>
        <v>200807096</v>
      </c>
      <c r="B302" s="2" t="str">
        <f>'AlumniEI SIGARRA'!B303</f>
        <v>Bruno Filipe Neves Ferreira</v>
      </c>
      <c r="C302" s="11" t="str">
        <f>'AlumniEI SIGARRA'!I303</f>
        <v>https://www.linkedin.com/in/bruno-ferreira-60b94748/</v>
      </c>
      <c r="D302" s="2" t="str">
        <f>'AlumniEI SIGARRA'!U303</f>
        <v> MIEIC 2012/2013</v>
      </c>
    </row>
    <row r="303">
      <c r="A303" s="2">
        <f>'AlumniEI SIGARRA'!A304</f>
        <v>200701546</v>
      </c>
      <c r="B303" s="2" t="str">
        <f>'AlumniEI SIGARRA'!B304</f>
        <v>Bruno Filipe Salgado Fernandes</v>
      </c>
      <c r="C303" s="11" t="str">
        <f>'AlumniEI SIGARRA'!I304</f>
        <v>https://www.linkedin.com/in/fernandessfbruno/</v>
      </c>
      <c r="D303" s="2" t="str">
        <f>'AlumniEI SIGARRA'!U304</f>
        <v> MIEIC 2013/2014</v>
      </c>
    </row>
    <row r="304">
      <c r="A304" s="2">
        <f>'AlumniEI SIGARRA'!A305</f>
        <v>200701569</v>
      </c>
      <c r="B304" s="2" t="str">
        <f>'AlumniEI SIGARRA'!B305</f>
        <v>Bruno Lage Aguiar</v>
      </c>
      <c r="C304" s="11" t="str">
        <f>'AlumniEI SIGARRA'!I305</f>
        <v>https://www.linkedin.com/in/braguiar/</v>
      </c>
      <c r="D304" s="2" t="str">
        <f>'AlumniEI SIGARRA'!U305</f>
        <v> MIEIC 2011/2012</v>
      </c>
    </row>
    <row r="305">
      <c r="A305" s="2">
        <f>'AlumniEI SIGARRA'!A306</f>
        <v>200204574</v>
      </c>
      <c r="B305" s="2" t="str">
        <f>'AlumniEI SIGARRA'!B306</f>
        <v>Bruno Leandro Silveira e Silva</v>
      </c>
      <c r="C305" s="11" t="str">
        <f>'AlumniEI SIGARRA'!I306</f>
        <v>https://www.linkedin.com/in/bruno-silveira-18942226/</v>
      </c>
      <c r="D305" s="2" t="str">
        <f>'AlumniEI SIGARRA'!U306</f>
        <v> MIEIC 2009/2010</v>
      </c>
    </row>
    <row r="306">
      <c r="A306" s="2">
        <f>'AlumniEI SIGARRA'!A307</f>
        <v>201505668</v>
      </c>
      <c r="B306" s="2" t="str">
        <f>'AlumniEI SIGARRA'!B307</f>
        <v>Bruno Manuel Nascimento Costa Galvinas Piedade</v>
      </c>
      <c r="C306" s="2" t="str">
        <f>'AlumniEI SIGARRA'!I307</f>
        <v/>
      </c>
      <c r="D306" s="2" t="str">
        <f>'AlumniEI SIGARRA'!U307</f>
        <v> MIEIC 2019/2020</v>
      </c>
    </row>
    <row r="307">
      <c r="A307" s="2">
        <f>'AlumniEI SIGARRA'!A308</f>
        <v>200800531</v>
      </c>
      <c r="B307" s="2" t="str">
        <f>'AlumniEI SIGARRA'!B308</f>
        <v>Bruno Miguel Barroso da Nova</v>
      </c>
      <c r="C307" s="2" t="str">
        <f>'AlumniEI SIGARRA'!I308</f>
        <v/>
      </c>
      <c r="D307" s="2" t="str">
        <f>'AlumniEI SIGARRA'!U308</f>
        <v> MIEIC 2012/2013</v>
      </c>
    </row>
    <row r="308">
      <c r="A308" s="2">
        <f>'AlumniEI SIGARRA'!A309</f>
        <v>200901959</v>
      </c>
      <c r="B308" s="2" t="str">
        <f>'AlumniEI SIGARRA'!B309</f>
        <v>Bruno Miguel Basso e Mota</v>
      </c>
      <c r="C308" s="2" t="str">
        <f>'AlumniEI SIGARRA'!I309</f>
        <v/>
      </c>
      <c r="D308" s="2" t="str">
        <f>'AlumniEI SIGARRA'!U309</f>
        <v> MIEIC 2013/2014</v>
      </c>
    </row>
    <row r="309">
      <c r="A309" s="2">
        <f>'AlumniEI SIGARRA'!A310</f>
        <v>199702053</v>
      </c>
      <c r="B309" s="2" t="str">
        <f>'AlumniEI SIGARRA'!B310</f>
        <v>Bruno Miguel Caiano Gil</v>
      </c>
      <c r="C309" s="11" t="str">
        <f>'AlumniEI SIGARRA'!I310</f>
        <v>https://www.linkedin.com/in/brunocaianogil/</v>
      </c>
      <c r="D309" s="2" t="str">
        <f>'AlumniEI SIGARRA'!U310</f>
        <v> LEIC 2001/2002</v>
      </c>
    </row>
    <row r="310">
      <c r="A310" s="2">
        <f>'AlumniEI SIGARRA'!A311</f>
        <v>200802821</v>
      </c>
      <c r="B310" s="2" t="str">
        <f>'AlumniEI SIGARRA'!B311</f>
        <v>Bruno Miguel Carvalhido Lima</v>
      </c>
      <c r="C310" s="11" t="str">
        <f>'AlumniEI SIGARRA'!I311</f>
        <v>https://www.linkedin.com/in/brunolima1988/</v>
      </c>
      <c r="D310" s="2" t="str">
        <f>'AlumniEI SIGARRA'!U311</f>
        <v> MIEIC 2013/2014</v>
      </c>
    </row>
    <row r="311">
      <c r="A311" s="2">
        <f>'AlumniEI SIGARRA'!A312</f>
        <v>201405249</v>
      </c>
      <c r="B311" s="2" t="str">
        <f>'AlumniEI SIGARRA'!B312</f>
        <v>Bruno Miguel Costa Barros</v>
      </c>
      <c r="C311" s="11" t="str">
        <f>'AlumniEI SIGARRA'!I312</f>
        <v>https://www.linkedin.com/in/brunobarros21</v>
      </c>
      <c r="D311" s="2" t="str">
        <f>'AlumniEI SIGARRA'!U312</f>
        <v> MIEIC 2018/2019</v>
      </c>
    </row>
    <row r="312">
      <c r="A312" s="2">
        <f>'AlumniEI SIGARRA'!A313</f>
        <v>200700806</v>
      </c>
      <c r="B312" s="2" t="str">
        <f>'AlumniEI SIGARRA'!B313</f>
        <v>Bruno Miguel Costa Duarte</v>
      </c>
      <c r="C312" s="11" t="str">
        <f>'AlumniEI SIGARRA'!I313</f>
        <v>https://www.linkedin.com/in/brduarte/</v>
      </c>
      <c r="D312" s="2" t="str">
        <f>'AlumniEI SIGARRA'!U313</f>
        <v> MIEIC 2011/2012</v>
      </c>
    </row>
    <row r="313">
      <c r="A313" s="2">
        <f>'AlumniEI SIGARRA'!A314</f>
        <v>201604145</v>
      </c>
      <c r="B313" s="2" t="str">
        <f>'AlumniEI SIGARRA'!B314</f>
        <v>Bruno Miguel da Silva Barbosa Sousa</v>
      </c>
      <c r="C313" s="11" t="str">
        <f>'AlumniEI SIGARRA'!I314</f>
        <v>https://www.linkedin.com/in/rekicho/</v>
      </c>
      <c r="D313" s="2" t="str">
        <f>'AlumniEI SIGARRA'!U314</f>
        <v> MIEIC 2020/2021</v>
      </c>
    </row>
    <row r="314">
      <c r="A314" s="2">
        <f>'AlumniEI SIGARRA'!A315</f>
        <v>201502960</v>
      </c>
      <c r="B314" s="2" t="str">
        <f>'AlumniEI SIGARRA'!B315</f>
        <v>Bruno Miguel de Sousa Pinto</v>
      </c>
      <c r="C314" s="2" t="str">
        <f>'AlumniEI SIGARRA'!I315</f>
        <v/>
      </c>
      <c r="D314" s="2" t="str">
        <f>'AlumniEI SIGARRA'!U315</f>
        <v> MIEIC 2019/2020</v>
      </c>
    </row>
    <row r="315">
      <c r="A315" s="2">
        <f>'AlumniEI SIGARRA'!A316</f>
        <v>201306619</v>
      </c>
      <c r="B315" s="2" t="str">
        <f>'AlumniEI SIGARRA'!B316</f>
        <v>Bruno Miguel Dias Madeira</v>
      </c>
      <c r="C315" s="2" t="str">
        <f>'AlumniEI SIGARRA'!I316</f>
        <v/>
      </c>
      <c r="D315" s="2" t="str">
        <f>'AlumniEI SIGARRA'!U316</f>
        <v> MIEIC 2017/2018</v>
      </c>
    </row>
    <row r="316">
      <c r="A316" s="2">
        <f>'AlumniEI SIGARRA'!A317</f>
        <v>201504781</v>
      </c>
      <c r="B316" s="2" t="str">
        <f>'AlumniEI SIGARRA'!B317</f>
        <v>Bruno Miguel Faustino Moreno</v>
      </c>
      <c r="C316" s="2" t="str">
        <f>'AlumniEI SIGARRA'!I317</f>
        <v/>
      </c>
      <c r="D316" s="2" t="str">
        <f>'AlumniEI SIGARRA'!U317</f>
        <v> MIEIC 2020/2021</v>
      </c>
    </row>
    <row r="317">
      <c r="A317" s="2">
        <f>'AlumniEI SIGARRA'!A318</f>
        <v>201207063</v>
      </c>
      <c r="B317" s="2" t="str">
        <f>'AlumniEI SIGARRA'!B318</f>
        <v>Bruno Miguel Ferreira Moreira</v>
      </c>
      <c r="C317" s="2" t="str">
        <f>'AlumniEI SIGARRA'!I318</f>
        <v/>
      </c>
      <c r="D317" s="2" t="str">
        <f>'AlumniEI SIGARRA'!U318</f>
        <v> MIEIC 2016/2017</v>
      </c>
    </row>
    <row r="318">
      <c r="A318" s="2">
        <f>'AlumniEI SIGARRA'!A319</f>
        <v>200401208</v>
      </c>
      <c r="B318" s="2" t="str">
        <f>'AlumniEI SIGARRA'!B319</f>
        <v>Bruno Miguel Meira Pestana</v>
      </c>
      <c r="C318" s="2" t="str">
        <f>'AlumniEI SIGARRA'!I319</f>
        <v/>
      </c>
      <c r="D318" s="2" t="str">
        <f>'AlumniEI SIGARRA'!U319</f>
        <v> MEI 2007/2008</v>
      </c>
    </row>
    <row r="319">
      <c r="A319" s="2">
        <f>'AlumniEI SIGARRA'!A320</f>
        <v>200900697</v>
      </c>
      <c r="B319" s="2" t="str">
        <f>'AlumniEI SIGARRA'!B320</f>
        <v>Bruno Miguel Mendonça Maia</v>
      </c>
      <c r="C319" s="2" t="str">
        <f>'AlumniEI SIGARRA'!I320</f>
        <v/>
      </c>
      <c r="D319" s="2" t="str">
        <f>'AlumniEI SIGARRA'!U320</f>
        <v> MIEIC 2013/2014</v>
      </c>
    </row>
    <row r="320">
      <c r="A320" s="2">
        <f>'AlumniEI SIGARRA'!A321</f>
        <v>199900320</v>
      </c>
      <c r="B320" s="2" t="str">
        <f>'AlumniEI SIGARRA'!B321</f>
        <v>Bruno Miguel Moreira Pereira</v>
      </c>
      <c r="C320" s="2" t="str">
        <f>'AlumniEI SIGARRA'!I321</f>
        <v/>
      </c>
      <c r="D320" s="2" t="str">
        <f>'AlumniEI SIGARRA'!U321</f>
        <v> LEIC 2003/2004</v>
      </c>
    </row>
    <row r="321">
      <c r="A321" s="2">
        <f>'AlumniEI SIGARRA'!A322</f>
        <v>200001153</v>
      </c>
      <c r="B321" s="2" t="str">
        <f>'AlumniEI SIGARRA'!B322</f>
        <v>Bruno Miguel Oliveira Pombal</v>
      </c>
      <c r="C321" s="2" t="str">
        <f>'AlumniEI SIGARRA'!I322</f>
        <v/>
      </c>
      <c r="D321" s="2" t="str">
        <f>'AlumniEI SIGARRA'!U322</f>
        <v> MEI 2008/2009</v>
      </c>
    </row>
    <row r="322">
      <c r="A322" s="2">
        <f>'AlumniEI SIGARRA'!A323</f>
        <v>201705562</v>
      </c>
      <c r="B322" s="2" t="str">
        <f>'AlumniEI SIGARRA'!B323</f>
        <v>Bruno Miguel Pascoal Pinheiro</v>
      </c>
      <c r="C322" s="2" t="str">
        <f>'AlumniEI SIGARRA'!I323</f>
        <v/>
      </c>
      <c r="D322" s="2" t="str">
        <f>'AlumniEI SIGARRA'!U323</f>
        <v> L.EIC 2022/2023</v>
      </c>
    </row>
    <row r="323">
      <c r="A323" s="2">
        <f>'AlumniEI SIGARRA'!A324</f>
        <v>200204599</v>
      </c>
      <c r="B323" s="2" t="str">
        <f>'AlumniEI SIGARRA'!B324</f>
        <v>Bruno Miguel Pavão dos Santos</v>
      </c>
      <c r="C323" s="11" t="str">
        <f>'AlumniEI SIGARRA'!I324</f>
        <v>https://www.linkedin.com/in/bmpsantos/</v>
      </c>
      <c r="D323" s="2" t="str">
        <f>'AlumniEI SIGARRA'!U324</f>
        <v> LEIC 2006/2007</v>
      </c>
    </row>
    <row r="324">
      <c r="A324" s="2">
        <f>'AlumniEI SIGARRA'!A325</f>
        <v>201001845</v>
      </c>
      <c r="B324" s="2" t="str">
        <f>'AlumniEI SIGARRA'!B325</f>
        <v>Bruno Miguel Rodrigues Guedes</v>
      </c>
      <c r="C324" s="2" t="str">
        <f>'AlumniEI SIGARRA'!I325</f>
        <v/>
      </c>
      <c r="D324" s="2" t="str">
        <f>'AlumniEI SIGARRA'!U325</f>
        <v> MIEIC 2014/2015</v>
      </c>
    </row>
    <row r="325">
      <c r="A325" s="2">
        <f>'AlumniEI SIGARRA'!A326</f>
        <v>201008867</v>
      </c>
      <c r="B325" s="2" t="str">
        <f>'AlumniEI SIGARRA'!B326</f>
        <v>Bruno Miguel Sousa Garcês</v>
      </c>
      <c r="C325" s="2" t="str">
        <f>'AlumniEI SIGARRA'!I326</f>
        <v/>
      </c>
      <c r="D325" s="2" t="str">
        <f>'AlumniEI SIGARRA'!U326</f>
        <v> MIEIC 2012/2013</v>
      </c>
    </row>
    <row r="326">
      <c r="A326" s="2">
        <f>'AlumniEI SIGARRA'!A327</f>
        <v>201402962</v>
      </c>
      <c r="B326" s="2" t="str">
        <f>'AlumniEI SIGARRA'!B327</f>
        <v>Bruno Miguel Vicente dos Santos</v>
      </c>
      <c r="C326" s="11" t="str">
        <f>'AlumniEI SIGARRA'!I327</f>
        <v>https://www.linkedin.com/in/brunomvsantos/</v>
      </c>
      <c r="D326" s="2" t="str">
        <f>'AlumniEI SIGARRA'!U327</f>
        <v> MIEIC 2018/2019</v>
      </c>
    </row>
    <row r="327">
      <c r="A327" s="2">
        <f>'AlumniEI SIGARRA'!A328</f>
        <v>201405781</v>
      </c>
      <c r="B327" s="2" t="str">
        <f>'AlumniEI SIGARRA'!B328</f>
        <v>Bruno Monteiro Marques</v>
      </c>
      <c r="C327" s="2" t="str">
        <f>'AlumniEI SIGARRA'!I328</f>
        <v/>
      </c>
      <c r="D327" s="2" t="str">
        <f>'AlumniEI SIGARRA'!U328</f>
        <v> MIEIC 2019/2020</v>
      </c>
    </row>
    <row r="328">
      <c r="A328" s="2">
        <f>'AlumniEI SIGARRA'!A329</f>
        <v>201503818</v>
      </c>
      <c r="B328" s="2" t="str">
        <f>'AlumniEI SIGARRA'!B329</f>
        <v>Bruno Pereira da Silva</v>
      </c>
      <c r="C328" s="2" t="str">
        <f>'AlumniEI SIGARRA'!I329</f>
        <v/>
      </c>
      <c r="D328" s="2" t="str">
        <f>'AlumniEI SIGARRA'!U329</f>
        <v> L.EIC 2021/2022</v>
      </c>
    </row>
    <row r="329">
      <c r="A329" s="2">
        <f>'AlumniEI SIGARRA'!A330</f>
        <v>201505817</v>
      </c>
      <c r="B329" s="2" t="str">
        <f>'AlumniEI SIGARRA'!B330</f>
        <v>Bruno Rafael Leite Ribeiro</v>
      </c>
      <c r="C329" s="2" t="str">
        <f>'AlumniEI SIGARRA'!I330</f>
        <v/>
      </c>
      <c r="D329" s="2" t="str">
        <f>'AlumniEI SIGARRA'!U330</f>
        <v> MIEIC 2020/2021</v>
      </c>
    </row>
    <row r="330">
      <c r="A330" s="2">
        <f>'AlumniEI SIGARRA'!A331</f>
        <v>200301192</v>
      </c>
      <c r="B330" s="2" t="str">
        <f>'AlumniEI SIGARRA'!B331</f>
        <v>Bruno Ricardo da Silva Pereira</v>
      </c>
      <c r="C330" s="11" t="str">
        <f>'AlumniEI SIGARRA'!I331</f>
        <v>https://www.linkedin.com/in/brunopereira/</v>
      </c>
      <c r="D330" s="2" t="str">
        <f>'AlumniEI SIGARRA'!U331</f>
        <v> MIEIC 2007/2008</v>
      </c>
    </row>
    <row r="331">
      <c r="A331" s="2">
        <f>'AlumniEI SIGARRA'!A332</f>
        <v>201109190</v>
      </c>
      <c r="B331" s="2" t="str">
        <f>'AlumniEI SIGARRA'!B332</f>
        <v>Bruno Ricardo Dias Gonçalves</v>
      </c>
      <c r="C331" s="11" t="str">
        <f>'AlumniEI SIGARRA'!I332</f>
        <v>https://www.linkedin.com/in/brunordgonc/</v>
      </c>
      <c r="D331" s="2" t="str">
        <f>'AlumniEI SIGARRA'!U332</f>
        <v> MIEIC 2016/2017</v>
      </c>
    </row>
    <row r="332">
      <c r="A332" s="2">
        <f>'AlumniEI SIGARRA'!A333</f>
        <v>200406063</v>
      </c>
      <c r="B332" s="2" t="str">
        <f>'AlumniEI SIGARRA'!B333</f>
        <v>Bruno Vaz Queiroga Rodrigues Alves</v>
      </c>
      <c r="C332" s="2" t="str">
        <f>'AlumniEI SIGARRA'!I333</f>
        <v/>
      </c>
      <c r="D332" s="2" t="str">
        <f>'AlumniEI SIGARRA'!U333</f>
        <v> MIEIC 2011/2012</v>
      </c>
    </row>
    <row r="333">
      <c r="A333" s="2">
        <f>'AlumniEI SIGARRA'!A334</f>
        <v>199800198</v>
      </c>
      <c r="B333" s="2" t="str">
        <f>'AlumniEI SIGARRA'!B334</f>
        <v>Bruno Vitor Duarte Cabral</v>
      </c>
      <c r="C333" s="11" t="str">
        <f>'AlumniEI SIGARRA'!I334</f>
        <v>https://www.linkedin.com/in/bcabral</v>
      </c>
      <c r="D333" s="2" t="str">
        <f>'AlumniEI SIGARRA'!U334</f>
        <v> LEIC 2002/2003</v>
      </c>
    </row>
    <row r="334">
      <c r="A334" s="2">
        <f>'AlumniEI SIGARRA'!A335</f>
        <v>201006559</v>
      </c>
      <c r="B334" s="2" t="str">
        <f>'AlumniEI SIGARRA'!B335</f>
        <v>Bruno Xavier Faria Tavares</v>
      </c>
      <c r="C334" s="11" t="str">
        <f>'AlumniEI SIGARRA'!I335</f>
        <v>https://www.linkedin.com/in/bruno-x-tavares/</v>
      </c>
      <c r="D334" s="2" t="str">
        <f>'AlumniEI SIGARRA'!U335</f>
        <v> MIEIC 2014/2015</v>
      </c>
    </row>
    <row r="335">
      <c r="A335" s="2">
        <f>'AlumniEI SIGARRA'!A336</f>
        <v>201806218</v>
      </c>
      <c r="B335" s="2" t="str">
        <f>'AlumniEI SIGARRA'!B336</f>
        <v>Caio Macêdo Nogueira</v>
      </c>
      <c r="C335" s="2" t="str">
        <f>'AlumniEI SIGARRA'!I336</f>
        <v/>
      </c>
      <c r="D335" s="2" t="str">
        <f>'AlumniEI SIGARRA'!U336</f>
        <v> M.EIC 2022/2023</v>
      </c>
    </row>
    <row r="336">
      <c r="A336" s="2">
        <f>'AlumniEI SIGARRA'!A337</f>
        <v>199402463</v>
      </c>
      <c r="B336" s="2" t="str">
        <f>'AlumniEI SIGARRA'!B337</f>
        <v>Carla Alexandra Teixeira Lopes</v>
      </c>
      <c r="C336" s="11" t="str">
        <f>'AlumniEI SIGARRA'!I337</f>
        <v>https://www.linkedin.com/in/carla-teixeira-lopes-76751b/</v>
      </c>
      <c r="D336" s="2" t="str">
        <f>'AlumniEI SIGARRA'!U337</f>
        <v> LEIC 1998/1999</v>
      </c>
    </row>
    <row r="337">
      <c r="A337" s="2">
        <f>'AlumniEI SIGARRA'!A338</f>
        <v>200401191</v>
      </c>
      <c r="B337" s="2" t="str">
        <f>'AlumniEI SIGARRA'!B338</f>
        <v>Carla de Azevedo Santos</v>
      </c>
      <c r="C337" s="11" t="str">
        <f>'AlumniEI SIGARRA'!I338</f>
        <v>https://www.linkedin.com/in/carla-azevedo-santos/</v>
      </c>
      <c r="D337" s="2" t="str">
        <f>'AlumniEI SIGARRA'!U338</f>
        <v> MIEIC 2009/2010</v>
      </c>
    </row>
    <row r="338">
      <c r="A338" s="2">
        <f>'AlumniEI SIGARRA'!A339</f>
        <v>200807028</v>
      </c>
      <c r="B338" s="2" t="str">
        <f>'AlumniEI SIGARRA'!B339</f>
        <v>Carla Filipa Moura Abreu</v>
      </c>
      <c r="C338" s="11" t="str">
        <f>'AlumniEI SIGARRA'!I339</f>
        <v>https://www.linkedin.com/in/carla-abreu-b5b0a878/</v>
      </c>
      <c r="D338" s="2" t="str">
        <f>'AlumniEI SIGARRA'!U339</f>
        <v> MIEIC 2012/2013</v>
      </c>
    </row>
    <row r="339">
      <c r="A339" s="2">
        <f>'AlumniEI SIGARRA'!A340</f>
        <v>202005954</v>
      </c>
      <c r="B339" s="2" t="str">
        <f>'AlumniEI SIGARRA'!B340</f>
        <v>Carlos Alberto Ferreira Teles de Sousa</v>
      </c>
      <c r="C339" s="2" t="str">
        <f>'AlumniEI SIGARRA'!I340</f>
        <v/>
      </c>
      <c r="D339" s="2" t="str">
        <f>'AlumniEI SIGARRA'!U340</f>
        <v> L.EIC 2022/2023</v>
      </c>
    </row>
    <row r="340">
      <c r="A340" s="2">
        <f>'AlumniEI SIGARRA'!A341</f>
        <v>199900944</v>
      </c>
      <c r="B340" s="2" t="str">
        <f>'AlumniEI SIGARRA'!B341</f>
        <v>Carlos Alberto Gonçalves Figueiredo</v>
      </c>
      <c r="C340" s="11" t="str">
        <f>'AlumniEI SIGARRA'!I341</f>
        <v>https://www.linkedin.com/in/carlosalbertofigueiredo/</v>
      </c>
      <c r="D340" s="2" t="str">
        <f>'AlumniEI SIGARRA'!U341</f>
        <v> LEIC 2003/2004</v>
      </c>
    </row>
    <row r="341">
      <c r="A341" s="2">
        <f>'AlumniEI SIGARRA'!A342</f>
        <v>200505551</v>
      </c>
      <c r="B341" s="2" t="str">
        <f>'AlumniEI SIGARRA'!B342</f>
        <v>Carlos Alberto Loureiro Nunes</v>
      </c>
      <c r="C341" s="2" t="str">
        <f>'AlumniEI SIGARRA'!I342</f>
        <v/>
      </c>
      <c r="D341" s="2" t="str">
        <f>'AlumniEI SIGARRA'!U342</f>
        <v> MIEIC 2010/2011</v>
      </c>
    </row>
    <row r="342">
      <c r="A342" s="2">
        <f>'AlumniEI SIGARRA'!A343</f>
        <v>200405264</v>
      </c>
      <c r="B342" s="2" t="str">
        <f>'AlumniEI SIGARRA'!B343</f>
        <v>Carlos Alberto Silva Fernandes</v>
      </c>
      <c r="C342" s="11" t="str">
        <f>'AlumniEI SIGARRA'!I343</f>
        <v>https://www.linkedin.com/in/carlossilvafernandes/</v>
      </c>
      <c r="D342" s="2" t="str">
        <f>'AlumniEI SIGARRA'!U343</f>
        <v> MIEIC 2008/2009</v>
      </c>
    </row>
    <row r="343">
      <c r="A343" s="2">
        <f>'AlumniEI SIGARRA'!A344</f>
        <v>199903524</v>
      </c>
      <c r="B343" s="2" t="str">
        <f>'AlumniEI SIGARRA'!B344</f>
        <v>Carlos Alexandre Oliveira Vales</v>
      </c>
      <c r="C343" s="11" t="str">
        <f>'AlumniEI SIGARRA'!I344</f>
        <v>https://www.linkedin.com/in/carlosvales/</v>
      </c>
      <c r="D343" s="2" t="str">
        <f>'AlumniEI SIGARRA'!U344</f>
        <v> LEIC 2003/2004</v>
      </c>
    </row>
    <row r="344">
      <c r="A344" s="2">
        <f>'AlumniEI SIGARRA'!A345</f>
        <v>200301890</v>
      </c>
      <c r="B344" s="2" t="str">
        <f>'AlumniEI SIGARRA'!B345</f>
        <v>Carlos André de Matos Esteves</v>
      </c>
      <c r="C344" s="2" t="str">
        <f>'AlumniEI SIGARRA'!I345</f>
        <v/>
      </c>
      <c r="D344" s="2" t="str">
        <f>'AlumniEI SIGARRA'!U345</f>
        <v> MIEIC 2011/2012</v>
      </c>
    </row>
    <row r="345">
      <c r="A345" s="2">
        <f>'AlumniEI SIGARRA'!A346</f>
        <v>200603199</v>
      </c>
      <c r="B345" s="2" t="str">
        <f>'AlumniEI SIGARRA'!B346</f>
        <v>Carlos André Reis Fernandes Oliveira da Silva</v>
      </c>
      <c r="C345" s="2" t="str">
        <f>'AlumniEI SIGARRA'!I346</f>
        <v/>
      </c>
      <c r="D345" s="2" t="str">
        <f>'AlumniEI SIGARRA'!U346</f>
        <v> MIEIC 2010/2011</v>
      </c>
    </row>
    <row r="346">
      <c r="A346" s="2">
        <f>'AlumniEI SIGARRA'!A347</f>
        <v>200202483</v>
      </c>
      <c r="B346" s="2" t="str">
        <f>'AlumniEI SIGARRA'!B347</f>
        <v>Carlos Daniel Camelo Cordeiro</v>
      </c>
      <c r="C346" s="2" t="str">
        <f>'AlumniEI SIGARRA'!I347</f>
        <v/>
      </c>
      <c r="D346" s="2" t="str">
        <f>'AlumniEI SIGARRA'!U347</f>
        <v> LEIC 2006/2007</v>
      </c>
    </row>
    <row r="347">
      <c r="A347" s="2">
        <f>'AlumniEI SIGARRA'!A348</f>
        <v>201603404</v>
      </c>
      <c r="B347" s="2" t="str">
        <f>'AlumniEI SIGARRA'!B348</f>
        <v>Carlos Daniel Coelho Ferreira Gomes</v>
      </c>
      <c r="C347" s="11" t="str">
        <f>'AlumniEI SIGARRA'!I348</f>
        <v>https://www.linkedin.com/in/cdanielgomes</v>
      </c>
      <c r="D347" s="2" t="str">
        <f>'AlumniEI SIGARRA'!U348</f>
        <v> M.EIC 2021/2022</v>
      </c>
    </row>
    <row r="348">
      <c r="A348" s="2">
        <f>'AlumniEI SIGARRA'!A349</f>
        <v>201806302</v>
      </c>
      <c r="B348" s="2" t="str">
        <f>'AlumniEI SIGARRA'!B349</f>
        <v>Carlos Daniel Rodrigues Lousada</v>
      </c>
      <c r="C348" s="11" t="str">
        <f>'AlumniEI SIGARRA'!I349</f>
        <v>https://www.linkedin.com/in/carloslousada00</v>
      </c>
      <c r="D348" s="2" t="str">
        <f>'AlumniEI SIGARRA'!U349</f>
        <v> M.EIC 2022/2023</v>
      </c>
    </row>
    <row r="349">
      <c r="A349" s="2">
        <f>'AlumniEI SIGARRA'!A350</f>
        <v>201005281</v>
      </c>
      <c r="B349" s="2" t="str">
        <f>'AlumniEI SIGARRA'!B350</f>
        <v>Carlos Daniel Saraiva Fernandes</v>
      </c>
      <c r="C349" s="2" t="str">
        <f>'AlumniEI SIGARRA'!I350</f>
        <v/>
      </c>
      <c r="D349" s="2" t="str">
        <f>'AlumniEI SIGARRA'!U350</f>
        <v> MIEIC 2015/2016</v>
      </c>
    </row>
    <row r="350">
      <c r="A350" s="2">
        <f>'AlumniEI SIGARRA'!A351</f>
        <v>201008957</v>
      </c>
      <c r="B350" s="2" t="str">
        <f>'AlumniEI SIGARRA'!B351</f>
        <v>Carlos David Lopes Clemente</v>
      </c>
      <c r="C350" s="11" t="str">
        <f>'AlumniEI SIGARRA'!I351</f>
        <v>https://www.linkedin.com/in/david-clemente/</v>
      </c>
      <c r="D350" s="2" t="str">
        <f>'AlumniEI SIGARRA'!U351</f>
        <v> MIEIC 2015/2016</v>
      </c>
    </row>
    <row r="351">
      <c r="A351" s="2">
        <f>'AlumniEI SIGARRA'!A352</f>
        <v>201907716</v>
      </c>
      <c r="B351" s="2" t="str">
        <f>'AlumniEI SIGARRA'!B352</f>
        <v>Carlos Eduardo Coelho Veríssimo</v>
      </c>
      <c r="C351" s="11" t="str">
        <f>'AlumniEI SIGARRA'!I352</f>
        <v>https://www.linkedin.com/in/carlosverissimo3001/</v>
      </c>
      <c r="D351" s="2" t="str">
        <f>'AlumniEI SIGARRA'!U352</f>
        <v> L.EIC 2022/2023</v>
      </c>
    </row>
    <row r="352">
      <c r="A352" s="2">
        <f>'AlumniEI SIGARRA'!A353</f>
        <v>201708804</v>
      </c>
      <c r="B352" s="2" t="str">
        <f>'AlumniEI SIGARRA'!B353</f>
        <v>Carlos Eduardo da Nova Duarte</v>
      </c>
      <c r="C352" s="11" t="str">
        <f>'AlumniEI SIGARRA'!I353</f>
        <v>https://www.linkedin.com/in/carlosnovaduarte/</v>
      </c>
      <c r="D352" s="2" t="str">
        <f>'AlumniEI SIGARRA'!U353</f>
        <v> M.EIC 2021/2022</v>
      </c>
    </row>
    <row r="353">
      <c r="A353" s="2">
        <f>'AlumniEI SIGARRA'!A354</f>
        <v>200402717</v>
      </c>
      <c r="B353" s="2" t="str">
        <f>'AlumniEI SIGARRA'!B354</f>
        <v>Carlos Eduardo Mesquita Frias</v>
      </c>
      <c r="C353" s="2" t="str">
        <f>'AlumniEI SIGARRA'!I354</f>
        <v/>
      </c>
      <c r="D353" s="2" t="str">
        <f>'AlumniEI SIGARRA'!U354</f>
        <v> MIEIC 2013/2014</v>
      </c>
    </row>
    <row r="354">
      <c r="A354" s="2">
        <f>'AlumniEI SIGARRA'!A355</f>
        <v>199800199</v>
      </c>
      <c r="B354" s="2" t="str">
        <f>'AlumniEI SIGARRA'!B355</f>
        <v>Carlos Eduardo Rodrigues Machado</v>
      </c>
      <c r="C354" s="11" t="str">
        <f>'AlumniEI SIGARRA'!I355</f>
        <v>https://www.linkedin.com/in/carlos-machado-70a447127/</v>
      </c>
      <c r="D354" s="2" t="str">
        <f>'AlumniEI SIGARRA'!U355</f>
        <v> LEIC 2002/2003</v>
      </c>
    </row>
    <row r="355">
      <c r="A355" s="2">
        <f>'AlumniEI SIGARRA'!A356</f>
        <v>200201832</v>
      </c>
      <c r="B355" s="2" t="str">
        <f>'AlumniEI SIGARRA'!B356</f>
        <v>Carlos Eduardo Teixeira Tavares</v>
      </c>
      <c r="C355" s="11" t="str">
        <f>'AlumniEI SIGARRA'!I356</f>
        <v>https://www.linkedin.com/in/tavarescarlos/</v>
      </c>
      <c r="D355" s="2" t="str">
        <f>'AlumniEI SIGARRA'!U356</f>
        <v> LEIC 2006/2007 MIEIC 2007/2008</v>
      </c>
    </row>
    <row r="356">
      <c r="A356" s="2">
        <f>'AlumniEI SIGARRA'!A357</f>
        <v>200101604</v>
      </c>
      <c r="B356" s="2" t="str">
        <f>'AlumniEI SIGARRA'!B357</f>
        <v>Carlos Filipe Lopes Barbosa Moreira da Silva</v>
      </c>
      <c r="C356" s="2" t="str">
        <f>'AlumniEI SIGARRA'!I357</f>
        <v/>
      </c>
      <c r="D356" s="2" t="str">
        <f>'AlumniEI SIGARRA'!U357</f>
        <v> LEIC 2005/2006</v>
      </c>
    </row>
    <row r="357">
      <c r="A357" s="2">
        <f>'AlumniEI SIGARRA'!A358</f>
        <v>199603128</v>
      </c>
      <c r="B357" s="2" t="str">
        <f>'AlumniEI SIGARRA'!B358</f>
        <v>Carlos Filipe Pereira Aldeias</v>
      </c>
      <c r="C357" s="2" t="str">
        <f>'AlumniEI SIGARRA'!I358</f>
        <v/>
      </c>
      <c r="D357" s="2" t="str">
        <f>'AlumniEI SIGARRA'!U358</f>
        <v> MIEIC 2010/2011</v>
      </c>
    </row>
    <row r="358">
      <c r="A358" s="2">
        <f>'AlumniEI SIGARRA'!A359</f>
        <v>200204015</v>
      </c>
      <c r="B358" s="2" t="str">
        <f>'AlumniEI SIGARRA'!B359</f>
        <v>Carlos Guilherme Chaves e Castro dos Santos Almeida</v>
      </c>
      <c r="C358" s="11" t="str">
        <f>'AlumniEI SIGARRA'!I359</f>
        <v>https://www.linkedin.com/in/gualmeida</v>
      </c>
      <c r="D358" s="2" t="str">
        <f>'AlumniEI SIGARRA'!U359</f>
        <v> MIEIC 2008/2009</v>
      </c>
    </row>
    <row r="359">
      <c r="A359" s="2">
        <f>'AlumniEI SIGARRA'!A360</f>
        <v>201706735</v>
      </c>
      <c r="B359" s="2" t="str">
        <f>'AlumniEI SIGARRA'!B360</f>
        <v>Carlos Jorge Direito Albuquerque</v>
      </c>
      <c r="C359" s="2" t="str">
        <f>'AlumniEI SIGARRA'!I360</f>
        <v/>
      </c>
      <c r="D359" s="2" t="str">
        <f>'AlumniEI SIGARRA'!U360</f>
        <v> M.EIC 2021/2022</v>
      </c>
    </row>
    <row r="360">
      <c r="A360" s="2">
        <f>'AlumniEI SIGARRA'!A361</f>
        <v>199904129</v>
      </c>
      <c r="B360" s="2" t="str">
        <f>'AlumniEI SIGARRA'!B361</f>
        <v>Carlos Manuel Afonso Rebelo</v>
      </c>
      <c r="C360" s="11" t="str">
        <f>'AlumniEI SIGARRA'!I361</f>
        <v>https://www.linkedin.com/in/alivevision/</v>
      </c>
      <c r="D360" s="2" t="str">
        <f>'AlumniEI SIGARRA'!U361</f>
        <v> LEIC 2003/2004</v>
      </c>
    </row>
    <row r="361">
      <c r="A361" s="2">
        <f>'AlumniEI SIGARRA'!A362</f>
        <v>201305187</v>
      </c>
      <c r="B361" s="2" t="str">
        <f>'AlumniEI SIGARRA'!B362</f>
        <v>Carlos Manuel Carvalho Boavista Samouco</v>
      </c>
      <c r="C361" s="2" t="str">
        <f>'AlumniEI SIGARRA'!I362</f>
        <v/>
      </c>
      <c r="D361" s="2" t="str">
        <f>'AlumniEI SIGARRA'!U362</f>
        <v> MIEIC 2017/2018</v>
      </c>
    </row>
    <row r="362">
      <c r="A362" s="2">
        <f>'AlumniEI SIGARRA'!A363</f>
        <v>201107928</v>
      </c>
      <c r="B362" s="2" t="str">
        <f>'AlumniEI SIGARRA'!B363</f>
        <v>Carlos Manuel da Costa Martins Teixeira</v>
      </c>
      <c r="C362" s="11" t="str">
        <f>'AlumniEI SIGARRA'!I363</f>
        <v>https://www.linkedin.com/in/cmcmteixeira/</v>
      </c>
      <c r="D362" s="2" t="str">
        <f>'AlumniEI SIGARRA'!U363</f>
        <v> MIEIC 2015/2016</v>
      </c>
    </row>
    <row r="363">
      <c r="A363" s="2">
        <f>'AlumniEI SIGARRA'!A364</f>
        <v>201906622</v>
      </c>
      <c r="B363" s="2" t="str">
        <f>'AlumniEI SIGARRA'!B364</f>
        <v>Carlos Manuel Ferreira Gomes</v>
      </c>
      <c r="C363" s="2" t="str">
        <f>'AlumniEI SIGARRA'!I364</f>
        <v/>
      </c>
      <c r="D363" s="2" t="str">
        <f>'AlumniEI SIGARRA'!U364</f>
        <v> L.EIC 2022/2023</v>
      </c>
    </row>
    <row r="364">
      <c r="A364" s="2">
        <f>'AlumniEI SIGARRA'!A365</f>
        <v>200805971</v>
      </c>
      <c r="B364" s="2" t="str">
        <f>'AlumniEI SIGARRA'!B365</f>
        <v>Carlos Manuel Ramires de Sá</v>
      </c>
      <c r="C364" s="2" t="str">
        <f>'AlumniEI SIGARRA'!I365</f>
        <v/>
      </c>
      <c r="D364" s="2" t="str">
        <f>'AlumniEI SIGARRA'!U365</f>
        <v> MIEIC 2009/2010</v>
      </c>
    </row>
    <row r="365">
      <c r="A365" s="2">
        <f>'AlumniEI SIGARRA'!A366</f>
        <v>201105623</v>
      </c>
      <c r="B365" s="2" t="str">
        <f>'AlumniEI SIGARRA'!B366</f>
        <v>Carlos Maria Antunes Matias</v>
      </c>
      <c r="C365" s="11" t="str">
        <f>'AlumniEI SIGARRA'!I366</f>
        <v>https://www.linkedin.com/in/carlosmatias93/</v>
      </c>
      <c r="D365" s="2" t="str">
        <f>'AlumniEI SIGARRA'!U366</f>
        <v> MIEIC 2015/2016</v>
      </c>
    </row>
    <row r="366">
      <c r="A366" s="2">
        <f>'AlumniEI SIGARRA'!A367</f>
        <v>200301194</v>
      </c>
      <c r="B366" s="2" t="str">
        <f>'AlumniEI SIGARRA'!B367</f>
        <v>Carlos Miguel Amorim Sousa</v>
      </c>
      <c r="C366" s="11" t="str">
        <f>'AlumniEI SIGARRA'!I367</f>
        <v>https://www.linkedin.com/in/carlosmasousa/</v>
      </c>
      <c r="D366" s="2" t="str">
        <f>'AlumniEI SIGARRA'!U367</f>
        <v> MIEIC 2007/2008</v>
      </c>
    </row>
    <row r="367">
      <c r="A367" s="2">
        <f>'AlumniEI SIGARRA'!A368</f>
        <v>199701371</v>
      </c>
      <c r="B367" s="2" t="str">
        <f>'AlumniEI SIGARRA'!B368</f>
        <v>Carlos Miguel Assucena Ribeiro</v>
      </c>
      <c r="C367" s="11" t="str">
        <f>'AlumniEI SIGARRA'!I368</f>
        <v>https://www.linkedin.com/in/carlosribeiro1/</v>
      </c>
      <c r="D367" s="2" t="str">
        <f>'AlumniEI SIGARRA'!U368</f>
        <v> LEIC 2001/2002</v>
      </c>
    </row>
    <row r="368">
      <c r="A368" s="2">
        <f>'AlumniEI SIGARRA'!A369</f>
        <v>200903044</v>
      </c>
      <c r="B368" s="2" t="str">
        <f>'AlumniEI SIGARRA'!B369</f>
        <v>Carlos Miguel Correia da Costa</v>
      </c>
      <c r="C368" s="11" t="str">
        <f>'AlumniEI SIGARRA'!I369</f>
        <v>https://www.linkedin.com/in/carlosmccosta/</v>
      </c>
      <c r="D368" s="2" t="str">
        <f>'AlumniEI SIGARRA'!U369</f>
        <v> MIEIC 2014/2015</v>
      </c>
    </row>
    <row r="369">
      <c r="A369" s="2">
        <f>'AlumniEI SIGARRA'!A370</f>
        <v>201504749</v>
      </c>
      <c r="B369" s="2" t="str">
        <f>'AlumniEI SIGARRA'!B370</f>
        <v>Carlos Miguel da Silva de Freitas</v>
      </c>
      <c r="C369" s="2" t="str">
        <f>'AlumniEI SIGARRA'!I370</f>
        <v/>
      </c>
      <c r="D369" s="2" t="str">
        <f>'AlumniEI SIGARRA'!U370</f>
        <v> MIEIC 2020/2021</v>
      </c>
    </row>
    <row r="370">
      <c r="A370" s="2">
        <f>'AlumniEI SIGARRA'!A371</f>
        <v>201200678</v>
      </c>
      <c r="B370" s="2" t="str">
        <f>'AlumniEI SIGARRA'!B371</f>
        <v>Carlos Miguel da Silva Pereira</v>
      </c>
      <c r="C370" s="2" t="str">
        <f>'AlumniEI SIGARRA'!I371</f>
        <v/>
      </c>
      <c r="D370" s="2" t="str">
        <f>'AlumniEI SIGARRA'!U371</f>
        <v> MIEIC 2018/2019</v>
      </c>
    </row>
    <row r="371">
      <c r="A371" s="2">
        <f>'AlumniEI SIGARRA'!A372</f>
        <v>200808030</v>
      </c>
      <c r="B371" s="2" t="str">
        <f>'AlumniEI SIGARRA'!B372</f>
        <v>Carlos Miguel de Sousa Gouveia</v>
      </c>
      <c r="C371" s="2" t="str">
        <f>'AlumniEI SIGARRA'!I372</f>
        <v/>
      </c>
      <c r="D371" s="2" t="str">
        <f>'AlumniEI SIGARRA'!U372</f>
        <v> MIEIC 2012/2013</v>
      </c>
    </row>
    <row r="372">
      <c r="A372" s="2">
        <f>'AlumniEI SIGARRA'!A373</f>
        <v>201002920</v>
      </c>
      <c r="B372" s="2" t="str">
        <f>'AlumniEI SIGARRA'!B373</f>
        <v>Carlos Miguel Dias de Brito</v>
      </c>
      <c r="C372" s="2" t="str">
        <f>'AlumniEI SIGARRA'!I373</f>
        <v/>
      </c>
      <c r="D372" s="2" t="str">
        <f>'AlumniEI SIGARRA'!U373</f>
        <v> MIEIC 2014/2015</v>
      </c>
    </row>
    <row r="373">
      <c r="A373" s="2">
        <f>'AlumniEI SIGARRA'!A374</f>
        <v>200506387</v>
      </c>
      <c r="B373" s="2" t="str">
        <f>'AlumniEI SIGARRA'!B374</f>
        <v>Carlos Miguel do Nascimento Tonim Galinho Pires</v>
      </c>
      <c r="C373" s="2" t="str">
        <f>'AlumniEI SIGARRA'!I374</f>
        <v/>
      </c>
      <c r="D373" s="2" t="str">
        <f>'AlumniEI SIGARRA'!U374</f>
        <v> MIEIC 2009/2010</v>
      </c>
    </row>
    <row r="374">
      <c r="A374" s="2">
        <f>'AlumniEI SIGARRA'!A375</f>
        <v>201304041</v>
      </c>
      <c r="B374" s="2" t="str">
        <f>'AlumniEI SIGARRA'!B375</f>
        <v>Carlos Miguel Ferreira Alves</v>
      </c>
      <c r="C374" s="2" t="str">
        <f>'AlumniEI SIGARRA'!I375</f>
        <v/>
      </c>
      <c r="D374" s="2" t="str">
        <f>'AlumniEI SIGARRA'!U375</f>
        <v> MIEIC 2017/2018</v>
      </c>
    </row>
    <row r="375">
      <c r="A375" s="2">
        <f>'AlumniEI SIGARRA'!A376</f>
        <v>201000717</v>
      </c>
      <c r="B375" s="2" t="str">
        <f>'AlumniEI SIGARRA'!B376</f>
        <v>Carlos Miguel Ferreira Lucas</v>
      </c>
      <c r="C375" s="2" t="str">
        <f>'AlumniEI SIGARRA'!I376</f>
        <v/>
      </c>
      <c r="D375" s="2" t="str">
        <f>'AlumniEI SIGARRA'!U376</f>
        <v> MIEIC 2019/2020</v>
      </c>
    </row>
    <row r="376">
      <c r="A376" s="2">
        <f>'AlumniEI SIGARRA'!A377</f>
        <v>201706405</v>
      </c>
      <c r="B376" s="2" t="str">
        <f>'AlumniEI SIGARRA'!B377</f>
        <v>Carlos Miguel Guerra Soeiro</v>
      </c>
      <c r="C376" s="2" t="str">
        <f>'AlumniEI SIGARRA'!I377</f>
        <v/>
      </c>
      <c r="D376" s="2" t="str">
        <f>'AlumniEI SIGARRA'!U377</f>
        <v> L.EIC 2021/2022</v>
      </c>
    </row>
    <row r="377">
      <c r="A377" s="2">
        <f>'AlumniEI SIGARRA'!A378</f>
        <v>200404474</v>
      </c>
      <c r="B377" s="2" t="str">
        <f>'AlumniEI SIGARRA'!B378</f>
        <v>Carlos Miguel Morais Moreira de Sousa Carvalheira</v>
      </c>
      <c r="C377" s="2" t="str">
        <f>'AlumniEI SIGARRA'!I378</f>
        <v/>
      </c>
      <c r="D377" s="2" t="str">
        <f>'AlumniEI SIGARRA'!U378</f>
        <v> MIEIC 2013/2014</v>
      </c>
    </row>
    <row r="378">
      <c r="A378" s="2">
        <f>'AlumniEI SIGARRA'!A379</f>
        <v>201605785</v>
      </c>
      <c r="B378" s="2" t="str">
        <f>'AlumniEI SIGARRA'!B379</f>
        <v>Carlos Miguel Morim Figueiredo de Moura Ramôa</v>
      </c>
      <c r="C378" s="2" t="str">
        <f>'AlumniEI SIGARRA'!I379</f>
        <v/>
      </c>
      <c r="D378" s="2" t="str">
        <f>'AlumniEI SIGARRA'!U379</f>
        <v> L.EIC 2021/2022</v>
      </c>
    </row>
    <row r="379">
      <c r="A379" s="2">
        <f>'AlumniEI SIGARRA'!A380</f>
        <v>200203892</v>
      </c>
      <c r="B379" s="2" t="str">
        <f>'AlumniEI SIGARRA'!B380</f>
        <v>Carlos Miguel Oliveira Monteiro</v>
      </c>
      <c r="C379" s="11" t="str">
        <f>'AlumniEI SIGARRA'!I380</f>
        <v>https://www.linkedin.com/in/cmiguelmonteiro/</v>
      </c>
      <c r="D379" s="2" t="str">
        <f>'AlumniEI SIGARRA'!U380</f>
        <v> LEIC 2006/2007</v>
      </c>
    </row>
    <row r="380">
      <c r="A380" s="2">
        <f>'AlumniEI SIGARRA'!A381</f>
        <v>200005193</v>
      </c>
      <c r="B380" s="2" t="str">
        <f>'AlumniEI SIGARRA'!B381</f>
        <v>Carlos Nuno Vieira de Sousa</v>
      </c>
      <c r="C380" s="2" t="str">
        <f>'AlumniEI SIGARRA'!I381</f>
        <v/>
      </c>
      <c r="D380" s="2" t="str">
        <f>'AlumniEI SIGARRA'!U381</f>
        <v> MIEIC 2010/2011</v>
      </c>
    </row>
    <row r="381">
      <c r="A381" s="2">
        <f>'AlumniEI SIGARRA'!A382</f>
        <v>200604217</v>
      </c>
      <c r="B381" s="2" t="str">
        <f>'AlumniEI SIGARRA'!B382</f>
        <v>Carlos Tiago Alves dos Santos</v>
      </c>
      <c r="C381" s="11" t="str">
        <f>'AlumniEI SIGARRA'!I382</f>
        <v>https://www.linkedin.com/in/ctasantos/</v>
      </c>
      <c r="D381" s="2" t="str">
        <f>'AlumniEI SIGARRA'!U382</f>
        <v> MIEIC 2010/2011</v>
      </c>
    </row>
    <row r="382">
      <c r="A382" s="2">
        <f>'AlumniEI SIGARRA'!A383</f>
        <v>200800534</v>
      </c>
      <c r="B382" s="2" t="str">
        <f>'AlumniEI SIGARRA'!B383</f>
        <v>Carlos Tiago da Rocha Babo</v>
      </c>
      <c r="C382" s="11" t="str">
        <f>'AlumniEI SIGARRA'!I383</f>
        <v>https://www.linkedin.com/in/tiagobabo/</v>
      </c>
      <c r="D382" s="2" t="str">
        <f>'AlumniEI SIGARRA'!U383</f>
        <v> MIEIC 2012/2013</v>
      </c>
    </row>
    <row r="383">
      <c r="A383" s="2">
        <f>'AlumniEI SIGARRA'!A384</f>
        <v>201906845</v>
      </c>
      <c r="B383" s="2" t="str">
        <f>'AlumniEI SIGARRA'!B384</f>
        <v>Carolina Cintra Fernandes Figueira</v>
      </c>
      <c r="C383" s="2" t="str">
        <f>'AlumniEI SIGARRA'!I384</f>
        <v/>
      </c>
      <c r="D383" s="2" t="str">
        <f>'AlumniEI SIGARRA'!U384</f>
        <v> L.EIC 2021/2022</v>
      </c>
    </row>
    <row r="384">
      <c r="A384" s="2">
        <f>'AlumniEI SIGARRA'!A385</f>
        <v>201403090</v>
      </c>
      <c r="B384" s="2" t="str">
        <f>'AlumniEI SIGARRA'!B385</f>
        <v>Carolina Ferreira Gomes Centeio Jorge</v>
      </c>
      <c r="C384" s="11" t="str">
        <f>'AlumniEI SIGARRA'!I385</f>
        <v>https://www.linkedin.com/in/carolinacenteiojorge/</v>
      </c>
      <c r="D384" s="2" t="str">
        <f>'AlumniEI SIGARRA'!U385</f>
        <v> MIEIC 2018/2019</v>
      </c>
    </row>
    <row r="385">
      <c r="A385" s="2">
        <f>'AlumniEI SIGARRA'!A386</f>
        <v>201303494</v>
      </c>
      <c r="B385" s="2" t="str">
        <f>'AlumniEI SIGARRA'!B386</f>
        <v>Carolina Macedo Moreira</v>
      </c>
      <c r="C385" s="2" t="str">
        <f>'AlumniEI SIGARRA'!I386</f>
        <v/>
      </c>
      <c r="D385" s="2" t="str">
        <f>'AlumniEI SIGARRA'!U386</f>
        <v> MIEIC 2018/2019</v>
      </c>
    </row>
    <row r="386">
      <c r="A386" s="2">
        <f>'AlumniEI SIGARRA'!A387</f>
        <v>201800171</v>
      </c>
      <c r="B386" s="2" t="str">
        <f>'AlumniEI SIGARRA'!B387</f>
        <v>Carolina Rosemback Guilhermino</v>
      </c>
      <c r="C386" s="2" t="str">
        <f>'AlumniEI SIGARRA'!I387</f>
        <v/>
      </c>
      <c r="D386" s="2" t="str">
        <f>'AlumniEI SIGARRA'!U387</f>
        <v> L.EIC 2021/2022 M.EIC 2022/2023</v>
      </c>
    </row>
    <row r="387">
      <c r="A387" s="2">
        <f>'AlumniEI SIGARRA'!A388</f>
        <v>201506509</v>
      </c>
      <c r="B387" s="2" t="str">
        <f>'AlumniEI SIGARRA'!B388</f>
        <v>Carolina Vasconcelos Castro Azevedo</v>
      </c>
      <c r="C387" s="2" t="str">
        <f>'AlumniEI SIGARRA'!I388</f>
        <v/>
      </c>
      <c r="D387" s="2" t="str">
        <f>'AlumniEI SIGARRA'!U388</f>
        <v> MIEIC 2020/2021</v>
      </c>
    </row>
    <row r="388">
      <c r="A388" s="2">
        <f>'AlumniEI SIGARRA'!A389</f>
        <v>201406219</v>
      </c>
      <c r="B388" s="2" t="str">
        <f>'AlumniEI SIGARRA'!B389</f>
        <v>Catarina Alexandra Teixeira Ramos</v>
      </c>
      <c r="C388" s="2" t="str">
        <f>'AlumniEI SIGARRA'!I389</f>
        <v/>
      </c>
      <c r="D388" s="2" t="str">
        <f>'AlumniEI SIGARRA'!U389</f>
        <v> MIEIC 2018/2019</v>
      </c>
    </row>
    <row r="389">
      <c r="A389" s="2">
        <f>'AlumniEI SIGARRA'!A390</f>
        <v>200908703</v>
      </c>
      <c r="B389" s="2" t="str">
        <f>'AlumniEI SIGARRA'!B390</f>
        <v>Catarina Cerqueira Terra</v>
      </c>
      <c r="C389" s="2" t="str">
        <f>'AlumniEI SIGARRA'!I390</f>
        <v/>
      </c>
      <c r="D389" s="2" t="str">
        <f>'AlumniEI SIGARRA'!U390</f>
        <v> MIEIC 2018/2019</v>
      </c>
    </row>
    <row r="390">
      <c r="A390" s="2">
        <f>'AlumniEI SIGARRA'!A391</f>
        <v>201606334</v>
      </c>
      <c r="B390" s="2" t="str">
        <f>'AlumniEI SIGARRA'!B391</f>
        <v>Catarina de Almeida Figueiredo</v>
      </c>
      <c r="C390" s="11" t="str">
        <f>'AlumniEI SIGARRA'!I391</f>
        <v>https://www.linkedin.com/in/catarina-almeida-figueiredo/</v>
      </c>
      <c r="D390" s="2" t="str">
        <f>'AlumniEI SIGARRA'!U391</f>
        <v> MIEIC 2020/2021</v>
      </c>
    </row>
    <row r="391">
      <c r="A391" s="2">
        <f>'AlumniEI SIGARRA'!A392</f>
        <v>201806610</v>
      </c>
      <c r="B391" s="2" t="str">
        <f>'AlumniEI SIGARRA'!B392</f>
        <v>Catarina Justo dos Santos Fernandes</v>
      </c>
      <c r="C391" s="11" t="str">
        <f>'AlumniEI SIGARRA'!I392</f>
        <v>https://www.linkedin.com/in/catarinajfernandes</v>
      </c>
      <c r="D391" s="2" t="str">
        <f>'AlumniEI SIGARRA'!U392</f>
        <v> M.EIC 2022/2023</v>
      </c>
    </row>
    <row r="392">
      <c r="A392" s="2">
        <f>'AlumniEI SIGARRA'!A393</f>
        <v>200600402</v>
      </c>
      <c r="B392" s="2" t="str">
        <f>'AlumniEI SIGARRA'!B393</f>
        <v>Catarina Maria Matos Coelho Lopes</v>
      </c>
      <c r="C392" s="11" t="str">
        <f>'AlumniEI SIGARRA'!I393</f>
        <v>https://www.linkedin.com/in/catarina-lopes-a3360439/</v>
      </c>
      <c r="D392" s="2" t="str">
        <f>'AlumniEI SIGARRA'!U393</f>
        <v> MIEIC 2010/2011</v>
      </c>
    </row>
    <row r="393">
      <c r="A393" s="2">
        <f>'AlumniEI SIGARRA'!A394</f>
        <v>201907925</v>
      </c>
      <c r="B393" s="2" t="str">
        <f>'AlumniEI SIGARRA'!B394</f>
        <v>Catarina Oliveira Pires</v>
      </c>
      <c r="C393" s="2" t="str">
        <f>'AlumniEI SIGARRA'!I394</f>
        <v/>
      </c>
      <c r="D393" s="2" t="str">
        <f>'AlumniEI SIGARRA'!U394</f>
        <v> L.EIC 2021/2022</v>
      </c>
    </row>
    <row r="394">
      <c r="A394" s="2">
        <f>'AlumniEI SIGARRA'!A395</f>
        <v>201405765</v>
      </c>
      <c r="B394" s="2" t="str">
        <f>'AlumniEI SIGARRA'!B395</f>
        <v>Catarina Pinheiro Correia</v>
      </c>
      <c r="C394" s="2" t="str">
        <f>'AlumniEI SIGARRA'!I395</f>
        <v/>
      </c>
      <c r="D394" s="2" t="str">
        <f>'AlumniEI SIGARRA'!U395</f>
        <v> MIEIC 2018/2019</v>
      </c>
    </row>
    <row r="395">
      <c r="A395" s="2">
        <f>'AlumniEI SIGARRA'!A396</f>
        <v>201506671</v>
      </c>
      <c r="B395" s="2" t="str">
        <f>'AlumniEI SIGARRA'!B396</f>
        <v>Catarina Raquel da Silva Ferreira</v>
      </c>
      <c r="C395" s="2" t="str">
        <f>'AlumniEI SIGARRA'!I396</f>
        <v/>
      </c>
      <c r="D395" s="2" t="str">
        <f>'AlumniEI SIGARRA'!U396</f>
        <v> MIEIC 2019/2020</v>
      </c>
    </row>
    <row r="396">
      <c r="A396" s="2">
        <f>'AlumniEI SIGARRA'!A397</f>
        <v>201906638</v>
      </c>
      <c r="B396" s="2" t="str">
        <f>'AlumniEI SIGARRA'!B397</f>
        <v>Catarina Raquel Silva Gonçalves</v>
      </c>
      <c r="C396" s="2" t="str">
        <f>'AlumniEI SIGARRA'!I397</f>
        <v/>
      </c>
      <c r="D396" s="2" t="str">
        <f>'AlumniEI SIGARRA'!U397</f>
        <v> L.EIC 2022/2023</v>
      </c>
    </row>
    <row r="397">
      <c r="A397" s="2">
        <f>'AlumniEI SIGARRA'!A398</f>
        <v>200800535</v>
      </c>
      <c r="B397" s="2" t="str">
        <f>'AlumniEI SIGARRA'!B398</f>
        <v>Cátia Franqueira Marta da Cruz</v>
      </c>
      <c r="C397" s="2" t="str">
        <f>'AlumniEI SIGARRA'!I398</f>
        <v/>
      </c>
      <c r="D397" s="2" t="str">
        <f>'AlumniEI SIGARRA'!U398</f>
        <v> MIEIC 2014/2015</v>
      </c>
    </row>
    <row r="398">
      <c r="A398" s="2">
        <f>'AlumniEI SIGARRA'!A399</f>
        <v>200500438</v>
      </c>
      <c r="B398" s="2" t="str">
        <f>'AlumniEI SIGARRA'!B399</f>
        <v>Celso Renato Rocha Cardoso</v>
      </c>
      <c r="C398" s="11" t="str">
        <f>'AlumniEI SIGARRA'!I399</f>
        <v>https://www.linkedin.com/in/celsorcardoso/</v>
      </c>
      <c r="D398" s="2" t="str">
        <f>'AlumniEI SIGARRA'!U399</f>
        <v> MIEIC 2009/2010</v>
      </c>
    </row>
    <row r="399">
      <c r="A399" s="2">
        <f>'AlumniEI SIGARRA'!A400</f>
        <v>200401289</v>
      </c>
      <c r="B399" s="2" t="str">
        <f>'AlumniEI SIGARRA'!B400</f>
        <v>Celso Ricardo Martins Maia Costa</v>
      </c>
      <c r="C399" s="2" t="str">
        <f>'AlumniEI SIGARRA'!I400</f>
        <v/>
      </c>
      <c r="D399" s="2" t="str">
        <f>'AlumniEI SIGARRA'!U400</f>
        <v> MIEIC 2009/2010</v>
      </c>
    </row>
    <row r="400">
      <c r="A400" s="2">
        <f>'AlumniEI SIGARRA'!A401</f>
        <v>201604039</v>
      </c>
      <c r="B400" s="2" t="str">
        <f>'AlumniEI SIGARRA'!B401</f>
        <v>César Alexandre da Costa Pinho</v>
      </c>
      <c r="C400" s="2" t="str">
        <f>'AlumniEI SIGARRA'!I401</f>
        <v/>
      </c>
      <c r="D400" s="2" t="str">
        <f>'AlumniEI SIGARRA'!U401</f>
        <v> MIEIC 2020/2021</v>
      </c>
    </row>
    <row r="401">
      <c r="A401" s="2">
        <f>'AlumniEI SIGARRA'!A402</f>
        <v>201706828</v>
      </c>
      <c r="B401" s="2" t="str">
        <f>'AlumniEI SIGARRA'!B402</f>
        <v>César Alves Nogueira</v>
      </c>
      <c r="C401" s="2" t="str">
        <f>'AlumniEI SIGARRA'!I402</f>
        <v/>
      </c>
      <c r="D401" s="2" t="str">
        <f>'AlumniEI SIGARRA'!U402</f>
        <v> M.EIC 2021/2022</v>
      </c>
    </row>
    <row r="402">
      <c r="A402" s="2">
        <f>'AlumniEI SIGARRA'!A403</f>
        <v>200605114</v>
      </c>
      <c r="B402" s="2" t="str">
        <f>'AlumniEI SIGARRA'!B403</f>
        <v>César Barbosa Duarte</v>
      </c>
      <c r="C402" s="11" t="str">
        <f>'AlumniEI SIGARRA'!I403</f>
        <v>https://www.linkedin.com/in/cesarbduarte/</v>
      </c>
      <c r="D402" s="2" t="str">
        <f>'AlumniEI SIGARRA'!U403</f>
        <v> MIEIC 2011/2012</v>
      </c>
    </row>
    <row r="403">
      <c r="A403" s="2">
        <f>'AlumniEI SIGARRA'!A404</f>
        <v>199703751</v>
      </c>
      <c r="B403" s="2" t="str">
        <f>'AlumniEI SIGARRA'!B404</f>
        <v>César Francisco Gonçalves Rodrigues</v>
      </c>
      <c r="C403" s="11" t="str">
        <f>'AlumniEI SIGARRA'!I404</f>
        <v>https://www.linkedin.com/in/pontoporponto/</v>
      </c>
      <c r="D403" s="2" t="str">
        <f>'AlumniEI SIGARRA'!U404</f>
        <v> LEIC 2001/2002</v>
      </c>
    </row>
    <row r="404">
      <c r="A404" s="2">
        <f>'AlumniEI SIGARRA'!A405</f>
        <v>200401172</v>
      </c>
      <c r="B404" s="2" t="str">
        <f>'AlumniEI SIGARRA'!B405</f>
        <v>César Manuel Ferreira Pinto</v>
      </c>
      <c r="C404" s="11" t="str">
        <f>'AlumniEI SIGARRA'!I405</f>
        <v>http://www.linkedin.com/in/cmpinto</v>
      </c>
      <c r="D404" s="2" t="str">
        <f>'AlumniEI SIGARRA'!U405</f>
        <v> MIEIC 2007/2008</v>
      </c>
    </row>
    <row r="405">
      <c r="A405" s="2">
        <f>'AlumniEI SIGARRA'!A406</f>
        <v>201605344</v>
      </c>
      <c r="B405" s="2" t="str">
        <f>'AlumniEI SIGARRA'!B406</f>
        <v>César Manuel Nobre Medeiros</v>
      </c>
      <c r="C405" s="2" t="str">
        <f>'AlumniEI SIGARRA'!I406</f>
        <v/>
      </c>
      <c r="D405" s="2" t="str">
        <f>'AlumniEI SIGARRA'!U406</f>
        <v> MIEIC 2020/2021</v>
      </c>
    </row>
    <row r="406">
      <c r="A406" s="2">
        <f>'AlumniEI SIGARRA'!A407</f>
        <v>201604735</v>
      </c>
      <c r="B406" s="2" t="str">
        <f>'AlumniEI SIGARRA'!B407</f>
        <v>Christopher Fernandes de Abreu</v>
      </c>
      <c r="C406" s="2" t="str">
        <f>'AlumniEI SIGARRA'!I407</f>
        <v/>
      </c>
      <c r="D406" s="2" t="str">
        <f>'AlumniEI SIGARRA'!U407</f>
        <v> L.EIC 2021/2022</v>
      </c>
    </row>
    <row r="407">
      <c r="A407" s="2">
        <f>'AlumniEI SIGARRA'!A408</f>
        <v>201806528</v>
      </c>
      <c r="B407" s="2" t="str">
        <f>'AlumniEI SIGARRA'!B408</f>
        <v>Clara Alves Martins</v>
      </c>
      <c r="C407" s="2" t="str">
        <f>'AlumniEI SIGARRA'!I408</f>
        <v/>
      </c>
      <c r="D407" s="2" t="str">
        <f>'AlumniEI SIGARRA'!U408</f>
        <v> M.EIC 2022/2023</v>
      </c>
    </row>
    <row r="408">
      <c r="A408" s="2">
        <f>'AlumniEI SIGARRA'!A409</f>
        <v>200908717</v>
      </c>
      <c r="B408" s="2" t="str">
        <f>'AlumniEI SIGARRA'!B409</f>
        <v>Clara Raquel da Costa e Silva Sacramento</v>
      </c>
      <c r="C408" s="11" t="str">
        <f>'AlumniEI SIGARRA'!I409</f>
        <v>https://www.linkedin.com/in/clara-sacramento-3b361559</v>
      </c>
      <c r="D408" s="2" t="str">
        <f>'AlumniEI SIGARRA'!U409</f>
        <v> MIEIC 2013/2014</v>
      </c>
    </row>
    <row r="409">
      <c r="A409" s="2">
        <f>'AlumniEI SIGARRA'!A410</f>
        <v>201508262</v>
      </c>
      <c r="B409" s="2" t="str">
        <f>'AlumniEI SIGARRA'!B410</f>
        <v>Cláudia Catarina Carvalho Rodrigues</v>
      </c>
      <c r="C409" s="2" t="str">
        <f>'AlumniEI SIGARRA'!I410</f>
        <v/>
      </c>
      <c r="D409" s="2" t="str">
        <f>'AlumniEI SIGARRA'!U410</f>
        <v> MIEIC 2019/2020</v>
      </c>
    </row>
    <row r="410">
      <c r="A410" s="2">
        <f>'AlumniEI SIGARRA'!A411</f>
        <v>201704136</v>
      </c>
      <c r="B410" s="2" t="str">
        <f>'AlumniEI SIGARRA'!B411</f>
        <v>Cláudia Inês da Costa Martins</v>
      </c>
      <c r="C410" s="11" t="str">
        <f>'AlumniEI SIGARRA'!I411</f>
        <v>https://www.linkedin.com/in/claudiaidcm/</v>
      </c>
      <c r="D410" s="2" t="str">
        <f>'AlumniEI SIGARRA'!U411</f>
        <v> M.EIC 2022/2023</v>
      </c>
    </row>
    <row r="411">
      <c r="A411" s="2">
        <f>'AlumniEI SIGARRA'!A412</f>
        <v>200003147</v>
      </c>
      <c r="B411" s="2" t="str">
        <f>'AlumniEI SIGARRA'!B412</f>
        <v>Cláudia Isabel do Vale Fontes Guimaraes</v>
      </c>
      <c r="C411" s="2" t="str">
        <f>'AlumniEI SIGARRA'!I412</f>
        <v>https://www.linkedin.com/in/cláudia-fontes-091ab9/</v>
      </c>
      <c r="D411" s="2" t="str">
        <f>'AlumniEI SIGARRA'!U412</f>
        <v> LEIC 2004/2005</v>
      </c>
    </row>
    <row r="412">
      <c r="A412" s="2">
        <f>'AlumniEI SIGARRA'!A413</f>
        <v>201404493</v>
      </c>
      <c r="B412" s="2" t="str">
        <f>'AlumniEI SIGARRA'!B413</f>
        <v>Cláudia Margarida da Rocha Marinho</v>
      </c>
      <c r="C412" s="2" t="str">
        <f>'AlumniEI SIGARRA'!I413</f>
        <v/>
      </c>
      <c r="D412" s="2" t="str">
        <f>'AlumniEI SIGARRA'!U413</f>
        <v> MIEIC 2018/2019</v>
      </c>
    </row>
    <row r="413">
      <c r="A413" s="2">
        <f>'AlumniEI SIGARRA'!A414</f>
        <v>201505409</v>
      </c>
      <c r="B413" s="2" t="str">
        <f>'AlumniEI SIGARRA'!B414</f>
        <v>Cláudia Raquel Amaral Conde Guedes</v>
      </c>
      <c r="C413" s="2" t="str">
        <f>'AlumniEI SIGARRA'!I414</f>
        <v/>
      </c>
      <c r="D413" s="2" t="str">
        <f>'AlumniEI SIGARRA'!U414</f>
        <v> MIEIC 2019/2020</v>
      </c>
    </row>
    <row r="414">
      <c r="A414" s="2">
        <f>'AlumniEI SIGARRA'!A415</f>
        <v>201604832</v>
      </c>
      <c r="B414" s="2" t="str">
        <f>'AlumniEI SIGARRA'!B415</f>
        <v>Cláudia Raquel Botelho Sobral Mamede</v>
      </c>
      <c r="C414" s="11" t="str">
        <f>'AlumniEI SIGARRA'!I415</f>
        <v>https://www.linkedin.com/in/claudiarmamede/</v>
      </c>
      <c r="D414" s="2" t="str">
        <f>'AlumniEI SIGARRA'!U415</f>
        <v> M.EIC 2021/2022</v>
      </c>
    </row>
    <row r="415">
      <c r="A415" s="2">
        <f>'AlumniEI SIGARRA'!A416</f>
        <v>199702046</v>
      </c>
      <c r="B415" s="2" t="str">
        <f>'AlumniEI SIGARRA'!B416</f>
        <v>Cláudio Emanuel Valério Gomes</v>
      </c>
      <c r="C415" s="2" t="str">
        <f>'AlumniEI SIGARRA'!I416</f>
        <v/>
      </c>
      <c r="D415" s="2" t="str">
        <f>'AlumniEI SIGARRA'!U416</f>
        <v> LEIC 2004/2005</v>
      </c>
    </row>
    <row r="416">
      <c r="A416" s="2">
        <f>'AlumniEI SIGARRA'!A417</f>
        <v>201603542</v>
      </c>
      <c r="B416" s="2" t="str">
        <f>'AlumniEI SIGARRA'!B417</f>
        <v>Cláudio Fischer Lemos</v>
      </c>
      <c r="C416" s="2" t="str">
        <f>'AlumniEI SIGARRA'!I417</f>
        <v/>
      </c>
      <c r="D416" s="2" t="str">
        <f>'AlumniEI SIGARRA'!U417</f>
        <v> MIEIC 2020/2021</v>
      </c>
    </row>
    <row r="417">
      <c r="A417" s="2">
        <f>'AlumniEI SIGARRA'!A418</f>
        <v>200004576</v>
      </c>
      <c r="B417" s="2" t="str">
        <f>'AlumniEI SIGARRA'!B418</f>
        <v>Cláudio José da Silva Sagres</v>
      </c>
      <c r="C417" s="2" t="str">
        <f>'AlumniEI SIGARRA'!I418</f>
        <v/>
      </c>
      <c r="D417" s="2" t="str">
        <f>'AlumniEI SIGARRA'!U418</f>
        <v> MIEIC 2007/2008</v>
      </c>
    </row>
    <row r="418">
      <c r="A418" s="2">
        <f>'AlumniEI SIGARRA'!A419</f>
        <v>201105084</v>
      </c>
      <c r="B418" s="2" t="str">
        <f>'AlumniEI SIGARRA'!B419</f>
        <v>Cláudio Luís de Sousa Monteiro</v>
      </c>
      <c r="C418" s="11" t="str">
        <f>'AlumniEI SIGARRA'!I419</f>
        <v>https://www.linkedin.com/in/claudiomonteiro391/</v>
      </c>
      <c r="D418" s="2" t="str">
        <f>'AlumniEI SIGARRA'!U419</f>
        <v> MIEIC 2017/2018</v>
      </c>
    </row>
    <row r="419">
      <c r="A419" s="2">
        <f>'AlumniEI SIGARRA'!A420</f>
        <v>200000366</v>
      </c>
      <c r="B419" s="2" t="str">
        <f>'AlumniEI SIGARRA'!B420</f>
        <v>Cláudio Manuel Pinto da Silva</v>
      </c>
      <c r="C419" s="11" t="str">
        <f>'AlumniEI SIGARRA'!I420</f>
        <v>https://www.linkedin.com/in/claudiosilva/</v>
      </c>
      <c r="D419" s="2" t="str">
        <f>'AlumniEI SIGARRA'!U420</f>
        <v> LEIC 2004/2005</v>
      </c>
    </row>
    <row r="420">
      <c r="A420" s="2">
        <f>'AlumniEI SIGARRA'!A421</f>
        <v>200300469</v>
      </c>
      <c r="B420" s="2" t="str">
        <f>'AlumniEI SIGARRA'!B421</f>
        <v>Cláudio Miguel Teixeira da Costa</v>
      </c>
      <c r="C420" s="11" t="str">
        <f>'AlumniEI SIGARRA'!I421</f>
        <v>https://www.linkedin.com/in/cmtcosta</v>
      </c>
      <c r="D420" s="2" t="str">
        <f>'AlumniEI SIGARRA'!U421</f>
        <v> MIEIC 2009/2010</v>
      </c>
    </row>
    <row r="421">
      <c r="A421" s="2">
        <f>'AlumniEI SIGARRA'!A422</f>
        <v>199703101</v>
      </c>
      <c r="B421" s="2" t="str">
        <f>'AlumniEI SIGARRA'!B422</f>
        <v>Cláudio Vasco dos Santos Reis</v>
      </c>
      <c r="C421" s="11" t="str">
        <f>'AlumniEI SIGARRA'!I422</f>
        <v>https://www.linkedin.com/in/claudioreis/</v>
      </c>
      <c r="D421" s="2" t="str">
        <f>'AlumniEI SIGARRA'!U422</f>
        <v> LEIC 2001/2002</v>
      </c>
    </row>
    <row r="422">
      <c r="A422" s="2">
        <f>'AlumniEI SIGARRA'!A423</f>
        <v>201305188</v>
      </c>
      <c r="B422" s="2" t="str">
        <f>'AlumniEI SIGARRA'!B423</f>
        <v>Cristiana Maria Monteiro Ribeiro</v>
      </c>
      <c r="C422" s="2" t="str">
        <f>'AlumniEI SIGARRA'!I423</f>
        <v/>
      </c>
      <c r="D422" s="2" t="str">
        <f>'AlumniEI SIGARRA'!U423</f>
        <v> MIEIC 2019/2020</v>
      </c>
    </row>
    <row r="423">
      <c r="A423" s="2">
        <f>'AlumniEI SIGARRA'!A424</f>
        <v>201001711</v>
      </c>
      <c r="B423" s="2" t="str">
        <f>'AlumniEI SIGARRA'!B424</f>
        <v>Cristiano Alexandre Almeida Oliveira Rodrigues</v>
      </c>
      <c r="C423" s="2" t="str">
        <f>'AlumniEI SIGARRA'!I424</f>
        <v/>
      </c>
      <c r="D423" s="2" t="str">
        <f>'AlumniEI SIGARRA'!U424</f>
        <v> MIEIC 2014/2015</v>
      </c>
    </row>
    <row r="424">
      <c r="A424" s="2">
        <f>'AlumniEI SIGARRA'!A425</f>
        <v>201006674</v>
      </c>
      <c r="B424" s="2" t="str">
        <f>'AlumniEI SIGARRA'!B425</f>
        <v>Cristiano Dias de Seabra</v>
      </c>
      <c r="C424" s="2" t="str">
        <f>'AlumniEI SIGARRA'!I425</f>
        <v/>
      </c>
      <c r="D424" s="2" t="str">
        <f>'AlumniEI SIGARRA'!U425</f>
        <v> MIEIC 2016/2017</v>
      </c>
    </row>
    <row r="425">
      <c r="A425" s="2">
        <f>'AlumniEI SIGARRA'!A426</f>
        <v>201006500</v>
      </c>
      <c r="B425" s="2" t="str">
        <f>'AlumniEI SIGARRA'!B426</f>
        <v>Cristiano Filipe Teixeira Alves</v>
      </c>
      <c r="C425" s="11" t="str">
        <f>'AlumniEI SIGARRA'!I426</f>
        <v>https://www.linkedin.com/in/cristianoftalves/</v>
      </c>
      <c r="D425" s="2" t="str">
        <f>'AlumniEI SIGARRA'!U426</f>
        <v> MIEIC 2014/2015</v>
      </c>
    </row>
    <row r="426">
      <c r="A426" s="2">
        <f>'AlumniEI SIGARRA'!A427</f>
        <v>200001780</v>
      </c>
      <c r="B426" s="2" t="str">
        <f>'AlumniEI SIGARRA'!B427</f>
        <v>Cristiano Rafael da Mota Lima Gomes</v>
      </c>
      <c r="C426" s="11" t="str">
        <f>'AlumniEI SIGARRA'!I427</f>
        <v>https://www.linkedin.com/in/cristiano-gomes-a0bb38/</v>
      </c>
      <c r="D426" s="2" t="str">
        <f>'AlumniEI SIGARRA'!U427</f>
        <v> LEIC 2003/2004</v>
      </c>
    </row>
    <row r="427">
      <c r="A427" s="2">
        <f>'AlumniEI SIGARRA'!A428</f>
        <v>201009003</v>
      </c>
      <c r="B427" s="2" t="str">
        <f>'AlumniEI SIGARRA'!B428</f>
        <v>Cristiano Ramos Carvalheiro</v>
      </c>
      <c r="C427" s="11" t="str">
        <f>'AlumniEI SIGARRA'!I428</f>
        <v>https://www.linkedin.com/in/ccarvalheiro/</v>
      </c>
      <c r="D427" s="2" t="str">
        <f>'AlumniEI SIGARRA'!U428</f>
        <v> MIEIC 2015/2016</v>
      </c>
    </row>
    <row r="428">
      <c r="A428" s="2">
        <f>'AlumniEI SIGARRA'!A429</f>
        <v>201907321</v>
      </c>
      <c r="B428" s="2" t="str">
        <f>'AlumniEI SIGARRA'!B429</f>
        <v>Cristina Atamanchuk Martins Cicouro de Pêra</v>
      </c>
      <c r="C428" s="2" t="str">
        <f>'AlumniEI SIGARRA'!I429</f>
        <v/>
      </c>
      <c r="D428" s="2" t="str">
        <f>'AlumniEI SIGARRA'!U429</f>
        <v> L.EIC 2022/2023</v>
      </c>
    </row>
    <row r="429">
      <c r="A429" s="2">
        <f>'AlumniEI SIGARRA'!A430</f>
        <v>199904148</v>
      </c>
      <c r="B429" s="2" t="str">
        <f>'AlumniEI SIGARRA'!B430</f>
        <v>Cristina Falcão Sousa Calheiros Santos</v>
      </c>
      <c r="C429" s="11" t="str">
        <f>'AlumniEI SIGARRA'!I430</f>
        <v>https://www.linkedin.com/in/cristina-falcao-57b569/</v>
      </c>
      <c r="D429" s="2" t="str">
        <f>'AlumniEI SIGARRA'!U430</f>
        <v> LEIC 2003/2004</v>
      </c>
    </row>
    <row r="430">
      <c r="A430" s="2">
        <f>'AlumniEI SIGARRA'!A431</f>
        <v>200004445</v>
      </c>
      <c r="B430" s="2" t="str">
        <f>'AlumniEI SIGARRA'!B431</f>
        <v>Cristina Maria dos Santos Perfeito</v>
      </c>
      <c r="C430" s="11" t="str">
        <f>'AlumniEI SIGARRA'!I431</f>
        <v>https://www.linkedin.com/in/cristinaperfeito/</v>
      </c>
      <c r="D430" s="2" t="str">
        <f>'AlumniEI SIGARRA'!U431</f>
        <v> LEIC 2004/2005</v>
      </c>
    </row>
    <row r="431">
      <c r="A431" s="2">
        <f>'AlumniEI SIGARRA'!A432</f>
        <v>201109252</v>
      </c>
      <c r="B431" s="2" t="str">
        <f>'AlumniEI SIGARRA'!B432</f>
        <v>Cristovão Alexandre Coutinho Silva</v>
      </c>
      <c r="C431" s="2" t="str">
        <f>'AlumniEI SIGARRA'!I432</f>
        <v/>
      </c>
      <c r="D431" s="2" t="str">
        <f>'AlumniEI SIGARRA'!U432</f>
        <v> L.EIC 2021/2022</v>
      </c>
    </row>
    <row r="432">
      <c r="A432" s="2">
        <f>'AlumniEI SIGARRA'!A433</f>
        <v>200907535</v>
      </c>
      <c r="B432" s="2" t="str">
        <f>'AlumniEI SIGARRA'!B433</f>
        <v>Damien Guedes da Rosa</v>
      </c>
      <c r="C432" s="11" t="str">
        <f>'AlumniEI SIGARRA'!I433</f>
        <v>https://www.linkedin.com/in/damien-rosa-83806134/</v>
      </c>
      <c r="D432" s="2" t="str">
        <f>'AlumniEI SIGARRA'!U433</f>
        <v> MIEIC 2014/2015</v>
      </c>
    </row>
    <row r="433">
      <c r="A433" s="2">
        <f>'AlumniEI SIGARRA'!A434</f>
        <v>201305094</v>
      </c>
      <c r="B433" s="2" t="str">
        <f>'AlumniEI SIGARRA'!B434</f>
        <v>Daniel Ademar Magalhães Maciel</v>
      </c>
      <c r="C433" s="2" t="str">
        <f>'AlumniEI SIGARRA'!I434</f>
        <v/>
      </c>
      <c r="D433" s="2" t="str">
        <f>'AlumniEI SIGARRA'!U434</f>
        <v> MIEIC 2018/2019</v>
      </c>
    </row>
    <row r="434">
      <c r="A434" s="2">
        <f>'AlumniEI SIGARRA'!A435</f>
        <v>201406329</v>
      </c>
      <c r="B434" s="2" t="str">
        <f>'AlumniEI SIGARRA'!B435</f>
        <v>Daniel Alexandre Pimenta Lopes Fernandes</v>
      </c>
      <c r="C434" s="2" t="str">
        <f>'AlumniEI SIGARRA'!I435</f>
        <v/>
      </c>
      <c r="D434" s="2" t="str">
        <f>'AlumniEI SIGARRA'!U435</f>
        <v> MIEIC 2018/2019</v>
      </c>
    </row>
    <row r="435">
      <c r="A435" s="2">
        <f>'AlumniEI SIGARRA'!A436</f>
        <v>201000707</v>
      </c>
      <c r="B435" s="2" t="str">
        <f>'AlumniEI SIGARRA'!B436</f>
        <v>Daniel António Teixeira Varum</v>
      </c>
      <c r="C435" s="2" t="str">
        <f>'AlumniEI SIGARRA'!I436</f>
        <v/>
      </c>
      <c r="D435" s="2" t="str">
        <f>'AlumniEI SIGARRA'!U436</f>
        <v> MIEIC 2014/2015</v>
      </c>
    </row>
    <row r="436">
      <c r="A436" s="2">
        <f>'AlumniEI SIGARRA'!A437</f>
        <v>200906506</v>
      </c>
      <c r="B436" s="2" t="str">
        <f>'AlumniEI SIGARRA'!B437</f>
        <v>Daniel Arménio Silva Mendonça</v>
      </c>
      <c r="C436" s="11" t="str">
        <f>'AlumniEI SIGARRA'!I437</f>
        <v>https://www.linkedin.com/in/mendoncadaniel/</v>
      </c>
      <c r="D436" s="2" t="str">
        <f>'AlumniEI SIGARRA'!U437</f>
        <v> MIEIC 2016/2017</v>
      </c>
    </row>
    <row r="437">
      <c r="A437" s="2">
        <f>'AlumniEI SIGARRA'!A438</f>
        <v>200101530</v>
      </c>
      <c r="B437" s="2" t="str">
        <f>'AlumniEI SIGARRA'!B438</f>
        <v>Daniel Augusto Gama de Castro Silva</v>
      </c>
      <c r="C437" s="11" t="str">
        <f>'AlumniEI SIGARRA'!I438</f>
        <v>https://www.linkedin.com/in/daniel-silva-5005ba1/</v>
      </c>
      <c r="D437" s="2" t="str">
        <f>'AlumniEI SIGARRA'!U438</f>
        <v> LEIC 2005/2006</v>
      </c>
    </row>
    <row r="438">
      <c r="A438" s="2">
        <f>'AlumniEI SIGARRA'!A439</f>
        <v>201109110</v>
      </c>
      <c r="B438" s="2" t="str">
        <f>'AlumniEI SIGARRA'!B439</f>
        <v>Daniel Borges Pereira</v>
      </c>
      <c r="C438" s="2" t="str">
        <f>'AlumniEI SIGARRA'!I439</f>
        <v/>
      </c>
      <c r="D438" s="2" t="str">
        <f>'AlumniEI SIGARRA'!U439</f>
        <v> MIEIC 2015/2016</v>
      </c>
    </row>
    <row r="439">
      <c r="A439" s="2">
        <f>'AlumniEI SIGARRA'!A440</f>
        <v>199600894</v>
      </c>
      <c r="B439" s="2" t="str">
        <f>'AlumniEI SIGARRA'!B440</f>
        <v>Daniel Cardoso de Moura</v>
      </c>
      <c r="C439" s="11" t="str">
        <f>'AlumniEI SIGARRA'!I440</f>
        <v>https://www.linkedin.com/in/dmoura</v>
      </c>
      <c r="D439" s="2" t="str">
        <f>'AlumniEI SIGARRA'!U440</f>
        <v> LEIC 2000/2001</v>
      </c>
    </row>
    <row r="440">
      <c r="A440" s="2">
        <f>'AlumniEI SIGARRA'!A441</f>
        <v>200102938</v>
      </c>
      <c r="B440" s="2" t="str">
        <f>'AlumniEI SIGARRA'!B441</f>
        <v>Daniel Carlos Araújo Botelho</v>
      </c>
      <c r="C440" s="11" t="str">
        <f>'AlumniEI SIGARRA'!I441</f>
        <v>https://www.linkedin.com/in/botelhodaniel/</v>
      </c>
      <c r="D440" s="2" t="str">
        <f>'AlumniEI SIGARRA'!U441</f>
        <v> MIEIC 2008/2009</v>
      </c>
    </row>
    <row r="441">
      <c r="A441" s="2">
        <f>'AlumniEI SIGARRA'!A442</f>
        <v>201809384</v>
      </c>
      <c r="B441" s="2" t="str">
        <f>'AlumniEI SIGARRA'!B442</f>
        <v>Daniel da Silva Gonçalves</v>
      </c>
      <c r="C441" s="2" t="str">
        <f>'AlumniEI SIGARRA'!I442</f>
        <v/>
      </c>
      <c r="D441" s="2" t="str">
        <f>'AlumniEI SIGARRA'!U442</f>
        <v> L.EIC 2021/2022 M.EIC 2022/2023</v>
      </c>
    </row>
    <row r="442">
      <c r="A442" s="2">
        <f>'AlumniEI SIGARRA'!A443</f>
        <v>200203850</v>
      </c>
      <c r="B442" s="2" t="str">
        <f>'AlumniEI SIGARRA'!B443</f>
        <v>Daniel de Oliveira Reis</v>
      </c>
      <c r="C442" s="2" t="str">
        <f>'AlumniEI SIGARRA'!I443</f>
        <v/>
      </c>
      <c r="D442" s="2" t="str">
        <f>'AlumniEI SIGARRA'!U443</f>
        <v> MIEIC 2011/2012</v>
      </c>
    </row>
    <row r="443">
      <c r="A443" s="2">
        <f>'AlumniEI SIGARRA'!A444</f>
        <v>200303281</v>
      </c>
      <c r="B443" s="2" t="str">
        <f>'AlumniEI SIGARRA'!B444</f>
        <v>Daniel Dinís Teixeira</v>
      </c>
      <c r="C443" s="2" t="str">
        <f>'AlumniEI SIGARRA'!I444</f>
        <v/>
      </c>
      <c r="D443" s="2" t="str">
        <f>'AlumniEI SIGARRA'!U444</f>
        <v> MIEIC 2007/2008</v>
      </c>
    </row>
    <row r="444">
      <c r="A444" s="2">
        <f>'AlumniEI SIGARRA'!A445</f>
        <v>201007716</v>
      </c>
      <c r="B444" s="2" t="str">
        <f>'AlumniEI SIGARRA'!B445</f>
        <v>Daniel dos Santos Teixeira</v>
      </c>
      <c r="C444" s="2" t="str">
        <f>'AlumniEI SIGARRA'!I445</f>
        <v/>
      </c>
      <c r="D444" s="2" t="str">
        <f>'AlumniEI SIGARRA'!U445</f>
        <v> MIEIC 2015/2016</v>
      </c>
    </row>
    <row r="445">
      <c r="A445" s="2">
        <f>'AlumniEI SIGARRA'!A446</f>
        <v>201306839</v>
      </c>
      <c r="B445" s="2" t="str">
        <f>'AlumniEI SIGARRA'!B446</f>
        <v>Daniel Fernandes Gomes</v>
      </c>
      <c r="C445" s="11" t="str">
        <f>'AlumniEI SIGARRA'!I446</f>
        <v>https://www.linkedin.com/in/danfergo/</v>
      </c>
      <c r="D445" s="2" t="str">
        <f>'AlumniEI SIGARRA'!U446</f>
        <v> MIEIC 2016/2017</v>
      </c>
    </row>
    <row r="446">
      <c r="A446" s="2">
        <f>'AlumniEI SIGARRA'!A447</f>
        <v>201705812</v>
      </c>
      <c r="B446" s="2" t="str">
        <f>'AlumniEI SIGARRA'!B447</f>
        <v>Daniel Ferreira Brandão</v>
      </c>
      <c r="C446" s="2" t="str">
        <f>'AlumniEI SIGARRA'!I447</f>
        <v/>
      </c>
      <c r="D446" s="2" t="str">
        <f>'AlumniEI SIGARRA'!U447</f>
        <v> M.EIC 2021/2022</v>
      </c>
    </row>
    <row r="447">
      <c r="A447" s="2">
        <f>'AlumniEI SIGARRA'!A448</f>
        <v>200604138</v>
      </c>
      <c r="B447" s="2" t="str">
        <f>'AlumniEI SIGARRA'!B448</f>
        <v>Daniel Ferreira de Almeida</v>
      </c>
      <c r="C447" s="2" t="str">
        <f>'AlumniEI SIGARRA'!I448</f>
        <v/>
      </c>
      <c r="D447" s="2" t="str">
        <f>'AlumniEI SIGARRA'!U448</f>
        <v> MIEIC 2010/2011</v>
      </c>
    </row>
    <row r="448">
      <c r="A448" s="2">
        <f>'AlumniEI SIGARRA'!A449</f>
        <v>200904087</v>
      </c>
      <c r="B448" s="2" t="str">
        <f>'AlumniEI SIGARRA'!B449</f>
        <v>Daniel Ferreira Soares</v>
      </c>
      <c r="C448" s="11" t="str">
        <f>'AlumniEI SIGARRA'!I449</f>
        <v>https://www.linkedin.com/in/daniel-soares</v>
      </c>
      <c r="D448" s="2" t="str">
        <f>'AlumniEI SIGARRA'!U449</f>
        <v> MIEIC 2013/2014</v>
      </c>
    </row>
    <row r="449">
      <c r="A449" s="2">
        <f>'AlumniEI SIGARRA'!A450</f>
        <v>200503850</v>
      </c>
      <c r="B449" s="2" t="str">
        <f>'AlumniEI SIGARRA'!B450</f>
        <v>Daniel Fidalgo Rodrigues</v>
      </c>
      <c r="C449" s="11" t="str">
        <f>'AlumniEI SIGARRA'!I450</f>
        <v>https://www.linkedin.com/in/danielfidalgorodrigues/</v>
      </c>
      <c r="D449" s="2" t="str">
        <f>'AlumniEI SIGARRA'!U450</f>
        <v> MIEIC 2009/2010</v>
      </c>
    </row>
    <row r="450">
      <c r="A450" s="2">
        <f>'AlumniEI SIGARRA'!A451</f>
        <v>201806185</v>
      </c>
      <c r="B450" s="2" t="str">
        <f>'AlumniEI SIGARRA'!B451</f>
        <v>Daniel Filipe Amaro Monteiro</v>
      </c>
      <c r="C450" s="11" t="str">
        <f>'AlumniEI SIGARRA'!I451</f>
        <v>https://www.linkedin.com/in/dfamonteiro/</v>
      </c>
      <c r="D450" s="2" t="str">
        <f>'AlumniEI SIGARRA'!U451</f>
        <v> M.EIC 2022/2023</v>
      </c>
    </row>
    <row r="451">
      <c r="A451" s="2">
        <f>'AlumniEI SIGARRA'!A452</f>
        <v>200303999</v>
      </c>
      <c r="B451" s="2" t="str">
        <f>'AlumniEI SIGARRA'!B452</f>
        <v>Daniel Filipe de Oliveira Alves</v>
      </c>
      <c r="C451" s="11" t="str">
        <f>'AlumniEI SIGARRA'!I452</f>
        <v>https://www.linkedin.com/in/danielfoalves/</v>
      </c>
      <c r="D451" s="2" t="str">
        <f>'AlumniEI SIGARRA'!U452</f>
        <v> MIEIC 2007/2008</v>
      </c>
    </row>
    <row r="452">
      <c r="A452" s="2">
        <f>'AlumniEI SIGARRA'!A453</f>
        <v>200005266</v>
      </c>
      <c r="B452" s="2" t="str">
        <f>'AlumniEI SIGARRA'!B453</f>
        <v>Daniel Filipe de Oliveira Novo</v>
      </c>
      <c r="C452" s="11" t="str">
        <f>'AlumniEI SIGARRA'!I453</f>
        <v>https://www.linkedin.com/in/danielfonovo/</v>
      </c>
      <c r="D452" s="2" t="str">
        <f>'AlumniEI SIGARRA'!U453</f>
        <v> LEIC 2005/2006</v>
      </c>
    </row>
    <row r="453">
      <c r="A453" s="2">
        <f>'AlumniEI SIGARRA'!A454</f>
        <v>200402824</v>
      </c>
      <c r="B453" s="2" t="str">
        <f>'AlumniEI SIGARRA'!B454</f>
        <v>Daniel Filipe Pereira Sequeira</v>
      </c>
      <c r="C453" s="11" t="str">
        <f>'AlumniEI SIGARRA'!I454</f>
        <v>https://www.linkedin.com/in/daniel-sequeira/</v>
      </c>
      <c r="D453" s="2" t="str">
        <f>'AlumniEI SIGARRA'!U454</f>
        <v> MIEIC 2009/2010</v>
      </c>
    </row>
    <row r="454">
      <c r="A454" s="2">
        <f>'AlumniEI SIGARRA'!A455</f>
        <v>201503822</v>
      </c>
      <c r="B454" s="2" t="str">
        <f>'AlumniEI SIGARRA'!B455</f>
        <v>Daniel Filipe Santos Marques</v>
      </c>
      <c r="C454" s="2" t="str">
        <f>'AlumniEI SIGARRA'!I455</f>
        <v/>
      </c>
      <c r="D454" s="2" t="str">
        <f>'AlumniEI SIGARRA'!U455</f>
        <v> MIEIC 2019/2020</v>
      </c>
    </row>
    <row r="455">
      <c r="A455" s="2">
        <f>'AlumniEI SIGARRA'!A456</f>
        <v>200904086</v>
      </c>
      <c r="B455" s="2" t="str">
        <f>'AlumniEI SIGARRA'!B456</f>
        <v>Daniel Filipe Silva Ermida Martins de Freitas</v>
      </c>
      <c r="C455" s="11" t="str">
        <f>'AlumniEI SIGARRA'!I456</f>
        <v>https://www.linkedin.com/in/danielfreitas9/</v>
      </c>
      <c r="D455" s="2" t="str">
        <f>'AlumniEI SIGARRA'!U456</f>
        <v> MIEIC 2013/2014</v>
      </c>
    </row>
    <row r="456">
      <c r="A456" s="2">
        <f>'AlumniEI SIGARRA'!A457</f>
        <v>201905189</v>
      </c>
      <c r="B456" s="2" t="str">
        <f>'AlumniEI SIGARRA'!B457</f>
        <v>Daniel Filipe Souto Félix</v>
      </c>
      <c r="C456" s="2" t="str">
        <f>'AlumniEI SIGARRA'!I457</f>
        <v/>
      </c>
      <c r="D456" s="2" t="str">
        <f>'AlumniEI SIGARRA'!U457</f>
        <v> L.EIC 2021/2022</v>
      </c>
    </row>
    <row r="457">
      <c r="A457" s="2">
        <f>'AlumniEI SIGARRA'!A458</f>
        <v>200103418</v>
      </c>
      <c r="B457" s="2" t="str">
        <f>'AlumniEI SIGARRA'!B458</f>
        <v>Daniel Francisco Gabriel Magalhães</v>
      </c>
      <c r="C457" s="11" t="str">
        <f>'AlumniEI SIGARRA'!I458</f>
        <v>https://www.linkedin.com/in/magalhaesdaniel/</v>
      </c>
      <c r="D457" s="2" t="str">
        <f>'AlumniEI SIGARRA'!U458</f>
        <v> MIEIC 2008/2009</v>
      </c>
    </row>
    <row r="458">
      <c r="A458" s="2">
        <f>'AlumniEI SIGARRA'!A459</f>
        <v>201700494</v>
      </c>
      <c r="B458" s="2" t="str">
        <f>'AlumniEI SIGARRA'!B459</f>
        <v>Daniel Gazola Bradaschia</v>
      </c>
      <c r="C458" s="2" t="str">
        <f>'AlumniEI SIGARRA'!I459</f>
        <v/>
      </c>
      <c r="D458" s="2" t="str">
        <f>'AlumniEI SIGARRA'!U459</f>
        <v> L.EIC 2021/2022 M.EIC 2021/2022</v>
      </c>
    </row>
    <row r="459">
      <c r="A459" s="2">
        <f>'AlumniEI SIGARRA'!A460</f>
        <v>199802061</v>
      </c>
      <c r="B459" s="2" t="str">
        <f>'AlumniEI SIGARRA'!B460</f>
        <v>Daniel João Aires Ricardo</v>
      </c>
      <c r="C459" s="2" t="str">
        <f>'AlumniEI SIGARRA'!I460</f>
        <v/>
      </c>
      <c r="D459" s="2" t="str">
        <f>'AlumniEI SIGARRA'!U460</f>
        <v> LEIC 2002/2003</v>
      </c>
    </row>
    <row r="460">
      <c r="A460" s="2">
        <f>'AlumniEI SIGARRA'!A461</f>
        <v>201100684</v>
      </c>
      <c r="B460" s="2" t="str">
        <f>'AlumniEI SIGARRA'!B461</f>
        <v>Daniel João Lopes Moreira</v>
      </c>
      <c r="C460" s="2" t="str">
        <f>'AlumniEI SIGARRA'!I461</f>
        <v/>
      </c>
      <c r="D460" s="2" t="str">
        <f>'AlumniEI SIGARRA'!U461</f>
        <v> MIEIC 2015/2016</v>
      </c>
    </row>
    <row r="461">
      <c r="A461" s="2">
        <f>'AlumniEI SIGARRA'!A462</f>
        <v>200304780</v>
      </c>
      <c r="B461" s="2" t="str">
        <f>'AlumniEI SIGARRA'!B462</f>
        <v>Daniel José Barbudo Aguilar</v>
      </c>
      <c r="C461" s="11" t="str">
        <f>'AlumniEI SIGARRA'!I462</f>
        <v>https://www.linkedin.com/in/djbaguilar/</v>
      </c>
      <c r="D461" s="2" t="str">
        <f>'AlumniEI SIGARRA'!U462</f>
        <v> MIEIC 2007/2008</v>
      </c>
    </row>
    <row r="462">
      <c r="A462" s="2">
        <f>'AlumniEI SIGARRA'!A463</f>
        <v>200707553</v>
      </c>
      <c r="B462" s="2" t="str">
        <f>'AlumniEI SIGARRA'!B463</f>
        <v>Daniel José da Costa Ferreira</v>
      </c>
      <c r="C462" s="11" t="str">
        <f>'AlumniEI SIGARRA'!I463</f>
        <v>https://www.linkedin.com/in/danieljcf</v>
      </c>
      <c r="D462" s="2" t="str">
        <f>'AlumniEI SIGARRA'!U463</f>
        <v> MIEIC 2011/2012</v>
      </c>
    </row>
    <row r="463">
      <c r="A463" s="2">
        <f>'AlumniEI SIGARRA'!A464</f>
        <v>200701468</v>
      </c>
      <c r="B463" s="2" t="str">
        <f>'AlumniEI SIGARRA'!B464</f>
        <v>Daniel José Gonçalves Cibrão</v>
      </c>
      <c r="C463" s="11" t="str">
        <f>'AlumniEI SIGARRA'!I464</f>
        <v>https://www.linkedin.com/in/dcibrao</v>
      </c>
      <c r="D463" s="2" t="str">
        <f>'AlumniEI SIGARRA'!U464</f>
        <v> MIEIC 2011/2012</v>
      </c>
    </row>
    <row r="464">
      <c r="A464" s="2">
        <f>'AlumniEI SIGARRA'!A465</f>
        <v>201000699</v>
      </c>
      <c r="B464" s="2" t="str">
        <f>'AlumniEI SIGARRA'!B465</f>
        <v>Daniel José Marques Nora</v>
      </c>
      <c r="C464" s="2" t="str">
        <f>'AlumniEI SIGARRA'!I465</f>
        <v/>
      </c>
      <c r="D464" s="2" t="str">
        <f>'AlumniEI SIGARRA'!U465</f>
        <v> MIEIC 2014/2015</v>
      </c>
    </row>
    <row r="465">
      <c r="A465" s="2">
        <f>'AlumniEI SIGARRA'!A466</f>
        <v>202006562</v>
      </c>
      <c r="B465" s="2" t="str">
        <f>'AlumniEI SIGARRA'!B466</f>
        <v>Daniel José Mendes Rodrigues</v>
      </c>
      <c r="C465" s="2" t="str">
        <f>'AlumniEI SIGARRA'!I466</f>
        <v/>
      </c>
      <c r="D465" s="2" t="str">
        <f>'AlumniEI SIGARRA'!U466</f>
        <v> L.EIC 2022/2023</v>
      </c>
    </row>
    <row r="466">
      <c r="A466" s="2">
        <f>'AlumniEI SIGARRA'!A467</f>
        <v>200503851</v>
      </c>
      <c r="B466" s="2" t="str">
        <f>'AlumniEI SIGARRA'!B467</f>
        <v>Daniel José Rodrigues de Sousa</v>
      </c>
      <c r="C466" s="2" t="str">
        <f>'AlumniEI SIGARRA'!I467</f>
        <v/>
      </c>
      <c r="D466" s="2" t="str">
        <f>'AlumniEI SIGARRA'!U467</f>
        <v> MIEIC 2009/2010</v>
      </c>
    </row>
    <row r="467">
      <c r="A467" s="2">
        <f>'AlumniEI SIGARRA'!A468</f>
        <v>200104815</v>
      </c>
      <c r="B467" s="2" t="str">
        <f>'AlumniEI SIGARRA'!B468</f>
        <v>Daniel José Santos da Silva</v>
      </c>
      <c r="C467" s="2" t="str">
        <f>'AlumniEI SIGARRA'!I468</f>
        <v/>
      </c>
      <c r="D467" s="2" t="str">
        <f>'AlumniEI SIGARRA'!U468</f>
        <v> MIEIC 2007/2008</v>
      </c>
    </row>
    <row r="468">
      <c r="A468" s="2">
        <f>'AlumniEI SIGARRA'!A469</f>
        <v>201403060</v>
      </c>
      <c r="B468" s="2" t="str">
        <f>'AlumniEI SIGARRA'!B469</f>
        <v>Daniel Luís Gonçalves Garrido</v>
      </c>
      <c r="C468" s="2" t="str">
        <f>'AlumniEI SIGARRA'!I469</f>
        <v/>
      </c>
      <c r="D468" s="2" t="str">
        <f>'AlumniEI SIGARRA'!U469</f>
        <v> MIEIC 2018/2019</v>
      </c>
    </row>
    <row r="469">
      <c r="A469" s="2">
        <f>'AlumniEI SIGARRA'!A470</f>
        <v>200203894</v>
      </c>
      <c r="B469" s="2" t="str">
        <f>'AlumniEI SIGARRA'!B470</f>
        <v>Daniel Martins Albuquerque</v>
      </c>
      <c r="C469" s="11" t="str">
        <f>'AlumniEI SIGARRA'!I470</f>
        <v>https://www.linkedin.com/in/danielmartinsalbuquerque/</v>
      </c>
      <c r="D469" s="2" t="str">
        <f>'AlumniEI SIGARRA'!U470</f>
        <v> MIEIC 2007/2008</v>
      </c>
    </row>
    <row r="470">
      <c r="A470" s="2">
        <f>'AlumniEI SIGARRA'!A471</f>
        <v>201204869</v>
      </c>
      <c r="B470" s="2" t="str">
        <f>'AlumniEI SIGARRA'!B471</f>
        <v>Daniel Moreira Couceiro</v>
      </c>
      <c r="C470" s="11" t="str">
        <f>'AlumniEI SIGARRA'!I471</f>
        <v>https://www.linkedin.com/in/danielcouceiro/</v>
      </c>
      <c r="D470" s="2" t="str">
        <f>'AlumniEI SIGARRA'!U471</f>
        <v> MIEIC 2016/2017</v>
      </c>
    </row>
    <row r="471">
      <c r="A471" s="2">
        <f>'AlumniEI SIGARRA'!A472</f>
        <v>201503212</v>
      </c>
      <c r="B471" s="2" t="str">
        <f>'AlumniEI SIGARRA'!B472</f>
        <v>Daniel Pereira da Silva</v>
      </c>
      <c r="C471" s="11" t="str">
        <f>'AlumniEI SIGARRA'!I472</f>
        <v>https://www.linkedin.com/in/dannyps/</v>
      </c>
      <c r="D471" s="2" t="str">
        <f>'AlumniEI SIGARRA'!U472</f>
        <v> MIEIC 2020/2021</v>
      </c>
    </row>
    <row r="472">
      <c r="A472" s="2">
        <f>'AlumniEI SIGARRA'!A473</f>
        <v>201506365</v>
      </c>
      <c r="B472" s="2" t="str">
        <f>'AlumniEI SIGARRA'!B473</f>
        <v>Daniel Pereira Machado</v>
      </c>
      <c r="C472" s="2" t="str">
        <f>'AlumniEI SIGARRA'!I473</f>
        <v/>
      </c>
      <c r="D472" s="2" t="str">
        <f>'AlumniEI SIGARRA'!U473</f>
        <v> MIEIC 2019/2020</v>
      </c>
    </row>
    <row r="473">
      <c r="A473" s="2">
        <f>'AlumniEI SIGARRA'!A474</f>
        <v>201001733</v>
      </c>
      <c r="B473" s="2" t="str">
        <f>'AlumniEI SIGARRA'!B474</f>
        <v>Daniel Pimentel Nunes</v>
      </c>
      <c r="C473" s="11" t="str">
        <f>'AlumniEI SIGARRA'!I474</f>
        <v>https://www.linkedin.com/in/daniel-p-nunes/</v>
      </c>
      <c r="D473" s="2" t="str">
        <f>'AlumniEI SIGARRA'!U474</f>
        <v> MIEIC 2019/2020</v>
      </c>
    </row>
    <row r="474">
      <c r="A474" s="2">
        <f>'AlumniEI SIGARRA'!A475</f>
        <v>200204480</v>
      </c>
      <c r="B474" s="2" t="str">
        <f>'AlumniEI SIGARRA'!B475</f>
        <v>Daniel Ribeiro Carneiro</v>
      </c>
      <c r="C474" s="11" t="str">
        <f>'AlumniEI SIGARRA'!I475</f>
        <v>https://www.linkedin.com/in/dacarneiro/</v>
      </c>
      <c r="D474" s="2" t="str">
        <f>'AlumniEI SIGARRA'!U475</f>
        <v> LEIC 2006/2007</v>
      </c>
    </row>
    <row r="475">
      <c r="A475" s="2">
        <f>'AlumniEI SIGARRA'!A476</f>
        <v>201505302</v>
      </c>
      <c r="B475" s="2" t="str">
        <f>'AlumniEI SIGARRA'!B476</f>
        <v>Daniel Ribeiro de Pinho</v>
      </c>
      <c r="C475" s="11" t="str">
        <f>'AlumniEI SIGARRA'!I476</f>
        <v>https://www.linkedin.com/in/danrpinho</v>
      </c>
      <c r="D475" s="2" t="str">
        <f>'AlumniEI SIGARRA'!U476</f>
        <v> MIEIC 2019/2020</v>
      </c>
    </row>
    <row r="476">
      <c r="A476" s="2">
        <f>'AlumniEI SIGARRA'!A477</f>
        <v>200003144</v>
      </c>
      <c r="B476" s="2" t="str">
        <f>'AlumniEI SIGARRA'!B477</f>
        <v>Daniel Seabra Nobre Calheiros Pizarro</v>
      </c>
      <c r="C476" s="11" t="str">
        <f>'AlumniEI SIGARRA'!I477</f>
        <v>https://www.linkedin.com/in/danielpizarro/</v>
      </c>
      <c r="D476" s="2" t="str">
        <f>'AlumniEI SIGARRA'!U477</f>
        <v> LEIC 2005/2006</v>
      </c>
    </row>
    <row r="477">
      <c r="A477" s="2">
        <f>'AlumniEI SIGARRA'!A478</f>
        <v>201308586</v>
      </c>
      <c r="B477" s="2" t="str">
        <f>'AlumniEI SIGARRA'!B478</f>
        <v>Daniel Silva Reis</v>
      </c>
      <c r="C477" s="11" t="str">
        <f>'AlumniEI SIGARRA'!I478</f>
        <v>https://www.linkedin.com/in/danielsilvareis/</v>
      </c>
      <c r="D477" s="2" t="str">
        <f>'AlumniEI SIGARRA'!U478</f>
        <v> MIEIC 2017/2018</v>
      </c>
    </row>
    <row r="478">
      <c r="A478" s="2">
        <f>'AlumniEI SIGARRA'!A479</f>
        <v>202004946</v>
      </c>
      <c r="B478" s="2" t="str">
        <f>'AlumniEI SIGARRA'!B479</f>
        <v>Daniela dos Santos Tomás</v>
      </c>
      <c r="C478" s="2" t="str">
        <f>'AlumniEI SIGARRA'!I479</f>
        <v>https://www.linkedin.com/in/daniela-tomás-86a589262/</v>
      </c>
      <c r="D478" s="2" t="str">
        <f>'AlumniEI SIGARRA'!U479</f>
        <v> L.EIC 2022/2023</v>
      </c>
    </row>
    <row r="479">
      <c r="A479" s="2">
        <f>'AlumniEI SIGARRA'!A480</f>
        <v>200102206</v>
      </c>
      <c r="B479" s="2" t="str">
        <f>'AlumniEI SIGARRA'!B480</f>
        <v>Daniela Filipa Basto Cardoso da Silva</v>
      </c>
      <c r="C479" s="11" t="str">
        <f>'AlumniEI SIGARRA'!I480</f>
        <v>https://www.linkedin.com/in/danielabastosilva/</v>
      </c>
      <c r="D479" s="2" t="str">
        <f>'AlumniEI SIGARRA'!U480</f>
        <v> LEIC 2005/2006</v>
      </c>
    </row>
    <row r="480">
      <c r="A480" s="2">
        <f>'AlumniEI SIGARRA'!A481</f>
        <v>200901957</v>
      </c>
      <c r="B480" s="2" t="str">
        <f>'AlumniEI SIGARRA'!B481</f>
        <v>Daniela Filipa Neves Cardeano</v>
      </c>
      <c r="C480" s="2" t="str">
        <f>'AlumniEI SIGARRA'!I481</f>
        <v/>
      </c>
      <c r="D480" s="2" t="str">
        <f>'AlumniEI SIGARRA'!U481</f>
        <v> MIEIC 2014/2015</v>
      </c>
    </row>
    <row r="481">
      <c r="A481" s="2">
        <f>'AlumniEI SIGARRA'!A482</f>
        <v>200603237</v>
      </c>
      <c r="B481" s="2" t="str">
        <f>'AlumniEI SIGARRA'!B482</f>
        <v>Daniela Filipa Portela Dias</v>
      </c>
      <c r="C481" s="11" t="str">
        <f>'AlumniEI SIGARRA'!I482</f>
        <v>https://www.linkedin.com/in/danielafpdias/</v>
      </c>
      <c r="D481" s="2" t="str">
        <f>'AlumniEI SIGARRA'!U482</f>
        <v> MIEIC 2010/2011</v>
      </c>
    </row>
    <row r="482">
      <c r="A482" s="2">
        <f>'AlumniEI SIGARRA'!A483</f>
        <v>201505982</v>
      </c>
      <c r="B482" s="2" t="str">
        <f>'AlumniEI SIGARRA'!B483</f>
        <v>Daniela José Antão João</v>
      </c>
      <c r="C482" s="2" t="str">
        <f>'AlumniEI SIGARRA'!I483</f>
        <v/>
      </c>
      <c r="D482" s="2" t="str">
        <f>'AlumniEI SIGARRA'!U483</f>
        <v> MIEIC 2020/2021</v>
      </c>
    </row>
    <row r="483">
      <c r="A483" s="2">
        <f>'AlumniEI SIGARRA'!A484</f>
        <v>201405457</v>
      </c>
      <c r="B483" s="2" t="str">
        <f>'AlumniEI SIGARRA'!B484</f>
        <v>Daniela Quintas Fernandes de Sá</v>
      </c>
      <c r="C483" s="2" t="str">
        <f>'AlumniEI SIGARRA'!I484</f>
        <v/>
      </c>
      <c r="D483" s="2" t="str">
        <f>'AlumniEI SIGARRA'!U484</f>
        <v> MIEIC 2019/2020</v>
      </c>
    </row>
    <row r="484">
      <c r="A484" s="2">
        <f>'AlumniEI SIGARRA'!A485</f>
        <v>201405738</v>
      </c>
      <c r="B484" s="2" t="str">
        <f>'AlumniEI SIGARRA'!B485</f>
        <v>Daniela Sofia Marques Soa Lobo</v>
      </c>
      <c r="C484" s="2" t="str">
        <f>'AlumniEI SIGARRA'!I485</f>
        <v/>
      </c>
      <c r="D484" s="2" t="str">
        <f>'AlumniEI SIGARRA'!U485</f>
        <v> L.EIC 2022/2023</v>
      </c>
    </row>
    <row r="485">
      <c r="A485" s="2">
        <f>'AlumniEI SIGARRA'!A486</f>
        <v>199904076</v>
      </c>
      <c r="B485" s="2" t="str">
        <f>'AlumniEI SIGARRA'!B486</f>
        <v>Danilson António Barbosa Vicente da Silveira</v>
      </c>
      <c r="C485" s="2" t="str">
        <f>'AlumniEI SIGARRA'!I486</f>
        <v/>
      </c>
      <c r="D485" s="2" t="str">
        <f>'AlumniEI SIGARRA'!U486</f>
        <v> LEIC 2005/2006</v>
      </c>
    </row>
    <row r="486">
      <c r="A486" s="2">
        <f>'AlumniEI SIGARRA'!A487</f>
        <v>201505509</v>
      </c>
      <c r="B486" s="2" t="str">
        <f>'AlumniEI SIGARRA'!B487</f>
        <v>Danny Almeida Soares</v>
      </c>
      <c r="C486" s="2" t="str">
        <f>'AlumniEI SIGARRA'!I487</f>
        <v/>
      </c>
      <c r="D486" s="2" t="str">
        <f>'AlumniEI SIGARRA'!U487</f>
        <v> MIEIC 2019/2020</v>
      </c>
    </row>
    <row r="487">
      <c r="A487" s="2">
        <f>'AlumniEI SIGARRA'!A488</f>
        <v>199604373</v>
      </c>
      <c r="B487" s="2" t="str">
        <f>'AlumniEI SIGARRA'!B488</f>
        <v>Dário Ivo Reduto Freire</v>
      </c>
      <c r="C487" s="11" t="str">
        <f>'AlumniEI SIGARRA'!I488</f>
        <v>https://www.linkedin.com/in/dario-freire-bb5a54171/</v>
      </c>
      <c r="D487" s="2" t="str">
        <f>'AlumniEI SIGARRA'!U488</f>
        <v> LEIC 2000/2001</v>
      </c>
    </row>
    <row r="488">
      <c r="A488" s="2">
        <f>'AlumniEI SIGARRA'!A489</f>
        <v>201607927</v>
      </c>
      <c r="B488" s="2" t="str">
        <f>'AlumniEI SIGARRA'!B489</f>
        <v>David Alexandre Gomes Reis</v>
      </c>
      <c r="C488" s="2" t="str">
        <f>'AlumniEI SIGARRA'!I489</f>
        <v/>
      </c>
      <c r="D488" s="2" t="str">
        <f>'AlumniEI SIGARRA'!U489</f>
        <v> MIEIC 2019/2020</v>
      </c>
    </row>
    <row r="489">
      <c r="A489" s="2">
        <f>'AlumniEI SIGARRA'!A490</f>
        <v>201203963</v>
      </c>
      <c r="B489" s="2" t="str">
        <f>'AlumniEI SIGARRA'!B490</f>
        <v>David Capelo Chaves Caminha</v>
      </c>
      <c r="C489" s="11" t="str">
        <f>'AlumniEI SIGARRA'!I490</f>
        <v>https://www.linkedin.com/in/davidcaminha/</v>
      </c>
      <c r="D489" s="2" t="str">
        <f>'AlumniEI SIGARRA'!U490</f>
        <v> MIEIC 2016/2017</v>
      </c>
    </row>
    <row r="490">
      <c r="A490" s="2">
        <f>'AlumniEI SIGARRA'!A491</f>
        <v>200302591</v>
      </c>
      <c r="B490" s="2" t="str">
        <f>'AlumniEI SIGARRA'!B491</f>
        <v>David de Almeida Marques</v>
      </c>
      <c r="C490" s="2" t="str">
        <f>'AlumniEI SIGARRA'!I491</f>
        <v/>
      </c>
      <c r="D490" s="2" t="str">
        <f>'AlumniEI SIGARRA'!U491</f>
        <v> MIEIC 2007/2008</v>
      </c>
    </row>
    <row r="491">
      <c r="A491" s="2">
        <f>'AlumniEI SIGARRA'!A492</f>
        <v>200903043</v>
      </c>
      <c r="B491" s="2" t="str">
        <f>'AlumniEI SIGARRA'!B492</f>
        <v>David de Oliveira Rego</v>
      </c>
      <c r="C491" s="2" t="str">
        <f>'AlumniEI SIGARRA'!I492</f>
        <v/>
      </c>
      <c r="D491" s="2" t="str">
        <f>'AlumniEI SIGARRA'!U492</f>
        <v> MIEIC 2013/2014</v>
      </c>
    </row>
    <row r="492">
      <c r="A492" s="2">
        <f>'AlumniEI SIGARRA'!A493</f>
        <v>201902431</v>
      </c>
      <c r="B492" s="2" t="str">
        <f>'AlumniEI SIGARRA'!B493</f>
        <v>David Douglas D'esposito</v>
      </c>
      <c r="C492" s="2" t="str">
        <f>'AlumniEI SIGARRA'!I493</f>
        <v/>
      </c>
      <c r="D492" s="2" t="str">
        <f>'AlumniEI SIGARRA'!U493</f>
        <v> L.EIC 2021/2022</v>
      </c>
    </row>
    <row r="493">
      <c r="A493" s="2">
        <f>'AlumniEI SIGARRA'!A494</f>
        <v>201706766</v>
      </c>
      <c r="B493" s="2" t="str">
        <f>'AlumniEI SIGARRA'!B494</f>
        <v>David Freitas Dinis</v>
      </c>
      <c r="C493" s="2" t="str">
        <f>'AlumniEI SIGARRA'!I494</f>
        <v/>
      </c>
      <c r="D493" s="2" t="str">
        <f>'AlumniEI SIGARRA'!U494</f>
        <v> M.EIC 2021/2022</v>
      </c>
    </row>
    <row r="494">
      <c r="A494" s="2">
        <f>'AlumniEI SIGARRA'!A495</f>
        <v>201405846</v>
      </c>
      <c r="B494" s="2" t="str">
        <f>'AlumniEI SIGARRA'!B495</f>
        <v>David Joel Nogueira Azevedo</v>
      </c>
      <c r="C494" s="2" t="str">
        <f>'AlumniEI SIGARRA'!I495</f>
        <v/>
      </c>
      <c r="D494" s="2" t="str">
        <f>'AlumniEI SIGARRA'!U495</f>
        <v> MIEIC 2018/2019</v>
      </c>
    </row>
    <row r="495">
      <c r="A495" s="2">
        <f>'AlumniEI SIGARRA'!A496</f>
        <v>199504064</v>
      </c>
      <c r="B495" s="2" t="str">
        <f>'AlumniEI SIGARRA'!B496</f>
        <v>David José Melo da Costa</v>
      </c>
      <c r="C495" s="2" t="str">
        <f>'AlumniEI SIGARRA'!I496</f>
        <v/>
      </c>
      <c r="D495" s="2" t="str">
        <f>'AlumniEI SIGARRA'!U496</f>
        <v> LEIC 1999/2000</v>
      </c>
    </row>
    <row r="496">
      <c r="A496" s="2">
        <f>'AlumniEI SIGARRA'!A497</f>
        <v>200601465</v>
      </c>
      <c r="B496" s="2" t="str">
        <f>'AlumniEI SIGARRA'!B497</f>
        <v>David José Miranda Mendes</v>
      </c>
      <c r="C496" s="2" t="str">
        <f>'AlumniEI SIGARRA'!I497</f>
        <v/>
      </c>
      <c r="D496" s="2" t="str">
        <f>'AlumniEI SIGARRA'!U497</f>
        <v> MIEIC 2010/2011</v>
      </c>
    </row>
    <row r="497">
      <c r="A497" s="2">
        <f>'AlumniEI SIGARRA'!A498</f>
        <v>201705373</v>
      </c>
      <c r="B497" s="2" t="str">
        <f>'AlumniEI SIGARRA'!B498</f>
        <v>David Luís Dias da Silva</v>
      </c>
      <c r="C497" s="11" t="str">
        <f>'AlumniEI SIGARRA'!I498</f>
        <v>https://www.linkedin.com/in/daviddiassilva/</v>
      </c>
      <c r="D497" s="2" t="str">
        <f>'AlumniEI SIGARRA'!U498</f>
        <v> M.EIC 2021/2022</v>
      </c>
    </row>
    <row r="498">
      <c r="A498" s="2">
        <f>'AlumniEI SIGARRA'!A499</f>
        <v>201704300</v>
      </c>
      <c r="B498" s="2" t="str">
        <f>'AlumniEI SIGARRA'!B499</f>
        <v>David Manuel Rodrigues da Costa Pinto</v>
      </c>
      <c r="C498" s="2" t="str">
        <f>'AlumniEI SIGARRA'!I499</f>
        <v/>
      </c>
      <c r="D498" s="2" t="str">
        <f>'AlumniEI SIGARRA'!U499</f>
        <v> L.EIC 2021/2022</v>
      </c>
    </row>
    <row r="499">
      <c r="A499" s="2">
        <f>'AlumniEI SIGARRA'!A500</f>
        <v>200600568</v>
      </c>
      <c r="B499" s="2" t="str">
        <f>'AlumniEI SIGARRA'!B500</f>
        <v>David Manuel Rodrigues de Magalhaes</v>
      </c>
      <c r="C499" s="11" t="str">
        <f>'AlumniEI SIGARRA'!I500</f>
        <v>https://www.linkedin.com/in/davidrmagalhaes/</v>
      </c>
      <c r="D499" s="2" t="str">
        <f>'AlumniEI SIGARRA'!U500</f>
        <v> MIEIC 2010/2011</v>
      </c>
    </row>
    <row r="500">
      <c r="A500" s="2">
        <f>'AlumniEI SIGARRA'!A501</f>
        <v>200604223</v>
      </c>
      <c r="B500" s="2" t="str">
        <f>'AlumniEI SIGARRA'!B501</f>
        <v>David Moura Ribeiro</v>
      </c>
      <c r="C500" s="2" t="str">
        <f>'AlumniEI SIGARRA'!I501</f>
        <v/>
      </c>
      <c r="D500" s="2" t="str">
        <f>'AlumniEI SIGARRA'!U501</f>
        <v> MIEIC 2010/2011</v>
      </c>
    </row>
    <row r="501">
      <c r="A501" s="2">
        <f>'AlumniEI SIGARRA'!A502</f>
        <v>201905574</v>
      </c>
      <c r="B501" s="2" t="str">
        <f>'AlumniEI SIGARRA'!B502</f>
        <v>David Oliveira Espinha Marques</v>
      </c>
      <c r="C501" s="2" t="str">
        <f>'AlumniEI SIGARRA'!I502</f>
        <v/>
      </c>
      <c r="D501" s="2" t="str">
        <f>'AlumniEI SIGARRA'!U502</f>
        <v> L.EIC 2022/2023</v>
      </c>
    </row>
    <row r="502">
      <c r="A502" s="2">
        <f>'AlumniEI SIGARRA'!A503</f>
        <v>201506571</v>
      </c>
      <c r="B502" s="2" t="str">
        <f>'AlumniEI SIGARRA'!B503</f>
        <v>David Rafael Silva Falcão</v>
      </c>
      <c r="C502" s="2" t="str">
        <f>'AlumniEI SIGARRA'!I503</f>
        <v/>
      </c>
      <c r="D502" s="2" t="str">
        <f>'AlumniEI SIGARRA'!U503</f>
        <v> MIEIC 2019/2020</v>
      </c>
    </row>
    <row r="503">
      <c r="A503" s="2">
        <f>'AlumniEI SIGARRA'!A504</f>
        <v>202102686</v>
      </c>
      <c r="B503" s="2" t="str">
        <f>'AlumniEI SIGARRA'!B504</f>
        <v>David Regatia Ferreira</v>
      </c>
      <c r="C503" s="2" t="str">
        <f>'AlumniEI SIGARRA'!I504</f>
        <v/>
      </c>
      <c r="D503" s="2" t="str">
        <f>'AlumniEI SIGARRA'!U504</f>
        <v> M.EIC 2022/2023</v>
      </c>
    </row>
    <row r="504">
      <c r="A504" s="2">
        <f>'AlumniEI SIGARRA'!A505</f>
        <v>201904726</v>
      </c>
      <c r="B504" s="2" t="str">
        <f>'AlumniEI SIGARRA'!B505</f>
        <v>David Teixeira Preda</v>
      </c>
      <c r="C504" s="2" t="str">
        <f>'AlumniEI SIGARRA'!I505</f>
        <v/>
      </c>
      <c r="D504" s="2" t="str">
        <f>'AlumniEI SIGARRA'!U505</f>
        <v> L.EIC 2021/2022</v>
      </c>
    </row>
    <row r="505">
      <c r="A505" s="2">
        <f>'AlumniEI SIGARRA'!A506</f>
        <v>201100627</v>
      </c>
      <c r="B505" s="2" t="str">
        <f>'AlumniEI SIGARRA'!B506</f>
        <v>David Vanhuysse</v>
      </c>
      <c r="C505" s="2" t="str">
        <f>'AlumniEI SIGARRA'!I506</f>
        <v/>
      </c>
      <c r="D505" s="2" t="str">
        <f>'AlumniEI SIGARRA'!U506</f>
        <v> MIEIC 2016/2017</v>
      </c>
    </row>
    <row r="506">
      <c r="A506" s="2">
        <f>'AlumniEI SIGARRA'!A507</f>
        <v>201806512</v>
      </c>
      <c r="B506" s="2" t="str">
        <f>'AlumniEI SIGARRA'!B507</f>
        <v>Davide António Ferreira Castro</v>
      </c>
      <c r="C506" s="2" t="str">
        <f>'AlumniEI SIGARRA'!I507</f>
        <v/>
      </c>
      <c r="D506" s="2" t="str">
        <f>'AlumniEI SIGARRA'!U507</f>
        <v> M.EIC 2022/2023</v>
      </c>
    </row>
    <row r="507">
      <c r="A507" s="2">
        <f>'AlumniEI SIGARRA'!A508</f>
        <v>201503995</v>
      </c>
      <c r="B507" s="2" t="str">
        <f>'AlumniEI SIGARRA'!B508</f>
        <v>Davide Henrique Fernandes da Costa</v>
      </c>
      <c r="C507" s="2" t="str">
        <f>'AlumniEI SIGARRA'!I508</f>
        <v/>
      </c>
      <c r="D507" s="2" t="str">
        <f>'AlumniEI SIGARRA'!U508</f>
        <v> MIEIC 2019/2020</v>
      </c>
    </row>
    <row r="508">
      <c r="A508" s="2">
        <f>'AlumniEI SIGARRA'!A509</f>
        <v>200302707</v>
      </c>
      <c r="B508" s="2" t="str">
        <f>'AlumniEI SIGARRA'!B509</f>
        <v>Décio de Jesus Ferreira</v>
      </c>
      <c r="C508" s="11" t="str">
        <f>'AlumniEI SIGARRA'!I509</f>
        <v>https://www.linkedin.com/in/decioferreira/</v>
      </c>
      <c r="D508" s="2" t="str">
        <f>'AlumniEI SIGARRA'!U509</f>
        <v> MIEIC 2007/2008</v>
      </c>
    </row>
    <row r="509">
      <c r="A509" s="2">
        <f>'AlumniEI SIGARRA'!A510</f>
        <v>201806230</v>
      </c>
      <c r="B509" s="2" t="str">
        <f>'AlumniEI SIGARRA'!B510</f>
        <v>Diana Cristina Amaral de Freitas</v>
      </c>
      <c r="C509" s="11" t="str">
        <f>'AlumniEI SIGARRA'!I510</f>
        <v>https://www.linkedin.com/in/dianaamfreitas</v>
      </c>
      <c r="D509" s="2" t="str">
        <f>'AlumniEI SIGARRA'!U510</f>
        <v> M.EIC 2022/2023</v>
      </c>
    </row>
    <row r="510">
      <c r="A510" s="2">
        <f>'AlumniEI SIGARRA'!A511</f>
        <v>201303187</v>
      </c>
      <c r="B510" s="2" t="str">
        <f>'AlumniEI SIGARRA'!B511</f>
        <v>Diana Isabel Garcia Pinto</v>
      </c>
      <c r="C510" s="11" t="str">
        <f>'AlumniEI SIGARRA'!I511</f>
        <v>https://www.linkedin.com/in/diana-pinto-48b1b5116/</v>
      </c>
      <c r="D510" s="2" t="str">
        <f>'AlumniEI SIGARRA'!U511</f>
        <v> MIEIC 2017/2018</v>
      </c>
    </row>
    <row r="511">
      <c r="A511" s="2">
        <f>'AlumniEI SIGARRA'!A512</f>
        <v>200602279</v>
      </c>
      <c r="B511" s="2" t="str">
        <f>'AlumniEI SIGARRA'!B512</f>
        <v>Diego António Rodrigues de Jesus</v>
      </c>
      <c r="C511" s="11" t="str">
        <f>'AlumniEI SIGARRA'!I512</f>
        <v>https://www.linkedin.com/in/djesus/</v>
      </c>
      <c r="D511" s="2" t="str">
        <f>'AlumniEI SIGARRA'!U512</f>
        <v> MIEIC 2011/2012</v>
      </c>
    </row>
    <row r="512">
      <c r="A512" s="2">
        <f>'AlumniEI SIGARRA'!A513</f>
        <v>201503092</v>
      </c>
      <c r="B512" s="2" t="str">
        <f>'AlumniEI SIGARRA'!B513</f>
        <v>Dinis Falcão Leite Moreira</v>
      </c>
      <c r="C512" s="2" t="str">
        <f>'AlumniEI SIGARRA'!I513</f>
        <v/>
      </c>
      <c r="D512" s="2" t="str">
        <f>'AlumniEI SIGARRA'!U513</f>
        <v> MIEIC 2020/2021</v>
      </c>
    </row>
    <row r="513">
      <c r="A513" s="2">
        <f>'AlumniEI SIGARRA'!A514</f>
        <v>201504196</v>
      </c>
      <c r="B513" s="2" t="str">
        <f>'AlumniEI SIGARRA'!B514</f>
        <v>Dinis Filipe da Silva Trigo</v>
      </c>
      <c r="C513" s="11" t="str">
        <f>'AlumniEI SIGARRA'!I514</f>
        <v>https://www.linkedin.com/in/dinis-filipe-da-silva-trigo</v>
      </c>
      <c r="D513" s="2" t="str">
        <f>'AlumniEI SIGARRA'!U514</f>
        <v> MIEIC 2019/2020</v>
      </c>
    </row>
    <row r="514">
      <c r="A514" s="2">
        <f>'AlumniEI SIGARRA'!A515</f>
        <v>202006303</v>
      </c>
      <c r="B514" s="2" t="str">
        <f>'AlumniEI SIGARRA'!B515</f>
        <v>Dinis Ribeiro dos Santos Bessa de Sousa</v>
      </c>
      <c r="C514" s="2" t="str">
        <f>'AlumniEI SIGARRA'!I515</f>
        <v/>
      </c>
      <c r="D514" s="2" t="str">
        <f>'AlumniEI SIGARRA'!U515</f>
        <v> L.EIC 2022/2023</v>
      </c>
    </row>
    <row r="515">
      <c r="A515" s="2">
        <f>'AlumniEI SIGARRA'!A516</f>
        <v>200703696</v>
      </c>
      <c r="B515" s="2" t="str">
        <f>'AlumniEI SIGARRA'!B516</f>
        <v>Diógenes Domingos Azevedo Amaro Maciel</v>
      </c>
      <c r="C515" s="2" t="str">
        <f>'AlumniEI SIGARRA'!I516</f>
        <v/>
      </c>
      <c r="D515" s="2" t="str">
        <f>'AlumniEI SIGARRA'!U516</f>
        <v> MIEIC 2007/2008</v>
      </c>
    </row>
    <row r="516">
      <c r="A516" s="2">
        <f>'AlumniEI SIGARRA'!A517</f>
        <v>201505472</v>
      </c>
      <c r="B516" s="2" t="str">
        <f>'AlumniEI SIGARRA'!B517</f>
        <v>Diogo Afonso Duarte Reis</v>
      </c>
      <c r="C516" s="2" t="str">
        <f>'AlumniEI SIGARRA'!I517</f>
        <v/>
      </c>
      <c r="D516" s="2" t="str">
        <f>'AlumniEI SIGARRA'!U517</f>
        <v> MIEIC 2019/2020</v>
      </c>
    </row>
    <row r="517">
      <c r="A517" s="2">
        <f>'AlumniEI SIGARRA'!A518</f>
        <v>200706558</v>
      </c>
      <c r="B517" s="2" t="str">
        <f>'AlumniEI SIGARRA'!B518</f>
        <v>Diogo Albergaria Oliveira Francisco da Costa</v>
      </c>
      <c r="C517" s="2" t="str">
        <f>'AlumniEI SIGARRA'!I518</f>
        <v/>
      </c>
      <c r="D517" s="2" t="str">
        <f>'AlumniEI SIGARRA'!U518</f>
        <v> MIEIC 2012/2013</v>
      </c>
    </row>
    <row r="518">
      <c r="A518" s="2">
        <f>'AlumniEI SIGARRA'!A519</f>
        <v>200504772</v>
      </c>
      <c r="B518" s="2" t="str">
        <f>'AlumniEI SIGARRA'!B519</f>
        <v>Diogo Albuquerque Valente Silva</v>
      </c>
      <c r="C518" s="11" t="str">
        <f>'AlumniEI SIGARRA'!I519</f>
        <v>https://www.linkedin.com/in/diogo-silva-422b0966/</v>
      </c>
      <c r="D518" s="2" t="str">
        <f>'AlumniEI SIGARRA'!U519</f>
        <v> MIEIC 2013/2014</v>
      </c>
    </row>
    <row r="519">
      <c r="A519" s="2">
        <f>'AlumniEI SIGARRA'!A520</f>
        <v>202004175</v>
      </c>
      <c r="B519" s="2" t="str">
        <f>'AlumniEI SIGARRA'!B520</f>
        <v>Diogo Alexandre da Costa Melo Moreira da Fonte</v>
      </c>
      <c r="C519" s="11" t="str">
        <f>'AlumniEI SIGARRA'!I520</f>
        <v>https://www.linkedin.com/in/diogo-fonte-05063922b</v>
      </c>
      <c r="D519" s="2" t="str">
        <f>'AlumniEI SIGARRA'!U520</f>
        <v> L.EIC 2022/2023</v>
      </c>
    </row>
    <row r="520">
      <c r="A520" s="2">
        <f>'AlumniEI SIGARRA'!A521</f>
        <v>201706892</v>
      </c>
      <c r="B520" s="2" t="str">
        <f>'AlumniEI SIGARRA'!B521</f>
        <v>Diogo Alexandre Ferreira Granja e Silva</v>
      </c>
      <c r="C520" s="2" t="str">
        <f>'AlumniEI SIGARRA'!I521</f>
        <v/>
      </c>
      <c r="D520" s="2" t="str">
        <f>'AlumniEI SIGARRA'!U521</f>
        <v> M.EIC 2021/2022</v>
      </c>
    </row>
    <row r="521">
      <c r="A521" s="2">
        <f>'AlumniEI SIGARRA'!A522</f>
        <v>201606124</v>
      </c>
      <c r="B521" s="2" t="str">
        <f>'AlumniEI SIGARRA'!B522</f>
        <v>Diogo Alexandre Silva Teixeira</v>
      </c>
      <c r="C521" s="11" t="str">
        <f>'AlumniEI SIGARRA'!I522</f>
        <v>https://www.linkedin.com/in/diogoasteixeira</v>
      </c>
      <c r="D521" s="2" t="str">
        <f>'AlumniEI SIGARRA'!U522</f>
        <v> MIEIC 2020/2021</v>
      </c>
    </row>
    <row r="522">
      <c r="A522" s="2">
        <f>'AlumniEI SIGARRA'!A523</f>
        <v>201405506</v>
      </c>
      <c r="B522" s="2" t="str">
        <f>'AlumniEI SIGARRA'!B523</f>
        <v>Diogo Almeida Cunha</v>
      </c>
      <c r="C522" s="2" t="str">
        <f>'AlumniEI SIGARRA'!I523</f>
        <v/>
      </c>
      <c r="D522" s="2" t="str">
        <f>'AlumniEI SIGARRA'!U523</f>
        <v> MIEIC 2019/2020</v>
      </c>
    </row>
    <row r="523">
      <c r="A523" s="2">
        <f>'AlumniEI SIGARRA'!A524</f>
        <v>200905238</v>
      </c>
      <c r="B523" s="2" t="str">
        <f>'AlumniEI SIGARRA'!B524</f>
        <v>Diogo Alves de Sousa Castro</v>
      </c>
      <c r="C523" s="11" t="str">
        <f>'AlumniEI SIGARRA'!I524</f>
        <v>https://www.linkedin.com/in/diogoacastro/</v>
      </c>
      <c r="D523" s="2" t="str">
        <f>'AlumniEI SIGARRA'!U524</f>
        <v> MIEIC 2013/2014</v>
      </c>
    </row>
    <row r="524">
      <c r="A524" s="2">
        <f>'AlumniEI SIGARRA'!A525</f>
        <v>201403367</v>
      </c>
      <c r="B524" s="2" t="str">
        <f>'AlumniEI SIGARRA'!B525</f>
        <v>Diogo Amorim Cepa</v>
      </c>
      <c r="C524" s="2" t="str">
        <f>'AlumniEI SIGARRA'!I525</f>
        <v/>
      </c>
      <c r="D524" s="2" t="str">
        <f>'AlumniEI SIGARRA'!U525</f>
        <v> MIEIC 2019/2020</v>
      </c>
    </row>
    <row r="525">
      <c r="A525" s="2">
        <f>'AlumniEI SIGARRA'!A526</f>
        <v>201808546</v>
      </c>
      <c r="B525" s="2" t="str">
        <f>'AlumniEI SIGARRA'!B526</f>
        <v>Diogo André Barbosa Nunes</v>
      </c>
      <c r="C525" s="2" t="str">
        <f>'AlumniEI SIGARRA'!I526</f>
        <v/>
      </c>
      <c r="D525" s="2" t="str">
        <f>'AlumniEI SIGARRA'!U526</f>
        <v> L.EIC 2021/2022 M.EIC 2022/2023</v>
      </c>
    </row>
    <row r="526">
      <c r="A526" s="2">
        <f>'AlumniEI SIGARRA'!A527</f>
        <v>201804904</v>
      </c>
      <c r="B526" s="2" t="str">
        <f>'AlumniEI SIGARRA'!B527</f>
        <v>Diogo André Fernandes Moreira</v>
      </c>
      <c r="C526" s="2" t="str">
        <f>'AlumniEI SIGARRA'!I527</f>
        <v/>
      </c>
      <c r="D526" s="2" t="str">
        <f>'AlumniEI SIGARRA'!U527</f>
        <v> L.EIC 2021/2022</v>
      </c>
    </row>
    <row r="527">
      <c r="A527" s="2">
        <f>'AlumniEI SIGARRA'!A528</f>
        <v>202004950</v>
      </c>
      <c r="B527" s="2" t="str">
        <f>'AlumniEI SIGARRA'!B528</f>
        <v>Diogo André Pereira Babo</v>
      </c>
      <c r="C527" s="2" t="str">
        <f>'AlumniEI SIGARRA'!I528</f>
        <v/>
      </c>
      <c r="D527" s="2" t="str">
        <f>'AlumniEI SIGARRA'!U528</f>
        <v> L.EIC 2022/2023</v>
      </c>
    </row>
    <row r="528">
      <c r="A528" s="2">
        <f>'AlumniEI SIGARRA'!A529</f>
        <v>202103629</v>
      </c>
      <c r="B528" s="2" t="str">
        <f>'AlumniEI SIGARRA'!B529</f>
        <v>Diogo André Pereira Rodrigues</v>
      </c>
      <c r="C528" s="2" t="str">
        <f>'AlumniEI SIGARRA'!I529</f>
        <v/>
      </c>
      <c r="D528" s="2" t="str">
        <f>'AlumniEI SIGARRA'!U529</f>
        <v> L.EIC 2022/2023</v>
      </c>
    </row>
    <row r="529">
      <c r="A529" s="2">
        <f>'AlumniEI SIGARRA'!A530</f>
        <v>200901958</v>
      </c>
      <c r="B529" s="2" t="str">
        <f>'AlumniEI SIGARRA'!B530</f>
        <v>Diogo André Rocha Teixeira</v>
      </c>
      <c r="C529" s="11" t="str">
        <f>'AlumniEI SIGARRA'!I530</f>
        <v>https://www.linkedin.com/in/diogo-teixeira-1b6b1755/</v>
      </c>
      <c r="D529" s="2" t="str">
        <f>'AlumniEI SIGARRA'!U530</f>
        <v> MIEIC 2013/2014</v>
      </c>
    </row>
    <row r="530">
      <c r="A530" s="2">
        <f>'AlumniEI SIGARRA'!A531</f>
        <v>201304573</v>
      </c>
      <c r="B530" s="2" t="str">
        <f>'AlumniEI SIGARRA'!B531</f>
        <v>Diogo Antunes Vaz de Carvalho</v>
      </c>
      <c r="C530" s="2" t="str">
        <f>'AlumniEI SIGARRA'!I531</f>
        <v/>
      </c>
      <c r="D530" s="2" t="str">
        <f>'AlumniEI SIGARRA'!U531</f>
        <v> MIEIC 2018/2019</v>
      </c>
    </row>
    <row r="531">
      <c r="A531" s="2">
        <f>'AlumniEI SIGARRA'!A532</f>
        <v>202003484</v>
      </c>
      <c r="B531" s="2" t="str">
        <f>'AlumniEI SIGARRA'!B532</f>
        <v>Diogo Azevedo Lemos</v>
      </c>
      <c r="C531" s="2" t="str">
        <f>'AlumniEI SIGARRA'!I532</f>
        <v/>
      </c>
      <c r="D531" s="2" t="str">
        <f>'AlumniEI SIGARRA'!U532</f>
        <v> L.EIC 2022/2023</v>
      </c>
    </row>
    <row r="532">
      <c r="A532" s="2">
        <f>'AlumniEI SIGARRA'!A533</f>
        <v>201505676</v>
      </c>
      <c r="B532" s="2" t="str">
        <f>'AlumniEI SIGARRA'!B533</f>
        <v>Diogo Barbeitos Alves Torres Gomes</v>
      </c>
      <c r="C532" s="2" t="str">
        <f>'AlumniEI SIGARRA'!I533</f>
        <v/>
      </c>
      <c r="D532" s="2" t="str">
        <f>'AlumniEI SIGARRA'!U533</f>
        <v> L.EIC 2021/2022</v>
      </c>
    </row>
    <row r="533">
      <c r="A533" s="2">
        <f>'AlumniEI SIGARRA'!A534</f>
        <v>201305642</v>
      </c>
      <c r="B533" s="2" t="str">
        <f>'AlumniEI SIGARRA'!B534</f>
        <v>Diogo Belarmino Coelho Marques</v>
      </c>
      <c r="C533" s="2" t="str">
        <f>'AlumniEI SIGARRA'!I534</f>
        <v/>
      </c>
      <c r="D533" s="2" t="str">
        <f>'AlumniEI SIGARRA'!U534</f>
        <v> MIEIC 2017/2018</v>
      </c>
    </row>
    <row r="534">
      <c r="A534" s="2">
        <f>'AlumniEI SIGARRA'!A535</f>
        <v>201306082</v>
      </c>
      <c r="B534" s="2" t="str">
        <f>'AlumniEI SIGARRA'!B535</f>
        <v>Diogo da Silva Amaral</v>
      </c>
      <c r="C534" s="11" t="str">
        <f>'AlumniEI SIGARRA'!I535</f>
        <v>https://www.linkedin.com/in/amarald</v>
      </c>
      <c r="D534" s="2" t="str">
        <f>'AlumniEI SIGARRA'!U535</f>
        <v> MIEIC 2017/2018</v>
      </c>
    </row>
    <row r="535">
      <c r="A535" s="2">
        <f>'AlumniEI SIGARRA'!A536</f>
        <v>200604225</v>
      </c>
      <c r="B535" s="2" t="str">
        <f>'AlumniEI SIGARRA'!B536</f>
        <v>Diogo de Campos Nunes</v>
      </c>
      <c r="C535" s="2" t="str">
        <f>'AlumniEI SIGARRA'!I536</f>
        <v/>
      </c>
      <c r="D535" s="2" t="str">
        <f>'AlumniEI SIGARRA'!U536</f>
        <v> MIEIC 2010/2011</v>
      </c>
    </row>
    <row r="536">
      <c r="A536" s="2">
        <f>'AlumniEI SIGARRA'!A537</f>
        <v>200502910</v>
      </c>
      <c r="B536" s="2" t="str">
        <f>'AlumniEI SIGARRA'!B537</f>
        <v>Diogo Dias Junior</v>
      </c>
      <c r="C536" s="11" t="str">
        <f>'AlumniEI SIGARRA'!I537</f>
        <v>https://www.linkedin.com/in/drjunior/</v>
      </c>
      <c r="D536" s="2" t="str">
        <f>'AlumniEI SIGARRA'!U537</f>
        <v> MIEIC 2009/2010</v>
      </c>
    </row>
    <row r="537">
      <c r="A537" s="2">
        <f>'AlumniEI SIGARRA'!A538</f>
        <v>201004190</v>
      </c>
      <c r="B537" s="2" t="str">
        <f>'AlumniEI SIGARRA'!B538</f>
        <v>Diogo Emanuel Marques da Silva</v>
      </c>
      <c r="C537" s="11" t="str">
        <f>'AlumniEI SIGARRA'!I538</f>
        <v>https://www.linkedin.com/in/diogoemsilva/</v>
      </c>
      <c r="D537" s="2" t="str">
        <f>'AlumniEI SIGARRA'!U538</f>
        <v> MIEIC 2015/2016</v>
      </c>
    </row>
    <row r="538">
      <c r="A538" s="2">
        <f>'AlumniEI SIGARRA'!A539</f>
        <v>201706409</v>
      </c>
      <c r="B538" s="2" t="str">
        <f>'AlumniEI SIGARRA'!B539</f>
        <v>Diogo Ferreira de Sousa</v>
      </c>
      <c r="C538" s="2" t="str">
        <f>'AlumniEI SIGARRA'!I539</f>
        <v/>
      </c>
      <c r="D538" s="2" t="str">
        <f>'AlumniEI SIGARRA'!U539</f>
        <v> M.EIC 2021/2022</v>
      </c>
    </row>
    <row r="539">
      <c r="A539" s="2">
        <f>'AlumniEI SIGARRA'!A540</f>
        <v>202006343</v>
      </c>
      <c r="B539" s="2" t="str">
        <f>'AlumniEI SIGARRA'!B540</f>
        <v>Diogo Ferreira Neves</v>
      </c>
      <c r="C539" s="2" t="str">
        <f>'AlumniEI SIGARRA'!I540</f>
        <v/>
      </c>
      <c r="D539" s="2" t="str">
        <f>'AlumniEI SIGARRA'!U540</f>
        <v> L.EIC 2022/2023</v>
      </c>
    </row>
    <row r="540">
      <c r="A540" s="2">
        <f>'AlumniEI SIGARRA'!A541</f>
        <v>201007812</v>
      </c>
      <c r="B540" s="2" t="str">
        <f>'AlumniEI SIGARRA'!B541</f>
        <v>Diogo Ferreira Pinela</v>
      </c>
      <c r="C540" s="2" t="str">
        <f>'AlumniEI SIGARRA'!I541</f>
        <v/>
      </c>
      <c r="D540" s="2" t="str">
        <f>'AlumniEI SIGARRA'!U541</f>
        <v> MIEIC 2014/2015</v>
      </c>
    </row>
    <row r="541">
      <c r="A541" s="2">
        <f>'AlumniEI SIGARRA'!A542</f>
        <v>201504614</v>
      </c>
      <c r="B541" s="2" t="str">
        <f>'AlumniEI SIGARRA'!B542</f>
        <v>Diogo Filipe Alves Dores</v>
      </c>
      <c r="C541" s="2" t="str">
        <f>'AlumniEI SIGARRA'!I542</f>
        <v/>
      </c>
      <c r="D541" s="2" t="str">
        <f>'AlumniEI SIGARRA'!U542</f>
        <v> MIEIC 2020/2021</v>
      </c>
    </row>
    <row r="542">
      <c r="A542" s="2">
        <f>'AlumniEI SIGARRA'!A543</f>
        <v>200703546</v>
      </c>
      <c r="B542" s="2" t="str">
        <f>'AlumniEI SIGARRA'!B543</f>
        <v>Diogo Filipe Azevedo de Castro</v>
      </c>
      <c r="C542" s="2" t="str">
        <f>'AlumniEI SIGARRA'!I543</f>
        <v/>
      </c>
      <c r="D542" s="2" t="str">
        <f>'AlumniEI SIGARRA'!U543</f>
        <v> MIEIC 2012/2013</v>
      </c>
    </row>
    <row r="543">
      <c r="A543" s="2">
        <f>'AlumniEI SIGARRA'!A544</f>
        <v>201005292</v>
      </c>
      <c r="B543" s="2" t="str">
        <f>'AlumniEI SIGARRA'!B544</f>
        <v>Diogo Filipe da Costa Ramalho</v>
      </c>
      <c r="C543" s="2" t="str">
        <f>'AlumniEI SIGARRA'!I544</f>
        <v/>
      </c>
      <c r="D543" s="2" t="str">
        <f>'AlumniEI SIGARRA'!U544</f>
        <v> MIEIC 2013/2014</v>
      </c>
    </row>
    <row r="544">
      <c r="A544" s="2">
        <f>'AlumniEI SIGARRA'!A545</f>
        <v>201606165</v>
      </c>
      <c r="B544" s="2" t="str">
        <f>'AlumniEI SIGARRA'!B545</f>
        <v>Diogo Filipe da Silva Yaguas</v>
      </c>
      <c r="C544" s="2" t="str">
        <f>'AlumniEI SIGARRA'!I545</f>
        <v/>
      </c>
      <c r="D544" s="2" t="str">
        <f>'AlumniEI SIGARRA'!U545</f>
        <v> MIEIC 2020/2021</v>
      </c>
    </row>
    <row r="545">
      <c r="A545" s="2">
        <f>'AlumniEI SIGARRA'!A546</f>
        <v>201806878</v>
      </c>
      <c r="B545" s="2" t="str">
        <f>'AlumniEI SIGARRA'!B546</f>
        <v>Diogo Filipe de Oliveira Santos</v>
      </c>
      <c r="C545" s="11" t="str">
        <f>'AlumniEI SIGARRA'!I546</f>
        <v>https://www.linkedin.com/in/-diogo-santos-</v>
      </c>
      <c r="D545" s="2" t="str">
        <f>'AlumniEI SIGARRA'!U546</f>
        <v> M.EIC 2022/2023</v>
      </c>
    </row>
    <row r="546">
      <c r="A546" s="2">
        <f>'AlumniEI SIGARRA'!A547</f>
        <v>201502853</v>
      </c>
      <c r="B546" s="2" t="str">
        <f>'AlumniEI SIGARRA'!B547</f>
        <v>Diogo Filipe dos Santos Ferreira</v>
      </c>
      <c r="C546" s="2" t="str">
        <f>'AlumniEI SIGARRA'!I547</f>
        <v/>
      </c>
      <c r="D546" s="2" t="str">
        <f>'AlumniEI SIGARRA'!U547</f>
        <v> MIEIC 2016/2017</v>
      </c>
    </row>
    <row r="547">
      <c r="A547" s="2">
        <f>'AlumniEI SIGARRA'!A548</f>
        <v>202007895</v>
      </c>
      <c r="B547" s="2" t="str">
        <f>'AlumniEI SIGARRA'!B548</f>
        <v>Diogo Filipe Faia Nunes</v>
      </c>
      <c r="C547" s="11" t="str">
        <f>'AlumniEI SIGARRA'!I548</f>
        <v>https://www.linkedin.com/in/diogo-faia-3b7666296</v>
      </c>
      <c r="D547" s="2" t="str">
        <f>'AlumniEI SIGARRA'!U548</f>
        <v> L.EIC 2022/2023</v>
      </c>
    </row>
    <row r="548">
      <c r="A548" s="2">
        <f>'AlumniEI SIGARRA'!A549</f>
        <v>202004288</v>
      </c>
      <c r="B548" s="2" t="str">
        <f>'AlumniEI SIGARRA'!B549</f>
        <v>Diogo Filipe Ferreira da Silva</v>
      </c>
      <c r="C548" s="2" t="str">
        <f>'AlumniEI SIGARRA'!I549</f>
        <v/>
      </c>
      <c r="D548" s="2" t="str">
        <f>'AlumniEI SIGARRA'!U549</f>
        <v> L.EIC 2022/2023</v>
      </c>
    </row>
    <row r="549">
      <c r="A549" s="2">
        <f>'AlumniEI SIGARRA'!A550</f>
        <v>201904974</v>
      </c>
      <c r="B549" s="2" t="str">
        <f>'AlumniEI SIGARRA'!B550</f>
        <v>Diogo Filipe Moreira Maia</v>
      </c>
      <c r="C549" s="2" t="str">
        <f>'AlumniEI SIGARRA'!I550</f>
        <v/>
      </c>
      <c r="D549" s="2" t="str">
        <f>'AlumniEI SIGARRA'!U550</f>
        <v> L.EIC 2021/2022</v>
      </c>
    </row>
    <row r="550">
      <c r="A550" s="2">
        <f>'AlumniEI SIGARRA'!A551</f>
        <v>201806280</v>
      </c>
      <c r="B550" s="2" t="str">
        <f>'AlumniEI SIGARRA'!B551</f>
        <v>Diogo Filipe Ventura Martins</v>
      </c>
      <c r="C550" s="2" t="str">
        <f>'AlumniEI SIGARRA'!I551</f>
        <v/>
      </c>
      <c r="D550" s="2" t="str">
        <f>'AlumniEI SIGARRA'!U551</f>
        <v> L.EIC 2021/2022 M.EIC 2022/2023</v>
      </c>
    </row>
    <row r="551">
      <c r="A551" s="2">
        <f>'AlumniEI SIGARRA'!A552</f>
        <v>201806582</v>
      </c>
      <c r="B551" s="2" t="str">
        <f>'AlumniEI SIGARRA'!B552</f>
        <v>Diogo Guimarães do Rosário</v>
      </c>
      <c r="C551" s="2" t="str">
        <f>'AlumniEI SIGARRA'!I552</f>
        <v>https://www.linkedin.com/in/diogo-rosário</v>
      </c>
      <c r="D551" s="2" t="str">
        <f>'AlumniEI SIGARRA'!U552</f>
        <v> M.EIC 2022/2023</v>
      </c>
    </row>
    <row r="552">
      <c r="A552" s="2">
        <f>'AlumniEI SIGARRA'!A553</f>
        <v>201505318</v>
      </c>
      <c r="B552" s="2" t="str">
        <f>'AlumniEI SIGARRA'!B553</f>
        <v>Diogo Henrique de Almeida Silva Pereira</v>
      </c>
      <c r="C552" s="2" t="str">
        <f>'AlumniEI SIGARRA'!I553</f>
        <v/>
      </c>
      <c r="D552" s="2" t="str">
        <f>'AlumniEI SIGARRA'!U553</f>
        <v> M.EIC 2021/2022</v>
      </c>
    </row>
    <row r="553">
      <c r="A553" s="2">
        <f>'AlumniEI SIGARRA'!A554</f>
        <v>201105483</v>
      </c>
      <c r="B553" s="2" t="str">
        <f>'AlumniEI SIGARRA'!B554</f>
        <v>Diogo Henrique Marques Cruz</v>
      </c>
      <c r="C553" s="2" t="str">
        <f>'AlumniEI SIGARRA'!I554</f>
        <v/>
      </c>
      <c r="D553" s="2" t="str">
        <f>'AlumniEI SIGARRA'!U554</f>
        <v> MIEIC 2018/2019</v>
      </c>
    </row>
    <row r="554">
      <c r="A554" s="2">
        <f>'AlumniEI SIGARRA'!A555</f>
        <v>201806630</v>
      </c>
      <c r="B554" s="2" t="str">
        <f>'AlumniEI SIGARRA'!B555</f>
        <v>Diogo Henrique Pinto de Almeida</v>
      </c>
      <c r="C554" s="2" t="str">
        <f>'AlumniEI SIGARRA'!I555</f>
        <v/>
      </c>
      <c r="D554" s="2" t="str">
        <f>'AlumniEI SIGARRA'!U555</f>
        <v> M.EIC 2022/2023</v>
      </c>
    </row>
    <row r="555">
      <c r="A555" s="2">
        <f>'AlumniEI SIGARRA'!A556</f>
        <v>200502915</v>
      </c>
      <c r="B555" s="2" t="str">
        <f>'AlumniEI SIGARRA'!B556</f>
        <v>Diogo João Ferreira de Sousa Guimarães</v>
      </c>
      <c r="C555" s="11" t="str">
        <f>'AlumniEI SIGARRA'!I556</f>
        <v>https://www.linkedin.com/in/diogojguimaraes/</v>
      </c>
      <c r="D555" s="2" t="str">
        <f>'AlumniEI SIGARRA'!U556</f>
        <v> MIEIC 2010/2011</v>
      </c>
    </row>
    <row r="556">
      <c r="A556" s="2">
        <f>'AlumniEI SIGARRA'!A557</f>
        <v>201108016</v>
      </c>
      <c r="B556" s="2" t="str">
        <f>'AlumniEI SIGARRA'!B557</f>
        <v>Diogo Joaquim Araújo Pinto</v>
      </c>
      <c r="C556" s="11" t="str">
        <f>'AlumniEI SIGARRA'!I557</f>
        <v>https://www.linkedin.com/in/diogojapinto</v>
      </c>
      <c r="D556" s="2" t="str">
        <f>'AlumniEI SIGARRA'!U557</f>
        <v> MIEIC 2015/2016</v>
      </c>
    </row>
    <row r="557">
      <c r="A557" s="2">
        <f>'AlumniEI SIGARRA'!A558</f>
        <v>201706832</v>
      </c>
      <c r="B557" s="2" t="str">
        <f>'AlumniEI SIGARRA'!B558</f>
        <v>Diogo José de Sousa Machado</v>
      </c>
      <c r="C557" s="2" t="str">
        <f>'AlumniEI SIGARRA'!I558</f>
        <v/>
      </c>
      <c r="D557" s="2" t="str">
        <f>'AlumniEI SIGARRA'!U558</f>
        <v> M.EIC 2021/2022</v>
      </c>
    </row>
    <row r="558">
      <c r="A558" s="2">
        <f>'AlumniEI SIGARRA'!A559</f>
        <v>200705566</v>
      </c>
      <c r="B558" s="2" t="str">
        <f>'AlumniEI SIGARRA'!B559</f>
        <v>Diogo José dos Santos Rocha</v>
      </c>
      <c r="C558" s="11" t="str">
        <f>'AlumniEI SIGARRA'!I559</f>
        <v>https://www.linkedin.com/in/diogojsrocha/</v>
      </c>
      <c r="D558" s="2" t="str">
        <f>'AlumniEI SIGARRA'!U559</f>
        <v> MIEIC 2011/2012</v>
      </c>
    </row>
    <row r="559">
      <c r="A559" s="2">
        <f>'AlumniEI SIGARRA'!A560</f>
        <v>200905325</v>
      </c>
      <c r="B559" s="2" t="str">
        <f>'AlumniEI SIGARRA'!B560</f>
        <v>Diogo José Fernandes Prata Costa</v>
      </c>
      <c r="C559" s="11" t="str">
        <f>'AlumniEI SIGARRA'!I560</f>
        <v>https://www.linkedin.com/in/diogojc/</v>
      </c>
      <c r="D559" s="2" t="str">
        <f>'AlumniEI SIGARRA'!U560</f>
        <v> MIEIC 2011/2012</v>
      </c>
    </row>
    <row r="560">
      <c r="A560" s="2">
        <f>'AlumniEI SIGARRA'!A561</f>
        <v>201404527</v>
      </c>
      <c r="B560" s="2" t="str">
        <f>'AlumniEI SIGARRA'!B561</f>
        <v>Diogo Leal da Silva Mota Pinto</v>
      </c>
      <c r="C560" s="2" t="str">
        <f>'AlumniEI SIGARRA'!I561</f>
        <v/>
      </c>
      <c r="D560" s="2" t="str">
        <f>'AlumniEI SIGARRA'!U561</f>
        <v> MIEIC 2020/2021</v>
      </c>
    </row>
    <row r="561">
      <c r="A561" s="2">
        <f>'AlumniEI SIGARRA'!A562</f>
        <v>200907558</v>
      </c>
      <c r="B561" s="2" t="str">
        <f>'AlumniEI SIGARRA'!B562</f>
        <v>Diogo Lima Monteiro Costa Leite</v>
      </c>
      <c r="C561" s="11" t="str">
        <f>'AlumniEI SIGARRA'!I562</f>
        <v>https://www.linkedin.com/in/diogo-leite-96332295/</v>
      </c>
      <c r="D561" s="2" t="str">
        <f>'AlumniEI SIGARRA'!U562</f>
        <v> MIEIC 2013/2014</v>
      </c>
    </row>
    <row r="562">
      <c r="A562" s="2">
        <f>'AlumniEI SIGARRA'!A563</f>
        <v>201907014</v>
      </c>
      <c r="B562" s="2" t="str">
        <f>'AlumniEI SIGARRA'!B563</f>
        <v>Diogo Luís Araujo de Faria</v>
      </c>
      <c r="C562" s="2" t="str">
        <f>'AlumniEI SIGARRA'!I563</f>
        <v/>
      </c>
      <c r="D562" s="2" t="str">
        <f>'AlumniEI SIGARRA'!U563</f>
        <v> L.EIC 2021/2022</v>
      </c>
    </row>
    <row r="563">
      <c r="A563" s="2">
        <f>'AlumniEI SIGARRA'!A564</f>
        <v>201907847</v>
      </c>
      <c r="B563" s="2" t="str">
        <f>'AlumniEI SIGARRA'!B564</f>
        <v>Diogo Luís Borges Geraldes</v>
      </c>
      <c r="C563" s="2" t="str">
        <f>'AlumniEI SIGARRA'!I564</f>
        <v/>
      </c>
      <c r="D563" s="2" t="str">
        <f>'AlumniEI SIGARRA'!U564</f>
        <v> L.EIC 2022/2023</v>
      </c>
    </row>
    <row r="564">
      <c r="A564" s="2">
        <f>'AlumniEI SIGARRA'!A565</f>
        <v>201906731</v>
      </c>
      <c r="B564" s="2" t="str">
        <f>'AlumniEI SIGARRA'!B565</f>
        <v>Diogo Luís Henriques Costa</v>
      </c>
      <c r="C564" s="11" t="str">
        <f>'AlumniEI SIGARRA'!I565</f>
        <v>https://www.linkedin.com/in/diogo-henriques-costa</v>
      </c>
      <c r="D564" s="2" t="str">
        <f>'AlumniEI SIGARRA'!U565</f>
        <v> L.EIC 2021/2022</v>
      </c>
    </row>
    <row r="565">
      <c r="A565" s="2">
        <f>'AlumniEI SIGARRA'!A566</f>
        <v>201506428</v>
      </c>
      <c r="B565" s="2" t="str">
        <f>'AlumniEI SIGARRA'!B566</f>
        <v>Diogo Luis Rey Torres</v>
      </c>
      <c r="C565" s="11" t="str">
        <f>'AlumniEI SIGARRA'!I566</f>
        <v>https://www.linkedin.com/in/diogotorres97</v>
      </c>
      <c r="D565" s="2" t="str">
        <f>'AlumniEI SIGARRA'!U566</f>
        <v> MIEIC 2019/2020</v>
      </c>
    </row>
    <row r="566">
      <c r="A566" s="2">
        <f>'AlumniEI SIGARRA'!A567</f>
        <v>200603235</v>
      </c>
      <c r="B566" s="2" t="str">
        <f>'AlumniEI SIGARRA'!B567</f>
        <v>Diogo Machado Carneiro Dias</v>
      </c>
      <c r="C566" s="11" t="str">
        <f>'AlumniEI SIGARRA'!I567</f>
        <v>https://www.linkedin.com/in/diogocdias/</v>
      </c>
      <c r="D566" s="2" t="str">
        <f>'AlumniEI SIGARRA'!U567</f>
        <v> MIEIC 2010/2011</v>
      </c>
    </row>
    <row r="567">
      <c r="A567" s="2">
        <f>'AlumniEI SIGARRA'!A568</f>
        <v>201304068</v>
      </c>
      <c r="B567" s="2" t="str">
        <f>'AlumniEI SIGARRA'!B568</f>
        <v>Diogo Magalhães Moura</v>
      </c>
      <c r="C567" s="2" t="str">
        <f>'AlumniEI SIGARRA'!I568</f>
        <v/>
      </c>
      <c r="D567" s="2" t="str">
        <f>'AlumniEI SIGARRA'!U568</f>
        <v> MIEIC 2017/2018</v>
      </c>
    </row>
    <row r="568">
      <c r="A568" s="2">
        <f>'AlumniEI SIGARRA'!A569</f>
        <v>201504359</v>
      </c>
      <c r="B568" s="2" t="str">
        <f>'AlumniEI SIGARRA'!B569</f>
        <v>Diogo Manuel Oliveira Moreira</v>
      </c>
      <c r="C568" s="11" t="str">
        <f>'AlumniEI SIGARRA'!I569</f>
        <v>https://www.linkedin.com/in/diogom-o-moreira</v>
      </c>
      <c r="D568" s="2" t="str">
        <f>'AlumniEI SIGARRA'!U569</f>
        <v> MIEIC 2020/2021</v>
      </c>
    </row>
    <row r="569">
      <c r="A569" s="2">
        <f>'AlumniEI SIGARRA'!A570</f>
        <v>201806572</v>
      </c>
      <c r="B569" s="2" t="str">
        <f>'AlumniEI SIGARRA'!B570</f>
        <v>Diogo Miguel Borges Gomes</v>
      </c>
      <c r="C569" s="2" t="str">
        <f>'AlumniEI SIGARRA'!I570</f>
        <v/>
      </c>
      <c r="D569" s="2" t="str">
        <f>'AlumniEI SIGARRA'!U570</f>
        <v> L.EIC 2021/2022 M.EIC 2022/2023</v>
      </c>
    </row>
    <row r="570">
      <c r="A570" s="2">
        <f>'AlumniEI SIGARRA'!A571</f>
        <v>201906422</v>
      </c>
      <c r="B570" s="2" t="str">
        <f>'AlumniEI SIGARRA'!B571</f>
        <v>Diogo Miguel Chaves dos Santos Antunes Pereira</v>
      </c>
      <c r="C570" s="2" t="str">
        <f>'AlumniEI SIGARRA'!I571</f>
        <v/>
      </c>
      <c r="D570" s="2" t="str">
        <f>'AlumniEI SIGARRA'!U571</f>
        <v> L.EIC 2021/2022</v>
      </c>
    </row>
    <row r="571">
      <c r="A571" s="2">
        <f>'AlumniEI SIGARRA'!A572</f>
        <v>202007770</v>
      </c>
      <c r="B571" s="2" t="str">
        <f>'AlumniEI SIGARRA'!B572</f>
        <v>Diogo Miguel Ferreira da Costa</v>
      </c>
      <c r="C571" s="11" t="str">
        <f>'AlumniEI SIGARRA'!I572</f>
        <v>https://www.linkedin.com/in/diogocosta876/</v>
      </c>
      <c r="D571" s="2" t="str">
        <f>'AlumniEI SIGARRA'!U572</f>
        <v> L.EIC 2022/2023</v>
      </c>
    </row>
    <row r="572">
      <c r="A572" s="2">
        <f>'AlumniEI SIGARRA'!A573</f>
        <v>201806429</v>
      </c>
      <c r="B572" s="2" t="str">
        <f>'AlumniEI SIGARRA'!B573</f>
        <v>Diogo Miguel Ferreira Rodrigues</v>
      </c>
      <c r="C572" s="11" t="str">
        <f>'AlumniEI SIGARRA'!I573</f>
        <v>https://www.linkedin.com/in/dmfrodrigues/</v>
      </c>
      <c r="D572" s="2" t="str">
        <f>'AlumniEI SIGARRA'!U573</f>
        <v> M.EIC 2022/2023</v>
      </c>
    </row>
    <row r="573">
      <c r="A573" s="2">
        <f>'AlumniEI SIGARRA'!A574</f>
        <v>201804265</v>
      </c>
      <c r="B573" s="2" t="str">
        <f>'AlumniEI SIGARRA'!B574</f>
        <v>Diogo Miguel Oliveira de Sousa</v>
      </c>
      <c r="C573" s="2" t="str">
        <f>'AlumniEI SIGARRA'!I574</f>
        <v/>
      </c>
      <c r="D573" s="2" t="str">
        <f>'AlumniEI SIGARRA'!U574</f>
        <v> L.EIC 2022/2023</v>
      </c>
    </row>
    <row r="574">
      <c r="A574" s="2">
        <f>'AlumniEI SIGARRA'!A575</f>
        <v>201203859</v>
      </c>
      <c r="B574" s="2" t="str">
        <f>'AlumniEI SIGARRA'!B575</f>
        <v>Diogo Miguel Raposo Soares</v>
      </c>
      <c r="C574" s="11" t="str">
        <f>'AlumniEI SIGARRA'!I575</f>
        <v>https://www.linkedin.com/in/diogomrsoares/</v>
      </c>
      <c r="D574" s="2" t="str">
        <f>'AlumniEI SIGARRA'!U575</f>
        <v> MIEIC 2016/2017</v>
      </c>
    </row>
    <row r="575">
      <c r="A575" s="2">
        <f>'AlumniEI SIGARRA'!A576</f>
        <v>201403468</v>
      </c>
      <c r="B575" s="2" t="str">
        <f>'AlumniEI SIGARRA'!B576</f>
        <v>Diogo Miguel Rebelo Borges Amado de Campos</v>
      </c>
      <c r="C575" s="2" t="str">
        <f>'AlumniEI SIGARRA'!I576</f>
        <v/>
      </c>
      <c r="D575" s="2" t="str">
        <f>'AlumniEI SIGARRA'!U576</f>
        <v> MIEIC 2018/2019</v>
      </c>
    </row>
    <row r="576">
      <c r="A576" s="2">
        <f>'AlumniEI SIGARRA'!A577</f>
        <v>201105481</v>
      </c>
      <c r="B576" s="2" t="str">
        <f>'AlumniEI SIGARRA'!B577</f>
        <v>Diogo Miguel Sousa Barroso</v>
      </c>
      <c r="C576" s="11" t="str">
        <f>'AlumniEI SIGARRA'!I577</f>
        <v>https://www.linkedin.com/in/diogobarroso/</v>
      </c>
      <c r="D576" s="2" t="str">
        <f>'AlumniEI SIGARRA'!U577</f>
        <v> MIEIC 2017/2018</v>
      </c>
    </row>
    <row r="577">
      <c r="A577" s="2">
        <f>'AlumniEI SIGARRA'!A578</f>
        <v>201004211</v>
      </c>
      <c r="B577" s="2" t="str">
        <f>'AlumniEI SIGARRA'!B578</f>
        <v>Diogo Moutinho de Almeida</v>
      </c>
      <c r="C577" s="2" t="str">
        <f>'AlumniEI SIGARRA'!I578</f>
        <v/>
      </c>
      <c r="D577" s="2" t="str">
        <f>'AlumniEI SIGARRA'!U578</f>
        <v> MIEIC 2015/2016</v>
      </c>
    </row>
    <row r="578">
      <c r="A578" s="2">
        <f>'AlumniEI SIGARRA'!A579</f>
        <v>200406082</v>
      </c>
      <c r="B578" s="2" t="str">
        <f>'AlumniEI SIGARRA'!B579</f>
        <v>Diogo Nóvoa de Faria Martins Borges</v>
      </c>
      <c r="C578" s="2" t="str">
        <f>'AlumniEI SIGARRA'!I579</f>
        <v/>
      </c>
      <c r="D578" s="2" t="str">
        <f>'AlumniEI SIGARRA'!U579</f>
        <v> MIEIC 2008/2009</v>
      </c>
    </row>
    <row r="579">
      <c r="A579" s="2">
        <f>'AlumniEI SIGARRA'!A580</f>
        <v>201405015</v>
      </c>
      <c r="B579" s="2" t="str">
        <f>'AlumniEI SIGARRA'!B580</f>
        <v>Diogo Oliveira Reis</v>
      </c>
      <c r="C579" s="2" t="str">
        <f>'AlumniEI SIGARRA'!I580</f>
        <v/>
      </c>
      <c r="D579" s="2" t="str">
        <f>'AlumniEI SIGARRA'!U580</f>
        <v> M.EIC 2022/2023</v>
      </c>
    </row>
    <row r="580">
      <c r="A580" s="2">
        <f>'AlumniEI SIGARRA'!A581</f>
        <v>199602617</v>
      </c>
      <c r="B580" s="2" t="str">
        <f>'AlumniEI SIGARRA'!B581</f>
        <v>Diogo Ortigão de Oliveira Estevão Soares</v>
      </c>
      <c r="C580" s="11" t="str">
        <f>'AlumniEI SIGARRA'!I581</f>
        <v>https://www.linkedin.com/in/diogo-soares-57a6a83/</v>
      </c>
      <c r="D580" s="2" t="str">
        <f>'AlumniEI SIGARRA'!U581</f>
        <v> LEIC 2004/2005</v>
      </c>
    </row>
    <row r="581">
      <c r="A581" s="2">
        <f>'AlumniEI SIGARRA'!A582</f>
        <v>200301891</v>
      </c>
      <c r="B581" s="2" t="str">
        <f>'AlumniEI SIGARRA'!B582</f>
        <v>Diogo Pedro Pinto Coelho</v>
      </c>
      <c r="C581" s="2" t="str">
        <f>'AlumniEI SIGARRA'!I582</f>
        <v/>
      </c>
      <c r="D581" s="2" t="str">
        <f>'AlumniEI SIGARRA'!U582</f>
        <v> MIEIC 2007/2008</v>
      </c>
    </row>
    <row r="582">
      <c r="A582" s="2">
        <f>'AlumniEI SIGARRA'!A583</f>
        <v>201504326</v>
      </c>
      <c r="B582" s="2" t="str">
        <f>'AlumniEI SIGARRA'!B583</f>
        <v>Diogo Peixoto Pereira</v>
      </c>
      <c r="C582" s="2" t="str">
        <f>'AlumniEI SIGARRA'!I583</f>
        <v/>
      </c>
      <c r="D582" s="2" t="str">
        <f>'AlumniEI SIGARRA'!U583</f>
        <v> MIEIC 2019/2020</v>
      </c>
    </row>
    <row r="583">
      <c r="A583" s="2">
        <f>'AlumniEI SIGARRA'!A584</f>
        <v>202006059</v>
      </c>
      <c r="B583" s="2" t="str">
        <f>'AlumniEI SIGARRA'!B584</f>
        <v>Diogo Pinheiro Almeida</v>
      </c>
      <c r="C583" s="2" t="str">
        <f>'AlumniEI SIGARRA'!I584</f>
        <v/>
      </c>
      <c r="D583" s="2" t="str">
        <f>'AlumniEI SIGARRA'!U584</f>
        <v> L.EIC 2022/2023</v>
      </c>
    </row>
    <row r="584">
      <c r="A584" s="2">
        <f>'AlumniEI SIGARRA'!A585</f>
        <v>201100557</v>
      </c>
      <c r="B584" s="2" t="str">
        <f>'AlumniEI SIGARRA'!B585</f>
        <v>Diogo Pinto Jorge Ribeiro</v>
      </c>
      <c r="C584" s="11" t="str">
        <f>'AlumniEI SIGARRA'!I585</f>
        <v>https://www.linkedin.com/in/diogojapinto/</v>
      </c>
      <c r="D584" s="2" t="str">
        <f>'AlumniEI SIGARRA'!U585</f>
        <v> MIEIC 2015/2016</v>
      </c>
    </row>
    <row r="585">
      <c r="A585" s="2">
        <f>'AlumniEI SIGARRA'!A586</f>
        <v>201605360</v>
      </c>
      <c r="B585" s="2" t="str">
        <f>'AlumniEI SIGARRA'!B586</f>
        <v>Diogo Rafael Amorim Mendes</v>
      </c>
      <c r="C585" s="11" t="str">
        <f>'AlumniEI SIGARRA'!I586</f>
        <v>https://www.linkedin.com/in/diogo-mendes-54b449247/</v>
      </c>
      <c r="D585" s="2" t="str">
        <f>'AlumniEI SIGARRA'!U586</f>
        <v> L.EIC 2021/2022 M.EIC 2022/2023</v>
      </c>
    </row>
    <row r="586">
      <c r="A586" s="2">
        <f>'AlumniEI SIGARRA'!A587</f>
        <v>200900696</v>
      </c>
      <c r="B586" s="2" t="str">
        <f>'AlumniEI SIGARRA'!B587</f>
        <v>Diogo Rafael Pinto Nogueira</v>
      </c>
      <c r="C586" s="11" t="str">
        <f>'AlumniEI SIGARRA'!I587</f>
        <v>https://www.linkedin.com/in/diogonogueira/</v>
      </c>
      <c r="D586" s="2" t="str">
        <f>'AlumniEI SIGARRA'!U587</f>
        <v> MIEIC 2013/2014</v>
      </c>
    </row>
    <row r="587">
      <c r="A587" s="2">
        <f>'AlumniEI SIGARRA'!A588</f>
        <v>201100705</v>
      </c>
      <c r="B587" s="2" t="str">
        <f>'AlumniEI SIGARRA'!B588</f>
        <v>Diogo Ribeiro Gomes dos Santos</v>
      </c>
      <c r="C587" s="2" t="str">
        <f>'AlumniEI SIGARRA'!I588</f>
        <v/>
      </c>
      <c r="D587" s="2" t="str">
        <f>'AlumniEI SIGARRA'!U588</f>
        <v> MIEIC 2015/2016</v>
      </c>
    </row>
    <row r="588">
      <c r="A588" s="2">
        <f>'AlumniEI SIGARRA'!A589</f>
        <v>201806250</v>
      </c>
      <c r="B588" s="2" t="str">
        <f>'AlumniEI SIGARRA'!B589</f>
        <v>Diogo Samuel Gonçalves Fernandes</v>
      </c>
      <c r="C588" s="11" t="str">
        <f>'AlumniEI SIGARRA'!I589</f>
        <v>https://www.linkedin.com/in/diogosamuel/</v>
      </c>
      <c r="D588" s="2" t="str">
        <f>'AlumniEI SIGARRA'!U589</f>
        <v> M.EIC 2022/2023</v>
      </c>
    </row>
    <row r="589">
      <c r="A589" s="2">
        <f>'AlumniEI SIGARRA'!A590</f>
        <v>200602199</v>
      </c>
      <c r="B589" s="2" t="str">
        <f>'AlumniEI SIGARRA'!B590</f>
        <v>Diogo Samuel Teixeira da Rocha</v>
      </c>
      <c r="C589" s="11" t="str">
        <f>'AlumniEI SIGARRA'!I590</f>
        <v>https://www.linkedin.com/in/diogo-rocha-b9576530/</v>
      </c>
      <c r="D589" s="2" t="str">
        <f>'AlumniEI SIGARRA'!U590</f>
        <v> MIEIC 2010/2011</v>
      </c>
    </row>
    <row r="590">
      <c r="A590" s="2">
        <f>'AlumniEI SIGARRA'!A591</f>
        <v>200800923</v>
      </c>
      <c r="B590" s="2" t="str">
        <f>'AlumniEI SIGARRA'!B591</f>
        <v>Diogo Sanches Mendes</v>
      </c>
      <c r="C590" s="2" t="str">
        <f>'AlumniEI SIGARRA'!I591</f>
        <v/>
      </c>
      <c r="D590" s="2" t="str">
        <f>'AlumniEI SIGARRA'!U591</f>
        <v> MIEIC 2014/2015</v>
      </c>
    </row>
    <row r="591">
      <c r="A591" s="2">
        <f>'AlumniEI SIGARRA'!A592</f>
        <v>201406274</v>
      </c>
      <c r="B591" s="2" t="str">
        <f>'AlumniEI SIGARRA'!B592</f>
        <v>Diogo Serra Duque</v>
      </c>
      <c r="C591" s="2" t="str">
        <f>'AlumniEI SIGARRA'!I592</f>
        <v/>
      </c>
      <c r="D591" s="2" t="str">
        <f>'AlumniEI SIGARRA'!U592</f>
        <v> MIEIC 2018/2019</v>
      </c>
    </row>
    <row r="592">
      <c r="A592" s="2">
        <f>'AlumniEI SIGARRA'!A593</f>
        <v>201805367</v>
      </c>
      <c r="B592" s="2" t="str">
        <f>'AlumniEI SIGARRA'!B593</f>
        <v>Diogo Simão Correia Gomes</v>
      </c>
      <c r="C592" s="2" t="str">
        <f>'AlumniEI SIGARRA'!I593</f>
        <v/>
      </c>
      <c r="D592" s="2" t="str">
        <f>'AlumniEI SIGARRA'!U593</f>
        <v> L.EIC 2022/2023</v>
      </c>
    </row>
    <row r="593">
      <c r="A593" s="2">
        <f>'AlumniEI SIGARRA'!A594</f>
        <v>200905237</v>
      </c>
      <c r="B593" s="2" t="str">
        <f>'AlumniEI SIGARRA'!B594</f>
        <v>Diogo Trindade Basto</v>
      </c>
      <c r="C593" s="11" t="str">
        <f>'AlumniEI SIGARRA'!I594</f>
        <v>https://www.linkedin.com/in/diogo-t-basto/</v>
      </c>
      <c r="D593" s="2" t="str">
        <f>'AlumniEI SIGARRA'!U594</f>
        <v> MIEIC 2014/2015</v>
      </c>
    </row>
    <row r="594">
      <c r="A594" s="2">
        <f>'AlumniEI SIGARRA'!A595</f>
        <v>201108019</v>
      </c>
      <c r="B594" s="2" t="str">
        <f>'AlumniEI SIGARRA'!B595</f>
        <v>Diogo Vaz Nunes</v>
      </c>
      <c r="C594" s="2" t="str">
        <f>'AlumniEI SIGARRA'!I595</f>
        <v/>
      </c>
      <c r="D594" s="2" t="str">
        <f>'AlumniEI SIGARRA'!U595</f>
        <v> MIEIC 2017/2018</v>
      </c>
    </row>
    <row r="595">
      <c r="A595" s="2">
        <f>'AlumniEI SIGARRA'!A596</f>
        <v>201305602</v>
      </c>
      <c r="B595" s="2" t="str">
        <f>'AlumniEI SIGARRA'!B596</f>
        <v>Diogo Xavier Ribeiro Pereira</v>
      </c>
      <c r="C595" s="2" t="str">
        <f>'AlumniEI SIGARRA'!I596</f>
        <v/>
      </c>
      <c r="D595" s="2" t="str">
        <f>'AlumniEI SIGARRA'!U596</f>
        <v> MIEIC 2017/2018</v>
      </c>
    </row>
    <row r="596">
      <c r="A596" s="2">
        <f>'AlumniEI SIGARRA'!A597</f>
        <v>201007823</v>
      </c>
      <c r="B596" s="2" t="str">
        <f>'AlumniEI SIGARRA'!B597</f>
        <v>Duarte Alexandre Pinto Brandão</v>
      </c>
      <c r="C596" s="2" t="str">
        <f>'AlumniEI SIGARRA'!I597</f>
        <v/>
      </c>
      <c r="D596" s="2" t="str">
        <f>'AlumniEI SIGARRA'!U597</f>
        <v> MIEIC 2019/2020</v>
      </c>
    </row>
    <row r="597">
      <c r="A597" s="2">
        <f>'AlumniEI SIGARRA'!A598</f>
        <v>201604948</v>
      </c>
      <c r="B597" s="2" t="str">
        <f>'AlumniEI SIGARRA'!B598</f>
        <v>Duarte Filipe Machado de Oliveira</v>
      </c>
      <c r="C597" s="2" t="str">
        <f>'AlumniEI SIGARRA'!I598</f>
        <v/>
      </c>
      <c r="D597" s="2" t="str">
        <f>'AlumniEI SIGARRA'!U598</f>
        <v> MIEIC 2020/2021</v>
      </c>
    </row>
    <row r="598">
      <c r="A598" s="2">
        <f>'AlumniEI SIGARRA'!A599</f>
        <v>201905497</v>
      </c>
      <c r="B598" s="2" t="str">
        <f>'AlumniEI SIGARRA'!B599</f>
        <v>Duarte Guedes Sardão</v>
      </c>
      <c r="C598" s="11" t="str">
        <f>'AlumniEI SIGARRA'!I599</f>
        <v>https://www.linkedin.com/in/duarte-sardão-558104295</v>
      </c>
      <c r="D598" s="2" t="str">
        <f>'AlumniEI SIGARRA'!U599</f>
        <v> L.EIC 2021/2022</v>
      </c>
    </row>
    <row r="599">
      <c r="A599" s="2">
        <f>'AlumniEI SIGARRA'!A600</f>
        <v>201605658</v>
      </c>
      <c r="B599" s="2" t="str">
        <f>'AlumniEI SIGARRA'!B600</f>
        <v>Duarte Manuel Marques Mano Menezes Frazão</v>
      </c>
      <c r="C599" s="2" t="str">
        <f>'AlumniEI SIGARRA'!I600</f>
        <v/>
      </c>
      <c r="D599" s="2" t="str">
        <f>'AlumniEI SIGARRA'!U600</f>
        <v> MIEIC 2020/2021</v>
      </c>
    </row>
    <row r="600">
      <c r="A600" s="2">
        <f>'AlumniEI SIGARRA'!A601</f>
        <v>201304777</v>
      </c>
      <c r="B600" s="2" t="str">
        <f>'AlumniEI SIGARRA'!B601</f>
        <v>Duarte Manuel Ribeiro Pinto</v>
      </c>
      <c r="C600" s="11" t="str">
        <f>'AlumniEI SIGARRA'!I601</f>
        <v>https://www.linkedin.com/in/duartemrpinto/</v>
      </c>
      <c r="D600" s="2" t="str">
        <f>'AlumniEI SIGARRA'!U601</f>
        <v> MIEIC 2017/2018</v>
      </c>
    </row>
    <row r="601">
      <c r="A601" s="2">
        <f>'AlumniEI SIGARRA'!A602</f>
        <v>201607176</v>
      </c>
      <c r="B601" s="2" t="str">
        <f>'AlumniEI SIGARRA'!B602</f>
        <v>Duarte Miguel de Novo Faria</v>
      </c>
      <c r="C601" s="2" t="str">
        <f>'AlumniEI SIGARRA'!I602</f>
        <v/>
      </c>
      <c r="D601" s="2" t="str">
        <f>'AlumniEI SIGARRA'!U602</f>
        <v> M.EIC 2021/2022</v>
      </c>
    </row>
    <row r="602">
      <c r="A602" s="2">
        <f>'AlumniEI SIGARRA'!A603</f>
        <v>200201766</v>
      </c>
      <c r="B602" s="2" t="str">
        <f>'AlumniEI SIGARRA'!B603</f>
        <v>Duarte Miguel Faria Ferreira Cabral</v>
      </c>
      <c r="C602" s="11" t="str">
        <f>'AlumniEI SIGARRA'!I603</f>
        <v>https://www.linkedin.com/in/cabralduarte/</v>
      </c>
      <c r="D602" s="2" t="str">
        <f>'AlumniEI SIGARRA'!U603</f>
        <v> MIEIC 2007/2008</v>
      </c>
    </row>
    <row r="603">
      <c r="A603" s="2">
        <f>'AlumniEI SIGARRA'!A604</f>
        <v>201503661</v>
      </c>
      <c r="B603" s="2" t="str">
        <f>'AlumniEI SIGARRA'!B604</f>
        <v>Duarte Nuno Esteves André Lima de Carvalho</v>
      </c>
      <c r="C603" s="2" t="str">
        <f>'AlumniEI SIGARRA'!I604</f>
        <v/>
      </c>
      <c r="D603" s="2" t="str">
        <f>'AlumniEI SIGARRA'!U604</f>
        <v> M.EIC 2021/2022</v>
      </c>
    </row>
    <row r="604">
      <c r="A604" s="2">
        <f>'AlumniEI SIGARRA'!A605</f>
        <v>201109179</v>
      </c>
      <c r="B604" s="2" t="str">
        <f>'AlumniEI SIGARRA'!B605</f>
        <v>Duarte Nuno Pereira Duarte</v>
      </c>
      <c r="C604" s="11" t="str">
        <f>'AlumniEI SIGARRA'!I605</f>
        <v>https://www.linkedin.com/in/dduarted/</v>
      </c>
      <c r="D604" s="2" t="str">
        <f>'AlumniEI SIGARRA'!U605</f>
        <v> MIEIC 2015/2016</v>
      </c>
    </row>
    <row r="605">
      <c r="A605" s="2">
        <f>'AlumniEI SIGARRA'!A606</f>
        <v>201404131</v>
      </c>
      <c r="B605" s="2" t="str">
        <f>'AlumniEI SIGARRA'!B606</f>
        <v>Edgar de Lemos Passos</v>
      </c>
      <c r="C605" s="2" t="str">
        <f>'AlumniEI SIGARRA'!I606</f>
        <v/>
      </c>
      <c r="D605" s="2" t="str">
        <f>'AlumniEI SIGARRA'!U606</f>
        <v> MIEIC 2019/2020</v>
      </c>
    </row>
    <row r="606">
      <c r="A606" s="2">
        <f>'AlumniEI SIGARRA'!A607</f>
        <v>200801630</v>
      </c>
      <c r="B606" s="2" t="str">
        <f>'AlumniEI SIGARRA'!B607</f>
        <v>Edgar de Sá Alves</v>
      </c>
      <c r="C606" s="11" t="str">
        <f>'AlumniEI SIGARRA'!I607</f>
        <v>https://www.linkedin.com/in/edgarsalves/</v>
      </c>
      <c r="D606" s="2" t="str">
        <f>'AlumniEI SIGARRA'!U607</f>
        <v> MIEIC 2013/2014</v>
      </c>
    </row>
    <row r="607">
      <c r="A607" s="2">
        <f>'AlumniEI SIGARRA'!A608</f>
        <v>201305973</v>
      </c>
      <c r="B607" s="2" t="str">
        <f>'AlumniEI SIGARRA'!B608</f>
        <v>Edgar Duarte Ramos</v>
      </c>
      <c r="C607" s="2" t="str">
        <f>'AlumniEI SIGARRA'!I608</f>
        <v/>
      </c>
      <c r="D607" s="2" t="str">
        <f>'AlumniEI SIGARRA'!U608</f>
        <v> MIEIC 2018/2019</v>
      </c>
    </row>
    <row r="608">
      <c r="A608" s="2">
        <f>'AlumniEI SIGARRA'!A609</f>
        <v>201906573</v>
      </c>
      <c r="B608" s="2" t="str">
        <f>'AlumniEI SIGARRA'!B609</f>
        <v>Edgar Ferreira da Torre</v>
      </c>
      <c r="C608" s="2" t="str">
        <f>'AlumniEI SIGARRA'!I609</f>
        <v/>
      </c>
      <c r="D608" s="2" t="str">
        <f>'AlumniEI SIGARRA'!U609</f>
        <v> L.EIC 2021/2022</v>
      </c>
    </row>
    <row r="609">
      <c r="A609" s="2">
        <f>'AlumniEI SIGARRA'!A610</f>
        <v>200003811</v>
      </c>
      <c r="B609" s="2" t="str">
        <f>'AlumniEI SIGARRA'!B610</f>
        <v>Edgar Ferreira Esteves</v>
      </c>
      <c r="C609" s="2" t="str">
        <f>'AlumniEI SIGARRA'!I610</f>
        <v/>
      </c>
      <c r="D609" s="2" t="str">
        <f>'AlumniEI SIGARRA'!U610</f>
        <v> MIEIC 2008/2009</v>
      </c>
    </row>
    <row r="610">
      <c r="A610" s="2">
        <f>'AlumniEI SIGARRA'!A611</f>
        <v>201503784</v>
      </c>
      <c r="B610" s="2" t="str">
        <f>'AlumniEI SIGARRA'!B611</f>
        <v>Edgar Filipe Amorim Gomes Carneiro</v>
      </c>
      <c r="C610" s="2" t="str">
        <f>'AlumniEI SIGARRA'!I611</f>
        <v/>
      </c>
      <c r="D610" s="2" t="str">
        <f>'AlumniEI SIGARRA'!U611</f>
        <v> MIEIC 2019/2020</v>
      </c>
    </row>
    <row r="611">
      <c r="A611" s="2">
        <f>'AlumniEI SIGARRA'!A612</f>
        <v>201604910</v>
      </c>
      <c r="B611" s="2" t="str">
        <f>'AlumniEI SIGARRA'!B612</f>
        <v>Edgar Miguel Pinto Lourenço</v>
      </c>
      <c r="C611" s="2" t="str">
        <f>'AlumniEI SIGARRA'!I612</f>
        <v/>
      </c>
      <c r="D611" s="2" t="str">
        <f>'AlumniEI SIGARRA'!U612</f>
        <v> L.EIC 2022/2023</v>
      </c>
    </row>
    <row r="612">
      <c r="A612" s="2">
        <f>'AlumniEI SIGARRA'!A613</f>
        <v>199804398</v>
      </c>
      <c r="B612" s="2" t="str">
        <f>'AlumniEI SIGARRA'!B613</f>
        <v>Edmilton Odair Martins da Cruz</v>
      </c>
      <c r="C612" s="2" t="str">
        <f>'AlumniEI SIGARRA'!I613</f>
        <v/>
      </c>
      <c r="D612" s="2" t="str">
        <f>'AlumniEI SIGARRA'!U613</f>
        <v> LEIC 2003/2004</v>
      </c>
    </row>
    <row r="613">
      <c r="A613" s="2">
        <f>'AlumniEI SIGARRA'!A614</f>
        <v>199600231</v>
      </c>
      <c r="B613" s="2" t="str">
        <f>'AlumniEI SIGARRA'!B614</f>
        <v>Eduardo Alberto Almeida Espinheira Gomes</v>
      </c>
      <c r="C613" s="11" t="str">
        <f>'AlumniEI SIGARRA'!I614</f>
        <v>https://www.linkedin.com/in/eespinheira/</v>
      </c>
      <c r="D613" s="2" t="str">
        <f>'AlumniEI SIGARRA'!U614</f>
        <v> LEIC 2002/2003 MIEIC 2008/2009</v>
      </c>
    </row>
    <row r="614">
      <c r="A614" s="2">
        <f>'AlumniEI SIGARRA'!A615</f>
        <v>201000538</v>
      </c>
      <c r="B614" s="2" t="str">
        <f>'AlumniEI SIGARRA'!B615</f>
        <v>Eduardo Cardoso de Abreu</v>
      </c>
      <c r="C614" s="2" t="str">
        <f>'AlumniEI SIGARRA'!I615</f>
        <v/>
      </c>
      <c r="D614" s="2" t="str">
        <f>'AlumniEI SIGARRA'!U615</f>
        <v> MIEIC 2015/2016</v>
      </c>
    </row>
    <row r="615">
      <c r="A615" s="2">
        <f>'AlumniEI SIGARRA'!A616</f>
        <v>201705421</v>
      </c>
      <c r="B615" s="2" t="str">
        <f>'AlumniEI SIGARRA'!B616</f>
        <v>Eduardo Carreira Ribeiro</v>
      </c>
      <c r="C615" s="2" t="str">
        <f>'AlumniEI SIGARRA'!I616</f>
        <v/>
      </c>
      <c r="D615" s="2" t="str">
        <f>'AlumniEI SIGARRA'!U616</f>
        <v> M.EIC 2021/2022</v>
      </c>
    </row>
    <row r="616">
      <c r="A616" s="2">
        <f>'AlumniEI SIGARRA'!A617</f>
        <v>201505779</v>
      </c>
      <c r="B616" s="2" t="str">
        <f>'AlumniEI SIGARRA'!B617</f>
        <v>Eduardo de Mendonça Rodrigues Salgado Ramos</v>
      </c>
      <c r="C616" s="2" t="str">
        <f>'AlumniEI SIGARRA'!I617</f>
        <v/>
      </c>
      <c r="D616" s="2" t="str">
        <f>'AlumniEI SIGARRA'!U617</f>
        <v> MIEIC 2019/2020</v>
      </c>
    </row>
    <row r="617">
      <c r="A617" s="2">
        <f>'AlumniEI SIGARRA'!A618</f>
        <v>201604920</v>
      </c>
      <c r="B617" s="2" t="str">
        <f>'AlumniEI SIGARRA'!B618</f>
        <v>Eduardo Ferreira Campos</v>
      </c>
      <c r="C617" s="2" t="str">
        <f>'AlumniEI SIGARRA'!I618</f>
        <v/>
      </c>
      <c r="D617" s="2" t="str">
        <f>'AlumniEI SIGARRA'!U618</f>
        <v> M.EIC 2021/2022</v>
      </c>
    </row>
    <row r="618">
      <c r="A618" s="2">
        <f>'AlumniEI SIGARRA'!A619</f>
        <v>200704539</v>
      </c>
      <c r="B618" s="2" t="str">
        <f>'AlumniEI SIGARRA'!B619</f>
        <v>Eduardo Filipe Garcia Pinto</v>
      </c>
      <c r="C618" s="11" t="str">
        <f>'AlumniEI SIGARRA'!I619</f>
        <v>https://www.linkedin.com/in/efgpinto</v>
      </c>
      <c r="D618" s="2" t="str">
        <f>'AlumniEI SIGARRA'!U619</f>
        <v> MIEIC 2011/2012</v>
      </c>
    </row>
    <row r="619">
      <c r="A619" s="2">
        <f>'AlumniEI SIGARRA'!A620</f>
        <v>202005283</v>
      </c>
      <c r="B619" s="2" t="str">
        <f>'AlumniEI SIGARRA'!B620</f>
        <v>Eduardo Filipe Leite da Silva</v>
      </c>
      <c r="C619" s="2" t="str">
        <f>'AlumniEI SIGARRA'!I620</f>
        <v/>
      </c>
      <c r="D619" s="2" t="str">
        <f>'AlumniEI SIGARRA'!U620</f>
        <v> L.EIC 2022/2023</v>
      </c>
    </row>
    <row r="620">
      <c r="A620" s="2">
        <f>'AlumniEI SIGARRA'!A621</f>
        <v>201703658</v>
      </c>
      <c r="B620" s="2" t="str">
        <f>'AlumniEI SIGARRA'!B621</f>
        <v>Eduardo João Santana Macedo</v>
      </c>
      <c r="C620" s="2" t="str">
        <f>'AlumniEI SIGARRA'!I621</f>
        <v/>
      </c>
      <c r="D620" s="2" t="str">
        <f>'AlumniEI SIGARRA'!U621</f>
        <v> M.EIC 2021/2022</v>
      </c>
    </row>
    <row r="621">
      <c r="A621" s="2">
        <f>'AlumniEI SIGARRA'!A622</f>
        <v>201303832</v>
      </c>
      <c r="B621" s="2" t="str">
        <f>'AlumniEI SIGARRA'!B622</f>
        <v>Eduardo Jorge Duarte Reis</v>
      </c>
      <c r="C621" s="2" t="str">
        <f>'AlumniEI SIGARRA'!I622</f>
        <v/>
      </c>
      <c r="D621" s="2" t="str">
        <f>'AlumniEI SIGARRA'!U622</f>
        <v> MIEIC 2017/2018</v>
      </c>
    </row>
    <row r="622">
      <c r="A622" s="2">
        <f>'AlumniEI SIGARRA'!A623</f>
        <v>200602347</v>
      </c>
      <c r="B622" s="2" t="str">
        <f>'AlumniEI SIGARRA'!B623</f>
        <v>Eduardo Jorge Silva Leite de Oliveira</v>
      </c>
      <c r="C622" s="11" t="str">
        <f>'AlumniEI SIGARRA'!I623</f>
        <v>https://www.linkedin.com/in/eduardooliv/</v>
      </c>
      <c r="D622" s="2" t="str">
        <f>'AlumniEI SIGARRA'!U623</f>
        <v> MIEIC 2010/2011</v>
      </c>
    </row>
    <row r="623">
      <c r="A623" s="2">
        <f>'AlumniEI SIGARRA'!A624</f>
        <v>201104191</v>
      </c>
      <c r="B623" s="2" t="str">
        <f>'AlumniEI SIGARRA'!B624</f>
        <v>Eduardo José Valadar Martins</v>
      </c>
      <c r="C623" s="2" t="str">
        <f>'AlumniEI SIGARRA'!I624</f>
        <v/>
      </c>
      <c r="D623" s="2" t="str">
        <f>'AlumniEI SIGARRA'!U624</f>
        <v> MIEIC 2016/2017</v>
      </c>
    </row>
    <row r="624">
      <c r="A624" s="2">
        <f>'AlumniEI SIGARRA'!A625</f>
        <v>202003218</v>
      </c>
      <c r="B624" s="2" t="str">
        <f>'AlumniEI SIGARRA'!B625</f>
        <v>Eduardo Leandro Dias Carneiro</v>
      </c>
      <c r="C624" s="2" t="str">
        <f>'AlumniEI SIGARRA'!I625</f>
        <v/>
      </c>
      <c r="D624" s="2" t="str">
        <f>'AlumniEI SIGARRA'!U625</f>
        <v> M.EIC 2022/2023</v>
      </c>
    </row>
    <row r="625">
      <c r="A625" s="2">
        <f>'AlumniEI SIGARRA'!A626</f>
        <v>200804891</v>
      </c>
      <c r="B625" s="2" t="str">
        <f>'AlumniEI SIGARRA'!B626</f>
        <v>Eduardo Luís Almeida Rodrigues Barbosa</v>
      </c>
      <c r="C625" s="2" t="str">
        <f>'AlumniEI SIGARRA'!I626</f>
        <v/>
      </c>
      <c r="D625" s="2" t="str">
        <f>'AlumniEI SIGARRA'!U626</f>
        <v> MIEIC 2013/2014</v>
      </c>
    </row>
    <row r="626">
      <c r="A626" s="2">
        <f>'AlumniEI SIGARRA'!A627</f>
        <v>200803951</v>
      </c>
      <c r="B626" s="2" t="str">
        <f>'AlumniEI SIGARRA'!B627</f>
        <v>Eduardo Luís Loureiro Fernandes</v>
      </c>
      <c r="C626" s="11" t="str">
        <f>'AlumniEI SIGARRA'!I627</f>
        <v>https://www.linkedin.com/in/eduardo-fernandes-79a5292a</v>
      </c>
      <c r="D626" s="2" t="str">
        <f>'AlumniEI SIGARRA'!U627</f>
        <v> MIEIC 2015/2016</v>
      </c>
    </row>
    <row r="627">
      <c r="A627" s="2">
        <f>'AlumniEI SIGARRA'!A628</f>
        <v>201603135</v>
      </c>
      <c r="B627" s="2" t="str">
        <f>'AlumniEI SIGARRA'!B628</f>
        <v>Eduardo Luís Pinheiro da Silva</v>
      </c>
      <c r="C627" s="2" t="str">
        <f>'AlumniEI SIGARRA'!I628</f>
        <v/>
      </c>
      <c r="D627" s="2" t="str">
        <f>'AlumniEI SIGARRA'!U628</f>
        <v> MIEIC 2020/2021</v>
      </c>
    </row>
    <row r="628">
      <c r="A628" s="2">
        <f>'AlumniEI SIGARRA'!A629</f>
        <v>201906732</v>
      </c>
      <c r="B628" s="2" t="str">
        <f>'AlumniEI SIGARRA'!B629</f>
        <v>Eduardo Luís Tronjo Ramos</v>
      </c>
      <c r="C628" s="2" t="str">
        <f>'AlumniEI SIGARRA'!I629</f>
        <v/>
      </c>
      <c r="D628" s="2" t="str">
        <f>'AlumniEI SIGARRA'!U629</f>
        <v> L.EIC 2022/2023</v>
      </c>
    </row>
    <row r="629">
      <c r="A629" s="2">
        <f>'AlumniEI SIGARRA'!A630</f>
        <v>201907116</v>
      </c>
      <c r="B629" s="2" t="str">
        <f>'AlumniEI SIGARRA'!B630</f>
        <v>Eduardo Machado Gonçalves</v>
      </c>
      <c r="C629" s="2" t="str">
        <f>'AlumniEI SIGARRA'!I630</f>
        <v/>
      </c>
      <c r="D629" s="2" t="str">
        <f>'AlumniEI SIGARRA'!U630</f>
        <v> L.EIC 2022/2023</v>
      </c>
    </row>
    <row r="630">
      <c r="A630" s="2">
        <f>'AlumniEI SIGARRA'!A631</f>
        <v>201204989</v>
      </c>
      <c r="B630" s="2" t="str">
        <f>'AlumniEI SIGARRA'!B631</f>
        <v>Eduardo Manuel Oliveira Taveira Baptista de Almeida</v>
      </c>
      <c r="C630" s="11" t="str">
        <f>'AlumniEI SIGARRA'!I631</f>
        <v>https://www.linkedin.com/in/edualm/</v>
      </c>
      <c r="D630" s="2" t="str">
        <f>'AlumniEI SIGARRA'!U631</f>
        <v> MIEIC 2016/2017</v>
      </c>
    </row>
    <row r="631">
      <c r="A631" s="2">
        <f>'AlumniEI SIGARRA'!A632</f>
        <v>201204972</v>
      </c>
      <c r="B631" s="2" t="str">
        <f>'AlumniEI SIGARRA'!B632</f>
        <v>Eduardo Miguel Bastos Leite</v>
      </c>
      <c r="C631" s="2" t="str">
        <f>'AlumniEI SIGARRA'!I632</f>
        <v/>
      </c>
      <c r="D631" s="2" t="str">
        <f>'AlumniEI SIGARRA'!U632</f>
        <v> MIEIC 2018/2019</v>
      </c>
    </row>
    <row r="632">
      <c r="A632" s="2">
        <f>'AlumniEI SIGARRA'!A633</f>
        <v>200808168</v>
      </c>
      <c r="B632" s="2" t="str">
        <f>'AlumniEI SIGARRA'!B633</f>
        <v>Eduardo Miguel Ferreira Alves</v>
      </c>
      <c r="C632" s="2" t="str">
        <f>'AlumniEI SIGARRA'!I633</f>
        <v/>
      </c>
      <c r="D632" s="2" t="str">
        <f>'AlumniEI SIGARRA'!U633</f>
        <v> MIEIC 2013/2014</v>
      </c>
    </row>
    <row r="633">
      <c r="A633" s="2">
        <f>'AlumniEI SIGARRA'!A634</f>
        <v>199801434</v>
      </c>
      <c r="B633" s="2" t="str">
        <f>'AlumniEI SIGARRA'!B634</f>
        <v>Eduardo Miguel Lages de Abreu</v>
      </c>
      <c r="C633" s="2" t="str">
        <f>'AlumniEI SIGARRA'!I634</f>
        <v/>
      </c>
      <c r="D633" s="2" t="str">
        <f>'AlumniEI SIGARRA'!U634</f>
        <v> LEIC 2002/2003</v>
      </c>
    </row>
    <row r="634">
      <c r="A634" s="2">
        <f>'AlumniEI SIGARRA'!A635</f>
        <v>200605988</v>
      </c>
      <c r="B634" s="2" t="str">
        <f>'AlumniEI SIGARRA'!B635</f>
        <v>Eduardo Miguel Moreira Guedes Osório</v>
      </c>
      <c r="C634" s="2" t="str">
        <f>'AlumniEI SIGARRA'!I635</f>
        <v/>
      </c>
      <c r="D634" s="2" t="str">
        <f>'AlumniEI SIGARRA'!U635</f>
        <v> MIEIC 2016/2017</v>
      </c>
    </row>
    <row r="635">
      <c r="A635" s="2">
        <f>'AlumniEI SIGARRA'!A636</f>
        <v>199500680</v>
      </c>
      <c r="B635" s="2" t="str">
        <f>'AlumniEI SIGARRA'!B636</f>
        <v>Eduardo Pedro Filipe Ramalho</v>
      </c>
      <c r="C635" s="11" t="str">
        <f>'AlumniEI SIGARRA'!I636</f>
        <v>https://www.linkedin.com/in/eduardo-ramalho-pt/</v>
      </c>
      <c r="D635" s="2" t="str">
        <f>'AlumniEI SIGARRA'!U636</f>
        <v> LEIC 2001/2002 MIEIC 2010/2011</v>
      </c>
    </row>
    <row r="636">
      <c r="A636" s="2">
        <f>'AlumniEI SIGARRA'!A637</f>
        <v>201805189</v>
      </c>
      <c r="B636" s="2" t="str">
        <f>'AlumniEI SIGARRA'!B637</f>
        <v>Eduardo Rui Nascimento Amaral</v>
      </c>
      <c r="C636" s="2" t="str">
        <f>'AlumniEI SIGARRA'!I637</f>
        <v/>
      </c>
      <c r="D636" s="2" t="str">
        <f>'AlumniEI SIGARRA'!U637</f>
        <v> L.EIC 2021/2022</v>
      </c>
    </row>
    <row r="637">
      <c r="A637" s="2">
        <f>'AlumniEI SIGARRA'!A638</f>
        <v>201704961</v>
      </c>
      <c r="B637" s="2" t="str">
        <f>'AlumniEI SIGARRA'!B638</f>
        <v>Eliseu António Pinto Amaro</v>
      </c>
      <c r="C637" s="2" t="str">
        <f>'AlumniEI SIGARRA'!I638</f>
        <v/>
      </c>
      <c r="D637" s="2" t="str">
        <f>'AlumniEI SIGARRA'!U638</f>
        <v> L.EIC 2021/2022</v>
      </c>
    </row>
    <row r="638">
      <c r="A638" s="2">
        <f>'AlumniEI SIGARRA'!A639</f>
        <v>201100751</v>
      </c>
      <c r="B638" s="2" t="str">
        <f>'AlumniEI SIGARRA'!B639</f>
        <v>Emanuel Augusto Santos Pinho</v>
      </c>
      <c r="C638" s="2" t="str">
        <f>'AlumniEI SIGARRA'!I639</f>
        <v/>
      </c>
      <c r="D638" s="2" t="str">
        <f>'AlumniEI SIGARRA'!U639</f>
        <v> MIEIC 2015/2016</v>
      </c>
    </row>
    <row r="639">
      <c r="A639" s="2">
        <f>'AlumniEI SIGARRA'!A640</f>
        <v>199500700</v>
      </c>
      <c r="B639" s="2" t="str">
        <f>'AlumniEI SIGARRA'!B640</f>
        <v>Emanuel Jesus Silva Neves</v>
      </c>
      <c r="C639" s="11" t="str">
        <f>'AlumniEI SIGARRA'!I640</f>
        <v>https://www.linkedin.com/in/emanuel-neves-2073b6</v>
      </c>
      <c r="D639" s="2" t="str">
        <f>'AlumniEI SIGARRA'!U640</f>
        <v> LEIC 1999/2000</v>
      </c>
    </row>
    <row r="640">
      <c r="A640" s="2">
        <f>'AlumniEI SIGARRA'!A641</f>
        <v>202005485</v>
      </c>
      <c r="B640" s="2" t="str">
        <f>'AlumniEI SIGARRA'!B641</f>
        <v>Emanuel Silva Gestosa</v>
      </c>
      <c r="C640" s="2" t="str">
        <f>'AlumniEI SIGARRA'!I641</f>
        <v/>
      </c>
      <c r="D640" s="2" t="str">
        <f>'AlumniEI SIGARRA'!U641</f>
        <v> L.EIC 2022/2023</v>
      </c>
    </row>
    <row r="641">
      <c r="A641" s="2">
        <f>'AlumniEI SIGARRA'!A642</f>
        <v>199900893</v>
      </c>
      <c r="B641" s="2" t="str">
        <f>'AlumniEI SIGARRA'!B642</f>
        <v>Ernândia Andrade Pina Ribeiro</v>
      </c>
      <c r="C641" s="2" t="str">
        <f>'AlumniEI SIGARRA'!I642</f>
        <v/>
      </c>
      <c r="D641" s="2" t="str">
        <f>'AlumniEI SIGARRA'!U642</f>
        <v> LEIC 2005/2006</v>
      </c>
    </row>
    <row r="642">
      <c r="A642" s="2">
        <f>'AlumniEI SIGARRA'!A643</f>
        <v>200900695</v>
      </c>
      <c r="B642" s="2" t="str">
        <f>'AlumniEI SIGARRA'!B643</f>
        <v>Eugenio Andre Leal Ferreira dos Santos</v>
      </c>
      <c r="C642" s="2" t="str">
        <f>'AlumniEI SIGARRA'!I643</f>
        <v/>
      </c>
      <c r="D642" s="2" t="str">
        <f>'AlumniEI SIGARRA'!U643</f>
        <v> MIEIC 2016/2017</v>
      </c>
    </row>
    <row r="643">
      <c r="A643" s="2">
        <f>'AlumniEI SIGARRA'!A644</f>
        <v>201904920</v>
      </c>
      <c r="B643" s="2" t="str">
        <f>'AlumniEI SIGARRA'!B644</f>
        <v>Eunice Juliana Freitas Amorim</v>
      </c>
      <c r="C643" s="11" t="str">
        <f>'AlumniEI SIGARRA'!I644</f>
        <v>https://www.linkedin.com/in/eunice-amorim-a3663b240/</v>
      </c>
      <c r="D643" s="2" t="str">
        <f>'AlumniEI SIGARRA'!U644</f>
        <v> L.EIC 2021/2022</v>
      </c>
    </row>
    <row r="644">
      <c r="A644" s="2">
        <f>'AlumniEI SIGARRA'!A645</f>
        <v>200003745</v>
      </c>
      <c r="B644" s="2" t="str">
        <f>'AlumniEI SIGARRA'!B645</f>
        <v>Eurico Rogério Machado de Matos</v>
      </c>
      <c r="C644" s="2" t="str">
        <f>'AlumniEI SIGARRA'!I645</f>
        <v/>
      </c>
      <c r="D644" s="2" t="str">
        <f>'AlumniEI SIGARRA'!U645</f>
        <v> LEIC 2004/2005</v>
      </c>
    </row>
    <row r="645">
      <c r="A645" s="2">
        <f>'AlumniEI SIGARRA'!A646</f>
        <v>200406050</v>
      </c>
      <c r="B645" s="2" t="str">
        <f>'AlumniEI SIGARRA'!B646</f>
        <v>Ezilda Duarte Almeida</v>
      </c>
      <c r="C645" s="2" t="str">
        <f>'AlumniEI SIGARRA'!I646</f>
        <v/>
      </c>
      <c r="D645" s="2" t="str">
        <f>'AlumniEI SIGARRA'!U646</f>
        <v> MIEIC 2009/2010</v>
      </c>
    </row>
    <row r="646">
      <c r="A646" s="2">
        <f>'AlumniEI SIGARRA'!A647</f>
        <v>201606540</v>
      </c>
      <c r="B646" s="2" t="str">
        <f>'AlumniEI SIGARRA'!B647</f>
        <v>Fábio Alexandre Matos Azevedo</v>
      </c>
      <c r="C646" s="2" t="str">
        <f>'AlumniEI SIGARRA'!I647</f>
        <v/>
      </c>
      <c r="D646" s="2" t="str">
        <f>'AlumniEI SIGARRA'!U647</f>
        <v> MIEIC 2020/2021</v>
      </c>
    </row>
    <row r="647">
      <c r="A647" s="2">
        <f>'AlumniEI SIGARRA'!A648</f>
        <v>200707596</v>
      </c>
      <c r="B647" s="2" t="str">
        <f>'AlumniEI SIGARRA'!B648</f>
        <v>Fábio André da Cunha Almeida</v>
      </c>
      <c r="C647" s="11" t="str">
        <f>'AlumniEI SIGARRA'!I648</f>
        <v>https://www.linkedin.com/in/fabioacalmeida/</v>
      </c>
      <c r="D647" s="2" t="str">
        <f>'AlumniEI SIGARRA'!U648</f>
        <v> MIEIC 2011/2012</v>
      </c>
    </row>
    <row r="648">
      <c r="A648" s="2">
        <f>'AlumniEI SIGARRA'!A649</f>
        <v>201007656</v>
      </c>
      <c r="B648" s="2" t="str">
        <f>'AlumniEI SIGARRA'!B649</f>
        <v>Fábio André da Silva Amarante</v>
      </c>
      <c r="C648" s="11" t="str">
        <f>'AlumniEI SIGARRA'!I649</f>
        <v>https://www.linkedin.com/in/fabioamarante/</v>
      </c>
      <c r="D648" s="2" t="str">
        <f>'AlumniEI SIGARRA'!U649</f>
        <v> MIEIC 2017/2018</v>
      </c>
    </row>
    <row r="649">
      <c r="A649" s="2">
        <f>'AlumniEI SIGARRA'!A650</f>
        <v>200600397</v>
      </c>
      <c r="B649" s="2" t="str">
        <f>'AlumniEI SIGARRA'!B650</f>
        <v>Fábio António Gomes Neves</v>
      </c>
      <c r="C649" s="11" t="str">
        <f>'AlumniEI SIGARRA'!I650</f>
        <v>https://www.linkedin.com/in/fabioneves88/</v>
      </c>
      <c r="D649" s="2" t="str">
        <f>'AlumniEI SIGARRA'!U650</f>
        <v> MIEIC 2011/2012</v>
      </c>
    </row>
    <row r="650">
      <c r="A650" s="2">
        <f>'AlumniEI SIGARRA'!A651</f>
        <v>202007658</v>
      </c>
      <c r="B650" s="2" t="str">
        <f>'AlumniEI SIGARRA'!B651</f>
        <v>Fábio Araújo de Sá</v>
      </c>
      <c r="C650" s="2" t="str">
        <f>'AlumniEI SIGARRA'!I651</f>
        <v/>
      </c>
      <c r="D650" s="2" t="str">
        <f>'AlumniEI SIGARRA'!U651</f>
        <v> L.EIC 2022/2023</v>
      </c>
    </row>
    <row r="651">
      <c r="A651" s="2">
        <f>'AlumniEI SIGARRA'!A652</f>
        <v>202008052</v>
      </c>
      <c r="B651" s="2" t="str">
        <f>'AlumniEI SIGARRA'!B652</f>
        <v>Fábio Cunha Morais</v>
      </c>
      <c r="C651" s="2" t="str">
        <f>'AlumniEI SIGARRA'!I652</f>
        <v/>
      </c>
      <c r="D651" s="2" t="str">
        <f>'AlumniEI SIGARRA'!U652</f>
        <v> L.EIC 2022/2023</v>
      </c>
    </row>
    <row r="652">
      <c r="A652" s="2">
        <f>'AlumniEI SIGARRA'!A653</f>
        <v>200304781</v>
      </c>
      <c r="B652" s="2" t="str">
        <f>'AlumniEI SIGARRA'!B653</f>
        <v>Fábio Daniel Pinto de Oliveira</v>
      </c>
      <c r="C652" s="11" t="str">
        <f>'AlumniEI SIGARRA'!I653</f>
        <v>https://www.linkedin.com/in/fpoliveira/</v>
      </c>
      <c r="D652" s="2" t="str">
        <f>'AlumniEI SIGARRA'!U653</f>
        <v> MIEIC 2007/2008</v>
      </c>
    </row>
    <row r="653">
      <c r="A653" s="2">
        <f>'AlumniEI SIGARRA'!A654</f>
        <v>201503823</v>
      </c>
      <c r="B653" s="2" t="str">
        <f>'AlumniEI SIGARRA'!B654</f>
        <v>Fábio Daniel Reis Gaspar</v>
      </c>
      <c r="C653" s="2" t="str">
        <f>'AlumniEI SIGARRA'!I654</f>
        <v/>
      </c>
      <c r="D653" s="2" t="str">
        <f>'AlumniEI SIGARRA'!U654</f>
        <v> M.EIC 2021/2022</v>
      </c>
    </row>
    <row r="654">
      <c r="A654" s="2">
        <f>'AlumniEI SIGARRA'!A655</f>
        <v>200804924</v>
      </c>
      <c r="B654" s="2" t="str">
        <f>'AlumniEI SIGARRA'!B655</f>
        <v>Fábio Domingos da Silva Rodrigues</v>
      </c>
      <c r="C654" s="2" t="str">
        <f>'AlumniEI SIGARRA'!I655</f>
        <v/>
      </c>
      <c r="D654" s="2" t="str">
        <f>'AlumniEI SIGARRA'!U655</f>
        <v> MIEIC 2013/2014</v>
      </c>
    </row>
    <row r="655">
      <c r="A655" s="2">
        <f>'AlumniEI SIGARRA'!A656</f>
        <v>200801625</v>
      </c>
      <c r="B655" s="2" t="str">
        <f>'AlumniEI SIGARRA'!B656</f>
        <v>Fábio Filipe Costa Pinho</v>
      </c>
      <c r="C655" s="2" t="str">
        <f>'AlumniEI SIGARRA'!I656</f>
        <v/>
      </c>
      <c r="D655" s="2" t="str">
        <f>'AlumniEI SIGARRA'!U656</f>
        <v> MIEIC 2012/2013</v>
      </c>
    </row>
    <row r="656">
      <c r="A656" s="2">
        <f>'AlumniEI SIGARRA'!A657</f>
        <v>201103082</v>
      </c>
      <c r="B656" s="2" t="str">
        <f>'AlumniEI SIGARRA'!B657</f>
        <v>Fábio Filipe Jesus da Silva</v>
      </c>
      <c r="C656" s="2" t="str">
        <f>'AlumniEI SIGARRA'!I657</f>
        <v/>
      </c>
      <c r="D656" s="2" t="str">
        <f>'AlumniEI SIGARRA'!U657</f>
        <v> MIEIC 2015/2016</v>
      </c>
    </row>
    <row r="657">
      <c r="A657" s="2">
        <f>'AlumniEI SIGARRA'!A658</f>
        <v>201604796</v>
      </c>
      <c r="B657" s="2" t="str">
        <f>'AlumniEI SIGARRA'!B658</f>
        <v>Fábio Filipe Vilela Oliveira</v>
      </c>
      <c r="C657" s="11" t="str">
        <f>'AlumniEI SIGARRA'!I658</f>
        <v>https://www.linkedin.com/in/fabio-vilela-oliveira</v>
      </c>
      <c r="D657" s="2" t="str">
        <f>'AlumniEI SIGARRA'!U658</f>
        <v> MIEIC 2020/2021</v>
      </c>
    </row>
    <row r="658">
      <c r="A658" s="2">
        <f>'AlumniEI SIGARRA'!A659</f>
        <v>201404783</v>
      </c>
      <c r="B658" s="2" t="str">
        <f>'AlumniEI SIGARRA'!B659</f>
        <v>Fábio Henrique Nunes Caramelo</v>
      </c>
      <c r="C658" s="11" t="str">
        <f>'AlumniEI SIGARRA'!I659</f>
        <v>https://www.linkedin.com/in/fabiocaramelo/</v>
      </c>
      <c r="D658" s="2" t="str">
        <f>'AlumniEI SIGARRA'!U659</f>
        <v> MIEIC 2018/2019</v>
      </c>
    </row>
    <row r="659">
      <c r="A659" s="2">
        <f>'AlumniEI SIGARRA'!A660</f>
        <v>200506396</v>
      </c>
      <c r="B659" s="2" t="str">
        <f>'AlumniEI SIGARRA'!B660</f>
        <v>Fabio Homero Moreira Aguiar</v>
      </c>
      <c r="C659" s="2" t="str">
        <f>'AlumniEI SIGARRA'!I660</f>
        <v/>
      </c>
      <c r="D659" s="2" t="str">
        <f>'AlumniEI SIGARRA'!U660</f>
        <v> MIEIC 2009/2010</v>
      </c>
    </row>
    <row r="660">
      <c r="A660" s="2">
        <f>'AlumniEI SIGARRA'!A661</f>
        <v>201607944</v>
      </c>
      <c r="B660" s="2" t="str">
        <f>'AlumniEI SIGARRA'!B661</f>
        <v>Fábio Manuel Neves de Araújo</v>
      </c>
      <c r="C660" s="2" t="str">
        <f>'AlumniEI SIGARRA'!I661</f>
        <v/>
      </c>
      <c r="D660" s="2" t="str">
        <f>'AlumniEI SIGARRA'!U661</f>
        <v> M.EIC 2022/2023</v>
      </c>
    </row>
    <row r="661">
      <c r="A661" s="2">
        <f>'AlumniEI SIGARRA'!A662</f>
        <v>201806829</v>
      </c>
      <c r="B661" s="2" t="str">
        <f>'AlumniEI SIGARRA'!B662</f>
        <v>Fabio Miguel Chen Huang</v>
      </c>
      <c r="C661" s="2" t="str">
        <f>'AlumniEI SIGARRA'!I662</f>
        <v/>
      </c>
      <c r="D661" s="2" t="str">
        <f>'AlumniEI SIGARRA'!U662</f>
        <v> L.EIC 2022/2023</v>
      </c>
    </row>
    <row r="662">
      <c r="A662" s="2">
        <f>'AlumniEI SIGARRA'!A663</f>
        <v>200603162</v>
      </c>
      <c r="B662" s="2" t="str">
        <f>'AlumniEI SIGARRA'!B663</f>
        <v>Fábio Moisés Pinto da Costa</v>
      </c>
      <c r="C662" s="11" t="str">
        <f>'AlumniEI SIGARRA'!I663</f>
        <v>https://www.linkedin.com/in/fabiopintodacosta/</v>
      </c>
      <c r="D662" s="2" t="str">
        <f>'AlumniEI SIGARRA'!U663</f>
        <v> MIEIC 2011/2012</v>
      </c>
    </row>
    <row r="663">
      <c r="A663" s="2">
        <f>'AlumniEI SIGARRA'!A664</f>
        <v>200404431</v>
      </c>
      <c r="B663" s="2" t="str">
        <f>'AlumniEI SIGARRA'!B664</f>
        <v>Fabio Rafael Magalhães Malheiro</v>
      </c>
      <c r="C663" s="11" t="str">
        <f>'AlumniEI SIGARRA'!I664</f>
        <v>https://www.linkedin.com/in/fabiomalheiro</v>
      </c>
      <c r="D663" s="2" t="str">
        <f>'AlumniEI SIGARRA'!U664</f>
        <v> MIEIC 2009/2010</v>
      </c>
    </row>
    <row r="664">
      <c r="A664" s="2">
        <f>'AlumniEI SIGARRA'!A665</f>
        <v>201502850</v>
      </c>
      <c r="B664" s="2" t="str">
        <f>'AlumniEI SIGARRA'!B665</f>
        <v>Fabiola Figueira da Silva</v>
      </c>
      <c r="C664" s="2" t="str">
        <f>'AlumniEI SIGARRA'!I665</f>
        <v/>
      </c>
      <c r="D664" s="2" t="str">
        <f>'AlumniEI SIGARRA'!U665</f>
        <v> MIEIC 2018/2019</v>
      </c>
    </row>
    <row r="665">
      <c r="A665" s="2">
        <f>'AlumniEI SIGARRA'!A666</f>
        <v>200305539</v>
      </c>
      <c r="B665" s="2" t="str">
        <f>'AlumniEI SIGARRA'!B666</f>
        <v>Felipe Ávila da Costa</v>
      </c>
      <c r="C665" s="11" t="str">
        <f>'AlumniEI SIGARRA'!I666</f>
        <v>https://www.linkedin.com/in/felipeacosta</v>
      </c>
      <c r="D665" s="2" t="str">
        <f>'AlumniEI SIGARRA'!U666</f>
        <v> MIEIC 2008/2009</v>
      </c>
    </row>
    <row r="666">
      <c r="A666" s="2">
        <f>'AlumniEI SIGARRA'!A667</f>
        <v>200807006</v>
      </c>
      <c r="B666" s="2" t="str">
        <f>'AlumniEI SIGARRA'!B667</f>
        <v>Felipe de Souza Schmitt</v>
      </c>
      <c r="C666" s="11" t="str">
        <f>'AlumniEI SIGARRA'!I667</f>
        <v>https://www.linkedin.com/in/felipeschmitt/</v>
      </c>
      <c r="D666" s="2" t="str">
        <f>'AlumniEI SIGARRA'!U667</f>
        <v> MIEIC 2012/2013</v>
      </c>
    </row>
    <row r="667">
      <c r="A667" s="2">
        <f>'AlumniEI SIGARRA'!A668</f>
        <v>200004486</v>
      </c>
      <c r="B667" s="2" t="str">
        <f>'AlumniEI SIGARRA'!B668</f>
        <v>Fernanda Maria Gonçalves Coutinho</v>
      </c>
      <c r="C667" s="2" t="str">
        <f>'AlumniEI SIGARRA'!I668</f>
        <v/>
      </c>
      <c r="D667" s="2" t="str">
        <f>'AlumniEI SIGARRA'!U668</f>
        <v> LEIC 2005/2006</v>
      </c>
    </row>
    <row r="668">
      <c r="A668" s="2">
        <f>'AlumniEI SIGARRA'!A669</f>
        <v>201505821</v>
      </c>
      <c r="B668" s="2" t="str">
        <f>'AlumniEI SIGARRA'!B669</f>
        <v>Fernando André Bezerra Moura Fernandes</v>
      </c>
      <c r="C668" s="11" t="str">
        <f>'AlumniEI SIGARRA'!I669</f>
        <v>https://www.linkedin.com/in/af-fernandes/</v>
      </c>
      <c r="D668" s="2" t="str">
        <f>'AlumniEI SIGARRA'!U669</f>
        <v> MIEIC 2019/2020</v>
      </c>
    </row>
    <row r="669">
      <c r="A669" s="2">
        <f>'AlumniEI SIGARRA'!A670</f>
        <v>199500679</v>
      </c>
      <c r="B669" s="2" t="str">
        <f>'AlumniEI SIGARRA'!B670</f>
        <v>Fernando André Pato de Oliveira</v>
      </c>
      <c r="C669" s="2" t="str">
        <f>'AlumniEI SIGARRA'!I670</f>
        <v>https://www.linkedin.com/in/andré-oliveira-68491b/</v>
      </c>
      <c r="D669" s="2" t="str">
        <f>'AlumniEI SIGARRA'!U670</f>
        <v> LEIC 1999/2000</v>
      </c>
    </row>
    <row r="670">
      <c r="A670" s="2">
        <f>'AlumniEI SIGARRA'!A671</f>
        <v>199603176</v>
      </c>
      <c r="B670" s="2" t="str">
        <f>'AlumniEI SIGARRA'!B671</f>
        <v>Fernando Emmanuel da Costa Pereira Nunes</v>
      </c>
      <c r="C670" s="11" t="str">
        <f>'AlumniEI SIGARRA'!I671</f>
        <v>https://www.linkedin.com/in/engfpn/</v>
      </c>
      <c r="D670" s="2" t="str">
        <f>'AlumniEI SIGARRA'!U671</f>
        <v> LEIC 2000/2001</v>
      </c>
    </row>
    <row r="671">
      <c r="A671" s="2">
        <f>'AlumniEI SIGARRA'!A672</f>
        <v>200905266</v>
      </c>
      <c r="B671" s="2" t="str">
        <f>'AlumniEI SIGARRA'!B672</f>
        <v>Fernando Guilherme Ferreira Sousa</v>
      </c>
      <c r="C671" s="2" t="str">
        <f>'AlumniEI SIGARRA'!I672</f>
        <v/>
      </c>
      <c r="D671" s="2" t="str">
        <f>'AlumniEI SIGARRA'!U672</f>
        <v> MIEIC 2013/2014</v>
      </c>
    </row>
    <row r="672">
      <c r="A672" s="2">
        <f>'AlumniEI SIGARRA'!A673</f>
        <v>200304782</v>
      </c>
      <c r="B672" s="2" t="str">
        <f>'AlumniEI SIGARRA'!B673</f>
        <v>Fernando Joaquim Leite Pereira</v>
      </c>
      <c r="C672" s="11" t="str">
        <f>'AlumniEI SIGARRA'!I673</f>
        <v>https://www.linkedin.com/in/fleitepereira</v>
      </c>
      <c r="D672" s="2" t="str">
        <f>'AlumniEI SIGARRA'!U673</f>
        <v> MIEIC 2007/2008</v>
      </c>
    </row>
    <row r="673">
      <c r="A673" s="2">
        <f>'AlumniEI SIGARRA'!A674</f>
        <v>200300640</v>
      </c>
      <c r="B673" s="2" t="str">
        <f>'AlumniEI SIGARRA'!B674</f>
        <v>Fernando Jorge Afonso Pires</v>
      </c>
      <c r="C673" s="11" t="str">
        <f>'AlumniEI SIGARRA'!I674</f>
        <v>https://www.linkedin.com/in/piresfernando/</v>
      </c>
      <c r="D673" s="2" t="str">
        <f>'AlumniEI SIGARRA'!U674</f>
        <v> MIEIC 2007/2008</v>
      </c>
    </row>
    <row r="674">
      <c r="A674" s="2">
        <f>'AlumniEI SIGARRA'!A675</f>
        <v>201605270</v>
      </c>
      <c r="B674" s="2" t="str">
        <f>'AlumniEI SIGARRA'!B675</f>
        <v>Fernando Jorge Coelho Barreira Calheiros Alves</v>
      </c>
      <c r="C674" s="2" t="str">
        <f>'AlumniEI SIGARRA'!I675</f>
        <v/>
      </c>
      <c r="D674" s="2" t="str">
        <f>'AlumniEI SIGARRA'!U675</f>
        <v> MIEIC 2020/2021</v>
      </c>
    </row>
    <row r="675">
      <c r="A675" s="2">
        <f>'AlumniEI SIGARRA'!A676</f>
        <v>199600814</v>
      </c>
      <c r="B675" s="2" t="str">
        <f>'AlumniEI SIGARRA'!B676</f>
        <v>Fernando Jorge Garrido da Silva</v>
      </c>
      <c r="C675" s="11" t="str">
        <f>'AlumniEI SIGARRA'!I676</f>
        <v>https://www.linkedin.com/in/fjgsilva/</v>
      </c>
      <c r="D675" s="2" t="str">
        <f>'AlumniEI SIGARRA'!U676</f>
        <v> LEIC 2001/2002</v>
      </c>
    </row>
    <row r="676">
      <c r="A676" s="2">
        <f>'AlumniEI SIGARRA'!A677</f>
        <v>199802652</v>
      </c>
      <c r="B676" s="2" t="str">
        <f>'AlumniEI SIGARRA'!B677</f>
        <v>Fernando Jorge Gonçalves Mendes</v>
      </c>
      <c r="C676" s="2" t="str">
        <f>'AlumniEI SIGARRA'!I677</f>
        <v/>
      </c>
      <c r="D676" s="2" t="str">
        <f>'AlumniEI SIGARRA'!U677</f>
        <v> LEIC 2004/2005</v>
      </c>
    </row>
    <row r="677">
      <c r="A677" s="2">
        <f>'AlumniEI SIGARRA'!A678</f>
        <v>199602141</v>
      </c>
      <c r="B677" s="2" t="str">
        <f>'AlumniEI SIGARRA'!B678</f>
        <v>Fernando José da Silva Vieira</v>
      </c>
      <c r="C677" s="2" t="str">
        <f>'AlumniEI SIGARRA'!I678</f>
        <v/>
      </c>
      <c r="D677" s="2" t="str">
        <f>'AlumniEI SIGARRA'!U678</f>
        <v> LEIC 2000/2001</v>
      </c>
    </row>
    <row r="678">
      <c r="A678" s="2">
        <f>'AlumniEI SIGARRA'!A679</f>
        <v>201105486</v>
      </c>
      <c r="B678" s="2" t="str">
        <f>'AlumniEI SIGARRA'!B679</f>
        <v>Fernando José Dias</v>
      </c>
      <c r="C678" s="2" t="str">
        <f>'AlumniEI SIGARRA'!I679</f>
        <v/>
      </c>
      <c r="D678" s="2" t="str">
        <f>'AlumniEI SIGARRA'!U679</f>
        <v> MIEIC 2016/2017</v>
      </c>
    </row>
    <row r="679">
      <c r="A679" s="2">
        <f>'AlumniEI SIGARRA'!A680</f>
        <v>200404372</v>
      </c>
      <c r="B679" s="2" t="str">
        <f>'AlumniEI SIGARRA'!B680</f>
        <v>Fernando Júnior da Silva da Silva</v>
      </c>
      <c r="C679" s="11" t="str">
        <f>'AlumniEI SIGARRA'!I680</f>
        <v>https://www.linkedin.com/in/silvajunior/</v>
      </c>
      <c r="D679" s="2" t="str">
        <f>'AlumniEI SIGARRA'!U680</f>
        <v> MIEIC 2008/2009</v>
      </c>
    </row>
    <row r="680">
      <c r="A680" s="2">
        <f>'AlumniEI SIGARRA'!A681</f>
        <v>199801379</v>
      </c>
      <c r="B680" s="2" t="str">
        <f>'AlumniEI SIGARRA'!B681</f>
        <v>Fernando Luís Ferreira de Almeida</v>
      </c>
      <c r="C680" s="11" t="str">
        <f>'AlumniEI SIGARRA'!I681</f>
        <v>https://www.linkedin.com/in/falmeidapt/</v>
      </c>
      <c r="D680" s="2" t="str">
        <f>'AlumniEI SIGARRA'!U681</f>
        <v> LEIC 2002/2003</v>
      </c>
    </row>
    <row r="681">
      <c r="A681" s="2">
        <f>'AlumniEI SIGARRA'!A682</f>
        <v>201905951</v>
      </c>
      <c r="B681" s="2" t="str">
        <f>'AlumniEI SIGARRA'!B682</f>
        <v>Fernando Luis Santos Rego</v>
      </c>
      <c r="C681" s="2" t="str">
        <f>'AlumniEI SIGARRA'!I682</f>
        <v/>
      </c>
      <c r="D681" s="2" t="str">
        <f>'AlumniEI SIGARRA'!U682</f>
        <v> L.EIC 2021/2022</v>
      </c>
    </row>
    <row r="682">
      <c r="A682" s="2">
        <f>'AlumniEI SIGARRA'!A683</f>
        <v>199901571</v>
      </c>
      <c r="B682" s="2" t="str">
        <f>'AlumniEI SIGARRA'!B683</f>
        <v>Fernando Manuel Gonçalves Pinelo Freitas Meira</v>
      </c>
      <c r="C682" s="11" t="str">
        <f>'AlumniEI SIGARRA'!I683</f>
        <v>https://www.linkedin.com/in/fmeira/</v>
      </c>
      <c r="D682" s="2" t="str">
        <f>'AlumniEI SIGARRA'!U683</f>
        <v> LEIC 2004/2005</v>
      </c>
    </row>
    <row r="683">
      <c r="A683" s="2">
        <f>'AlumniEI SIGARRA'!A684</f>
        <v>200706579</v>
      </c>
      <c r="B683" s="2" t="str">
        <f>'AlumniEI SIGARRA'!B684</f>
        <v>Fernando Manuel Pires Mateus das Graças</v>
      </c>
      <c r="C683" s="2" t="str">
        <f>'AlumniEI SIGARRA'!I684</f>
        <v/>
      </c>
      <c r="D683" s="2" t="str">
        <f>'AlumniEI SIGARRA'!U684</f>
        <v> MIEIC 2012/2013</v>
      </c>
    </row>
    <row r="684">
      <c r="A684" s="2">
        <f>'AlumniEI SIGARRA'!A685</f>
        <v>199502855</v>
      </c>
      <c r="B684" s="2" t="str">
        <f>'AlumniEI SIGARRA'!B685</f>
        <v>Fernando Marques Correia</v>
      </c>
      <c r="C684" s="2" t="str">
        <f>'AlumniEI SIGARRA'!I685</f>
        <v/>
      </c>
      <c r="D684" s="2" t="str">
        <f>'AlumniEI SIGARRA'!U685</f>
        <v> LEIC 2003/2004</v>
      </c>
    </row>
    <row r="685">
      <c r="A685" s="2">
        <f>'AlumniEI SIGARRA'!A686</f>
        <v>200501262</v>
      </c>
      <c r="B685" s="2" t="str">
        <f>'AlumniEI SIGARRA'!B686</f>
        <v>Fernando Miguel Costa Marques da Silva Pinto</v>
      </c>
      <c r="C685" s="11" t="str">
        <f>'AlumniEI SIGARRA'!I686</f>
        <v>https://www.linkedin.com/in/fernandomiguelpinto/</v>
      </c>
      <c r="D685" s="2" t="str">
        <f>'AlumniEI SIGARRA'!U686</f>
        <v> MIEIC 2009/2010</v>
      </c>
    </row>
    <row r="686">
      <c r="A686" s="2">
        <f>'AlumniEI SIGARRA'!A687</f>
        <v>200403892</v>
      </c>
      <c r="B686" s="2" t="str">
        <f>'AlumniEI SIGARRA'!B687</f>
        <v>Filipa Alexandra Santos Cerdeira Mendes Moura</v>
      </c>
      <c r="C686" s="11" t="str">
        <f>'AlumniEI SIGARRA'!I687</f>
        <v>https://www.linkedin.com/in/filipamoura/</v>
      </c>
      <c r="D686" s="2" t="str">
        <f>'AlumniEI SIGARRA'!U687</f>
        <v> MIEIC 2008/2009</v>
      </c>
    </row>
    <row r="687">
      <c r="A687" s="2">
        <f>'AlumniEI SIGARRA'!A688</f>
        <v>200906162</v>
      </c>
      <c r="B687" s="2" t="str">
        <f>'AlumniEI SIGARRA'!B688</f>
        <v>Filipa Ivars de Sousa e Silva</v>
      </c>
      <c r="C687" s="11" t="str">
        <f>'AlumniEI SIGARRA'!I688</f>
        <v>https://www.linkedin.com/in/filipa-ivars/</v>
      </c>
      <c r="D687" s="2" t="str">
        <f>'AlumniEI SIGARRA'!U688</f>
        <v> MIEIC 2017/2018</v>
      </c>
    </row>
    <row r="688">
      <c r="A688" s="2">
        <f>'AlumniEI SIGARRA'!A689</f>
        <v>201606640</v>
      </c>
      <c r="B688" s="2" t="str">
        <f>'AlumniEI SIGARRA'!B689</f>
        <v>Filipa Manita Santos Durão</v>
      </c>
      <c r="C688" s="2" t="str">
        <f>'AlumniEI SIGARRA'!I689</f>
        <v/>
      </c>
      <c r="D688" s="2" t="str">
        <f>'AlumniEI SIGARRA'!U689</f>
        <v> MIEIC 2020/2021</v>
      </c>
    </row>
    <row r="689">
      <c r="A689" s="2">
        <f>'AlumniEI SIGARRA'!A690</f>
        <v>200200959</v>
      </c>
      <c r="B689" s="2" t="str">
        <f>'AlumniEI SIGARRA'!B690</f>
        <v>Filipa Manuela de Castro Moreira</v>
      </c>
      <c r="C689" s="2" t="str">
        <f>'AlumniEI SIGARRA'!I690</f>
        <v/>
      </c>
      <c r="D689" s="2" t="str">
        <f>'AlumniEI SIGARRA'!U690</f>
        <v> MIEIC 2007/2008</v>
      </c>
    </row>
    <row r="690">
      <c r="A690" s="2">
        <f>'AlumniEI SIGARRA'!A691</f>
        <v>201305378</v>
      </c>
      <c r="B690" s="2" t="str">
        <f>'AlumniEI SIGARRA'!B691</f>
        <v>Filipa Marília Monteiro Ramos</v>
      </c>
      <c r="C690" s="2" t="str">
        <f>'AlumniEI SIGARRA'!I691</f>
        <v/>
      </c>
      <c r="D690" s="2" t="str">
        <f>'AlumniEI SIGARRA'!U691</f>
        <v> MIEIC 2017/2018</v>
      </c>
    </row>
    <row r="691">
      <c r="A691" s="2">
        <f>'AlumniEI SIGARRA'!A692</f>
        <v>200701630</v>
      </c>
      <c r="B691" s="2" t="str">
        <f>'AlumniEI SIGARRA'!B692</f>
        <v>Filipa Rosa da Fonseca Santos</v>
      </c>
      <c r="C691" s="11" t="str">
        <f>'AlumniEI SIGARRA'!I692</f>
        <v>https://www.linkedin.com/in/ffonsecasantos/</v>
      </c>
      <c r="D691" s="2" t="str">
        <f>'AlumniEI SIGARRA'!U692</f>
        <v> MIEIC 2011/2012</v>
      </c>
    </row>
    <row r="692">
      <c r="A692" s="2">
        <f>'AlumniEI SIGARRA'!A693</f>
        <v>200703460</v>
      </c>
      <c r="B692" s="2" t="str">
        <f>'AlumniEI SIGARRA'!B693</f>
        <v>Filipe Alexandre Duarte Gomes Carneiro</v>
      </c>
      <c r="C692" s="11" t="str">
        <f>'AlumniEI SIGARRA'!I693</f>
        <v>https://www.linkedin.com/in/memenanet</v>
      </c>
      <c r="D692" s="2" t="str">
        <f>'AlumniEI SIGARRA'!U693</f>
        <v> MIEIC 2012/2013</v>
      </c>
    </row>
    <row r="693">
      <c r="A693" s="2">
        <f>'AlumniEI SIGARRA'!A694</f>
        <v>199702627</v>
      </c>
      <c r="B693" s="2" t="str">
        <f>'AlumniEI SIGARRA'!B694</f>
        <v>Filipe Alexandre Pais de Figueiredo Correia</v>
      </c>
      <c r="C693" s="11" t="str">
        <f>'AlumniEI SIGARRA'!I694</f>
        <v>https://www.linkedin.com/in/filipecorreia/</v>
      </c>
      <c r="D693" s="2" t="str">
        <f>'AlumniEI SIGARRA'!U694</f>
        <v> LEIC 2001/2002</v>
      </c>
    </row>
    <row r="694">
      <c r="A694" s="2">
        <f>'AlumniEI SIGARRA'!A695</f>
        <v>200907609</v>
      </c>
      <c r="B694" s="2" t="str">
        <f>'AlumniEI SIGARRA'!B695</f>
        <v>Filipe André Cachada Rodrigues</v>
      </c>
      <c r="C694" s="2" t="str">
        <f>'AlumniEI SIGARRA'!I695</f>
        <v/>
      </c>
      <c r="D694" s="2" t="str">
        <f>'AlumniEI SIGARRA'!U695</f>
        <v> MIEIC 2014/2015</v>
      </c>
    </row>
    <row r="695">
      <c r="A695" s="2">
        <f>'AlumniEI SIGARRA'!A696</f>
        <v>199903488</v>
      </c>
      <c r="B695" s="2" t="str">
        <f>'AlumniEI SIGARRA'!B696</f>
        <v>Filipe André Cancela Fortuna</v>
      </c>
      <c r="C695" s="2" t="str">
        <f>'AlumniEI SIGARRA'!I696</f>
        <v/>
      </c>
      <c r="D695" s="2" t="str">
        <f>'AlumniEI SIGARRA'!U696</f>
        <v> LEIC 2003/2004</v>
      </c>
    </row>
    <row r="696">
      <c r="A696" s="2">
        <f>'AlumniEI SIGARRA'!A697</f>
        <v>199702062</v>
      </c>
      <c r="B696" s="2" t="str">
        <f>'AlumniEI SIGARRA'!B697</f>
        <v>Filipe António Ribeiro Miranda</v>
      </c>
      <c r="C696" s="11" t="str">
        <f>'AlumniEI SIGARRA'!I697</f>
        <v>https://www.linkedin.com/in/filipemiranda/</v>
      </c>
      <c r="D696" s="2" t="str">
        <f>'AlumniEI SIGARRA'!U697</f>
        <v> LEIC 2002/2003</v>
      </c>
    </row>
    <row r="697">
      <c r="A697" s="2">
        <f>'AlumniEI SIGARRA'!A698</f>
        <v>201604129</v>
      </c>
      <c r="B697" s="2" t="str">
        <f>'AlumniEI SIGARRA'!B698</f>
        <v>Filipe Carlos de Almeida Duarte da Cunha Nogueira</v>
      </c>
      <c r="C697" s="2" t="str">
        <f>'AlumniEI SIGARRA'!I698</f>
        <v/>
      </c>
      <c r="D697" s="2" t="str">
        <f>'AlumniEI SIGARRA'!U698</f>
        <v> M.EIC 2022/2023</v>
      </c>
    </row>
    <row r="698">
      <c r="A698" s="2">
        <f>'AlumniEI SIGARRA'!A699</f>
        <v>200908716</v>
      </c>
      <c r="B698" s="2" t="str">
        <f>'AlumniEI SIGARRA'!B699</f>
        <v>Filipe Carlos Neves Mota</v>
      </c>
      <c r="C698" s="2" t="str">
        <f>'AlumniEI SIGARRA'!I699</f>
        <v/>
      </c>
      <c r="D698" s="2" t="str">
        <f>'AlumniEI SIGARRA'!U699</f>
        <v> MIEIC 2014/2015</v>
      </c>
    </row>
    <row r="699">
      <c r="A699" s="2">
        <f>'AlumniEI SIGARRA'!A700</f>
        <v>199504065</v>
      </c>
      <c r="B699" s="2" t="str">
        <f>'AlumniEI SIGARRA'!B700</f>
        <v>Filipe Carlos Soares dos Santos</v>
      </c>
      <c r="C699" s="2" t="str">
        <f>'AlumniEI SIGARRA'!I700</f>
        <v/>
      </c>
      <c r="D699" s="2" t="str">
        <f>'AlumniEI SIGARRA'!U700</f>
        <v> LEIC 1999/2000</v>
      </c>
    </row>
    <row r="700">
      <c r="A700" s="2">
        <f>'AlumniEI SIGARRA'!A701</f>
        <v>201206019</v>
      </c>
      <c r="B700" s="2" t="str">
        <f>'AlumniEI SIGARRA'!B701</f>
        <v>Filipe Daniel da Gama Batista</v>
      </c>
      <c r="C700" s="11" t="str">
        <f>'AlumniEI SIGARRA'!I701</f>
        <v>https://www.linkedin.com/in/filipe-gama-batista/</v>
      </c>
      <c r="D700" s="2" t="str">
        <f>'AlumniEI SIGARRA'!U701</f>
        <v> MIEIC 2016/2017</v>
      </c>
    </row>
    <row r="701">
      <c r="A701" s="2">
        <f>'AlumniEI SIGARRA'!A702</f>
        <v>200302010</v>
      </c>
      <c r="B701" s="2" t="str">
        <f>'AlumniEI SIGARRA'!B702</f>
        <v>Filipe Daniel Figueiredo de Lemos</v>
      </c>
      <c r="C701" s="2" t="str">
        <f>'AlumniEI SIGARRA'!I702</f>
        <v/>
      </c>
      <c r="D701" s="2" t="str">
        <f>'AlumniEI SIGARRA'!U702</f>
        <v> MIEIC 2007/2008</v>
      </c>
    </row>
    <row r="702">
      <c r="A702" s="2">
        <f>'AlumniEI SIGARRA'!A703</f>
        <v>200500443</v>
      </c>
      <c r="B702" s="2" t="str">
        <f>'AlumniEI SIGARRA'!B703</f>
        <v>Filipe Daniel Melo Ferreira</v>
      </c>
      <c r="C702" s="11" t="str">
        <f>'AlumniEI SIGARRA'!I703</f>
        <v>https://www.linkedin.com/in/filipe-ferreira-338b8639/</v>
      </c>
      <c r="D702" s="2" t="str">
        <f>'AlumniEI SIGARRA'!U703</f>
        <v> MIEIC 2010/2011</v>
      </c>
    </row>
    <row r="703">
      <c r="A703" s="2">
        <f>'AlumniEI SIGARRA'!A704</f>
        <v>201907747</v>
      </c>
      <c r="B703" s="2" t="str">
        <f>'AlumniEI SIGARRA'!B704</f>
        <v>Filipe de Morais Teixeira Pinto</v>
      </c>
      <c r="C703" s="11" t="str">
        <f>'AlumniEI SIGARRA'!I704</f>
        <v>https://www.linkedin.com/in/filipe-pinto01/</v>
      </c>
      <c r="D703" s="2" t="str">
        <f>'AlumniEI SIGARRA'!U704</f>
        <v> L.EIC 2021/2022</v>
      </c>
    </row>
    <row r="704">
      <c r="A704" s="2">
        <f>'AlumniEI SIGARRA'!A705</f>
        <v>199601476</v>
      </c>
      <c r="B704" s="2" t="str">
        <f>'AlumniEI SIGARRA'!B705</f>
        <v>Filipe Duarte Correia Pinto</v>
      </c>
      <c r="C704" s="2" t="str">
        <f>'AlumniEI SIGARRA'!I705</f>
        <v/>
      </c>
      <c r="D704" s="2" t="str">
        <f>'AlumniEI SIGARRA'!U705</f>
        <v> LEIC 2001/2002</v>
      </c>
    </row>
    <row r="705">
      <c r="A705" s="2">
        <f>'AlumniEI SIGARRA'!A706</f>
        <v>200105000</v>
      </c>
      <c r="B705" s="2" t="str">
        <f>'AlumniEI SIGARRA'!B706</f>
        <v>Filipe Emanuel da Silva Amaro Coelho</v>
      </c>
      <c r="C705" s="11" t="str">
        <f>'AlumniEI SIGARRA'!I706</f>
        <v>https://www.linkedin.com/in/filcoelho/</v>
      </c>
      <c r="D705" s="2" t="str">
        <f>'AlumniEI SIGARRA'!U706</f>
        <v> MIEIC 2007/2008</v>
      </c>
    </row>
    <row r="706">
      <c r="A706" s="2">
        <f>'AlumniEI SIGARRA'!A707</f>
        <v>201207067</v>
      </c>
      <c r="B706" s="2" t="str">
        <f>'AlumniEI SIGARRA'!B707</f>
        <v>Filipe Fernandes Miranda</v>
      </c>
      <c r="C706" s="11" t="str">
        <f>'AlumniEI SIGARRA'!I707</f>
        <v>https://www.linkedin.com/in/filipefmiranda/</v>
      </c>
      <c r="D706" s="2" t="str">
        <f>'AlumniEI SIGARRA'!U707</f>
        <v> MIEIC 2016/2017</v>
      </c>
    </row>
    <row r="707">
      <c r="A707" s="2">
        <f>'AlumniEI SIGARRA'!A708</f>
        <v>200402890</v>
      </c>
      <c r="B707" s="2" t="str">
        <f>'AlumniEI SIGARRA'!B708</f>
        <v>Filipe Gabriel Andrade Silva</v>
      </c>
      <c r="C707" s="2" t="str">
        <f>'AlumniEI SIGARRA'!I708</f>
        <v/>
      </c>
      <c r="D707" s="2" t="str">
        <f>'AlumniEI SIGARRA'!U708</f>
        <v> MIEIC 2008/2009</v>
      </c>
    </row>
    <row r="708">
      <c r="A708" s="2">
        <f>'AlumniEI SIGARRA'!A709</f>
        <v>200702639</v>
      </c>
      <c r="B708" s="2" t="str">
        <f>'AlumniEI SIGARRA'!B709</f>
        <v>Filipe Gonçalves Ferreira Gomes</v>
      </c>
      <c r="C708" s="2" t="str">
        <f>'AlumniEI SIGARRA'!I709</f>
        <v/>
      </c>
      <c r="D708" s="2" t="str">
        <f>'AlumniEI SIGARRA'!U709</f>
        <v> MIEIC 2011/2012</v>
      </c>
    </row>
    <row r="709">
      <c r="A709" s="2">
        <f>'AlumniEI SIGARRA'!A710</f>
        <v>201909573</v>
      </c>
      <c r="B709" s="2" t="str">
        <f>'AlumniEI SIGARRA'!B710</f>
        <v>Filipe Guedes Barbosa</v>
      </c>
      <c r="C709" s="2" t="str">
        <f>'AlumniEI SIGARRA'!I710</f>
        <v/>
      </c>
      <c r="D709" s="2" t="str">
        <f>'AlumniEI SIGARRA'!U710</f>
        <v> M.EIC 2021/2022</v>
      </c>
    </row>
    <row r="710">
      <c r="A710" s="2">
        <f>'AlumniEI SIGARRA'!A711</f>
        <v>200102843</v>
      </c>
      <c r="B710" s="2" t="str">
        <f>'AlumniEI SIGARRA'!B711</f>
        <v>Filipe João Pereira Montenegro</v>
      </c>
      <c r="C710" s="11" t="str">
        <f>'AlumniEI SIGARRA'!I711</f>
        <v>https://www.linkedin.com/in/filipe-montenegro-7923322/</v>
      </c>
      <c r="D710" s="2" t="str">
        <f>'AlumniEI SIGARRA'!U711</f>
        <v> MIEIC 2007/2008</v>
      </c>
    </row>
    <row r="711">
      <c r="A711" s="2">
        <f>'AlumniEI SIGARRA'!A712</f>
        <v>201500072</v>
      </c>
      <c r="B711" s="2" t="str">
        <f>'AlumniEI SIGARRA'!B712</f>
        <v>Filipe Joaquim de Oliveira Reis Coelho</v>
      </c>
      <c r="C711" s="2" t="str">
        <f>'AlumniEI SIGARRA'!I712</f>
        <v/>
      </c>
      <c r="D711" s="2" t="str">
        <f>'AlumniEI SIGARRA'!U712</f>
        <v> MIEIC 2018/2019</v>
      </c>
    </row>
    <row r="712">
      <c r="A712" s="2">
        <f>'AlumniEI SIGARRA'!A713</f>
        <v>199702050</v>
      </c>
      <c r="B712" s="2" t="str">
        <f>'AlumniEI SIGARRA'!B713</f>
        <v>Filipe José Passos Pinto</v>
      </c>
      <c r="C712" s="11" t="str">
        <f>'AlumniEI SIGARRA'!I713</f>
        <v>https://www.linkedin.com/in/filipe-pinto-b2714052/</v>
      </c>
      <c r="D712" s="2" t="str">
        <f>'AlumniEI SIGARRA'!U713</f>
        <v> LEIC 2001/2002</v>
      </c>
    </row>
    <row r="713">
      <c r="A713" s="2">
        <f>'AlumniEI SIGARRA'!A714</f>
        <v>199803127</v>
      </c>
      <c r="B713" s="2" t="str">
        <f>'AlumniEI SIGARRA'!B714</f>
        <v>Filipe José Pimenta da Silva</v>
      </c>
      <c r="C713" s="11" t="str">
        <f>'AlumniEI SIGARRA'!I714</f>
        <v>https://www.linkedin.com/in/filipejps/</v>
      </c>
      <c r="D713" s="2" t="str">
        <f>'AlumniEI SIGARRA'!U714</f>
        <v> LEIC 2004/2005</v>
      </c>
    </row>
    <row r="714">
      <c r="A714" s="2">
        <f>'AlumniEI SIGARRA'!A715</f>
        <v>200304000</v>
      </c>
      <c r="B714" s="2" t="str">
        <f>'AlumniEI SIGARRA'!B715</f>
        <v>Filipe José Silva Garcês</v>
      </c>
      <c r="C714" s="2" t="str">
        <f>'AlumniEI SIGARRA'!I715</f>
        <v>https://www.linkedin.com/in/filipe-garcês-116333236</v>
      </c>
      <c r="D714" s="2" t="str">
        <f>'AlumniEI SIGARRA'!U715</f>
        <v> MIEIC 2007/2008</v>
      </c>
    </row>
    <row r="715">
      <c r="A715" s="2">
        <f>'AlumniEI SIGARRA'!A716</f>
        <v>200102919</v>
      </c>
      <c r="B715" s="2" t="str">
        <f>'AlumniEI SIGARRA'!B716</f>
        <v>Filipe Macedo Silva</v>
      </c>
      <c r="C715" s="11" t="str">
        <f>'AlumniEI SIGARRA'!I716</f>
        <v>https://www.linkedin.com/in/filipe-macedo-silva-a405141/</v>
      </c>
      <c r="D715" s="2" t="str">
        <f>'AlumniEI SIGARRA'!U716</f>
        <v> LEIC 2006/2007</v>
      </c>
    </row>
    <row r="716">
      <c r="A716" s="2">
        <f>'AlumniEI SIGARRA'!A717</f>
        <v>200502911</v>
      </c>
      <c r="B716" s="2" t="str">
        <f>'AlumniEI SIGARRA'!B717</f>
        <v>Filipe Manuel Castro Correia</v>
      </c>
      <c r="C716" s="11" t="str">
        <f>'AlumniEI SIGARRA'!I717</f>
        <v>https://www.linkedin.com/in/fmccorreia/</v>
      </c>
      <c r="D716" s="2" t="str">
        <f>'AlumniEI SIGARRA'!U717</f>
        <v> MIEIC 2009/2010</v>
      </c>
    </row>
    <row r="717">
      <c r="A717" s="2">
        <f>'AlumniEI SIGARRA'!A718</f>
        <v>200003099</v>
      </c>
      <c r="B717" s="2" t="str">
        <f>'AlumniEI SIGARRA'!B718</f>
        <v>Filipe Manuel de Azevedo Marinho</v>
      </c>
      <c r="C717" s="11" t="str">
        <f>'AlumniEI SIGARRA'!I718</f>
        <v>https://www.linkedin.com/in/filipe-marinho-385a4a/</v>
      </c>
      <c r="D717" s="2" t="str">
        <f>'AlumniEI SIGARRA'!U718</f>
        <v> LEIC 2004/2005</v>
      </c>
    </row>
    <row r="718">
      <c r="A718" s="2">
        <f>'AlumniEI SIGARRA'!A719</f>
        <v>200105009</v>
      </c>
      <c r="B718" s="2" t="str">
        <f>'AlumniEI SIGARRA'!B719</f>
        <v>Filipe Manuel Ferreira Cordeiro</v>
      </c>
      <c r="C718" s="2" t="str">
        <f>'AlumniEI SIGARRA'!I719</f>
        <v/>
      </c>
      <c r="D718" s="2" t="str">
        <f>'AlumniEI SIGARRA'!U719</f>
        <v> MIEIC 2018/2019</v>
      </c>
    </row>
    <row r="719">
      <c r="A719" s="2">
        <f>'AlumniEI SIGARRA'!A720</f>
        <v>200102301</v>
      </c>
      <c r="B719" s="2" t="str">
        <f>'AlumniEI SIGARRA'!B720</f>
        <v>Filipe Manuel Gomes Silva</v>
      </c>
      <c r="C719" s="2" t="str">
        <f>'AlumniEI SIGARRA'!I720</f>
        <v/>
      </c>
      <c r="D719" s="2" t="str">
        <f>'AlumniEI SIGARRA'!U720</f>
        <v> MIEIC 2008/2009</v>
      </c>
    </row>
    <row r="720">
      <c r="A720" s="2">
        <f>'AlumniEI SIGARRA'!A721</f>
        <v>200100997</v>
      </c>
      <c r="B720" s="2" t="str">
        <f>'AlumniEI SIGARRA'!B721</f>
        <v>Filipe Manuel Mendes Lopes</v>
      </c>
      <c r="C720" s="2" t="str">
        <f>'AlumniEI SIGARRA'!I721</f>
        <v/>
      </c>
      <c r="D720" s="2" t="str">
        <f>'AlumniEI SIGARRA'!U721</f>
        <v> LEIC 2005/2006</v>
      </c>
    </row>
    <row r="721">
      <c r="A721" s="2">
        <f>'AlumniEI SIGARRA'!A722</f>
        <v>199701416</v>
      </c>
      <c r="B721" s="2" t="str">
        <f>'AlumniEI SIGARRA'!B722</f>
        <v>Filipe Manuel Miranda da Cruz</v>
      </c>
      <c r="C721" s="11" t="str">
        <f>'AlumniEI SIGARRA'!I722</f>
        <v>https://www.linkedin.com/in/psenough/</v>
      </c>
      <c r="D721" s="2" t="str">
        <f>'AlumniEI SIGARRA'!U722</f>
        <v> LEIC 2005/2006 MEI 2007/2008</v>
      </c>
    </row>
    <row r="722">
      <c r="A722" s="2">
        <f>'AlumniEI SIGARRA'!A723</f>
        <v>199803191</v>
      </c>
      <c r="B722" s="2" t="str">
        <f>'AlumniEI SIGARRA'!B723</f>
        <v>Filipe Manuel Pereira Madureira</v>
      </c>
      <c r="C722" s="11" t="str">
        <f>'AlumniEI SIGARRA'!I723</f>
        <v>https://www.linkedin.com/in/madureira-filipe</v>
      </c>
      <c r="D722" s="2" t="str">
        <f>'AlumniEI SIGARRA'!U723</f>
        <v> LEIC 2002/2003</v>
      </c>
    </row>
    <row r="723">
      <c r="A723" s="2">
        <f>'AlumniEI SIGARRA'!A724</f>
        <v>199604326</v>
      </c>
      <c r="B723" s="2" t="str">
        <f>'AlumniEI SIGARRA'!B724</f>
        <v>Filipe Manuel Ribeiro Vicente Veiga</v>
      </c>
      <c r="C723" s="11" t="str">
        <f>'AlumniEI SIGARRA'!I724</f>
        <v>https://www.linkedin.com/in/filipeveiga/</v>
      </c>
      <c r="D723" s="2" t="str">
        <f>'AlumniEI SIGARRA'!U724</f>
        <v> LEIC 2001/2002</v>
      </c>
    </row>
    <row r="724">
      <c r="A724" s="2">
        <f>'AlumniEI SIGARRA'!A725</f>
        <v>199603173</v>
      </c>
      <c r="B724" s="2" t="str">
        <f>'AlumniEI SIGARRA'!B725</f>
        <v>Filipe Manuel Santos Alves Fernandes</v>
      </c>
      <c r="C724" s="11" t="str">
        <f>'AlumniEI SIGARRA'!I725</f>
        <v>https://www.linkedin.com/in/filipe-fernandes-154930</v>
      </c>
      <c r="D724" s="2" t="str">
        <f>'AlumniEI SIGARRA'!U725</f>
        <v> LEIC 2000/2001</v>
      </c>
    </row>
    <row r="725">
      <c r="A725" s="2">
        <f>'AlumniEI SIGARRA'!A726</f>
        <v>200802822</v>
      </c>
      <c r="B725" s="2" t="str">
        <f>'AlumniEI SIGARRA'!B726</f>
        <v>Filipe Miguel Alves Bandeira Pinto de Carvalho</v>
      </c>
      <c r="C725" s="11" t="str">
        <f>'AlumniEI SIGARRA'!I726</f>
        <v>https://www.linkedin.com/in/filipemiguelcarvalho/</v>
      </c>
      <c r="D725" s="2" t="str">
        <f>'AlumniEI SIGARRA'!U726</f>
        <v> MIEIC 2013/2014</v>
      </c>
    </row>
    <row r="726">
      <c r="A726" s="2">
        <f>'AlumniEI SIGARRA'!A727</f>
        <v>201506154</v>
      </c>
      <c r="B726" s="2" t="str">
        <f>'AlumniEI SIGARRA'!B727</f>
        <v>Filipe Miguel Alves Pinto dos Reis</v>
      </c>
      <c r="C726" s="11" t="str">
        <f>'AlumniEI SIGARRA'!I727</f>
        <v>https://www.linkedin.com/in/filipepintoreis/</v>
      </c>
      <c r="D726" s="2" t="str">
        <f>'AlumniEI SIGARRA'!U727</f>
        <v> M.EIC 2021/2022</v>
      </c>
    </row>
    <row r="727">
      <c r="A727" s="2">
        <f>'AlumniEI SIGARRA'!A728</f>
        <v>200300471</v>
      </c>
      <c r="B727" s="2" t="str">
        <f>'AlumniEI SIGARRA'!B728</f>
        <v>Filipe Miguel Esteves de Castro</v>
      </c>
      <c r="C727" s="2" t="str">
        <f>'AlumniEI SIGARRA'!I728</f>
        <v/>
      </c>
      <c r="D727" s="2" t="str">
        <f>'AlumniEI SIGARRA'!U728</f>
        <v> MIEIC 2009/2010</v>
      </c>
    </row>
    <row r="728">
      <c r="A728" s="2">
        <f>'AlumniEI SIGARRA'!A729</f>
        <v>199602077</v>
      </c>
      <c r="B728" s="2" t="str">
        <f>'AlumniEI SIGARRA'!B729</f>
        <v>Filipe Miguel Graça Gomes</v>
      </c>
      <c r="C728" s="2" t="str">
        <f>'AlumniEI SIGARRA'!I729</f>
        <v/>
      </c>
      <c r="D728" s="2" t="str">
        <f>'AlumniEI SIGARRA'!U729</f>
        <v> LEIC 2000/2001</v>
      </c>
    </row>
    <row r="729">
      <c r="A729" s="2">
        <f>'AlumniEI SIGARRA'!A730</f>
        <v>201104129</v>
      </c>
      <c r="B729" s="2" t="str">
        <f>'AlumniEI SIGARRA'!B730</f>
        <v>Filipe Miguel Leitão Ribeiro</v>
      </c>
      <c r="C729" s="2" t="str">
        <f>'AlumniEI SIGARRA'!I730</f>
        <v/>
      </c>
      <c r="D729" s="2" t="str">
        <f>'AlumniEI SIGARRA'!U730</f>
        <v> MIEIC 2018/2019</v>
      </c>
    </row>
    <row r="730">
      <c r="A730" s="2">
        <f>'AlumniEI SIGARRA'!A731</f>
        <v>201200689</v>
      </c>
      <c r="B730" s="2" t="str">
        <f>'AlumniEI SIGARRA'!B731</f>
        <v>Filipe Oliveira e Sousa Ferreira de Lemos</v>
      </c>
      <c r="C730" s="2" t="str">
        <f>'AlumniEI SIGARRA'!I731</f>
        <v/>
      </c>
      <c r="D730" s="2" t="str">
        <f>'AlumniEI SIGARRA'!U731</f>
        <v> MIEIC 2019/2020</v>
      </c>
    </row>
    <row r="731">
      <c r="A731" s="2">
        <f>'AlumniEI SIGARRA'!A732</f>
        <v>200104238</v>
      </c>
      <c r="B731" s="2" t="str">
        <f>'AlumniEI SIGARRA'!B732</f>
        <v>Filipe Pais Tavares</v>
      </c>
      <c r="C731" s="2" t="str">
        <f>'AlumniEI SIGARRA'!I732</f>
        <v/>
      </c>
      <c r="D731" s="2" t="str">
        <f>'AlumniEI SIGARRA'!U732</f>
        <v> LEIC 2006/2007</v>
      </c>
    </row>
    <row r="732">
      <c r="A732" s="2">
        <f>'AlumniEI SIGARRA'!A733</f>
        <v>201004110</v>
      </c>
      <c r="B732" s="2" t="str">
        <f>'AlumniEI SIGARRA'!B733</f>
        <v>Filipe Perdigão de Sousa</v>
      </c>
      <c r="C732" s="11" t="str">
        <f>'AlumniEI SIGARRA'!I733</f>
        <v>https://www.linkedin.com/in/filipeperdigaosousa/</v>
      </c>
      <c r="D732" s="2" t="str">
        <f>'AlumniEI SIGARRA'!U733</f>
        <v> MIEIC 2014/2015</v>
      </c>
    </row>
    <row r="733">
      <c r="A733" s="2">
        <f>'AlumniEI SIGARRA'!A734</f>
        <v>201905609</v>
      </c>
      <c r="B733" s="2" t="str">
        <f>'AlumniEI SIGARRA'!B734</f>
        <v>Filipe Pinto Campos</v>
      </c>
      <c r="C733" s="11" t="str">
        <f>'AlumniEI SIGARRA'!I734</f>
        <v>https://www.linkedin.com/in/filipepcampos/</v>
      </c>
      <c r="D733" s="2" t="str">
        <f>'AlumniEI SIGARRA'!U734</f>
        <v> L.EIC 2021/2022</v>
      </c>
    </row>
    <row r="734">
      <c r="A734" s="2">
        <f>'AlumniEI SIGARRA'!A735</f>
        <v>201708999</v>
      </c>
      <c r="B734" s="2" t="str">
        <f>'AlumniEI SIGARRA'!B735</f>
        <v>Filipe Reis Almeida</v>
      </c>
      <c r="C734" s="2" t="str">
        <f>'AlumniEI SIGARRA'!I735</f>
        <v/>
      </c>
      <c r="D734" s="2" t="str">
        <f>'AlumniEI SIGARRA'!U735</f>
        <v> L.EIC 2021/2022 M.EIC 2022/2023</v>
      </c>
    </row>
    <row r="735">
      <c r="A735" s="2">
        <f>'AlumniEI SIGARRA'!A736</f>
        <v>199701414</v>
      </c>
      <c r="B735" s="2" t="str">
        <f>'AlumniEI SIGARRA'!B736</f>
        <v>Filipe Rodrigo Bastos Guedes</v>
      </c>
      <c r="C735" s="11" t="str">
        <f>'AlumniEI SIGARRA'!I736</f>
        <v>https://www.linkedin.com/in/frguedes</v>
      </c>
      <c r="D735" s="2" t="str">
        <f>'AlumniEI SIGARRA'!U736</f>
        <v> LEIC 2005/2006</v>
      </c>
    </row>
    <row r="736">
      <c r="A736" s="2">
        <f>'AlumniEI SIGARRA'!A737</f>
        <v>201001939</v>
      </c>
      <c r="B736" s="2" t="str">
        <f>'AlumniEI SIGARRA'!B737</f>
        <v>Filipe Rui Rocha Oliveira</v>
      </c>
      <c r="C736" s="11" t="str">
        <f>'AlumniEI SIGARRA'!I737</f>
        <v>https://www.linkedin.com/in/frroliveira/</v>
      </c>
      <c r="D736" s="2" t="str">
        <f>'AlumniEI SIGARRA'!U737</f>
        <v> MIEIC 2014/2015</v>
      </c>
    </row>
    <row r="737">
      <c r="A737" s="2">
        <f>'AlumniEI SIGARRA'!A738</f>
        <v>200803862</v>
      </c>
      <c r="B737" s="2" t="str">
        <f>'AlumniEI SIGARRA'!B738</f>
        <v>Filipe Teixeira Marques</v>
      </c>
      <c r="C737" s="2" t="str">
        <f>'AlumniEI SIGARRA'!I738</f>
        <v/>
      </c>
      <c r="D737" s="2" t="str">
        <f>'AlumniEI SIGARRA'!U738</f>
        <v> MIEIC 2009/2010</v>
      </c>
    </row>
    <row r="738">
      <c r="A738" s="2">
        <f>'AlumniEI SIGARRA'!A739</f>
        <v>201806857</v>
      </c>
      <c r="B738" s="2" t="str">
        <f>'AlumniEI SIGARRA'!B739</f>
        <v>Flávia Carvalho Gavinha Pereira Carvalhido</v>
      </c>
      <c r="C738" s="11" t="str">
        <f>'AlumniEI SIGARRA'!I739</f>
        <v>https://www.linkedin.com/in/flávia-carvalhido-621606193</v>
      </c>
      <c r="D738" s="2" t="str">
        <f>'AlumniEI SIGARRA'!U739</f>
        <v> M.EIC 2022/2023</v>
      </c>
    </row>
    <row r="739">
      <c r="A739" s="2">
        <f>'AlumniEI SIGARRA'!A740</f>
        <v>201303726</v>
      </c>
      <c r="B739" s="2" t="str">
        <f>'AlumniEI SIGARRA'!B740</f>
        <v>Flávio Henrique Ferreira Couto</v>
      </c>
      <c r="C739" s="2" t="str">
        <f>'AlumniEI SIGARRA'!I740</f>
        <v/>
      </c>
      <c r="D739" s="2" t="str">
        <f>'AlumniEI SIGARRA'!U740</f>
        <v> MIEIC 2017/2018</v>
      </c>
    </row>
    <row r="740">
      <c r="A740" s="2">
        <f>'AlumniEI SIGARRA'!A741</f>
        <v>200501263</v>
      </c>
      <c r="B740" s="2" t="str">
        <f>'AlumniEI SIGARRA'!B741</f>
        <v>Flávio Manuel Fernandes Cruz</v>
      </c>
      <c r="C740" s="2" t="str">
        <f>'AlumniEI SIGARRA'!I741</f>
        <v>https://www.linkedin.com/in/flávio-cruz-45417916/</v>
      </c>
      <c r="D740" s="2" t="str">
        <f>'AlumniEI SIGARRA'!U741</f>
        <v> MIEIC 2009/2010</v>
      </c>
    </row>
    <row r="741">
      <c r="A741" s="2">
        <f>'AlumniEI SIGARRA'!A742</f>
        <v>201505791</v>
      </c>
      <c r="B741" s="2" t="str">
        <f>'AlumniEI SIGARRA'!B742</f>
        <v>Francisca Leão Cerquinho Ribeiro da Fonseca</v>
      </c>
      <c r="C741" s="2" t="str">
        <f>'AlumniEI SIGARRA'!I742</f>
        <v/>
      </c>
      <c r="D741" s="2" t="str">
        <f>'AlumniEI SIGARRA'!U742</f>
        <v> MIEIC 2019/2020</v>
      </c>
    </row>
    <row r="742">
      <c r="A742" s="2">
        <f>'AlumniEI SIGARRA'!A743</f>
        <v>202005140</v>
      </c>
      <c r="B742" s="2" t="str">
        <f>'AlumniEI SIGARRA'!B743</f>
        <v>Francisca Oliveira e Silva</v>
      </c>
      <c r="C742" s="2" t="str">
        <f>'AlumniEI SIGARRA'!I743</f>
        <v/>
      </c>
      <c r="D742" s="2" t="str">
        <f>'AlumniEI SIGARRA'!U743</f>
        <v> L.EIC 2022/2023</v>
      </c>
    </row>
    <row r="743">
      <c r="A743" s="2">
        <f>'AlumniEI SIGARRA'!A744</f>
        <v>201508213</v>
      </c>
      <c r="B743" s="2" t="str">
        <f>'AlumniEI SIGARRA'!B744</f>
        <v>Francisco Ademar Freitas Friande</v>
      </c>
      <c r="C743" s="2" t="str">
        <f>'AlumniEI SIGARRA'!I744</f>
        <v/>
      </c>
      <c r="D743" s="2" t="str">
        <f>'AlumniEI SIGARRA'!U744</f>
        <v> L.EIC 2021/2022 M.EIC 2021/2022</v>
      </c>
    </row>
    <row r="744">
      <c r="A744" s="2">
        <f>'AlumniEI SIGARRA'!A745</f>
        <v>201305627</v>
      </c>
      <c r="B744" s="2" t="str">
        <f>'AlumniEI SIGARRA'!B745</f>
        <v>Francisco Carvalho Rodrigues</v>
      </c>
      <c r="C744" s="11" t="str">
        <f>'AlumniEI SIGARRA'!I745</f>
        <v>https://www.linkedin.com/in/franciscocrodrigues/</v>
      </c>
      <c r="D744" s="2" t="str">
        <f>'AlumniEI SIGARRA'!U745</f>
        <v> MIEIC 2017/2018</v>
      </c>
    </row>
    <row r="745">
      <c r="A745" s="2">
        <f>'AlumniEI SIGARRA'!A746</f>
        <v>201909574</v>
      </c>
      <c r="B745" s="2" t="str">
        <f>'AlumniEI SIGARRA'!B746</f>
        <v>Francisco Costa Filipe de Almeida</v>
      </c>
      <c r="C745" s="2" t="str">
        <f>'AlumniEI SIGARRA'!I746</f>
        <v/>
      </c>
      <c r="D745" s="2" t="str">
        <f>'AlumniEI SIGARRA'!U746</f>
        <v> M.EIC 2021/2022</v>
      </c>
    </row>
    <row r="746">
      <c r="A746" s="2">
        <f>'AlumniEI SIGARRA'!A747</f>
        <v>201206349</v>
      </c>
      <c r="B746" s="2" t="str">
        <f>'AlumniEI SIGARRA'!B747</f>
        <v>Francisco de Sousa Gomes Ferreira do Couto</v>
      </c>
      <c r="C746" s="11" t="str">
        <f>'AlumniEI SIGARRA'!I747</f>
        <v>https://www.linkedin.com/in/francisco-s-g-couto/</v>
      </c>
      <c r="D746" s="2" t="str">
        <f>'AlumniEI SIGARRA'!U747</f>
        <v> MIEIC 2016/2017</v>
      </c>
    </row>
    <row r="747">
      <c r="A747" s="2">
        <f>'AlumniEI SIGARRA'!A748</f>
        <v>201905337</v>
      </c>
      <c r="B747" s="2" t="str">
        <f>'AlumniEI SIGARRA'!B748</f>
        <v>Francisco Gonçalves Cerqueira</v>
      </c>
      <c r="C747" s="11" t="str">
        <f>'AlumniEI SIGARRA'!I748</f>
        <v>https://www.linkedin.com/in/xico2001pt/</v>
      </c>
      <c r="D747" s="2" t="str">
        <f>'AlumniEI SIGARRA'!U748</f>
        <v> L.EIC 2021/2022</v>
      </c>
    </row>
    <row r="748">
      <c r="A748" s="2">
        <f>'AlumniEI SIGARRA'!A749</f>
        <v>200606927</v>
      </c>
      <c r="B748" s="2" t="str">
        <f>'AlumniEI SIGARRA'!B749</f>
        <v>Francisco Hernâni Teixeira Pinto</v>
      </c>
      <c r="C748" s="2" t="str">
        <f>'AlumniEI SIGARRA'!I749</f>
        <v/>
      </c>
      <c r="D748" s="2" t="str">
        <f>'AlumniEI SIGARRA'!U749</f>
        <v> MIEIC 2010/2011</v>
      </c>
    </row>
    <row r="749">
      <c r="A749" s="2">
        <f>'AlumniEI SIGARRA'!A750</f>
        <v>201905405</v>
      </c>
      <c r="B749" s="2" t="str">
        <f>'AlumniEI SIGARRA'!B750</f>
        <v>Francisco José Barbosa Marques Colino</v>
      </c>
      <c r="C749" s="2" t="str">
        <f>'AlumniEI SIGARRA'!I750</f>
        <v/>
      </c>
      <c r="D749" s="2" t="str">
        <f>'AlumniEI SIGARRA'!U750</f>
        <v> L.EIC 2021/2022</v>
      </c>
    </row>
    <row r="750">
      <c r="A750" s="2">
        <f>'AlumniEI SIGARRA'!A751</f>
        <v>199504009</v>
      </c>
      <c r="B750" s="2" t="str">
        <f>'AlumniEI SIGARRA'!B751</f>
        <v>Francisco José de Sales Pinto</v>
      </c>
      <c r="C750" s="11" t="str">
        <f>'AlumniEI SIGARRA'!I751</f>
        <v>https://www.linkedin.com/in/franciscojosesalespinto/</v>
      </c>
      <c r="D750" s="2" t="str">
        <f>'AlumniEI SIGARRA'!U751</f>
        <v> LEIC 1999/2000</v>
      </c>
    </row>
    <row r="751">
      <c r="A751" s="2">
        <f>'AlumniEI SIGARRA'!A752</f>
        <v>201201604</v>
      </c>
      <c r="B751" s="2" t="str">
        <f>'AlumniEI SIGARRA'!B752</f>
        <v>Francisco José Lopes Veiga</v>
      </c>
      <c r="C751" s="11" t="str">
        <f>'AlumniEI SIGARRA'!I752</f>
        <v>https://www.linkedin.com/in/franciscojlveiga/</v>
      </c>
      <c r="D751" s="2" t="str">
        <f>'AlumniEI SIGARRA'!U752</f>
        <v> MIEIC 2017/2018</v>
      </c>
    </row>
    <row r="752">
      <c r="A752" s="2">
        <f>'AlumniEI SIGARRA'!A753</f>
        <v>200205292</v>
      </c>
      <c r="B752" s="2" t="str">
        <f>'AlumniEI SIGARRA'!B753</f>
        <v>Francisco José Madureira Brito</v>
      </c>
      <c r="C752" s="11" t="str">
        <f>'AlumniEI SIGARRA'!I753</f>
        <v>https://www.linkedin.com/in/franciscobrito/</v>
      </c>
      <c r="D752" s="2" t="str">
        <f>'AlumniEI SIGARRA'!U753</f>
        <v> MIEIC 2010/2011</v>
      </c>
    </row>
    <row r="753">
      <c r="A753" s="2">
        <f>'AlumniEI SIGARRA'!A754</f>
        <v>201704790</v>
      </c>
      <c r="B753" s="2" t="str">
        <f>'AlumniEI SIGARRA'!B754</f>
        <v>Francisco José Paiva Gonçalves</v>
      </c>
      <c r="C753" s="11" t="str">
        <f>'AlumniEI SIGARRA'!I754</f>
        <v>https://www.linkedin.com/in/kikogoncalves/</v>
      </c>
      <c r="D753" s="2" t="str">
        <f>'AlumniEI SIGARRA'!U754</f>
        <v> L.EIC 2021/2022 M.EIC 2022/2023</v>
      </c>
    </row>
    <row r="754">
      <c r="A754" s="2">
        <f>'AlumniEI SIGARRA'!A755</f>
        <v>201303744</v>
      </c>
      <c r="B754" s="2" t="str">
        <f>'AlumniEI SIGARRA'!B755</f>
        <v>Francisco José Rodrigues de Pinho</v>
      </c>
      <c r="C754" s="2" t="str">
        <f>'AlumniEI SIGARRA'!I755</f>
        <v/>
      </c>
      <c r="D754" s="2" t="str">
        <f>'AlumniEI SIGARRA'!U755</f>
        <v> MIEIC 2018/2019</v>
      </c>
    </row>
    <row r="755">
      <c r="A755" s="2">
        <f>'AlumniEI SIGARRA'!A756</f>
        <v>201502860</v>
      </c>
      <c r="B755" s="2" t="str">
        <f>'AlumniEI SIGARRA'!B756</f>
        <v>Francisco José Sousa Silva</v>
      </c>
      <c r="C755" s="11" t="str">
        <f>'AlumniEI SIGARRA'!I756</f>
        <v>https://www.linkedin.com/in/francisjssilva</v>
      </c>
      <c r="D755" s="2" t="str">
        <f>'AlumniEI SIGARRA'!U756</f>
        <v> MIEIC 2019/2020</v>
      </c>
    </row>
    <row r="756">
      <c r="A756" s="2">
        <f>'AlumniEI SIGARRA'!A757</f>
        <v>201604601</v>
      </c>
      <c r="B756" s="2" t="str">
        <f>'AlumniEI SIGARRA'!B757</f>
        <v>Francisco Manuel Canelas Filipe</v>
      </c>
      <c r="C756" s="2" t="str">
        <f>'AlumniEI SIGARRA'!I757</f>
        <v/>
      </c>
      <c r="D756" s="2" t="str">
        <f>'AlumniEI SIGARRA'!U757</f>
        <v> MIEIC 2020/2021</v>
      </c>
    </row>
    <row r="757">
      <c r="A757" s="2">
        <f>'AlumniEI SIGARRA'!A758</f>
        <v>200404373</v>
      </c>
      <c r="B757" s="2" t="str">
        <f>'AlumniEI SIGARRA'!B758</f>
        <v>Francisco Manuel Oliveira Correia</v>
      </c>
      <c r="C757" s="11" t="str">
        <f>'AlumniEI SIGARRA'!I758</f>
        <v>https://www.linkedin.com/in/correiafrancisco/</v>
      </c>
      <c r="D757" s="2" t="str">
        <f>'AlumniEI SIGARRA'!U758</f>
        <v> MIEIC 2008/2009</v>
      </c>
    </row>
    <row r="758">
      <c r="A758" s="2">
        <f>'AlumniEI SIGARRA'!A759</f>
        <v>200501603</v>
      </c>
      <c r="B758" s="2" t="str">
        <f>'AlumniEI SIGARRA'!B759</f>
        <v>Francisco Maria Cruz Nunes</v>
      </c>
      <c r="C758" s="11" t="str">
        <f>'AlumniEI SIGARRA'!I759</f>
        <v>https://www.linkedin.com/in/francisco-nunes-b5240525</v>
      </c>
      <c r="D758" s="2" t="str">
        <f>'AlumniEI SIGARRA'!U759</f>
        <v> MIEIC 2009/2010</v>
      </c>
    </row>
    <row r="759">
      <c r="A759" s="2">
        <f>'AlumniEI SIGARRA'!A760</f>
        <v>201607928</v>
      </c>
      <c r="B759" s="2" t="str">
        <f>'AlumniEI SIGARRA'!B760</f>
        <v>Francisco Maria Fernandes Machado Santos</v>
      </c>
      <c r="C759" s="2" t="str">
        <f>'AlumniEI SIGARRA'!I760</f>
        <v/>
      </c>
      <c r="D759" s="2" t="str">
        <f>'AlumniEI SIGARRA'!U760</f>
        <v> MIEIC 2020/2021</v>
      </c>
    </row>
    <row r="760">
      <c r="A760" s="2">
        <f>'AlumniEI SIGARRA'!A761</f>
        <v>202007723</v>
      </c>
      <c r="B760" s="2" t="str">
        <f>'AlumniEI SIGARRA'!B761</f>
        <v>Francisco Maria Lopes Pinto Pimentel Serra</v>
      </c>
      <c r="C760" s="2" t="str">
        <f>'AlumniEI SIGARRA'!I761</f>
        <v/>
      </c>
      <c r="D760" s="2" t="str">
        <f>'AlumniEI SIGARRA'!U761</f>
        <v> L.EIC 2022/2023</v>
      </c>
    </row>
    <row r="761">
      <c r="A761" s="2">
        <f>'AlumniEI SIGARRA'!A762</f>
        <v>202004646</v>
      </c>
      <c r="B761" s="2" t="str">
        <f>'AlumniEI SIGARRA'!B762</f>
        <v>Francisco Miguel Alcobia Maia Prada</v>
      </c>
      <c r="C761" s="2" t="str">
        <f>'AlumniEI SIGARRA'!I762</f>
        <v/>
      </c>
      <c r="D761" s="2" t="str">
        <f>'AlumniEI SIGARRA'!U762</f>
        <v> L.EIC 2022/2023</v>
      </c>
    </row>
    <row r="762">
      <c r="A762" s="2">
        <f>'AlumniEI SIGARRA'!A763</f>
        <v>201100692</v>
      </c>
      <c r="B762" s="2" t="str">
        <f>'AlumniEI SIGARRA'!B763</f>
        <v>Francisco Miguel Amaro Maciel</v>
      </c>
      <c r="C762" s="2" t="str">
        <f>'AlumniEI SIGARRA'!I763</f>
        <v/>
      </c>
      <c r="D762" s="2" t="str">
        <f>'AlumniEI SIGARRA'!U763</f>
        <v> MIEIC 2015/2016</v>
      </c>
    </row>
    <row r="763">
      <c r="A763" s="2">
        <f>'AlumniEI SIGARRA'!A764</f>
        <v>201404264</v>
      </c>
      <c r="B763" s="2" t="str">
        <f>'AlumniEI SIGARRA'!B764</f>
        <v>Francisco Miguel de Lamares Martins Barbosa</v>
      </c>
      <c r="C763" s="2" t="str">
        <f>'AlumniEI SIGARRA'!I764</f>
        <v/>
      </c>
      <c r="D763" s="2" t="str">
        <f>'AlumniEI SIGARRA'!U764</f>
        <v> MIEIC 2018/2019</v>
      </c>
    </row>
    <row r="764">
      <c r="A764" s="2">
        <f>'AlumniEI SIGARRA'!A765</f>
        <v>201907361</v>
      </c>
      <c r="B764" s="2" t="str">
        <f>'AlumniEI SIGARRA'!B765</f>
        <v>Francisco Pinto de Oliveira</v>
      </c>
      <c r="C764" s="2" t="str">
        <f>'AlumniEI SIGARRA'!I765</f>
        <v/>
      </c>
      <c r="D764" s="2" t="str">
        <f>'AlumniEI SIGARRA'!U765</f>
        <v> L.EIC 2021/2022</v>
      </c>
    </row>
    <row r="765">
      <c r="A765" s="2">
        <f>'AlumniEI SIGARRA'!A766</f>
        <v>201908044</v>
      </c>
      <c r="B765" s="2" t="str">
        <f>'AlumniEI SIGARRA'!B766</f>
        <v>Francisco Renato Barbosa Pires</v>
      </c>
      <c r="C765" s="2" t="str">
        <f>'AlumniEI SIGARRA'!I766</f>
        <v/>
      </c>
      <c r="D765" s="2" t="str">
        <f>'AlumniEI SIGARRA'!U766</f>
        <v> L.EIC 2021/2022</v>
      </c>
    </row>
    <row r="766">
      <c r="A766" s="2">
        <f>'AlumniEI SIGARRA'!A767</f>
        <v>200702640</v>
      </c>
      <c r="B766" s="2" t="str">
        <f>'AlumniEI SIGARRA'!B767</f>
        <v>Francisco Ricardo Pinto da Silva</v>
      </c>
      <c r="C766" s="11" t="str">
        <f>'AlumniEI SIGARRA'!I767</f>
        <v>https://www.linkedin.com/in/francisco-silva-322aa930/</v>
      </c>
      <c r="D766" s="2" t="str">
        <f>'AlumniEI SIGARRA'!U767</f>
        <v> MIEIC 2011/2012</v>
      </c>
    </row>
    <row r="767">
      <c r="A767" s="2">
        <f>'AlumniEI SIGARRA'!A768</f>
        <v>201605660</v>
      </c>
      <c r="B767" s="2" t="str">
        <f>'AlumniEI SIGARRA'!B768</f>
        <v>Francisco Teixeira Ferreira</v>
      </c>
      <c r="C767" s="2" t="str">
        <f>'AlumniEI SIGARRA'!I768</f>
        <v/>
      </c>
      <c r="D767" s="2" t="str">
        <f>'AlumniEI SIGARRA'!U768</f>
        <v> MIEIC 2020/2021</v>
      </c>
    </row>
    <row r="768">
      <c r="A768" s="2">
        <f>'AlumniEI SIGARRA'!A769</f>
        <v>201106912</v>
      </c>
      <c r="B768" s="2" t="str">
        <f>'AlumniEI SIGARRA'!B769</f>
        <v>Francisco Teixeira Lopes</v>
      </c>
      <c r="C768" s="2" t="str">
        <f>'AlumniEI SIGARRA'!I769</f>
        <v/>
      </c>
      <c r="D768" s="2" t="str">
        <f>'AlumniEI SIGARRA'!U769</f>
        <v> MIEIC 2019/2020</v>
      </c>
    </row>
    <row r="769">
      <c r="A769" s="2">
        <f>'AlumniEI SIGARRA'!A770</f>
        <v>201607929</v>
      </c>
      <c r="B769" s="2" t="str">
        <f>'AlumniEI SIGARRA'!B770</f>
        <v>Francisco Tomé Macedo Martins Santos Moreira</v>
      </c>
      <c r="C769" s="2" t="str">
        <f>'AlumniEI SIGARRA'!I770</f>
        <v/>
      </c>
      <c r="D769" s="2" t="str">
        <f>'AlumniEI SIGARRA'!U770</f>
        <v> MIEIC 2020/2021</v>
      </c>
    </row>
    <row r="770">
      <c r="A770" s="2">
        <f>'AlumniEI SIGARRA'!A771</f>
        <v>201404326</v>
      </c>
      <c r="B770" s="2" t="str">
        <f>'AlumniEI SIGARRA'!B771</f>
        <v>Francisco Tomé Neto Queirós</v>
      </c>
      <c r="C770" s="2" t="str">
        <f>'AlumniEI SIGARRA'!I771</f>
        <v/>
      </c>
      <c r="D770" s="2" t="str">
        <f>'AlumniEI SIGARRA'!U771</f>
        <v> MIEIC 2018/2019</v>
      </c>
    </row>
    <row r="771">
      <c r="A771" s="2">
        <f>'AlumniEI SIGARRA'!A772</f>
        <v>201503481</v>
      </c>
      <c r="B771" s="2" t="str">
        <f>'AlumniEI SIGARRA'!B772</f>
        <v>Francisco Tuna de Andrade</v>
      </c>
      <c r="C771" s="2" t="str">
        <f>'AlumniEI SIGARRA'!I772</f>
        <v/>
      </c>
      <c r="D771" s="2" t="str">
        <f>'AlumniEI SIGARRA'!U772</f>
        <v> MIEIC 2019/2020</v>
      </c>
    </row>
    <row r="772">
      <c r="A772" s="2">
        <f>'AlumniEI SIGARRA'!A773</f>
        <v>200501264</v>
      </c>
      <c r="B772" s="2" t="str">
        <f>'AlumniEI SIGARRA'!B773</f>
        <v>Francisco Xavier Richardson Rebello de Andrade</v>
      </c>
      <c r="C772" s="11" t="str">
        <f>'AlumniEI SIGARRA'!I773</f>
        <v>https://www.linkedin.com/in/franciscoxrra/</v>
      </c>
      <c r="D772" s="2" t="str">
        <f>'AlumniEI SIGARRA'!U773</f>
        <v> MIEIC 2009/2010</v>
      </c>
    </row>
    <row r="773">
      <c r="A773" s="2">
        <f>'AlumniEI SIGARRA'!A774</f>
        <v>200305404</v>
      </c>
      <c r="B773" s="2" t="str">
        <f>'AlumniEI SIGARRA'!B774</f>
        <v>Frederico Brandão Figueiredo</v>
      </c>
      <c r="C773" s="11" t="str">
        <f>'AlumniEI SIGARRA'!I774</f>
        <v>https://www.linkedin.com/in/fbfigueiredo/</v>
      </c>
      <c r="D773" s="2" t="str">
        <f>'AlumniEI SIGARRA'!U774</f>
        <v> MIEIC 2008/2009</v>
      </c>
    </row>
    <row r="774">
      <c r="A774" s="2">
        <f>'AlumniEI SIGARRA'!A775</f>
        <v>199402407</v>
      </c>
      <c r="B774" s="2" t="str">
        <f>'AlumniEI SIGARRA'!B775</f>
        <v>Frederico Bruno da Câmara Vasconcelos Saraiva</v>
      </c>
      <c r="C774" s="11" t="str">
        <f>'AlumniEI SIGARRA'!I775</f>
        <v>http://www.linkedin.com/in/fredcamara</v>
      </c>
      <c r="D774" s="2" t="str">
        <f>'AlumniEI SIGARRA'!U775</f>
        <v> LEIC 2005/2006</v>
      </c>
    </row>
    <row r="775">
      <c r="A775" s="2">
        <f>'AlumniEI SIGARRA'!A776</f>
        <v>201904580</v>
      </c>
      <c r="B775" s="2" t="str">
        <f>'AlumniEI SIGARRA'!B776</f>
        <v>Frederico Manuel Alves Pereira Oliveira Lopes</v>
      </c>
      <c r="C775" s="2" t="str">
        <f>'AlumniEI SIGARRA'!I776</f>
        <v/>
      </c>
      <c r="D775" s="2" t="str">
        <f>'AlumniEI SIGARRA'!U776</f>
        <v> L.EIC 2021/2022</v>
      </c>
    </row>
    <row r="776">
      <c r="A776" s="2">
        <f>'AlumniEI SIGARRA'!A777</f>
        <v>201408030</v>
      </c>
      <c r="B776" s="2" t="str">
        <f>'AlumniEI SIGARRA'!B777</f>
        <v>Frederico Portugal Pinho Rocha</v>
      </c>
      <c r="C776" s="2" t="str">
        <f>'AlumniEI SIGARRA'!I777</f>
        <v/>
      </c>
      <c r="D776" s="2" t="str">
        <f>'AlumniEI SIGARRA'!U777</f>
        <v> MIEIC 2020/2021</v>
      </c>
    </row>
    <row r="777">
      <c r="A777" s="2">
        <f>'AlumniEI SIGARRA'!A778</f>
        <v>201101768</v>
      </c>
      <c r="B777" s="2" t="str">
        <f>'AlumniEI SIGARRA'!B778</f>
        <v>Gabriel Braga de Medeiros Mota Borges</v>
      </c>
      <c r="C777" s="11" t="str">
        <f>'AlumniEI SIGARRA'!I778</f>
        <v>https://www.linkedin.com/in/gabrielborges93/</v>
      </c>
      <c r="D777" s="2" t="str">
        <f>'AlumniEI SIGARRA'!U778</f>
        <v> MIEIC 2015/2016</v>
      </c>
    </row>
    <row r="778">
      <c r="A778" s="2">
        <f>'AlumniEI SIGARRA'!A779</f>
        <v>201108021</v>
      </c>
      <c r="B778" s="2" t="str">
        <f>'AlumniEI SIGARRA'!B779</f>
        <v>Gabriel Cardoso Candal</v>
      </c>
      <c r="C778" s="11" t="str">
        <f>'AlumniEI SIGARRA'!I779</f>
        <v>https://www.linkedin.com/in/gcandal/</v>
      </c>
      <c r="D778" s="2" t="str">
        <f>'AlumniEI SIGARRA'!U779</f>
        <v> MIEIC 2015/2016</v>
      </c>
    </row>
    <row r="779">
      <c r="A779" s="2">
        <f>'AlumniEI SIGARRA'!A780</f>
        <v>201902223</v>
      </c>
      <c r="B779" s="2" t="str">
        <f>'AlumniEI SIGARRA'!B780</f>
        <v>Gabriel Ferreira Coelho</v>
      </c>
      <c r="C779" s="2" t="str">
        <f>'AlumniEI SIGARRA'!I780</f>
        <v/>
      </c>
      <c r="D779" s="2" t="str">
        <f>'AlumniEI SIGARRA'!U780</f>
        <v> L.EIC 2022/2023</v>
      </c>
    </row>
    <row r="780">
      <c r="A780" s="2">
        <f>'AlumniEI SIGARRA'!A781</f>
        <v>200904084</v>
      </c>
      <c r="B780" s="2" t="str">
        <f>'AlumniEI SIGARRA'!B781</f>
        <v>Gabriel Guedes Pereira Damaso</v>
      </c>
      <c r="C780" s="2" t="str">
        <f>'AlumniEI SIGARRA'!I781</f>
        <v/>
      </c>
      <c r="D780" s="2" t="str">
        <f>'AlumniEI SIGARRA'!U781</f>
        <v> MIEIC 2013/2014</v>
      </c>
    </row>
    <row r="781">
      <c r="A781" s="2">
        <f>'AlumniEI SIGARRA'!A782</f>
        <v>201208167</v>
      </c>
      <c r="B781" s="2" t="str">
        <f>'AlumniEI SIGARRA'!B782</f>
        <v>Gabriel Martins Souto</v>
      </c>
      <c r="C781" s="2" t="str">
        <f>'AlumniEI SIGARRA'!I782</f>
        <v/>
      </c>
      <c r="D781" s="2" t="str">
        <f>'AlumniEI SIGARRA'!U782</f>
        <v> MIEIC 2016/2017</v>
      </c>
    </row>
    <row r="782">
      <c r="A782" s="2">
        <f>'AlumniEI SIGARRA'!A783</f>
        <v>201709532</v>
      </c>
      <c r="B782" s="2" t="str">
        <f>'AlumniEI SIGARRA'!B783</f>
        <v>Gabriel Pedrosa Alves</v>
      </c>
      <c r="C782" s="2" t="str">
        <f>'AlumniEI SIGARRA'!I783</f>
        <v/>
      </c>
      <c r="D782" s="2" t="str">
        <f>'AlumniEI SIGARRA'!U783</f>
        <v> L.EIC 2022/2023</v>
      </c>
    </row>
    <row r="783">
      <c r="A783" s="2">
        <f>'AlumniEI SIGARRA'!A784</f>
        <v>200003188</v>
      </c>
      <c r="B783" s="2" t="str">
        <f>'AlumniEI SIGARRA'!B784</f>
        <v>Gaspar de Coimbra Torres de Queiroz Vasconcelos e Lencastre</v>
      </c>
      <c r="C783" s="11" t="str">
        <f>'AlumniEI SIGARRA'!I784</f>
        <v>https://www.linkedin.com/in/gasparlencastre/</v>
      </c>
      <c r="D783" s="2" t="str">
        <f>'AlumniEI SIGARRA'!U784</f>
        <v> LEIC 2004/2005 MIEIC 2007/2008</v>
      </c>
    </row>
    <row r="784">
      <c r="A784" s="2">
        <f>'AlumniEI SIGARRA'!A785</f>
        <v>200502118</v>
      </c>
      <c r="B784" s="2" t="str">
        <f>'AlumniEI SIGARRA'!B785</f>
        <v>Gaspar de Lacerda Aroso Furtado</v>
      </c>
      <c r="C784" s="2" t="str">
        <f>'AlumniEI SIGARRA'!I785</f>
        <v/>
      </c>
      <c r="D784" s="2" t="str">
        <f>'AlumniEI SIGARRA'!U785</f>
        <v> MIEIC 2012/2013</v>
      </c>
    </row>
    <row r="785">
      <c r="A785" s="2">
        <f>'AlumniEI SIGARRA'!A786</f>
        <v>201704700</v>
      </c>
      <c r="B785" s="2" t="str">
        <f>'AlumniEI SIGARRA'!B786</f>
        <v>Gaspar Santos Pinheiro</v>
      </c>
      <c r="C785" s="2" t="str">
        <f>'AlumniEI SIGARRA'!I786</f>
        <v/>
      </c>
      <c r="D785" s="2" t="str">
        <f>'AlumniEI SIGARRA'!U786</f>
        <v> M.EIC 2021/2022</v>
      </c>
    </row>
    <row r="786">
      <c r="A786" s="2">
        <f>'AlumniEI SIGARRA'!A787</f>
        <v>201001700</v>
      </c>
      <c r="B786" s="2" t="str">
        <f>'AlumniEI SIGARRA'!B787</f>
        <v>Georgina Cunha Esteves</v>
      </c>
      <c r="C786" s="2" t="str">
        <f>'AlumniEI SIGARRA'!I787</f>
        <v/>
      </c>
      <c r="D786" s="2" t="str">
        <f>'AlumniEI SIGARRA'!U787</f>
        <v> MIEIC 2015/2016</v>
      </c>
    </row>
    <row r="787">
      <c r="A787" s="2">
        <f>'AlumniEI SIGARRA'!A788</f>
        <v>200400343</v>
      </c>
      <c r="B787" s="2" t="str">
        <f>'AlumniEI SIGARRA'!B788</f>
        <v>Gerardo Filipe Neves de Oliveira</v>
      </c>
      <c r="C787" s="11" t="str">
        <f>'AlumniEI SIGARRA'!I788</f>
        <v>https://www.linkedin.com/in/gerardooliveira/</v>
      </c>
      <c r="D787" s="2" t="str">
        <f>'AlumniEI SIGARRA'!U788</f>
        <v> MIEIC 2009/2010</v>
      </c>
    </row>
    <row r="788">
      <c r="A788" s="2">
        <f>'AlumniEI SIGARRA'!A789</f>
        <v>200000435</v>
      </c>
      <c r="B788" s="2" t="str">
        <f>'AlumniEI SIGARRA'!B789</f>
        <v>Gil António Oliveira da Silva</v>
      </c>
      <c r="C788" s="2" t="str">
        <f>'AlumniEI SIGARRA'!I789</f>
        <v/>
      </c>
      <c r="D788" s="2" t="str">
        <f>'AlumniEI SIGARRA'!U789</f>
        <v> LEIC 2004/2005</v>
      </c>
    </row>
    <row r="789">
      <c r="A789" s="2">
        <f>'AlumniEI SIGARRA'!A790</f>
        <v>199500187</v>
      </c>
      <c r="B789" s="2" t="str">
        <f>'AlumniEI SIGARRA'!B790</f>
        <v>Gil Coutinho Costa Seixas Lopes</v>
      </c>
      <c r="C789" s="11" t="str">
        <f>'AlumniEI SIGARRA'!I790</f>
        <v>https://www.linkedin.com/in/gil-coutinho-0792601/</v>
      </c>
      <c r="D789" s="2" t="str">
        <f>'AlumniEI SIGARRA'!U790</f>
        <v> LEIC 1999/2000</v>
      </c>
    </row>
    <row r="790">
      <c r="A790" s="2">
        <f>'AlumniEI SIGARRA'!A791</f>
        <v>201505735</v>
      </c>
      <c r="B790" s="2" t="str">
        <f>'AlumniEI SIGARRA'!B791</f>
        <v>Gil Dinis Magalhães Teixeira</v>
      </c>
      <c r="C790" s="2" t="str">
        <f>'AlumniEI SIGARRA'!I791</f>
        <v/>
      </c>
      <c r="D790" s="2" t="str">
        <f>'AlumniEI SIGARRA'!U791</f>
        <v> MIEIC 2020/2021</v>
      </c>
    </row>
    <row r="791">
      <c r="A791" s="2">
        <f>'AlumniEI SIGARRA'!A792</f>
        <v>201100629</v>
      </c>
      <c r="B791" s="2" t="str">
        <f>'AlumniEI SIGARRA'!B792</f>
        <v>Gil Filipe da Rocha</v>
      </c>
      <c r="C791" s="2" t="str">
        <f>'AlumniEI SIGARRA'!I792</f>
        <v/>
      </c>
      <c r="D791" s="2" t="str">
        <f>'AlumniEI SIGARRA'!U792</f>
        <v> MIEIC 2015/2016</v>
      </c>
    </row>
    <row r="792">
      <c r="A792" s="2">
        <f>'AlumniEI SIGARRA'!A793</f>
        <v>201304646</v>
      </c>
      <c r="B792" s="2" t="str">
        <f>'AlumniEI SIGARRA'!B793</f>
        <v>Gil Manuel Oliveira de Almeida Domingues</v>
      </c>
      <c r="C792" s="2" t="str">
        <f>'AlumniEI SIGARRA'!I793</f>
        <v/>
      </c>
      <c r="D792" s="2" t="str">
        <f>'AlumniEI SIGARRA'!U793</f>
        <v> MIEIC 2017/2018</v>
      </c>
    </row>
    <row r="793">
      <c r="A793" s="2">
        <f>'AlumniEI SIGARRA'!A794</f>
        <v>200002533</v>
      </c>
      <c r="B793" s="2" t="str">
        <f>'AlumniEI SIGARRA'!B794</f>
        <v>Gilles Diogo Rodrigues</v>
      </c>
      <c r="C793" s="2" t="str">
        <f>'AlumniEI SIGARRA'!I794</f>
        <v/>
      </c>
      <c r="D793" s="2" t="str">
        <f>'AlumniEI SIGARRA'!U794</f>
        <v> MIEIC 2007/2008</v>
      </c>
    </row>
    <row r="794">
      <c r="A794" s="2">
        <f>'AlumniEI SIGARRA'!A795</f>
        <v>200103606</v>
      </c>
      <c r="B794" s="2" t="str">
        <f>'AlumniEI SIGARRA'!B795</f>
        <v>Girson César Silva Monteiro</v>
      </c>
      <c r="C794" s="2" t="str">
        <f>'AlumniEI SIGARRA'!I795</f>
        <v/>
      </c>
      <c r="D794" s="2" t="str">
        <f>'AlumniEI SIGARRA'!U795</f>
        <v> MIEIC 2009/2010</v>
      </c>
    </row>
    <row r="795">
      <c r="A795" s="2">
        <f>'AlumniEI SIGARRA'!A796</f>
        <v>201806562</v>
      </c>
      <c r="B795" s="2" t="str">
        <f>'AlumniEI SIGARRA'!B796</f>
        <v>Gonçalo André Carneiro Teixeira</v>
      </c>
      <c r="C795" s="11" t="str">
        <f>'AlumniEI SIGARRA'!I796</f>
        <v>https://www.linkedin.com/in/goncalo-ac-teixeira</v>
      </c>
      <c r="D795" s="2" t="str">
        <f>'AlumniEI SIGARRA'!U796</f>
        <v> M.EIC 2022/2023</v>
      </c>
    </row>
    <row r="796">
      <c r="A796" s="2">
        <f>'AlumniEI SIGARRA'!A797</f>
        <v>201403877</v>
      </c>
      <c r="B796" s="2" t="str">
        <f>'AlumniEI SIGARRA'!B797</f>
        <v>Gonçalo Barroso Gonçalves de Sousa Ribeiro</v>
      </c>
      <c r="C796" s="11" t="str">
        <f>'AlumniEI SIGARRA'!I797</f>
        <v>https://www.linkedin.com/in/gibeiro/</v>
      </c>
      <c r="D796" s="2" t="str">
        <f>'AlumniEI SIGARRA'!U797</f>
        <v> MIEIC 2018/2019</v>
      </c>
    </row>
    <row r="797">
      <c r="A797" s="2">
        <f>'AlumniEI SIGARRA'!A798</f>
        <v>201806451</v>
      </c>
      <c r="B797" s="2" t="str">
        <f>'AlumniEI SIGARRA'!B798</f>
        <v>Gonçalo Batalhão Alves</v>
      </c>
      <c r="C797" s="11" t="str">
        <f>'AlumniEI SIGARRA'!I798</f>
        <v>https://www.linkedin.com/in/goncalo-alves-3a5088223</v>
      </c>
      <c r="D797" s="2" t="str">
        <f>'AlumniEI SIGARRA'!U798</f>
        <v> M.EIC 2022/2023</v>
      </c>
    </row>
    <row r="798">
      <c r="A798" s="2">
        <f>'AlumniEI SIGARRA'!A799</f>
        <v>200402891</v>
      </c>
      <c r="B798" s="2" t="str">
        <f>'AlumniEI SIGARRA'!B799</f>
        <v>Gonçalo Coelho da Silva Queirós</v>
      </c>
      <c r="C798" s="11" t="str">
        <f>'AlumniEI SIGARRA'!I799</f>
        <v>https://www.linkedin.com/in/goncaloqueiros/</v>
      </c>
      <c r="D798" s="2" t="str">
        <f>'AlumniEI SIGARRA'!U799</f>
        <v> MIEIC 2008/2009</v>
      </c>
    </row>
    <row r="799">
      <c r="A799" s="2">
        <f>'AlumniEI SIGARRA'!A800</f>
        <v>202004907</v>
      </c>
      <c r="B799" s="2" t="str">
        <f>'AlumniEI SIGARRA'!B800</f>
        <v>Gonçalo da Costa Sequeira Pinto</v>
      </c>
      <c r="C799" s="2" t="str">
        <f>'AlumniEI SIGARRA'!I800</f>
        <v/>
      </c>
      <c r="D799" s="2" t="str">
        <f>'AlumniEI SIGARRA'!U800</f>
        <v> L.EIC 2022/2023</v>
      </c>
    </row>
    <row r="800">
      <c r="A800" s="2">
        <f>'AlumniEI SIGARRA'!A801</f>
        <v>201406036</v>
      </c>
      <c r="B800" s="2" t="str">
        <f>'AlumniEI SIGARRA'!B801</f>
        <v>Gonçalo da Mota Laranjeira Torres Leão</v>
      </c>
      <c r="C800" s="2" t="str">
        <f>'AlumniEI SIGARRA'!I801</f>
        <v/>
      </c>
      <c r="D800" s="2" t="str">
        <f>'AlumniEI SIGARRA'!U801</f>
        <v> MIEIC 2019/2020</v>
      </c>
    </row>
    <row r="801">
      <c r="A801" s="2">
        <f>'AlumniEI SIGARRA'!A802</f>
        <v>201303198</v>
      </c>
      <c r="B801" s="2" t="str">
        <f>'AlumniEI SIGARRA'!B802</f>
        <v>Gonçalo Duarte Lima Freire Lopes</v>
      </c>
      <c r="C801" s="2" t="str">
        <f>'AlumniEI SIGARRA'!I802</f>
        <v/>
      </c>
      <c r="D801" s="2" t="str">
        <f>'AlumniEI SIGARRA'!U802</f>
        <v> MIEIC 2017/2018</v>
      </c>
    </row>
    <row r="802">
      <c r="A802" s="2">
        <f>'AlumniEI SIGARRA'!A803</f>
        <v>201705971</v>
      </c>
      <c r="B802" s="2" t="str">
        <f>'AlumniEI SIGARRA'!B803</f>
        <v>Gonçalo Fernandes Pereira</v>
      </c>
      <c r="C802" s="11" t="str">
        <f>'AlumniEI SIGARRA'!I803</f>
        <v>https://www.linkedin.com/in/gonçalo-pereira-63314a226/</v>
      </c>
      <c r="D802" s="2" t="str">
        <f>'AlumniEI SIGARRA'!U803</f>
        <v> M.EIC 2021/2022</v>
      </c>
    </row>
    <row r="803">
      <c r="A803" s="2">
        <f>'AlumniEI SIGARRA'!A804</f>
        <v>200800536</v>
      </c>
      <c r="B803" s="2" t="str">
        <f>'AlumniEI SIGARRA'!B804</f>
        <v>Gonçalo Ferreira Araújo</v>
      </c>
      <c r="C803" s="2" t="str">
        <f>'AlumniEI SIGARRA'!I804</f>
        <v/>
      </c>
      <c r="D803" s="2" t="str">
        <f>'AlumniEI SIGARRA'!U804</f>
        <v> MIEIC 2012/2013</v>
      </c>
    </row>
    <row r="804">
      <c r="A804" s="2">
        <f>'AlumniEI SIGARRA'!A805</f>
        <v>200905235</v>
      </c>
      <c r="B804" s="2" t="str">
        <f>'AlumniEI SIGARRA'!B805</f>
        <v>Gonçalo Filipe Leites Pereira</v>
      </c>
      <c r="C804" s="11" t="str">
        <f>'AlumniEI SIGARRA'!I805</f>
        <v>https://www.linkedin.com/in/goncaloper/</v>
      </c>
      <c r="D804" s="2" t="str">
        <f>'AlumniEI SIGARRA'!U805</f>
        <v> MIEIC 2013/2014</v>
      </c>
    </row>
    <row r="805">
      <c r="A805" s="2">
        <f>'AlumniEI SIGARRA'!A806</f>
        <v>200800538</v>
      </c>
      <c r="B805" s="2" t="str">
        <f>'AlumniEI SIGARRA'!B806</f>
        <v>Gonçalo Filipe Lopes Coelho Amaral da Silva</v>
      </c>
      <c r="C805" s="11" t="str">
        <f>'AlumniEI SIGARRA'!I806</f>
        <v>https://www.linkedin.com/in/silvagoncalodev/</v>
      </c>
      <c r="D805" s="2" t="str">
        <f>'AlumniEI SIGARRA'!U806</f>
        <v> MIEIC 2013/2014</v>
      </c>
    </row>
    <row r="806">
      <c r="A806" s="2">
        <f>'AlumniEI SIGARRA'!A807</f>
        <v>201806332</v>
      </c>
      <c r="B806" s="2" t="str">
        <f>'AlumniEI SIGARRA'!B807</f>
        <v>Gonçalo José Cerqueira Pascoal</v>
      </c>
      <c r="C806" s="11" t="str">
        <f>'AlumniEI SIGARRA'!I807</f>
        <v>https://www.linkedin.com/in/goncalopascoal</v>
      </c>
      <c r="D806" s="2" t="str">
        <f>'AlumniEI SIGARRA'!U807</f>
        <v> M.EIC 2022/2023</v>
      </c>
    </row>
    <row r="807">
      <c r="A807" s="2">
        <f>'AlumniEI SIGARRA'!A808</f>
        <v>201706917</v>
      </c>
      <c r="B807" s="2" t="str">
        <f>'AlumniEI SIGARRA'!B808</f>
        <v>Gonçalo José Marantes Pimenta da Costa Monteiro</v>
      </c>
      <c r="C807" s="11" t="str">
        <f>'AlumniEI SIGARRA'!I808</f>
        <v>https://www.linkedin.com/in/goncalomarantes</v>
      </c>
      <c r="D807" s="2" t="str">
        <f>'AlumniEI SIGARRA'!U808</f>
        <v> M.EIC 2021/2022</v>
      </c>
    </row>
    <row r="808">
      <c r="A808" s="2">
        <f>'AlumniEI SIGARRA'!A809</f>
        <v>202007914</v>
      </c>
      <c r="B808" s="2" t="str">
        <f>'AlumniEI SIGARRA'!B809</f>
        <v>Gonçalo José Vicente e Domingues</v>
      </c>
      <c r="C808" s="2" t="str">
        <f>'AlumniEI SIGARRA'!I809</f>
        <v/>
      </c>
      <c r="D808" s="2" t="str">
        <f>'AlumniEI SIGARRA'!U809</f>
        <v> L.EIC 2022/2023</v>
      </c>
    </row>
    <row r="809">
      <c r="A809" s="2">
        <f>'AlumniEI SIGARRA'!A810</f>
        <v>200304786</v>
      </c>
      <c r="B809" s="2" t="str">
        <f>'AlumniEI SIGARRA'!B810</f>
        <v>Gonçalo Manuel Neves Pereira de Almeida</v>
      </c>
      <c r="C809" s="2" t="str">
        <f>'AlumniEI SIGARRA'!I810</f>
        <v/>
      </c>
      <c r="D809" s="2" t="str">
        <f>'AlumniEI SIGARRA'!U810</f>
        <v> MIEIC 2007/2008</v>
      </c>
    </row>
    <row r="810">
      <c r="A810" s="2">
        <f>'AlumniEI SIGARRA'!A811</f>
        <v>201101834</v>
      </c>
      <c r="B810" s="2" t="str">
        <f>'AlumniEI SIGARRA'!B811</f>
        <v>Gonçalo Maria Nunes Andrade Lobo dos Santos</v>
      </c>
      <c r="C810" s="11" t="str">
        <f>'AlumniEI SIGARRA'!I811</f>
        <v>https://www.linkedin.com/in/goncalobo/</v>
      </c>
      <c r="D810" s="2" t="str">
        <f>'AlumniEI SIGARRA'!U811</f>
        <v> MIEIC 2016/2017</v>
      </c>
    </row>
    <row r="811">
      <c r="A811" s="2">
        <f>'AlumniEI SIGARRA'!A812</f>
        <v>201606058</v>
      </c>
      <c r="B811" s="2" t="str">
        <f>'AlumniEI SIGARRA'!B812</f>
        <v>Gonçalo Nuno Botelho Amaral Rolão Bernardo</v>
      </c>
      <c r="C811" s="2" t="str">
        <f>'AlumniEI SIGARRA'!I812</f>
        <v/>
      </c>
      <c r="D811" s="2" t="str">
        <f>'AlumniEI SIGARRA'!U812</f>
        <v> MIEIC 2020/2021</v>
      </c>
    </row>
    <row r="812">
      <c r="A812" s="2">
        <f>'AlumniEI SIGARRA'!A813</f>
        <v>199400754</v>
      </c>
      <c r="B812" s="2" t="str">
        <f>'AlumniEI SIGARRA'!B813</f>
        <v>Gonçalo Nuno Moreira da Cruz Gil Mata</v>
      </c>
      <c r="C812" s="11" t="str">
        <f>'AlumniEI SIGARRA'!I813</f>
        <v>https://www.linkedin.com/in/goncalomata/</v>
      </c>
      <c r="D812" s="2" t="str">
        <f>'AlumniEI SIGARRA'!U813</f>
        <v> LEIC 1998/1999</v>
      </c>
    </row>
    <row r="813">
      <c r="A813" s="2">
        <f>'AlumniEI SIGARRA'!A814</f>
        <v>201603265</v>
      </c>
      <c r="B813" s="2" t="str">
        <f>'AlumniEI SIGARRA'!B814</f>
        <v>Gonçalo Regueiras dos Santos</v>
      </c>
      <c r="C813" s="11" t="str">
        <f>'AlumniEI SIGARRA'!I814</f>
        <v>https://www.linkedin.com/in/g-rsantos/</v>
      </c>
      <c r="D813" s="2" t="str">
        <f>'AlumniEI SIGARRA'!U814</f>
        <v> MIEIC 2020/2021</v>
      </c>
    </row>
    <row r="814">
      <c r="A814" s="2">
        <f>'AlumniEI SIGARRA'!A815</f>
        <v>200201171</v>
      </c>
      <c r="B814" s="2" t="str">
        <f>'AlumniEI SIGARRA'!B815</f>
        <v>Gonçalo Salvador Ribeiro e Castro</v>
      </c>
      <c r="C814" s="11" t="str">
        <f>'AlumniEI SIGARRA'!I815</f>
        <v>https://www.linkedin.com/in/gocastro/</v>
      </c>
      <c r="D814" s="2" t="str">
        <f>'AlumniEI SIGARRA'!U815</f>
        <v> MIEIC 2007/2008</v>
      </c>
    </row>
    <row r="815">
      <c r="A815" s="2">
        <f>'AlumniEI SIGARRA'!A816</f>
        <v>200501265</v>
      </c>
      <c r="B815" s="2" t="str">
        <f>'AlumniEI SIGARRA'!B816</f>
        <v>Gonçalo Santarém da Silva</v>
      </c>
      <c r="C815" s="2" t="str">
        <f>'AlumniEI SIGARRA'!I816</f>
        <v/>
      </c>
      <c r="D815" s="2" t="str">
        <f>'AlumniEI SIGARRA'!U816</f>
        <v> MIEIC 2009/2010</v>
      </c>
    </row>
    <row r="816">
      <c r="A816" s="2">
        <f>'AlumniEI SIGARRA'!A817</f>
        <v>201705494</v>
      </c>
      <c r="B816" s="2" t="str">
        <f>'AlumniEI SIGARRA'!B817</f>
        <v>Gonçalo Santos Oliveira</v>
      </c>
      <c r="C816" s="2" t="str">
        <f>'AlumniEI SIGARRA'!I817</f>
        <v/>
      </c>
      <c r="D816" s="2" t="str">
        <f>'AlumniEI SIGARRA'!U817</f>
        <v> M.EIC 2021/2022</v>
      </c>
    </row>
    <row r="817">
      <c r="A817" s="2">
        <f>'AlumniEI SIGARRA'!A818</f>
        <v>201503871</v>
      </c>
      <c r="B817" s="2" t="str">
        <f>'AlumniEI SIGARRA'!B818</f>
        <v>Gonçalo Vasconcelos Cunha Miranda Moreno</v>
      </c>
      <c r="C817" s="2" t="str">
        <f>'AlumniEI SIGARRA'!I818</f>
        <v/>
      </c>
      <c r="D817" s="2" t="str">
        <f>'AlumniEI SIGARRA'!U818</f>
        <v> MIEIC 2019/2020</v>
      </c>
    </row>
    <row r="818">
      <c r="A818" s="2">
        <f>'AlumniEI SIGARRA'!A819</f>
        <v>200800619</v>
      </c>
      <c r="B818" s="2" t="str">
        <f>'AlumniEI SIGARRA'!B819</f>
        <v>Guaicaipuro Alberto Oliveira Neves</v>
      </c>
      <c r="C818" s="2" t="str">
        <f>'AlumniEI SIGARRA'!I819</f>
        <v/>
      </c>
      <c r="D818" s="2" t="str">
        <f>'AlumniEI SIGARRA'!U819</f>
        <v> MIEIC 2015/2016</v>
      </c>
    </row>
    <row r="819">
      <c r="A819" s="2">
        <f>'AlumniEI SIGARRA'!A820</f>
        <v>200102299</v>
      </c>
      <c r="B819" s="2" t="str">
        <f>'AlumniEI SIGARRA'!B820</f>
        <v>Guilherme Artur Conceição Capela</v>
      </c>
      <c r="C819" s="2" t="str">
        <f>'AlumniEI SIGARRA'!I820</f>
        <v/>
      </c>
      <c r="D819" s="2" t="str">
        <f>'AlumniEI SIGARRA'!U820</f>
        <v> MIEIC 2007/2008</v>
      </c>
    </row>
    <row r="820">
      <c r="A820" s="2">
        <f>'AlumniEI SIGARRA'!A821</f>
        <v>199703102</v>
      </c>
      <c r="B820" s="2" t="str">
        <f>'AlumniEI SIGARRA'!B821</f>
        <v>Guilherme Cardoso Lopes</v>
      </c>
      <c r="C820" s="11" t="str">
        <f>'AlumniEI SIGARRA'!I821</f>
        <v>https://www.linkedin.com/in/guilherme-c-lopes/</v>
      </c>
      <c r="D820" s="2" t="str">
        <f>'AlumniEI SIGARRA'!U821</f>
        <v> MIEIC 2007/2008</v>
      </c>
    </row>
    <row r="821">
      <c r="A821" s="2">
        <f>'AlumniEI SIGARRA'!A822</f>
        <v>200001055</v>
      </c>
      <c r="B821" s="2" t="str">
        <f>'AlumniEI SIGARRA'!B822</f>
        <v>Guilherme Carlos Miranda Ferreira da Silva</v>
      </c>
      <c r="C821" s="11" t="str">
        <f>'AlumniEI SIGARRA'!I822</f>
        <v>https://www.linkedin.com/in/guisil/</v>
      </c>
      <c r="D821" s="2" t="str">
        <f>'AlumniEI SIGARRA'!U822</f>
        <v> LEIC 2004/2005</v>
      </c>
    </row>
    <row r="822">
      <c r="A822" s="2">
        <f>'AlumniEI SIGARRA'!A823</f>
        <v>202008866</v>
      </c>
      <c r="B822" s="2" t="str">
        <f>'AlumniEI SIGARRA'!B823</f>
        <v>Guilherme Cunha Seco Fernandes de Almeida</v>
      </c>
      <c r="C822" s="2" t="str">
        <f>'AlumniEI SIGARRA'!I823</f>
        <v/>
      </c>
      <c r="D822" s="2" t="str">
        <f>'AlumniEI SIGARRA'!U823</f>
        <v> L.EIC 2022/2023</v>
      </c>
    </row>
    <row r="823">
      <c r="A823" s="2">
        <f>'AlumniEI SIGARRA'!A824</f>
        <v>202006137</v>
      </c>
      <c r="B823" s="2" t="str">
        <f>'AlumniEI SIGARRA'!B824</f>
        <v>Guilherme de Matos Ferreira de Almeida</v>
      </c>
      <c r="C823" s="2" t="str">
        <f>'AlumniEI SIGARRA'!I824</f>
        <v/>
      </c>
      <c r="D823" s="2" t="str">
        <f>'AlumniEI SIGARRA'!U824</f>
        <v> L.EIC 2022/2023</v>
      </c>
    </row>
    <row r="824">
      <c r="A824" s="2">
        <f>'AlumniEI SIGARRA'!A825</f>
        <v>201508537</v>
      </c>
      <c r="B824" s="2" t="str">
        <f>'AlumniEI SIGARRA'!B825</f>
        <v>Guilherme dos Santos Amaro</v>
      </c>
      <c r="C824" s="2" t="str">
        <f>'AlumniEI SIGARRA'!I825</f>
        <v/>
      </c>
      <c r="D824" s="2" t="str">
        <f>'AlumniEI SIGARRA'!U825</f>
        <v> M.EIC 2021/2022</v>
      </c>
    </row>
    <row r="825">
      <c r="A825" s="2">
        <f>'AlumniEI SIGARRA'!A826</f>
        <v>201909575</v>
      </c>
      <c r="B825" s="2" t="str">
        <f>'AlumniEI SIGARRA'!B826</f>
        <v>Guilherme Fernandes Machado Rocha de Sousa</v>
      </c>
      <c r="C825" s="2" t="str">
        <f>'AlumniEI SIGARRA'!I826</f>
        <v/>
      </c>
      <c r="D825" s="2" t="str">
        <f>'AlumniEI SIGARRA'!U826</f>
        <v> M.EIC 2021/2022</v>
      </c>
    </row>
    <row r="826">
      <c r="A826" s="2">
        <f>'AlumniEI SIGARRA'!A827</f>
        <v>201603647</v>
      </c>
      <c r="B826" s="2" t="str">
        <f>'AlumniEI SIGARRA'!B827</f>
        <v>Guilherme José Ferreira do Couto Fonseca da Silva</v>
      </c>
      <c r="C826" s="2" t="str">
        <f>'AlumniEI SIGARRA'!I827</f>
        <v/>
      </c>
      <c r="D826" s="2" t="str">
        <f>'AlumniEI SIGARRA'!U827</f>
        <v> M.EIC 2021/2022</v>
      </c>
    </row>
    <row r="827">
      <c r="A827" s="2">
        <f>'AlumniEI SIGARRA'!A828</f>
        <v>201705374</v>
      </c>
      <c r="B827" s="2" t="str">
        <f>'AlumniEI SIGARRA'!B828</f>
        <v>Guilherme Manuel Bica Brandão Coelho</v>
      </c>
      <c r="C827" s="11" t="str">
        <f>'AlumniEI SIGARRA'!I828</f>
        <v>https://www.linkedin.com/in/guilherme-bica/</v>
      </c>
      <c r="D827" s="2" t="str">
        <f>'AlumniEI SIGARRA'!U828</f>
        <v> L.EIC 2022/2023</v>
      </c>
    </row>
    <row r="828">
      <c r="A828" s="2">
        <f>'AlumniEI SIGARRA'!A829</f>
        <v>201905407</v>
      </c>
      <c r="B828" s="2" t="str">
        <f>'AlumniEI SIGARRA'!B829</f>
        <v>Guilherme Pereira Garrido</v>
      </c>
      <c r="C828" s="11" t="str">
        <f>'AlumniEI SIGARRA'!I829</f>
        <v>https://www.linkedin.com/in/guilherme-p-garrido/</v>
      </c>
      <c r="D828" s="2" t="str">
        <f>'AlumniEI SIGARRA'!U829</f>
        <v> L.EIC 2021/2022</v>
      </c>
    </row>
    <row r="829">
      <c r="A829" s="2">
        <f>'AlumniEI SIGARRA'!A830</f>
        <v>202004648</v>
      </c>
      <c r="B829" s="2" t="str">
        <f>'AlumniEI SIGARRA'!B830</f>
        <v>Guilherme Soares Sequeira</v>
      </c>
      <c r="C829" s="2" t="str">
        <f>'AlumniEI SIGARRA'!I830</f>
        <v/>
      </c>
      <c r="D829" s="2" t="str">
        <f>'AlumniEI SIGARRA'!U830</f>
        <v> L.EIC 2023/2024</v>
      </c>
    </row>
    <row r="830">
      <c r="A830" s="2">
        <f>'AlumniEI SIGARRA'!A831</f>
        <v>201709049</v>
      </c>
      <c r="B830" s="2" t="str">
        <f>'AlumniEI SIGARRA'!B831</f>
        <v>Guilherme Vale Martins</v>
      </c>
      <c r="C830" s="2" t="str">
        <f>'AlumniEI SIGARRA'!I831</f>
        <v/>
      </c>
      <c r="D830" s="2" t="str">
        <f>'AlumniEI SIGARRA'!U831</f>
        <v> MIEIC 2020/2021</v>
      </c>
    </row>
    <row r="831">
      <c r="A831" s="2">
        <f>'AlumniEI SIGARRA'!A832</f>
        <v>202007036</v>
      </c>
      <c r="B831" s="2" t="str">
        <f>'AlumniEI SIGARRA'!B832</f>
        <v>Guilherme Valler Moreira</v>
      </c>
      <c r="C831" s="2" t="str">
        <f>'AlumniEI SIGARRA'!I832</f>
        <v/>
      </c>
      <c r="D831" s="2" t="str">
        <f>'AlumniEI SIGARRA'!U832</f>
        <v> L.EIC 2022/2023</v>
      </c>
    </row>
    <row r="832">
      <c r="A832" s="2">
        <f>'AlumniEI SIGARRA'!A833</f>
        <v>201305803</v>
      </c>
      <c r="B832" s="2" t="str">
        <f>'AlumniEI SIGARRA'!B833</f>
        <v>Guilherme Vieira Pinto</v>
      </c>
      <c r="C832" s="2" t="str">
        <f>'AlumniEI SIGARRA'!I833</f>
        <v/>
      </c>
      <c r="D832" s="2" t="str">
        <f>'AlumniEI SIGARRA'!U833</f>
        <v> MIEIC 2017/2018</v>
      </c>
    </row>
    <row r="833">
      <c r="A833" s="2">
        <f>'AlumniEI SIGARRA'!A834</f>
        <v>201302828</v>
      </c>
      <c r="B833" s="2" t="str">
        <f>'AlumniEI SIGARRA'!B834</f>
        <v>Gustavo de Castro Nogueira Pinto</v>
      </c>
      <c r="C833" s="2" t="str">
        <f>'AlumniEI SIGARRA'!I834</f>
        <v/>
      </c>
      <c r="D833" s="2" t="str">
        <f>'AlumniEI SIGARRA'!U834</f>
        <v> MIEIC 2017/2018</v>
      </c>
    </row>
    <row r="834">
      <c r="A834" s="2">
        <f>'AlumniEI SIGARRA'!A835</f>
        <v>201304501</v>
      </c>
      <c r="B834" s="2" t="str">
        <f>'AlumniEI SIGARRA'!B835</f>
        <v>Gustavo Fernando Marques Duarte de Faria</v>
      </c>
      <c r="C834" s="2" t="str">
        <f>'AlumniEI SIGARRA'!I835</f>
        <v/>
      </c>
      <c r="D834" s="2" t="str">
        <f>'AlumniEI SIGARRA'!U835</f>
        <v> MIEIC 2018/2019</v>
      </c>
    </row>
    <row r="835">
      <c r="A835" s="2">
        <f>'AlumniEI SIGARRA'!A836</f>
        <v>202004187</v>
      </c>
      <c r="B835" s="2" t="str">
        <f>'AlumniEI SIGARRA'!B836</f>
        <v>Gustavo Gomes Moura Almeida da Costa</v>
      </c>
      <c r="C835" s="2" t="str">
        <f>'AlumniEI SIGARRA'!I836</f>
        <v/>
      </c>
      <c r="D835" s="2" t="str">
        <f>'AlumniEI SIGARRA'!U836</f>
        <v> L.EIC 2022/2023</v>
      </c>
    </row>
    <row r="836">
      <c r="A836" s="2">
        <f>'AlumniEI SIGARRA'!A837</f>
        <v>201706473</v>
      </c>
      <c r="B836" s="2" t="str">
        <f>'AlumniEI SIGARRA'!B837</f>
        <v>Gustavo Macedo Torres</v>
      </c>
      <c r="C836" s="2" t="str">
        <f>'AlumniEI SIGARRA'!I837</f>
        <v/>
      </c>
      <c r="D836" s="2" t="str">
        <f>'AlumniEI SIGARRA'!U837</f>
        <v> M.EIC 2021/2022</v>
      </c>
    </row>
    <row r="837">
      <c r="A837" s="2">
        <f>'AlumniEI SIGARRA'!A838</f>
        <v>200402892</v>
      </c>
      <c r="B837" s="2" t="str">
        <f>'AlumniEI SIGARRA'!B838</f>
        <v>Gustavo Monteiro Oliveira Martins</v>
      </c>
      <c r="C837" s="2" t="str">
        <f>'AlumniEI SIGARRA'!I838</f>
        <v/>
      </c>
      <c r="D837" s="2" t="str">
        <f>'AlumniEI SIGARRA'!U838</f>
        <v> MIEIC 2009/2010</v>
      </c>
    </row>
    <row r="838">
      <c r="A838" s="2">
        <f>'AlumniEI SIGARRA'!A839</f>
        <v>201705072</v>
      </c>
      <c r="B838" s="2" t="str">
        <f>'AlumniEI SIGARRA'!B839</f>
        <v>Gustavo Nunes Ribeiro de Magalhaes</v>
      </c>
      <c r="C838" s="2" t="str">
        <f>'AlumniEI SIGARRA'!I839</f>
        <v/>
      </c>
      <c r="D838" s="2" t="str">
        <f>'AlumniEI SIGARRA'!U839</f>
        <v> M.EIC 2021/2022</v>
      </c>
    </row>
    <row r="839">
      <c r="A839" s="2">
        <f>'AlumniEI SIGARRA'!A840</f>
        <v>200801628</v>
      </c>
      <c r="B839" s="2" t="str">
        <f>'AlumniEI SIGARRA'!B840</f>
        <v>Gustavo Pinho Oliveira</v>
      </c>
      <c r="C839" s="11" t="str">
        <f>'AlumniEI SIGARRA'!I840</f>
        <v>https://www.linkedin.com/in/gustavopinho/</v>
      </c>
      <c r="D839" s="2" t="str">
        <f>'AlumniEI SIGARRA'!U840</f>
        <v> MIEIC 2013/2014</v>
      </c>
    </row>
    <row r="840">
      <c r="A840" s="2">
        <f>'AlumniEI SIGARRA'!A841</f>
        <v>201008960</v>
      </c>
      <c r="B840" s="2" t="str">
        <f>'AlumniEI SIGARRA'!B841</f>
        <v>Gustavo Ramos Lira</v>
      </c>
      <c r="C840" s="2" t="str">
        <f>'AlumniEI SIGARRA'!I841</f>
        <v/>
      </c>
      <c r="D840" s="2" t="str">
        <f>'AlumniEI SIGARRA'!U841</f>
        <v> MIEIC 2014/2015</v>
      </c>
    </row>
    <row r="841">
      <c r="A841" s="2">
        <f>'AlumniEI SIGARRA'!A842</f>
        <v>201304143</v>
      </c>
      <c r="B841" s="2" t="str">
        <f>'AlumniEI SIGARRA'!B842</f>
        <v>Gustavo Rocha da Silva</v>
      </c>
      <c r="C841" s="11" t="str">
        <f>'AlumniEI SIGARRA'!I842</f>
        <v>https://www.linkedin.com/in/silva95gustavo</v>
      </c>
      <c r="D841" s="2" t="str">
        <f>'AlumniEI SIGARRA'!U842</f>
        <v> MIEIC 2017/2018</v>
      </c>
    </row>
    <row r="842">
      <c r="A842" s="2">
        <f>'AlumniEI SIGARRA'!A843</f>
        <v>201208205</v>
      </c>
      <c r="B842" s="2" t="str">
        <f>'AlumniEI SIGARRA'!B843</f>
        <v>Gustavo Teixeira Nunes da Silva</v>
      </c>
      <c r="C842" s="11" t="str">
        <f>'AlumniEI SIGARRA'!I843</f>
        <v>https://www.linkedin.com/in/gussil/</v>
      </c>
      <c r="D842" s="2" t="str">
        <f>'AlumniEI SIGARRA'!U843</f>
        <v> MIEIC 2016/2017</v>
      </c>
    </row>
    <row r="843">
      <c r="A843" s="2">
        <f>'AlumniEI SIGARRA'!A844</f>
        <v>200402787</v>
      </c>
      <c r="B843" s="2" t="str">
        <f>'AlumniEI SIGARRA'!B844</f>
        <v>Hector Manuel Gomes Dantas</v>
      </c>
      <c r="C843" s="2" t="str">
        <f>'AlumniEI SIGARRA'!I844</f>
        <v/>
      </c>
      <c r="D843" s="2" t="str">
        <f>'AlumniEI SIGARRA'!U844</f>
        <v> MIEIC 2009/2010</v>
      </c>
    </row>
    <row r="844">
      <c r="A844" s="2">
        <f>'AlumniEI SIGARRA'!A845</f>
        <v>200800566</v>
      </c>
      <c r="B844" s="2" t="str">
        <f>'AlumniEI SIGARRA'!B845</f>
        <v>Hélder Alexandre dos Santos Moreira</v>
      </c>
      <c r="C844" s="11" t="str">
        <f>'AlumniEI SIGARRA'!I845</f>
        <v>https://www.linkedin.com/in/hmoreira/</v>
      </c>
      <c r="D844" s="2" t="str">
        <f>'AlumniEI SIGARRA'!U845</f>
        <v> MIEIC 2012/2013</v>
      </c>
    </row>
    <row r="845">
      <c r="A845" s="2">
        <f>'AlumniEI SIGARRA'!A846</f>
        <v>199403606</v>
      </c>
      <c r="B845" s="2" t="str">
        <f>'AlumniEI SIGARRA'!B846</f>
        <v>Helder André dos Santos Rosário</v>
      </c>
      <c r="C845" s="11" t="str">
        <f>'AlumniEI SIGARRA'!I846</f>
        <v>https://www.linkedin.com/in/helderrosario/</v>
      </c>
      <c r="D845" s="2" t="str">
        <f>'AlumniEI SIGARRA'!U846</f>
        <v> LEIC 1998/1999</v>
      </c>
    </row>
    <row r="846">
      <c r="A846" s="2">
        <f>'AlumniEI SIGARRA'!A847</f>
        <v>200102966</v>
      </c>
      <c r="B846" s="2" t="str">
        <f>'AlumniEI SIGARRA'!B847</f>
        <v>Helder António de Almeida Brandão</v>
      </c>
      <c r="C846" s="2" t="str">
        <f>'AlumniEI SIGARRA'!I847</f>
        <v/>
      </c>
      <c r="D846" s="2" t="str">
        <f>'AlumniEI SIGARRA'!U847</f>
        <v> MIEIC 2007/2008</v>
      </c>
    </row>
    <row r="847">
      <c r="A847" s="2">
        <f>'AlumniEI SIGARRA'!A848</f>
        <v>200003861</v>
      </c>
      <c r="B847" s="2" t="str">
        <f>'AlumniEI SIGARRA'!B848</f>
        <v>Helder Bruno Moreira Coelho</v>
      </c>
      <c r="C847" s="11" t="str">
        <f>'AlumniEI SIGARRA'!I848</f>
        <v>https://www.linkedin.com/in/heldercoelho/</v>
      </c>
      <c r="D847" s="2" t="str">
        <f>'AlumniEI SIGARRA'!U848</f>
        <v> LEIC 2004/2005</v>
      </c>
    </row>
    <row r="848">
      <c r="A848" s="2">
        <f>'AlumniEI SIGARRA'!A849</f>
        <v>199604263</v>
      </c>
      <c r="B848" s="2" t="str">
        <f>'AlumniEI SIGARRA'!B849</f>
        <v>Helder Dinis Soares Ribeiro</v>
      </c>
      <c r="C848" s="11" t="str">
        <f>'AlumniEI SIGARRA'!I849</f>
        <v>https://www.linkedin.com/in/helder1978/</v>
      </c>
      <c r="D848" s="2" t="str">
        <f>'AlumniEI SIGARRA'!U849</f>
        <v> LEIC 2000/2001</v>
      </c>
    </row>
    <row r="849">
      <c r="A849" s="2">
        <f>'AlumniEI SIGARRA'!A850</f>
        <v>200501184</v>
      </c>
      <c r="B849" s="2" t="str">
        <f>'AlumniEI SIGARRA'!B850</f>
        <v>Hélder Filipe Martins Branco</v>
      </c>
      <c r="C849" s="2" t="str">
        <f>'AlumniEI SIGARRA'!I850</f>
        <v/>
      </c>
      <c r="D849" s="2" t="str">
        <f>'AlumniEI SIGARRA'!U850</f>
        <v> MIEIC 2009/2010</v>
      </c>
    </row>
    <row r="850">
      <c r="A850" s="2">
        <f>'AlumniEI SIGARRA'!A851</f>
        <v>199502292</v>
      </c>
      <c r="B850" s="2" t="str">
        <f>'AlumniEI SIGARRA'!B851</f>
        <v>Helder Filipe Patrício Cabral Ferreira</v>
      </c>
      <c r="C850" s="11" t="str">
        <f>'AlumniEI SIGARRA'!I851</f>
        <v>https://www.linkedin.com/in/helderferreira/</v>
      </c>
      <c r="D850" s="2" t="str">
        <f>'AlumniEI SIGARRA'!U851</f>
        <v> MEI 2005/2006</v>
      </c>
    </row>
    <row r="851">
      <c r="A851" s="2">
        <f>'AlumniEI SIGARRA'!A852</f>
        <v>200001720</v>
      </c>
      <c r="B851" s="2" t="str">
        <f>'AlumniEI SIGARRA'!B852</f>
        <v>Helder Hugo Pinheiro Ferreira</v>
      </c>
      <c r="C851" s="11" t="str">
        <f>'AlumniEI SIGARRA'!I852</f>
        <v>https://www.linkedin.com/in/hhferreira/</v>
      </c>
      <c r="D851" s="2" t="str">
        <f>'AlumniEI SIGARRA'!U852</f>
        <v> LEIC 2004/2005</v>
      </c>
    </row>
    <row r="852">
      <c r="A852" s="2">
        <f>'AlumniEI SIGARRA'!A853</f>
        <v>201404947</v>
      </c>
      <c r="B852" s="2" t="str">
        <f>'AlumniEI SIGARRA'!B853</f>
        <v>Hélder Luís Silva Torres dos Reis</v>
      </c>
      <c r="C852" s="2" t="str">
        <f>'AlumniEI SIGARRA'!I853</f>
        <v/>
      </c>
      <c r="D852" s="2" t="str">
        <f>'AlumniEI SIGARRA'!U853</f>
        <v> L.EIC 2022/2023</v>
      </c>
    </row>
    <row r="853">
      <c r="A853" s="2">
        <f>'AlumniEI SIGARRA'!A854</f>
        <v>201406163</v>
      </c>
      <c r="B853" s="2" t="str">
        <f>'AlumniEI SIGARRA'!B854</f>
        <v>Hélder Manuel Mouro Antunes</v>
      </c>
      <c r="C853" s="2" t="str">
        <f>'AlumniEI SIGARRA'!I854</f>
        <v/>
      </c>
      <c r="D853" s="2" t="str">
        <f>'AlumniEI SIGARRA'!U854</f>
        <v> MIEIC 2018/2019</v>
      </c>
    </row>
    <row r="854">
      <c r="A854" s="2">
        <f>'AlumniEI SIGARRA'!A855</f>
        <v>199603263</v>
      </c>
      <c r="B854" s="2" t="str">
        <f>'AlumniEI SIGARRA'!B855</f>
        <v>Helder Marco Barata Nunes</v>
      </c>
      <c r="C854" s="2" t="str">
        <f>'AlumniEI SIGARRA'!I855</f>
        <v/>
      </c>
      <c r="D854" s="2" t="str">
        <f>'AlumniEI SIGARRA'!U855</f>
        <v> MIEIC 2009/2010</v>
      </c>
    </row>
    <row r="855">
      <c r="A855" s="2">
        <f>'AlumniEI SIGARRA'!A856</f>
        <v>200400358</v>
      </c>
      <c r="B855" s="2" t="str">
        <f>'AlumniEI SIGARRA'!B856</f>
        <v>Helder Martins Fontes</v>
      </c>
      <c r="C855" s="11" t="str">
        <f>'AlumniEI SIGARRA'!I856</f>
        <v>https://www.linkedin.com/in/helder-fontes/</v>
      </c>
      <c r="D855" s="2" t="str">
        <f>'AlumniEI SIGARRA'!U856</f>
        <v> MIEIC 2009/2010</v>
      </c>
    </row>
    <row r="856">
      <c r="A856" s="2">
        <f>'AlumniEI SIGARRA'!A857</f>
        <v>199902766</v>
      </c>
      <c r="B856" s="2" t="str">
        <f>'AlumniEI SIGARRA'!B857</f>
        <v>Helder Miguel Alves Magalhães</v>
      </c>
      <c r="C856" s="11" t="str">
        <f>'AlumniEI SIGARRA'!I857</f>
        <v>https://www.linkedin.com/in/heldermagalhaes</v>
      </c>
      <c r="D856" s="2" t="str">
        <f>'AlumniEI SIGARRA'!U857</f>
        <v> LEIC 2005/2006</v>
      </c>
    </row>
    <row r="857">
      <c r="A857" s="2">
        <f>'AlumniEI SIGARRA'!A858</f>
        <v>199603683</v>
      </c>
      <c r="B857" s="2" t="str">
        <f>'AlumniEI SIGARRA'!B858</f>
        <v>Hélder Ricardo da Silva Crespo</v>
      </c>
      <c r="C857" s="2" t="str">
        <f>'AlumniEI SIGARRA'!I858</f>
        <v/>
      </c>
      <c r="D857" s="2" t="str">
        <f>'AlumniEI SIGARRA'!U858</f>
        <v> LEIC 2001/2002</v>
      </c>
    </row>
    <row r="858">
      <c r="A858" s="2">
        <f>'AlumniEI SIGARRA'!A859</f>
        <v>200301896</v>
      </c>
      <c r="B858" s="2" t="str">
        <f>'AlumniEI SIGARRA'!B859</f>
        <v>Helder Tavares da Silva</v>
      </c>
      <c r="C858" s="11" t="str">
        <f>'AlumniEI SIGARRA'!I859</f>
        <v>https://www.linkedin.com/in/heldertavaressilva/</v>
      </c>
      <c r="D858" s="2" t="str">
        <f>'AlumniEI SIGARRA'!U859</f>
        <v> MIEIC 2009/2010</v>
      </c>
    </row>
    <row r="859">
      <c r="A859" s="2">
        <f>'AlumniEI SIGARRA'!A860</f>
        <v>199800788</v>
      </c>
      <c r="B859" s="2" t="str">
        <f>'AlumniEI SIGARRA'!B860</f>
        <v>Henri Manuel Ribeiro da Costa</v>
      </c>
      <c r="C859" s="2" t="str">
        <f>'AlumniEI SIGARRA'!I860</f>
        <v/>
      </c>
      <c r="D859" s="2" t="str">
        <f>'AlumniEI SIGARRA'!U860</f>
        <v> LEIC 2002/2003</v>
      </c>
    </row>
    <row r="860">
      <c r="A860" s="2">
        <f>'AlumniEI SIGARRA'!A861</f>
        <v>202005321</v>
      </c>
      <c r="B860" s="2" t="str">
        <f>'AlumniEI SIGARRA'!B861</f>
        <v>Henrique Correia Vicente</v>
      </c>
      <c r="C860" s="2" t="str">
        <f>'AlumniEI SIGARRA'!I861</f>
        <v/>
      </c>
      <c r="D860" s="2" t="str">
        <f>'AlumniEI SIGARRA'!U861</f>
        <v> L.EIC 2022/2023</v>
      </c>
    </row>
    <row r="861">
      <c r="A861" s="2">
        <f>'AlumniEI SIGARRA'!A862</f>
        <v>201906681</v>
      </c>
      <c r="B861" s="2" t="str">
        <f>'AlumniEI SIGARRA'!B862</f>
        <v>Henrique Costa Sousa</v>
      </c>
      <c r="C861" s="2" t="str">
        <f>'AlumniEI SIGARRA'!I862</f>
        <v/>
      </c>
      <c r="D861" s="2" t="str">
        <f>'AlumniEI SIGARRA'!U862</f>
        <v> L.EIC 2021/2022</v>
      </c>
    </row>
    <row r="862">
      <c r="A862" s="2">
        <f>'AlumniEI SIGARRA'!A863</f>
        <v>201605003</v>
      </c>
      <c r="B862" s="2" t="str">
        <f>'AlumniEI SIGARRA'!B863</f>
        <v>Henrique José de Castro Ferreira</v>
      </c>
      <c r="C862" s="2" t="str">
        <f>'AlumniEI SIGARRA'!I863</f>
        <v/>
      </c>
      <c r="D862" s="2" t="str">
        <f>'AlumniEI SIGARRA'!U863</f>
        <v> M.EIC 2022/2023</v>
      </c>
    </row>
    <row r="863">
      <c r="A863" s="2">
        <f>'AlumniEI SIGARRA'!A864</f>
        <v>201706898</v>
      </c>
      <c r="B863" s="2" t="str">
        <f>'AlumniEI SIGARRA'!B864</f>
        <v>Henrique José Silva Flores Azevedo Santos</v>
      </c>
      <c r="C863" s="2" t="str">
        <f>'AlumniEI SIGARRA'!I864</f>
        <v/>
      </c>
      <c r="D863" s="2" t="str">
        <f>'AlumniEI SIGARRA'!U864</f>
        <v> M.EIC 2021/2022</v>
      </c>
    </row>
    <row r="864">
      <c r="A864" s="2">
        <f>'AlumniEI SIGARRA'!A865</f>
        <v>201707046</v>
      </c>
      <c r="B864" s="2" t="str">
        <f>'AlumniEI SIGARRA'!B865</f>
        <v>Henrique Maciel de Freitas</v>
      </c>
      <c r="C864" s="2" t="str">
        <f>'AlumniEI SIGARRA'!I865</f>
        <v/>
      </c>
      <c r="D864" s="2" t="str">
        <f>'AlumniEI SIGARRA'!U865</f>
        <v> M.EIC 2021/2022</v>
      </c>
    </row>
    <row r="865">
      <c r="A865" s="2">
        <f>'AlumniEI SIGARRA'!A866</f>
        <v>201202772</v>
      </c>
      <c r="B865" s="2" t="str">
        <f>'AlumniEI SIGARRA'!B866</f>
        <v>Henrique Manuel Martins Ferrolho</v>
      </c>
      <c r="C865" s="2" t="str">
        <f>'AlumniEI SIGARRA'!I866</f>
        <v/>
      </c>
      <c r="D865" s="2" t="str">
        <f>'AlumniEI SIGARRA'!U866</f>
        <v> MIEIC 2016/2017</v>
      </c>
    </row>
    <row r="866">
      <c r="A866" s="2">
        <f>'AlumniEI SIGARRA'!A867</f>
        <v>201000721</v>
      </c>
      <c r="B866" s="2" t="str">
        <f>'AlumniEI SIGARRA'!B867</f>
        <v>Henrique Manuel Martins Moreira Teixeira de Sousa</v>
      </c>
      <c r="C866" s="2" t="str">
        <f>'AlumniEI SIGARRA'!I867</f>
        <v/>
      </c>
      <c r="D866" s="2" t="str">
        <f>'AlumniEI SIGARRA'!U867</f>
        <v> MIEIC 2014/2015</v>
      </c>
    </row>
    <row r="867">
      <c r="A867" s="2">
        <f>'AlumniEI SIGARRA'!A868</f>
        <v>200103612</v>
      </c>
      <c r="B867" s="2" t="str">
        <f>'AlumniEI SIGARRA'!B868</f>
        <v>Henrique Manuel Pereira Mesquita e Mota</v>
      </c>
      <c r="C867" s="2" t="str">
        <f>'AlumniEI SIGARRA'!I868</f>
        <v/>
      </c>
      <c r="D867" s="2" t="str">
        <f>'AlumniEI SIGARRA'!U868</f>
        <v> MIEIC 2009/2010</v>
      </c>
    </row>
    <row r="868">
      <c r="A868" s="2">
        <f>'AlumniEI SIGARRA'!A869</f>
        <v>201806538</v>
      </c>
      <c r="B868" s="2" t="str">
        <f>'AlumniEI SIGARRA'!B869</f>
        <v>Henrique Manuel Ruivo Pereira</v>
      </c>
      <c r="C868" s="11" t="str">
        <f>'AlumniEI SIGARRA'!I869</f>
        <v>https://www.linkedin.com/in/anriii/</v>
      </c>
      <c r="D868" s="2" t="str">
        <f>'AlumniEI SIGARRA'!U869</f>
        <v> M.EIC 2022/2023</v>
      </c>
    </row>
    <row r="869">
      <c r="A869" s="2">
        <f>'AlumniEI SIGARRA'!A870</f>
        <v>201606525</v>
      </c>
      <c r="B869" s="2" t="str">
        <f>'AlumniEI SIGARRA'!B870</f>
        <v>Henrique Melo Lima</v>
      </c>
      <c r="C869" s="2" t="str">
        <f>'AlumniEI SIGARRA'!I870</f>
        <v/>
      </c>
      <c r="D869" s="2" t="str">
        <f>'AlumniEI SIGARRA'!U870</f>
        <v> MIEIC 2020/2021</v>
      </c>
    </row>
    <row r="870">
      <c r="A870" s="2">
        <f>'AlumniEI SIGARRA'!A871</f>
        <v>201806529</v>
      </c>
      <c r="B870" s="2" t="str">
        <f>'AlumniEI SIGARRA'!B871</f>
        <v>Henrique Melo Ribeiro</v>
      </c>
      <c r="C870" s="2" t="str">
        <f>'AlumniEI SIGARRA'!I871</f>
        <v/>
      </c>
      <c r="D870" s="2" t="str">
        <f>'AlumniEI SIGARRA'!U871</f>
        <v> M.EIC 2022/2023</v>
      </c>
    </row>
    <row r="871">
      <c r="A871" s="2">
        <f>'AlumniEI SIGARRA'!A872</f>
        <v>201608320</v>
      </c>
      <c r="B871" s="2" t="str">
        <f>'AlumniEI SIGARRA'!B872</f>
        <v>Henrique Miguel Bastos Gonçalves</v>
      </c>
      <c r="C871" s="2" t="str">
        <f>'AlumniEI SIGARRA'!I872</f>
        <v/>
      </c>
      <c r="D871" s="2" t="str">
        <f>'AlumniEI SIGARRA'!U872</f>
        <v> MIEIC 2020/2021</v>
      </c>
    </row>
    <row r="872">
      <c r="A872" s="2">
        <f>'AlumniEI SIGARRA'!A873</f>
        <v>202007242</v>
      </c>
      <c r="B872" s="2" t="str">
        <f>'AlumniEI SIGARRA'!B873</f>
        <v>Henrique Oliveira Silva</v>
      </c>
      <c r="C872" s="2" t="str">
        <f>'AlumniEI SIGARRA'!I873</f>
        <v/>
      </c>
      <c r="D872" s="2" t="str">
        <f>'AlumniEI SIGARRA'!U873</f>
        <v> L.EIC 2022/2023</v>
      </c>
    </row>
    <row r="873">
      <c r="A873" s="2">
        <f>'AlumniEI SIGARRA'!A874</f>
        <v>201606462</v>
      </c>
      <c r="B873" s="2" t="str">
        <f>'AlumniEI SIGARRA'!B874</f>
        <v>Henrique Reis Sendim Rodrigues</v>
      </c>
      <c r="C873" s="2" t="str">
        <f>'AlumniEI SIGARRA'!I874</f>
        <v/>
      </c>
      <c r="D873" s="2" t="str">
        <f>'AlumniEI SIGARRA'!U874</f>
        <v> L.EIC 2022/2023</v>
      </c>
    </row>
    <row r="874">
      <c r="A874" s="2">
        <f>'AlumniEI SIGARRA'!A875</f>
        <v>201906852</v>
      </c>
      <c r="B874" s="2" t="str">
        <f>'AlumniEI SIGARRA'!B875</f>
        <v>Henrique Ribeiro Nunes</v>
      </c>
      <c r="C874" s="11" t="str">
        <f>'AlumniEI SIGARRA'!I875</f>
        <v>https://www.linkedin.com/in/hrn2001</v>
      </c>
      <c r="D874" s="2" t="str">
        <f>'AlumniEI SIGARRA'!U875</f>
        <v> L.EIC 2021/2022</v>
      </c>
    </row>
    <row r="875">
      <c r="A875" s="2">
        <f>'AlumniEI SIGARRA'!A876</f>
        <v>202007459</v>
      </c>
      <c r="B875" s="2" t="str">
        <f>'AlumniEI SIGARRA'!B876</f>
        <v>Henrique Santos Ferreira</v>
      </c>
      <c r="C875" s="2" t="str">
        <f>'AlumniEI SIGARRA'!I876</f>
        <v/>
      </c>
      <c r="D875" s="2" t="str">
        <f>'AlumniEI SIGARRA'!U876</f>
        <v> L.EIC 2022/2023</v>
      </c>
    </row>
    <row r="876">
      <c r="A876" s="2">
        <f>'AlumniEI SIGARRA'!A877</f>
        <v>202007044</v>
      </c>
      <c r="B876" s="2" t="str">
        <f>'AlumniEI SIGARRA'!B877</f>
        <v>Henrique Seabra Ferreira</v>
      </c>
      <c r="C876" s="2" t="str">
        <f>'AlumniEI SIGARRA'!I877</f>
        <v/>
      </c>
      <c r="D876" s="2" t="str">
        <f>'AlumniEI SIGARRA'!U877</f>
        <v> L.EIC 2022/2023</v>
      </c>
    </row>
    <row r="877">
      <c r="A877" s="2">
        <f>'AlumniEI SIGARRA'!A878</f>
        <v>200202367</v>
      </c>
      <c r="B877" s="2" t="str">
        <f>'AlumniEI SIGARRA'!B878</f>
        <v>Hernâni Filipe Dias Fernandes</v>
      </c>
      <c r="C877" s="11" t="str">
        <f>'AlumniEI SIGARRA'!I878</f>
        <v>https://www.linkedin.com/in/hernani/</v>
      </c>
      <c r="D877" s="2" t="str">
        <f>'AlumniEI SIGARRA'!U878</f>
        <v> MIEIC 2007/2008</v>
      </c>
    </row>
    <row r="878">
      <c r="A878" s="2">
        <f>'AlumniEI SIGARRA'!A879</f>
        <v>201205051</v>
      </c>
      <c r="B878" s="2" t="str">
        <f>'AlumniEI SIGARRA'!B879</f>
        <v>Hugo Alexandre de Oliveira Machado</v>
      </c>
      <c r="C878" s="2" t="str">
        <f>'AlumniEI SIGARRA'!I879</f>
        <v/>
      </c>
      <c r="D878" s="2" t="str">
        <f>'AlumniEI SIGARRA'!U879</f>
        <v> MIEIC 2017/2018</v>
      </c>
    </row>
    <row r="879">
      <c r="A879" s="2">
        <f>'AlumniEI SIGARRA'!A880</f>
        <v>200004560</v>
      </c>
      <c r="B879" s="2" t="str">
        <f>'AlumniEI SIGARRA'!B880</f>
        <v>Hugo Alexandre Pereira Monteiro</v>
      </c>
      <c r="C879" s="11" t="str">
        <f>'AlumniEI SIGARRA'!I880</f>
        <v>https://www.linkedin.com/in/hugomonteiro/</v>
      </c>
      <c r="D879" s="2" t="str">
        <f>'AlumniEI SIGARRA'!U880</f>
        <v> LEIC 2004/2005</v>
      </c>
    </row>
    <row r="880">
      <c r="A880" s="2">
        <f>'AlumniEI SIGARRA'!A881</f>
        <v>200200962</v>
      </c>
      <c r="B880" s="2" t="str">
        <f>'AlumniEI SIGARRA'!B881</f>
        <v>Hugo André Amaral Rodrigues</v>
      </c>
      <c r="C880" s="11" t="str">
        <f>'AlumniEI SIGARRA'!I881</f>
        <v>https://www.linkedin.com/in/hugorodrigues/</v>
      </c>
      <c r="D880" s="2" t="str">
        <f>'AlumniEI SIGARRA'!U881</f>
        <v> MIEIC 2007/2008</v>
      </c>
    </row>
    <row r="881">
      <c r="A881" s="2">
        <f>'AlumniEI SIGARRA'!A882</f>
        <v>200700590</v>
      </c>
      <c r="B881" s="2" t="str">
        <f>'AlumniEI SIGARRA'!B882</f>
        <v>Hugo André Gomes de Magalhães Passos</v>
      </c>
      <c r="C881" s="11" t="str">
        <f>'AlumniEI SIGARRA'!I882</f>
        <v>https://www.linkedin.com/in/hugo-passos-036aa43b/</v>
      </c>
      <c r="D881" s="2" t="str">
        <f>'AlumniEI SIGARRA'!U882</f>
        <v> MIEIC 2011/2012</v>
      </c>
    </row>
    <row r="882">
      <c r="A882" s="2">
        <f>'AlumniEI SIGARRA'!A883</f>
        <v>200402369</v>
      </c>
      <c r="B882" s="2" t="str">
        <f>'AlumniEI SIGARRA'!B883</f>
        <v>Hugo André Miranda Soares Ferreira Gomes</v>
      </c>
      <c r="C882" s="2" t="str">
        <f>'AlumniEI SIGARRA'!I883</f>
        <v/>
      </c>
      <c r="D882" s="2" t="str">
        <f>'AlumniEI SIGARRA'!U883</f>
        <v> MIEIC 2009/2010</v>
      </c>
    </row>
    <row r="883">
      <c r="A883" s="2">
        <f>'AlumniEI SIGARRA'!A884</f>
        <v>201102900</v>
      </c>
      <c r="B883" s="2" t="str">
        <f>'AlumniEI SIGARRA'!B884</f>
        <v>Hugo Ari Rodrigues Drumond</v>
      </c>
      <c r="C883" s="11" t="str">
        <f>'AlumniEI SIGARRA'!I884</f>
        <v>https://www.linkedin.com/in/hugdru/</v>
      </c>
      <c r="D883" s="2" t="str">
        <f>'AlumniEI SIGARRA'!U884</f>
        <v> MIEIC 2018/2019</v>
      </c>
    </row>
    <row r="884">
      <c r="A884" s="2">
        <f>'AlumniEI SIGARRA'!A885</f>
        <v>200001724</v>
      </c>
      <c r="B884" s="2" t="str">
        <f>'AlumniEI SIGARRA'!B885</f>
        <v>Hugo Augusto Penedones Fernandes</v>
      </c>
      <c r="C884" s="11" t="str">
        <f>'AlumniEI SIGARRA'!I885</f>
        <v>https://www.linkedin.com/in/hpenedones</v>
      </c>
      <c r="D884" s="2" t="str">
        <f>'AlumniEI SIGARRA'!U885</f>
        <v> LEIC 2004/2005</v>
      </c>
    </row>
    <row r="885">
      <c r="A885" s="2">
        <f>'AlumniEI SIGARRA'!A886</f>
        <v>200102916</v>
      </c>
      <c r="B885" s="2" t="str">
        <f>'AlumniEI SIGARRA'!B886</f>
        <v>Hugo Bacelar Rosa da Silva</v>
      </c>
      <c r="C885" s="11" t="str">
        <f>'AlumniEI SIGARRA'!I886</f>
        <v>https://www.linkedin.com/in/hugo-bacelar-7175b31/</v>
      </c>
      <c r="D885" s="2" t="str">
        <f>'AlumniEI SIGARRA'!U886</f>
        <v> LEIC 2005/2006</v>
      </c>
    </row>
    <row r="886">
      <c r="A886" s="2">
        <f>'AlumniEI SIGARRA'!A887</f>
        <v>199403562</v>
      </c>
      <c r="B886" s="2" t="str">
        <f>'AlumniEI SIGARRA'!B887</f>
        <v>Hugo Bruno Gomes dos Anjos</v>
      </c>
      <c r="C886" s="2" t="str">
        <f>'AlumniEI SIGARRA'!I887</f>
        <v/>
      </c>
      <c r="D886" s="2" t="str">
        <f>'AlumniEI SIGARRA'!U887</f>
        <v> LEIC 2004/2005</v>
      </c>
    </row>
    <row r="887">
      <c r="A887" s="2">
        <f>'AlumniEI SIGARRA'!A888</f>
        <v>200401225</v>
      </c>
      <c r="B887" s="2" t="str">
        <f>'AlumniEI SIGARRA'!B888</f>
        <v>Hugo César Maciel Martins</v>
      </c>
      <c r="C887" s="11" t="str">
        <f>'AlumniEI SIGARRA'!I888</f>
        <v>https://www.linkedin.com/in/hugo-c-martins/</v>
      </c>
      <c r="D887" s="2" t="str">
        <f>'AlumniEI SIGARRA'!U888</f>
        <v> MIEIC 2008/2009</v>
      </c>
    </row>
    <row r="888">
      <c r="A888" s="2">
        <f>'AlumniEI SIGARRA'!A889</f>
        <v>200005131</v>
      </c>
      <c r="B888" s="2" t="str">
        <f>'AlumniEI SIGARRA'!B889</f>
        <v>Hugo Daniel Ferreira de Almeida</v>
      </c>
      <c r="C888" s="11" t="str">
        <f>'AlumniEI SIGARRA'!I889</f>
        <v>https://www.linkedin.com/in/hugo-almeida-01b8094/</v>
      </c>
      <c r="D888" s="2" t="str">
        <f>'AlumniEI SIGARRA'!U889</f>
        <v> LEIC 2004/2005</v>
      </c>
    </row>
    <row r="889">
      <c r="A889" s="2">
        <f>'AlumniEI SIGARRA'!A890</f>
        <v>201909576</v>
      </c>
      <c r="B889" s="2" t="str">
        <f>'AlumniEI SIGARRA'!B890</f>
        <v>Hugo Daniel Gonçalves Fernandes</v>
      </c>
      <c r="C889" s="2" t="str">
        <f>'AlumniEI SIGARRA'!I890</f>
        <v/>
      </c>
      <c r="D889" s="2" t="str">
        <f>'AlumniEI SIGARRA'!U890</f>
        <v> M.EIC 2021/2022</v>
      </c>
    </row>
    <row r="890">
      <c r="A890" s="2">
        <f>'AlumniEI SIGARRA'!A891</f>
        <v>199900306</v>
      </c>
      <c r="B890" s="2" t="str">
        <f>'AlumniEI SIGARRA'!B891</f>
        <v>Hugo Delmar Ferreira Matos Cabral</v>
      </c>
      <c r="C890" s="2" t="str">
        <f>'AlumniEI SIGARRA'!I891</f>
        <v/>
      </c>
      <c r="D890" s="2" t="str">
        <f>'AlumniEI SIGARRA'!U891</f>
        <v> LEIC 2003/2004</v>
      </c>
    </row>
    <row r="891">
      <c r="A891" s="2">
        <f>'AlumniEI SIGARRA'!A892</f>
        <v>201404587</v>
      </c>
      <c r="B891" s="2" t="str">
        <f>'AlumniEI SIGARRA'!B892</f>
        <v>Hugo Diogo Queirós Cunha</v>
      </c>
      <c r="C891" s="2" t="str">
        <f>'AlumniEI SIGARRA'!I892</f>
        <v/>
      </c>
      <c r="D891" s="2" t="str">
        <f>'AlumniEI SIGARRA'!U892</f>
        <v> MIEIC 2018/2019</v>
      </c>
    </row>
    <row r="892">
      <c r="A892" s="2">
        <f>'AlumniEI SIGARRA'!A893</f>
        <v>201106766</v>
      </c>
      <c r="B892" s="2" t="str">
        <f>'AlumniEI SIGARRA'!B893</f>
        <v>Hugo Filipe da Silva Matos</v>
      </c>
      <c r="C892" s="11" t="str">
        <f>'AlumniEI SIGARRA'!I893</f>
        <v>https://www.linkedin.com/in/hugo-matos-7166b6107</v>
      </c>
      <c r="D892" s="2" t="str">
        <f>'AlumniEI SIGARRA'!U893</f>
        <v> MIEIC 2017/2018</v>
      </c>
    </row>
    <row r="893">
      <c r="A893" s="2">
        <f>'AlumniEI SIGARRA'!A894</f>
        <v>202006814</v>
      </c>
      <c r="B893" s="2" t="str">
        <f>'AlumniEI SIGARRA'!B894</f>
        <v>Hugo Filipe Rodrigues de Almeida</v>
      </c>
      <c r="C893" s="2" t="str">
        <f>'AlumniEI SIGARRA'!I894</f>
        <v/>
      </c>
      <c r="D893" s="2" t="str">
        <f>'AlumniEI SIGARRA'!U894</f>
        <v> L.EIC 2022/2023</v>
      </c>
    </row>
    <row r="894">
      <c r="A894" s="2">
        <f>'AlumniEI SIGARRA'!A895</f>
        <v>200001155</v>
      </c>
      <c r="B894" s="2" t="str">
        <f>'AlumniEI SIGARRA'!B895</f>
        <v>Hugo Frederico Resende</v>
      </c>
      <c r="C894" s="2" t="str">
        <f>'AlumniEI SIGARRA'!I895</f>
        <v/>
      </c>
      <c r="D894" s="2" t="str">
        <f>'AlumniEI SIGARRA'!U895</f>
        <v> MIEIC 2009/2010</v>
      </c>
    </row>
    <row r="895">
      <c r="A895" s="2">
        <f>'AlumniEI SIGARRA'!A896</f>
        <v>200301897</v>
      </c>
      <c r="B895" s="2" t="str">
        <f>'AlumniEI SIGARRA'!B896</f>
        <v>Hugo João Gonçalves e Ramos da Silva Lopes</v>
      </c>
      <c r="C895" s="2" t="str">
        <f>'AlumniEI SIGARRA'!I896</f>
        <v/>
      </c>
      <c r="D895" s="2" t="str">
        <f>'AlumniEI SIGARRA'!U896</f>
        <v> MIEIC 2007/2008</v>
      </c>
    </row>
    <row r="896">
      <c r="A896" s="2">
        <f>'AlumniEI SIGARRA'!A897</f>
        <v>200300527</v>
      </c>
      <c r="B896" s="2" t="str">
        <f>'AlumniEI SIGARRA'!B897</f>
        <v>Hugo Jorge Cavaleiro Vara</v>
      </c>
      <c r="C896" s="11" t="str">
        <f>'AlumniEI SIGARRA'!I897</f>
        <v>https://www.linkedin.com/in/hvara/</v>
      </c>
      <c r="D896" s="2" t="str">
        <f>'AlumniEI SIGARRA'!U897</f>
        <v> MIEIC 2007/2008</v>
      </c>
    </row>
    <row r="897">
      <c r="A897" s="2">
        <f>'AlumniEI SIGARRA'!A898</f>
        <v>200205317</v>
      </c>
      <c r="B897" s="2" t="str">
        <f>'AlumniEI SIGARRA'!B898</f>
        <v>Hugo Jorge da Silva Valente</v>
      </c>
      <c r="C897" s="2" t="str">
        <f>'AlumniEI SIGARRA'!I898</f>
        <v/>
      </c>
      <c r="D897" s="2" t="str">
        <f>'AlumniEI SIGARRA'!U898</f>
        <v> LEIC 2006/2007</v>
      </c>
    </row>
    <row r="898">
      <c r="A898" s="2">
        <f>'AlumniEI SIGARRA'!A899</f>
        <v>201108059</v>
      </c>
      <c r="B898" s="2" t="str">
        <f>'AlumniEI SIGARRA'!B899</f>
        <v>Hugo José Freixo Rodrigues</v>
      </c>
      <c r="C898" s="2" t="str">
        <f>'AlumniEI SIGARRA'!I899</f>
        <v/>
      </c>
      <c r="D898" s="2" t="str">
        <f>'AlumniEI SIGARRA'!U899</f>
        <v> MIEIC 2015/2016</v>
      </c>
    </row>
    <row r="899">
      <c r="A899" s="2">
        <f>'AlumniEI SIGARRA'!A900</f>
        <v>199803873</v>
      </c>
      <c r="B899" s="2" t="str">
        <f>'AlumniEI SIGARRA'!B900</f>
        <v>Hugo José Sereno Lopes Ferreira</v>
      </c>
      <c r="C899" s="11" t="str">
        <f>'AlumniEI SIGARRA'!I900</f>
        <v>https://www.linkedin.com/in/hugoserenoferreira/</v>
      </c>
      <c r="D899" s="2" t="str">
        <f>'AlumniEI SIGARRA'!U900</f>
        <v> LEIC 2005/2006</v>
      </c>
    </row>
    <row r="900">
      <c r="A900" s="2">
        <f>'AlumniEI SIGARRA'!A901</f>
        <v>201105625</v>
      </c>
      <c r="B900" s="2" t="str">
        <f>'AlumniEI SIGARRA'!B901</f>
        <v>Hugo Louro Cardoso</v>
      </c>
      <c r="C900" s="2" t="str">
        <f>'AlumniEI SIGARRA'!I901</f>
        <v/>
      </c>
      <c r="D900" s="2" t="str">
        <f>'AlumniEI SIGARRA'!U901</f>
        <v> MIEIC 2015/2016</v>
      </c>
    </row>
    <row r="901">
      <c r="A901" s="2">
        <f>'AlumniEI SIGARRA'!A902</f>
        <v>200400359</v>
      </c>
      <c r="B901" s="2" t="str">
        <f>'AlumniEI SIGARRA'!B902</f>
        <v>Hugo Manuel Zenha de Pinho</v>
      </c>
      <c r="C901" s="11" t="str">
        <f>'AlumniEI SIGARRA'!I902</f>
        <v>https://www.linkedin.com/in/hzenha/</v>
      </c>
      <c r="D901" s="2" t="str">
        <f>'AlumniEI SIGARRA'!U902</f>
        <v> MIEIC 2009/2010</v>
      </c>
    </row>
    <row r="902">
      <c r="A902" s="2">
        <f>'AlumniEI SIGARRA'!A903</f>
        <v>199502308</v>
      </c>
      <c r="B902" s="2" t="str">
        <f>'AlumniEI SIGARRA'!B903</f>
        <v>Hugo Miguel da Silva Delgado</v>
      </c>
      <c r="C902" s="11" t="str">
        <f>'AlumniEI SIGARRA'!I903</f>
        <v>https://www.linkedin.com/in/hugodelgado/</v>
      </c>
      <c r="D902" s="2" t="str">
        <f>'AlumniEI SIGARRA'!U903</f>
        <v> LEIC 2002/2003</v>
      </c>
    </row>
    <row r="903">
      <c r="A903" s="2">
        <f>'AlumniEI SIGARRA'!A904</f>
        <v>199400151</v>
      </c>
      <c r="B903" s="2" t="str">
        <f>'AlumniEI SIGARRA'!B904</f>
        <v>Hugo Miguel da Silva Fogaça Lages</v>
      </c>
      <c r="C903" s="11" t="str">
        <f>'AlumniEI SIGARRA'!I904</f>
        <v>https://www.linkedin.com/in/hugolages/</v>
      </c>
      <c r="D903" s="2" t="str">
        <f>'AlumniEI SIGARRA'!U904</f>
        <v> LEIC 1998/1999</v>
      </c>
    </row>
    <row r="904">
      <c r="A904" s="2">
        <f>'AlumniEI SIGARRA'!A905</f>
        <v>202004343</v>
      </c>
      <c r="B904" s="2" t="str">
        <f>'AlumniEI SIGARRA'!B905</f>
        <v>Hugo Miguel Fernandes Gomes</v>
      </c>
      <c r="C904" s="11" t="str">
        <f>'AlumniEI SIGARRA'!I905</f>
        <v>https://www.linkedin.com/in/hugo-gomes-747ba51b6?utm_source=share&amp;utm_campaign=share_via&amp;utm_content=profile&amp;utm_medium=ios_app</v>
      </c>
      <c r="D904" s="2" t="str">
        <f>'AlumniEI SIGARRA'!U905</f>
        <v> L.EIC 2022/2023</v>
      </c>
    </row>
    <row r="905">
      <c r="A905" s="2">
        <f>'AlumniEI SIGARRA'!A906</f>
        <v>199801338</v>
      </c>
      <c r="B905" s="2" t="str">
        <f>'AlumniEI SIGARRA'!B906</f>
        <v>Hugo Miguel Gravato Marques</v>
      </c>
      <c r="C905" s="2" t="str">
        <f>'AlumniEI SIGARRA'!I906</f>
        <v/>
      </c>
      <c r="D905" s="2" t="str">
        <f>'AlumniEI SIGARRA'!U906</f>
        <v> LEIC 2002/2003</v>
      </c>
    </row>
    <row r="906">
      <c r="A906" s="2">
        <f>'AlumniEI SIGARRA'!A907</f>
        <v>201806490</v>
      </c>
      <c r="B906" s="2" t="str">
        <f>'AlumniEI SIGARRA'!B907</f>
        <v>Hugo Miguel Monteiro Guimarães</v>
      </c>
      <c r="C906" s="2" t="str">
        <f>'AlumniEI SIGARRA'!I907</f>
        <v/>
      </c>
      <c r="D906" s="2" t="str">
        <f>'AlumniEI SIGARRA'!U907</f>
        <v> M.EIC 2022/2023</v>
      </c>
    </row>
    <row r="907">
      <c r="A907" s="2">
        <f>'AlumniEI SIGARRA'!A908</f>
        <v>200000383</v>
      </c>
      <c r="B907" s="2" t="str">
        <f>'AlumniEI SIGARRA'!B908</f>
        <v>Hugo Miguel Pereira Madureira</v>
      </c>
      <c r="C907" s="11" t="str">
        <f>'AlumniEI SIGARRA'!I908</f>
        <v>https://www.linkedin.com/in/hugomadureira/</v>
      </c>
      <c r="D907" s="2" t="str">
        <f>'AlumniEI SIGARRA'!U908</f>
        <v> LEIC 2004/2005</v>
      </c>
    </row>
    <row r="908">
      <c r="A908" s="2">
        <f>'AlumniEI SIGARRA'!A909</f>
        <v>200403652</v>
      </c>
      <c r="B908" s="2" t="str">
        <f>'AlumniEI SIGARRA'!B909</f>
        <v>Hugo Miguel Pereira Peixoto</v>
      </c>
      <c r="C908" s="11" t="str">
        <f>'AlumniEI SIGARRA'!I909</f>
        <v>https://www.linkedin.com/in/hugopeixoto/</v>
      </c>
      <c r="D908" s="2" t="str">
        <f>'AlumniEI SIGARRA'!U909</f>
        <v> MIEIC 2009/2010</v>
      </c>
    </row>
    <row r="909">
      <c r="A909" s="2">
        <f>'AlumniEI SIGARRA'!A910</f>
        <v>200808119</v>
      </c>
      <c r="B909" s="2" t="str">
        <f>'AlumniEI SIGARRA'!B910</f>
        <v>Hugo Miguel Pimenta Lopes Fernandes</v>
      </c>
      <c r="C909" s="2" t="str">
        <f>'AlumniEI SIGARRA'!I910</f>
        <v/>
      </c>
      <c r="D909" s="2" t="str">
        <f>'AlumniEI SIGARRA'!U910</f>
        <v> MIEIC 2012/2013</v>
      </c>
    </row>
    <row r="910">
      <c r="A910" s="2">
        <f>'AlumniEI SIGARRA'!A911</f>
        <v>201100690</v>
      </c>
      <c r="B910" s="2" t="str">
        <f>'AlumniEI SIGARRA'!B911</f>
        <v>Hugo Miguel Ribeiro de Sousa</v>
      </c>
      <c r="C910" s="2" t="str">
        <f>'AlumniEI SIGARRA'!I911</f>
        <v/>
      </c>
      <c r="D910" s="2" t="str">
        <f>'AlumniEI SIGARRA'!U911</f>
        <v> MIEIC 2015/2016</v>
      </c>
    </row>
    <row r="911">
      <c r="A911" s="2">
        <f>'AlumniEI SIGARRA'!A912</f>
        <v>200003849</v>
      </c>
      <c r="B911" s="2" t="str">
        <f>'AlumniEI SIGARRA'!B912</f>
        <v>Hugo Monteiro Mendes Barrote</v>
      </c>
      <c r="C911" s="11" t="str">
        <f>'AlumniEI SIGARRA'!I912</f>
        <v>https://www.linkedin.com/in/hugobarrote</v>
      </c>
      <c r="D911" s="2" t="str">
        <f>'AlumniEI SIGARRA'!U912</f>
        <v> LEIC 2004/2005</v>
      </c>
    </row>
    <row r="912">
      <c r="A912" s="2">
        <f>'AlumniEI SIGARRA'!A913</f>
        <v>200501267</v>
      </c>
      <c r="B912" s="2" t="str">
        <f>'AlumniEI SIGARRA'!B913</f>
        <v>Hugo Norberto Jesus Meira</v>
      </c>
      <c r="C912" s="11" t="str">
        <f>'AlumniEI SIGARRA'!I913</f>
        <v>https://www.linkedin.com/in/hugomeira</v>
      </c>
      <c r="D912" s="2" t="str">
        <f>'AlumniEI SIGARRA'!U913</f>
        <v> MIEIC 2009/2010</v>
      </c>
    </row>
    <row r="913">
      <c r="A913" s="2">
        <f>'AlumniEI SIGARRA'!A914</f>
        <v>202006770</v>
      </c>
      <c r="B913" s="2" t="str">
        <f>'AlumniEI SIGARRA'!B914</f>
        <v>Hugo Reis de Castro</v>
      </c>
      <c r="C913" s="2" t="str">
        <f>'AlumniEI SIGARRA'!I914</f>
        <v/>
      </c>
      <c r="D913" s="2" t="str">
        <f>'AlumniEI SIGARRA'!U914</f>
        <v> L.EIC 2022/2023</v>
      </c>
    </row>
    <row r="914">
      <c r="A914" s="2">
        <f>'AlumniEI SIGARRA'!A915</f>
        <v>199600174</v>
      </c>
      <c r="B914" s="2" t="str">
        <f>'AlumniEI SIGARRA'!B915</f>
        <v>Hugo Ricardo Vital dos Santos Pereira</v>
      </c>
      <c r="C914" s="11" t="str">
        <f>'AlumniEI SIGARRA'!I915</f>
        <v>https://www.linkedin.com/in/hugo-pereira-231880</v>
      </c>
      <c r="D914" s="2" t="str">
        <f>'AlumniEI SIGARRA'!U915</f>
        <v> LEIC 2000/2001</v>
      </c>
    </row>
    <row r="915">
      <c r="A915" s="2">
        <f>'AlumniEI SIGARRA'!A916</f>
        <v>201104178</v>
      </c>
      <c r="B915" s="2" t="str">
        <f>'AlumniEI SIGARRA'!B916</f>
        <v>Hugo Vaz Neves</v>
      </c>
      <c r="C915" s="2" t="str">
        <f>'AlumniEI SIGARRA'!I916</f>
        <v/>
      </c>
      <c r="D915" s="2" t="str">
        <f>'AlumniEI SIGARRA'!U916</f>
        <v> MIEIC 2020/2021</v>
      </c>
    </row>
    <row r="916">
      <c r="A916" s="2">
        <f>'AlumniEI SIGARRA'!A917</f>
        <v>202000707</v>
      </c>
      <c r="B916" s="2" t="str">
        <f>'AlumniEI SIGARRA'!B917</f>
        <v>Ian Italo Martins Gomes</v>
      </c>
      <c r="C916" s="2" t="str">
        <f>'AlumniEI SIGARRA'!I917</f>
        <v/>
      </c>
      <c r="D916" s="2" t="str">
        <f>'AlumniEI SIGARRA'!U917</f>
        <v> L.EIC 2022/2023</v>
      </c>
    </row>
    <row r="917">
      <c r="A917" s="2">
        <f>'AlumniEI SIGARRA'!A918</f>
        <v>201505172</v>
      </c>
      <c r="B917" s="2" t="str">
        <f>'AlumniEI SIGARRA'!B918</f>
        <v>Igor Bernardo Amorim Silveira</v>
      </c>
      <c r="C917" s="2" t="str">
        <f>'AlumniEI SIGARRA'!I918</f>
        <v/>
      </c>
      <c r="D917" s="2" t="str">
        <f>'AlumniEI SIGARRA'!U918</f>
        <v> MIEIC 2019/2020</v>
      </c>
    </row>
    <row r="918">
      <c r="A918" s="2">
        <f>'AlumniEI SIGARRA'!A919</f>
        <v>200803944</v>
      </c>
      <c r="B918" s="2" t="str">
        <f>'AlumniEI SIGARRA'!B919</f>
        <v>Igor Guterres de Carvalho</v>
      </c>
      <c r="C918" s="2" t="str">
        <f>'AlumniEI SIGARRA'!I919</f>
        <v/>
      </c>
      <c r="D918" s="2" t="str">
        <f>'AlumniEI SIGARRA'!U919</f>
        <v> MIEIC 2016/2017</v>
      </c>
    </row>
    <row r="919">
      <c r="A919" s="2">
        <f>'AlumniEI SIGARRA'!A920</f>
        <v>200405496</v>
      </c>
      <c r="B919" s="2" t="str">
        <f>'AlumniEI SIGARRA'!B920</f>
        <v>Igor José Martins Amado</v>
      </c>
      <c r="C919" s="2" t="str">
        <f>'AlumniEI SIGARRA'!I920</f>
        <v/>
      </c>
      <c r="D919" s="2" t="str">
        <f>'AlumniEI SIGARRA'!U920</f>
        <v> MIEIC 2008/2009</v>
      </c>
    </row>
    <row r="920">
      <c r="A920" s="2">
        <f>'AlumniEI SIGARRA'!A921</f>
        <v>202000161</v>
      </c>
      <c r="B920" s="2" t="str">
        <f>'AlumniEI SIGARRA'!B921</f>
        <v>Igor Liberato de Castro</v>
      </c>
      <c r="C920" s="2" t="str">
        <f>'AlumniEI SIGARRA'!I921</f>
        <v/>
      </c>
      <c r="D920" s="2" t="str">
        <f>'AlumniEI SIGARRA'!U921</f>
        <v> L.EIC 2022/2023</v>
      </c>
    </row>
    <row r="921">
      <c r="A921" s="2">
        <f>'AlumniEI SIGARRA'!A922</f>
        <v>202000162</v>
      </c>
      <c r="B921" s="2" t="str">
        <f>'AlumniEI SIGARRA'!B922</f>
        <v>Igor Rodrigues Diniz</v>
      </c>
      <c r="C921" s="2" t="str">
        <f>'AlumniEI SIGARRA'!I922</f>
        <v/>
      </c>
      <c r="D921" s="2" t="str">
        <f>'AlumniEI SIGARRA'!U922</f>
        <v> L.EIC 2022/2023</v>
      </c>
    </row>
    <row r="922">
      <c r="A922" s="2">
        <f>'AlumniEI SIGARRA'!A923</f>
        <v>199403028</v>
      </c>
      <c r="B922" s="2" t="str">
        <f>'AlumniEI SIGARRA'!B923</f>
        <v>Ilidio Valente dos Santos</v>
      </c>
      <c r="C922" s="2" t="str">
        <f>'AlumniEI SIGARRA'!I923</f>
        <v>https://www.linkedin.com/in/ilídio-santos-b3284670</v>
      </c>
      <c r="D922" s="2" t="str">
        <f>'AlumniEI SIGARRA'!U923</f>
        <v> LEIC 1998/1999</v>
      </c>
    </row>
    <row r="923">
      <c r="A923" s="2">
        <f>'AlumniEI SIGARRA'!A924</f>
        <v>201303501</v>
      </c>
      <c r="B923" s="2" t="str">
        <f>'AlumniEI SIGARRA'!B924</f>
        <v>Inês Alexandra Santos Carneiro</v>
      </c>
      <c r="C923" s="2" t="str">
        <f>'AlumniEI SIGARRA'!I924</f>
        <v/>
      </c>
      <c r="D923" s="2" t="str">
        <f>'AlumniEI SIGARRA'!U924</f>
        <v> MIEIC 2017/2018</v>
      </c>
    </row>
    <row r="924">
      <c r="A924" s="2">
        <f>'AlumniEI SIGARRA'!A925</f>
        <v>201806279</v>
      </c>
      <c r="B924" s="2" t="str">
        <f>'AlumniEI SIGARRA'!B925</f>
        <v>Inês Alves Quarteu</v>
      </c>
      <c r="C924" s="2" t="str">
        <f>'AlumniEI SIGARRA'!I925</f>
        <v/>
      </c>
      <c r="D924" s="2" t="str">
        <f>'AlumniEI SIGARRA'!U925</f>
        <v> M.EIC 2022/2023</v>
      </c>
    </row>
    <row r="925">
      <c r="A925" s="2">
        <f>'AlumniEI SIGARRA'!A926</f>
        <v>201404592</v>
      </c>
      <c r="B925" s="2" t="str">
        <f>'AlumniEI SIGARRA'!B926</f>
        <v>Inês Catarina Ferreira Teixeira</v>
      </c>
      <c r="C925" s="2" t="str">
        <f>'AlumniEI SIGARRA'!I926</f>
        <v/>
      </c>
      <c r="D925" s="2" t="str">
        <f>'AlumniEI SIGARRA'!U926</f>
        <v> MIEIC 2020/2021</v>
      </c>
    </row>
    <row r="926">
      <c r="A926" s="2">
        <f>'AlumniEI SIGARRA'!A927</f>
        <v>200501293</v>
      </c>
      <c r="B926" s="2" t="str">
        <f>'AlumniEI SIGARRA'!B927</f>
        <v>Inês Coimbra Morgado</v>
      </c>
      <c r="C926" s="2" t="str">
        <f>'AlumniEI SIGARRA'!I927</f>
        <v/>
      </c>
      <c r="D926" s="2" t="str">
        <f>'AlumniEI SIGARRA'!U927</f>
        <v> MIEIC 2010/2011</v>
      </c>
    </row>
    <row r="927">
      <c r="A927" s="2">
        <f>'AlumniEI SIGARRA'!A928</f>
        <v>201006606</v>
      </c>
      <c r="B927" s="2" t="str">
        <f>'AlumniEI SIGARRA'!B928</f>
        <v>Inês Davim Lopes Garganta Silva</v>
      </c>
      <c r="C927" s="11" t="str">
        <f>'AlumniEI SIGARRA'!I928</f>
        <v>https://www.linkedin.com/in/inesgarganta/</v>
      </c>
      <c r="D927" s="2" t="str">
        <f>'AlumniEI SIGARRA'!U928</f>
        <v> MIEIC 2015/2016</v>
      </c>
    </row>
    <row r="928">
      <c r="A928" s="2">
        <f>'AlumniEI SIGARRA'!A929</f>
        <v>201305866</v>
      </c>
      <c r="B928" s="2" t="str">
        <f>'AlumniEI SIGARRA'!B929</f>
        <v>Inês de Carvalho Pereira Ferreira</v>
      </c>
      <c r="C928" s="2" t="str">
        <f>'AlumniEI SIGARRA'!I929</f>
        <v/>
      </c>
      <c r="D928" s="2" t="str">
        <f>'AlumniEI SIGARRA'!U929</f>
        <v> MIEIC 2018/2019</v>
      </c>
    </row>
    <row r="929">
      <c r="A929" s="2">
        <f>'AlumniEI SIGARRA'!A930</f>
        <v>200504747</v>
      </c>
      <c r="B929" s="2" t="str">
        <f>'AlumniEI SIGARRA'!B930</f>
        <v>Inês de Castro Lopo e Faro Beirão</v>
      </c>
      <c r="C929" s="11" t="str">
        <f>'AlumniEI SIGARRA'!I930</f>
        <v>https://www.linkedin.com/in/inesclfbeirao/</v>
      </c>
      <c r="D929" s="2" t="str">
        <f>'AlumniEI SIGARRA'!U930</f>
        <v> MIEIC 2011/2012</v>
      </c>
    </row>
    <row r="930">
      <c r="A930" s="2">
        <f>'AlumniEI SIGARRA'!A931</f>
        <v>202004810</v>
      </c>
      <c r="B930" s="2" t="str">
        <f>'AlumniEI SIGARRA'!B931</f>
        <v>Inês de Magalhães Garcia</v>
      </c>
      <c r="C930" s="2" t="str">
        <f>'AlumniEI SIGARRA'!I931</f>
        <v/>
      </c>
      <c r="D930" s="2" t="str">
        <f>'AlumniEI SIGARRA'!U931</f>
        <v> L.EIC 2022/2023</v>
      </c>
    </row>
    <row r="931">
      <c r="A931" s="2">
        <f>'AlumniEI SIGARRA'!A932</f>
        <v>200904082</v>
      </c>
      <c r="B931" s="2" t="str">
        <f>'AlumniEI SIGARRA'!B932</f>
        <v>Inês de Sousa Caldas Rodrigues Leite</v>
      </c>
      <c r="C931" s="2" t="str">
        <f>'AlumniEI SIGARRA'!I932</f>
        <v/>
      </c>
      <c r="D931" s="2" t="str">
        <f>'AlumniEI SIGARRA'!U932</f>
        <v> MIEIC 2017/2018</v>
      </c>
    </row>
    <row r="932">
      <c r="A932" s="2">
        <f>'AlumniEI SIGARRA'!A933</f>
        <v>202005435</v>
      </c>
      <c r="B932" s="2" t="str">
        <f>'AlumniEI SIGARRA'!B933</f>
        <v>Inês de Sousa Cardoso</v>
      </c>
      <c r="C932" s="2" t="str">
        <f>'AlumniEI SIGARRA'!I933</f>
        <v/>
      </c>
      <c r="D932" s="2" t="str">
        <f>'AlumniEI SIGARRA'!U933</f>
        <v> L.EIC 2022/2023</v>
      </c>
    </row>
    <row r="933">
      <c r="A933" s="2">
        <f>'AlumniEI SIGARRA'!A934</f>
        <v>200100996</v>
      </c>
      <c r="B933" s="2" t="str">
        <f>'AlumniEI SIGARRA'!B934</f>
        <v>Inês dos Santos Leite Alegria Garcia</v>
      </c>
      <c r="C933" s="2" t="str">
        <f>'AlumniEI SIGARRA'!I934</f>
        <v/>
      </c>
      <c r="D933" s="2" t="str">
        <f>'AlumniEI SIGARRA'!U934</f>
        <v> LEIC 2005/2006</v>
      </c>
    </row>
    <row r="934">
      <c r="A934" s="2">
        <f>'AlumniEI SIGARRA'!A935</f>
        <v>201404228</v>
      </c>
      <c r="B934" s="2" t="str">
        <f>'AlumniEI SIGARRA'!B935</f>
        <v>Inês Filipa Noronha Meneses Gomes Proença</v>
      </c>
      <c r="C934" s="2" t="str">
        <f>'AlumniEI SIGARRA'!I935</f>
        <v/>
      </c>
      <c r="D934" s="2" t="str">
        <f>'AlumniEI SIGARRA'!U935</f>
        <v> MIEIC 2018/2019</v>
      </c>
    </row>
    <row r="935">
      <c r="A935" s="2">
        <f>'AlumniEI SIGARRA'!A936</f>
        <v>201405778</v>
      </c>
      <c r="B935" s="2" t="str">
        <f>'AlumniEI SIGARRA'!B936</f>
        <v>Inês Isabel Correia Gomes</v>
      </c>
      <c r="C935" s="11" t="str">
        <f>'AlumniEI SIGARRA'!I936</f>
        <v>https://www.linkedin.com/in/inesgomes778/</v>
      </c>
      <c r="D935" s="2" t="str">
        <f>'AlumniEI SIGARRA'!U936</f>
        <v> MIEIC 2018/2019</v>
      </c>
    </row>
    <row r="936">
      <c r="A936" s="2">
        <f>'AlumniEI SIGARRA'!A937</f>
        <v>200606085</v>
      </c>
      <c r="B936" s="2" t="str">
        <f>'AlumniEI SIGARRA'!B937</f>
        <v>Inês Maciel Alves de Carvalho</v>
      </c>
      <c r="C936" s="2" t="str">
        <f>'AlumniEI SIGARRA'!I937</f>
        <v/>
      </c>
      <c r="D936" s="2" t="str">
        <f>'AlumniEI SIGARRA'!U937</f>
        <v> MIEIC 2011/2012</v>
      </c>
    </row>
    <row r="937">
      <c r="A937" s="2">
        <f>'AlumniEI SIGARRA'!A938</f>
        <v>201806385</v>
      </c>
      <c r="B937" s="2" t="str">
        <f>'AlumniEI SIGARRA'!B938</f>
        <v>Inês Oliveira e Silva</v>
      </c>
      <c r="C937" s="11" t="str">
        <f>'AlumniEI SIGARRA'!I938</f>
        <v>https://www.linkedin.com/in/inesosilva/</v>
      </c>
      <c r="D937" s="2" t="str">
        <f>'AlumniEI SIGARRA'!U938</f>
        <v> M.EIC 2022/2023</v>
      </c>
    </row>
    <row r="938">
      <c r="A938" s="2">
        <f>'AlumniEI SIGARRA'!A939</f>
        <v>201605542</v>
      </c>
      <c r="B938" s="2" t="str">
        <f>'AlumniEI SIGARRA'!B939</f>
        <v>Inês Rodrigues Roque de Lacerda Marques</v>
      </c>
      <c r="C938" s="2" t="str">
        <f>'AlumniEI SIGARRA'!I939</f>
        <v/>
      </c>
      <c r="D938" s="2" t="str">
        <f>'AlumniEI SIGARRA'!U939</f>
        <v> M.EIC 2021/2022</v>
      </c>
    </row>
    <row r="939">
      <c r="A939" s="2">
        <f>'AlumniEI SIGARRA'!A940</f>
        <v>202007210</v>
      </c>
      <c r="B939" s="2" t="str">
        <f>'AlumniEI SIGARRA'!B940</f>
        <v>Inês Sá Pereira Estevão Gaspar</v>
      </c>
      <c r="C939" s="2" t="str">
        <f>'AlumniEI SIGARRA'!I940</f>
        <v/>
      </c>
      <c r="D939" s="2" t="str">
        <f>'AlumniEI SIGARRA'!U940</f>
        <v> L.EIC 2022/2023</v>
      </c>
    </row>
    <row r="940">
      <c r="A940" s="2">
        <f>'AlumniEI SIGARRA'!A941</f>
        <v>200601296</v>
      </c>
      <c r="B940" s="2" t="str">
        <f>'AlumniEI SIGARRA'!B941</f>
        <v>Inês Vale Ferreira</v>
      </c>
      <c r="C940" s="11" t="str">
        <f>'AlumniEI SIGARRA'!I941</f>
        <v>https://www.linkedin.com/in/iferreira/</v>
      </c>
      <c r="D940" s="2" t="str">
        <f>'AlumniEI SIGARRA'!U941</f>
        <v> MIEIC 2011/2012</v>
      </c>
    </row>
    <row r="941">
      <c r="A941" s="2">
        <f>'AlumniEI SIGARRA'!A942</f>
        <v>201801011</v>
      </c>
      <c r="B941" s="2" t="str">
        <f>'AlumniEI SIGARRA'!B942</f>
        <v>Iohan Xavier Sardinha Dutra Soares</v>
      </c>
      <c r="C941" s="2" t="str">
        <f>'AlumniEI SIGARRA'!I942</f>
        <v/>
      </c>
      <c r="D941" s="2" t="str">
        <f>'AlumniEI SIGARRA'!U942</f>
        <v> M.EIC 2022/2023</v>
      </c>
    </row>
    <row r="942">
      <c r="A942" s="2">
        <f>'AlumniEI SIGARRA'!A943</f>
        <v>200603174</v>
      </c>
      <c r="B942" s="2" t="str">
        <f>'AlumniEI SIGARRA'!B943</f>
        <v>Isabel Alexandra da Silva Barbosa</v>
      </c>
      <c r="C942" s="11" t="str">
        <f>'AlumniEI SIGARRA'!I943</f>
        <v>https://www.linkedin.com/in/isabelbarbosa/</v>
      </c>
      <c r="D942" s="2" t="str">
        <f>'AlumniEI SIGARRA'!U943</f>
        <v> MIEIC 2011/2012</v>
      </c>
    </row>
    <row r="943">
      <c r="A943" s="2">
        <f>'AlumniEI SIGARRA'!A944</f>
        <v>202006677</v>
      </c>
      <c r="B943" s="2" t="str">
        <f>'AlumniEI SIGARRA'!B944</f>
        <v>Isabel André Amaral</v>
      </c>
      <c r="C943" s="2" t="str">
        <f>'AlumniEI SIGARRA'!I944</f>
        <v/>
      </c>
      <c r="D943" s="2" t="str">
        <f>'AlumniEI SIGARRA'!U944</f>
        <v> L.EIC 2022/2023</v>
      </c>
    </row>
    <row r="944">
      <c r="A944" s="2">
        <f>'AlumniEI SIGARRA'!A945</f>
        <v>201907399</v>
      </c>
      <c r="B944" s="2" t="str">
        <f>'AlumniEI SIGARRA'!B945</f>
        <v>Isabel Rodrigues Pinheiro Vieira</v>
      </c>
      <c r="C944" s="2" t="str">
        <f>'AlumniEI SIGARRA'!I945</f>
        <v/>
      </c>
      <c r="D944" s="2" t="str">
        <f>'AlumniEI SIGARRA'!U945</f>
        <v> L.EIC 2021/2022</v>
      </c>
    </row>
    <row r="945">
      <c r="A945" s="2">
        <f>'AlumniEI SIGARRA'!A946</f>
        <v>201902617</v>
      </c>
      <c r="B945" s="2" t="str">
        <f>'AlumniEI SIGARRA'!B946</f>
        <v>Isabella Vitória Gonçalves Colombarolli</v>
      </c>
      <c r="C945" s="2" t="str">
        <f>'AlumniEI SIGARRA'!I946</f>
        <v/>
      </c>
      <c r="D945" s="2" t="str">
        <f>'AlumniEI SIGARRA'!U946</f>
        <v> L.EIC 2022/2023</v>
      </c>
    </row>
    <row r="946">
      <c r="A946" s="2">
        <f>'AlumniEI SIGARRA'!A947</f>
        <v>201808549</v>
      </c>
      <c r="B946" s="2" t="str">
        <f>'AlumniEI SIGARRA'!B947</f>
        <v>Isla Patrícia Loureiro Cassamo</v>
      </c>
      <c r="C946" s="2" t="str">
        <f>'AlumniEI SIGARRA'!I947</f>
        <v/>
      </c>
      <c r="D946" s="2" t="str">
        <f>'AlumniEI SIGARRA'!U947</f>
        <v> L.EIC 2022/2023</v>
      </c>
    </row>
    <row r="947">
      <c r="A947" s="2">
        <f>'AlumniEI SIGARRA'!A948</f>
        <v>201106875</v>
      </c>
      <c r="B947" s="2" t="str">
        <f>'AlumniEI SIGARRA'!B948</f>
        <v>Ivo Almeida Rodrigues</v>
      </c>
      <c r="C947" s="2" t="str">
        <f>'AlumniEI SIGARRA'!I948</f>
        <v/>
      </c>
      <c r="D947" s="2" t="str">
        <f>'AlumniEI SIGARRA'!U948</f>
        <v> MIEIC 2013/2014</v>
      </c>
    </row>
    <row r="948">
      <c r="A948" s="2">
        <f>'AlumniEI SIGARRA'!A949</f>
        <v>200301146</v>
      </c>
      <c r="B948" s="2" t="str">
        <f>'AlumniEI SIGARRA'!B949</f>
        <v>Ivo André da Rocha Marinho</v>
      </c>
      <c r="C948" s="2" t="str">
        <f>'AlumniEI SIGARRA'!I949</f>
        <v/>
      </c>
      <c r="D948" s="2" t="str">
        <f>'AlumniEI SIGARRA'!U949</f>
        <v> MIEIC 2007/2008</v>
      </c>
    </row>
    <row r="949">
      <c r="A949" s="2">
        <f>'AlumniEI SIGARRA'!A950</f>
        <v>201303199</v>
      </c>
      <c r="B949" s="2" t="str">
        <f>'AlumniEI SIGARRA'!B950</f>
        <v>Ivo André Domingues Fernandes</v>
      </c>
      <c r="C949" s="2" t="str">
        <f>'AlumniEI SIGARRA'!I950</f>
        <v/>
      </c>
      <c r="D949" s="2" t="str">
        <f>'AlumniEI SIGARRA'!U950</f>
        <v> MIEIC 2017/2018</v>
      </c>
    </row>
    <row r="950">
      <c r="A950" s="2">
        <f>'AlumniEI SIGARRA'!A951</f>
        <v>200203143</v>
      </c>
      <c r="B950" s="2" t="str">
        <f>'AlumniEI SIGARRA'!B951</f>
        <v>Ivo André dos Santos Sousa Reis</v>
      </c>
      <c r="C950" s="11" t="str">
        <f>'AlumniEI SIGARRA'!I951</f>
        <v>https://www.linkedin.com/in/ivoreis/</v>
      </c>
      <c r="D950" s="2" t="str">
        <f>'AlumniEI SIGARRA'!U951</f>
        <v> MIEIC 2011/2012</v>
      </c>
    </row>
    <row r="951">
      <c r="A951" s="2">
        <f>'AlumniEI SIGARRA'!A952</f>
        <v>201307718</v>
      </c>
      <c r="B951" s="2" t="str">
        <f>'AlumniEI SIGARRA'!B952</f>
        <v>Ivo Daniel Loureiro Casal Ribeiro</v>
      </c>
      <c r="C951" s="2" t="str">
        <f>'AlumniEI SIGARRA'!I952</f>
        <v/>
      </c>
      <c r="D951" s="2" t="str">
        <f>'AlumniEI SIGARRA'!U952</f>
        <v> L.EIC 2021/2022</v>
      </c>
    </row>
    <row r="952">
      <c r="A952" s="2">
        <f>'AlumniEI SIGARRA'!A953</f>
        <v>200200966</v>
      </c>
      <c r="B952" s="2" t="str">
        <f>'AlumniEI SIGARRA'!B953</f>
        <v>Ivo Daniel Sousa Navega</v>
      </c>
      <c r="C952" s="2" t="str">
        <f>'AlumniEI SIGARRA'!I953</f>
        <v/>
      </c>
      <c r="D952" s="2" t="str">
        <f>'AlumniEI SIGARRA'!U953</f>
        <v> LEIC 2006/2007</v>
      </c>
    </row>
    <row r="953">
      <c r="A953" s="2">
        <f>'AlumniEI SIGARRA'!A954</f>
        <v>200002408</v>
      </c>
      <c r="B953" s="2" t="str">
        <f>'AlumniEI SIGARRA'!B954</f>
        <v>Ivo Flavio Santiago da Silva Relvas</v>
      </c>
      <c r="C953" s="11" t="str">
        <f>'AlumniEI SIGARRA'!I954</f>
        <v>https://www.linkedin.com/in/ivorelvas/</v>
      </c>
      <c r="D953" s="2" t="str">
        <f>'AlumniEI SIGARRA'!U954</f>
        <v> LEIC 2004/2005</v>
      </c>
    </row>
    <row r="954">
      <c r="A954" s="2">
        <f>'AlumniEI SIGARRA'!A955</f>
        <v>200705588</v>
      </c>
      <c r="B954" s="2" t="str">
        <f>'AlumniEI SIGARRA'!B955</f>
        <v>Ivo José Pinto de Macedo Timóteo</v>
      </c>
      <c r="C954" s="2" t="str">
        <f>'AlumniEI SIGARRA'!I955</f>
        <v/>
      </c>
      <c r="D954" s="2" t="str">
        <f>'AlumniEI SIGARRA'!U955</f>
        <v> MIEIC 2011/2012</v>
      </c>
    </row>
    <row r="955">
      <c r="A955" s="2">
        <f>'AlumniEI SIGARRA'!A956</f>
        <v>201707093</v>
      </c>
      <c r="B955" s="2" t="str">
        <f>'AlumniEI SIGARRA'!B956</f>
        <v>Ivo José Saavedra Martins Façoco</v>
      </c>
      <c r="C955" s="2" t="str">
        <f>'AlumniEI SIGARRA'!I956</f>
        <v/>
      </c>
      <c r="D955" s="2" t="str">
        <f>'AlumniEI SIGARRA'!U956</f>
        <v> M.EIC 2022/2023</v>
      </c>
    </row>
    <row r="956">
      <c r="A956" s="2">
        <f>'AlumniEI SIGARRA'!A957</f>
        <v>201108006</v>
      </c>
      <c r="B956" s="2" t="str">
        <f>'AlumniEI SIGARRA'!B957</f>
        <v>Ivo Lima da Silva</v>
      </c>
      <c r="C956" s="11" t="str">
        <f>'AlumniEI SIGARRA'!I957</f>
        <v>https://www.linkedin.com/in/ivolimasilva/</v>
      </c>
      <c r="D956" s="2" t="str">
        <f>'AlumniEI SIGARRA'!U957</f>
        <v> MIEIC 2017/2018</v>
      </c>
    </row>
    <row r="957">
      <c r="A957" s="2">
        <f>'AlumniEI SIGARRA'!A958</f>
        <v>200401213</v>
      </c>
      <c r="B957" s="2" t="str">
        <f>'AlumniEI SIGARRA'!B958</f>
        <v>Ivo Miguel da Paz dos Reis Gomes</v>
      </c>
      <c r="C957" s="2" t="str">
        <f>'AlumniEI SIGARRA'!I958</f>
        <v/>
      </c>
      <c r="D957" s="2" t="str">
        <f>'AlumniEI SIGARRA'!U958</f>
        <v> MIEIC 2010/2011</v>
      </c>
    </row>
    <row r="958">
      <c r="A958" s="2">
        <f>'AlumniEI SIGARRA'!A959</f>
        <v>199600280</v>
      </c>
      <c r="B958" s="2" t="str">
        <f>'AlumniEI SIGARRA'!B959</f>
        <v>Jacinto Daniel Marcelino Barbeira</v>
      </c>
      <c r="C958" s="11" t="str">
        <f>'AlumniEI SIGARRA'!I959</f>
        <v>https://www.linkedin.com/in/jbarbeira</v>
      </c>
      <c r="D958" s="2" t="str">
        <f>'AlumniEI SIGARRA'!U959</f>
        <v> LEIC 2000/2001</v>
      </c>
    </row>
    <row r="959">
      <c r="A959" s="2">
        <f>'AlumniEI SIGARRA'!A960</f>
        <v>200205383</v>
      </c>
      <c r="B959" s="2" t="str">
        <f>'AlumniEI SIGARRA'!B960</f>
        <v>Jadir Jorge Rodrigues de Sousa</v>
      </c>
      <c r="C959" s="11" t="str">
        <f>'AlumniEI SIGARRA'!I960</f>
        <v>https://www.linkedin.com/in/jjsousa/</v>
      </c>
      <c r="D959" s="2" t="str">
        <f>'AlumniEI SIGARRA'!U960</f>
        <v> MIEIC 2007/2008</v>
      </c>
    </row>
    <row r="960">
      <c r="A960" s="2">
        <f>'AlumniEI SIGARRA'!A961</f>
        <v>201805073</v>
      </c>
      <c r="B960" s="2" t="str">
        <f>'AlumniEI SIGARRA'!B961</f>
        <v>Jaime de Azevedo Silva</v>
      </c>
      <c r="C960" s="2" t="str">
        <f>'AlumniEI SIGARRA'!I961</f>
        <v/>
      </c>
      <c r="D960" s="2" t="str">
        <f>'AlumniEI SIGARRA'!U961</f>
        <v> L.EIC 2021/2022</v>
      </c>
    </row>
    <row r="961">
      <c r="A961" s="2">
        <f>'AlumniEI SIGARRA'!A962</f>
        <v>200605083</v>
      </c>
      <c r="B961" s="2" t="str">
        <f>'AlumniEI SIGARRA'!B962</f>
        <v>Jaime Paulo Carneiro Azevedo</v>
      </c>
      <c r="C961" s="2" t="str">
        <f>'AlumniEI SIGARRA'!I962</f>
        <v/>
      </c>
      <c r="D961" s="2" t="str">
        <f>'AlumniEI SIGARRA'!U962</f>
        <v> MIEIC 2012/2013</v>
      </c>
    </row>
    <row r="962">
      <c r="A962" s="2">
        <f>'AlumniEI SIGARRA'!A963</f>
        <v>201101901</v>
      </c>
      <c r="B962" s="2" t="str">
        <f>'AlumniEI SIGARRA'!B963</f>
        <v>Jéssica Daniela Rocha Namora</v>
      </c>
      <c r="C962" s="2" t="str">
        <f>'AlumniEI SIGARRA'!I963</f>
        <v/>
      </c>
      <c r="D962" s="2" t="str">
        <f>'AlumniEI SIGARRA'!U963</f>
        <v> MIEIC 2016/2017</v>
      </c>
    </row>
    <row r="963">
      <c r="A963" s="2">
        <f>'AlumniEI SIGARRA'!A964</f>
        <v>201806723</v>
      </c>
      <c r="B963" s="2" t="str">
        <f>'AlumniEI SIGARRA'!B964</f>
        <v>Jéssica Mireie Fernandes do Nascimento</v>
      </c>
      <c r="C963" s="2" t="str">
        <f>'AlumniEI SIGARRA'!I964</f>
        <v/>
      </c>
      <c r="D963" s="2" t="str">
        <f>'AlumniEI SIGARRA'!U964</f>
        <v> L.EIC 2021/2022 M.EIC 2022/2023</v>
      </c>
    </row>
    <row r="964">
      <c r="A964" s="2">
        <f>'AlumniEI SIGARRA'!A965</f>
        <v>200606869</v>
      </c>
      <c r="B964" s="2" t="str">
        <f>'AlumniEI SIGARRA'!B965</f>
        <v>Jesus António Faria Campos</v>
      </c>
      <c r="C964" s="2" t="str">
        <f>'AlumniEI SIGARRA'!I965</f>
        <v/>
      </c>
      <c r="D964" s="2" t="str">
        <f>'AlumniEI SIGARRA'!U965</f>
        <v> MEI 2008/2009</v>
      </c>
    </row>
    <row r="965">
      <c r="A965" s="2">
        <f>'AlumniEI SIGARRA'!A966</f>
        <v>200304001</v>
      </c>
      <c r="B965" s="2" t="str">
        <f>'AlumniEI SIGARRA'!B966</f>
        <v>Joana Filipa de Magalhães Pinto Ribeiro</v>
      </c>
      <c r="C965" s="11" t="str">
        <f>'AlumniEI SIGARRA'!I966</f>
        <v>https://www.linkedin.com/in/joanapintoribeiro/</v>
      </c>
      <c r="D965" s="2" t="str">
        <f>'AlumniEI SIGARRA'!U966</f>
        <v> MIEIC 2007/2008</v>
      </c>
    </row>
    <row r="966">
      <c r="A966" s="2">
        <f>'AlumniEI SIGARRA'!A967</f>
        <v>201805191</v>
      </c>
      <c r="B966" s="2" t="str">
        <f>'AlumniEI SIGARRA'!B967</f>
        <v>Joana Filipa de Sousa Pereira</v>
      </c>
      <c r="C966" s="11" t="str">
        <f>'AlumniEI SIGARRA'!I967</f>
        <v>https://www.linkedin.com/in/joana-pereira-4bb720235</v>
      </c>
      <c r="D966" s="2" t="str">
        <f>'AlumniEI SIGARRA'!U967</f>
        <v> L.EIC 2021/2022</v>
      </c>
    </row>
    <row r="967">
      <c r="A967" s="2">
        <f>'AlumniEI SIGARRA'!A968</f>
        <v>200807095</v>
      </c>
      <c r="B967" s="2" t="str">
        <f>'AlumniEI SIGARRA'!B968</f>
        <v>Joana Filipa Vieira Barbosa</v>
      </c>
      <c r="C967" s="11" t="str">
        <f>'AlumniEI SIGARRA'!I968</f>
        <v>https://www.linkedin.com/in/joanavbarbosa/</v>
      </c>
      <c r="D967" s="2" t="str">
        <f>'AlumniEI SIGARRA'!U968</f>
        <v> MIEIC 2012/2013</v>
      </c>
    </row>
    <row r="968">
      <c r="A968" s="2">
        <f>'AlumniEI SIGARRA'!A969</f>
        <v>202006279</v>
      </c>
      <c r="B968" s="2" t="str">
        <f>'AlumniEI SIGARRA'!B969</f>
        <v>Joana Inês Gonçalves dos Santos</v>
      </c>
      <c r="C968" s="2" t="str">
        <f>'AlumniEI SIGARRA'!I969</f>
        <v/>
      </c>
      <c r="D968" s="2" t="str">
        <f>'AlumniEI SIGARRA'!U969</f>
        <v> L.EIC 2022/2023</v>
      </c>
    </row>
    <row r="969">
      <c r="A969" s="2">
        <f>'AlumniEI SIGARRA'!A970</f>
        <v>201206094</v>
      </c>
      <c r="B969" s="2" t="str">
        <f>'AlumniEI SIGARRA'!B970</f>
        <v>Joana Lopes Beleza</v>
      </c>
      <c r="C969" s="11" t="str">
        <f>'AlumniEI SIGARRA'!I970</f>
        <v>https://www.linkedin.com/in/jlopesbeleza/</v>
      </c>
      <c r="D969" s="2" t="str">
        <f>'AlumniEI SIGARRA'!U970</f>
        <v> MIEIC 2016/2017</v>
      </c>
    </row>
    <row r="970">
      <c r="A970" s="2">
        <f>'AlumniEI SIGARRA'!A971</f>
        <v>201208979</v>
      </c>
      <c r="B970" s="2" t="str">
        <f>'AlumniEI SIGARRA'!B971</f>
        <v>Joana Maria Cerqueira da Silva</v>
      </c>
      <c r="C970" s="11" t="str">
        <f>'AlumniEI SIGARRA'!I971</f>
        <v>https://www.linkedin.com/in/joanamcsilva/</v>
      </c>
      <c r="D970" s="2" t="str">
        <f>'AlumniEI SIGARRA'!U971</f>
        <v> MIEIC 2020/2021</v>
      </c>
    </row>
    <row r="971">
      <c r="A971" s="2">
        <f>'AlumniEI SIGARRA'!A972</f>
        <v>199602623</v>
      </c>
      <c r="B971" s="2" t="str">
        <f>'AlumniEI SIGARRA'!B972</f>
        <v>Joana Marta Ribeiro Sousa Carvalho</v>
      </c>
      <c r="C971" s="11" t="str">
        <f>'AlumniEI SIGARRA'!I972</f>
        <v>https://www.linkedin.com/in/joanacarvalho/</v>
      </c>
      <c r="D971" s="2" t="str">
        <f>'AlumniEI SIGARRA'!U972</f>
        <v> LEIC 2001/2002</v>
      </c>
    </row>
    <row r="972">
      <c r="A972" s="2">
        <f>'AlumniEI SIGARRA'!A973</f>
        <v>201605017</v>
      </c>
      <c r="B972" s="2" t="str">
        <f>'AlumniEI SIGARRA'!B973</f>
        <v>Joana Sofia Mendes Ramos</v>
      </c>
      <c r="C972" s="11" t="str">
        <f>'AlumniEI SIGARRA'!I973</f>
        <v>https://www.linkedin.com/in/joanasmramos/</v>
      </c>
      <c r="D972" s="2" t="str">
        <f>'AlumniEI SIGARRA'!U973</f>
        <v> MIEIC 2020/2021</v>
      </c>
    </row>
    <row r="973">
      <c r="A973" s="2">
        <f>'AlumniEI SIGARRA'!A974</f>
        <v>201907878</v>
      </c>
      <c r="B973" s="2" t="str">
        <f>'AlumniEI SIGARRA'!B974</f>
        <v>Joana Teixeira Mesquita</v>
      </c>
      <c r="C973" s="11" t="str">
        <f>'AlumniEI SIGARRA'!I974</f>
        <v>https://www.linkedin.com/in/joana-teixiera-mesquita-696231320/</v>
      </c>
      <c r="D973" s="2" t="str">
        <f>'AlumniEI SIGARRA'!U974</f>
        <v> L.EIC 2021/2022</v>
      </c>
    </row>
    <row r="974">
      <c r="A974" s="2">
        <f>'AlumniEI SIGARRA'!A975</f>
        <v>200302572</v>
      </c>
      <c r="B974" s="2" t="str">
        <f>'AlumniEI SIGARRA'!B975</f>
        <v>Joana Vasconcelos de Castro Gonçalves</v>
      </c>
      <c r="C974" s="11" t="str">
        <f>'AlumniEI SIGARRA'!I975</f>
        <v>https://www.linkedin.com/in/joanadecastrogoncalves/</v>
      </c>
      <c r="D974" s="2" t="str">
        <f>'AlumniEI SIGARRA'!U975</f>
        <v> MIEIC 2007/2008</v>
      </c>
    </row>
    <row r="975">
      <c r="A975" s="2">
        <f>'AlumniEI SIGARRA'!A976</f>
        <v>200201791</v>
      </c>
      <c r="B975" s="2" t="str">
        <f>'AlumniEI SIGARRA'!B976</f>
        <v>Joana Vieira Valente</v>
      </c>
      <c r="C975" s="11" t="str">
        <f>'AlumniEI SIGARRA'!I976</f>
        <v>https://www.linkedin.com/in/joanavvalente</v>
      </c>
      <c r="D975" s="2" t="str">
        <f>'AlumniEI SIGARRA'!U976</f>
        <v> LEIC 2006/2007</v>
      </c>
    </row>
    <row r="976">
      <c r="A976" s="2">
        <f>'AlumniEI SIGARRA'!A977</f>
        <v>201905589</v>
      </c>
      <c r="B976" s="2" t="str">
        <f>'AlumniEI SIGARRA'!B977</f>
        <v>João Afonso Martins Domingues Andrade</v>
      </c>
      <c r="C976" s="2" t="str">
        <f>'AlumniEI SIGARRA'!I977</f>
        <v/>
      </c>
      <c r="D976" s="2" t="str">
        <f>'AlumniEI SIGARRA'!U977</f>
        <v> L.EIC 2021/2022</v>
      </c>
    </row>
    <row r="977">
      <c r="A977" s="2">
        <f>'AlumniEI SIGARRA'!A978</f>
        <v>201704748</v>
      </c>
      <c r="B977" s="2" t="str">
        <f>'AlumniEI SIGARRA'!B978</f>
        <v>João Alberto Preto Rodrigues Praça</v>
      </c>
      <c r="C977" s="2" t="str">
        <f>'AlumniEI SIGARRA'!I978</f>
        <v/>
      </c>
      <c r="D977" s="2" t="str">
        <f>'AlumniEI SIGARRA'!U978</f>
        <v> M.EIC 2021/2022</v>
      </c>
    </row>
    <row r="978">
      <c r="A978" s="2">
        <f>'AlumniEI SIGARRA'!A979</f>
        <v>201208217</v>
      </c>
      <c r="B978" s="2" t="str">
        <f>'AlumniEI SIGARRA'!B979</f>
        <v>João Alberto Trigo de Bordalo Morais</v>
      </c>
      <c r="C978" s="11" t="str">
        <f>'AlumniEI SIGARRA'!I979</f>
        <v>https://www.linkedin.com/in/joao-bordalo/</v>
      </c>
      <c r="D978" s="2" t="str">
        <f>'AlumniEI SIGARRA'!U979</f>
        <v> MIEIC 2016/2017</v>
      </c>
    </row>
    <row r="979">
      <c r="A979" s="2">
        <f>'AlumniEI SIGARRA'!A980</f>
        <v>201504013</v>
      </c>
      <c r="B979" s="2" t="str">
        <f>'AlumniEI SIGARRA'!B980</f>
        <v>João Alexandre Carvalho Marinho dos Santos</v>
      </c>
      <c r="C979" s="2" t="str">
        <f>'AlumniEI SIGARRA'!I980</f>
        <v/>
      </c>
      <c r="D979" s="2" t="str">
        <f>'AlumniEI SIGARRA'!U980</f>
        <v> MIEIC 2020/2021</v>
      </c>
    </row>
    <row r="980">
      <c r="A980" s="2">
        <f>'AlumniEI SIGARRA'!A981</f>
        <v>199502303</v>
      </c>
      <c r="B980" s="2" t="str">
        <f>'AlumniEI SIGARRA'!B981</f>
        <v>João Alexandre do Rego Felgueiras</v>
      </c>
      <c r="C980" s="11" t="str">
        <f>'AlumniEI SIGARRA'!I981</f>
        <v>https://www.linkedin.com/in/jfelgueiras/</v>
      </c>
      <c r="D980" s="2" t="str">
        <f>'AlumniEI SIGARRA'!U981</f>
        <v> LEIC 1999/2000</v>
      </c>
    </row>
    <row r="981">
      <c r="A981" s="2">
        <f>'AlumniEI SIGARRA'!A982</f>
        <v>200806067</v>
      </c>
      <c r="B981" s="2" t="str">
        <f>'AlumniEI SIGARRA'!B982</f>
        <v>João Alexandre Gonçalinho Loureiro</v>
      </c>
      <c r="C981" s="2" t="str">
        <f>'AlumniEI SIGARRA'!I982</f>
        <v/>
      </c>
      <c r="D981" s="2" t="str">
        <f>'AlumniEI SIGARRA'!U982</f>
        <v> MIEIC 2018/2019</v>
      </c>
    </row>
    <row r="982">
      <c r="A982" s="2">
        <f>'AlumniEI SIGARRA'!A983</f>
        <v>201806531</v>
      </c>
      <c r="B982" s="2" t="str">
        <f>'AlumniEI SIGARRA'!B983</f>
        <v>João Alexandre Lobo Cardoso</v>
      </c>
      <c r="C982" s="2" t="str">
        <f>'AlumniEI SIGARRA'!I983</f>
        <v/>
      </c>
      <c r="D982" s="2" t="str">
        <f>'AlumniEI SIGARRA'!U983</f>
        <v> M.EIC 2022/2023</v>
      </c>
    </row>
    <row r="983">
      <c r="A983" s="2">
        <f>'AlumniEI SIGARRA'!A984</f>
        <v>201206113</v>
      </c>
      <c r="B983" s="2" t="str">
        <f>'AlumniEI SIGARRA'!B984</f>
        <v>João Alexandre Ribeiro de Almeida</v>
      </c>
      <c r="C983" s="11" t="str">
        <f>'AlumniEI SIGARRA'!I984</f>
        <v>https://www.linkedin.com/in/jdealmeida/</v>
      </c>
      <c r="D983" s="2" t="str">
        <f>'AlumniEI SIGARRA'!U984</f>
        <v> MIEIC 2016/2017</v>
      </c>
    </row>
    <row r="984">
      <c r="A984" s="2">
        <f>'AlumniEI SIGARRA'!A985</f>
        <v>201605592</v>
      </c>
      <c r="B984" s="2" t="str">
        <f>'AlumniEI SIGARRA'!B985</f>
        <v>João Álvaro Cardoso Soares Ferreira</v>
      </c>
      <c r="C984" s="11" t="str">
        <f>'AlumniEI SIGARRA'!I985</f>
        <v>https://www.linkedin.com/in/joao-alvaro-ferreira</v>
      </c>
      <c r="D984" s="2" t="str">
        <f>'AlumniEI SIGARRA'!U985</f>
        <v> MIEIC 2020/2021</v>
      </c>
    </row>
    <row r="985">
      <c r="A985" s="2">
        <f>'AlumniEI SIGARRA'!A986</f>
        <v>199600982</v>
      </c>
      <c r="B985" s="2" t="str">
        <f>'AlumniEI SIGARRA'!B986</f>
        <v>João André Correia Rodrigues</v>
      </c>
      <c r="C985" s="11" t="str">
        <f>'AlumniEI SIGARRA'!I986</f>
        <v>https://www.linkedin.com/in/j-andr%C3%A9-c-rodrigues-9b7715/</v>
      </c>
      <c r="D985" s="2" t="str">
        <f>'AlumniEI SIGARRA'!U986</f>
        <v> LEIC 2000/2001 MIEIC 2010/2011</v>
      </c>
    </row>
    <row r="986">
      <c r="A986" s="2">
        <f>'AlumniEI SIGARRA'!A987</f>
        <v>199601959</v>
      </c>
      <c r="B986" s="2" t="str">
        <f>'AlumniEI SIGARRA'!B987</f>
        <v>João André Freire dos Santos Piedade</v>
      </c>
      <c r="C986" s="11" t="str">
        <f>'AlumniEI SIGARRA'!I987</f>
        <v>https://www.linkedin.com/in/joao-piedade-0a4b23/</v>
      </c>
      <c r="D986" s="2" t="str">
        <f>'AlumniEI SIGARRA'!U987</f>
        <v> LEIC 2000/2001</v>
      </c>
    </row>
    <row r="987">
      <c r="A987" s="2">
        <f>'AlumniEI SIGARRA'!A988</f>
        <v>201905952</v>
      </c>
      <c r="B987" s="2" t="str">
        <f>'AlumniEI SIGARRA'!B988</f>
        <v>João André Silva Roleira Marinho</v>
      </c>
      <c r="C987" s="11" t="str">
        <f>'AlumniEI SIGARRA'!I988</f>
        <v>https://www.linkedin.com/in/joaoamarinho/</v>
      </c>
      <c r="D987" s="2" t="str">
        <f>'AlumniEI SIGARRA'!U988</f>
        <v> L.EIC 2021/2022</v>
      </c>
    </row>
    <row r="988">
      <c r="A988" s="2">
        <f>'AlumniEI SIGARRA'!A989</f>
        <v>200901865</v>
      </c>
      <c r="B988" s="2" t="str">
        <f>'AlumniEI SIGARRA'!B989</f>
        <v>João António Areias Ribeiro Letra Afonso</v>
      </c>
      <c r="C988" s="2" t="str">
        <f>'AlumniEI SIGARRA'!I989</f>
        <v/>
      </c>
      <c r="D988" s="2" t="str">
        <f>'AlumniEI SIGARRA'!U989</f>
        <v> MIEIC 2016/2017</v>
      </c>
    </row>
    <row r="989">
      <c r="A989" s="2">
        <f>'AlumniEI SIGARRA'!A990</f>
        <v>201806613</v>
      </c>
      <c r="B989" s="2" t="str">
        <f>'AlumniEI SIGARRA'!B990</f>
        <v>João António Cardoso Vieira e Basto de Sousa</v>
      </c>
      <c r="C989" s="2" t="str">
        <f>'AlumniEI SIGARRA'!I990</f>
        <v/>
      </c>
      <c r="D989" s="2" t="str">
        <f>'AlumniEI SIGARRA'!U990</f>
        <v> M.EIC 2022/2023</v>
      </c>
    </row>
    <row r="990">
      <c r="A990" s="2">
        <f>'AlumniEI SIGARRA'!A991</f>
        <v>201206052</v>
      </c>
      <c r="B990" s="2" t="str">
        <f>'AlumniEI SIGARRA'!B991</f>
        <v>João António Custódio Soares</v>
      </c>
      <c r="C990" s="11" t="str">
        <f>'AlumniEI SIGARRA'!I991</f>
        <v>https://www.linkedin.com/in/jo%C3%A3o-soares-083213121/</v>
      </c>
      <c r="D990" s="2" t="str">
        <f>'AlumniEI SIGARRA'!U991</f>
        <v> MIEIC 2016/2017</v>
      </c>
    </row>
    <row r="991">
      <c r="A991" s="2">
        <f>'AlumniEI SIGARRA'!A992</f>
        <v>200705596</v>
      </c>
      <c r="B991" s="2" t="str">
        <f>'AlumniEI SIGARRA'!B992</f>
        <v>João António Machado Soares</v>
      </c>
      <c r="C991" s="11" t="str">
        <f>'AlumniEI SIGARRA'!I992</f>
        <v>https://www.linkedin.com/in/joaoamsoares/</v>
      </c>
      <c r="D991" s="2" t="str">
        <f>'AlumniEI SIGARRA'!U992</f>
        <v> MIEIC 2011/2012</v>
      </c>
    </row>
    <row r="992">
      <c r="A992" s="2">
        <f>'AlumniEI SIGARRA'!A993</f>
        <v>202007145</v>
      </c>
      <c r="B992" s="2" t="str">
        <f>'AlumniEI SIGARRA'!B993</f>
        <v>João António Semedo Pereira</v>
      </c>
      <c r="C992" s="11" t="str">
        <f>'AlumniEI SIGARRA'!I993</f>
        <v>https://www.linkedin.com/in/joão-pereira-543b26217/</v>
      </c>
      <c r="D992" s="2" t="str">
        <f>'AlumniEI SIGARRA'!U993</f>
        <v> L.EIC 2022/2023</v>
      </c>
    </row>
    <row r="993">
      <c r="A993" s="2">
        <f>'AlumniEI SIGARRA'!A994</f>
        <v>201605314</v>
      </c>
      <c r="B993" s="2" t="str">
        <f>'AlumniEI SIGARRA'!B994</f>
        <v>João Augusto dos Santos Lima</v>
      </c>
      <c r="C993" s="2" t="str">
        <f>'AlumniEI SIGARRA'!I994</f>
        <v/>
      </c>
      <c r="D993" s="2" t="str">
        <f>'AlumniEI SIGARRA'!U994</f>
        <v> MIEIC 2020/2021</v>
      </c>
    </row>
    <row r="994">
      <c r="A994" s="2">
        <f>'AlumniEI SIGARRA'!A995</f>
        <v>201806334</v>
      </c>
      <c r="B994" s="2" t="str">
        <f>'AlumniEI SIGARRA'!B995</f>
        <v>João Basto do Rosário</v>
      </c>
      <c r="C994" s="2" t="str">
        <f>'AlumniEI SIGARRA'!I995</f>
        <v/>
      </c>
      <c r="D994" s="2" t="str">
        <f>'AlumniEI SIGARRA'!U995</f>
        <v> M.EIC 2022/2023</v>
      </c>
    </row>
    <row r="995">
      <c r="A995" s="2">
        <f>'AlumniEI SIGARRA'!A996</f>
        <v>200802879</v>
      </c>
      <c r="B995" s="2" t="str">
        <f>'AlumniEI SIGARRA'!B996</f>
        <v>João Bernardo Alencoão Santos</v>
      </c>
      <c r="C995" s="2" t="str">
        <f>'AlumniEI SIGARRA'!I996</f>
        <v/>
      </c>
      <c r="D995" s="2" t="str">
        <f>'AlumniEI SIGARRA'!U996</f>
        <v> MIEIC 2013/2014</v>
      </c>
    </row>
    <row r="996">
      <c r="A996" s="2">
        <f>'AlumniEI SIGARRA'!A997</f>
        <v>201303462</v>
      </c>
      <c r="B996" s="2" t="str">
        <f>'AlumniEI SIGARRA'!B997</f>
        <v>João Bernardo Martins de Sousa e Silva Mota</v>
      </c>
      <c r="C996" s="11" t="str">
        <f>'AlumniEI SIGARRA'!I997</f>
        <v>https://www.linkedin.com/in/joaobernardomota</v>
      </c>
      <c r="D996" s="2" t="str">
        <f>'AlumniEI SIGARRA'!U997</f>
        <v> MIEIC 2017/2018</v>
      </c>
    </row>
    <row r="997">
      <c r="A997" s="2">
        <f>'AlumniEI SIGARRA'!A998</f>
        <v>201606649</v>
      </c>
      <c r="B997" s="2" t="str">
        <f>'AlumniEI SIGARRA'!B998</f>
        <v>João Bernardo Narciso de Sousa</v>
      </c>
      <c r="C997" s="2" t="str">
        <f>'AlumniEI SIGARRA'!I998</f>
        <v/>
      </c>
      <c r="D997" s="2" t="str">
        <f>'AlumniEI SIGARRA'!U998</f>
        <v> MIEIC 2020/2021</v>
      </c>
    </row>
    <row r="998">
      <c r="A998" s="2">
        <f>'AlumniEI SIGARRA'!A999</f>
        <v>201006623</v>
      </c>
      <c r="B998" s="2" t="str">
        <f>'AlumniEI SIGARRA'!B999</f>
        <v>João Carlos Barreira Fernandes</v>
      </c>
      <c r="C998" s="2" t="str">
        <f>'AlumniEI SIGARRA'!I999</f>
        <v/>
      </c>
      <c r="D998" s="2" t="str">
        <f>'AlumniEI SIGARRA'!U999</f>
        <v> MIEIC 2016/2017</v>
      </c>
    </row>
    <row r="999">
      <c r="A999" s="2">
        <f>'AlumniEI SIGARRA'!A1000</f>
        <v>201605219</v>
      </c>
      <c r="B999" s="2" t="str">
        <f>'AlumniEI SIGARRA'!B1000</f>
        <v>João Carlos Cardoso Maduro</v>
      </c>
      <c r="C999" s="2" t="str">
        <f>'AlumniEI SIGARRA'!I1000</f>
        <v/>
      </c>
      <c r="D999" s="2" t="str">
        <f>'AlumniEI SIGARRA'!U1000</f>
        <v> MIEIC 2020/2021</v>
      </c>
    </row>
    <row r="1000">
      <c r="A1000" s="2">
        <f>'AlumniEI SIGARRA'!A1001</f>
        <v>201605373</v>
      </c>
      <c r="B1000" s="2" t="str">
        <f>'AlumniEI SIGARRA'!B1001</f>
        <v>João Carlos Carreira Martins</v>
      </c>
      <c r="C1000" s="2" t="str">
        <f>'AlumniEI SIGARRA'!I1001</f>
        <v/>
      </c>
      <c r="D1000" s="2" t="str">
        <f>'AlumniEI SIGARRA'!U1001</f>
        <v> M.EIC 2021/2022</v>
      </c>
    </row>
    <row r="1001">
      <c r="A1001" s="2">
        <f>'AlumniEI SIGARRA'!A1002</f>
        <v>201109288</v>
      </c>
      <c r="B1001" s="2" t="str">
        <f>'AlumniEI SIGARRA'!B1002</f>
        <v>João Carlos Costa Pinto</v>
      </c>
      <c r="C1001" s="2" t="str">
        <f>'AlumniEI SIGARRA'!I1002</f>
        <v/>
      </c>
      <c r="D1001" s="2" t="str">
        <f>'AlumniEI SIGARRA'!U1002</f>
        <v> MIEIC 2015/2016</v>
      </c>
    </row>
    <row r="1002">
      <c r="A1002" s="2">
        <f>'AlumniEI SIGARRA'!A1003</f>
        <v>200506398</v>
      </c>
      <c r="B1002" s="2" t="str">
        <f>'AlumniEI SIGARRA'!B1003</f>
        <v>João Carlos da Cruz de Sousa</v>
      </c>
      <c r="C1002" s="11" t="str">
        <f>'AlumniEI SIGARRA'!I1003</f>
        <v>https://www.linkedin.com/in/joaocsousa/</v>
      </c>
      <c r="D1002" s="2" t="str">
        <f>'AlumniEI SIGARRA'!U1003</f>
        <v> MIEIC 2010/2011</v>
      </c>
    </row>
    <row r="1003">
      <c r="A1003" s="2">
        <f>'AlumniEI SIGARRA'!A1004</f>
        <v>201404332</v>
      </c>
      <c r="B1003" s="2" t="str">
        <f>'AlumniEI SIGARRA'!B1004</f>
        <v>João Carlos da Silva Ferreira</v>
      </c>
      <c r="C1003" s="2" t="str">
        <f>'AlumniEI SIGARRA'!I1004</f>
        <v/>
      </c>
      <c r="D1003" s="2" t="str">
        <f>'AlumniEI SIGARRA'!U1004</f>
        <v> MIEIC 2018/2019</v>
      </c>
    </row>
    <row r="1004">
      <c r="A1004" s="2">
        <f>'AlumniEI SIGARRA'!A1005</f>
        <v>201306301</v>
      </c>
      <c r="B1004" s="2" t="str">
        <f>'AlumniEI SIGARRA'!B1005</f>
        <v>João Carlos Eusébio Almeida</v>
      </c>
      <c r="C1004" s="2" t="str">
        <f>'AlumniEI SIGARRA'!I1005</f>
        <v/>
      </c>
      <c r="D1004" s="2" t="str">
        <f>'AlumniEI SIGARRA'!U1005</f>
        <v> MIEIC 2017/2018</v>
      </c>
    </row>
    <row r="1005">
      <c r="A1005" s="2">
        <f>'AlumniEI SIGARRA'!A1006</f>
        <v>201604241</v>
      </c>
      <c r="B1005" s="2" t="str">
        <f>'AlumniEI SIGARRA'!B1006</f>
        <v>João Carlos Ferreira Miguel</v>
      </c>
      <c r="C1005" s="2" t="str">
        <f>'AlumniEI SIGARRA'!I1006</f>
        <v/>
      </c>
      <c r="D1005" s="2" t="str">
        <f>'AlumniEI SIGARRA'!U1006</f>
        <v> M.EIC 2021/2022</v>
      </c>
    </row>
    <row r="1006">
      <c r="A1006" s="2">
        <f>'AlumniEI SIGARRA'!A1007</f>
        <v>200705597</v>
      </c>
      <c r="B1006" s="2" t="str">
        <f>'AlumniEI SIGARRA'!B1007</f>
        <v>João Carlos Figueiredo Rodrigues Prudêncio</v>
      </c>
      <c r="C1006" s="2" t="str">
        <f>'AlumniEI SIGARRA'!I1007</f>
        <v/>
      </c>
      <c r="D1006" s="2" t="str">
        <f>'AlumniEI SIGARRA'!U1007</f>
        <v> MIEIC 2011/2012</v>
      </c>
    </row>
    <row r="1007">
      <c r="A1007" s="2">
        <f>'AlumniEI SIGARRA'!A1008</f>
        <v>201000660</v>
      </c>
      <c r="B1007" s="2" t="str">
        <f>'AlumniEI SIGARRA'!B1008</f>
        <v>João Carlos Fonseca Pina de Lemos</v>
      </c>
      <c r="C1007" s="2" t="str">
        <f>'AlumniEI SIGARRA'!I1008</f>
        <v/>
      </c>
      <c r="D1007" s="2" t="str">
        <f>'AlumniEI SIGARRA'!U1008</f>
        <v> M.EIC 2021/2022</v>
      </c>
    </row>
    <row r="1008">
      <c r="A1008" s="2">
        <f>'AlumniEI SIGARRA'!A1009</f>
        <v>201205053</v>
      </c>
      <c r="B1008" s="2" t="str">
        <f>'AlumniEI SIGARRA'!B1009</f>
        <v>João Carlos Gonçalves Costa</v>
      </c>
      <c r="C1008" s="2" t="str">
        <f>'AlumniEI SIGARRA'!I1009</f>
        <v/>
      </c>
      <c r="D1008" s="2" t="str">
        <f>'AlumniEI SIGARRA'!U1009</f>
        <v> MIEIC 2016/2017</v>
      </c>
    </row>
    <row r="1009">
      <c r="A1009" s="2">
        <f>'AlumniEI SIGARRA'!A1010</f>
        <v>200300638</v>
      </c>
      <c r="B1009" s="2" t="str">
        <f>'AlumniEI SIGARRA'!B1010</f>
        <v>João Carlos Loureiro de Jesus Oliveira</v>
      </c>
      <c r="C1009" s="2" t="str">
        <f>'AlumniEI SIGARRA'!I1010</f>
        <v/>
      </c>
      <c r="D1009" s="2" t="str">
        <f>'AlumniEI SIGARRA'!U1010</f>
        <v> MIEIC 2007/2008</v>
      </c>
    </row>
    <row r="1010">
      <c r="A1010" s="2">
        <f>'AlumniEI SIGARRA'!A1011</f>
        <v>201106760</v>
      </c>
      <c r="B1010" s="2" t="str">
        <f>'AlumniEI SIGARRA'!B1011</f>
        <v>João Carlos Macedo Flores dos Santos</v>
      </c>
      <c r="C1010" s="11" t="str">
        <f>'AlumniEI SIGARRA'!I1011</f>
        <v>https://www.linkedin.com/in/joaocmfs/</v>
      </c>
      <c r="D1010" s="2" t="str">
        <f>'AlumniEI SIGARRA'!U1011</f>
        <v> MIEIC 2015/2016</v>
      </c>
    </row>
    <row r="1011">
      <c r="A1011" s="2">
        <f>'AlumniEI SIGARRA'!A1012</f>
        <v>201806079</v>
      </c>
      <c r="B1011" s="2" t="str">
        <f>'AlumniEI SIGARRA'!B1012</f>
        <v>João Carlos Machado Rocha Pires</v>
      </c>
      <c r="C1011" s="11" t="str">
        <f>'AlumniEI SIGARRA'!I1012</f>
        <v>https://www.linkedin.com/in/joaocarlosmrp</v>
      </c>
      <c r="D1011" s="2" t="str">
        <f>'AlumniEI SIGARRA'!U1012</f>
        <v> M.EIC 2022/2023</v>
      </c>
    </row>
    <row r="1012">
      <c r="A1012" s="2">
        <f>'AlumniEI SIGARRA'!A1013</f>
        <v>200200379</v>
      </c>
      <c r="B1012" s="2" t="str">
        <f>'AlumniEI SIGARRA'!B1013</f>
        <v>João Carlos Martins Das Eiras</v>
      </c>
      <c r="C1012" s="11" t="str">
        <f>'AlumniEI SIGARRA'!I1013</f>
        <v>https://www.linkedin.com/in/joaoeiras/</v>
      </c>
      <c r="D1012" s="2" t="str">
        <f>'AlumniEI SIGARRA'!U1013</f>
        <v> MIEIC 2007/2008</v>
      </c>
    </row>
    <row r="1013">
      <c r="A1013" s="2">
        <f>'AlumniEI SIGARRA'!A1014</f>
        <v>201504874</v>
      </c>
      <c r="B1013" s="2" t="str">
        <f>'AlumniEI SIGARRA'!B1014</f>
        <v>João Carlos Miranda de Almeida</v>
      </c>
      <c r="C1013" s="11" t="str">
        <f>'AlumniEI SIGARRA'!I1014</f>
        <v>https://www.linkedin.com/in/joaoalmeida225/</v>
      </c>
      <c r="D1013" s="2" t="str">
        <f>'AlumniEI SIGARRA'!U1014</f>
        <v> MIEIC 2019/2020</v>
      </c>
    </row>
    <row r="1014">
      <c r="A1014" s="2">
        <f>'AlumniEI SIGARRA'!A1015</f>
        <v>199602689</v>
      </c>
      <c r="B1014" s="2" t="str">
        <f>'AlumniEI SIGARRA'!B1015</f>
        <v>João Carlos Morais de Medeiros Pereira Seixas</v>
      </c>
      <c r="C1014" s="11" t="str">
        <f>'AlumniEI SIGARRA'!I1015</f>
        <v>https://www.linkedin.com/in/jcseixas/</v>
      </c>
      <c r="D1014" s="2" t="str">
        <f>'AlumniEI SIGARRA'!U1015</f>
        <v> LEIC 2001/2002</v>
      </c>
    </row>
    <row r="1015">
      <c r="A1015" s="2">
        <f>'AlumniEI SIGARRA'!A1016</f>
        <v>201504374</v>
      </c>
      <c r="B1015" s="2" t="str">
        <f>'AlumniEI SIGARRA'!B1016</f>
        <v>João Carlos Oliveira Lago</v>
      </c>
      <c r="C1015" s="2" t="str">
        <f>'AlumniEI SIGARRA'!I1016</f>
        <v/>
      </c>
      <c r="D1015" s="2" t="str">
        <f>'AlumniEI SIGARRA'!U1016</f>
        <v> MIEIC 2019/2020</v>
      </c>
    </row>
    <row r="1016">
      <c r="A1016" s="2">
        <f>'AlumniEI SIGARRA'!A1017</f>
        <v>201605236</v>
      </c>
      <c r="B1016" s="2" t="str">
        <f>'AlumniEI SIGARRA'!B1017</f>
        <v>João Carlos Parada Alves</v>
      </c>
      <c r="C1016" s="2" t="str">
        <f>'AlumniEI SIGARRA'!I1017</f>
        <v/>
      </c>
      <c r="D1016" s="2" t="str">
        <f>'AlumniEI SIGARRA'!U1017</f>
        <v> MIEIC 2020/2021</v>
      </c>
    </row>
    <row r="1017">
      <c r="A1017" s="2">
        <f>'AlumniEI SIGARRA'!A1018</f>
        <v>201303834</v>
      </c>
      <c r="B1017" s="2" t="str">
        <f>'AlumniEI SIGARRA'!B1018</f>
        <v>João Carlos Ribeiro Duarte</v>
      </c>
      <c r="C1017" s="2" t="str">
        <f>'AlumniEI SIGARRA'!I1018</f>
        <v/>
      </c>
      <c r="D1017" s="2" t="str">
        <f>'AlumniEI SIGARRA'!U1018</f>
        <v> MIEIC 2019/2020</v>
      </c>
    </row>
    <row r="1018">
      <c r="A1018" s="2">
        <f>'AlumniEI SIGARRA'!A1019</f>
        <v>201107925</v>
      </c>
      <c r="B1018" s="2" t="str">
        <f>'AlumniEI SIGARRA'!B1019</f>
        <v>João Carlos Teixeira de Sá</v>
      </c>
      <c r="C1018" s="2" t="str">
        <f>'AlumniEI SIGARRA'!I1019</f>
        <v/>
      </c>
      <c r="D1018" s="2" t="str">
        <f>'AlumniEI SIGARRA'!U1019</f>
        <v> MIEIC 2015/2016</v>
      </c>
    </row>
    <row r="1019">
      <c r="A1019" s="2">
        <f>'AlumniEI SIGARRA'!A1020</f>
        <v>201806667</v>
      </c>
      <c r="B1019" s="2" t="str">
        <f>'AlumniEI SIGARRA'!B1020</f>
        <v>João Castro Pinto</v>
      </c>
      <c r="C1019" s="2" t="str">
        <f>'AlumniEI SIGARRA'!I1020</f>
        <v/>
      </c>
      <c r="D1019" s="2" t="str">
        <f>'AlumniEI SIGARRA'!U1020</f>
        <v> M.EIC 2022/2023</v>
      </c>
    </row>
    <row r="1020">
      <c r="A1020" s="2">
        <f>'AlumniEI SIGARRA'!A1021</f>
        <v>201208808</v>
      </c>
      <c r="B1020" s="2" t="str">
        <f>'AlumniEI SIGARRA'!B1021</f>
        <v>João Correia Ferreira</v>
      </c>
      <c r="C1020" s="2" t="str">
        <f>'AlumniEI SIGARRA'!I1021</f>
        <v/>
      </c>
      <c r="D1020" s="2" t="str">
        <f>'AlumniEI SIGARRA'!U1021</f>
        <v> MIEIC 2015/2016</v>
      </c>
    </row>
    <row r="1021">
      <c r="A1021" s="2">
        <f>'AlumniEI SIGARRA'!A1022</f>
        <v>200600428</v>
      </c>
      <c r="B1021" s="2" t="str">
        <f>'AlumniEI SIGARRA'!B1022</f>
        <v>João Cristóvão Afonso Sampaio Xavier</v>
      </c>
      <c r="C1021" s="11" t="str">
        <f>'AlumniEI SIGARRA'!I1022</f>
        <v>https://www.linkedin.com/in/jcxavier/</v>
      </c>
      <c r="D1021" s="2" t="str">
        <f>'AlumniEI SIGARRA'!U1022</f>
        <v> MIEIC 2010/2011</v>
      </c>
    </row>
    <row r="1022">
      <c r="A1022" s="2">
        <f>'AlumniEI SIGARRA'!A1023</f>
        <v>200907531</v>
      </c>
      <c r="B1022" s="2" t="str">
        <f>'AlumniEI SIGARRA'!B1023</f>
        <v>João da Silva Carvalho</v>
      </c>
      <c r="C1022" s="2" t="str">
        <f>'AlumniEI SIGARRA'!I1023</f>
        <v/>
      </c>
      <c r="D1022" s="2" t="str">
        <f>'AlumniEI SIGARRA'!U1023</f>
        <v> MIEIC 2013/2014</v>
      </c>
    </row>
    <row r="1023">
      <c r="A1023" s="2">
        <f>'AlumniEI SIGARRA'!A1024</f>
        <v>200905343</v>
      </c>
      <c r="B1023" s="2" t="str">
        <f>'AlumniEI SIGARRA'!B1024</f>
        <v>João da Silva Fernandes</v>
      </c>
      <c r="C1023" s="11" t="str">
        <f>'AlumniEI SIGARRA'!I1024</f>
        <v>https://www.linkedin.com/in/jsfernandes/</v>
      </c>
      <c r="D1023" s="2" t="str">
        <f>'AlumniEI SIGARRA'!U1024</f>
        <v> MIEIC 2013/2014</v>
      </c>
    </row>
    <row r="1024">
      <c r="A1024" s="2">
        <f>'AlumniEI SIGARRA'!A1025</f>
        <v>201006574</v>
      </c>
      <c r="B1024" s="2" t="str">
        <f>'AlumniEI SIGARRA'!B1025</f>
        <v>João Daniel Osório dos Santos</v>
      </c>
      <c r="C1024" s="11" t="str">
        <f>'AlumniEI SIGARRA'!I1025</f>
        <v>https://www.linkedin.com/in/joao-d-o-santos/</v>
      </c>
      <c r="D1024" s="2" t="str">
        <f>'AlumniEI SIGARRA'!U1025</f>
        <v> MIEIC 2014/2015</v>
      </c>
    </row>
    <row r="1025">
      <c r="A1025" s="2">
        <f>'AlumniEI SIGARRA'!A1026</f>
        <v>201305195</v>
      </c>
      <c r="B1025" s="2" t="str">
        <f>'AlumniEI SIGARRA'!B1026</f>
        <v>João David Gonçalves Baião</v>
      </c>
      <c r="C1025" s="11" t="str">
        <f>'AlumniEI SIGARRA'!I1026</f>
        <v>https://www.linkedin.com/in/david-baiao</v>
      </c>
      <c r="D1025" s="2" t="str">
        <f>'AlumniEI SIGARRA'!U1026</f>
        <v> MIEIC 2017/2018</v>
      </c>
    </row>
    <row r="1026">
      <c r="A1026" s="2">
        <f>'AlumniEI SIGARRA'!A1027</f>
        <v>200905342</v>
      </c>
      <c r="B1026" s="2" t="str">
        <f>'AlumniEI SIGARRA'!B1027</f>
        <v>João David Pereira da Costa</v>
      </c>
      <c r="C1026" s="11" t="str">
        <f>'AlumniEI SIGARRA'!I1027</f>
        <v>https://www.linkedin.com/in/jd557/</v>
      </c>
      <c r="D1026" s="2" t="str">
        <f>'AlumniEI SIGARRA'!U1027</f>
        <v> MIEIC 2013/2014</v>
      </c>
    </row>
    <row r="1027">
      <c r="A1027" s="2">
        <f>'AlumniEI SIGARRA'!A1028</f>
        <v>200505563</v>
      </c>
      <c r="B1027" s="2" t="str">
        <f>'AlumniEI SIGARRA'!B1028</f>
        <v>João de Campos Azevedo</v>
      </c>
      <c r="C1027" s="2" t="str">
        <f>'AlumniEI SIGARRA'!I1028</f>
        <v/>
      </c>
      <c r="D1027" s="2" t="str">
        <f>'AlumniEI SIGARRA'!U1028</f>
        <v> MIEIC 2009/2010</v>
      </c>
    </row>
    <row r="1028">
      <c r="A1028" s="2">
        <f>'AlumniEI SIGARRA'!A1029</f>
        <v>200805991</v>
      </c>
      <c r="B1028" s="2" t="str">
        <f>'AlumniEI SIGARRA'!B1029</f>
        <v>João de Castro Gonçalves da Silva Figueiredo</v>
      </c>
      <c r="C1028" s="11" t="str">
        <f>'AlumniEI SIGARRA'!I1029</f>
        <v>https://www.linkedin.com/in/lucalanca/</v>
      </c>
      <c r="D1028" s="2" t="str">
        <f>'AlumniEI SIGARRA'!U1029</f>
        <v> MIEIC 2012/2013</v>
      </c>
    </row>
    <row r="1029">
      <c r="A1029" s="2">
        <f>'AlumniEI SIGARRA'!A1030</f>
        <v>201806560</v>
      </c>
      <c r="B1029" s="2" t="str">
        <f>'AlumniEI SIGARRA'!B1030</f>
        <v>João de Jesus Costa</v>
      </c>
      <c r="C1029" s="2" t="str">
        <f>'AlumniEI SIGARRA'!I1030</f>
        <v/>
      </c>
      <c r="D1029" s="2" t="str">
        <f>'AlumniEI SIGARRA'!U1030</f>
        <v> M.EIC 2022/2023</v>
      </c>
    </row>
    <row r="1030">
      <c r="A1030" s="2">
        <f>'AlumniEI SIGARRA'!A1031</f>
        <v>201001813</v>
      </c>
      <c r="B1030" s="2" t="str">
        <f>'AlumniEI SIGARRA'!B1031</f>
        <v>João de Melo Feio Pinheiro Gonçalves</v>
      </c>
      <c r="C1030" s="11" t="str">
        <f>'AlumniEI SIGARRA'!I1031</f>
        <v>https://www.linkedin.com/in/joao-feio-goncalves</v>
      </c>
      <c r="D1030" s="2" t="str">
        <f>'AlumniEI SIGARRA'!U1031</f>
        <v> MIEIC 2012/2013</v>
      </c>
    </row>
    <row r="1031">
      <c r="A1031" s="2">
        <f>'AlumniEI SIGARRA'!A1032</f>
        <v>202008133</v>
      </c>
      <c r="B1031" s="2" t="str">
        <f>'AlumniEI SIGARRA'!B1032</f>
        <v>João de Oliveira Gigante Pinheiro</v>
      </c>
      <c r="C1031" s="2" t="str">
        <f>'AlumniEI SIGARRA'!I1032</f>
        <v/>
      </c>
      <c r="D1031" s="2" t="str">
        <f>'AlumniEI SIGARRA'!U1032</f>
        <v> L.EIC 2022/2023</v>
      </c>
    </row>
    <row r="1032">
      <c r="A1032" s="2">
        <f>'AlumniEI SIGARRA'!A1033</f>
        <v>201208114</v>
      </c>
      <c r="B1032" s="2" t="str">
        <f>'AlumniEI SIGARRA'!B1033</f>
        <v>João de Sá Balão Calisto Correia</v>
      </c>
      <c r="C1032" s="2" t="str">
        <f>'AlumniEI SIGARRA'!I1033</f>
        <v/>
      </c>
      <c r="D1032" s="2" t="str">
        <f>'AlumniEI SIGARRA'!U1033</f>
        <v> MIEIC 2015/2016</v>
      </c>
    </row>
    <row r="1033">
      <c r="A1033" s="2">
        <f>'AlumniEI SIGARRA'!A1034</f>
        <v>200703620</v>
      </c>
      <c r="B1033" s="2" t="str">
        <f>'AlumniEI SIGARRA'!B1034</f>
        <v>João Dias Barbosa</v>
      </c>
      <c r="C1033" s="11" t="str">
        <f>'AlumniEI SIGARRA'!I1034</f>
        <v>https://www.linkedin.com/in/jbarbosa1/</v>
      </c>
      <c r="D1033" s="2" t="str">
        <f>'AlumniEI SIGARRA'!U1034</f>
        <v> MIEIC 2011/2012</v>
      </c>
    </row>
    <row r="1034">
      <c r="A1034" s="2">
        <f>'AlumniEI SIGARRA'!A1035</f>
        <v>201503256</v>
      </c>
      <c r="B1034" s="2" t="str">
        <f>'AlumniEI SIGARRA'!B1035</f>
        <v>João Dias Conde Azevedo</v>
      </c>
      <c r="C1034" s="11" t="str">
        <f>'AlumniEI SIGARRA'!I1035</f>
        <v>https://www.linkedin.com/in/joao-conde</v>
      </c>
      <c r="D1034" s="2" t="str">
        <f>'AlumniEI SIGARRA'!U1035</f>
        <v> MIEIC 2019/2020</v>
      </c>
    </row>
    <row r="1035">
      <c r="A1035" s="2">
        <f>'AlumniEI SIGARRA'!A1036</f>
        <v>201806779</v>
      </c>
      <c r="B1035" s="2" t="str">
        <f>'AlumniEI SIGARRA'!B1036</f>
        <v>João Diogo Martins Romão</v>
      </c>
      <c r="C1035" s="2" t="str">
        <f>'AlumniEI SIGARRA'!I1036</f>
        <v/>
      </c>
      <c r="D1035" s="2" t="str">
        <f>'AlumniEI SIGARRA'!U1036</f>
        <v> M.EIC 2022/2023</v>
      </c>
    </row>
    <row r="1036">
      <c r="A1036" s="2">
        <f>'AlumniEI SIGARRA'!A1037</f>
        <v>200302593</v>
      </c>
      <c r="B1036" s="2" t="str">
        <f>'AlumniEI SIGARRA'!B1037</f>
        <v>João Diogo Monteiro de Oliveira</v>
      </c>
      <c r="C1036" s="11" t="str">
        <f>'AlumniEI SIGARRA'!I1037</f>
        <v>https://www.linkedin.com/in/joaodeoliveira/</v>
      </c>
      <c r="D1036" s="2" t="str">
        <f>'AlumniEI SIGARRA'!U1037</f>
        <v> MIEIC 2008/2009</v>
      </c>
    </row>
    <row r="1037">
      <c r="A1037" s="2">
        <f>'AlumniEI SIGARRA'!A1038</f>
        <v>200901937</v>
      </c>
      <c r="B1037" s="2" t="str">
        <f>'AlumniEI SIGARRA'!B1038</f>
        <v>João Domingos Afonso Anes</v>
      </c>
      <c r="C1037" s="11" t="str">
        <f>'AlumniEI SIGARRA'!I1038</f>
        <v>https://www.linkedin.com/in/joaoanes/</v>
      </c>
      <c r="D1037" s="2" t="str">
        <f>'AlumniEI SIGARRA'!U1038</f>
        <v> MIEIC 2013/2014</v>
      </c>
    </row>
    <row r="1038">
      <c r="A1038" s="2">
        <f>'AlumniEI SIGARRA'!A1039</f>
        <v>201005444</v>
      </c>
      <c r="B1038" s="2" t="str">
        <f>'AlumniEI SIGARRA'!B1039</f>
        <v>João dos Santos Rodrigues Soares dos Reis</v>
      </c>
      <c r="C1038" s="11" t="str">
        <f>'AlumniEI SIGARRA'!I1039</f>
        <v>https://www.linkedin.com/in/joaorreis/</v>
      </c>
      <c r="D1038" s="2" t="str">
        <f>'AlumniEI SIGARRA'!U1039</f>
        <v> MIEIC 2014/2015</v>
      </c>
    </row>
    <row r="1039">
      <c r="A1039" s="2">
        <f>'AlumniEI SIGARRA'!A1040</f>
        <v>200102253</v>
      </c>
      <c r="B1039" s="2" t="str">
        <f>'AlumniEI SIGARRA'!B1040</f>
        <v>João dos Santos Vieira</v>
      </c>
      <c r="C1039" s="11" t="str">
        <f>'AlumniEI SIGARRA'!I1040</f>
        <v>https://www.linkedin.com/in/jdsvieira/</v>
      </c>
      <c r="D1039" s="2" t="str">
        <f>'AlumniEI SIGARRA'!U1040</f>
        <v> LEIC 2006/2007</v>
      </c>
    </row>
    <row r="1040">
      <c r="A1040" s="2">
        <f>'AlumniEI SIGARRA'!A1041</f>
        <v>201604156</v>
      </c>
      <c r="B1040" s="2" t="str">
        <f>'AlumniEI SIGARRA'!B1041</f>
        <v>João Fernando da Costa Meireles Barbosa</v>
      </c>
      <c r="C1040" s="2" t="str">
        <f>'AlumniEI SIGARRA'!I1041</f>
        <v/>
      </c>
      <c r="D1040" s="2" t="str">
        <f>'AlumniEI SIGARRA'!U1041</f>
        <v> MIEIC 2020/2021</v>
      </c>
    </row>
    <row r="1041">
      <c r="A1041" s="2">
        <f>'AlumniEI SIGARRA'!A1042</f>
        <v>201006563</v>
      </c>
      <c r="B1041" s="2" t="str">
        <f>'AlumniEI SIGARRA'!B1042</f>
        <v>João Fernando de Sousa Almeida</v>
      </c>
      <c r="C1041" s="11" t="str">
        <f>'AlumniEI SIGARRA'!I1042</f>
        <v>https://www.linkedin.com/in/jfsalmeida</v>
      </c>
      <c r="D1041" s="2" t="str">
        <f>'AlumniEI SIGARRA'!U1042</f>
        <v> MIEIC 2016/2017</v>
      </c>
    </row>
    <row r="1042">
      <c r="A1042" s="2">
        <f>'AlumniEI SIGARRA'!A1043</f>
        <v>201305892</v>
      </c>
      <c r="B1042" s="2" t="str">
        <f>'AlumniEI SIGARRA'!B1043</f>
        <v>João Fernando Oliveira e Silva</v>
      </c>
      <c r="C1042" s="11" t="str">
        <f>'AlumniEI SIGARRA'!I1043</f>
        <v>https://www.linkedin.com/in/revtut/</v>
      </c>
      <c r="D1042" s="2" t="str">
        <f>'AlumniEI SIGARRA'!U1043</f>
        <v> MIEIC 2017/2018</v>
      </c>
    </row>
    <row r="1043">
      <c r="A1043" s="2">
        <f>'AlumniEI SIGARRA'!A1044</f>
        <v>201905616</v>
      </c>
      <c r="B1043" s="2" t="str">
        <f>'AlumniEI SIGARRA'!B1044</f>
        <v>João Ferreira Baltazar</v>
      </c>
      <c r="C1043" s="2" t="str">
        <f>'AlumniEI SIGARRA'!I1044</f>
        <v/>
      </c>
      <c r="D1043" s="2" t="str">
        <f>'AlumniEI SIGARRA'!U1044</f>
        <v> L.EIC 2021/2022</v>
      </c>
    </row>
    <row r="1044">
      <c r="A1044" s="2">
        <f>'AlumniEI SIGARRA'!A1045</f>
        <v>200703629</v>
      </c>
      <c r="B1044" s="2" t="str">
        <f>'AlumniEI SIGARRA'!B1045</f>
        <v>João Figueiredo Cevada</v>
      </c>
      <c r="C1044" s="2" t="str">
        <f>'AlumniEI SIGARRA'!I1045</f>
        <v/>
      </c>
      <c r="D1044" s="2" t="str">
        <f>'AlumniEI SIGARRA'!U1045</f>
        <v> MIEIC 2011/2012</v>
      </c>
    </row>
    <row r="1045">
      <c r="A1045" s="2">
        <f>'AlumniEI SIGARRA'!A1046</f>
        <v>202006280</v>
      </c>
      <c r="B1045" s="2" t="str">
        <f>'AlumniEI SIGARRA'!B1046</f>
        <v>João Filipe Carvalhais dos Santos de Matos</v>
      </c>
      <c r="C1045" s="2" t="str">
        <f>'AlumniEI SIGARRA'!I1046</f>
        <v/>
      </c>
      <c r="D1045" s="2" t="str">
        <f>'AlumniEI SIGARRA'!U1046</f>
        <v> L.EIC 2022/2023</v>
      </c>
    </row>
    <row r="1046">
      <c r="A1046" s="2">
        <f>'AlumniEI SIGARRA'!A1047</f>
        <v>201705577</v>
      </c>
      <c r="B1046" s="2" t="str">
        <f>'AlumniEI SIGARRA'!B1047</f>
        <v>João Filipe Carvalho de Araújo</v>
      </c>
      <c r="C1046" s="2" t="str">
        <f>'AlumniEI SIGARRA'!I1047</f>
        <v>https://www.linkedin.com/in/joão-filipe-carvalho-de-araújo-7a358a24a/</v>
      </c>
      <c r="D1046" s="2" t="str">
        <f>'AlumniEI SIGARRA'!U1047</f>
        <v> M.EIC 2021/2022</v>
      </c>
    </row>
    <row r="1047">
      <c r="A1047" s="2">
        <f>'AlumniEI SIGARRA'!A1048</f>
        <v>200404396</v>
      </c>
      <c r="B1047" s="2" t="str">
        <f>'AlumniEI SIGARRA'!B1048</f>
        <v>João Filipe Dias Gonçalves</v>
      </c>
      <c r="C1047" s="11" t="str">
        <f>'AlumniEI SIGARRA'!I1048</f>
        <v>https://www.linkedin.com/in/jgonca/</v>
      </c>
      <c r="D1047" s="2" t="str">
        <f>'AlumniEI SIGARRA'!U1048</f>
        <v> MIEIC 2009/2010</v>
      </c>
    </row>
    <row r="1048">
      <c r="A1048" s="2">
        <f>'AlumniEI SIGARRA'!A1049</f>
        <v>201104203</v>
      </c>
      <c r="B1048" s="2" t="str">
        <f>'AlumniEI SIGARRA'!B1049</f>
        <v>João Filipe Figueiredo Pereira</v>
      </c>
      <c r="C1048" s="2" t="str">
        <f>'AlumniEI SIGARRA'!I1049</f>
        <v/>
      </c>
      <c r="D1048" s="2" t="str">
        <f>'AlumniEI SIGARRA'!U1049</f>
        <v> MIEIC 2016/2017</v>
      </c>
    </row>
    <row r="1049">
      <c r="A1049" s="2">
        <f>'AlumniEI SIGARRA'!A1050</f>
        <v>200201784</v>
      </c>
      <c r="B1049" s="2" t="str">
        <f>'AlumniEI SIGARRA'!B1050</f>
        <v>João Filipe Gama de Magalhães</v>
      </c>
      <c r="C1049" s="2" t="str">
        <f>'AlumniEI SIGARRA'!I1050</f>
        <v/>
      </c>
      <c r="D1049" s="2" t="str">
        <f>'AlumniEI SIGARRA'!U1050</f>
        <v> LEIC 2006/2007</v>
      </c>
    </row>
    <row r="1050">
      <c r="A1050" s="2">
        <f>'AlumniEI SIGARRA'!A1051</f>
        <v>201504875</v>
      </c>
      <c r="B1050" s="2" t="str">
        <f>'AlumniEI SIGARRA'!B1051</f>
        <v>João Filipe Lopes de Carvalho</v>
      </c>
      <c r="C1050" s="2" t="str">
        <f>'AlumniEI SIGARRA'!I1051</f>
        <v/>
      </c>
      <c r="D1050" s="2" t="str">
        <f>'AlumniEI SIGARRA'!U1051</f>
        <v> MIEIC 2019/2020</v>
      </c>
    </row>
    <row r="1051">
      <c r="A1051" s="2">
        <f>'AlumniEI SIGARRA'!A1052</f>
        <v>200400360</v>
      </c>
      <c r="B1051" s="2" t="str">
        <f>'AlumniEI SIGARRA'!B1052</f>
        <v>João Filipe Machado Marques</v>
      </c>
      <c r="C1051" s="11" t="str">
        <f>'AlumniEI SIGARRA'!I1052</f>
        <v>https://www.linkedin.com/in/joaofilipemarques/</v>
      </c>
      <c r="D1051" s="2" t="str">
        <f>'AlumniEI SIGARRA'!U1052</f>
        <v> MIEIC 2008/2009</v>
      </c>
    </row>
    <row r="1052">
      <c r="A1052" s="2">
        <f>'AlumniEI SIGARRA'!A1053</f>
        <v>201308560</v>
      </c>
      <c r="B1052" s="2" t="str">
        <f>'AlumniEI SIGARRA'!B1053</f>
        <v>João Filipe Magalhães Moreira</v>
      </c>
      <c r="C1052" s="2" t="str">
        <f>'AlumniEI SIGARRA'!I1053</f>
        <v/>
      </c>
      <c r="D1052" s="2" t="str">
        <f>'AlumniEI SIGARRA'!U1053</f>
        <v> MIEIC 2017/2018</v>
      </c>
    </row>
    <row r="1053">
      <c r="A1053" s="2">
        <f>'AlumniEI SIGARRA'!A1054</f>
        <v>200201792</v>
      </c>
      <c r="B1053" s="2" t="str">
        <f>'AlumniEI SIGARRA'!B1054</f>
        <v>João Filipe Maximiano Couto Soares</v>
      </c>
      <c r="C1053" s="11" t="str">
        <f>'AlumniEI SIGARRA'!I1054</f>
        <v>https://www.linkedin.com/in/jcoutosoares/</v>
      </c>
      <c r="D1053" s="2" t="str">
        <f>'AlumniEI SIGARRA'!U1054</f>
        <v> MIEIC 2011/2012</v>
      </c>
    </row>
    <row r="1054">
      <c r="A1054" s="2">
        <f>'AlumniEI SIGARRA'!A1055</f>
        <v>201104321</v>
      </c>
      <c r="B1054" s="2" t="str">
        <f>'AlumniEI SIGARRA'!B1055</f>
        <v>João Filipe Meneses Henriques</v>
      </c>
      <c r="C1054" s="11" t="str">
        <f>'AlumniEI SIGARRA'!I1055</f>
        <v>https://www.linkedin.com/in/jfhenriques/</v>
      </c>
      <c r="D1054" s="2" t="str">
        <f>'AlumniEI SIGARRA'!U1055</f>
        <v> MIEIC 2014/2015</v>
      </c>
    </row>
    <row r="1055">
      <c r="A1055" s="2">
        <f>'AlumniEI SIGARRA'!A1056</f>
        <v>201403967</v>
      </c>
      <c r="B1055" s="2" t="str">
        <f>'AlumniEI SIGARRA'!B1056</f>
        <v>João Filipe Pereira da Costa</v>
      </c>
      <c r="C1055" s="11" t="str">
        <f>'AlumniEI SIGARRA'!I1056</f>
        <v>https://www.linkedin.com/in/filpez/</v>
      </c>
      <c r="D1055" s="2" t="str">
        <f>'AlumniEI SIGARRA'!U1056</f>
        <v> MIEIC 2018/2019</v>
      </c>
    </row>
    <row r="1056">
      <c r="A1056" s="2">
        <f>'AlumniEI SIGARRA'!A1057</f>
        <v>200501282</v>
      </c>
      <c r="B1056" s="2" t="str">
        <f>'AlumniEI SIGARRA'!B1057</f>
        <v>João Filipe Pereira Valente</v>
      </c>
      <c r="C1056" s="2" t="str">
        <f>'AlumniEI SIGARRA'!I1057</f>
        <v/>
      </c>
      <c r="D1056" s="2" t="str">
        <f>'AlumniEI SIGARRA'!U1057</f>
        <v> MIEIC 2010/2011</v>
      </c>
    </row>
    <row r="1057">
      <c r="A1057" s="2">
        <f>'AlumniEI SIGARRA'!A1058</f>
        <v>199800786</v>
      </c>
      <c r="B1057" s="2" t="str">
        <f>'AlumniEI SIGARRA'!B1058</f>
        <v>João Filipe Rio Charruadas</v>
      </c>
      <c r="C1057" s="11" t="str">
        <f>'AlumniEI SIGARRA'!I1058</f>
        <v>https://www.linkedin.com/in/jcharruadas/</v>
      </c>
      <c r="D1057" s="2" t="str">
        <f>'AlumniEI SIGARRA'!U1058</f>
        <v> LEIC 2002/2003</v>
      </c>
    </row>
    <row r="1058">
      <c r="A1058" s="2">
        <f>'AlumniEI SIGARRA'!A1059</f>
        <v>200703631</v>
      </c>
      <c r="B1058" s="2" t="str">
        <f>'AlumniEI SIGARRA'!B1059</f>
        <v>João Filipe Rodrigues dos Santos</v>
      </c>
      <c r="C1058" s="2" t="str">
        <f>'AlumniEI SIGARRA'!I1059</f>
        <v/>
      </c>
      <c r="D1058" s="2" t="str">
        <f>'AlumniEI SIGARRA'!U1059</f>
        <v> MIEIC 2011/2012</v>
      </c>
    </row>
    <row r="1059">
      <c r="A1059" s="2">
        <f>'AlumniEI SIGARRA'!A1060</f>
        <v>200604211</v>
      </c>
      <c r="B1059" s="2" t="str">
        <f>'AlumniEI SIGARRA'!B1060</f>
        <v>João Filipe Trindade da Silva</v>
      </c>
      <c r="C1059" s="2" t="str">
        <f>'AlumniEI SIGARRA'!I1060</f>
        <v/>
      </c>
      <c r="D1059" s="2" t="str">
        <f>'AlumniEI SIGARRA'!U1060</f>
        <v> MIEIC 2010/2011</v>
      </c>
    </row>
    <row r="1060">
      <c r="A1060" s="2">
        <f>'AlumniEI SIGARRA'!A1061</f>
        <v>201101991</v>
      </c>
      <c r="B1060" s="2" t="str">
        <f>'AlumniEI SIGARRA'!B1061</f>
        <v>João Filipe Vieira Nadais</v>
      </c>
      <c r="C1060" s="11" t="str">
        <f>'AlumniEI SIGARRA'!I1061</f>
        <v>https://www.linkedin.com/in/joaonadais</v>
      </c>
      <c r="D1060" s="2" t="str">
        <f>'AlumniEI SIGARRA'!U1061</f>
        <v> MIEIC 2015/2016</v>
      </c>
    </row>
    <row r="1061">
      <c r="A1061" s="2">
        <f>'AlumniEI SIGARRA'!A1062</f>
        <v>200302594</v>
      </c>
      <c r="B1061" s="2" t="str">
        <f>'AlumniEI SIGARRA'!B1062</f>
        <v>João Flávio Novais Cardoso</v>
      </c>
      <c r="C1061" s="2" t="str">
        <f>'AlumniEI SIGARRA'!I1062</f>
        <v/>
      </c>
      <c r="D1061" s="2" t="str">
        <f>'AlumniEI SIGARRA'!U1062</f>
        <v> MIEIC 2007/2008</v>
      </c>
    </row>
    <row r="1062">
      <c r="A1062" s="2">
        <f>'AlumniEI SIGARRA'!A1063</f>
        <v>201505866</v>
      </c>
      <c r="B1062" s="2" t="str">
        <f>'AlumniEI SIGARRA'!B1063</f>
        <v>João Francisco Barreiros de Almeida</v>
      </c>
      <c r="C1062" s="2" t="str">
        <f>'AlumniEI SIGARRA'!I1063</f>
        <v/>
      </c>
      <c r="D1062" s="2" t="str">
        <f>'AlumniEI SIGARRA'!U1063</f>
        <v> MIEIC 2020/2021</v>
      </c>
    </row>
    <row r="1063">
      <c r="A1063" s="2">
        <f>'AlumniEI SIGARRA'!A1064</f>
        <v>201203873</v>
      </c>
      <c r="B1063" s="2" t="str">
        <f>'AlumniEI SIGARRA'!B1064</f>
        <v>João Francisco Carvalho Neto</v>
      </c>
      <c r="C1063" s="11" t="str">
        <f>'AlumniEI SIGARRA'!I1064</f>
        <v>https://www.linkedin.com/in/jo%C3%A3o-neto-8b354984/</v>
      </c>
      <c r="D1063" s="2" t="str">
        <f>'AlumniEI SIGARRA'!U1064</f>
        <v> MIEIC 2016/2017</v>
      </c>
    </row>
    <row r="1064">
      <c r="A1064" s="2">
        <f>'AlumniEI SIGARRA'!A1065</f>
        <v>201705573</v>
      </c>
      <c r="B1064" s="2" t="str">
        <f>'AlumniEI SIGARRA'!B1065</f>
        <v>João Francisco de Pinho Brandão</v>
      </c>
      <c r="C1064" s="2" t="str">
        <f>'AlumniEI SIGARRA'!I1065</f>
        <v/>
      </c>
      <c r="D1064" s="2" t="str">
        <f>'AlumniEI SIGARRA'!U1065</f>
        <v> L.EIC 2022/2023</v>
      </c>
    </row>
    <row r="1065">
      <c r="A1065" s="2">
        <f>'AlumniEI SIGARRA'!A1066</f>
        <v>202004244</v>
      </c>
      <c r="B1065" s="2" t="str">
        <f>'AlumniEI SIGARRA'!B1066</f>
        <v>João Francisco Ferreira Maldonado</v>
      </c>
      <c r="C1065" s="11" t="str">
        <f>'AlumniEI SIGARRA'!I1066</f>
        <v>https://www.linkedin.com/in/kikomaldonado</v>
      </c>
      <c r="D1065" s="2" t="str">
        <f>'AlumniEI SIGARRA'!U1066</f>
        <v> L.EIC 2022/2023</v>
      </c>
    </row>
    <row r="1066">
      <c r="A1066" s="2">
        <f>'AlumniEI SIGARRA'!A1067</f>
        <v>201505145</v>
      </c>
      <c r="B1066" s="2" t="str">
        <f>'AlumniEI SIGARRA'!B1067</f>
        <v>João Francisco Veríssimo Dias Esteves</v>
      </c>
      <c r="C1066" s="2" t="str">
        <f>'AlumniEI SIGARRA'!I1067</f>
        <v/>
      </c>
      <c r="D1066" s="2" t="str">
        <f>'AlumniEI SIGARRA'!U1067</f>
        <v> MIEIC 2019/2020</v>
      </c>
    </row>
    <row r="1067">
      <c r="A1067" s="2">
        <f>'AlumniEI SIGARRA'!A1068</f>
        <v>201304197</v>
      </c>
      <c r="B1067" s="2" t="str">
        <f>'AlumniEI SIGARRA'!B1068</f>
        <v>João Gabriel Marques Costa</v>
      </c>
      <c r="C1067" s="2" t="str">
        <f>'AlumniEI SIGARRA'!I1068</f>
        <v/>
      </c>
      <c r="D1067" s="2" t="str">
        <f>'AlumniEI SIGARRA'!U1068</f>
        <v> MIEIC 2017/2018</v>
      </c>
    </row>
    <row r="1068">
      <c r="A1068" s="2">
        <f>'AlumniEI SIGARRA'!A1069</f>
        <v>199602627</v>
      </c>
      <c r="B1068" s="2" t="str">
        <f>'AlumniEI SIGARRA'!B1069</f>
        <v>João Gabriel Miranda Pires</v>
      </c>
      <c r="C1068" s="11" t="str">
        <f>'AlumniEI SIGARRA'!I1069</f>
        <v>https://www.linkedin.com/in/jo%C3%A3o-p-62847b/</v>
      </c>
      <c r="D1068" s="2" t="str">
        <f>'AlumniEI SIGARRA'!U1069</f>
        <v> LEIC 2000/2001</v>
      </c>
    </row>
    <row r="1069">
      <c r="A1069" s="2">
        <f>'AlumniEI SIGARRA'!A1070</f>
        <v>201906682</v>
      </c>
      <c r="B1069" s="2" t="str">
        <f>'AlumniEI SIGARRA'!B1070</f>
        <v>João Gil Marinho Mesquita</v>
      </c>
      <c r="C1069" s="11" t="str">
        <f>'AlumniEI SIGARRA'!I1070</f>
        <v>https://www.linkedin.com/in/joao-mesquita7/</v>
      </c>
      <c r="D1069" s="2" t="str">
        <f>'AlumniEI SIGARRA'!U1070</f>
        <v> L.EIC 2021/2022</v>
      </c>
    </row>
    <row r="1070">
      <c r="A1070" s="2">
        <f>'AlumniEI SIGARRA'!A1071</f>
        <v>200202373</v>
      </c>
      <c r="B1070" s="2" t="str">
        <f>'AlumniEI SIGARRA'!B1071</f>
        <v>João Gonçalo Portela Rodrigues da Silva</v>
      </c>
      <c r="C1070" s="2" t="str">
        <f>'AlumniEI SIGARRA'!I1071</f>
        <v/>
      </c>
      <c r="D1070" s="2" t="str">
        <f>'AlumniEI SIGARRA'!U1071</f>
        <v> LEIC 2006/2007</v>
      </c>
    </row>
    <row r="1071">
      <c r="A1071" s="2">
        <f>'AlumniEI SIGARRA'!A1072</f>
        <v>200503733</v>
      </c>
      <c r="B1071" s="2" t="str">
        <f>'AlumniEI SIGARRA'!B1072</f>
        <v>João Gradim Pereira</v>
      </c>
      <c r="C1071" s="2" t="str">
        <f>'AlumniEI SIGARRA'!I1072</f>
        <v/>
      </c>
      <c r="D1071" s="2" t="str">
        <f>'AlumniEI SIGARRA'!U1072</f>
        <v> MIEIC 2010/2011</v>
      </c>
    </row>
    <row r="1072">
      <c r="A1072" s="2">
        <f>'AlumniEI SIGARRA'!A1073</f>
        <v>200600400</v>
      </c>
      <c r="B1072" s="2" t="str">
        <f>'AlumniEI SIGARRA'!B1073</f>
        <v>João Guilherme Bettencourt Cravo</v>
      </c>
      <c r="C1072" s="11" t="str">
        <f>'AlumniEI SIGARRA'!I1073</f>
        <v>https://www.linkedin.com/in/joaogbcravo/</v>
      </c>
      <c r="D1072" s="2" t="str">
        <f>'AlumniEI SIGARRA'!U1073</f>
        <v> MIEIC 2010/2011</v>
      </c>
    </row>
    <row r="1073">
      <c r="A1073" s="2">
        <f>'AlumniEI SIGARRA'!A1074</f>
        <v>201808910</v>
      </c>
      <c r="B1073" s="2" t="str">
        <f>'AlumniEI SIGARRA'!B1074</f>
        <v>João Guilherme Guedes Perez da Silva Barra</v>
      </c>
      <c r="C1073" s="2" t="str">
        <f>'AlumniEI SIGARRA'!I1074</f>
        <v/>
      </c>
      <c r="D1073" s="2" t="str">
        <f>'AlumniEI SIGARRA'!U1074</f>
        <v> L.EIC 2022/2023</v>
      </c>
    </row>
    <row r="1074">
      <c r="A1074" s="2">
        <f>'AlumniEI SIGARRA'!A1075</f>
        <v>200705458</v>
      </c>
      <c r="B1074" s="2" t="str">
        <f>'AlumniEI SIGARRA'!B1075</f>
        <v>João Guilherme Ribeiro de Brito</v>
      </c>
      <c r="C1074" s="2" t="str">
        <f>'AlumniEI SIGARRA'!I1075</f>
        <v/>
      </c>
      <c r="D1074" s="2" t="str">
        <f>'AlumniEI SIGARRA'!U1075</f>
        <v> MIEIC 2013/2014</v>
      </c>
    </row>
    <row r="1075">
      <c r="A1075" s="2">
        <f>'AlumniEI SIGARRA'!A1076</f>
        <v>201108000</v>
      </c>
      <c r="B1075" s="2" t="str">
        <f>'AlumniEI SIGARRA'!B1076</f>
        <v>João Guilherme Rodrigues Marques de Oliveira</v>
      </c>
      <c r="C1075" s="2" t="str">
        <f>'AlumniEI SIGARRA'!I1076</f>
        <v/>
      </c>
      <c r="D1075" s="2" t="str">
        <f>'AlumniEI SIGARRA'!U1076</f>
        <v> MIEIC 2016/2017</v>
      </c>
    </row>
    <row r="1076">
      <c r="A1076" s="2">
        <f>'AlumniEI SIGARRA'!A1077</f>
        <v>201207207</v>
      </c>
      <c r="B1076" s="2" t="str">
        <f>'AlumniEI SIGARRA'!B1077</f>
        <v>João Guilherme Routar de Sousa</v>
      </c>
      <c r="C1076" s="2" t="str">
        <f>'AlumniEI SIGARRA'!I1077</f>
        <v/>
      </c>
      <c r="D1076" s="2" t="str">
        <f>'AlumniEI SIGARRA'!U1077</f>
        <v> MIEIC 2018/2019</v>
      </c>
    </row>
    <row r="1077">
      <c r="A1077" s="2">
        <f>'AlumniEI SIGARRA'!A1078</f>
        <v>201703782</v>
      </c>
      <c r="B1077" s="2" t="str">
        <f>'AlumniEI SIGARRA'!B1078</f>
        <v>João Henrique Afonso Marques Reguengo da Luz</v>
      </c>
      <c r="C1077" s="2" t="str">
        <f>'AlumniEI SIGARRA'!I1078</f>
        <v/>
      </c>
      <c r="D1077" s="2" t="str">
        <f>'AlumniEI SIGARRA'!U1078</f>
        <v> M.EIC 2021/2022</v>
      </c>
    </row>
    <row r="1078">
      <c r="A1078" s="2">
        <f>'AlumniEI SIGARRA'!A1079</f>
        <v>201405652</v>
      </c>
      <c r="B1078" s="2" t="str">
        <f>'AlumniEI SIGARRA'!B1079</f>
        <v>João Henrique Catarino Cardoso Loureiro</v>
      </c>
      <c r="C1078" s="2" t="str">
        <f>'AlumniEI SIGARRA'!I1079</f>
        <v/>
      </c>
      <c r="D1078" s="2" t="str">
        <f>'AlumniEI SIGARRA'!U1079</f>
        <v> MIEIC 2018/2019</v>
      </c>
    </row>
    <row r="1079">
      <c r="A1079" s="2">
        <f>'AlumniEI SIGARRA'!A1080</f>
        <v>201805000</v>
      </c>
      <c r="B1079" s="2" t="str">
        <f>'AlumniEI SIGARRA'!B1080</f>
        <v>João Henrique Nunes de Pinho</v>
      </c>
      <c r="C1079" s="2" t="str">
        <f>'AlumniEI SIGARRA'!I1080</f>
        <v/>
      </c>
      <c r="D1079" s="2" t="str">
        <f>'AlumniEI SIGARRA'!U1080</f>
        <v> L.EIC 2022/2023</v>
      </c>
    </row>
    <row r="1080">
      <c r="A1080" s="2">
        <f>'AlumniEI SIGARRA'!A1081</f>
        <v>201303962</v>
      </c>
      <c r="B1080" s="2" t="str">
        <f>'AlumniEI SIGARRA'!B1081</f>
        <v>João Henrique Poceiro Vieira de Araújo</v>
      </c>
      <c r="C1080" s="2" t="str">
        <f>'AlumniEI SIGARRA'!I1081</f>
        <v/>
      </c>
      <c r="D1080" s="2" t="str">
        <f>'AlumniEI SIGARRA'!U1081</f>
        <v> MIEIC 2020/2021</v>
      </c>
    </row>
    <row r="1081">
      <c r="A1081" s="2">
        <f>'AlumniEI SIGARRA'!A1082</f>
        <v>201805137</v>
      </c>
      <c r="B1081" s="2" t="str">
        <f>'AlumniEI SIGARRA'!B1082</f>
        <v>João Jorge Azevedo Gonçalves</v>
      </c>
      <c r="C1081" s="2" t="str">
        <f>'AlumniEI SIGARRA'!I1082</f>
        <v/>
      </c>
      <c r="D1081" s="2" t="str">
        <f>'AlumniEI SIGARRA'!U1082</f>
        <v> L.EIC 2021/2022</v>
      </c>
    </row>
    <row r="1082">
      <c r="A1082" s="2">
        <f>'AlumniEI SIGARRA'!A1083</f>
        <v>200904184</v>
      </c>
      <c r="B1082" s="2" t="str">
        <f>'AlumniEI SIGARRA'!B1083</f>
        <v>João José Salgado Serra</v>
      </c>
      <c r="C1082" s="11" t="str">
        <f>'AlumniEI SIGARRA'!I1083</f>
        <v>https://www.linkedin.com/in/joaoserraseal/</v>
      </c>
      <c r="D1082" s="2" t="str">
        <f>'AlumniEI SIGARRA'!U1083</f>
        <v> MIEIC 2012/2013</v>
      </c>
    </row>
    <row r="1083">
      <c r="A1083" s="2">
        <f>'AlumniEI SIGARRA'!A1084</f>
        <v>201202761</v>
      </c>
      <c r="B1083" s="2" t="str">
        <f>'AlumniEI SIGARRA'!B1084</f>
        <v>João Lomba Cepa</v>
      </c>
      <c r="C1083" s="2" t="str">
        <f>'AlumniEI SIGARRA'!I1084</f>
        <v/>
      </c>
      <c r="D1083" s="2" t="str">
        <f>'AlumniEI SIGARRA'!U1084</f>
        <v> MIEIC 2017/2018</v>
      </c>
    </row>
    <row r="1084">
      <c r="A1084" s="2">
        <f>'AlumniEI SIGARRA'!A1085</f>
        <v>201603190</v>
      </c>
      <c r="B1084" s="2" t="str">
        <f>'AlumniEI SIGARRA'!B1085</f>
        <v>João Lourenço Teixeira Vieira</v>
      </c>
      <c r="C1084" s="2" t="str">
        <f>'AlumniEI SIGARRA'!I1085</f>
        <v/>
      </c>
      <c r="D1084" s="2" t="str">
        <f>'AlumniEI SIGARRA'!U1085</f>
        <v> MIEIC 2020/2021</v>
      </c>
    </row>
    <row r="1085">
      <c r="A1085" s="2">
        <f>'AlumniEI SIGARRA'!A1086</f>
        <v>201806436</v>
      </c>
      <c r="B1085" s="2" t="str">
        <f>'AlumniEI SIGARRA'!B1086</f>
        <v>João Lucas Silva Martins</v>
      </c>
      <c r="C1085" s="2" t="str">
        <f>'AlumniEI SIGARRA'!I1086</f>
        <v/>
      </c>
      <c r="D1085" s="2" t="str">
        <f>'AlumniEI SIGARRA'!U1086</f>
        <v> M.EIC 2022/2023</v>
      </c>
    </row>
    <row r="1086">
      <c r="A1086" s="2">
        <f>'AlumniEI SIGARRA'!A1087</f>
        <v>201806716</v>
      </c>
      <c r="B1086" s="2" t="str">
        <f>'AlumniEI SIGARRA'!B1087</f>
        <v>João Luís Azevedo Ferreira</v>
      </c>
      <c r="C1086" s="2" t="str">
        <f>'AlumniEI SIGARRA'!I1087</f>
        <v/>
      </c>
      <c r="D1086" s="2" t="str">
        <f>'AlumniEI SIGARRA'!U1087</f>
        <v> M.EIC 2022/2023</v>
      </c>
    </row>
    <row r="1087">
      <c r="A1087" s="2">
        <f>'AlumniEI SIGARRA'!A1088</f>
        <v>201705110</v>
      </c>
      <c r="B1087" s="2" t="str">
        <f>'AlumniEI SIGARRA'!B1088</f>
        <v>João Luís Cardoso Rodrigo</v>
      </c>
      <c r="C1087" s="2" t="str">
        <f>'AlumniEI SIGARRA'!I1088</f>
        <v/>
      </c>
      <c r="D1087" s="2" t="str">
        <f>'AlumniEI SIGARRA'!U1088</f>
        <v> L.EIC 2022/2023</v>
      </c>
    </row>
    <row r="1088">
      <c r="A1088" s="2">
        <f>'AlumniEI SIGARRA'!A1089</f>
        <v>200707572</v>
      </c>
      <c r="B1088" s="2" t="str">
        <f>'AlumniEI SIGARRA'!B1089</f>
        <v>João Luís Carvalho Pereira</v>
      </c>
      <c r="C1088" s="2" t="str">
        <f>'AlumniEI SIGARRA'!I1089</f>
        <v/>
      </c>
      <c r="D1088" s="2" t="str">
        <f>'AlumniEI SIGARRA'!U1089</f>
        <v> MIEIC 2009/2010</v>
      </c>
    </row>
    <row r="1089">
      <c r="A1089" s="2">
        <f>'AlumniEI SIGARRA'!A1090</f>
        <v>200304747</v>
      </c>
      <c r="B1089" s="2" t="str">
        <f>'AlumniEI SIGARRA'!B1090</f>
        <v>João Luis Moura Direito Ribeiro Pinto</v>
      </c>
      <c r="C1089" s="11" t="str">
        <f>'AlumniEI SIGARRA'!I1090</f>
        <v>https://www.linkedin.com/in/joaoribeiropinto/</v>
      </c>
      <c r="D1089" s="2" t="str">
        <f>'AlumniEI SIGARRA'!U1090</f>
        <v> MIEIC 2007/2008</v>
      </c>
    </row>
    <row r="1090">
      <c r="A1090" s="2">
        <f>'AlumniEI SIGARRA'!A1091</f>
        <v>202004407</v>
      </c>
      <c r="B1090" s="2" t="str">
        <f>'AlumniEI SIGARRA'!B1091</f>
        <v>João Luís Pimenta da Silva Oliveira</v>
      </c>
      <c r="C1090" s="2" t="str">
        <f>'AlumniEI SIGARRA'!I1091</f>
        <v/>
      </c>
      <c r="D1090" s="2" t="str">
        <f>'AlumniEI SIGARRA'!U1091</f>
        <v> L.EIC 2022/2023</v>
      </c>
    </row>
    <row r="1091">
      <c r="A1091" s="2">
        <f>'AlumniEI SIGARRA'!A1092</f>
        <v>199504006</v>
      </c>
      <c r="B1091" s="2" t="str">
        <f>'AlumniEI SIGARRA'!B1092</f>
        <v>João Luis Pires Fernandes</v>
      </c>
      <c r="C1091" s="2" t="str">
        <f>'AlumniEI SIGARRA'!I1092</f>
        <v/>
      </c>
      <c r="D1091" s="2" t="str">
        <f>'AlumniEI SIGARRA'!U1092</f>
        <v> LEIC 2000/2001</v>
      </c>
    </row>
    <row r="1092">
      <c r="A1092" s="2">
        <f>'AlumniEI SIGARRA'!A1093</f>
        <v>201305893</v>
      </c>
      <c r="B1092" s="2" t="str">
        <f>'AlumniEI SIGARRA'!B1093</f>
        <v>João Luís Soares Isaías</v>
      </c>
      <c r="C1092" s="2" t="str">
        <f>'AlumniEI SIGARRA'!I1093</f>
        <v/>
      </c>
      <c r="D1092" s="2" t="str">
        <f>'AlumniEI SIGARRA'!U1093</f>
        <v> MIEIC 2018/2019</v>
      </c>
    </row>
    <row r="1093">
      <c r="A1093" s="2">
        <f>'AlumniEI SIGARRA'!A1094</f>
        <v>201605926</v>
      </c>
      <c r="B1093" s="2" t="str">
        <f>'AlumniEI SIGARRA'!B1094</f>
        <v>João Malheiro de Sousa</v>
      </c>
      <c r="C1093" s="11" t="str">
        <f>'AlumniEI SIGARRA'!I1094</f>
        <v>https://www.linkedin.com/in/joaomalheiros/</v>
      </c>
      <c r="D1093" s="2" t="str">
        <f>'AlumniEI SIGARRA'!U1094</f>
        <v> MIEIC 2020/2021</v>
      </c>
    </row>
    <row r="1094">
      <c r="A1094" s="2">
        <f>'AlumniEI SIGARRA'!A1095</f>
        <v>201604245</v>
      </c>
      <c r="B1094" s="2" t="str">
        <f>'AlumniEI SIGARRA'!B1095</f>
        <v>João Manuel Angélico Gonçalves</v>
      </c>
      <c r="C1094" s="2" t="str">
        <f>'AlumniEI SIGARRA'!I1095</f>
        <v/>
      </c>
      <c r="D1094" s="2" t="str">
        <f>'AlumniEI SIGARRA'!U1095</f>
        <v> MIEIC 2020/2021</v>
      </c>
    </row>
    <row r="1095">
      <c r="A1095" s="2">
        <f>'AlumniEI SIGARRA'!A1096</f>
        <v>201007825</v>
      </c>
      <c r="B1095" s="2" t="str">
        <f>'AlumniEI SIGARRA'!B1096</f>
        <v>João Manuel Azevedo Santos</v>
      </c>
      <c r="C1095" s="2" t="str">
        <f>'AlumniEI SIGARRA'!I1096</f>
        <v/>
      </c>
      <c r="D1095" s="2" t="str">
        <f>'AlumniEI SIGARRA'!U1096</f>
        <v> MIEIC 2017/2018</v>
      </c>
    </row>
    <row r="1096">
      <c r="A1096" s="2">
        <f>'AlumniEI SIGARRA'!A1097</f>
        <v>200003920</v>
      </c>
      <c r="B1096" s="2" t="str">
        <f>'AlumniEI SIGARRA'!B1097</f>
        <v>João Manuel Barros Ferreira</v>
      </c>
      <c r="C1096" s="11" t="str">
        <f>'AlumniEI SIGARRA'!I1097</f>
        <v>https://www.linkedin.com/in/joaoferreira30/</v>
      </c>
      <c r="D1096" s="2" t="str">
        <f>'AlumniEI SIGARRA'!U1097</f>
        <v> LEIC 2004/2005</v>
      </c>
    </row>
    <row r="1097">
      <c r="A1097" s="2">
        <f>'AlumniEI SIGARRA'!A1098</f>
        <v>200304002</v>
      </c>
      <c r="B1097" s="2" t="str">
        <f>'AlumniEI SIGARRA'!B1098</f>
        <v>João Manuel Bonita Pereira Loureiro</v>
      </c>
      <c r="C1097" s="11" t="str">
        <f>'AlumniEI SIGARRA'!I1098</f>
        <v>https://www.linkedin.com/in/jmbploureiro</v>
      </c>
      <c r="D1097" s="2" t="str">
        <f>'AlumniEI SIGARRA'!U1098</f>
        <v> MIEIC 2008/2009</v>
      </c>
    </row>
    <row r="1098">
      <c r="A1098" s="2">
        <f>'AlumniEI SIGARRA'!A1099</f>
        <v>200205356</v>
      </c>
      <c r="B1098" s="2" t="str">
        <f>'AlumniEI SIGARRA'!B1099</f>
        <v>João Manuel Curralo Mourinho</v>
      </c>
      <c r="C1098" s="11" t="str">
        <f>'AlumniEI SIGARRA'!I1099</f>
        <v>https://www.linkedin.com/in/jmourinho/</v>
      </c>
      <c r="D1098" s="2" t="str">
        <f>'AlumniEI SIGARRA'!U1099</f>
        <v> MIEIC 2007/2008</v>
      </c>
    </row>
    <row r="1099">
      <c r="A1099" s="2">
        <f>'AlumniEI SIGARRA'!A1100</f>
        <v>199704381</v>
      </c>
      <c r="B1099" s="2" t="str">
        <f>'AlumniEI SIGARRA'!B1100</f>
        <v>João Manuel da Silva Braga</v>
      </c>
      <c r="C1099" s="2" t="str">
        <f>'AlumniEI SIGARRA'!I1100</f>
        <v/>
      </c>
      <c r="D1099" s="2" t="str">
        <f>'AlumniEI SIGARRA'!U1100</f>
        <v> LEIC 2001/2002</v>
      </c>
    </row>
    <row r="1100">
      <c r="A1100" s="2">
        <f>'AlumniEI SIGARRA'!A1101</f>
        <v>199600833</v>
      </c>
      <c r="B1100" s="2" t="str">
        <f>'AlumniEI SIGARRA'!B1101</f>
        <v>João Manuel de Sousa Moreira</v>
      </c>
      <c r="C1100" s="11" t="str">
        <f>'AlumniEI SIGARRA'!I1101</f>
        <v>https://www.linkedin.com/in/jo%C3%A3o-moreira-9b68613/</v>
      </c>
      <c r="D1100" s="2" t="str">
        <f>'AlumniEI SIGARRA'!U1101</f>
        <v> LEIC 2000/2001</v>
      </c>
    </row>
    <row r="1101">
      <c r="A1101" s="2">
        <f>'AlumniEI SIGARRA'!A1102</f>
        <v>201303988</v>
      </c>
      <c r="B1101" s="2" t="str">
        <f>'AlumniEI SIGARRA'!B1102</f>
        <v>João Manuel Estrada Pereira Gouveia</v>
      </c>
      <c r="C1101" s="2" t="str">
        <f>'AlumniEI SIGARRA'!I1102</f>
        <v/>
      </c>
      <c r="D1101" s="2" t="str">
        <f>'AlumniEI SIGARRA'!U1102</f>
        <v> MIEIC 2017/2018</v>
      </c>
    </row>
    <row r="1102">
      <c r="A1102" s="2">
        <f>'AlumniEI SIGARRA'!A1103</f>
        <v>200304787</v>
      </c>
      <c r="B1102" s="2" t="str">
        <f>'AlumniEI SIGARRA'!B1103</f>
        <v>João Manuel Ferreira Gouveia</v>
      </c>
      <c r="C1102" s="11" t="str">
        <f>'AlumniEI SIGARRA'!I1103</f>
        <v>https://www.linkedin.com/in/joaoferreiragouveia/</v>
      </c>
      <c r="D1102" s="2" t="str">
        <f>'AlumniEI SIGARRA'!U1103</f>
        <v> MIEIC 2010/2011</v>
      </c>
    </row>
    <row r="1103">
      <c r="A1103" s="2">
        <f>'AlumniEI SIGARRA'!A1104</f>
        <v>201109221</v>
      </c>
      <c r="B1103" s="2" t="str">
        <f>'AlumniEI SIGARRA'!B1104</f>
        <v>João Manuel Ferreira Trindade</v>
      </c>
      <c r="C1103" s="2" t="str">
        <f>'AlumniEI SIGARRA'!I1104</f>
        <v/>
      </c>
      <c r="D1103" s="2" t="str">
        <f>'AlumniEI SIGARRA'!U1104</f>
        <v> MIEIC 2015/2016</v>
      </c>
    </row>
    <row r="1104">
      <c r="A1104" s="2">
        <f>'AlumniEI SIGARRA'!A1105</f>
        <v>201303880</v>
      </c>
      <c r="B1104" s="2" t="str">
        <f>'AlumniEI SIGARRA'!B1105</f>
        <v>João Manuel Guedes Ferreira</v>
      </c>
      <c r="C1104" s="2" t="str">
        <f>'AlumniEI SIGARRA'!I1105</f>
        <v/>
      </c>
      <c r="D1104" s="2" t="str">
        <f>'AlumniEI SIGARRA'!U1105</f>
        <v> MIEIC 2019/2020</v>
      </c>
    </row>
    <row r="1105">
      <c r="A1105" s="2">
        <f>'AlumniEI SIGARRA'!A1106</f>
        <v>200200973</v>
      </c>
      <c r="B1105" s="2" t="str">
        <f>'AlumniEI SIGARRA'!B1106</f>
        <v>João Manuel Martins Guerreiro e Silva</v>
      </c>
      <c r="C1105" s="2" t="str">
        <f>'AlumniEI SIGARRA'!I1106</f>
        <v/>
      </c>
      <c r="D1105" s="2" t="str">
        <f>'AlumniEI SIGARRA'!U1106</f>
        <v> MIEIC 2008/2009</v>
      </c>
    </row>
    <row r="1106">
      <c r="A1106" s="2">
        <f>'AlumniEI SIGARRA'!A1107</f>
        <v>201104305</v>
      </c>
      <c r="B1106" s="2" t="str">
        <f>'AlumniEI SIGARRA'!B1107</f>
        <v>João Manuel Mesquita Cardoso</v>
      </c>
      <c r="C1106" s="2" t="str">
        <f>'AlumniEI SIGARRA'!I1107</f>
        <v/>
      </c>
      <c r="D1106" s="2" t="str">
        <f>'AlumniEI SIGARRA'!U1107</f>
        <v> MIEIC 2015/2016</v>
      </c>
    </row>
    <row r="1107">
      <c r="A1107" s="2">
        <f>'AlumniEI SIGARRA'!A1108</f>
        <v>201909699</v>
      </c>
      <c r="B1107" s="2" t="str">
        <f>'AlumniEI SIGARRA'!B1108</f>
        <v>João Manuel Miranda Costa</v>
      </c>
      <c r="C1107" s="2" t="str">
        <f>'AlumniEI SIGARRA'!I1108</f>
        <v/>
      </c>
      <c r="D1107" s="2" t="str">
        <f>'AlumniEI SIGARRA'!U1108</f>
        <v> L.EIC 2021/2022</v>
      </c>
    </row>
    <row r="1108">
      <c r="A1108" s="2">
        <f>'AlumniEI SIGARRA'!A1109</f>
        <v>199702071</v>
      </c>
      <c r="B1108" s="2" t="str">
        <f>'AlumniEI SIGARRA'!B1109</f>
        <v>João Manuel Moreira Montenegro de Almeida</v>
      </c>
      <c r="C1108" s="11" t="str">
        <f>'AlumniEI SIGARRA'!I1109</f>
        <v>https://www.linkedin.com/in/joao-montenegro-b363884/</v>
      </c>
      <c r="D1108" s="2" t="str">
        <f>'AlumniEI SIGARRA'!U1109</f>
        <v> LEIC 2001/2002</v>
      </c>
    </row>
    <row r="1109">
      <c r="A1109" s="2">
        <f>'AlumniEI SIGARRA'!A1110</f>
        <v>200003827</v>
      </c>
      <c r="B1109" s="2" t="str">
        <f>'AlumniEI SIGARRA'!B1110</f>
        <v>João Manuel Moura Paredes</v>
      </c>
      <c r="C1109" s="2" t="str">
        <f>'AlumniEI SIGARRA'!I1110</f>
        <v/>
      </c>
      <c r="D1109" s="2" t="str">
        <f>'AlumniEI SIGARRA'!U1110</f>
        <v> LEIC 2006/2007</v>
      </c>
    </row>
    <row r="1110">
      <c r="A1110" s="2">
        <f>'AlumniEI SIGARRA'!A1111</f>
        <v>200601334</v>
      </c>
      <c r="B1110" s="2" t="str">
        <f>'AlumniEI SIGARRA'!B1111</f>
        <v>João Manuel Vieira Caseiro</v>
      </c>
      <c r="C1110" s="2" t="str">
        <f>'AlumniEI SIGARRA'!I1111</f>
        <v/>
      </c>
      <c r="D1110" s="2" t="str">
        <f>'AlumniEI SIGARRA'!U1111</f>
        <v> MIEIC 2010/2011</v>
      </c>
    </row>
    <row r="1111">
      <c r="A1111" s="2">
        <f>'AlumniEI SIGARRA'!A1112</f>
        <v>201907007</v>
      </c>
      <c r="B1111" s="2" t="str">
        <f>'AlumniEI SIGARRA'!B1112</f>
        <v>João Margato Borlido Pereira</v>
      </c>
      <c r="C1111" s="2" t="str">
        <f>'AlumniEI SIGARRA'!I1112</f>
        <v/>
      </c>
      <c r="D1111" s="2" t="str">
        <f>'AlumniEI SIGARRA'!U1112</f>
        <v> L.EIC 2022/2023</v>
      </c>
    </row>
    <row r="1112">
      <c r="A1112" s="2">
        <f>'AlumniEI SIGARRA'!A1113</f>
        <v>200700608</v>
      </c>
      <c r="B1112" s="2" t="str">
        <f>'AlumniEI SIGARRA'!B1113</f>
        <v>João Marques Pinto de Faria</v>
      </c>
      <c r="C1112" s="11" t="str">
        <f>'AlumniEI SIGARRA'!I1113</f>
        <v>https://www.linkedin.com/in/joaopfaria/</v>
      </c>
      <c r="D1112" s="2" t="str">
        <f>'AlumniEI SIGARRA'!U1113</f>
        <v> MIEIC 2011/2012</v>
      </c>
    </row>
    <row r="1113">
      <c r="A1113" s="2">
        <f>'AlumniEI SIGARRA'!A1114</f>
        <v>201708893</v>
      </c>
      <c r="B1113" s="2" t="str">
        <f>'AlumniEI SIGARRA'!B1114</f>
        <v>João Miguel Araújo Monteiro da Rocha</v>
      </c>
      <c r="C1113" s="2" t="str">
        <f>'AlumniEI SIGARRA'!I1114</f>
        <v/>
      </c>
      <c r="D1113" s="2" t="str">
        <f>'AlumniEI SIGARRA'!U1114</f>
        <v> M.EIC 2021/2022</v>
      </c>
    </row>
    <row r="1114">
      <c r="A1114" s="2">
        <f>'AlumniEI SIGARRA'!A1115</f>
        <v>201005324</v>
      </c>
      <c r="B1114" s="2" t="str">
        <f>'AlumniEI SIGARRA'!B1115</f>
        <v>João Miguel Bagoim Guimarães Ferreira Bernardo</v>
      </c>
      <c r="C1114" s="2" t="str">
        <f>'AlumniEI SIGARRA'!I1115</f>
        <v/>
      </c>
      <c r="D1114" s="2" t="str">
        <f>'AlumniEI SIGARRA'!U1115</f>
        <v> MIEIC 2016/2017</v>
      </c>
    </row>
    <row r="1115">
      <c r="A1115" s="2">
        <f>'AlumniEI SIGARRA'!A1116</f>
        <v>201100772</v>
      </c>
      <c r="B1115" s="2" t="str">
        <f>'AlumniEI SIGARRA'!B1116</f>
        <v>João Miguel da Rocha Ribeiro</v>
      </c>
      <c r="C1115" s="11" t="str">
        <f>'AlumniEI SIGARRA'!I1116</f>
        <v>https://www.linkedin.com/in/joaorocharibeiro</v>
      </c>
      <c r="D1115" s="2" t="str">
        <f>'AlumniEI SIGARRA'!U1116</f>
        <v> MIEIC 2016/2017</v>
      </c>
    </row>
    <row r="1116">
      <c r="A1116" s="2">
        <f>'AlumniEI SIGARRA'!A1117</f>
        <v>201108044</v>
      </c>
      <c r="B1116" s="2" t="str">
        <f>'AlumniEI SIGARRA'!B1117</f>
        <v>João Miguel de Oliveira Figueiredo Varandas</v>
      </c>
      <c r="C1116" s="2" t="str">
        <f>'AlumniEI SIGARRA'!I1117</f>
        <v/>
      </c>
      <c r="D1116" s="2" t="str">
        <f>'AlumniEI SIGARRA'!U1117</f>
        <v> MIEIC 2016/2017</v>
      </c>
    </row>
    <row r="1117">
      <c r="A1117" s="2">
        <f>'AlumniEI SIGARRA'!A1118</f>
        <v>201206141</v>
      </c>
      <c r="B1117" s="2" t="str">
        <f>'AlumniEI SIGARRA'!B1118</f>
        <v>João Miguel Dias Ferreira Gouveia</v>
      </c>
      <c r="C1117" s="2" t="str">
        <f>'AlumniEI SIGARRA'!I1118</f>
        <v/>
      </c>
      <c r="D1117" s="2" t="str">
        <f>'AlumniEI SIGARRA'!U1118</f>
        <v> MIEIC 2016/2017</v>
      </c>
    </row>
    <row r="1118">
      <c r="A1118" s="2">
        <f>'AlumniEI SIGARRA'!A1119</f>
        <v>201705580</v>
      </c>
      <c r="B1118" s="2" t="str">
        <f>'AlumniEI SIGARRA'!B1119</f>
        <v>João Miguel dos Santos de Lima Monteiro</v>
      </c>
      <c r="C1118" s="2" t="str">
        <f>'AlumniEI SIGARRA'!I1119</f>
        <v/>
      </c>
      <c r="D1118" s="2" t="str">
        <f>'AlumniEI SIGARRA'!U1119</f>
        <v> L.EIC 2021/2022 M.EIC 2021/2022</v>
      </c>
    </row>
    <row r="1119">
      <c r="A1119" s="2">
        <f>'AlumniEI SIGARRA'!A1120</f>
        <v>201203920</v>
      </c>
      <c r="B1119" s="2" t="str">
        <f>'AlumniEI SIGARRA'!B1120</f>
        <v>João Miguel Falcão Morgado</v>
      </c>
      <c r="C1119" s="11" t="str">
        <f>'AlumniEI SIGARRA'!I1120</f>
        <v>https://www.linkedin.com/in/joaomorgado94/</v>
      </c>
      <c r="D1119" s="2" t="str">
        <f>'AlumniEI SIGARRA'!U1120</f>
        <v> MIEIC 2016/2017</v>
      </c>
    </row>
    <row r="1120">
      <c r="A1120" s="2">
        <f>'AlumniEI SIGARRA'!A1121</f>
        <v>201303882</v>
      </c>
      <c r="B1120" s="2" t="str">
        <f>'AlumniEI SIGARRA'!B1121</f>
        <v>João Miguel Fidalgo Esteves Nogueira</v>
      </c>
      <c r="C1120" s="11" t="str">
        <f>'AlumniEI SIGARRA'!I1121</f>
        <v>https://www.linkedin.com/in/joaomnogueira/</v>
      </c>
      <c r="D1120" s="2" t="str">
        <f>'AlumniEI SIGARRA'!U1121</f>
        <v> MIEIC 2017/2018</v>
      </c>
    </row>
    <row r="1121">
      <c r="A1121" s="2">
        <f>'AlumniEI SIGARRA'!A1122</f>
        <v>201806796</v>
      </c>
      <c r="B1121" s="2" t="str">
        <f>'AlumniEI SIGARRA'!B1122</f>
        <v>João Miguel Gomes Gonçalves</v>
      </c>
      <c r="C1121" s="2" t="str">
        <f>'AlumniEI SIGARRA'!I1122</f>
        <v/>
      </c>
      <c r="D1121" s="2" t="str">
        <f>'AlumniEI SIGARRA'!U1122</f>
        <v> M.EIC 2022/2023</v>
      </c>
    </row>
    <row r="1122">
      <c r="A1122" s="2">
        <f>'AlumniEI SIGARRA'!A1123</f>
        <v>200700624</v>
      </c>
      <c r="B1122" s="2" t="str">
        <f>'AlumniEI SIGARRA'!B1123</f>
        <v>João Miguel Guerra Vieira</v>
      </c>
      <c r="C1122" s="2" t="str">
        <f>'AlumniEI SIGARRA'!I1123</f>
        <v/>
      </c>
      <c r="D1122" s="2" t="str">
        <f>'AlumniEI SIGARRA'!U1123</f>
        <v> MIEIC 2011/2012</v>
      </c>
    </row>
    <row r="1123">
      <c r="A1123" s="2">
        <f>'AlumniEI SIGARRA'!A1124</f>
        <v>201104369</v>
      </c>
      <c r="B1123" s="2" t="str">
        <f>'AlumniEI SIGARRA'!B1124</f>
        <v>João Miguel Lopes Vale Cardoso Monteiro</v>
      </c>
      <c r="C1123" s="2" t="str">
        <f>'AlumniEI SIGARRA'!I1124</f>
        <v/>
      </c>
      <c r="D1123" s="2" t="str">
        <f>'AlumniEI SIGARRA'!U1124</f>
        <v> MIEIC 2016/2017</v>
      </c>
    </row>
    <row r="1124">
      <c r="A1124" s="2">
        <f>'AlumniEI SIGARRA'!A1125</f>
        <v>201607930</v>
      </c>
      <c r="B1124" s="2" t="str">
        <f>'AlumniEI SIGARRA'!B1125</f>
        <v>João Miguel Mendes Ribeiro Agulha</v>
      </c>
      <c r="C1124" s="2" t="str">
        <f>'AlumniEI SIGARRA'!I1125</f>
        <v/>
      </c>
      <c r="D1124" s="2" t="str">
        <f>'AlumniEI SIGARRA'!U1125</f>
        <v> MIEIC 2020/2021</v>
      </c>
    </row>
    <row r="1125">
      <c r="A1125" s="2">
        <f>'AlumniEI SIGARRA'!A1126</f>
        <v>200301045</v>
      </c>
      <c r="B1125" s="2" t="str">
        <f>'AlumniEI SIGARRA'!B1126</f>
        <v>João Miguel Monteiro Pinto</v>
      </c>
      <c r="C1125" s="11" t="str">
        <f>'AlumniEI SIGARRA'!I1126</f>
        <v>https://www.linkedin.com/in/joaomiguel13</v>
      </c>
      <c r="D1125" s="2" t="str">
        <f>'AlumniEI SIGARRA'!U1126</f>
        <v> MIEIC 2007/2008</v>
      </c>
    </row>
    <row r="1126">
      <c r="A1126" s="2">
        <f>'AlumniEI SIGARRA'!A1127</f>
        <v>201305868</v>
      </c>
      <c r="B1126" s="2" t="str">
        <f>'AlumniEI SIGARRA'!B1127</f>
        <v>João Miguel Neves Bernardino</v>
      </c>
      <c r="C1126" s="2" t="str">
        <f>'AlumniEI SIGARRA'!I1127</f>
        <v/>
      </c>
      <c r="D1126" s="2" t="str">
        <f>'AlumniEI SIGARRA'!U1127</f>
        <v> MIEIC 2017/2018</v>
      </c>
    </row>
    <row r="1127">
      <c r="A1127" s="2">
        <f>'AlumniEI SIGARRA'!A1128</f>
        <v>200808028</v>
      </c>
      <c r="B1127" s="2" t="str">
        <f>'AlumniEI SIGARRA'!B1128</f>
        <v>João Miguel Pinto Ferreira</v>
      </c>
      <c r="C1127" s="11" t="str">
        <f>'AlumniEI SIGARRA'!I1128</f>
        <v>https://www.linkedin.com/in/joaoferreira1990/</v>
      </c>
      <c r="D1127" s="2" t="str">
        <f>'AlumniEI SIGARRA'!U1128</f>
        <v> MIEIC 2012/2013</v>
      </c>
    </row>
    <row r="1128">
      <c r="A1128" s="2">
        <f>'AlumniEI SIGARRA'!A1129</f>
        <v>201106849</v>
      </c>
      <c r="B1128" s="2" t="str">
        <f>'AlumniEI SIGARRA'!B1129</f>
        <v>João Miguel Polónia Pascoal Faria</v>
      </c>
      <c r="C1128" s="2" t="str">
        <f>'AlumniEI SIGARRA'!I1129</f>
        <v/>
      </c>
      <c r="D1128" s="2" t="str">
        <f>'AlumniEI SIGARRA'!U1129</f>
        <v> MIEIC 2016/2017</v>
      </c>
    </row>
    <row r="1129">
      <c r="A1129" s="2">
        <f>'AlumniEI SIGARRA'!A1130</f>
        <v>201707311</v>
      </c>
      <c r="B1129" s="2" t="str">
        <f>'AlumniEI SIGARRA'!B1130</f>
        <v>João Miguel Ribeiro de Castro Silva Martins</v>
      </c>
      <c r="C1129" s="2" t="str">
        <f>'AlumniEI SIGARRA'!I1130</f>
        <v/>
      </c>
      <c r="D1129" s="2" t="str">
        <f>'AlumniEI SIGARRA'!U1130</f>
        <v> M.EIC 2021/2022</v>
      </c>
    </row>
    <row r="1130">
      <c r="A1130" s="2">
        <f>'AlumniEI SIGARRA'!A1131</f>
        <v>200405299</v>
      </c>
      <c r="B1130" s="2" t="str">
        <f>'AlumniEI SIGARRA'!B1131</f>
        <v>João Miguel Rocha da Silva</v>
      </c>
      <c r="C1130" s="11" t="str">
        <f>'AlumniEI SIGARRA'!I1131</f>
        <v>https://www.linkedin.com/in/joaomiguelsilva/</v>
      </c>
      <c r="D1130" s="2" t="str">
        <f>'AlumniEI SIGARRA'!U1131</f>
        <v> MIEIC 2008/2009</v>
      </c>
    </row>
    <row r="1131">
      <c r="A1131" s="2">
        <f>'AlumniEI SIGARRA'!A1132</f>
        <v>200606958</v>
      </c>
      <c r="B1131" s="2" t="str">
        <f>'AlumniEI SIGARRA'!B1132</f>
        <v>João Miguel Trigo Soares</v>
      </c>
      <c r="C1131" s="11" t="str">
        <f>'AlumniEI SIGARRA'!I1132</f>
        <v>https://www.linkedin.com/in/joaotrigosoares/</v>
      </c>
      <c r="D1131" s="2" t="str">
        <f>'AlumniEI SIGARRA'!U1132</f>
        <v> MIEIC 2010/2011</v>
      </c>
    </row>
    <row r="1132">
      <c r="A1132" s="2">
        <f>'AlumniEI SIGARRA'!A1133</f>
        <v>201708805</v>
      </c>
      <c r="B1132" s="2" t="str">
        <f>'AlumniEI SIGARRA'!B1133</f>
        <v>João Miguel Vaz Tello da Gama Amaral</v>
      </c>
      <c r="C1132" s="2" t="str">
        <f>'AlumniEI SIGARRA'!I1133</f>
        <v/>
      </c>
      <c r="D1132" s="2" t="str">
        <f>'AlumniEI SIGARRA'!U1133</f>
        <v> MIEIC 2020/2021</v>
      </c>
    </row>
    <row r="1133">
      <c r="A1133" s="2">
        <f>'AlumniEI SIGARRA'!A1134</f>
        <v>201405197</v>
      </c>
      <c r="B1133" s="2" t="str">
        <f>'AlumniEI SIGARRA'!B1134</f>
        <v>João Moranguinho Bastardo Moura</v>
      </c>
      <c r="C1133" s="2" t="str">
        <f>'AlumniEI SIGARRA'!I1134</f>
        <v/>
      </c>
      <c r="D1133" s="2" t="str">
        <f>'AlumniEI SIGARRA'!U1134</f>
        <v> MIEIC 2020/2021</v>
      </c>
    </row>
    <row r="1134">
      <c r="A1134" s="2">
        <f>'AlumniEI SIGARRA'!A1135</f>
        <v>200400361</v>
      </c>
      <c r="B1134" s="2" t="str">
        <f>'AlumniEI SIGARRA'!B1135</f>
        <v>João Norberto Fernandes da Costa Lima</v>
      </c>
      <c r="C1134" s="2" t="str">
        <f>'AlumniEI SIGARRA'!I1135</f>
        <v/>
      </c>
      <c r="D1134" s="2" t="str">
        <f>'AlumniEI SIGARRA'!U1135</f>
        <v> MIEIC 2008/2009</v>
      </c>
    </row>
    <row r="1135">
      <c r="A1135" s="2">
        <f>'AlumniEI SIGARRA'!A1136</f>
        <v>200204490</v>
      </c>
      <c r="B1135" s="2" t="str">
        <f>'AlumniEI SIGARRA'!B1136</f>
        <v>João Nuno Boavista Taborda</v>
      </c>
      <c r="C1135" s="11" t="str">
        <f>'AlumniEI SIGARRA'!I1136</f>
        <v>https://www.linkedin.com/in/taborda/</v>
      </c>
      <c r="D1135" s="2" t="str">
        <f>'AlumniEI SIGARRA'!U1136</f>
        <v> MIEIC 2007/2008</v>
      </c>
    </row>
    <row r="1136">
      <c r="A1136" s="2">
        <f>'AlumniEI SIGARRA'!A1137</f>
        <v>201705471</v>
      </c>
      <c r="B1136" s="2" t="str">
        <f>'AlumniEI SIGARRA'!B1137</f>
        <v>João Nuno Carvalho de Matos</v>
      </c>
      <c r="C1136" s="2" t="str">
        <f>'AlumniEI SIGARRA'!I1137</f>
        <v/>
      </c>
      <c r="D1136" s="2" t="str">
        <f>'AlumniEI SIGARRA'!U1137</f>
        <v> M.EIC 2021/2022</v>
      </c>
    </row>
    <row r="1137">
      <c r="A1137" s="2">
        <f>'AlumniEI SIGARRA'!A1138</f>
        <v>201504397</v>
      </c>
      <c r="B1137" s="2" t="str">
        <f>'AlumniEI SIGARRA'!B1138</f>
        <v>João Nuno Diegues Vasconcelos</v>
      </c>
      <c r="C1137" s="2" t="str">
        <f>'AlumniEI SIGARRA'!I1138</f>
        <v/>
      </c>
      <c r="D1137" s="2" t="str">
        <f>'AlumniEI SIGARRA'!U1138</f>
        <v> L.EIC 2022/2023</v>
      </c>
    </row>
    <row r="1138">
      <c r="A1138" s="2">
        <f>'AlumniEI SIGARRA'!A1139</f>
        <v>200304765</v>
      </c>
      <c r="B1138" s="2" t="str">
        <f>'AlumniEI SIGARRA'!B1139</f>
        <v>João Nuno Ferreira Batista</v>
      </c>
      <c r="C1138" s="11" t="str">
        <f>'AlumniEI SIGARRA'!I1139</f>
        <v>https://www.linkedin.com/in/jnfbatista/</v>
      </c>
      <c r="D1138" s="2" t="str">
        <f>'AlumniEI SIGARRA'!U1139</f>
        <v> MIEIC 2011/2012</v>
      </c>
    </row>
    <row r="1139">
      <c r="A1139" s="2">
        <f>'AlumniEI SIGARRA'!A1140</f>
        <v>201505648</v>
      </c>
      <c r="B1139" s="2" t="str">
        <f>'AlumniEI SIGARRA'!B1140</f>
        <v>João Nuno Fonseca Seixas</v>
      </c>
      <c r="C1139" s="2" t="str">
        <f>'AlumniEI SIGARRA'!I1140</f>
        <v/>
      </c>
      <c r="D1139" s="2" t="str">
        <f>'AlumniEI SIGARRA'!U1140</f>
        <v> MIEIC 2019/2020</v>
      </c>
    </row>
    <row r="1140">
      <c r="A1140" s="2">
        <f>'AlumniEI SIGARRA'!A1141</f>
        <v>201605330</v>
      </c>
      <c r="B1140" s="2" t="str">
        <f>'AlumniEI SIGARRA'!B1141</f>
        <v>João Nuno Rodrigues Ferreira</v>
      </c>
      <c r="C1140" s="2" t="str">
        <f>'AlumniEI SIGARRA'!I1141</f>
        <v>https://www.linkedin.com/in/joão-ferreira-10173520b/</v>
      </c>
      <c r="D1140" s="2" t="str">
        <f>'AlumniEI SIGARRA'!U1141</f>
        <v> MIEIC 2020/2021</v>
      </c>
    </row>
    <row r="1141">
      <c r="A1141" s="2">
        <f>'AlumniEI SIGARRA'!A1142</f>
        <v>200506433</v>
      </c>
      <c r="B1141" s="2" t="str">
        <f>'AlumniEI SIGARRA'!B1142</f>
        <v>João Nuno Santos Gusmão Guedes</v>
      </c>
      <c r="C1141" s="11" t="str">
        <f>'AlumniEI SIGARRA'!I1142</f>
        <v>https://www.linkedin.com/in/joaoguedes87</v>
      </c>
      <c r="D1141" s="2" t="str">
        <f>'AlumniEI SIGARRA'!U1142</f>
        <v> MIEIC 2013/2014</v>
      </c>
    </row>
    <row r="1142">
      <c r="A1142" s="2">
        <f>'AlumniEI SIGARRA'!A1143</f>
        <v>199600820</v>
      </c>
      <c r="B1142" s="2" t="str">
        <f>'AlumniEI SIGARRA'!B1143</f>
        <v>João Orlando Costa Vilhena de Bessa Campos</v>
      </c>
      <c r="C1142" s="11" t="str">
        <f>'AlumniEI SIGARRA'!I1143</f>
        <v>https://www.linkedin.com/in/joaovilhenacampos/</v>
      </c>
      <c r="D1142" s="2" t="str">
        <f>'AlumniEI SIGARRA'!U1143</f>
        <v> LEIC 2000/2001</v>
      </c>
    </row>
    <row r="1143">
      <c r="A1143" s="2">
        <f>'AlumniEI SIGARRA'!A1144</f>
        <v>200806025</v>
      </c>
      <c r="B1143" s="2" t="str">
        <f>'AlumniEI SIGARRA'!B1144</f>
        <v>João Paulo Abreu Nogueiro Estevinho</v>
      </c>
      <c r="C1143" s="2" t="str">
        <f>'AlumniEI SIGARRA'!I1144</f>
        <v/>
      </c>
      <c r="D1143" s="2" t="str">
        <f>'AlumniEI SIGARRA'!U1144</f>
        <v> MIEIC 2012/2013</v>
      </c>
    </row>
    <row r="1144">
      <c r="A1144" s="2">
        <f>'AlumniEI SIGARRA'!A1145</f>
        <v>201805032</v>
      </c>
      <c r="B1144" s="2" t="str">
        <f>'AlumniEI SIGARRA'!B1145</f>
        <v>João Paulo Afonso Gomes Luís</v>
      </c>
      <c r="C1144" s="2" t="str">
        <f>'AlumniEI SIGARRA'!I1145</f>
        <v/>
      </c>
      <c r="D1144" s="2" t="str">
        <f>'AlumniEI SIGARRA'!U1145</f>
        <v> L.EIC 2022/2023</v>
      </c>
    </row>
    <row r="1145">
      <c r="A1145" s="2">
        <f>'AlumniEI SIGARRA'!A1146</f>
        <v>199700231</v>
      </c>
      <c r="B1145" s="2" t="str">
        <f>'AlumniEI SIGARRA'!B1146</f>
        <v>João Paulo Cardoso dos Santos</v>
      </c>
      <c r="C1145" s="2" t="str">
        <f>'AlumniEI SIGARRA'!I1146</f>
        <v>https://www.linkedin.com/in/joão-santos-6a7909/</v>
      </c>
      <c r="D1145" s="2" t="str">
        <f>'AlumniEI SIGARRA'!U1146</f>
        <v> LEIC 2002/2003</v>
      </c>
    </row>
    <row r="1146">
      <c r="A1146" s="2">
        <f>'AlumniEI SIGARRA'!A1147</f>
        <v>200005182</v>
      </c>
      <c r="B1146" s="2" t="str">
        <f>'AlumniEI SIGARRA'!B1147</f>
        <v>João Paulo Castro Mendes</v>
      </c>
      <c r="C1146" s="2" t="str">
        <f>'AlumniEI SIGARRA'!I1147</f>
        <v/>
      </c>
      <c r="D1146" s="2" t="str">
        <f>'AlumniEI SIGARRA'!U1147</f>
        <v> LEIC 2005/2006</v>
      </c>
    </row>
    <row r="1147">
      <c r="A1147" s="2">
        <f>'AlumniEI SIGARRA'!A1148</f>
        <v>199801513</v>
      </c>
      <c r="B1147" s="2" t="str">
        <f>'AlumniEI SIGARRA'!B1148</f>
        <v>João Paulo da Cunha Peixoto</v>
      </c>
      <c r="C1147" s="11" t="str">
        <f>'AlumniEI SIGARRA'!I1148</f>
        <v>https://www.linkedin.com/in/peixotojoao/</v>
      </c>
      <c r="D1147" s="2" t="str">
        <f>'AlumniEI SIGARRA'!U1148</f>
        <v> LEIC 2002/2003</v>
      </c>
    </row>
    <row r="1148">
      <c r="A1148" s="2">
        <f>'AlumniEI SIGARRA'!A1149</f>
        <v>199804373</v>
      </c>
      <c r="B1148" s="2" t="str">
        <f>'AlumniEI SIGARRA'!B1149</f>
        <v>João Paulo da Silva Moreira</v>
      </c>
      <c r="C1148" s="11" t="str">
        <f>'AlumniEI SIGARRA'!I1149</f>
        <v>https://www.linkedin.com/in/moreirajoao</v>
      </c>
      <c r="D1148" s="2" t="str">
        <f>'AlumniEI SIGARRA'!U1149</f>
        <v> LEIC 2003/2004</v>
      </c>
    </row>
    <row r="1149">
      <c r="A1149" s="2">
        <f>'AlumniEI SIGARRA'!A1150</f>
        <v>200100881</v>
      </c>
      <c r="B1149" s="2" t="str">
        <f>'AlumniEI SIGARRA'!B1150</f>
        <v>João Paulo de Oliveira Sampaio Pinto</v>
      </c>
      <c r="C1149" s="11" t="str">
        <f>'AlumniEI SIGARRA'!I1150</f>
        <v>https://www.linkedin.com/in/jo%C3%A3o-pinto-340a6747/</v>
      </c>
      <c r="D1149" s="2" t="str">
        <f>'AlumniEI SIGARRA'!U1150</f>
        <v> LEIC 2006/2007 MIEIC 2011/2012</v>
      </c>
    </row>
    <row r="1150">
      <c r="A1150" s="2">
        <f>'AlumniEI SIGARRA'!A1151</f>
        <v>201706412</v>
      </c>
      <c r="B1150" s="2" t="str">
        <f>'AlumniEI SIGARRA'!B1151</f>
        <v>João Paulo Gomes Torres Abelha</v>
      </c>
      <c r="C1150" s="2" t="str">
        <f>'AlumniEI SIGARRA'!I1151</f>
        <v/>
      </c>
      <c r="D1150" s="2" t="str">
        <f>'AlumniEI SIGARRA'!U1151</f>
        <v> M.EIC 2021/2022</v>
      </c>
    </row>
    <row r="1151">
      <c r="A1151" s="2">
        <f>'AlumniEI SIGARRA'!A1152</f>
        <v>201504088</v>
      </c>
      <c r="B1151" s="2" t="str">
        <f>'AlumniEI SIGARRA'!B1152</f>
        <v>João Paulo Madureira Damas</v>
      </c>
      <c r="C1151" s="11" t="str">
        <f>'AlumniEI SIGARRA'!I1152</f>
        <v>https://www.linkedin.com/in/jpdamas/</v>
      </c>
      <c r="D1151" s="2" t="str">
        <f>'AlumniEI SIGARRA'!U1152</f>
        <v> MIEIC 2019/2020</v>
      </c>
    </row>
    <row r="1152">
      <c r="A1152" s="2">
        <f>'AlumniEI SIGARRA'!A1153</f>
        <v>200202374</v>
      </c>
      <c r="B1152" s="2" t="str">
        <f>'AlumniEI SIGARRA'!B1153</f>
        <v>João Paulo Martins da Rocha</v>
      </c>
      <c r="C1152" s="2" t="str">
        <f>'AlumniEI SIGARRA'!I1153</f>
        <v/>
      </c>
      <c r="D1152" s="2" t="str">
        <f>'AlumniEI SIGARRA'!U1153</f>
        <v> MIEIC 2007/2008</v>
      </c>
    </row>
    <row r="1153">
      <c r="A1153" s="2">
        <f>'AlumniEI SIGARRA'!A1154</f>
        <v>201505439</v>
      </c>
      <c r="B1153" s="2" t="str">
        <f>'AlumniEI SIGARRA'!B1154</f>
        <v>João Paulo Martins Mendes</v>
      </c>
      <c r="C1153" s="11" t="str">
        <f>'AlumniEI SIGARRA'!I1154</f>
        <v>https://www.linkedin.com/in/vosferatu</v>
      </c>
      <c r="D1153" s="2" t="str">
        <f>'AlumniEI SIGARRA'!U1154</f>
        <v> MIEIC 2020/2021</v>
      </c>
    </row>
    <row r="1154">
      <c r="A1154" s="2">
        <f>'AlumniEI SIGARRA'!A1155</f>
        <v>201705312</v>
      </c>
      <c r="B1154" s="2" t="str">
        <f>'AlumniEI SIGARRA'!B1155</f>
        <v>João Paulo Monteiro Leite</v>
      </c>
      <c r="C1154" s="2" t="str">
        <f>'AlumniEI SIGARRA'!I1155</f>
        <v/>
      </c>
      <c r="D1154" s="2" t="str">
        <f>'AlumniEI SIGARRA'!U1155</f>
        <v> M.EIC 2021/2022</v>
      </c>
    </row>
    <row r="1155">
      <c r="A1155" s="2">
        <f>'AlumniEI SIGARRA'!A1156</f>
        <v>202004293</v>
      </c>
      <c r="B1155" s="2" t="str">
        <f>'AlumniEI SIGARRA'!B1156</f>
        <v>João Paulo Moreira Araújo</v>
      </c>
      <c r="C1155" s="11" t="str">
        <f>'AlumniEI SIGARRA'!I1156</f>
        <v>https://www.linkedin.com/in/ptozin/</v>
      </c>
      <c r="D1155" s="2" t="str">
        <f>'AlumniEI SIGARRA'!U1156</f>
        <v> L.EIC 2022/2023</v>
      </c>
    </row>
    <row r="1156">
      <c r="A1156" s="2">
        <f>'AlumniEI SIGARRA'!A1157</f>
        <v>201406241</v>
      </c>
      <c r="B1156" s="2" t="str">
        <f>'AlumniEI SIGARRA'!B1157</f>
        <v>João Paulo Moreira Barbosa</v>
      </c>
      <c r="C1156" s="2" t="str">
        <f>'AlumniEI SIGARRA'!I1157</f>
        <v/>
      </c>
      <c r="D1156" s="2" t="str">
        <f>'AlumniEI SIGARRA'!U1157</f>
        <v> MIEIC 2019/2020</v>
      </c>
    </row>
    <row r="1157">
      <c r="A1157" s="2">
        <f>'AlumniEI SIGARRA'!A1158</f>
        <v>200104272</v>
      </c>
      <c r="B1157" s="2" t="str">
        <f>'AlumniEI SIGARRA'!B1158</f>
        <v>João Paulo Pinto Soares Madureira</v>
      </c>
      <c r="C1157" s="11" t="str">
        <f>'AlumniEI SIGARRA'!I1158</f>
        <v>https://www.linkedin.com/in/jpmadureira/</v>
      </c>
      <c r="D1157" s="2" t="str">
        <f>'AlumniEI SIGARRA'!U1158</f>
        <v> LEIC 2005/2006</v>
      </c>
    </row>
    <row r="1158">
      <c r="A1158" s="2">
        <f>'AlumniEI SIGARRA'!A1159</f>
        <v>201705457</v>
      </c>
      <c r="B1158" s="2" t="str">
        <f>'AlumniEI SIGARRA'!B1159</f>
        <v>João Paulo Ribeiro Nunes</v>
      </c>
      <c r="C1158" s="2" t="str">
        <f>'AlumniEI SIGARRA'!I1159</f>
        <v/>
      </c>
      <c r="D1158" s="2" t="str">
        <f>'AlumniEI SIGARRA'!U1159</f>
        <v> M.EIC 2021/2022</v>
      </c>
    </row>
    <row r="1159">
      <c r="A1159" s="2">
        <f>'AlumniEI SIGARRA'!A1160</f>
        <v>200502100</v>
      </c>
      <c r="B1159" s="2" t="str">
        <f>'AlumniEI SIGARRA'!B1160</f>
        <v>João Paulo Ribeiro Portasio</v>
      </c>
      <c r="C1159" s="11" t="str">
        <f>'AlumniEI SIGARRA'!I1160</f>
        <v>https://www.linkedin.com/in/portasio/</v>
      </c>
      <c r="D1159" s="2" t="str">
        <f>'AlumniEI SIGARRA'!U1160</f>
        <v> MIEIC 2009/2010</v>
      </c>
    </row>
    <row r="1160">
      <c r="A1160" s="2">
        <f>'AlumniEI SIGARRA'!A1161</f>
        <v>199702037</v>
      </c>
      <c r="B1160" s="2" t="str">
        <f>'AlumniEI SIGARRA'!B1161</f>
        <v>João Paulo Rodrigues de Sousa Almeida</v>
      </c>
      <c r="C1160" s="11" t="str">
        <f>'AlumniEI SIGARRA'!I1161</f>
        <v>https://www.linkedin.com/in/joao-almeida-634aa574/</v>
      </c>
      <c r="D1160" s="2" t="str">
        <f>'AlumniEI SIGARRA'!U1161</f>
        <v> LEIC 2003/2004</v>
      </c>
    </row>
    <row r="1161">
      <c r="A1161" s="2">
        <f>'AlumniEI SIGARRA'!A1162</f>
        <v>200403654</v>
      </c>
      <c r="B1161" s="2" t="str">
        <f>'AlumniEI SIGARRA'!B1162</f>
        <v>João Paulo Santos Portela</v>
      </c>
      <c r="C1161" s="2" t="str">
        <f>'AlumniEI SIGARRA'!I1162</f>
        <v/>
      </c>
      <c r="D1161" s="2" t="str">
        <f>'AlumniEI SIGARRA'!U1162</f>
        <v> MIEIC 2009/2010</v>
      </c>
    </row>
    <row r="1162">
      <c r="A1162" s="2">
        <f>'AlumniEI SIGARRA'!A1163</f>
        <v>201806261</v>
      </c>
      <c r="B1162" s="2" t="str">
        <f>'AlumniEI SIGARRA'!B1163</f>
        <v>João Paulo Silva da Rocha</v>
      </c>
      <c r="C1162" s="2" t="str">
        <f>'AlumniEI SIGARRA'!I1163</f>
        <v/>
      </c>
      <c r="D1162" s="2" t="str">
        <f>'AlumniEI SIGARRA'!U1163</f>
        <v> L.EIC 2021/2022 M.EIC 2022/2023</v>
      </c>
    </row>
    <row r="1163">
      <c r="A1163" s="2">
        <f>'AlumniEI SIGARRA'!A1164</f>
        <v>200705613</v>
      </c>
      <c r="B1163" s="2" t="str">
        <f>'AlumniEI SIGARRA'!B1164</f>
        <v>João Pedro Alexandre Coelho</v>
      </c>
      <c r="C1163" s="11" t="str">
        <f>'AlumniEI SIGARRA'!I1164</f>
        <v>https://www.linkedin.com/in/jotacoelho</v>
      </c>
      <c r="D1163" s="2" t="str">
        <f>'AlumniEI SIGARRA'!U1164</f>
        <v> MIEIC 2011/2012</v>
      </c>
    </row>
    <row r="1164">
      <c r="A1164" s="2">
        <f>'AlumniEI SIGARRA'!A1165</f>
        <v>200505471</v>
      </c>
      <c r="B1164" s="2" t="str">
        <f>'AlumniEI SIGARRA'!B1165</f>
        <v>João Pedro Almeida Campos</v>
      </c>
      <c r="C1164" s="2" t="str">
        <f>'AlumniEI SIGARRA'!I1165</f>
        <v/>
      </c>
      <c r="D1164" s="2" t="str">
        <f>'AlumniEI SIGARRA'!U1165</f>
        <v> MIEIC 2012/2013</v>
      </c>
    </row>
    <row r="1165">
      <c r="A1165" s="2">
        <f>'AlumniEI SIGARRA'!A1166</f>
        <v>200405149</v>
      </c>
      <c r="B1165" s="2" t="str">
        <f>'AlumniEI SIGARRA'!B1166</f>
        <v>João Pedro Alves Lago da Costa</v>
      </c>
      <c r="C1165" s="11" t="str">
        <f>'AlumniEI SIGARRA'!I1166</f>
        <v>https://www.linkedin.com/in/jolago/</v>
      </c>
      <c r="D1165" s="2" t="str">
        <f>'AlumniEI SIGARRA'!U1166</f>
        <v> MIEIC 2009/2010</v>
      </c>
    </row>
    <row r="1166">
      <c r="A1166" s="2">
        <f>'AlumniEI SIGARRA'!A1167</f>
        <v>200905229</v>
      </c>
      <c r="B1166" s="2" t="str">
        <f>'AlumniEI SIGARRA'!B1167</f>
        <v>João Pedro Araújo Santos</v>
      </c>
      <c r="C1166" s="2" t="str">
        <f>'AlumniEI SIGARRA'!I1167</f>
        <v/>
      </c>
      <c r="D1166" s="2" t="str">
        <f>'AlumniEI SIGARRA'!U1167</f>
        <v> MIEIC 2013/2014</v>
      </c>
    </row>
    <row r="1167">
      <c r="A1167" s="2">
        <f>'AlumniEI SIGARRA'!A1168</f>
        <v>202004558</v>
      </c>
      <c r="B1167" s="2" t="str">
        <f>'AlumniEI SIGARRA'!B1168</f>
        <v>João Pedro Azevedo Carvalho</v>
      </c>
      <c r="C1167" s="2" t="str">
        <f>'AlumniEI SIGARRA'!I1168</f>
        <v/>
      </c>
      <c r="D1167" s="2" t="str">
        <f>'AlumniEI SIGARRA'!U1168</f>
        <v> L.EIC 2022/2023</v>
      </c>
    </row>
    <row r="1168">
      <c r="A1168" s="2">
        <f>'AlumniEI SIGARRA'!A1169</f>
        <v>201605237</v>
      </c>
      <c r="B1168" s="2" t="str">
        <f>'AlumniEI SIGARRA'!B1169</f>
        <v>João Pedro Bandeira Fidalgo</v>
      </c>
      <c r="C1168" s="11" t="str">
        <f>'AlumniEI SIGARRA'!I1169</f>
        <v>https://www.linkedin.com/in/joaonorimbandeira/</v>
      </c>
      <c r="D1168" s="2" t="str">
        <f>'AlumniEI SIGARRA'!U1169</f>
        <v> MIEIC 2020/2021</v>
      </c>
    </row>
    <row r="1169">
      <c r="A1169" s="2">
        <f>'AlumniEI SIGARRA'!A1170</f>
        <v>201304605</v>
      </c>
      <c r="B1169" s="2" t="str">
        <f>'AlumniEI SIGARRA'!B1170</f>
        <v>João Pedro Bernardes Mendonça</v>
      </c>
      <c r="C1169" s="2" t="str">
        <f>'AlumniEI SIGARRA'!I1170</f>
        <v/>
      </c>
      <c r="D1169" s="2" t="str">
        <f>'AlumniEI SIGARRA'!U1170</f>
        <v> MIEIC 2018/2019</v>
      </c>
    </row>
    <row r="1170">
      <c r="A1170" s="2">
        <f>'AlumniEI SIGARRA'!A1171</f>
        <v>201006444</v>
      </c>
      <c r="B1170" s="2" t="str">
        <f>'AlumniEI SIGARRA'!B1171</f>
        <v>João Pedro Camacho Lopes</v>
      </c>
      <c r="C1170" s="2" t="str">
        <f>'AlumniEI SIGARRA'!I1171</f>
        <v/>
      </c>
      <c r="D1170" s="2" t="str">
        <f>'AlumniEI SIGARRA'!U1171</f>
        <v> MIEIC 2013/2014</v>
      </c>
    </row>
    <row r="1171">
      <c r="A1171" s="2">
        <f>'AlumniEI SIGARRA'!A1172</f>
        <v>200900690</v>
      </c>
      <c r="B1171" s="2" t="str">
        <f>'AlumniEI SIGARRA'!B1172</f>
        <v>João Pedro Carvalho da Ponte</v>
      </c>
      <c r="C1171" s="2" t="str">
        <f>'AlumniEI SIGARRA'!I1172</f>
        <v/>
      </c>
      <c r="D1171" s="2" t="str">
        <f>'AlumniEI SIGARRA'!U1172</f>
        <v> MIEIC 2013/2014</v>
      </c>
    </row>
    <row r="1172">
      <c r="A1172" s="2">
        <f>'AlumniEI SIGARRA'!A1173</f>
        <v>202005035</v>
      </c>
      <c r="B1172" s="2" t="str">
        <f>'AlumniEI SIGARRA'!B1173</f>
        <v>João Pedro Carvalho Moreira</v>
      </c>
      <c r="C1172" s="2" t="str">
        <f>'AlumniEI SIGARRA'!I1173</f>
        <v/>
      </c>
      <c r="D1172" s="2" t="str">
        <f>'AlumniEI SIGARRA'!U1173</f>
        <v> L.EIC 2022/2023</v>
      </c>
    </row>
    <row r="1173">
      <c r="A1173" s="2">
        <f>'AlumniEI SIGARRA'!A1174</f>
        <v>200806026</v>
      </c>
      <c r="B1173" s="2" t="str">
        <f>'AlumniEI SIGARRA'!B1174</f>
        <v>João Pedro Castro Correia</v>
      </c>
      <c r="C1173" s="2" t="str">
        <f>'AlumniEI SIGARRA'!I1174</f>
        <v/>
      </c>
      <c r="D1173" s="2" t="str">
        <f>'AlumniEI SIGARRA'!U1174</f>
        <v> MIEIC 2012/2013</v>
      </c>
    </row>
    <row r="1174">
      <c r="A1174" s="2">
        <f>'AlumniEI SIGARRA'!A1175</f>
        <v>201303098</v>
      </c>
      <c r="B1174" s="2" t="str">
        <f>'AlumniEI SIGARRA'!B1175</f>
        <v>João Pedro Castro Fidalgo</v>
      </c>
      <c r="C1174" s="2" t="str">
        <f>'AlumniEI SIGARRA'!I1175</f>
        <v/>
      </c>
      <c r="D1174" s="2" t="str">
        <f>'AlumniEI SIGARRA'!U1175</f>
        <v> MIEIC 2019/2020</v>
      </c>
    </row>
    <row r="1175">
      <c r="A1175" s="2">
        <f>'AlumniEI SIGARRA'!A1176</f>
        <v>200706622</v>
      </c>
      <c r="B1175" s="2" t="str">
        <f>'AlumniEI SIGARRA'!B1176</f>
        <v>João Pedro Correia dos Reis</v>
      </c>
      <c r="C1175" s="11" t="str">
        <f>'AlumniEI SIGARRA'!I1176</f>
        <v>https://www.linkedin.com/in/joaoreiscorreia/</v>
      </c>
      <c r="D1175" s="2" t="str">
        <f>'AlumniEI SIGARRA'!U1176</f>
        <v> MIEIC 2011/2012</v>
      </c>
    </row>
    <row r="1176">
      <c r="A1176" s="2">
        <f>'AlumniEI SIGARRA'!A1177</f>
        <v>200305407</v>
      </c>
      <c r="B1176" s="2" t="str">
        <f>'AlumniEI SIGARRA'!B1177</f>
        <v>João Pedro Correia Gomes</v>
      </c>
      <c r="C1176" s="11" t="str">
        <f>'AlumniEI SIGARRA'!I1177</f>
        <v>https://www.linkedin.com/in/joaopcgomes/</v>
      </c>
      <c r="D1176" s="2" t="str">
        <f>'AlumniEI SIGARRA'!U1177</f>
        <v> MIEIC 2007/2008</v>
      </c>
    </row>
    <row r="1177">
      <c r="A1177" s="2">
        <f>'AlumniEI SIGARRA'!A1178</f>
        <v>200102897</v>
      </c>
      <c r="B1177" s="2" t="str">
        <f>'AlumniEI SIGARRA'!B1178</f>
        <v>João Pedro Couto Soares Gonçalves da Costa</v>
      </c>
      <c r="C1177" s="11" t="str">
        <f>'AlumniEI SIGARRA'!I1178</f>
        <v>https://www.linkedin.com/in/jpcosta/</v>
      </c>
      <c r="D1177" s="2" t="str">
        <f>'AlumniEI SIGARRA'!U1178</f>
        <v> MIEIC 2007/2008</v>
      </c>
    </row>
    <row r="1178">
      <c r="A1178" s="2">
        <f>'AlumniEI SIGARRA'!A1179</f>
        <v>201704851</v>
      </c>
      <c r="B1178" s="2" t="str">
        <f>'AlumniEI SIGARRA'!B1179</f>
        <v>João Pedro da Costa Ribeiro</v>
      </c>
      <c r="C1178" s="2" t="str">
        <f>'AlumniEI SIGARRA'!I1179</f>
        <v/>
      </c>
      <c r="D1178" s="2" t="str">
        <f>'AlumniEI SIGARRA'!U1179</f>
        <v> L.EIC 2021/2022 M.EIC 2022/2023</v>
      </c>
    </row>
    <row r="1179">
      <c r="A1179" s="2">
        <f>'AlumniEI SIGARRA'!A1180</f>
        <v>200500454</v>
      </c>
      <c r="B1179" s="2" t="str">
        <f>'AlumniEI SIGARRA'!B1180</f>
        <v>João Pedro da Cunha e Silva Martins Costa</v>
      </c>
      <c r="C1179" s="2" t="str">
        <f>'AlumniEI SIGARRA'!I1180</f>
        <v/>
      </c>
      <c r="D1179" s="2" t="str">
        <f>'AlumniEI SIGARRA'!U1180</f>
        <v> MIEIC 2009/2010</v>
      </c>
    </row>
    <row r="1180">
      <c r="A1180" s="2">
        <f>'AlumniEI SIGARRA'!A1181</f>
        <v>200002450</v>
      </c>
      <c r="B1180" s="2" t="str">
        <f>'AlumniEI SIGARRA'!B1181</f>
        <v>João Pedro da Encarnação Carvalho</v>
      </c>
      <c r="C1180" s="11" t="str">
        <f>'AlumniEI SIGARRA'!I1181</f>
        <v>https://www.linkedin.com/in/joaopedrocarvalho/</v>
      </c>
      <c r="D1180" s="2" t="str">
        <f>'AlumniEI SIGARRA'!U1181</f>
        <v> LEIC 2004/2005</v>
      </c>
    </row>
    <row r="1181">
      <c r="A1181" s="2">
        <f>'AlumniEI SIGARRA'!A1182</f>
        <v>200602230</v>
      </c>
      <c r="B1181" s="2" t="str">
        <f>'AlumniEI SIGARRA'!B1182</f>
        <v>João Pedro da Silva de Oliveira Correia</v>
      </c>
      <c r="C1181" s="11" t="str">
        <f>'AlumniEI SIGARRA'!I1182</f>
        <v>https://www.linkedin.com/in/joaoocorreia/</v>
      </c>
      <c r="D1181" s="2" t="str">
        <f>'AlumniEI SIGARRA'!U1182</f>
        <v> MIEIC 2011/2012</v>
      </c>
    </row>
    <row r="1182">
      <c r="A1182" s="2">
        <f>'AlumniEI SIGARRA'!A1183</f>
        <v>200900689</v>
      </c>
      <c r="B1182" s="2" t="str">
        <f>'AlumniEI SIGARRA'!B1183</f>
        <v>João Pedro de Jesus Barbosa Pinto</v>
      </c>
      <c r="C1182" s="2" t="str">
        <f>'AlumniEI SIGARRA'!I1183</f>
        <v/>
      </c>
      <c r="D1182" s="2" t="str">
        <f>'AlumniEI SIGARRA'!U1183</f>
        <v> MIEIC 2013/2014</v>
      </c>
    </row>
    <row r="1183">
      <c r="A1183" s="2">
        <f>'AlumniEI SIGARRA'!A1184</f>
        <v>200604239</v>
      </c>
      <c r="B1183" s="2" t="str">
        <f>'AlumniEI SIGARRA'!B1184</f>
        <v>João Pedro de Macedo Marques</v>
      </c>
      <c r="C1183" s="11" t="str">
        <f>'AlumniEI SIGARRA'!I1184</f>
        <v>https://www.linkedin.com/in/joaopmmarques/</v>
      </c>
      <c r="D1183" s="2" t="str">
        <f>'AlumniEI SIGARRA'!U1184</f>
        <v> MIEIC 2012/2013</v>
      </c>
    </row>
    <row r="1184">
      <c r="A1184" s="2">
        <f>'AlumniEI SIGARRA'!A1185</f>
        <v>201101774</v>
      </c>
      <c r="B1184" s="2" t="str">
        <f>'AlumniEI SIGARRA'!B1185</f>
        <v>João Pedro Domingues da Rocha Marinheiro</v>
      </c>
      <c r="C1184" s="2" t="str">
        <f>'AlumniEI SIGARRA'!I1185</f>
        <v/>
      </c>
      <c r="D1184" s="2" t="str">
        <f>'AlumniEI SIGARRA'!U1185</f>
        <v> MIEIC 2015/2016</v>
      </c>
    </row>
    <row r="1185">
      <c r="A1185" s="2">
        <f>'AlumniEI SIGARRA'!A1186</f>
        <v>200702647</v>
      </c>
      <c r="B1185" s="2" t="str">
        <f>'AlumniEI SIGARRA'!B1186</f>
        <v>João Pedro dos Santos Bernardes</v>
      </c>
      <c r="C1185" s="2" t="str">
        <f>'AlumniEI SIGARRA'!I1186</f>
        <v/>
      </c>
      <c r="D1185" s="2" t="str">
        <f>'AlumniEI SIGARRA'!U1186</f>
        <v> MIEIC 2008/2009</v>
      </c>
    </row>
    <row r="1186">
      <c r="A1186" s="2">
        <f>'AlumniEI SIGARRA'!A1187</f>
        <v>201806389</v>
      </c>
      <c r="B1186" s="2" t="str">
        <f>'AlumniEI SIGARRA'!B1187</f>
        <v>João Pedro Fontes Vilhena e Mascarenhas</v>
      </c>
      <c r="C1186" s="2" t="str">
        <f>'AlumniEI SIGARRA'!I1187</f>
        <v/>
      </c>
      <c r="D1186" s="2" t="str">
        <f>'AlumniEI SIGARRA'!U1187</f>
        <v> L.EIC 2021/2022</v>
      </c>
    </row>
    <row r="1187">
      <c r="A1187" s="2">
        <f>'AlumniEI SIGARRA'!A1188</f>
        <v>201104913</v>
      </c>
      <c r="B1187" s="2" t="str">
        <f>'AlumniEI SIGARRA'!B1188</f>
        <v>João Pedro Furriel de Moura Pinheiro</v>
      </c>
      <c r="C1187" s="2" t="str">
        <f>'AlumniEI SIGARRA'!I1188</f>
        <v>https://www.linkedin.com/in/joão-pedro-furriel/</v>
      </c>
      <c r="D1187" s="2" t="str">
        <f>'AlumniEI SIGARRA'!U1188</f>
        <v> MIEIC 2019/2020</v>
      </c>
    </row>
    <row r="1188">
      <c r="A1188" s="2">
        <f>'AlumniEI SIGARRA'!A1189</f>
        <v>201405490</v>
      </c>
      <c r="B1188" s="2" t="str">
        <f>'AlumniEI SIGARRA'!B1189</f>
        <v>João Pedro Gomes Silva</v>
      </c>
      <c r="C1188" s="11" t="str">
        <f>'AlumniEI SIGARRA'!I1189</f>
        <v>https://www.linkedin.com/in/joaosilva22</v>
      </c>
      <c r="D1188" s="2" t="str">
        <f>'AlumniEI SIGARRA'!U1189</f>
        <v> MIEIC 2018/2019</v>
      </c>
    </row>
    <row r="1189">
      <c r="A1189" s="2">
        <f>'AlumniEI SIGARRA'!A1190</f>
        <v>199804401</v>
      </c>
      <c r="B1189" s="2" t="str">
        <f>'AlumniEI SIGARRA'!B1190</f>
        <v>João Pedro Lemos Santos Costa</v>
      </c>
      <c r="C1189" s="11" t="str">
        <f>'AlumniEI SIGARRA'!I1190</f>
        <v>https://www.linkedin.com/in/joaolemoscosta/</v>
      </c>
      <c r="D1189" s="2" t="str">
        <f>'AlumniEI SIGARRA'!U1190</f>
        <v> LEIC 2006/2007</v>
      </c>
    </row>
    <row r="1190">
      <c r="A1190" s="2">
        <f>'AlumniEI SIGARRA'!A1191</f>
        <v>200200975</v>
      </c>
      <c r="B1190" s="2" t="str">
        <f>'AlumniEI SIGARRA'!B1191</f>
        <v>João Pedro Magalhães do Vale</v>
      </c>
      <c r="C1190" s="11" t="str">
        <f>'AlumniEI SIGARRA'!I1191</f>
        <v>https://www.linkedin.com/in/jvale/</v>
      </c>
      <c r="D1190" s="2" t="str">
        <f>'AlumniEI SIGARRA'!U1191</f>
        <v> MIEIC 2007/2008</v>
      </c>
    </row>
    <row r="1191">
      <c r="A1191" s="2">
        <f>'AlumniEI SIGARRA'!A1192</f>
        <v>200406096</v>
      </c>
      <c r="B1191" s="2" t="str">
        <f>'AlumniEI SIGARRA'!B1192</f>
        <v>João Pedro Martins dos Santos de Carvalho Aradas</v>
      </c>
      <c r="C1191" s="11" t="str">
        <f>'AlumniEI SIGARRA'!I1192</f>
        <v>https://www.linkedin.com/in/jaradas/</v>
      </c>
      <c r="D1191" s="2" t="str">
        <f>'AlumniEI SIGARRA'!U1192</f>
        <v> MIEIC 2008/2009</v>
      </c>
    </row>
    <row r="1192">
      <c r="A1192" s="2">
        <f>'AlumniEI SIGARRA'!A1193</f>
        <v>201405163</v>
      </c>
      <c r="B1192" s="2" t="str">
        <f>'AlumniEI SIGARRA'!B1193</f>
        <v>João Pedro Martins Ferreira</v>
      </c>
      <c r="C1192" s="2" t="str">
        <f>'AlumniEI SIGARRA'!I1193</f>
        <v/>
      </c>
      <c r="D1192" s="2" t="str">
        <f>'AlumniEI SIGARRA'!U1193</f>
        <v> MIEIC 2019/2020</v>
      </c>
    </row>
    <row r="1193">
      <c r="A1193" s="2">
        <f>'AlumniEI SIGARRA'!A1194</f>
        <v>201805199</v>
      </c>
      <c r="B1193" s="2" t="str">
        <f>'AlumniEI SIGARRA'!B1194</f>
        <v>João Pedro Martins Rocha</v>
      </c>
      <c r="C1193" s="11" t="str">
        <f>'AlumniEI SIGARRA'!I1194</f>
        <v>https://www.linkedin.com/in/joao-rocha123/</v>
      </c>
      <c r="D1193" s="2" t="str">
        <f>'AlumniEI SIGARRA'!U1194</f>
        <v> L.EIC 2021/2022</v>
      </c>
    </row>
    <row r="1194">
      <c r="A1194" s="2">
        <f>'AlumniEI SIGARRA'!A1195</f>
        <v>202007855</v>
      </c>
      <c r="B1194" s="2" t="str">
        <f>'AlumniEI SIGARRA'!B1195</f>
        <v>João Pedro Matos de Araújo</v>
      </c>
      <c r="C1194" s="2" t="str">
        <f>'AlumniEI SIGARRA'!I1195</f>
        <v/>
      </c>
      <c r="D1194" s="2" t="str">
        <f>'AlumniEI SIGARRA'!U1195</f>
        <v> L.EIC 2023/2024</v>
      </c>
    </row>
    <row r="1195">
      <c r="A1195" s="2">
        <f>'AlumniEI SIGARRA'!A1196</f>
        <v>200605186</v>
      </c>
      <c r="B1195" s="2" t="str">
        <f>'AlumniEI SIGARRA'!B1196</f>
        <v>João Pedro Matos Ribeiro</v>
      </c>
      <c r="C1195" s="11" t="str">
        <f>'AlumniEI SIGARRA'!I1196</f>
        <v>https://www.linkedin.com/in/joaoprib/</v>
      </c>
      <c r="D1195" s="2" t="str">
        <f>'AlumniEI SIGARRA'!U1196</f>
        <v> MIEIC 2011/2012</v>
      </c>
    </row>
    <row r="1196">
      <c r="A1196" s="2">
        <f>'AlumniEI SIGARRA'!A1197</f>
        <v>201106781</v>
      </c>
      <c r="B1196" s="2" t="str">
        <f>'AlumniEI SIGARRA'!B1197</f>
        <v>João Pedro Matos Teixeira Dias</v>
      </c>
      <c r="C1196" s="11" t="str">
        <f>'AlumniEI SIGARRA'!I1197</f>
        <v>https://www.linkedin.com/in/joaopdias</v>
      </c>
      <c r="D1196" s="2" t="str">
        <f>'AlumniEI SIGARRA'!U1197</f>
        <v> MIEIC 2015/2016</v>
      </c>
    </row>
    <row r="1197">
      <c r="A1197" s="2">
        <f>'AlumniEI SIGARRA'!A1198</f>
        <v>200900579</v>
      </c>
      <c r="B1197" s="2" t="str">
        <f>'AlumniEI SIGARRA'!B1198</f>
        <v>João Pedro Milano da Silva Cardoso</v>
      </c>
      <c r="C1197" s="2" t="str">
        <f>'AlumniEI SIGARRA'!I1198</f>
        <v/>
      </c>
      <c r="D1197" s="2" t="str">
        <f>'AlumniEI SIGARRA'!U1198</f>
        <v> MIEIC 2017/2018</v>
      </c>
    </row>
    <row r="1198">
      <c r="A1198" s="2">
        <f>'AlumniEI SIGARRA'!A1199</f>
        <v>201206047</v>
      </c>
      <c r="B1198" s="2" t="str">
        <f>'AlumniEI SIGARRA'!B1199</f>
        <v>João Pedro Miranda Maia</v>
      </c>
      <c r="C1198" s="11" t="str">
        <f>'AlumniEI SIGARRA'!I1199</f>
        <v>https://www.linkedin.com/in/jpmmaia</v>
      </c>
      <c r="D1198" s="2" t="str">
        <f>'AlumniEI SIGARRA'!U1199</f>
        <v> MIEIC 2016/2017</v>
      </c>
    </row>
    <row r="1199">
      <c r="A1199" s="2">
        <f>'AlumniEI SIGARRA'!A1200</f>
        <v>199703264</v>
      </c>
      <c r="B1199" s="2" t="str">
        <f>'AlumniEI SIGARRA'!B1200</f>
        <v>João Pedro Moreira Silva</v>
      </c>
      <c r="C1199" s="11" t="str">
        <f>'AlumniEI SIGARRA'!I1200</f>
        <v>https://www.linkedin.com/in/joaosilva00/</v>
      </c>
      <c r="D1199" s="2" t="str">
        <f>'AlumniEI SIGARRA'!U1200</f>
        <v> LEIC 2004/2005</v>
      </c>
    </row>
    <row r="1200">
      <c r="A1200" s="2">
        <f>'AlumniEI SIGARRA'!A1201</f>
        <v>201200615</v>
      </c>
      <c r="B1200" s="2" t="str">
        <f>'AlumniEI SIGARRA'!B1201</f>
        <v>João Pedro Norim Marques Bandeira</v>
      </c>
      <c r="C1200" s="11" t="str">
        <f>'AlumniEI SIGARRA'!I1201</f>
        <v>https://www.linkedin.com/in/joaonorimbandeira/</v>
      </c>
      <c r="D1200" s="2" t="str">
        <f>'AlumniEI SIGARRA'!U1201</f>
        <v> MIEIC 2016/2017</v>
      </c>
    </row>
    <row r="1201">
      <c r="A1201" s="2">
        <f>'AlumniEI SIGARRA'!A1202</f>
        <v>201705254</v>
      </c>
      <c r="B1201" s="2" t="str">
        <f>'AlumniEI SIGARRA'!B1202</f>
        <v>João Pedro Oliveira Lírio</v>
      </c>
      <c r="C1201" s="2" t="str">
        <f>'AlumniEI SIGARRA'!I1202</f>
        <v/>
      </c>
      <c r="D1201" s="2" t="str">
        <f>'AlumniEI SIGARRA'!U1202</f>
        <v> L.EIC 2022/2023 M.EIC 2022/2023</v>
      </c>
    </row>
    <row r="1202">
      <c r="A1202" s="2">
        <f>'AlumniEI SIGARRA'!A1203</f>
        <v>201206044</v>
      </c>
      <c r="B1202" s="2" t="str">
        <f>'AlumniEI SIGARRA'!B1203</f>
        <v>João Pedro Pacheco de Figueiredo</v>
      </c>
      <c r="C1202" s="2" t="str">
        <f>'AlumniEI SIGARRA'!I1203</f>
        <v/>
      </c>
      <c r="D1202" s="2" t="str">
        <f>'AlumniEI SIGARRA'!U1203</f>
        <v> MIEIC 2017/2018</v>
      </c>
    </row>
    <row r="1203">
      <c r="A1203" s="2">
        <f>'AlumniEI SIGARRA'!A1204</f>
        <v>201109247</v>
      </c>
      <c r="B1203" s="2" t="str">
        <f>'AlumniEI SIGARRA'!B1204</f>
        <v>João Pedro Pascoal Pinheiro da Silva</v>
      </c>
      <c r="C1203" s="11" t="str">
        <f>'AlumniEI SIGARRA'!I1204</f>
        <v>https://www.linkedin.com/in/jppinheiro/</v>
      </c>
      <c r="D1203" s="2" t="str">
        <f>'AlumniEI SIGARRA'!U1204</f>
        <v> MIEIC 2015/2016</v>
      </c>
    </row>
    <row r="1204">
      <c r="A1204" s="2">
        <f>'AlumniEI SIGARRA'!A1205</f>
        <v>200701969</v>
      </c>
      <c r="B1204" s="2" t="str">
        <f>'AlumniEI SIGARRA'!B1205</f>
        <v>João Pedro Pereira da Costa Portela</v>
      </c>
      <c r="C1204" s="11" t="str">
        <f>'AlumniEI SIGARRA'!I1205</f>
        <v>https://www.linkedin.com/in/joaoportela/</v>
      </c>
      <c r="D1204" s="2" t="str">
        <f>'AlumniEI SIGARRA'!U1205</f>
        <v> MIEIC 2011/2012</v>
      </c>
    </row>
    <row r="1205">
      <c r="A1205" s="2">
        <f>'AlumniEI SIGARRA'!A1206</f>
        <v>200003051</v>
      </c>
      <c r="B1205" s="2" t="str">
        <f>'AlumniEI SIGARRA'!B1206</f>
        <v>João Pedro Pereira Madureira</v>
      </c>
      <c r="C1205" s="2" t="str">
        <f>'AlumniEI SIGARRA'!I1206</f>
        <v/>
      </c>
      <c r="D1205" s="2" t="str">
        <f>'AlumniEI SIGARRA'!U1206</f>
        <v> LEIC 2004/2005</v>
      </c>
    </row>
    <row r="1206">
      <c r="A1206" s="2">
        <f>'AlumniEI SIGARRA'!A1207</f>
        <v>201704982</v>
      </c>
      <c r="B1206" s="2" t="str">
        <f>'AlumniEI SIGARRA'!B1207</f>
        <v>João Pedro Pinheiro de Lacerda Campos</v>
      </c>
      <c r="C1206" s="2" t="str">
        <f>'AlumniEI SIGARRA'!I1207</f>
        <v/>
      </c>
      <c r="D1206" s="2" t="str">
        <f>'AlumniEI SIGARRA'!U1207</f>
        <v> M.EIC 2021/2022</v>
      </c>
    </row>
    <row r="1207">
      <c r="A1207" s="2">
        <f>'AlumniEI SIGARRA'!A1208</f>
        <v>201704567</v>
      </c>
      <c r="B1207" s="2" t="str">
        <f>'AlumniEI SIGARRA'!B1208</f>
        <v>João Pedro Pinto Mota</v>
      </c>
      <c r="C1207" s="2" t="str">
        <f>'AlumniEI SIGARRA'!I1208</f>
        <v/>
      </c>
      <c r="D1207" s="2" t="str">
        <f>'AlumniEI SIGARRA'!U1208</f>
        <v> M.EIC 2021/2022</v>
      </c>
    </row>
    <row r="1208">
      <c r="A1208" s="2">
        <f>'AlumniEI SIGARRA'!A1209</f>
        <v>199504018</v>
      </c>
      <c r="B1208" s="2" t="str">
        <f>'AlumniEI SIGARRA'!B1209</f>
        <v>João Pedro Ramos Lopes</v>
      </c>
      <c r="C1208" s="11" t="str">
        <f>'AlumniEI SIGARRA'!I1209</f>
        <v>https://www.linkedin.com/in/jprlopes/</v>
      </c>
      <c r="D1208" s="2" t="str">
        <f>'AlumniEI SIGARRA'!U1209</f>
        <v> LEIC 1999/2000</v>
      </c>
    </row>
    <row r="1209">
      <c r="A1209" s="2">
        <f>'AlumniEI SIGARRA'!A1210</f>
        <v>202005437</v>
      </c>
      <c r="B1209" s="2" t="str">
        <f>'AlumniEI SIGARRA'!B1210</f>
        <v>João Pedro Reis Teixeira</v>
      </c>
      <c r="C1209" s="2" t="str">
        <f>'AlumniEI SIGARRA'!I1210</f>
        <v/>
      </c>
      <c r="D1209" s="2" t="str">
        <f>'AlumniEI SIGARRA'!U1210</f>
        <v> L.EIC 2022/2023</v>
      </c>
    </row>
    <row r="1210">
      <c r="A1210" s="2">
        <f>'AlumniEI SIGARRA'!A1211</f>
        <v>200604067</v>
      </c>
      <c r="B1210" s="2" t="str">
        <f>'AlumniEI SIGARRA'!B1211</f>
        <v>João Pedro Rocha Brito Martinho Antunes</v>
      </c>
      <c r="C1210" s="2" t="str">
        <f>'AlumniEI SIGARRA'!I1211</f>
        <v/>
      </c>
      <c r="D1210" s="2" t="str">
        <f>'AlumniEI SIGARRA'!U1211</f>
        <v> MIEIC 2011/2012</v>
      </c>
    </row>
    <row r="1211">
      <c r="A1211" s="2">
        <f>'AlumniEI SIGARRA'!A1212</f>
        <v>201906478</v>
      </c>
      <c r="B1211" s="2" t="str">
        <f>'AlumniEI SIGARRA'!B1212</f>
        <v>João Pedro Rodrigues da Silva</v>
      </c>
      <c r="C1211" s="2" t="str">
        <f>'AlumniEI SIGARRA'!I1212</f>
        <v/>
      </c>
      <c r="D1211" s="2" t="str">
        <f>'AlumniEI SIGARRA'!U1212</f>
        <v> L.EIC 2022/2023</v>
      </c>
    </row>
    <row r="1212">
      <c r="A1212" s="2">
        <f>'AlumniEI SIGARRA'!A1213</f>
        <v>200706640</v>
      </c>
      <c r="B1212" s="2" t="str">
        <f>'AlumniEI SIGARRA'!B1213</f>
        <v>João Pedro Rodrigues de Almeida</v>
      </c>
      <c r="C1212" s="2" t="str">
        <f>'AlumniEI SIGARRA'!I1213</f>
        <v/>
      </c>
      <c r="D1212" s="2" t="str">
        <f>'AlumniEI SIGARRA'!U1213</f>
        <v> MIEIC 2011/2012</v>
      </c>
    </row>
    <row r="1213">
      <c r="A1213" s="2">
        <f>'AlumniEI SIGARRA'!A1214</f>
        <v>201004121</v>
      </c>
      <c r="B1213" s="2" t="str">
        <f>'AlumniEI SIGARRA'!B1214</f>
        <v>João Pedro Santos Reis Leal</v>
      </c>
      <c r="C1213" s="2" t="str">
        <f>'AlumniEI SIGARRA'!I1214</f>
        <v/>
      </c>
      <c r="D1213" s="2" t="str">
        <f>'AlumniEI SIGARRA'!U1214</f>
        <v> MIEIC 2014/2015</v>
      </c>
    </row>
    <row r="1214">
      <c r="A1214" s="2">
        <f>'AlumniEI SIGARRA'!A1215</f>
        <v>201506252</v>
      </c>
      <c r="B1214" s="2" t="str">
        <f>'AlumniEI SIGARRA'!B1215</f>
        <v>João Pedro Teixeira Pereira de Sá</v>
      </c>
      <c r="C1214" s="11" t="str">
        <f>'AlumniEI SIGARRA'!I1215</f>
        <v>https://www.linkedin.com/in/jotapsa/</v>
      </c>
      <c r="D1214" s="2" t="str">
        <f>'AlumniEI SIGARRA'!U1215</f>
        <v> M.EIC 2021/2022</v>
      </c>
    </row>
    <row r="1215">
      <c r="A1215" s="2">
        <f>'AlumniEI SIGARRA'!A1216</f>
        <v>201604828</v>
      </c>
      <c r="B1215" s="2" t="str">
        <f>'AlumniEI SIGARRA'!B1216</f>
        <v>João Pedro Viveiros Franco</v>
      </c>
      <c r="C1215" s="2" t="str">
        <f>'AlumniEI SIGARRA'!I1216</f>
        <v/>
      </c>
      <c r="D1215" s="2" t="str">
        <f>'AlumniEI SIGARRA'!U1216</f>
        <v> MIEIC 2020/2021</v>
      </c>
    </row>
    <row r="1216">
      <c r="A1216" s="2">
        <f>'AlumniEI SIGARRA'!A1217</f>
        <v>201703884</v>
      </c>
      <c r="B1216" s="2" t="str">
        <f>'AlumniEI SIGARRA'!B1217</f>
        <v>João Pereira da Silva Matos</v>
      </c>
      <c r="C1216" s="2" t="str">
        <f>'AlumniEI SIGARRA'!I1217</f>
        <v/>
      </c>
      <c r="D1216" s="2" t="str">
        <f>'AlumniEI SIGARRA'!U1217</f>
        <v> M.EIC 2022/2023</v>
      </c>
    </row>
    <row r="1217">
      <c r="A1217" s="2">
        <f>'AlumniEI SIGARRA'!A1218</f>
        <v>201706978</v>
      </c>
      <c r="B1217" s="2" t="str">
        <f>'AlumniEI SIGARRA'!B1218</f>
        <v>João Pinto Ferreira Martins</v>
      </c>
      <c r="C1217" s="2" t="str">
        <f>'AlumniEI SIGARRA'!I1218</f>
        <v/>
      </c>
      <c r="D1217" s="2" t="str">
        <f>'AlumniEI SIGARRA'!U1218</f>
        <v> L.EIC 2021/2022</v>
      </c>
    </row>
    <row r="1218">
      <c r="A1218" s="2">
        <f>'AlumniEI SIGARRA'!A1219</f>
        <v>201304395</v>
      </c>
      <c r="B1218" s="2" t="str">
        <f>'AlumniEI SIGARRA'!B1219</f>
        <v>João Rafael de Figueiredo Cabral</v>
      </c>
      <c r="C1218" s="2" t="str">
        <f>'AlumniEI SIGARRA'!I1219</f>
        <v/>
      </c>
      <c r="D1218" s="2" t="str">
        <f>'AlumniEI SIGARRA'!U1219</f>
        <v> MIEIC 2018/2019</v>
      </c>
    </row>
    <row r="1219">
      <c r="A1219" s="2">
        <f>'AlumniEI SIGARRA'!A1220</f>
        <v>201706072</v>
      </c>
      <c r="B1219" s="2" t="str">
        <f>'AlumniEI SIGARRA'!B1220</f>
        <v>João Rafael Gomes Varela</v>
      </c>
      <c r="C1219" s="2" t="str">
        <f>'AlumniEI SIGARRA'!I1220</f>
        <v/>
      </c>
      <c r="D1219" s="2" t="str">
        <f>'AlumniEI SIGARRA'!U1220</f>
        <v> M.EIC 2021/2022</v>
      </c>
    </row>
    <row r="1220">
      <c r="A1220" s="2">
        <f>'AlumniEI SIGARRA'!A1221</f>
        <v>201705547</v>
      </c>
      <c r="B1220" s="2" t="str">
        <f>'AlumniEI SIGARRA'!B1221</f>
        <v>João Renato da Costa Pinto</v>
      </c>
      <c r="C1220" s="2" t="str">
        <f>'AlumniEI SIGARRA'!I1221</f>
        <v/>
      </c>
      <c r="D1220" s="2" t="str">
        <f>'AlumniEI SIGARRA'!U1221</f>
        <v> L.EIC 2021/2022 M.EIC 2022/2023</v>
      </c>
    </row>
    <row r="1221">
      <c r="A1221" s="2">
        <f>'AlumniEI SIGARRA'!A1222</f>
        <v>200103611</v>
      </c>
      <c r="B1221" s="2" t="str">
        <f>'AlumniEI SIGARRA'!B1222</f>
        <v>João Ricardo Azevedo Maia Romão</v>
      </c>
      <c r="C1221" s="11" t="str">
        <f>'AlumniEI SIGARRA'!I1222</f>
        <v>https://www.linkedin.com/in/jrromao/</v>
      </c>
      <c r="D1221" s="2" t="str">
        <f>'AlumniEI SIGARRA'!U1222</f>
        <v> LEIC 2005/2006</v>
      </c>
    </row>
    <row r="1222">
      <c r="A1222" s="2">
        <f>'AlumniEI SIGARRA'!A1223</f>
        <v>201203562</v>
      </c>
      <c r="B1222" s="2" t="str">
        <f>'AlumniEI SIGARRA'!B1223</f>
        <v>João Ricardo Faria Mendes Almeida Reis</v>
      </c>
      <c r="C1222" s="11" t="str">
        <f>'AlumniEI SIGARRA'!I1223</f>
        <v>https://www.linkedin.com/in/joaorreiss/</v>
      </c>
      <c r="D1222" s="2" t="str">
        <f>'AlumniEI SIGARRA'!U1223</f>
        <v> MIEIC 2020/2021</v>
      </c>
    </row>
    <row r="1223">
      <c r="A1223" s="2">
        <f>'AlumniEI SIGARRA'!A1224</f>
        <v>201200740</v>
      </c>
      <c r="B1223" s="2" t="str">
        <f>'AlumniEI SIGARRA'!B1224</f>
        <v>João Ricardo Pintas Soares</v>
      </c>
      <c r="C1223" s="11" t="str">
        <f>'AlumniEI SIGARRA'!I1224</f>
        <v>https://www.linkedin.com/in/joaorpsoares</v>
      </c>
      <c r="D1223" s="2" t="str">
        <f>'AlumniEI SIGARRA'!U1224</f>
        <v> MIEIC 2016/2017</v>
      </c>
    </row>
    <row r="1224">
      <c r="A1224" s="2">
        <f>'AlumniEI SIGARRA'!A1225</f>
        <v>202007614</v>
      </c>
      <c r="B1224" s="2" t="str">
        <f>'AlumniEI SIGARRA'!B1225</f>
        <v>João Ricardo Ramos Alves</v>
      </c>
      <c r="C1224" s="2" t="str">
        <f>'AlumniEI SIGARRA'!I1225</f>
        <v/>
      </c>
      <c r="D1224" s="2" t="str">
        <f>'AlumniEI SIGARRA'!U1225</f>
        <v> L.EIC 2022/2023</v>
      </c>
    </row>
    <row r="1225">
      <c r="A1225" s="2">
        <f>'AlumniEI SIGARRA'!A1226</f>
        <v>201705149</v>
      </c>
      <c r="B1225" s="2" t="str">
        <f>'AlumniEI SIGARRA'!B1226</f>
        <v>João Ricardo Ribeiro Cardoso</v>
      </c>
      <c r="C1225" s="2" t="str">
        <f>'AlumniEI SIGARRA'!I1226</f>
        <v/>
      </c>
      <c r="D1225" s="2" t="str">
        <f>'AlumniEI SIGARRA'!U1226</f>
        <v> M.EIC 2021/2022</v>
      </c>
    </row>
    <row r="1226">
      <c r="A1226" s="2">
        <f>'AlumniEI SIGARRA'!A1227</f>
        <v>202007227</v>
      </c>
      <c r="B1226" s="2" t="str">
        <f>'AlumniEI SIGARRA'!B1227</f>
        <v>João Rola Reis</v>
      </c>
      <c r="C1226" s="2" t="str">
        <f>'AlumniEI SIGARRA'!I1227</f>
        <v/>
      </c>
      <c r="D1226" s="2" t="str">
        <f>'AlumniEI SIGARRA'!U1227</f>
        <v> L.EIC 2022/2023</v>
      </c>
    </row>
    <row r="1227">
      <c r="A1227" s="2">
        <f>'AlumniEI SIGARRA'!A1228</f>
        <v>201704464</v>
      </c>
      <c r="B1227" s="2" t="str">
        <f>'AlumniEI SIGARRA'!B1228</f>
        <v>João Ruano Neto Veiga de Macedo</v>
      </c>
      <c r="C1227" s="2" t="str">
        <f>'AlumniEI SIGARRA'!I1228</f>
        <v/>
      </c>
      <c r="D1227" s="2" t="str">
        <f>'AlumniEI SIGARRA'!U1228</f>
        <v> M.EIC 2021/2022</v>
      </c>
    </row>
    <row r="1228">
      <c r="A1228" s="2">
        <f>'AlumniEI SIGARRA'!A1229</f>
        <v>200700613</v>
      </c>
      <c r="B1228" s="2" t="str">
        <f>'AlumniEI SIGARRA'!B1229</f>
        <v>João Sá Vinhas Gonçalves</v>
      </c>
      <c r="C1228" s="11" t="str">
        <f>'AlumniEI SIGARRA'!I1229</f>
        <v>https://www.linkedin.com/in/jsvgoncalves/</v>
      </c>
      <c r="D1228" s="2" t="str">
        <f>'AlumniEI SIGARRA'!U1229</f>
        <v> MIEIC 2014/2015</v>
      </c>
    </row>
    <row r="1229">
      <c r="A1229" s="2">
        <f>'AlumniEI SIGARRA'!A1230</f>
        <v>199804358</v>
      </c>
      <c r="B1229" s="2" t="str">
        <f>'AlumniEI SIGARRA'!B1230</f>
        <v>João Tiago Azevedo Belo</v>
      </c>
      <c r="C1229" s="11" t="str">
        <f>'AlumniEI SIGARRA'!I1230</f>
        <v>https://www.linkedin.com/in/johnbelo</v>
      </c>
      <c r="D1229" s="2" t="str">
        <f>'AlumniEI SIGARRA'!U1230</f>
        <v> LEIC 2002/2003</v>
      </c>
    </row>
    <row r="1230">
      <c r="A1230" s="2">
        <f>'AlumniEI SIGARRA'!A1231</f>
        <v>200804984</v>
      </c>
      <c r="B1230" s="2" t="str">
        <f>'AlumniEI SIGARRA'!B1231</f>
        <v>João Tiago Barbosa Pinto</v>
      </c>
      <c r="C1230" s="11" t="str">
        <f>'AlumniEI SIGARRA'!I1231</f>
        <v>https://www.linkedin.com/in/joao-tiago-pinto-mba-299a2735/</v>
      </c>
      <c r="D1230" s="2" t="str">
        <f>'AlumniEI SIGARRA'!U1231</f>
        <v> MIEIC 2009/2010</v>
      </c>
    </row>
    <row r="1231">
      <c r="A1231" s="2">
        <f>'AlumniEI SIGARRA'!A1232</f>
        <v>200506285</v>
      </c>
      <c r="B1231" s="2" t="str">
        <f>'AlumniEI SIGARRA'!B1232</f>
        <v>João Tiago Chaves Miranda Ladeiras</v>
      </c>
      <c r="C1231" s="2" t="str">
        <f>'AlumniEI SIGARRA'!I1232</f>
        <v/>
      </c>
      <c r="D1231" s="2" t="str">
        <f>'AlumniEI SIGARRA'!U1232</f>
        <v> MIEIC 2014/2015</v>
      </c>
    </row>
    <row r="1232">
      <c r="A1232" s="2">
        <f>'AlumniEI SIGARRA'!A1233</f>
        <v>200502916</v>
      </c>
      <c r="B1232" s="2" t="str">
        <f>'AlumniEI SIGARRA'!B1233</f>
        <v>João Tiago Pinheiro Neto Jacob</v>
      </c>
      <c r="C1232" s="2" t="str">
        <f>'AlumniEI SIGARRA'!I1233</f>
        <v/>
      </c>
      <c r="D1232" s="2" t="str">
        <f>'AlumniEI SIGARRA'!U1233</f>
        <v> MIEIC 2009/2010</v>
      </c>
    </row>
    <row r="1233">
      <c r="A1233" s="2">
        <f>'AlumniEI SIGARRA'!A1234</f>
        <v>202008867</v>
      </c>
      <c r="B1233" s="2" t="str">
        <f>'AlumniEI SIGARRA'!B1234</f>
        <v>João Tomás Marques Félix</v>
      </c>
      <c r="C1233" s="2" t="str">
        <f>'AlumniEI SIGARRA'!I1234</f>
        <v/>
      </c>
      <c r="D1233" s="2" t="str">
        <f>'AlumniEI SIGARRA'!U1234</f>
        <v> L.EIC 2023/2024</v>
      </c>
    </row>
    <row r="1234">
      <c r="A1234" s="2">
        <f>'AlumniEI SIGARRA'!A1235</f>
        <v>199602645</v>
      </c>
      <c r="B1234" s="2" t="str">
        <f>'AlumniEI SIGARRA'!B1235</f>
        <v>João Vasco Lencastre da Mota Marques Gomes</v>
      </c>
      <c r="C1234" s="11" t="str">
        <f>'AlumniEI SIGARRA'!I1235</f>
        <v>https://www.linkedin.com/in/joaomg/</v>
      </c>
      <c r="D1234" s="2" t="str">
        <f>'AlumniEI SIGARRA'!U1235</f>
        <v> LEIC 2000/2001</v>
      </c>
    </row>
    <row r="1235">
      <c r="A1235" s="2">
        <f>'AlumniEI SIGARRA'!A1236</f>
        <v>200001165</v>
      </c>
      <c r="B1235" s="2" t="str">
        <f>'AlumniEI SIGARRA'!B1236</f>
        <v>João Vide Barbosa</v>
      </c>
      <c r="C1235" s="2" t="str">
        <f>'AlumniEI SIGARRA'!I1236</f>
        <v/>
      </c>
      <c r="D1235" s="2" t="str">
        <f>'AlumniEI SIGARRA'!U1236</f>
        <v> LEIC 2005/2006</v>
      </c>
    </row>
    <row r="1236">
      <c r="A1236" s="2">
        <f>'AlumniEI SIGARRA'!A1237</f>
        <v>201005302</v>
      </c>
      <c r="B1236" s="2" t="str">
        <f>'AlumniEI SIGARRA'!B1237</f>
        <v>João Vilas Lages Anhas</v>
      </c>
      <c r="C1236" s="2" t="str">
        <f>'AlumniEI SIGARRA'!I1237</f>
        <v/>
      </c>
      <c r="D1236" s="2" t="str">
        <f>'AlumniEI SIGARRA'!U1237</f>
        <v> MIEIC 2013/2014</v>
      </c>
    </row>
    <row r="1237">
      <c r="A1237" s="2">
        <f>'AlumniEI SIGARRA'!A1238</f>
        <v>200502917</v>
      </c>
      <c r="B1237" s="2" t="str">
        <f>'AlumniEI SIGARRA'!B1238</f>
        <v>João Vitor Barros Monteiro Dias</v>
      </c>
      <c r="C1237" s="11" t="str">
        <f>'AlumniEI SIGARRA'!I1238</f>
        <v>https://www.linkedin.com/in/gettoknowjdias/</v>
      </c>
      <c r="D1237" s="2" t="str">
        <f>'AlumniEI SIGARRA'!U1238</f>
        <v> MIEIC 2009/2010</v>
      </c>
    </row>
    <row r="1238">
      <c r="A1238" s="2">
        <f>'AlumniEI SIGARRA'!A1239</f>
        <v>201806724</v>
      </c>
      <c r="B1238" s="2" t="str">
        <f>'AlumniEI SIGARRA'!B1239</f>
        <v>João Vitor Freitas Fernandes</v>
      </c>
      <c r="C1238" s="2" t="str">
        <f>'AlumniEI SIGARRA'!I1239</f>
        <v/>
      </c>
      <c r="D1238" s="2" t="str">
        <f>'AlumniEI SIGARRA'!U1239</f>
        <v> M.EIC 2022/2023</v>
      </c>
    </row>
    <row r="1239">
      <c r="A1239" s="2">
        <f>'AlumniEI SIGARRA'!A1240</f>
        <v>201406225</v>
      </c>
      <c r="B1239" s="2" t="str">
        <f>'AlumniEI SIGARRA'!B1240</f>
        <v>João Vítor Meireles Chaves</v>
      </c>
      <c r="C1239" s="2" t="str">
        <f>'AlumniEI SIGARRA'!I1240</f>
        <v/>
      </c>
      <c r="D1239" s="2" t="str">
        <f>'AlumniEI SIGARRA'!U1240</f>
        <v> MIEIC 2018/2019</v>
      </c>
    </row>
    <row r="1240">
      <c r="A1240" s="2">
        <f>'AlumniEI SIGARRA'!A1241</f>
        <v>201604602</v>
      </c>
      <c r="B1240" s="2" t="str">
        <f>'AlumniEI SIGARRA'!B1241</f>
        <v>Joaquim Antero Pavão dos Santos</v>
      </c>
      <c r="C1240" s="2" t="str">
        <f>'AlumniEI SIGARRA'!I1241</f>
        <v/>
      </c>
      <c r="D1240" s="2" t="str">
        <f>'AlumniEI SIGARRA'!U1241</f>
        <v> MIEIC 2020/2021</v>
      </c>
    </row>
    <row r="1241">
      <c r="A1241" s="2">
        <f>'AlumniEI SIGARRA'!A1242</f>
        <v>200304788</v>
      </c>
      <c r="B1241" s="2" t="str">
        <f>'AlumniEI SIGARRA'!B1242</f>
        <v>Joaquim Carlos Figueiredo Rendeiro</v>
      </c>
      <c r="C1241" s="11" t="str">
        <f>'AlumniEI SIGARRA'!I1242</f>
        <v>https://www.linkedin.com/in/jrendeiro/</v>
      </c>
      <c r="D1241" s="2" t="str">
        <f>'AlumniEI SIGARRA'!U1242</f>
        <v> MIEIC 2007/2008</v>
      </c>
    </row>
    <row r="1242">
      <c r="A1242" s="2">
        <f>'AlumniEI SIGARRA'!A1243</f>
        <v>200901950</v>
      </c>
      <c r="B1242" s="2" t="str">
        <f>'AlumniEI SIGARRA'!B1243</f>
        <v>Joaquim José Silva Faria Oliveira</v>
      </c>
      <c r="C1242" s="2" t="str">
        <f>'AlumniEI SIGARRA'!I1243</f>
        <v/>
      </c>
      <c r="D1242" s="2" t="str">
        <f>'AlumniEI SIGARRA'!U1243</f>
        <v> MIEIC 2013/2014</v>
      </c>
    </row>
    <row r="1243">
      <c r="A1243" s="2">
        <f>'AlumniEI SIGARRA'!A1244</f>
        <v>200203159</v>
      </c>
      <c r="B1243" s="2" t="str">
        <f>'AlumniEI SIGARRA'!B1244</f>
        <v>Joaquim Manuel Gomes Carneiro</v>
      </c>
      <c r="C1243" s="2" t="str">
        <f>'AlumniEI SIGARRA'!I1244</f>
        <v/>
      </c>
      <c r="D1243" s="2" t="str">
        <f>'AlumniEI SIGARRA'!U1244</f>
        <v> LEIC 2006/2007</v>
      </c>
    </row>
    <row r="1244">
      <c r="A1244" s="2">
        <f>'AlumniEI SIGARRA'!A1245</f>
        <v>201704844</v>
      </c>
      <c r="B1244" s="2" t="str">
        <f>'AlumniEI SIGARRA'!B1245</f>
        <v>Joaquim Manuel Silva Cardoso Rodrigues</v>
      </c>
      <c r="C1244" s="11" t="str">
        <f>'AlumniEI SIGARRA'!I1245</f>
        <v>https://www.linkedin.com/in/jmscrodrigues</v>
      </c>
      <c r="D1244" s="2" t="str">
        <f>'AlumniEI SIGARRA'!U1245</f>
        <v> M.EIC 2021/2022</v>
      </c>
    </row>
    <row r="1245">
      <c r="A1245" s="2">
        <f>'AlumniEI SIGARRA'!A1246</f>
        <v>200405969</v>
      </c>
      <c r="B1245" s="2" t="str">
        <f>'AlumniEI SIGARRA'!B1246</f>
        <v>Joaquim Pedro de Almeida Santos</v>
      </c>
      <c r="C1245" s="11" t="str">
        <f>'AlumniEI SIGARRA'!I1246</f>
        <v>https://www.linkedin.com/in/joaquimsantos/</v>
      </c>
      <c r="D1245" s="2" t="str">
        <f>'AlumniEI SIGARRA'!U1246</f>
        <v> MIEIC 2009/2010</v>
      </c>
    </row>
    <row r="1246">
      <c r="A1246" s="2">
        <f>'AlumniEI SIGARRA'!A1247</f>
        <v>201007724</v>
      </c>
      <c r="B1246" s="2" t="str">
        <f>'AlumniEI SIGARRA'!B1247</f>
        <v>Joaquim Pedro Ribeiro Guimarães</v>
      </c>
      <c r="C1246" s="2" t="str">
        <f>'AlumniEI SIGARRA'!I1247</f>
        <v/>
      </c>
      <c r="D1246" s="2" t="str">
        <f>'AlumniEI SIGARRA'!U1247</f>
        <v> MIEIC 2015/2016</v>
      </c>
    </row>
    <row r="1247">
      <c r="A1247" s="2">
        <f>'AlumniEI SIGARRA'!A1248</f>
        <v>201000608</v>
      </c>
      <c r="B1247" s="2" t="str">
        <f>'AlumniEI SIGARRA'!B1248</f>
        <v>Joaquim Rui Rocha Barros</v>
      </c>
      <c r="C1247" s="11" t="str">
        <f>'AlumniEI SIGARRA'!I1248</f>
        <v>https://www.linkedin.com/in/jrrbarros/</v>
      </c>
      <c r="D1247" s="2" t="str">
        <f>'AlumniEI SIGARRA'!U1248</f>
        <v> MIEIC 2014/2015</v>
      </c>
    </row>
    <row r="1248">
      <c r="A1248" s="2">
        <f>'AlumniEI SIGARRA'!A1249</f>
        <v>201206017</v>
      </c>
      <c r="B1248" s="2" t="str">
        <f>'AlumniEI SIGARRA'!B1249</f>
        <v>Joel Alexandre Ezequiel Dinis</v>
      </c>
      <c r="C1248" s="11" t="str">
        <f>'AlumniEI SIGARRA'!I1249</f>
        <v>https://www.linkedin.com/in/joel-dinis-3a2a85106/</v>
      </c>
      <c r="D1248" s="2" t="str">
        <f>'AlumniEI SIGARRA'!U1249</f>
        <v> MIEIC 2017/2018</v>
      </c>
    </row>
    <row r="1249">
      <c r="A1249" s="2">
        <f>'AlumniEI SIGARRA'!A1250</f>
        <v>201904977</v>
      </c>
      <c r="B1249" s="2" t="str">
        <f>'AlumniEI SIGARRA'!B1250</f>
        <v>Joel Alexandre Vieira Fernandes</v>
      </c>
      <c r="C1249" s="2" t="str">
        <f>'AlumniEI SIGARRA'!I1250</f>
        <v/>
      </c>
      <c r="D1249" s="2" t="str">
        <f>'AlumniEI SIGARRA'!U1250</f>
        <v> L.EIC 2021/2022</v>
      </c>
    </row>
    <row r="1250">
      <c r="A1250" s="2">
        <f>'AlumniEI SIGARRA'!A1251</f>
        <v>201909577</v>
      </c>
      <c r="B1250" s="2" t="str">
        <f>'AlumniEI SIGARRA'!B1251</f>
        <v>Joel Fernando da Costa Silva Coelho</v>
      </c>
      <c r="C1250" s="2" t="str">
        <f>'AlumniEI SIGARRA'!I1251</f>
        <v/>
      </c>
      <c r="D1250" s="2" t="str">
        <f>'AlumniEI SIGARRA'!U1251</f>
        <v> M.EIC 2021/2022</v>
      </c>
    </row>
    <row r="1251">
      <c r="A1251" s="2">
        <f>'AlumniEI SIGARRA'!A1252</f>
        <v>200805997</v>
      </c>
      <c r="B1251" s="2" t="str">
        <f>'AlumniEI SIGARRA'!B1252</f>
        <v>Joel Filipe Rodrigues Ferreira</v>
      </c>
      <c r="C1251" s="11" t="str">
        <f>'AlumniEI SIGARRA'!I1252</f>
        <v>https://www.linkedin.com/in/joelfilipeferreira/</v>
      </c>
      <c r="D1251" s="2" t="str">
        <f>'AlumniEI SIGARRA'!U1252</f>
        <v> MIEIC 2012/2013</v>
      </c>
    </row>
    <row r="1252">
      <c r="A1252" s="2">
        <f>'AlumniEI SIGARRA'!A1253</f>
        <v>201100775</v>
      </c>
      <c r="B1252" s="2" t="str">
        <f>'AlumniEI SIGARRA'!B1253</f>
        <v>Joel Márcio Torres Carneiro</v>
      </c>
      <c r="C1252" s="2" t="str">
        <f>'AlumniEI SIGARRA'!I1253</f>
        <v/>
      </c>
      <c r="D1252" s="2" t="str">
        <f>'AlumniEI SIGARRA'!U1253</f>
        <v> MIEIC 2017/2018</v>
      </c>
    </row>
    <row r="1253">
      <c r="A1253" s="2">
        <f>'AlumniEI SIGARRA'!A1254</f>
        <v>200908708</v>
      </c>
      <c r="B1253" s="2" t="str">
        <f>'AlumniEI SIGARRA'!B1254</f>
        <v>Joel Paraíso Ramos</v>
      </c>
      <c r="C1253" s="11" t="str">
        <f>'AlumniEI SIGARRA'!I1254</f>
        <v>https://www.linkedin.com/in/joelpramos</v>
      </c>
      <c r="D1253" s="2" t="str">
        <f>'AlumniEI SIGARRA'!U1254</f>
        <v> MIEIC 2013/2014</v>
      </c>
    </row>
    <row r="1254">
      <c r="A1254" s="2">
        <f>'AlumniEI SIGARRA'!A1255</f>
        <v>199703209</v>
      </c>
      <c r="B1254" s="2" t="str">
        <f>'AlumniEI SIGARRA'!B1255</f>
        <v>Joel Rebelo de Castro Alvim</v>
      </c>
      <c r="C1254" s="11" t="str">
        <f>'AlumniEI SIGARRA'!I1255</f>
        <v>https://www.linkedin.com/in/joel-alvim-0b4b51/</v>
      </c>
      <c r="D1254" s="2" t="str">
        <f>'AlumniEI SIGARRA'!U1255</f>
        <v> LEIC 2002/2003</v>
      </c>
    </row>
    <row r="1255">
      <c r="A1255" s="2">
        <f>'AlumniEI SIGARRA'!A1256</f>
        <v>200304789</v>
      </c>
      <c r="B1255" s="2" t="str">
        <f>'AlumniEI SIGARRA'!B1256</f>
        <v>Joel Tiago Moreira Campos</v>
      </c>
      <c r="C1255" s="11" t="str">
        <f>'AlumniEI SIGARRA'!I1256</f>
        <v>https://www.linkedin.com/in/joelcampos/</v>
      </c>
      <c r="D1255" s="2" t="str">
        <f>'AlumniEI SIGARRA'!U1256</f>
        <v> MIEIC 2007/2008</v>
      </c>
    </row>
    <row r="1256">
      <c r="A1256" s="2">
        <f>'AlumniEI SIGARRA'!A1257</f>
        <v>200805901</v>
      </c>
      <c r="B1256" s="2" t="str">
        <f>'AlumniEI SIGARRA'!B1257</f>
        <v>Johny Emanuel de Jesus Gueirez</v>
      </c>
      <c r="C1256" s="2" t="str">
        <f>'AlumniEI SIGARRA'!I1257</f>
        <v/>
      </c>
      <c r="D1256" s="2" t="str">
        <f>'AlumniEI SIGARRA'!U1257</f>
        <v> MIEIC 2013/2014</v>
      </c>
    </row>
    <row r="1257">
      <c r="A1257" s="2">
        <f>'AlumniEI SIGARRA'!A1258</f>
        <v>199600819</v>
      </c>
      <c r="B1257" s="2" t="str">
        <f>'AlumniEI SIGARRA'!B1258</f>
        <v>Jorge André Pardal de Castro</v>
      </c>
      <c r="C1257" s="11" t="str">
        <f>'AlumniEI SIGARRA'!I1258</f>
        <v>https://www.linkedin.com/in/jorgeapcastro/</v>
      </c>
      <c r="D1257" s="2" t="str">
        <f>'AlumniEI SIGARRA'!U1258</f>
        <v> LEIC 2002/2003</v>
      </c>
    </row>
    <row r="1258">
      <c r="A1258" s="2">
        <f>'AlumniEI SIGARRA'!A1259</f>
        <v>199401835</v>
      </c>
      <c r="B1258" s="2" t="str">
        <f>'AlumniEI SIGARRA'!B1259</f>
        <v>Jorge Bruno Silva Fernandes</v>
      </c>
      <c r="C1258" s="11" t="str">
        <f>'AlumniEI SIGARRA'!I1259</f>
        <v>https://www.linkedin.com/in/bruno-fernandes-it/</v>
      </c>
      <c r="D1258" s="2" t="str">
        <f>'AlumniEI SIGARRA'!U1259</f>
        <v> LEIC 2000/2001</v>
      </c>
    </row>
    <row r="1259">
      <c r="A1259" s="2">
        <f>'AlumniEI SIGARRA'!A1260</f>
        <v>199800868</v>
      </c>
      <c r="B1259" s="2" t="str">
        <f>'AlumniEI SIGARRA'!B1260</f>
        <v>Jorge Carlos dos Santos Cardoso</v>
      </c>
      <c r="C1259" s="11" t="str">
        <f>'AlumniEI SIGARRA'!I1260</f>
        <v>https://www.linkedin.com/in/jorgecardoso/</v>
      </c>
      <c r="D1259" s="2" t="str">
        <f>'AlumniEI SIGARRA'!U1260</f>
        <v> LEIC 2002/2003</v>
      </c>
    </row>
    <row r="1260">
      <c r="A1260" s="2">
        <f>'AlumniEI SIGARRA'!A1261</f>
        <v>199302155</v>
      </c>
      <c r="B1260" s="2" t="str">
        <f>'AlumniEI SIGARRA'!B1261</f>
        <v>Jorge Cunha de Sequeira Amaral</v>
      </c>
      <c r="C1260" s="11" t="str">
        <f>'AlumniEI SIGARRA'!I1261</f>
        <v>https://www.linkedin.com/in/jorge-amaral-pt/</v>
      </c>
      <c r="D1260" s="2" t="str">
        <f>'AlumniEI SIGARRA'!U1261</f>
        <v> MEI 2005/2006</v>
      </c>
    </row>
    <row r="1261">
      <c r="A1261" s="2">
        <f>'AlumniEI SIGARRA'!A1262</f>
        <v>202006140</v>
      </c>
      <c r="B1261" s="2" t="str">
        <f>'AlumniEI SIGARRA'!B1262</f>
        <v>Jorge Daniel de Almeida Sousa</v>
      </c>
      <c r="C1261" s="11" t="str">
        <f>'AlumniEI SIGARRA'!I1262</f>
        <v>https://www.linkedin.com/in/jorge-sousa-036761208</v>
      </c>
      <c r="D1261" s="2" t="str">
        <f>'AlumniEI SIGARRA'!U1262</f>
        <v> L.EIC 2022/2023</v>
      </c>
    </row>
    <row r="1262">
      <c r="A1262" s="2">
        <f>'AlumniEI SIGARRA'!A1263</f>
        <v>201705754</v>
      </c>
      <c r="B1262" s="2" t="str">
        <f>'AlumniEI SIGARRA'!B1263</f>
        <v>Jorge David Monteiro Pacheco</v>
      </c>
      <c r="C1262" s="11" t="str">
        <f>'AlumniEI SIGARRA'!I1263</f>
        <v>https://www.linkedin.com/in/jorgepacheco99</v>
      </c>
      <c r="D1262" s="2" t="str">
        <f>'AlumniEI SIGARRA'!U1263</f>
        <v> M.EIC 2021/2022</v>
      </c>
    </row>
    <row r="1263">
      <c r="A1263" s="2">
        <f>'AlumniEI SIGARRA'!A1264</f>
        <v>200701548</v>
      </c>
      <c r="B1263" s="2" t="str">
        <f>'AlumniEI SIGARRA'!B1264</f>
        <v>Jorge Emanuel Almeida Mateus</v>
      </c>
      <c r="C1263" s="11" t="str">
        <f>'AlumniEI SIGARRA'!I1264</f>
        <v>https://www.linkedin.com/in/jorgeeamateus</v>
      </c>
      <c r="D1263" s="2" t="str">
        <f>'AlumniEI SIGARRA'!U1264</f>
        <v> MIEIC 2011/2012</v>
      </c>
    </row>
    <row r="1264">
      <c r="A1264" s="2">
        <f>'AlumniEI SIGARRA'!A1265</f>
        <v>199800209</v>
      </c>
      <c r="B1264" s="2" t="str">
        <f>'AlumniEI SIGARRA'!B1265</f>
        <v>Jorge Fernando Maciel Rodrigues Ruão Pinheiro</v>
      </c>
      <c r="C1264" s="11" t="str">
        <f>'AlumniEI SIGARRA'!I1265</f>
        <v>https://www.linkedin.com/in/jruao/</v>
      </c>
      <c r="D1264" s="2" t="str">
        <f>'AlumniEI SIGARRA'!U1265</f>
        <v> LEIC 2002/2003 MIEIC 2009/2010</v>
      </c>
    </row>
    <row r="1265">
      <c r="A1265" s="2">
        <f>'AlumniEI SIGARRA'!A1266</f>
        <v>201005439</v>
      </c>
      <c r="B1265" s="2" t="str">
        <f>'AlumniEI SIGARRA'!B1266</f>
        <v>Jorge Filipe da Silva Costa</v>
      </c>
      <c r="C1265" s="2" t="str">
        <f>'AlumniEI SIGARRA'!I1266</f>
        <v/>
      </c>
      <c r="D1265" s="2" t="str">
        <f>'AlumniEI SIGARRA'!U1266</f>
        <v> MIEIC 2014/2015</v>
      </c>
    </row>
    <row r="1266">
      <c r="A1266" s="2">
        <f>'AlumniEI SIGARRA'!A1267</f>
        <v>201000649</v>
      </c>
      <c r="B1266" s="2" t="str">
        <f>'AlumniEI SIGARRA'!B1267</f>
        <v>Jorge Filipe Monteiro Lima</v>
      </c>
      <c r="C1266" s="11" t="str">
        <f>'AlumniEI SIGARRA'!I1267</f>
        <v>https://www.linkedin.com/in/jorgefilipemlima/</v>
      </c>
      <c r="D1266" s="2" t="str">
        <f>'AlumniEI SIGARRA'!U1267</f>
        <v> MIEIC 2015/2016</v>
      </c>
    </row>
    <row r="1267">
      <c r="A1267" s="2">
        <f>'AlumniEI SIGARRA'!A1268</f>
        <v>201205117</v>
      </c>
      <c r="B1267" s="2" t="str">
        <f>'AlumniEI SIGARRA'!B1268</f>
        <v>Jorge Filipe Vieira Barbosa Teixeira</v>
      </c>
      <c r="C1267" s="11" t="str">
        <f>'AlumniEI SIGARRA'!I1268</f>
        <v>https://www.linkedin.com/in/jorgefteixeira/</v>
      </c>
      <c r="D1267" s="2" t="str">
        <f>'AlumniEI SIGARRA'!U1268</f>
        <v> MIEIC 2016/2017</v>
      </c>
    </row>
    <row r="1268">
      <c r="A1268" s="2">
        <f>'AlumniEI SIGARRA'!A1269</f>
        <v>201706518</v>
      </c>
      <c r="B1268" s="2" t="str">
        <f>'AlumniEI SIGARRA'!B1269</f>
        <v>Jorge Levi Perdigoto da Costa</v>
      </c>
      <c r="C1268" s="2" t="str">
        <f>'AlumniEI SIGARRA'!I1269</f>
        <v/>
      </c>
      <c r="D1268" s="2" t="str">
        <f>'AlumniEI SIGARRA'!U1269</f>
        <v> L.EIC 2022/2023</v>
      </c>
    </row>
    <row r="1269">
      <c r="A1269" s="2">
        <f>'AlumniEI SIGARRA'!A1270</f>
        <v>200100295</v>
      </c>
      <c r="B1269" s="2" t="str">
        <f>'AlumniEI SIGARRA'!B1270</f>
        <v>Jorge Manuel Calheiros Carneiro</v>
      </c>
      <c r="C1269" s="11" t="str">
        <f>'AlumniEI SIGARRA'!I1270</f>
        <v>https://www.linkedin.com/in/jccarneiro/</v>
      </c>
      <c r="D1269" s="2" t="str">
        <f>'AlumniEI SIGARRA'!U1270</f>
        <v> LEIC 2005/2006</v>
      </c>
    </row>
    <row r="1270">
      <c r="A1270" s="2">
        <f>'AlumniEI SIGARRA'!A1271</f>
        <v>199801393</v>
      </c>
      <c r="B1270" s="2" t="str">
        <f>'AlumniEI SIGARRA'!B1271</f>
        <v>Jorge Manuel Esparteiro Garcia</v>
      </c>
      <c r="C1270" s="11" t="str">
        <f>'AlumniEI SIGARRA'!I1271</f>
        <v>https://www.linkedin.com/in/jorgeesparteirogarcia/</v>
      </c>
      <c r="D1270" s="2" t="str">
        <f>'AlumniEI SIGARRA'!U1271</f>
        <v> MEI 2006/2007</v>
      </c>
    </row>
    <row r="1271">
      <c r="A1271" s="2">
        <f>'AlumniEI SIGARRA'!A1272</f>
        <v>199900248</v>
      </c>
      <c r="B1271" s="2" t="str">
        <f>'AlumniEI SIGARRA'!B1272</f>
        <v>Jorge Manuel Mack Neves</v>
      </c>
      <c r="C1271" s="11" t="str">
        <f>'AlumniEI SIGARRA'!I1272</f>
        <v>https://www.linkedin.com/in/jorge-neves-4b5572/</v>
      </c>
      <c r="D1271" s="2" t="str">
        <f>'AlumniEI SIGARRA'!U1272</f>
        <v> LEIC 2003/2004</v>
      </c>
    </row>
    <row r="1272">
      <c r="A1272" s="2">
        <f>'AlumniEI SIGARRA'!A1273</f>
        <v>198500369</v>
      </c>
      <c r="B1272" s="2" t="str">
        <f>'AlumniEI SIGARRA'!B1273</f>
        <v>Jorge Manuel Ribeiro da Costa Alves</v>
      </c>
      <c r="C1272" s="11" t="str">
        <f>'AlumniEI SIGARRA'!I1273</f>
        <v>https://www.linkedin.com/in/jorge-alves-0055</v>
      </c>
      <c r="D1272" s="2" t="str">
        <f>'AlumniEI SIGARRA'!U1273</f>
        <v> LEIC 2004/2005</v>
      </c>
    </row>
    <row r="1273">
      <c r="A1273" s="2">
        <f>'AlumniEI SIGARRA'!A1274</f>
        <v>200707636</v>
      </c>
      <c r="B1273" s="2" t="str">
        <f>'AlumniEI SIGARRA'!B1274</f>
        <v>Jorge Miguel Amado Moreira</v>
      </c>
      <c r="C1273" s="2" t="str">
        <f>'AlumniEI SIGARRA'!I1274</f>
        <v/>
      </c>
      <c r="D1273" s="2" t="str">
        <f>'AlumniEI SIGARRA'!U1274</f>
        <v> MIEIC 2012/2013</v>
      </c>
    </row>
    <row r="1274">
      <c r="A1274" s="2">
        <f>'AlumniEI SIGARRA'!A1275</f>
        <v>200702578</v>
      </c>
      <c r="B1274" s="2" t="str">
        <f>'AlumniEI SIGARRA'!B1275</f>
        <v>Jorge Miguel Couto Oliveira Machado</v>
      </c>
      <c r="C1274" s="2" t="str">
        <f>'AlumniEI SIGARRA'!I1275</f>
        <v/>
      </c>
      <c r="D1274" s="2" t="str">
        <f>'AlumniEI SIGARRA'!U1275</f>
        <v> MIEIC 2011/2012</v>
      </c>
    </row>
    <row r="1275">
      <c r="A1275" s="2">
        <f>'AlumniEI SIGARRA'!A1276</f>
        <v>201106922</v>
      </c>
      <c r="B1275" s="2" t="str">
        <f>'AlumniEI SIGARRA'!B1276</f>
        <v>Jorge Miguel Guerra Santos</v>
      </c>
      <c r="C1275" s="2" t="str">
        <f>'AlumniEI SIGARRA'!I1276</f>
        <v/>
      </c>
      <c r="D1275" s="2" t="str">
        <f>'AlumniEI SIGARRA'!U1276</f>
        <v> MIEIC 2015/2016</v>
      </c>
    </row>
    <row r="1276">
      <c r="A1276" s="2">
        <f>'AlumniEI SIGARRA'!A1277</f>
        <v>200800544</v>
      </c>
      <c r="B1276" s="2" t="str">
        <f>'AlumniEI SIGARRA'!B1277</f>
        <v>Jorge Miguel Marques dos Reis</v>
      </c>
      <c r="C1276" s="11" t="str">
        <f>'AlumniEI SIGARRA'!I1277</f>
        <v>https://www.linkedin.com/in/jmmreis/</v>
      </c>
      <c r="D1276" s="2" t="str">
        <f>'AlumniEI SIGARRA'!U1277</f>
        <v> MIEIC 2015/2016</v>
      </c>
    </row>
    <row r="1277">
      <c r="A1277" s="2">
        <f>'AlumniEI SIGARRA'!A1278</f>
        <v>200901939</v>
      </c>
      <c r="B1277" s="2" t="str">
        <f>'AlumniEI SIGARRA'!B1278</f>
        <v>Jorge Miguel Moreira da Silva</v>
      </c>
      <c r="C1277" s="11" t="str">
        <f>'AlumniEI SIGARRA'!I1278</f>
        <v>https://www.linkedin.com/in/jorgesilvame/</v>
      </c>
      <c r="D1277" s="2" t="str">
        <f>'AlumniEI SIGARRA'!U1278</f>
        <v> MIEIC 2013/2014</v>
      </c>
    </row>
    <row r="1278">
      <c r="A1278" s="2">
        <f>'AlumniEI SIGARRA'!A1279</f>
        <v>199503393</v>
      </c>
      <c r="B1278" s="2" t="str">
        <f>'AlumniEI SIGARRA'!B1279</f>
        <v>Jorge Miguel Pinto Barbosa Gonçalves</v>
      </c>
      <c r="C1278" s="2" t="str">
        <f>'AlumniEI SIGARRA'!I1279</f>
        <v/>
      </c>
      <c r="D1278" s="2" t="str">
        <f>'AlumniEI SIGARRA'!U1279</f>
        <v> LEIC 2002/2003</v>
      </c>
    </row>
    <row r="1279">
      <c r="A1279" s="2">
        <f>'AlumniEI SIGARRA'!A1280</f>
        <v>201207133</v>
      </c>
      <c r="B1279" s="2" t="str">
        <f>'AlumniEI SIGARRA'!B1280</f>
        <v>Jorge Miguel Rodrigues Ferreira</v>
      </c>
      <c r="C1279" s="2" t="str">
        <f>'AlumniEI SIGARRA'!I1280</f>
        <v/>
      </c>
      <c r="D1279" s="2" t="str">
        <f>'AlumniEI SIGARRA'!U1280</f>
        <v> MIEIC 2018/2019</v>
      </c>
    </row>
    <row r="1280">
      <c r="A1280" s="2">
        <f>'AlumniEI SIGARRA'!A1281</f>
        <v>200402788</v>
      </c>
      <c r="B1280" s="2" t="str">
        <f>'AlumniEI SIGARRA'!B1281</f>
        <v>Jorge Nuno Guimarães Ferreira de Abreu</v>
      </c>
      <c r="C1280" s="2" t="str">
        <f>'AlumniEI SIGARRA'!I1281</f>
        <v/>
      </c>
      <c r="D1280" s="2" t="str">
        <f>'AlumniEI SIGARRA'!U1281</f>
        <v> MIEIC 2009/2010</v>
      </c>
    </row>
    <row r="1281">
      <c r="A1281" s="2">
        <f>'AlumniEI SIGARRA'!A1282</f>
        <v>202008561</v>
      </c>
      <c r="B1281" s="2" t="str">
        <f>'AlumniEI SIGARRA'!B1282</f>
        <v>José Albano de Almeida Gaspar</v>
      </c>
      <c r="C1281" s="2" t="str">
        <f>'AlumniEI SIGARRA'!I1282</f>
        <v/>
      </c>
      <c r="D1281" s="2" t="str">
        <f>'AlumniEI SIGARRA'!U1282</f>
        <v> L.EIC 2022/2023</v>
      </c>
    </row>
    <row r="1282">
      <c r="A1282" s="2">
        <f>'AlumniEI SIGARRA'!A1283</f>
        <v>201202838</v>
      </c>
      <c r="B1282" s="2" t="str">
        <f>'AlumniEI SIGARRA'!B1283</f>
        <v>José Alberto de Carvalho Cardoso</v>
      </c>
      <c r="C1282" s="11" t="str">
        <f>'AlumniEI SIGARRA'!I1283</f>
        <v>https://www.linkedin.com/in/joseacardoso/</v>
      </c>
      <c r="D1282" s="2" t="str">
        <f>'AlumniEI SIGARRA'!U1283</f>
        <v> MIEIC 2016/2017</v>
      </c>
    </row>
    <row r="1283">
      <c r="A1283" s="2">
        <f>'AlumniEI SIGARRA'!A1284</f>
        <v>199800754</v>
      </c>
      <c r="B1283" s="2" t="str">
        <f>'AlumniEI SIGARRA'!B1284</f>
        <v>José Alberto Ferreira da Silva Carneiro</v>
      </c>
      <c r="C1283" s="2" t="str">
        <f>'AlumniEI SIGARRA'!I1284</f>
        <v/>
      </c>
      <c r="D1283" s="2" t="str">
        <f>'AlumniEI SIGARRA'!U1284</f>
        <v> LEIC 2004/2005</v>
      </c>
    </row>
    <row r="1284">
      <c r="A1284" s="2">
        <f>'AlumniEI SIGARRA'!A1285</f>
        <v>200201038</v>
      </c>
      <c r="B1284" s="2" t="str">
        <f>'AlumniEI SIGARRA'!B1285</f>
        <v>José Alberto Ferreira Soares</v>
      </c>
      <c r="C1284" s="2" t="str">
        <f>'AlumniEI SIGARRA'!I1285</f>
        <v/>
      </c>
      <c r="D1284" s="2" t="str">
        <f>'AlumniEI SIGARRA'!U1285</f>
        <v> LEIC 2006/2007</v>
      </c>
    </row>
    <row r="1285">
      <c r="A1285" s="2">
        <f>'AlumniEI SIGARRA'!A1286</f>
        <v>201403526</v>
      </c>
      <c r="B1285" s="2" t="str">
        <f>'AlumniEI SIGARRA'!B1286</f>
        <v>José Aleixo Peralta da Cruz</v>
      </c>
      <c r="C1285" s="11" t="str">
        <f>'AlumniEI SIGARRA'!I1286</f>
        <v>https://www.linkedin.com/in/josealeixocruz</v>
      </c>
      <c r="D1285" s="2" t="str">
        <f>'AlumniEI SIGARRA'!U1286</f>
        <v> MIEIC 2018/2019</v>
      </c>
    </row>
    <row r="1286">
      <c r="A1286" s="2">
        <f>'AlumniEI SIGARRA'!A1287</f>
        <v>201303930</v>
      </c>
      <c r="B1286" s="2" t="str">
        <f>'AlumniEI SIGARRA'!B1287</f>
        <v>José Alexandre Barreira Santos Teixeira</v>
      </c>
      <c r="C1286" s="2" t="str">
        <f>'AlumniEI SIGARRA'!I1287</f>
        <v/>
      </c>
      <c r="D1286" s="2" t="str">
        <f>'AlumniEI SIGARRA'!U1287</f>
        <v> MIEIC 2017/2018</v>
      </c>
    </row>
    <row r="1287">
      <c r="A1287" s="2">
        <f>'AlumniEI SIGARRA'!A1288</f>
        <v>200004454</v>
      </c>
      <c r="B1287" s="2" t="str">
        <f>'AlumniEI SIGARRA'!B1288</f>
        <v>José Alexandre Koch Ferreira</v>
      </c>
      <c r="C1287" s="2" t="str">
        <f>'AlumniEI SIGARRA'!I1288</f>
        <v/>
      </c>
      <c r="D1287" s="2" t="str">
        <f>'AlumniEI SIGARRA'!U1288</f>
        <v> LEIC 2004/2005 MIEIC 2007/2008</v>
      </c>
    </row>
    <row r="1288">
      <c r="A1288" s="2">
        <f>'AlumniEI SIGARRA'!A1289</f>
        <v>201706421</v>
      </c>
      <c r="B1288" s="2" t="str">
        <f>'AlumniEI SIGARRA'!B1289</f>
        <v>José António Barbosa da Fonseca Guerra</v>
      </c>
      <c r="C1288" s="2" t="str">
        <f>'AlumniEI SIGARRA'!I1289</f>
        <v/>
      </c>
      <c r="D1288" s="2" t="str">
        <f>'AlumniEI SIGARRA'!U1289</f>
        <v> M.EIC 2022/2023</v>
      </c>
    </row>
    <row r="1289">
      <c r="A1289" s="2">
        <f>'AlumniEI SIGARRA'!A1290</f>
        <v>201705226</v>
      </c>
      <c r="B1289" s="2" t="str">
        <f>'AlumniEI SIGARRA'!B1290</f>
        <v>José António Dantas Macedo</v>
      </c>
      <c r="C1289" s="11" t="str">
        <f>'AlumniEI SIGARRA'!I1290</f>
        <v>https://www.linkedin.com/in/josemacedo99/</v>
      </c>
      <c r="D1289" s="2" t="str">
        <f>'AlumniEI SIGARRA'!U1290</f>
        <v> L.EIC 2022/2023</v>
      </c>
    </row>
    <row r="1290">
      <c r="A1290" s="2">
        <f>'AlumniEI SIGARRA'!A1291</f>
        <v>199800228</v>
      </c>
      <c r="B1290" s="2" t="str">
        <f>'AlumniEI SIGARRA'!B1291</f>
        <v>José António Valente de Azevedo</v>
      </c>
      <c r="C1290" s="11" t="str">
        <f>'AlumniEI SIGARRA'!I1291</f>
        <v>https://www.linkedin.com/in/josevalente/</v>
      </c>
      <c r="D1290" s="2" t="str">
        <f>'AlumniEI SIGARRA'!U1291</f>
        <v> LEIC 2000/2001</v>
      </c>
    </row>
    <row r="1291">
      <c r="A1291" s="2">
        <f>'AlumniEI SIGARRA'!A1292</f>
        <v>199804381</v>
      </c>
      <c r="B1291" s="2" t="str">
        <f>'AlumniEI SIGARRA'!B1292</f>
        <v>José Artur da Mota Moreira da Fonseca</v>
      </c>
      <c r="C1291" s="11" t="str">
        <f>'AlumniEI SIGARRA'!I1292</f>
        <v>https://www.linkedin.com/in/arty77/</v>
      </c>
      <c r="D1291" s="2" t="str">
        <f>'AlumniEI SIGARRA'!U1292</f>
        <v> LEIC 2007/2008</v>
      </c>
    </row>
    <row r="1292">
      <c r="A1292" s="2">
        <f>'AlumniEI SIGARRA'!A1293</f>
        <v>202000163</v>
      </c>
      <c r="B1292" s="2" t="str">
        <f>'AlumniEI SIGARRA'!B1293</f>
        <v>José Artur Lima Assunção</v>
      </c>
      <c r="C1292" s="2" t="str">
        <f>'AlumniEI SIGARRA'!I1293</f>
        <v/>
      </c>
      <c r="D1292" s="2" t="str">
        <f>'AlumniEI SIGARRA'!U1293</f>
        <v> L.EIC 2022/2023</v>
      </c>
    </row>
    <row r="1293">
      <c r="A1293" s="2">
        <f>'AlumniEI SIGARRA'!A1294</f>
        <v>200606014</v>
      </c>
      <c r="B1293" s="2" t="str">
        <f>'AlumniEI SIGARRA'!B1294</f>
        <v>José Augusto Cerqueira da Silva</v>
      </c>
      <c r="C1293" s="2" t="str">
        <f>'AlumniEI SIGARRA'!I1294</f>
        <v/>
      </c>
      <c r="D1293" s="2" t="str">
        <f>'AlumniEI SIGARRA'!U1294</f>
        <v> MEI 2008/2009</v>
      </c>
    </row>
    <row r="1294">
      <c r="A1294" s="2">
        <f>'AlumniEI SIGARRA'!A1295</f>
        <v>200203163</v>
      </c>
      <c r="B1294" s="2" t="str">
        <f>'AlumniEI SIGARRA'!B1295</f>
        <v>José Cândido Sousa Pacheco</v>
      </c>
      <c r="C1294" s="11" t="str">
        <f>'AlumniEI SIGARRA'!I1295</f>
        <v>https://www.linkedin.com/in/jpacheco/</v>
      </c>
      <c r="D1294" s="2" t="str">
        <f>'AlumniEI SIGARRA'!U1295</f>
        <v> LEIC 2006/2007</v>
      </c>
    </row>
    <row r="1295">
      <c r="A1295" s="2">
        <f>'AlumniEI SIGARRA'!A1296</f>
        <v>201404446</v>
      </c>
      <c r="B1295" s="2" t="str">
        <f>'AlumniEI SIGARRA'!B1296</f>
        <v>José Carlos Alves Vieira</v>
      </c>
      <c r="C1295" s="2" t="str">
        <f>'AlumniEI SIGARRA'!I1296</f>
        <v/>
      </c>
      <c r="D1295" s="2" t="str">
        <f>'AlumniEI SIGARRA'!U1296</f>
        <v> MIEIC 2018/2019</v>
      </c>
    </row>
    <row r="1296">
      <c r="A1296" s="2">
        <f>'AlumniEI SIGARRA'!A1297</f>
        <v>200803904</v>
      </c>
      <c r="B1296" s="2" t="str">
        <f>'AlumniEI SIGARRA'!B1297</f>
        <v>José Carlos Cadilha Coelho</v>
      </c>
      <c r="C1296" s="2" t="str">
        <f>'AlumniEI SIGARRA'!I1297</f>
        <v/>
      </c>
      <c r="D1296" s="2" t="str">
        <f>'AlumniEI SIGARRA'!U1297</f>
        <v> MIEIC 2012/2013</v>
      </c>
    </row>
    <row r="1297">
      <c r="A1297" s="2">
        <f>'AlumniEI SIGARRA'!A1298</f>
        <v>200905344</v>
      </c>
      <c r="B1297" s="2" t="str">
        <f>'AlumniEI SIGARRA'!B1298</f>
        <v>José Carlos Calhau Pinto</v>
      </c>
      <c r="C1297" s="11" t="str">
        <f>'AlumniEI SIGARRA'!I1298</f>
        <v>https://www.linkedin.com/in/josepinto91/</v>
      </c>
      <c r="D1297" s="2" t="str">
        <f>'AlumniEI SIGARRA'!U1298</f>
        <v> MIEIC 2016/2017</v>
      </c>
    </row>
    <row r="1298">
      <c r="A1298" s="2">
        <f>'AlumniEI SIGARRA'!A1299</f>
        <v>201008879</v>
      </c>
      <c r="B1298" s="2" t="str">
        <f>'AlumniEI SIGARRA'!B1299</f>
        <v>José Carlos da Rocha Lima</v>
      </c>
      <c r="C1298" s="2" t="str">
        <f>'AlumniEI SIGARRA'!I1299</f>
        <v/>
      </c>
      <c r="D1298" s="2" t="str">
        <f>'AlumniEI SIGARRA'!U1299</f>
        <v> MIEIC 2017/2018</v>
      </c>
    </row>
    <row r="1299">
      <c r="A1299" s="2">
        <f>'AlumniEI SIGARRA'!A1300</f>
        <v>200000431</v>
      </c>
      <c r="B1299" s="2" t="str">
        <f>'AlumniEI SIGARRA'!B1300</f>
        <v>José Carlos de Queirós Pinto</v>
      </c>
      <c r="C1299" s="2" t="str">
        <f>'AlumniEI SIGARRA'!I1300</f>
        <v/>
      </c>
      <c r="D1299" s="2" t="str">
        <f>'AlumniEI SIGARRA'!U1300</f>
        <v> MIEIC 2016/2017</v>
      </c>
    </row>
    <row r="1300">
      <c r="A1300" s="2">
        <f>'AlumniEI SIGARRA'!A1301</f>
        <v>200201039</v>
      </c>
      <c r="B1300" s="2" t="str">
        <f>'AlumniEI SIGARRA'!B1301</f>
        <v>José Carlos Gomes Brito</v>
      </c>
      <c r="C1300" s="11" t="str">
        <f>'AlumniEI SIGARRA'!I1301</f>
        <v>https://www.linkedin.com/in/josebrito/</v>
      </c>
      <c r="D1300" s="2" t="str">
        <f>'AlumniEI SIGARRA'!U1301</f>
        <v> LEIC 2006/2007</v>
      </c>
    </row>
    <row r="1301">
      <c r="A1301" s="2">
        <f>'AlumniEI SIGARRA'!A1302</f>
        <v>200205256</v>
      </c>
      <c r="B1301" s="2" t="str">
        <f>'AlumniEI SIGARRA'!B1302</f>
        <v>José Carlos Marques Rodrigues</v>
      </c>
      <c r="C1301" s="2" t="str">
        <f>'AlumniEI SIGARRA'!I1302</f>
        <v/>
      </c>
      <c r="D1301" s="2" t="str">
        <f>'AlumniEI SIGARRA'!U1302</f>
        <v> MIEIC 2007/2008</v>
      </c>
    </row>
    <row r="1302">
      <c r="A1302" s="2">
        <f>'AlumniEI SIGARRA'!A1303</f>
        <v>200501295</v>
      </c>
      <c r="B1302" s="2" t="str">
        <f>'AlumniEI SIGARRA'!B1303</f>
        <v>José Carlos Medeiros de Campos</v>
      </c>
      <c r="C1302" s="11" t="str">
        <f>'AlumniEI SIGARRA'!I1303</f>
        <v>https://www.linkedin.com/in/josecam/</v>
      </c>
      <c r="D1302" s="2" t="str">
        <f>'AlumniEI SIGARRA'!U1303</f>
        <v> MIEIC 2011/2012</v>
      </c>
    </row>
    <row r="1303">
      <c r="A1303" s="2">
        <f>'AlumniEI SIGARRA'!A1304</f>
        <v>201404293</v>
      </c>
      <c r="B1303" s="2" t="str">
        <f>'AlumniEI SIGARRA'!B1304</f>
        <v>José Carlos Milheiro Soares Coutinho</v>
      </c>
      <c r="C1303" s="11" t="str">
        <f>'AlumniEI SIGARRA'!I1304</f>
        <v>https://www.linkedin.com/in/jose-carlos-ms-coutinho</v>
      </c>
      <c r="D1303" s="2" t="str">
        <f>'AlumniEI SIGARRA'!U1304</f>
        <v> MIEIC 2018/2019</v>
      </c>
    </row>
    <row r="1304">
      <c r="A1304" s="2">
        <f>'AlumniEI SIGARRA'!A1305</f>
        <v>200900804</v>
      </c>
      <c r="B1304" s="2" t="str">
        <f>'AlumniEI SIGARRA'!B1305</f>
        <v>José Carlos Portela Pereira</v>
      </c>
      <c r="C1304" s="11" t="str">
        <f>'AlumniEI SIGARRA'!I1305</f>
        <v>https://www.linkedin.com/in/jcarlosportelapereira/</v>
      </c>
      <c r="D1304" s="2" t="str">
        <f>'AlumniEI SIGARRA'!U1305</f>
        <v> MIEIC 2013/2014</v>
      </c>
    </row>
    <row r="1305">
      <c r="A1305" s="2">
        <f>'AlumniEI SIGARRA'!A1306</f>
        <v>200002576</v>
      </c>
      <c r="B1305" s="2" t="str">
        <f>'AlumniEI SIGARRA'!B1306</f>
        <v>José Carlos Reis Duarte</v>
      </c>
      <c r="C1305" s="11" t="str">
        <f>'AlumniEI SIGARRA'!I1306</f>
        <v>https://www.linkedin.com/in/jcrduarte/</v>
      </c>
      <c r="D1305" s="2" t="str">
        <f>'AlumniEI SIGARRA'!U1306</f>
        <v> LEIC 2006/2007</v>
      </c>
    </row>
    <row r="1306">
      <c r="A1306" s="2">
        <f>'AlumniEI SIGARRA'!A1307</f>
        <v>201806371</v>
      </c>
      <c r="B1306" s="2" t="str">
        <f>'AlumniEI SIGARRA'!B1307</f>
        <v>José David Souto Rocha</v>
      </c>
      <c r="C1306" s="2" t="str">
        <f>'AlumniEI SIGARRA'!I1307</f>
        <v/>
      </c>
      <c r="D1306" s="2" t="str">
        <f>'AlumniEI SIGARRA'!U1307</f>
        <v> M.EIC 2022/2023</v>
      </c>
    </row>
    <row r="1307">
      <c r="A1307" s="2">
        <f>'AlumniEI SIGARRA'!A1308</f>
        <v>202003529</v>
      </c>
      <c r="B1307" s="2" t="str">
        <f>'AlumniEI SIGARRA'!B1308</f>
        <v>José Diogo Pinto</v>
      </c>
      <c r="C1307" s="2" t="str">
        <f>'AlumniEI SIGARRA'!I1308</f>
        <v>www.linkedin.com/in/josédpinto</v>
      </c>
      <c r="D1307" s="2" t="str">
        <f>'AlumniEI SIGARRA'!U1308</f>
        <v> L.EIC 2022/2023</v>
      </c>
    </row>
    <row r="1308">
      <c r="A1308" s="2">
        <f>'AlumniEI SIGARRA'!A1309</f>
        <v>201200594</v>
      </c>
      <c r="B1308" s="2" t="str">
        <f>'AlumniEI SIGARRA'!B1309</f>
        <v>José Diogo Teixeira de Sousa Seca</v>
      </c>
      <c r="C1308" s="2" t="str">
        <f>'AlumniEI SIGARRA'!I1309</f>
        <v/>
      </c>
      <c r="D1308" s="2" t="str">
        <f>'AlumniEI SIGARRA'!U1309</f>
        <v> MIEIC 2018/2019</v>
      </c>
    </row>
    <row r="1309">
      <c r="A1309" s="2">
        <f>'AlumniEI SIGARRA'!A1310</f>
        <v>201907216</v>
      </c>
      <c r="B1309" s="2" t="str">
        <f>'AlumniEI SIGARRA'!B1310</f>
        <v>José Eduardo Ferreira da Costa</v>
      </c>
      <c r="C1309" s="2" t="str">
        <f>'AlumniEI SIGARRA'!I1310</f>
        <v/>
      </c>
      <c r="D1309" s="2" t="str">
        <f>'AlumniEI SIGARRA'!U1310</f>
        <v> L.EIC 2021/2022</v>
      </c>
    </row>
    <row r="1310">
      <c r="A1310" s="2">
        <f>'AlumniEI SIGARRA'!A1311</f>
        <v>199802573</v>
      </c>
      <c r="B1310" s="2" t="str">
        <f>'AlumniEI SIGARRA'!B1311</f>
        <v>José Élio da Mota Leite</v>
      </c>
      <c r="C1310" s="11" t="str">
        <f>'AlumniEI SIGARRA'!I1311</f>
        <v>https://www.linkedin.com/in/eliomota/</v>
      </c>
      <c r="D1310" s="2" t="str">
        <f>'AlumniEI SIGARRA'!U1311</f>
        <v> LEIC 2002/2003</v>
      </c>
    </row>
    <row r="1311">
      <c r="A1311" s="2">
        <f>'AlumniEI SIGARRA'!A1312</f>
        <v>200602249</v>
      </c>
      <c r="B1311" s="2" t="str">
        <f>'AlumniEI SIGARRA'!B1312</f>
        <v>José Fernando Moreira da Silva</v>
      </c>
      <c r="C1311" s="11" t="str">
        <f>'AlumniEI SIGARRA'!I1312</f>
        <v>https://www.linkedin.com/in/nandomoreira/</v>
      </c>
      <c r="D1311" s="2" t="str">
        <f>'AlumniEI SIGARRA'!U1312</f>
        <v> MIEIC 2012/2013</v>
      </c>
    </row>
    <row r="1312">
      <c r="A1312" s="2">
        <f>'AlumniEI SIGARRA'!A1313</f>
        <v>200302595</v>
      </c>
      <c r="B1312" s="2" t="str">
        <f>'AlumniEI SIGARRA'!B1313</f>
        <v>José Filipe Barbosa de Carvalho</v>
      </c>
      <c r="C1312" s="11" t="str">
        <f>'AlumniEI SIGARRA'!I1313</f>
        <v>https://www.linkedin.com/in/josebarbosacarvalho/</v>
      </c>
      <c r="D1312" s="2" t="str">
        <f>'AlumniEI SIGARRA'!U1313</f>
        <v> MIEIC 2007/2008</v>
      </c>
    </row>
    <row r="1313">
      <c r="A1313" s="2">
        <f>'AlumniEI SIGARRA'!A1314</f>
        <v>200100298</v>
      </c>
      <c r="B1313" s="2" t="str">
        <f>'AlumniEI SIGARRA'!B1314</f>
        <v>José Filipe da Fonte Domingues</v>
      </c>
      <c r="C1313" s="2" t="str">
        <f>'AlumniEI SIGARRA'!I1314</f>
        <v/>
      </c>
      <c r="D1313" s="2" t="str">
        <f>'AlumniEI SIGARRA'!U1314</f>
        <v> MIEIC 2007/2008</v>
      </c>
    </row>
    <row r="1314">
      <c r="A1314" s="2">
        <f>'AlumniEI SIGARRA'!A1315</f>
        <v>201305016</v>
      </c>
      <c r="B1314" s="2" t="str">
        <f>'AlumniEI SIGARRA'!B1315</f>
        <v>José Francisco Cagigal da Silva Gomes</v>
      </c>
      <c r="C1314" s="2" t="str">
        <f>'AlumniEI SIGARRA'!I1315</f>
        <v/>
      </c>
      <c r="D1314" s="2" t="str">
        <f>'AlumniEI SIGARRA'!U1315</f>
        <v> MIEIC 2018/2019</v>
      </c>
    </row>
    <row r="1315">
      <c r="A1315" s="2">
        <f>'AlumniEI SIGARRA'!A1316</f>
        <v>201807626</v>
      </c>
      <c r="B1315" s="2" t="str">
        <f>'AlumniEI SIGARRA'!B1316</f>
        <v>José Frederico Gomes Ferreira Marques Rodrigues</v>
      </c>
      <c r="C1315" s="2" t="str">
        <f>'AlumniEI SIGARRA'!I1316</f>
        <v/>
      </c>
      <c r="D1315" s="2" t="str">
        <f>'AlumniEI SIGARRA'!U1316</f>
        <v> L.EIC 2021/2022</v>
      </c>
    </row>
    <row r="1316">
      <c r="A1316" s="2">
        <f>'AlumniEI SIGARRA'!A1317</f>
        <v>200404471</v>
      </c>
      <c r="B1316" s="2" t="str">
        <f>'AlumniEI SIGARRA'!B1317</f>
        <v>José Graciano Almeida Ramos</v>
      </c>
      <c r="C1316" s="2" t="str">
        <f>'AlumniEI SIGARRA'!I1317</f>
        <v/>
      </c>
      <c r="D1316" s="2" t="str">
        <f>'AlumniEI SIGARRA'!U1317</f>
        <v> MIEIC 2009/2010</v>
      </c>
    </row>
    <row r="1317">
      <c r="A1317" s="2">
        <f>'AlumniEI SIGARRA'!A1318</f>
        <v>201406208</v>
      </c>
      <c r="B1317" s="2" t="str">
        <f>'AlumniEI SIGARRA'!B1318</f>
        <v>José João Pereira Oliveira</v>
      </c>
      <c r="C1317" s="11" t="str">
        <f>'AlumniEI SIGARRA'!I1318</f>
        <v>https://www.linkedin.com/in/thejjoliveira</v>
      </c>
      <c r="D1317" s="2" t="str">
        <f>'AlumniEI SIGARRA'!U1318</f>
        <v> MIEIC 2018/2019</v>
      </c>
    </row>
    <row r="1318">
      <c r="A1318" s="2">
        <f>'AlumniEI SIGARRA'!A1319</f>
        <v>199904152</v>
      </c>
      <c r="B1318" s="2" t="str">
        <f>'AlumniEI SIGARRA'!B1319</f>
        <v>José Jorge Magalhães Dias Gomes</v>
      </c>
      <c r="C1318" s="2" t="str">
        <f>'AlumniEI SIGARRA'!I1319</f>
        <v/>
      </c>
      <c r="D1318" s="2" t="str">
        <f>'AlumniEI SIGARRA'!U1319</f>
        <v> LEIC 2003/2004</v>
      </c>
    </row>
    <row r="1319">
      <c r="A1319" s="2">
        <f>'AlumniEI SIGARRA'!A1320</f>
        <v>201000575</v>
      </c>
      <c r="B1319" s="2" t="str">
        <f>'AlumniEI SIGARRA'!B1320</f>
        <v>José Lage Bateira</v>
      </c>
      <c r="C1319" s="2" t="str">
        <f>'AlumniEI SIGARRA'!I1320</f>
        <v/>
      </c>
      <c r="D1319" s="2" t="str">
        <f>'AlumniEI SIGARRA'!U1320</f>
        <v> MIEIC 2013/2014</v>
      </c>
    </row>
    <row r="1320">
      <c r="A1320" s="2">
        <f>'AlumniEI SIGARRA'!A1321</f>
        <v>200003214</v>
      </c>
      <c r="B1320" s="2" t="str">
        <f>'AlumniEI SIGARRA'!B1321</f>
        <v>José Leandro Amaro da Veiga</v>
      </c>
      <c r="C1320" s="11" t="str">
        <f>'AlumniEI SIGARRA'!I1321</f>
        <v>https://www.linkedin.com/in/joseveiga/</v>
      </c>
      <c r="D1320" s="2" t="str">
        <f>'AlumniEI SIGARRA'!U1321</f>
        <v> MIEIC 2010/2011</v>
      </c>
    </row>
    <row r="1321">
      <c r="A1321" s="2">
        <f>'AlumniEI SIGARRA'!A1322</f>
        <v>202008061</v>
      </c>
      <c r="B1321" s="2" t="str">
        <f>'AlumniEI SIGARRA'!B1322</f>
        <v>José Leandro Rodrigues da Silva</v>
      </c>
      <c r="C1321" s="2" t="str">
        <f>'AlumniEI SIGARRA'!I1322</f>
        <v/>
      </c>
      <c r="D1321" s="2" t="str">
        <f>'AlumniEI SIGARRA'!U1322</f>
        <v> L.EIC 2022/2023</v>
      </c>
    </row>
    <row r="1322">
      <c r="A1322" s="2">
        <f>'AlumniEI SIGARRA'!A1323</f>
        <v>200703527</v>
      </c>
      <c r="B1322" s="2" t="str">
        <f>'AlumniEI SIGARRA'!B1323</f>
        <v>José Lucas Coelho Pinto</v>
      </c>
      <c r="C1322" s="11" t="str">
        <f>'AlumniEI SIGARRA'!I1323</f>
        <v>https://www.linkedin.com/in/jlpinto/</v>
      </c>
      <c r="D1322" s="2" t="str">
        <f>'AlumniEI SIGARRA'!U1323</f>
        <v> MIEIC 2011/2012</v>
      </c>
    </row>
    <row r="1323">
      <c r="A1323" s="2">
        <f>'AlumniEI SIGARRA'!A1324</f>
        <v>202007921</v>
      </c>
      <c r="B1323" s="2" t="str">
        <f>'AlumniEI SIGARRA'!B1324</f>
        <v>José Luis Barbosa de Araújo</v>
      </c>
      <c r="C1323" s="2" t="str">
        <f>'AlumniEI SIGARRA'!I1324</f>
        <v/>
      </c>
      <c r="D1323" s="2" t="str">
        <f>'AlumniEI SIGARRA'!U1324</f>
        <v> L.EIC 2022/2023</v>
      </c>
    </row>
    <row r="1324">
      <c r="A1324" s="2">
        <f>'AlumniEI SIGARRA'!A1325</f>
        <v>200707573</v>
      </c>
      <c r="B1324" s="2" t="str">
        <f>'AlumniEI SIGARRA'!B1325</f>
        <v>José Luís Carvalho Pereira</v>
      </c>
      <c r="C1324" s="2" t="str">
        <f>'AlumniEI SIGARRA'!I1325</f>
        <v/>
      </c>
      <c r="D1324" s="2" t="str">
        <f>'AlumniEI SIGARRA'!U1325</f>
        <v> MIEIC 2009/2010</v>
      </c>
    </row>
    <row r="1325">
      <c r="A1325" s="2">
        <f>'AlumniEI SIGARRA'!A1326</f>
        <v>202008462</v>
      </c>
      <c r="B1325" s="2" t="str">
        <f>'AlumniEI SIGARRA'!B1326</f>
        <v>José Luís Cunha Rodrigues</v>
      </c>
      <c r="C1325" s="2" t="str">
        <f>'AlumniEI SIGARRA'!I1326</f>
        <v/>
      </c>
      <c r="D1325" s="2" t="str">
        <f>'AlumniEI SIGARRA'!U1326</f>
        <v> L.EIC 2022/2023</v>
      </c>
    </row>
    <row r="1326">
      <c r="A1326" s="2">
        <f>'AlumniEI SIGARRA'!A1327</f>
        <v>200303288</v>
      </c>
      <c r="B1326" s="2" t="str">
        <f>'AlumniEI SIGARRA'!B1327</f>
        <v>José Luís da Silva Devezas</v>
      </c>
      <c r="C1326" s="11" t="str">
        <f>'AlumniEI SIGARRA'!I1327</f>
        <v>https://www.linkedin.com/in/jldevezas/</v>
      </c>
      <c r="D1326" s="2" t="str">
        <f>'AlumniEI SIGARRA'!U1327</f>
        <v> MIEIC 2009/2010</v>
      </c>
    </row>
    <row r="1327">
      <c r="A1327" s="2">
        <f>'AlumniEI SIGARRA'!A1328</f>
        <v>199900304</v>
      </c>
      <c r="B1327" s="2" t="str">
        <f>'AlumniEI SIGARRA'!B1328</f>
        <v>José Luís Lopes da Costa e Silva</v>
      </c>
      <c r="C1327" s="2" t="str">
        <f>'AlumniEI SIGARRA'!I1328</f>
        <v/>
      </c>
      <c r="D1327" s="2" t="str">
        <f>'AlumniEI SIGARRA'!U1328</f>
        <v> LEIC 2004/2005</v>
      </c>
    </row>
    <row r="1328">
      <c r="A1328" s="2">
        <f>'AlumniEI SIGARRA'!A1329</f>
        <v>200204708</v>
      </c>
      <c r="B1328" s="2" t="str">
        <f>'AlumniEI SIGARRA'!B1329</f>
        <v>José Luís Machado Rei</v>
      </c>
      <c r="C1328" s="11" t="str">
        <f>'AlumniEI SIGARRA'!I1329</f>
        <v>https://www.linkedin.com/in/lmrei/</v>
      </c>
      <c r="D1328" s="2" t="str">
        <f>'AlumniEI SIGARRA'!U1329</f>
        <v> MIEIC 2010/2011</v>
      </c>
    </row>
    <row r="1329">
      <c r="A1329" s="2">
        <f>'AlumniEI SIGARRA'!A1330</f>
        <v>202004653</v>
      </c>
      <c r="B1329" s="2" t="str">
        <f>'AlumniEI SIGARRA'!B1330</f>
        <v>José Luís Nunes Osório</v>
      </c>
      <c r="C1329" s="2" t="str">
        <f>'AlumniEI SIGARRA'!I1330</f>
        <v/>
      </c>
      <c r="D1329" s="2" t="str">
        <f>'AlumniEI SIGARRA'!U1330</f>
        <v> L.EIC 2022/2023</v>
      </c>
    </row>
    <row r="1330">
      <c r="A1330" s="2">
        <f>'AlumniEI SIGARRA'!A1331</f>
        <v>201504880</v>
      </c>
      <c r="B1330" s="2" t="str">
        <f>'AlumniEI SIGARRA'!B1331</f>
        <v>José Luís Oliveira da Cunha</v>
      </c>
      <c r="C1330" s="2" t="str">
        <f>'AlumniEI SIGARRA'!I1331</f>
        <v>https://www.linkedin.com/in/josé-oliveira-311505b1/</v>
      </c>
      <c r="D1330" s="2" t="str">
        <f>'AlumniEI SIGARRA'!U1331</f>
        <v> MIEIC 2019/2020</v>
      </c>
    </row>
    <row r="1331">
      <c r="A1331" s="2">
        <f>'AlumniEI SIGARRA'!A1332</f>
        <v>201404189</v>
      </c>
      <c r="B1331" s="2" t="str">
        <f>'AlumniEI SIGARRA'!B1332</f>
        <v>José Luís Pacheco Martins</v>
      </c>
      <c r="C1331" s="11" t="str">
        <f>'AlumniEI SIGARRA'!I1332</f>
        <v>https://www.linkedin.com/in/josemartinsdev</v>
      </c>
      <c r="D1331" s="2" t="str">
        <f>'AlumniEI SIGARRA'!U1332</f>
        <v> MIEIC 2018/2019</v>
      </c>
    </row>
    <row r="1332">
      <c r="A1332" s="2">
        <f>'AlumniEI SIGARRA'!A1333</f>
        <v>200704593</v>
      </c>
      <c r="B1332" s="2" t="str">
        <f>'AlumniEI SIGARRA'!B1333</f>
        <v>José Luís Pereira Macedo</v>
      </c>
      <c r="C1332" s="2" t="str">
        <f>'AlumniEI SIGARRA'!I1333</f>
        <v/>
      </c>
      <c r="D1332" s="2" t="str">
        <f>'AlumniEI SIGARRA'!U1333</f>
        <v> MIEIC 2012/2013</v>
      </c>
    </row>
    <row r="1333">
      <c r="A1333" s="2">
        <f>'AlumniEI SIGARRA'!A1334</f>
        <v>201809679</v>
      </c>
      <c r="B1333" s="2" t="str">
        <f>'AlumniEI SIGARRA'!B1334</f>
        <v>José Luís Sousa Tavares</v>
      </c>
      <c r="C1333" s="2" t="str">
        <f>'AlumniEI SIGARRA'!I1334</f>
        <v/>
      </c>
      <c r="D1333" s="2" t="str">
        <f>'AlumniEI SIGARRA'!U1334</f>
        <v> M.EIC 2022/2023</v>
      </c>
    </row>
    <row r="1334">
      <c r="A1334" s="2">
        <f>'AlumniEI SIGARRA'!A1335</f>
        <v>201506448</v>
      </c>
      <c r="B1334" s="2" t="str">
        <f>'AlumniEI SIGARRA'!B1335</f>
        <v>José Manuel Faria Azevedo</v>
      </c>
      <c r="C1334" s="11" t="str">
        <f>'AlumniEI SIGARRA'!I1335</f>
        <v>https://www.linkedin.com/in/josemfazevedob</v>
      </c>
      <c r="D1334" s="2" t="str">
        <f>'AlumniEI SIGARRA'!U1335</f>
        <v> M.EIC 2021/2022</v>
      </c>
    </row>
    <row r="1335">
      <c r="A1335" s="2">
        <f>'AlumniEI SIGARRA'!A1336</f>
        <v>200807031</v>
      </c>
      <c r="B1335" s="2" t="str">
        <f>'AlumniEI SIGARRA'!B1336</f>
        <v>José Manuel Oliveira da Silva</v>
      </c>
      <c r="C1335" s="11" t="str">
        <f>'AlumniEI SIGARRA'!I1336</f>
        <v>https://www.linkedin.com/in/jsilva-pt/</v>
      </c>
      <c r="D1335" s="2" t="str">
        <f>'AlumniEI SIGARRA'!U1336</f>
        <v> MIEIC 2012/2013</v>
      </c>
    </row>
    <row r="1336">
      <c r="A1336" s="2">
        <f>'AlumniEI SIGARRA'!A1337</f>
        <v>200606081</v>
      </c>
      <c r="B1336" s="2" t="str">
        <f>'AlumniEI SIGARRA'!B1337</f>
        <v>José Manuel Pinheiro Aguiar</v>
      </c>
      <c r="C1336" s="11" t="str">
        <f>'AlumniEI SIGARRA'!I1337</f>
        <v>https://www.linkedin.com/in/josempaguiar/</v>
      </c>
      <c r="D1336" s="2" t="str">
        <f>'AlumniEI SIGARRA'!U1337</f>
        <v> MIEIC 2010/2011</v>
      </c>
    </row>
    <row r="1337">
      <c r="A1337" s="2">
        <f>'AlumniEI SIGARRA'!A1338</f>
        <v>199600854</v>
      </c>
      <c r="B1337" s="2" t="str">
        <f>'AlumniEI SIGARRA'!B1338</f>
        <v>José Manuel Rios Fonseca</v>
      </c>
      <c r="C1337" s="2" t="str">
        <f>'AlumniEI SIGARRA'!I1338</f>
        <v/>
      </c>
      <c r="D1337" s="2" t="str">
        <f>'AlumniEI SIGARRA'!U1338</f>
        <v> MEI 2005/2006</v>
      </c>
    </row>
    <row r="1338">
      <c r="A1338" s="2">
        <f>'AlumniEI SIGARRA'!A1339</f>
        <v>200001801</v>
      </c>
      <c r="B1338" s="2" t="str">
        <f>'AlumniEI SIGARRA'!B1339</f>
        <v>José Manuel Sousa Ramos dos Santos</v>
      </c>
      <c r="C1338" s="11" t="str">
        <f>'AlumniEI SIGARRA'!I1339</f>
        <v>https://www.linkedin.com/in/josemsantos/</v>
      </c>
      <c r="D1338" s="2" t="str">
        <f>'AlumniEI SIGARRA'!U1339</f>
        <v> LEIC 2004/2005</v>
      </c>
    </row>
    <row r="1339">
      <c r="A1339" s="2">
        <f>'AlumniEI SIGARRA'!A1340</f>
        <v>202006963</v>
      </c>
      <c r="B1339" s="2" t="str">
        <f>'AlumniEI SIGARRA'!B1340</f>
        <v>José Maria Borges Pires do Couto e Castro</v>
      </c>
      <c r="C1339" s="11" t="str">
        <f>'AlumniEI SIGARRA'!I1340</f>
        <v>https://www.linkedin.com/in/zmcastro/</v>
      </c>
      <c r="D1339" s="2" t="str">
        <f>'AlumniEI SIGARRA'!U1340</f>
        <v> L.EIC 2022/2023</v>
      </c>
    </row>
    <row r="1340">
      <c r="A1340" s="2">
        <f>'AlumniEI SIGARRA'!A1341</f>
        <v>199501211</v>
      </c>
      <c r="B1340" s="2" t="str">
        <f>'AlumniEI SIGARRA'!B1341</f>
        <v>José Maria Côrte-Real da Costa Pereira</v>
      </c>
      <c r="C1340" s="2" t="str">
        <f>'AlumniEI SIGARRA'!I1341</f>
        <v/>
      </c>
      <c r="D1340" s="2" t="str">
        <f>'AlumniEI SIGARRA'!U1341</f>
        <v> LEIC 1999/2000</v>
      </c>
    </row>
    <row r="1341">
      <c r="A1341" s="2">
        <f>'AlumniEI SIGARRA'!A1342</f>
        <v>200103602</v>
      </c>
      <c r="B1341" s="2" t="str">
        <f>'AlumniEI SIGARRA'!B1342</f>
        <v>José Maria Rosa de Sousa de Mendonça e Moura</v>
      </c>
      <c r="C1341" s="11" t="str">
        <f>'AlumniEI SIGARRA'!I1342</f>
        <v>https://www.linkedin.com/in/zemariamm/</v>
      </c>
      <c r="D1341" s="2" t="str">
        <f>'AlumniEI SIGARRA'!U1342</f>
        <v> LEIC 2005/2006 MIEIC 2008/2009</v>
      </c>
    </row>
    <row r="1342">
      <c r="A1342" s="2">
        <f>'AlumniEI SIGARRA'!A1343</f>
        <v>199404057</v>
      </c>
      <c r="B1342" s="2" t="str">
        <f>'AlumniEI SIGARRA'!B1343</f>
        <v>José Maria Vilaça da Silva</v>
      </c>
      <c r="C1342" s="2" t="str">
        <f>'AlumniEI SIGARRA'!I1343</f>
        <v>https://www.linkedin.com/in/josé-vilaça-5ba8ba3/</v>
      </c>
      <c r="D1342" s="2" t="str">
        <f>'AlumniEI SIGARRA'!U1343</f>
        <v> LEIC 1999/2000</v>
      </c>
    </row>
    <row r="1343">
      <c r="A1343" s="2">
        <f>'AlumniEI SIGARRA'!A1344</f>
        <v>200203864</v>
      </c>
      <c r="B1343" s="2" t="str">
        <f>'AlumniEI SIGARRA'!B1344</f>
        <v>José Mário Ferreira Castelo Branco</v>
      </c>
      <c r="C1343" s="2" t="str">
        <f>'AlumniEI SIGARRA'!I1344</f>
        <v>https://www.linkedin.com/in/josé-branco-a543573/</v>
      </c>
      <c r="D1343" s="2" t="str">
        <f>'AlumniEI SIGARRA'!U1344</f>
        <v> MIEIC 2007/2008</v>
      </c>
    </row>
    <row r="1344">
      <c r="A1344" s="2">
        <f>'AlumniEI SIGARRA'!A1345</f>
        <v>199400650</v>
      </c>
      <c r="B1344" s="2" t="str">
        <f>'AlumniEI SIGARRA'!B1345</f>
        <v>José Miguel Almeida Monteiro</v>
      </c>
      <c r="C1344" s="11" t="str">
        <f>'AlumniEI SIGARRA'!I1345</f>
        <v>https://www.linkedin.com/in/jose-miguel-monteiro-0483469/</v>
      </c>
      <c r="D1344" s="2" t="str">
        <f>'AlumniEI SIGARRA'!U1345</f>
        <v> LEIC 1998/1999</v>
      </c>
    </row>
    <row r="1345">
      <c r="A1345" s="2">
        <f>'AlumniEI SIGARRA'!A1346</f>
        <v>199502397</v>
      </c>
      <c r="B1345" s="2" t="str">
        <f>'AlumniEI SIGARRA'!B1346</f>
        <v>José Miguel Almeida Pinto</v>
      </c>
      <c r="C1345" s="2" t="str">
        <f>'AlumniEI SIGARRA'!I1346</f>
        <v/>
      </c>
      <c r="D1345" s="2" t="str">
        <f>'AlumniEI SIGARRA'!U1346</f>
        <v> LEIC 2000/2001</v>
      </c>
    </row>
    <row r="1346">
      <c r="A1346" s="2">
        <f>'AlumniEI SIGARRA'!A1347</f>
        <v>202007231</v>
      </c>
      <c r="B1346" s="2" t="str">
        <f>'AlumniEI SIGARRA'!B1347</f>
        <v>José Miguel Araújo Ribeiro</v>
      </c>
      <c r="C1346" s="2" t="str">
        <f>'AlumniEI SIGARRA'!I1347</f>
        <v/>
      </c>
      <c r="D1346" s="2" t="str">
        <f>'AlumniEI SIGARRA'!U1347</f>
        <v> L.EIC 2022/2023</v>
      </c>
    </row>
    <row r="1347">
      <c r="A1347" s="2">
        <f>'AlumniEI SIGARRA'!A1348</f>
        <v>201304828</v>
      </c>
      <c r="B1347" s="2" t="str">
        <f>'AlumniEI SIGARRA'!B1348</f>
        <v>José Miguel Botelho Mendes</v>
      </c>
      <c r="C1347" s="2" t="str">
        <f>'AlumniEI SIGARRA'!I1348</f>
        <v/>
      </c>
      <c r="D1347" s="2" t="str">
        <f>'AlumniEI SIGARRA'!U1348</f>
        <v> MIEIC 2017/2018</v>
      </c>
    </row>
    <row r="1348">
      <c r="A1348" s="2">
        <f>'AlumniEI SIGARRA'!A1349</f>
        <v>201809590</v>
      </c>
      <c r="B1348" s="2" t="str">
        <f>'AlumniEI SIGARRA'!B1349</f>
        <v>José Miguel Carvalho Rodrigues</v>
      </c>
      <c r="C1348" s="2" t="str">
        <f>'AlumniEI SIGARRA'!I1349</f>
        <v/>
      </c>
      <c r="D1348" s="2" t="str">
        <f>'AlumniEI SIGARRA'!U1349</f>
        <v> L.EIC 2022/2023</v>
      </c>
    </row>
    <row r="1349">
      <c r="A1349" s="2">
        <f>'AlumniEI SIGARRA'!A1350</f>
        <v>200603250</v>
      </c>
      <c r="B1349" s="2" t="str">
        <f>'AlumniEI SIGARRA'!B1350</f>
        <v>José Miguel Castro Martins</v>
      </c>
      <c r="C1349" s="11" t="str">
        <f>'AlumniEI SIGARRA'!I1350</f>
        <v>https://www.linkedin.com/in/josemartins88/</v>
      </c>
      <c r="D1349" s="2" t="str">
        <f>'AlumniEI SIGARRA'!U1350</f>
        <v> MIEIC 2010/2011</v>
      </c>
    </row>
    <row r="1350">
      <c r="A1350" s="2">
        <f>'AlumniEI SIGARRA'!A1351</f>
        <v>200506286</v>
      </c>
      <c r="B1350" s="2" t="str">
        <f>'AlumniEI SIGARRA'!B1351</f>
        <v>José Miguel Costa Nogueira dos Santos</v>
      </c>
      <c r="C1350" s="11" t="str">
        <f>'AlumniEI SIGARRA'!I1351</f>
        <v>https://www.linkedin.com/in/josemiguelsantos/</v>
      </c>
      <c r="D1350" s="2" t="str">
        <f>'AlumniEI SIGARRA'!U1351</f>
        <v> MIEIC 2010/2011</v>
      </c>
    </row>
    <row r="1351">
      <c r="A1351" s="2">
        <f>'AlumniEI SIGARRA'!A1352</f>
        <v>201704317</v>
      </c>
      <c r="B1351" s="2" t="str">
        <f>'AlumniEI SIGARRA'!B1352</f>
        <v>José Miguel da Costa Simões</v>
      </c>
      <c r="C1351" s="2" t="str">
        <f>'AlumniEI SIGARRA'!I1352</f>
        <v/>
      </c>
      <c r="D1351" s="2" t="str">
        <f>'AlumniEI SIGARRA'!U1352</f>
        <v> M.EIC 2021/2022</v>
      </c>
    </row>
    <row r="1352">
      <c r="A1352" s="2">
        <f>'AlumniEI SIGARRA'!A1353</f>
        <v>201206112</v>
      </c>
      <c r="B1352" s="2" t="str">
        <f>'AlumniEI SIGARRA'!B1353</f>
        <v>José Miguel de Sousa Pessanha Pereira de Melo</v>
      </c>
      <c r="C1352" s="11" t="str">
        <f>'AlumniEI SIGARRA'!I1353</f>
        <v>https://www.linkedin.com/in/josemiguelmelo/</v>
      </c>
      <c r="D1352" s="2" t="str">
        <f>'AlumniEI SIGARRA'!U1353</f>
        <v> MIEIC 2016/2017</v>
      </c>
    </row>
    <row r="1353">
      <c r="A1353" s="2">
        <f>'AlumniEI SIGARRA'!A1354</f>
        <v>200504623</v>
      </c>
      <c r="B1353" s="2" t="str">
        <f>'AlumniEI SIGARRA'!B1354</f>
        <v>José Miguel de Sousa Silva</v>
      </c>
      <c r="C1353" s="2" t="str">
        <f>'AlumniEI SIGARRA'!I1354</f>
        <v/>
      </c>
      <c r="D1353" s="2" t="str">
        <f>'AlumniEI SIGARRA'!U1354</f>
        <v> MIEIC 2011/2012</v>
      </c>
    </row>
    <row r="1354">
      <c r="A1354" s="2">
        <f>'AlumniEI SIGARRA'!A1355</f>
        <v>199502396</v>
      </c>
      <c r="B1354" s="2" t="str">
        <f>'AlumniEI SIGARRA'!B1355</f>
        <v>José Miguel Faria de Sá</v>
      </c>
      <c r="C1354" s="2" t="str">
        <f>'AlumniEI SIGARRA'!I1355</f>
        <v/>
      </c>
      <c r="D1354" s="2" t="str">
        <f>'AlumniEI SIGARRA'!U1355</f>
        <v> LEIC 1999/2000</v>
      </c>
    </row>
    <row r="1355">
      <c r="A1355" s="2">
        <f>'AlumniEI SIGARRA'!A1356</f>
        <v>201200647</v>
      </c>
      <c r="B1355" s="2" t="str">
        <f>'AlumniEI SIGARRA'!B1356</f>
        <v>José Miguel Ferreira Mendes</v>
      </c>
      <c r="C1355" s="2" t="str">
        <f>'AlumniEI SIGARRA'!I1356</f>
        <v/>
      </c>
      <c r="D1355" s="2" t="str">
        <f>'AlumniEI SIGARRA'!U1356</f>
        <v> MIEIC 2019/2020</v>
      </c>
    </row>
    <row r="1356">
      <c r="A1356" s="2">
        <f>'AlumniEI SIGARRA'!A1357</f>
        <v>200100297</v>
      </c>
      <c r="B1356" s="2" t="str">
        <f>'AlumniEI SIGARRA'!B1357</f>
        <v>José Miguel Gonçalves dos Santos Azevedo Cruz</v>
      </c>
      <c r="C1356" s="2" t="str">
        <f>'AlumniEI SIGARRA'!I1357</f>
        <v/>
      </c>
      <c r="D1356" s="2" t="str">
        <f>'AlumniEI SIGARRA'!U1357</f>
        <v> LEIC 2005/2006</v>
      </c>
    </row>
    <row r="1357">
      <c r="A1357" s="2">
        <f>'AlumniEI SIGARRA'!A1358</f>
        <v>199804339</v>
      </c>
      <c r="B1357" s="2" t="str">
        <f>'AlumniEI SIGARRA'!B1358</f>
        <v>José Miguel Gouveia Fernandes</v>
      </c>
      <c r="C1357" s="2" t="str">
        <f>'AlumniEI SIGARRA'!I1358</f>
        <v/>
      </c>
      <c r="D1357" s="2" t="str">
        <f>'AlumniEI SIGARRA'!U1358</f>
        <v> LEIC 2002/2003</v>
      </c>
    </row>
    <row r="1358">
      <c r="A1358" s="2">
        <f>'AlumniEI SIGARRA'!A1359</f>
        <v>200405150</v>
      </c>
      <c r="B1358" s="2" t="str">
        <f>'AlumniEI SIGARRA'!B1359</f>
        <v>José Miguel Leite Alves Guedes</v>
      </c>
      <c r="C1358" s="2" t="str">
        <f>'AlumniEI SIGARRA'!I1359</f>
        <v/>
      </c>
      <c r="D1358" s="2" t="str">
        <f>'AlumniEI SIGARRA'!U1359</f>
        <v> MIEIC 2008/2009</v>
      </c>
    </row>
    <row r="1359">
      <c r="A1359" s="2">
        <f>'AlumniEI SIGARRA'!A1360</f>
        <v>201805386</v>
      </c>
      <c r="B1359" s="2" t="str">
        <f>'AlumniEI SIGARRA'!B1360</f>
        <v>José Miguel Lopes Ferrão</v>
      </c>
      <c r="C1359" s="2" t="str">
        <f>'AlumniEI SIGARRA'!I1360</f>
        <v/>
      </c>
      <c r="D1359" s="2" t="str">
        <f>'AlumniEI SIGARRA'!U1360</f>
        <v> M.EIC 2022/2023</v>
      </c>
    </row>
    <row r="1360">
      <c r="A1360" s="2">
        <f>'AlumniEI SIGARRA'!A1361</f>
        <v>201707054</v>
      </c>
      <c r="B1360" s="2" t="str">
        <f>'AlumniEI SIGARRA'!B1361</f>
        <v>José Miguel Martins Gomes</v>
      </c>
      <c r="C1360" s="2" t="str">
        <f>'AlumniEI SIGARRA'!I1361</f>
        <v/>
      </c>
      <c r="D1360" s="2" t="str">
        <f>'AlumniEI SIGARRA'!U1361</f>
        <v> M.EIC 2021/2022</v>
      </c>
    </row>
    <row r="1361">
      <c r="A1361" s="2">
        <f>'AlumniEI SIGARRA'!A1362</f>
        <v>201402717</v>
      </c>
      <c r="B1361" s="2" t="str">
        <f>'AlumniEI SIGARRA'!B1362</f>
        <v>José Miguel Matos Lopes da Costa</v>
      </c>
      <c r="C1361" s="2" t="str">
        <f>'AlumniEI SIGARRA'!I1362</f>
        <v/>
      </c>
      <c r="D1361" s="2" t="str">
        <f>'AlumniEI SIGARRA'!U1362</f>
        <v> MIEIC 2018/2019</v>
      </c>
    </row>
    <row r="1362">
      <c r="A1362" s="2">
        <f>'AlumniEI SIGARRA'!A1363</f>
        <v>200601298</v>
      </c>
      <c r="B1362" s="2" t="str">
        <f>'AlumniEI SIGARRA'!B1363</f>
        <v>José Miguel Meneses Lopes Moreira</v>
      </c>
      <c r="C1362" s="2" t="str">
        <f>'AlumniEI SIGARRA'!I1363</f>
        <v/>
      </c>
      <c r="D1362" s="2" t="str">
        <f>'AlumniEI SIGARRA'!U1363</f>
        <v> MEI 2008/2009</v>
      </c>
    </row>
    <row r="1363">
      <c r="A1363" s="2">
        <f>'AlumniEI SIGARRA'!A1364</f>
        <v>199904857</v>
      </c>
      <c r="B1363" s="2" t="str">
        <f>'AlumniEI SIGARRA'!B1364</f>
        <v>José Miguel Neves de Melo</v>
      </c>
      <c r="C1363" s="11" t="str">
        <f>'AlumniEI SIGARRA'!I1364</f>
        <v>https://www.linkedin.com/in/miguelnmelo/</v>
      </c>
      <c r="D1363" s="2" t="str">
        <f>'AlumniEI SIGARRA'!U1364</f>
        <v> LEIC 2004/2005</v>
      </c>
    </row>
    <row r="1364">
      <c r="A1364" s="2">
        <f>'AlumniEI SIGARRA'!A1365</f>
        <v>200101444</v>
      </c>
      <c r="B1364" s="2" t="str">
        <f>'AlumniEI SIGARRA'!B1365</f>
        <v>José Miguel Ramos Rodrigues de Carvalho</v>
      </c>
      <c r="C1364" s="11" t="str">
        <f>'AlumniEI SIGARRA'!I1365</f>
        <v>https://www.linkedin.com/in/josemiguelcarvalho/</v>
      </c>
      <c r="D1364" s="2" t="str">
        <f>'AlumniEI SIGARRA'!U1365</f>
        <v> MIEIC 2007/2008</v>
      </c>
    </row>
    <row r="1365">
      <c r="A1365" s="2">
        <f>'AlumniEI SIGARRA'!A1366</f>
        <v>200201729</v>
      </c>
      <c r="B1365" s="2" t="str">
        <f>'AlumniEI SIGARRA'!B1366</f>
        <v>José Miguel Ribeiro Paixão</v>
      </c>
      <c r="C1365" s="11" t="str">
        <f>'AlumniEI SIGARRA'!I1366</f>
        <v>https://www.linkedin.com/in/mpaixao/</v>
      </c>
      <c r="D1365" s="2" t="str">
        <f>'AlumniEI SIGARRA'!U1366</f>
        <v> MIEIC 2007/2008</v>
      </c>
    </row>
    <row r="1366">
      <c r="A1366" s="2">
        <f>'AlumniEI SIGARRA'!A1367</f>
        <v>199702107</v>
      </c>
      <c r="B1366" s="2" t="str">
        <f>'AlumniEI SIGARRA'!B1367</f>
        <v>José Miguel Sereno da Rocha Machado Espregueira</v>
      </c>
      <c r="C1366" s="11" t="str">
        <f>'AlumniEI SIGARRA'!I1367</f>
        <v>https://www.linkedin.com/in/espregueira/</v>
      </c>
      <c r="D1366" s="2" t="str">
        <f>'AlumniEI SIGARRA'!U1367</f>
        <v> LEIC 2001/2002 MIEIC 2007/2008</v>
      </c>
    </row>
    <row r="1367">
      <c r="A1367" s="2">
        <f>'AlumniEI SIGARRA'!A1368</f>
        <v>200707656</v>
      </c>
      <c r="B1367" s="2" t="str">
        <f>'AlumniEI SIGARRA'!B1368</f>
        <v>José Miguel Teixeira Viana</v>
      </c>
      <c r="C1367" s="11" t="str">
        <f>'AlumniEI SIGARRA'!I1368</f>
        <v>https://www.linkedin.com/in/miguel-teixeira-19555223</v>
      </c>
      <c r="D1367" s="2" t="str">
        <f>'AlumniEI SIGARRA'!U1368</f>
        <v> MIEIC 2011/2012</v>
      </c>
    </row>
    <row r="1368">
      <c r="A1368" s="2">
        <f>'AlumniEI SIGARRA'!A1369</f>
        <v>201504988</v>
      </c>
      <c r="B1368" s="2" t="str">
        <f>'AlumniEI SIGARRA'!B1369</f>
        <v>José Nuno Amaro Freixo</v>
      </c>
      <c r="C1368" s="2" t="str">
        <f>'AlumniEI SIGARRA'!I1369</f>
        <v/>
      </c>
      <c r="D1368" s="2" t="str">
        <f>'AlumniEI SIGARRA'!U1369</f>
        <v> MIEIC 2019/2020</v>
      </c>
    </row>
    <row r="1369">
      <c r="A1369" s="2">
        <f>'AlumniEI SIGARRA'!A1370</f>
        <v>201705591</v>
      </c>
      <c r="B1369" s="2" t="str">
        <f>'AlumniEI SIGARRA'!B1370</f>
        <v>José Nuno Branco Lima Oliveira e Silva</v>
      </c>
      <c r="C1369" s="2" t="str">
        <f>'AlumniEI SIGARRA'!I1370</f>
        <v/>
      </c>
      <c r="D1369" s="2" t="str">
        <f>'AlumniEI SIGARRA'!U1370</f>
        <v> M.EIC 2021/2022</v>
      </c>
    </row>
    <row r="1370">
      <c r="A1370" s="2">
        <f>'AlumniEI SIGARRA'!A1371</f>
        <v>200404397</v>
      </c>
      <c r="B1370" s="2" t="str">
        <f>'AlumniEI SIGARRA'!B1371</f>
        <v>José Nuno Castro dos Santos Ferreira</v>
      </c>
      <c r="C1370" s="11" t="str">
        <f>'AlumniEI SIGARRA'!I1371</f>
        <v>https://www.linkedin.com/in/jnunoferreira/</v>
      </c>
      <c r="D1370" s="2" t="str">
        <f>'AlumniEI SIGARRA'!U1371</f>
        <v> MIEIC 2010/2011</v>
      </c>
    </row>
    <row r="1371">
      <c r="A1371" s="2">
        <f>'AlumniEI SIGARRA'!A1372</f>
        <v>200601333</v>
      </c>
      <c r="B1371" s="2" t="str">
        <f>'AlumniEI SIGARRA'!B1372</f>
        <v>José Nuno de Pinho Cardoso</v>
      </c>
      <c r="C1371" s="2" t="str">
        <f>'AlumniEI SIGARRA'!I1372</f>
        <v/>
      </c>
      <c r="D1371" s="2" t="str">
        <f>'AlumniEI SIGARRA'!U1372</f>
        <v> MIEIC 2010/2011</v>
      </c>
    </row>
    <row r="1372">
      <c r="A1372" s="2">
        <f>'AlumniEI SIGARRA'!A1373</f>
        <v>199802662</v>
      </c>
      <c r="B1372" s="2" t="str">
        <f>'AlumniEI SIGARRA'!B1373</f>
        <v>José Nuno Santos Pintalhão de Vasconcelos</v>
      </c>
      <c r="C1372" s="11" t="str">
        <f>'AlumniEI SIGARRA'!I1373</f>
        <v>https://www.linkedin.com/in/jnvasconcelos/</v>
      </c>
      <c r="D1372" s="2" t="str">
        <f>'AlumniEI SIGARRA'!U1373</f>
        <v> LEIC 2002/2003</v>
      </c>
    </row>
    <row r="1373">
      <c r="A1373" s="2">
        <f>'AlumniEI SIGARRA'!A1374</f>
        <v>201208161</v>
      </c>
      <c r="B1373" s="2" t="str">
        <f>'AlumniEI SIGARRA'!B1374</f>
        <v>José Paulo Santos Oliveira</v>
      </c>
      <c r="C1373" s="2" t="str">
        <f>'AlumniEI SIGARRA'!I1374</f>
        <v/>
      </c>
      <c r="D1373" s="2" t="str">
        <f>'AlumniEI SIGARRA'!U1374</f>
        <v> MIEIC 2016/2017</v>
      </c>
    </row>
    <row r="1374">
      <c r="A1374" s="2">
        <f>'AlumniEI SIGARRA'!A1375</f>
        <v>201109239</v>
      </c>
      <c r="B1374" s="2" t="str">
        <f>'AlumniEI SIGARRA'!B1375</f>
        <v>José Paulo Soares Ferreira</v>
      </c>
      <c r="C1374" s="11" t="str">
        <f>'AlumniEI SIGARRA'!I1375</f>
        <v>https://www.linkedin.com/in/josepsferreira/</v>
      </c>
      <c r="D1374" s="2" t="str">
        <f>'AlumniEI SIGARRA'!U1375</f>
        <v> MIEIC 2015/2016</v>
      </c>
    </row>
    <row r="1375">
      <c r="A1375" s="2">
        <f>'AlumniEI SIGARRA'!A1376</f>
        <v>201904775</v>
      </c>
      <c r="B1375" s="2" t="str">
        <f>'AlumniEI SIGARRA'!B1376</f>
        <v>José Pedro Abreu Silva</v>
      </c>
      <c r="C1375" s="2" t="str">
        <f>'AlumniEI SIGARRA'!I1376</f>
        <v/>
      </c>
      <c r="D1375" s="2" t="str">
        <f>'AlumniEI SIGARRA'!U1376</f>
        <v> L.EIC 2021/2022</v>
      </c>
    </row>
    <row r="1376">
      <c r="A1376" s="2">
        <f>'AlumniEI SIGARRA'!A1377</f>
        <v>200405302</v>
      </c>
      <c r="B1376" s="2" t="str">
        <f>'AlumniEI SIGARRA'!B1377</f>
        <v>José Pedro Azeredo Lopes de Moura Paixão</v>
      </c>
      <c r="C1376" s="11" t="str">
        <f>'AlumniEI SIGARRA'!I1377</f>
        <v>https://www.linkedin.com/in/zepedropaixao/</v>
      </c>
      <c r="D1376" s="2" t="str">
        <f>'AlumniEI SIGARRA'!U1377</f>
        <v> MIEIC 2010/2011</v>
      </c>
    </row>
    <row r="1377">
      <c r="A1377" s="2">
        <f>'AlumniEI SIGARRA'!A1378</f>
        <v>199900848</v>
      </c>
      <c r="B1377" s="2" t="str">
        <f>'AlumniEI SIGARRA'!B1378</f>
        <v>José Pedro Cardoso Rodrigues</v>
      </c>
      <c r="C1377" s="2" t="str">
        <f>'AlumniEI SIGARRA'!I1378</f>
        <v>https://www.linkedin.com/in/josé-pedro-rodrigues-b1b0083/</v>
      </c>
      <c r="D1377" s="2" t="str">
        <f>'AlumniEI SIGARRA'!U1378</f>
        <v> LEIC 2003/2004</v>
      </c>
    </row>
    <row r="1378">
      <c r="A1378" s="2">
        <f>'AlumniEI SIGARRA'!A1379</f>
        <v>201503603</v>
      </c>
      <c r="B1378" s="2" t="str">
        <f>'AlumniEI SIGARRA'!B1379</f>
        <v>José Pedro da Silva e Sousa Borges</v>
      </c>
      <c r="C1378" s="2" t="str">
        <f>'AlumniEI SIGARRA'!I1379</f>
        <v/>
      </c>
      <c r="D1378" s="2" t="str">
        <f>'AlumniEI SIGARRA'!U1379</f>
        <v> MIEIC 2019/2020</v>
      </c>
    </row>
    <row r="1379">
      <c r="A1379" s="2">
        <f>'AlumniEI SIGARRA'!A1380</f>
        <v>201504779</v>
      </c>
      <c r="B1379" s="2" t="str">
        <f>'AlumniEI SIGARRA'!B1380</f>
        <v>José Pedro Dias de Almeida Machado</v>
      </c>
      <c r="C1379" s="2" t="str">
        <f>'AlumniEI SIGARRA'!I1380</f>
        <v/>
      </c>
      <c r="D1379" s="2" t="str">
        <f>'AlumniEI SIGARRA'!U1380</f>
        <v> MIEIC 2019/2020</v>
      </c>
    </row>
    <row r="1380">
      <c r="A1380" s="2">
        <f>'AlumniEI SIGARRA'!A1381</f>
        <v>200304129</v>
      </c>
      <c r="B1380" s="2" t="str">
        <f>'AlumniEI SIGARRA'!B1381</f>
        <v>José Pedro Gaiolas de Sousa Pinto</v>
      </c>
      <c r="C1380" s="2" t="str">
        <f>'AlumniEI SIGARRA'!I1381</f>
        <v/>
      </c>
      <c r="D1380" s="2" t="str">
        <f>'AlumniEI SIGARRA'!U1381</f>
        <v> MIEIC 2007/2008</v>
      </c>
    </row>
    <row r="1381">
      <c r="A1381" s="2">
        <f>'AlumniEI SIGARRA'!A1382</f>
        <v>200901840</v>
      </c>
      <c r="B1381" s="2" t="str">
        <f>'AlumniEI SIGARRA'!B1382</f>
        <v>Jose Pedro Lobo Marinho Trocado Moreira</v>
      </c>
      <c r="C1381" s="2" t="str">
        <f>'AlumniEI SIGARRA'!I1382</f>
        <v/>
      </c>
      <c r="D1381" s="2" t="str">
        <f>'AlumniEI SIGARRA'!U1382</f>
        <v> MIEIC 2016/2017</v>
      </c>
    </row>
    <row r="1382">
      <c r="A1382" s="2">
        <f>'AlumniEI SIGARRA'!A1383</f>
        <v>200201044</v>
      </c>
      <c r="B1382" s="2" t="str">
        <f>'AlumniEI SIGARRA'!B1383</f>
        <v>José Pedro Macedo Alves Ferreira</v>
      </c>
      <c r="C1382" s="2" t="str">
        <f>'AlumniEI SIGARRA'!I1383</f>
        <v/>
      </c>
      <c r="D1382" s="2" t="str">
        <f>'AlumniEI SIGARRA'!U1383</f>
        <v> MIEIC 2007/2008</v>
      </c>
    </row>
    <row r="1383">
      <c r="A1383" s="2">
        <f>'AlumniEI SIGARRA'!A1384</f>
        <v>201605497</v>
      </c>
      <c r="B1383" s="2" t="str">
        <f>'AlumniEI SIGARRA'!B1384</f>
        <v>José Pedro Maia Martins</v>
      </c>
      <c r="C1383" s="2" t="str">
        <f>'AlumniEI SIGARRA'!I1384</f>
        <v/>
      </c>
      <c r="D1383" s="2" t="str">
        <f>'AlumniEI SIGARRA'!U1384</f>
        <v> M.EIC 2021/2022</v>
      </c>
    </row>
    <row r="1384">
      <c r="A1384" s="2">
        <f>'AlumniEI SIGARRA'!A1385</f>
        <v>200701544</v>
      </c>
      <c r="B1384" s="2" t="str">
        <f>'AlumniEI SIGARRA'!B1385</f>
        <v>José Pedro Marques Barbosa</v>
      </c>
      <c r="C1384" s="2" t="str">
        <f>'AlumniEI SIGARRA'!I1385</f>
        <v/>
      </c>
      <c r="D1384" s="2" t="str">
        <f>'AlumniEI SIGARRA'!U1385</f>
        <v> MIEIC 2012/2013</v>
      </c>
    </row>
    <row r="1385">
      <c r="A1385" s="2">
        <f>'AlumniEI SIGARRA'!A1386</f>
        <v>200005160</v>
      </c>
      <c r="B1385" s="2" t="str">
        <f>'AlumniEI SIGARRA'!B1386</f>
        <v>José Pedro Moreira Barros</v>
      </c>
      <c r="C1385" s="11" t="str">
        <f>'AlumniEI SIGARRA'!I1386</f>
        <v>https://www.linkedin.com/in/josepmbarros/</v>
      </c>
      <c r="D1385" s="2" t="str">
        <f>'AlumniEI SIGARRA'!U1386</f>
        <v> LEIC 2004/2005</v>
      </c>
    </row>
    <row r="1386">
      <c r="A1386" s="2">
        <f>'AlumniEI SIGARRA'!A1387</f>
        <v>201705255</v>
      </c>
      <c r="B1386" s="2" t="str">
        <f>'AlumniEI SIGARRA'!B1387</f>
        <v>José Pedro Moreira de Almeida Baptista</v>
      </c>
      <c r="C1386" s="2" t="str">
        <f>'AlumniEI SIGARRA'!I1387</f>
        <v/>
      </c>
      <c r="D1386" s="2" t="str">
        <f>'AlumniEI SIGARRA'!U1387</f>
        <v> M.EIC 2021/2022</v>
      </c>
    </row>
    <row r="1387">
      <c r="A1387" s="2">
        <f>'AlumniEI SIGARRA'!A1388</f>
        <v>201303544</v>
      </c>
      <c r="B1387" s="2" t="str">
        <f>'AlumniEI SIGARRA'!B1388</f>
        <v>José Pedro Morgado Maia</v>
      </c>
      <c r="C1387" s="2" t="str">
        <f>'AlumniEI SIGARRA'!I1388</f>
        <v/>
      </c>
      <c r="D1387" s="2" t="str">
        <f>'AlumniEI SIGARRA'!U1388</f>
        <v> L.EIC 2021/2022</v>
      </c>
    </row>
    <row r="1388">
      <c r="A1388" s="2">
        <f>'AlumniEI SIGARRA'!A1389</f>
        <v>200800622</v>
      </c>
      <c r="B1388" s="2" t="str">
        <f>'AlumniEI SIGARRA'!B1389</f>
        <v>José Pedro Neto dos Santos Marques</v>
      </c>
      <c r="C1388" s="11" t="str">
        <f>'AlumniEI SIGARRA'!I1389</f>
        <v>https://www.linkedin.com/in/jos%C3%A9-pedro-marques-0b06a74b/</v>
      </c>
      <c r="D1388" s="2" t="str">
        <f>'AlumniEI SIGARRA'!U1389</f>
        <v> MIEIC 2012/2013</v>
      </c>
    </row>
    <row r="1389">
      <c r="A1389" s="2">
        <f>'AlumniEI SIGARRA'!A1390</f>
        <v>201708806</v>
      </c>
      <c r="B1389" s="2" t="str">
        <f>'AlumniEI SIGARRA'!B1390</f>
        <v>José Pedro Nogueira Rodrigues</v>
      </c>
      <c r="C1389" s="11" t="str">
        <f>'AlumniEI SIGARRA'!I1390</f>
        <v>https://www.linkedin.com/in/zpn-rodrigues</v>
      </c>
      <c r="D1389" s="2" t="str">
        <f>'AlumniEI SIGARRA'!U1390</f>
        <v> L.EIC 2021/2022 M.EIC 2022/2023</v>
      </c>
    </row>
    <row r="1390">
      <c r="A1390" s="2">
        <f>'AlumniEI SIGARRA'!A1391</f>
        <v>201904515</v>
      </c>
      <c r="B1390" s="2" t="str">
        <f>'AlumniEI SIGARRA'!B1391</f>
        <v>José Pedro Peixoto Ferreira</v>
      </c>
      <c r="C1390" s="2" t="str">
        <f>'AlumniEI SIGARRA'!I1391</f>
        <v/>
      </c>
      <c r="D1390" s="2" t="str">
        <f>'AlumniEI SIGARRA'!U1391</f>
        <v> L.EIC 2021/2022</v>
      </c>
    </row>
    <row r="1391">
      <c r="A1391" s="2">
        <f>'AlumniEI SIGARRA'!A1392</f>
        <v>201206111</v>
      </c>
      <c r="B1391" s="2" t="str">
        <f>'AlumniEI SIGARRA'!B1392</f>
        <v>José Pedro Pereira Amorim</v>
      </c>
      <c r="C1391" s="11" t="str">
        <f>'AlumniEI SIGARRA'!I1392</f>
        <v>https://www.linkedin.com/in/josepamorim/</v>
      </c>
      <c r="D1391" s="2" t="str">
        <f>'AlumniEI SIGARRA'!U1392</f>
        <v> MIEIC 2016/2017</v>
      </c>
    </row>
    <row r="1392">
      <c r="A1392" s="2">
        <f>'AlumniEI SIGARRA'!A1393</f>
        <v>200002428</v>
      </c>
      <c r="B1392" s="2" t="str">
        <f>'AlumniEI SIGARRA'!B1393</f>
        <v>José Pedro Rodrigues do Vale</v>
      </c>
      <c r="C1392" s="11" t="str">
        <f>'AlumniEI SIGARRA'!I1393</f>
        <v>https://www.linkedin.com/in/pvale/</v>
      </c>
      <c r="D1392" s="2" t="str">
        <f>'AlumniEI SIGARRA'!U1393</f>
        <v> LEIC 2005/2006</v>
      </c>
    </row>
    <row r="1393">
      <c r="A1393" s="2">
        <f>'AlumniEI SIGARRA'!A1394</f>
        <v>201304891</v>
      </c>
      <c r="B1393" s="2" t="str">
        <f>'AlumniEI SIGARRA'!B1394</f>
        <v>José Pedro Soares João Pereira</v>
      </c>
      <c r="C1393" s="2" t="str">
        <f>'AlumniEI SIGARRA'!I1394</f>
        <v/>
      </c>
      <c r="D1393" s="2" t="str">
        <f>'AlumniEI SIGARRA'!U1394</f>
        <v> MIEIC 2017/2018</v>
      </c>
    </row>
    <row r="1394">
      <c r="A1394" s="2">
        <f>'AlumniEI SIGARRA'!A1395</f>
        <v>200803808</v>
      </c>
      <c r="B1394" s="2" t="str">
        <f>'AlumniEI SIGARRA'!B1395</f>
        <v>José Pedro Sobreiro Furtado da Silva</v>
      </c>
      <c r="C1394" s="11" t="str">
        <f>'AlumniEI SIGARRA'!I1395</f>
        <v>https://www.linkedin.com/in/jpsfs/</v>
      </c>
      <c r="D1394" s="2" t="str">
        <f>'AlumniEI SIGARRA'!U1395</f>
        <v> MIEIC 2012/2013</v>
      </c>
    </row>
    <row r="1395">
      <c r="A1395" s="2">
        <f>'AlumniEI SIGARRA'!A1396</f>
        <v>200201727</v>
      </c>
      <c r="B1395" s="2" t="str">
        <f>'AlumniEI SIGARRA'!B1396</f>
        <v>José Pedro Sousa Horta</v>
      </c>
      <c r="C1395" s="11" t="str">
        <f>'AlumniEI SIGARRA'!I1396</f>
        <v>https://www.linkedin.com/in/josehorta/</v>
      </c>
      <c r="D1395" s="2" t="str">
        <f>'AlumniEI SIGARRA'!U1396</f>
        <v> MIEIC 2007/2008</v>
      </c>
    </row>
    <row r="1396">
      <c r="A1396" s="2">
        <f>'AlumniEI SIGARRA'!A1397</f>
        <v>201406458</v>
      </c>
      <c r="B1396" s="2" t="str">
        <f>'AlumniEI SIGARRA'!B1397</f>
        <v>José Pedro Teixeira Monteiro</v>
      </c>
      <c r="C1396" s="2" t="str">
        <f>'AlumniEI SIGARRA'!I1397</f>
        <v/>
      </c>
      <c r="D1396" s="2" t="str">
        <f>'AlumniEI SIGARRA'!U1397</f>
        <v> MIEIC 2019/2020</v>
      </c>
    </row>
    <row r="1397">
      <c r="A1397" s="2">
        <f>'AlumniEI SIGARRA'!A1398</f>
        <v>202005460</v>
      </c>
      <c r="B1397" s="2" t="str">
        <f>'AlumniEI SIGARRA'!B1398</f>
        <v>José Pedro Teixeira Ramos</v>
      </c>
      <c r="C1397" s="2" t="str">
        <f>'AlumniEI SIGARRA'!I1398</f>
        <v/>
      </c>
      <c r="D1397" s="2" t="str">
        <f>'AlumniEI SIGARRA'!U1398</f>
        <v> L.EIC 2022/2023</v>
      </c>
    </row>
    <row r="1398">
      <c r="A1398" s="2">
        <f>'AlumniEI SIGARRA'!A1399</f>
        <v>201305101</v>
      </c>
      <c r="B1398" s="2" t="str">
        <f>'AlumniEI SIGARRA'!B1399</f>
        <v>José Pedro Teles da Silva Pereira</v>
      </c>
      <c r="C1398" s="11" t="str">
        <f>'AlumniEI SIGARRA'!I1399</f>
        <v>https://www.linkedin.com/in/jose-pedro-teles/</v>
      </c>
      <c r="D1398" s="2" t="str">
        <f>'AlumniEI SIGARRA'!U1399</f>
        <v> MIEIC 2018/2019</v>
      </c>
    </row>
    <row r="1399">
      <c r="A1399" s="2">
        <f>'AlumniEI SIGARRA'!A1400</f>
        <v>200705528</v>
      </c>
      <c r="B1399" s="2" t="str">
        <f>'AlumniEI SIGARRA'!B1400</f>
        <v>José Pedro Vieira Cardoso</v>
      </c>
      <c r="C1399" s="2" t="str">
        <f>'AlumniEI SIGARRA'!I1400</f>
        <v/>
      </c>
      <c r="D1399" s="2" t="str">
        <f>'AlumniEI SIGARRA'!U1400</f>
        <v> MIEIC 2011/2012</v>
      </c>
    </row>
    <row r="1400">
      <c r="A1400" s="2">
        <f>'AlumniEI SIGARRA'!A1401</f>
        <v>201203811</v>
      </c>
      <c r="B1400" s="2" t="str">
        <f>'AlumniEI SIGARRA'!B1401</f>
        <v>José Pedro Vieira de Carvalho Pinto</v>
      </c>
      <c r="C1400" s="11" t="str">
        <f>'AlumniEI SIGARRA'!I1401</f>
        <v>https://www.linkedin.com/in/jpvcpinto/</v>
      </c>
      <c r="D1400" s="2" t="str">
        <f>'AlumniEI SIGARRA'!U1401</f>
        <v> MIEIC 2016/2017</v>
      </c>
    </row>
    <row r="1401">
      <c r="A1401" s="2">
        <f>'AlumniEI SIGARRA'!A1402</f>
        <v>201706413</v>
      </c>
      <c r="B1401" s="2" t="str">
        <f>'AlumniEI SIGARRA'!B1402</f>
        <v>José Rafael Fidalgo Fonseca Matias</v>
      </c>
      <c r="C1401" s="2" t="str">
        <f>'AlumniEI SIGARRA'!I1402</f>
        <v/>
      </c>
      <c r="D1401" s="2" t="str">
        <f>'AlumniEI SIGARRA'!U1402</f>
        <v> M.EIC 2021/2022</v>
      </c>
    </row>
    <row r="1402">
      <c r="A1402" s="2">
        <f>'AlumniEI SIGARRA'!A1403</f>
        <v>200701552</v>
      </c>
      <c r="B1402" s="2" t="str">
        <f>'AlumniEI SIGARRA'!B1403</f>
        <v>José Ricardo Carvalho Torres</v>
      </c>
      <c r="C1402" s="11" t="str">
        <f>'AlumniEI SIGARRA'!I1403</f>
        <v>https://www.linkedin.com/in/jrctorres/</v>
      </c>
      <c r="D1402" s="2" t="str">
        <f>'AlumniEI SIGARRA'!U1403</f>
        <v> MIEIC 2011/2012</v>
      </c>
    </row>
    <row r="1403">
      <c r="A1403" s="2">
        <f>'AlumniEI SIGARRA'!A1404</f>
        <v>201308242</v>
      </c>
      <c r="B1403" s="2" t="str">
        <f>'AlumniEI SIGARRA'!B1404</f>
        <v>José Ricardo Vieira Gomes</v>
      </c>
      <c r="C1403" s="2" t="str">
        <f>'AlumniEI SIGARRA'!I1404</f>
        <v/>
      </c>
      <c r="D1403" s="2" t="str">
        <f>'AlumniEI SIGARRA'!U1404</f>
        <v> M.EIC 2022/2023</v>
      </c>
    </row>
    <row r="1404">
      <c r="A1404" s="2">
        <f>'AlumniEI SIGARRA'!A1405</f>
        <v>201104362</v>
      </c>
      <c r="B1404" s="2" t="str">
        <f>'AlumniEI SIGARRA'!B1405</f>
        <v>José Rui Neto Faria</v>
      </c>
      <c r="C1404" s="2" t="str">
        <f>'AlumniEI SIGARRA'!I1405</f>
        <v/>
      </c>
      <c r="D1404" s="2" t="str">
        <f>'AlumniEI SIGARRA'!U1405</f>
        <v> MIEIC 2015/2016</v>
      </c>
    </row>
    <row r="1405">
      <c r="A1405" s="2">
        <f>'AlumniEI SIGARRA'!A1406</f>
        <v>201005306</v>
      </c>
      <c r="B1405" s="2" t="str">
        <f>'AlumniEI SIGARRA'!B1406</f>
        <v>José Salgado Magalhães Taveira Gomes</v>
      </c>
      <c r="C1405" s="2" t="str">
        <f>'AlumniEI SIGARRA'!I1406</f>
        <v/>
      </c>
      <c r="D1405" s="2" t="str">
        <f>'AlumniEI SIGARRA'!U1406</f>
        <v> MIEIC 2016/2017</v>
      </c>
    </row>
    <row r="1406">
      <c r="A1406" s="2">
        <f>'AlumniEI SIGARRA'!A1407</f>
        <v>201303964</v>
      </c>
      <c r="B1406" s="2" t="str">
        <f>'AlumniEI SIGARRA'!B1407</f>
        <v>José Soares Rebelo</v>
      </c>
      <c r="C1406" s="2" t="str">
        <f>'AlumniEI SIGARRA'!I1407</f>
        <v/>
      </c>
      <c r="D1406" s="2" t="str">
        <f>'AlumniEI SIGARRA'!U1407</f>
        <v> MIEIC 2017/2018</v>
      </c>
    </row>
    <row r="1407">
      <c r="A1407" s="2">
        <f>'AlumniEI SIGARRA'!A1408</f>
        <v>200801726</v>
      </c>
      <c r="B1407" s="2" t="str">
        <f>'AlumniEI SIGARRA'!B1408</f>
        <v>José Tadeu Pinto Marques</v>
      </c>
      <c r="C1407" s="11" t="str">
        <f>'AlumniEI SIGARRA'!I1408</f>
        <v>https://www.linkedin.com/in/tadeumarques/</v>
      </c>
      <c r="D1407" s="2" t="str">
        <f>'AlumniEI SIGARRA'!U1408</f>
        <v> MIEIC 2013/2014</v>
      </c>
    </row>
    <row r="1408">
      <c r="A1408" s="2">
        <f>'AlumniEI SIGARRA'!A1409</f>
        <v>201001815</v>
      </c>
      <c r="B1408" s="2" t="str">
        <f>'AlumniEI SIGARRA'!B1409</f>
        <v>José Tiago Paiva Antunes Magalhães</v>
      </c>
      <c r="C1408" s="11" t="str">
        <f>'AlumniEI SIGARRA'!I1409</f>
        <v>https://www.linkedin.com/in/jtpam/</v>
      </c>
      <c r="D1408" s="2" t="str">
        <f>'AlumniEI SIGARRA'!U1409</f>
        <v> MIEIC 2014/2015</v>
      </c>
    </row>
    <row r="1409">
      <c r="A1409" s="2">
        <f>'AlumniEI SIGARRA'!A1410</f>
        <v>200400528</v>
      </c>
      <c r="B1409" s="2" t="str">
        <f>'AlumniEI SIGARRA'!B1410</f>
        <v>José Tiago Pereira de Carvalho</v>
      </c>
      <c r="C1409" s="11" t="str">
        <f>'AlumniEI SIGARRA'!I1410</f>
        <v>https://www.linkedin.com/in/josetiago14/</v>
      </c>
      <c r="D1409" s="2" t="str">
        <f>'AlumniEI SIGARRA'!U1410</f>
        <v> MIEIC 2008/2009</v>
      </c>
    </row>
    <row r="1410">
      <c r="A1410" s="2">
        <f>'AlumniEI SIGARRA'!A1411</f>
        <v>201908142</v>
      </c>
      <c r="B1410" s="2" t="str">
        <f>'AlumniEI SIGARRA'!B1411</f>
        <v>Juan Bellon Lopez</v>
      </c>
      <c r="C1410" s="11" t="str">
        <f>'AlumniEI SIGARRA'!I1411</f>
        <v>https://www.linkedin.com/in/juan-bellon</v>
      </c>
      <c r="D1410" s="2" t="str">
        <f>'AlumniEI SIGARRA'!U1411</f>
        <v> L.EIC 2022/2023</v>
      </c>
    </row>
    <row r="1411">
      <c r="A1411" s="2">
        <f>'AlumniEI SIGARRA'!A1412</f>
        <v>201605568</v>
      </c>
      <c r="B1411" s="2" t="str">
        <f>'AlumniEI SIGARRA'!B1412</f>
        <v>Juliana Maria Cruz Marques</v>
      </c>
      <c r="C1411" s="2" t="str">
        <f>'AlumniEI SIGARRA'!I1412</f>
        <v/>
      </c>
      <c r="D1411" s="2" t="str">
        <f>'AlumniEI SIGARRA'!U1412</f>
        <v> MIEIC 2020/2021</v>
      </c>
    </row>
    <row r="1412">
      <c r="A1412" s="2">
        <f>'AlumniEI SIGARRA'!A1413</f>
        <v>201800175</v>
      </c>
      <c r="B1412" s="2" t="str">
        <f>'AlumniEI SIGARRA'!B1413</f>
        <v>Juliane de Lima Marubayashi</v>
      </c>
      <c r="C1412" s="2" t="str">
        <f>'AlumniEI SIGARRA'!I1413</f>
        <v/>
      </c>
      <c r="D1412" s="2" t="str">
        <f>'AlumniEI SIGARRA'!U1413</f>
        <v> M.EIC 2022/2023</v>
      </c>
    </row>
    <row r="1413">
      <c r="A1413" s="2">
        <f>'AlumniEI SIGARRA'!A1414</f>
        <v>201506530</v>
      </c>
      <c r="B1413" s="2" t="str">
        <f>'AlumniEI SIGARRA'!B1414</f>
        <v>Julieta Pintado Jorge Frade</v>
      </c>
      <c r="C1413" s="2" t="str">
        <f>'AlumniEI SIGARRA'!I1414</f>
        <v/>
      </c>
      <c r="D1413" s="2" t="str">
        <f>'AlumniEI SIGARRA'!U1414</f>
        <v> MIEIC 2019/2020</v>
      </c>
    </row>
    <row r="1414">
      <c r="A1414" s="2">
        <f>'AlumniEI SIGARRA'!A1415</f>
        <v>200405970</v>
      </c>
      <c r="B1414" s="2" t="str">
        <f>'AlumniEI SIGARRA'!B1415</f>
        <v>Júlio Miguel Viana dos Santos</v>
      </c>
      <c r="C1414" s="2" t="str">
        <f>'AlumniEI SIGARRA'!I1415</f>
        <v/>
      </c>
      <c r="D1414" s="2" t="str">
        <f>'AlumniEI SIGARRA'!U1415</f>
        <v> MIEIC 2009/2010</v>
      </c>
    </row>
    <row r="1415">
      <c r="A1415" s="2">
        <f>'AlumniEI SIGARRA'!A1416</f>
        <v>201502055</v>
      </c>
      <c r="B1415" s="2" t="str">
        <f>'AlumniEI SIGARRA'!B1416</f>
        <v>Karamot Kehinde Biliaminu</v>
      </c>
      <c r="C1415" s="2" t="str">
        <f>'AlumniEI SIGARRA'!I1416</f>
        <v/>
      </c>
      <c r="D1415" s="2" t="str">
        <f>'AlumniEI SIGARRA'!U1416</f>
        <v> MIEIC 2016/2017</v>
      </c>
    </row>
    <row r="1416">
      <c r="A1416" s="2">
        <f>'AlumniEI SIGARRA'!A1417</f>
        <v>200005115</v>
      </c>
      <c r="B1416" s="2" t="str">
        <f>'AlumniEI SIGARRA'!B1417</f>
        <v>Karina Maçada de Jesus</v>
      </c>
      <c r="C1416" s="2" t="str">
        <f>'AlumniEI SIGARRA'!I1417</f>
        <v/>
      </c>
      <c r="D1416" s="2" t="str">
        <f>'AlumniEI SIGARRA'!U1417</f>
        <v> LEIC 2005/2006</v>
      </c>
    </row>
    <row r="1417">
      <c r="A1417" s="2">
        <f>'AlumniEI SIGARRA'!A1418</f>
        <v>201207231</v>
      </c>
      <c r="B1417" s="2" t="str">
        <f>'AlumniEI SIGARRA'!B1418</f>
        <v>Kevin Carvalho de Amorim</v>
      </c>
      <c r="C1417" s="2" t="str">
        <f>'AlumniEI SIGARRA'!I1418</f>
        <v/>
      </c>
      <c r="D1417" s="2" t="str">
        <f>'AlumniEI SIGARRA'!U1418</f>
        <v> MIEIC 2018/2019</v>
      </c>
    </row>
    <row r="1418">
      <c r="A1418" s="2">
        <f>'AlumniEI SIGARRA'!A1419</f>
        <v>199504063</v>
      </c>
      <c r="B1418" s="2" t="str">
        <f>'AlumniEI SIGARRA'!B1419</f>
        <v>Lara Cristina Marques Moreira Santos</v>
      </c>
      <c r="C1418" s="11" t="str">
        <f>'AlumniEI SIGARRA'!I1419</f>
        <v>https://www.linkedin.com/in/larammsantos/</v>
      </c>
      <c r="D1418" s="2" t="str">
        <f>'AlumniEI SIGARRA'!U1419</f>
        <v> LEIC 1999/2000</v>
      </c>
    </row>
    <row r="1419">
      <c r="A1419" s="2">
        <f>'AlumniEI SIGARRA'!A1420</f>
        <v>200906329</v>
      </c>
      <c r="B1419" s="2" t="str">
        <f>'AlumniEI SIGARRA'!B1420</f>
        <v>Lara Rafaela Almeida Marinha</v>
      </c>
      <c r="C1419" s="11" t="str">
        <f>'AlumniEI SIGARRA'!I1420</f>
        <v>https://www.linkedin.com/in/laramarinha/</v>
      </c>
      <c r="D1419" s="2" t="str">
        <f>'AlumniEI SIGARRA'!U1420</f>
        <v> MIEIC 2014/2015</v>
      </c>
    </row>
    <row r="1420">
      <c r="A1420" s="2">
        <f>'AlumniEI SIGARRA'!A1421</f>
        <v>201405342</v>
      </c>
      <c r="B1420" s="2" t="str">
        <f>'AlumniEI SIGARRA'!B1421</f>
        <v>Lázaro Gabriel Barros da Costa</v>
      </c>
      <c r="C1420" s="2" t="str">
        <f>'AlumniEI SIGARRA'!I1421</f>
        <v/>
      </c>
      <c r="D1420" s="2" t="str">
        <f>'AlumniEI SIGARRA'!U1421</f>
        <v> MIEIC 2018/2019</v>
      </c>
    </row>
    <row r="1421">
      <c r="A1421" s="2">
        <f>'AlumniEI SIGARRA'!A1422</f>
        <v>201305980</v>
      </c>
      <c r="B1421" s="2" t="str">
        <f>'AlumniEI SIGARRA'!B1422</f>
        <v>Leonardo da Silva Ferreira</v>
      </c>
      <c r="C1421" s="2" t="str">
        <f>'AlumniEI SIGARRA'!I1422</f>
        <v/>
      </c>
      <c r="D1421" s="2" t="str">
        <f>'AlumniEI SIGARRA'!U1422</f>
        <v> MIEIC 2017/2018</v>
      </c>
    </row>
    <row r="1422">
      <c r="A1422" s="2">
        <f>'AlumniEI SIGARRA'!A1423</f>
        <v>201706907</v>
      </c>
      <c r="B1422" s="2" t="str">
        <f>'AlumniEI SIGARRA'!B1423</f>
        <v>Leonardo Fernandes Moura</v>
      </c>
      <c r="C1422" s="11" t="str">
        <f>'AlumniEI SIGARRA'!I1423</f>
        <v>https://www.linkedin.com/in/leonardofmoura</v>
      </c>
      <c r="D1422" s="2" t="str">
        <f>'AlumniEI SIGARRA'!U1423</f>
        <v> M.EIC 2021/2022</v>
      </c>
    </row>
    <row r="1423">
      <c r="A1423" s="2">
        <f>'AlumniEI SIGARRA'!A1424</f>
        <v>201503708</v>
      </c>
      <c r="B1423" s="2" t="str">
        <f>'AlumniEI SIGARRA'!B1424</f>
        <v>Leonardo Gomes Capozzi</v>
      </c>
      <c r="C1423" s="2" t="str">
        <f>'AlumniEI SIGARRA'!I1424</f>
        <v/>
      </c>
      <c r="D1423" s="2" t="str">
        <f>'AlumniEI SIGARRA'!U1424</f>
        <v> MIEIC 2019/2020</v>
      </c>
    </row>
    <row r="1424">
      <c r="A1424" s="2">
        <f>'AlumniEI SIGARRA'!A1425</f>
        <v>199402322</v>
      </c>
      <c r="B1424" s="2" t="str">
        <f>'AlumniEI SIGARRA'!B1425</f>
        <v>Leonardo Henrique de Magalhães Gonçalves Silva</v>
      </c>
      <c r="C1424" s="11" t="str">
        <f>'AlumniEI SIGARRA'!I1425</f>
        <v>https://www.linkedin.com/in/leonardohsilva/</v>
      </c>
      <c r="D1424" s="2" t="str">
        <f>'AlumniEI SIGARRA'!U1425</f>
        <v> LEIC 1998/1999</v>
      </c>
    </row>
    <row r="1425">
      <c r="A1425" s="2">
        <f>'AlumniEI SIGARRA'!A1426</f>
        <v>201502848</v>
      </c>
      <c r="B1425" s="2" t="str">
        <f>'AlumniEI SIGARRA'!B1426</f>
        <v>Leonardo Manuel Gomes Teixeira</v>
      </c>
      <c r="C1425" s="2" t="str">
        <f>'AlumniEI SIGARRA'!I1426</f>
        <v/>
      </c>
      <c r="D1425" s="2" t="str">
        <f>'AlumniEI SIGARRA'!U1426</f>
        <v> MIEIC 2019/2020</v>
      </c>
    </row>
    <row r="1426">
      <c r="A1426" s="2">
        <f>'AlumniEI SIGARRA'!A1427</f>
        <v>201208150</v>
      </c>
      <c r="B1426" s="2" t="str">
        <f>'AlumniEI SIGARRA'!B1427</f>
        <v>Leonardo Trindade Araújo de Pascoal Faria</v>
      </c>
      <c r="C1426" s="11" t="str">
        <f>'AlumniEI SIGARRA'!I1427</f>
        <v>https://www.linkedin.com/in/leonardo-faria/</v>
      </c>
      <c r="D1426" s="2" t="str">
        <f>'AlumniEI SIGARRA'!U1427</f>
        <v> MIEIC 2016/2017</v>
      </c>
    </row>
    <row r="1427">
      <c r="A1427" s="2">
        <f>'AlumniEI SIGARRA'!A1428</f>
        <v>200503735</v>
      </c>
      <c r="B1427" s="2" t="str">
        <f>'AlumniEI SIGARRA'!B1428</f>
        <v>Leonel João Gonçalves Dias</v>
      </c>
      <c r="C1427" s="11" t="str">
        <f>'AlumniEI SIGARRA'!I1428</f>
        <v>https://www.linkedin.com/in/leoneljdias/</v>
      </c>
      <c r="D1427" s="2" t="str">
        <f>'AlumniEI SIGARRA'!U1428</f>
        <v> MIEIC 2009/2010</v>
      </c>
    </row>
    <row r="1428">
      <c r="A1428" s="2">
        <f>'AlumniEI SIGARRA'!A1429</f>
        <v>201204919</v>
      </c>
      <c r="B1428" s="2" t="str">
        <f>'AlumniEI SIGARRA'!B1429</f>
        <v>Leonel Jorge Nogueira Peixoto</v>
      </c>
      <c r="C1428" s="11" t="str">
        <f>'AlumniEI SIGARRA'!I1429</f>
        <v>https://www.linkedin.com/in/leonel-peixoto-3a3b5536/</v>
      </c>
      <c r="D1428" s="2" t="str">
        <f>'AlumniEI SIGARRA'!U1429</f>
        <v> MIEIC 2016/2017</v>
      </c>
    </row>
    <row r="1429">
      <c r="A1429" s="2">
        <f>'AlumniEI SIGARRA'!A1430</f>
        <v>201100640</v>
      </c>
      <c r="B1429" s="2" t="str">
        <f>'AlumniEI SIGARRA'!B1430</f>
        <v>Leonel Rocha Araujo</v>
      </c>
      <c r="C1429" s="2" t="str">
        <f>'AlumniEI SIGARRA'!I1430</f>
        <v/>
      </c>
      <c r="D1429" s="2" t="str">
        <f>'AlumniEI SIGARRA'!U1430</f>
        <v> MIEIC 2015/2016</v>
      </c>
    </row>
    <row r="1430">
      <c r="A1430" s="2">
        <f>'AlumniEI SIGARRA'!A1431</f>
        <v>201806567</v>
      </c>
      <c r="B1430" s="2" t="str">
        <f>'AlumniEI SIGARRA'!B1431</f>
        <v>Leonor Marques Gomes</v>
      </c>
      <c r="C1430" s="2" t="str">
        <f>'AlumniEI SIGARRA'!I1431</f>
        <v/>
      </c>
      <c r="D1430" s="2" t="str">
        <f>'AlumniEI SIGARRA'!U1431</f>
        <v> M.EIC 2022/2023</v>
      </c>
    </row>
    <row r="1431">
      <c r="A1431" s="2">
        <f>'AlumniEI SIGARRA'!A1432</f>
        <v>201705377</v>
      </c>
      <c r="B1431" s="2" t="str">
        <f>'AlumniEI SIGARRA'!B1432</f>
        <v>Leonor Martins de Sousa</v>
      </c>
      <c r="C1431" s="11" t="str">
        <f>'AlumniEI SIGARRA'!I1432</f>
        <v>https://www.linkedin.com/in/leonormsousa</v>
      </c>
      <c r="D1431" s="2" t="str">
        <f>'AlumniEI SIGARRA'!U1432</f>
        <v> M.EIC 2022/2023</v>
      </c>
    </row>
    <row r="1432">
      <c r="A1432" s="2">
        <f>'AlumniEI SIGARRA'!A1433</f>
        <v>201207603</v>
      </c>
      <c r="B1432" s="2" t="str">
        <f>'AlumniEI SIGARRA'!B1433</f>
        <v>Leonor Ribeiro e Sousa Mendes de Freitas</v>
      </c>
      <c r="C1432" s="2" t="str">
        <f>'AlumniEI SIGARRA'!I1433</f>
        <v/>
      </c>
      <c r="D1432" s="2" t="str">
        <f>'AlumniEI SIGARRA'!U1433</f>
        <v> L.EIC 2021/2022 M.EIC 2022/2023</v>
      </c>
    </row>
    <row r="1433">
      <c r="A1433" s="2">
        <f>'AlumniEI SIGARRA'!A1434</f>
        <v>202005042</v>
      </c>
      <c r="B1433" s="2" t="str">
        <f>'AlumniEI SIGARRA'!B1434</f>
        <v>Lia da Silva Linhares Vieira</v>
      </c>
      <c r="C1433" s="2" t="str">
        <f>'AlumniEI SIGARRA'!I1434</f>
        <v/>
      </c>
      <c r="D1433" s="2" t="str">
        <f>'AlumniEI SIGARRA'!U1434</f>
        <v> L.EIC 2022/2023</v>
      </c>
    </row>
    <row r="1434">
      <c r="A1434" s="2">
        <f>'AlumniEI SIGARRA'!A1435</f>
        <v>200603294</v>
      </c>
      <c r="B1434" s="2" t="str">
        <f>'AlumniEI SIGARRA'!B1435</f>
        <v>Licínio Venancio Feiteira Mano</v>
      </c>
      <c r="C1434" s="2" t="str">
        <f>'AlumniEI SIGARRA'!I1435</f>
        <v/>
      </c>
      <c r="D1434" s="2" t="str">
        <f>'AlumniEI SIGARRA'!U1435</f>
        <v> MEI 2008/2009</v>
      </c>
    </row>
    <row r="1435">
      <c r="A1435" s="2">
        <f>'AlumniEI SIGARRA'!A1436</f>
        <v>200808029</v>
      </c>
      <c r="B1435" s="2" t="str">
        <f>'AlumniEI SIGARRA'!B1436</f>
        <v>Liliana Borges Vilela</v>
      </c>
      <c r="C1435" s="2" t="str">
        <f>'AlumniEI SIGARRA'!I1436</f>
        <v/>
      </c>
      <c r="D1435" s="2" t="str">
        <f>'AlumniEI SIGARRA'!U1436</f>
        <v> MIEIC 2012/2013</v>
      </c>
    </row>
    <row r="1436">
      <c r="A1436" s="2">
        <f>'AlumniEI SIGARRA'!A1437</f>
        <v>201200675</v>
      </c>
      <c r="B1436" s="2" t="str">
        <f>'AlumniEI SIGARRA'!B1437</f>
        <v>Liliana Filipa Lobo Ribeiro</v>
      </c>
      <c r="C1436" s="11" t="str">
        <f>'AlumniEI SIGARRA'!I1437</f>
        <v>https://www.linkedin.com/in/liliana-ribeiro-51a86a12b/</v>
      </c>
      <c r="D1436" s="2" t="str">
        <f>'AlumniEI SIGARRA'!U1437</f>
        <v> MIEIC 2016/2017</v>
      </c>
    </row>
    <row r="1437">
      <c r="A1437" s="2">
        <f>'AlumniEI SIGARRA'!A1438</f>
        <v>201706908</v>
      </c>
      <c r="B1437" s="2" t="str">
        <f>'AlumniEI SIGARRA'!B1438</f>
        <v>Liliana Natacha Nogueira de Almeida</v>
      </c>
      <c r="C1437" s="2" t="str">
        <f>'AlumniEI SIGARRA'!I1438</f>
        <v/>
      </c>
      <c r="D1437" s="2" t="str">
        <f>'AlumniEI SIGARRA'!U1438</f>
        <v> M.EIC 2021/2022</v>
      </c>
    </row>
    <row r="1438">
      <c r="A1438" s="2">
        <f>'AlumniEI SIGARRA'!A1439</f>
        <v>201004029</v>
      </c>
      <c r="B1438" s="2" t="str">
        <f>'AlumniEI SIGARRA'!B1439</f>
        <v>Linda Anthuanett Norabuena Padilla</v>
      </c>
      <c r="C1438" s="11" t="str">
        <f>'AlumniEI SIGARRA'!I1439</f>
        <v>https://www.linkedin.com/in/linda-padilla-90241854/</v>
      </c>
      <c r="D1438" s="2" t="str">
        <f>'AlumniEI SIGARRA'!U1439</f>
        <v> MIEIC 2013/2014</v>
      </c>
    </row>
    <row r="1439">
      <c r="A1439" s="2">
        <f>'AlumniEI SIGARRA'!A1440</f>
        <v>200101601</v>
      </c>
      <c r="B1439" s="2" t="str">
        <f>'AlumniEI SIGARRA'!B1440</f>
        <v>Lindomar Bandeira Rocha</v>
      </c>
      <c r="C1439" s="11" t="str">
        <f>'AlumniEI SIGARRA'!I1440</f>
        <v>https://www.linkedin.com/in/lindomar-rocha-cv/</v>
      </c>
      <c r="D1439" s="2" t="str">
        <f>'AlumniEI SIGARRA'!U1440</f>
        <v> MIEIC 2010/2011</v>
      </c>
    </row>
    <row r="1440">
      <c r="A1440" s="2">
        <f>'AlumniEI SIGARRA'!A1441</f>
        <v>202004816</v>
      </c>
      <c r="B1440" s="2" t="str">
        <f>'AlumniEI SIGARRA'!B1441</f>
        <v>Lourenço Alexandre Correia Gonçalves</v>
      </c>
      <c r="C1440" s="2" t="str">
        <f>'AlumniEI SIGARRA'!I1441</f>
        <v/>
      </c>
      <c r="D1440" s="2" t="str">
        <f>'AlumniEI SIGARRA'!U1441</f>
        <v> L.EIC 2023/2024</v>
      </c>
    </row>
    <row r="1441">
      <c r="A1441" s="2">
        <f>'AlumniEI SIGARRA'!A1442</f>
        <v>202004682</v>
      </c>
      <c r="B1441" s="2" t="str">
        <f>'AlumniEI SIGARRA'!B1442</f>
        <v>Lucas Ferreira de Sousa</v>
      </c>
      <c r="C1441" s="2" t="str">
        <f>'AlumniEI SIGARRA'!I1442</f>
        <v/>
      </c>
      <c r="D1441" s="2" t="str">
        <f>'AlumniEI SIGARRA'!U1442</f>
        <v> L.EIC 2022/2023</v>
      </c>
    </row>
    <row r="1442">
      <c r="A1442" s="2">
        <f>'AlumniEI SIGARRA'!A1443</f>
        <v>201904517</v>
      </c>
      <c r="B1442" s="2" t="str">
        <f>'AlumniEI SIGARRA'!B1443</f>
        <v>Lucas Jorge Calvet de Magalhães Fernandes dos Santos</v>
      </c>
      <c r="C1442" s="2" t="str">
        <f>'AlumniEI SIGARRA'!I1443</f>
        <v/>
      </c>
      <c r="D1442" s="2" t="str">
        <f>'AlumniEI SIGARRA'!U1443</f>
        <v> L.EIC 2021/2022</v>
      </c>
    </row>
    <row r="1443">
      <c r="A1443" s="2">
        <f>'AlumniEI SIGARRA'!A1444</f>
        <v>201705227</v>
      </c>
      <c r="B1443" s="2" t="str">
        <f>'AlumniEI SIGARRA'!B1444</f>
        <v>Lucas Tomás Martins Ribeiro</v>
      </c>
      <c r="C1443" s="2" t="str">
        <f>'AlumniEI SIGARRA'!I1444</f>
        <v/>
      </c>
      <c r="D1443" s="2" t="str">
        <f>'AlumniEI SIGARRA'!U1444</f>
        <v> M.EIC 2021/2022</v>
      </c>
    </row>
    <row r="1444">
      <c r="A1444" s="2">
        <f>'AlumniEI SIGARRA'!A1445</f>
        <v>201606398</v>
      </c>
      <c r="B1444" s="2" t="str">
        <f>'AlumniEI SIGARRA'!B1445</f>
        <v>Lucas Vieira Casalderrey Vilard Stein</v>
      </c>
      <c r="C1444" s="2" t="str">
        <f>'AlumniEI SIGARRA'!I1445</f>
        <v/>
      </c>
      <c r="D1444" s="2" t="str">
        <f>'AlumniEI SIGARRA'!U1445</f>
        <v> M.EIC 2022/2023</v>
      </c>
    </row>
    <row r="1445">
      <c r="A1445" s="2">
        <f>'AlumniEI SIGARRA'!A1446</f>
        <v>199802017</v>
      </c>
      <c r="B1445" s="2" t="str">
        <f>'AlumniEI SIGARRA'!B1446</f>
        <v>Luis Afonso Novo Santos Ribeiro</v>
      </c>
      <c r="C1445" s="11" t="str">
        <f>'AlumniEI SIGARRA'!I1446</f>
        <v>https://www.linkedin.com/in/luisafonsoribeiro</v>
      </c>
      <c r="D1445" s="2" t="str">
        <f>'AlumniEI SIGARRA'!U1446</f>
        <v> LEIC 2002/2003</v>
      </c>
    </row>
    <row r="1446">
      <c r="A1446" s="2">
        <f>'AlumniEI SIGARRA'!A1447</f>
        <v>201204982</v>
      </c>
      <c r="B1446" s="2" t="str">
        <f>'AlumniEI SIGARRA'!B1447</f>
        <v>Luís Alberto Moreira Pinto</v>
      </c>
      <c r="C1446" s="11" t="str">
        <f>'AlumniEI SIGARRA'!I1447</f>
        <v>https://www.linkedin.com/in/luis-a-m-p/</v>
      </c>
      <c r="D1446" s="2" t="str">
        <f>'AlumniEI SIGARRA'!U1447</f>
        <v> MIEIC 2016/2017</v>
      </c>
    </row>
    <row r="1447">
      <c r="A1447" s="2">
        <f>'AlumniEI SIGARRA'!A1448</f>
        <v>199601545</v>
      </c>
      <c r="B1447" s="2" t="str">
        <f>'AlumniEI SIGARRA'!B1448</f>
        <v>Luis Alberto Soares de Almeida</v>
      </c>
      <c r="C1447" s="11" t="str">
        <f>'AlumniEI SIGARRA'!I1448</f>
        <v>https://www.linkedin.com/in/lalmeida78/</v>
      </c>
      <c r="D1447" s="2" t="str">
        <f>'AlumniEI SIGARRA'!U1448</f>
        <v> LEIC 2000/2001</v>
      </c>
    </row>
    <row r="1448">
      <c r="A1448" s="2">
        <f>'AlumniEI SIGARRA'!A1449</f>
        <v>199700896</v>
      </c>
      <c r="B1448" s="2" t="str">
        <f>'AlumniEI SIGARRA'!B1449</f>
        <v>Luis Albino Nogueira Ramos</v>
      </c>
      <c r="C1448" s="11" t="str">
        <f>'AlumniEI SIGARRA'!I1449</f>
        <v>https://www.linkedin.com/in/luisramos/</v>
      </c>
      <c r="D1448" s="2" t="str">
        <f>'AlumniEI SIGARRA'!U1449</f>
        <v> LEIC 2001/2002 MEI 2006/2007</v>
      </c>
    </row>
    <row r="1449">
      <c r="A1449" s="2">
        <f>'AlumniEI SIGARRA'!A1450</f>
        <v>200903038</v>
      </c>
      <c r="B1449" s="2" t="str">
        <f>'AlumniEI SIGARRA'!B1450</f>
        <v>Luis Alexandre Cubal dos Reis</v>
      </c>
      <c r="C1449" s="2" t="str">
        <f>'AlumniEI SIGARRA'!I1450</f>
        <v/>
      </c>
      <c r="D1449" s="2" t="str">
        <f>'AlumniEI SIGARRA'!U1450</f>
        <v> MIEIC 2013/2014</v>
      </c>
    </row>
    <row r="1450">
      <c r="A1450" s="2">
        <f>'AlumniEI SIGARRA'!A1451</f>
        <v>200301199</v>
      </c>
      <c r="B1450" s="2" t="str">
        <f>'AlumniEI SIGARRA'!B1451</f>
        <v>Luís Alexandre Moreira Matias</v>
      </c>
      <c r="C1450" s="11" t="str">
        <f>'AlumniEI SIGARRA'!I1451</f>
        <v>https://www.linkedin.com/in/lmatias/</v>
      </c>
      <c r="D1450" s="2" t="str">
        <f>'AlumniEI SIGARRA'!U1451</f>
        <v> MIEIC 2008/2009</v>
      </c>
    </row>
    <row r="1451">
      <c r="A1451" s="2">
        <f>'AlumniEI SIGARRA'!A1452</f>
        <v>201605769</v>
      </c>
      <c r="B1451" s="2" t="str">
        <f>'AlumniEI SIGARRA'!B1452</f>
        <v>Luís Alvela Duarte Mendes</v>
      </c>
      <c r="C1451" s="2" t="str">
        <f>'AlumniEI SIGARRA'!I1452</f>
        <v/>
      </c>
      <c r="D1451" s="2" t="str">
        <f>'AlumniEI SIGARRA'!U1452</f>
        <v> MIEIC 2020/2021</v>
      </c>
    </row>
    <row r="1452">
      <c r="A1452" s="2">
        <f>'AlumniEI SIGARRA'!A1453</f>
        <v>201806140</v>
      </c>
      <c r="B1452" s="2" t="str">
        <f>'AlumniEI SIGARRA'!B1453</f>
        <v>Luís André Santos Correia Assunção</v>
      </c>
      <c r="C1452" s="11" t="str">
        <f>'AlumniEI SIGARRA'!I1453</f>
        <v>https://www.linkedin.com/in/andr%C3%A9-assun%C3%A7%C3%A3o-7b57781b9?utm_source=share&amp;utm_campaign=share_via&amp;utm_content=profile&amp;utm_medium=android_app</v>
      </c>
      <c r="D1452" s="2" t="str">
        <f>'AlumniEI SIGARRA'!U1453</f>
        <v> L.EIC 2021/2022 M.EIC 2022/2023</v>
      </c>
    </row>
    <row r="1453">
      <c r="A1453" s="2">
        <f>'AlumniEI SIGARRA'!A1454</f>
        <v>200101547</v>
      </c>
      <c r="B1453" s="2" t="str">
        <f>'AlumniEI SIGARRA'!B1454</f>
        <v>Luis Angelo de Sá Barbosa</v>
      </c>
      <c r="C1453" s="2" t="str">
        <f>'AlumniEI SIGARRA'!I1454</f>
        <v/>
      </c>
      <c r="D1453" s="2" t="str">
        <f>'AlumniEI SIGARRA'!U1454</f>
        <v> MIEIC 2007/2008</v>
      </c>
    </row>
    <row r="1454">
      <c r="A1454" s="2">
        <f>'AlumniEI SIGARRA'!A1455</f>
        <v>200404644</v>
      </c>
      <c r="B1454" s="2" t="str">
        <f>'AlumniEI SIGARRA'!B1455</f>
        <v>Luís António Alves Ferreira</v>
      </c>
      <c r="C1454" s="2" t="str">
        <f>'AlumniEI SIGARRA'!I1455</f>
        <v/>
      </c>
      <c r="D1454" s="2" t="str">
        <f>'AlumniEI SIGARRA'!U1455</f>
        <v> MIEIC 2008/2009</v>
      </c>
    </row>
    <row r="1455">
      <c r="A1455" s="2">
        <f>'AlumniEI SIGARRA'!A1456</f>
        <v>201904624</v>
      </c>
      <c r="B1455" s="2" t="str">
        <f>'AlumniEI SIGARRA'!B1456</f>
        <v>Luís António Carvalho Albergaria Lucas</v>
      </c>
      <c r="C1455" s="2" t="str">
        <f>'AlumniEI SIGARRA'!I1456</f>
        <v/>
      </c>
      <c r="D1455" s="2" t="str">
        <f>'AlumniEI SIGARRA'!U1456</f>
        <v> L.EIC 2021/2022</v>
      </c>
    </row>
    <row r="1456">
      <c r="A1456" s="2">
        <f>'AlumniEI SIGARRA'!A1457</f>
        <v>199902216</v>
      </c>
      <c r="B1456" s="2" t="str">
        <f>'AlumniEI SIGARRA'!B1457</f>
        <v>Luís Bívar Branco Jácomo Ramos</v>
      </c>
      <c r="C1456" s="11" t="str">
        <f>'AlumniEI SIGARRA'!I1457</f>
        <v>https://www.linkedin.com/in/luisbivarramos/</v>
      </c>
      <c r="D1456" s="2" t="str">
        <f>'AlumniEI SIGARRA'!U1457</f>
        <v> LEIC 2004/2005</v>
      </c>
    </row>
    <row r="1457">
      <c r="A1457" s="2">
        <f>'AlumniEI SIGARRA'!A1458</f>
        <v>201003074</v>
      </c>
      <c r="B1457" s="2" t="str">
        <f>'AlumniEI SIGARRA'!B1458</f>
        <v>Luís Brochado Pinto dos Reis</v>
      </c>
      <c r="C1457" s="2" t="str">
        <f>'AlumniEI SIGARRA'!I1458</f>
        <v/>
      </c>
      <c r="D1457" s="2" t="str">
        <f>'AlumniEI SIGARRA'!U1458</f>
        <v> MIEIC 2016/2017</v>
      </c>
    </row>
    <row r="1458">
      <c r="A1458" s="2">
        <f>'AlumniEI SIGARRA'!A1459</f>
        <v>199703191</v>
      </c>
      <c r="B1458" s="2" t="str">
        <f>'AlumniEI SIGARRA'!B1459</f>
        <v>Luis Carlos Almeida</v>
      </c>
      <c r="C1458" s="2" t="str">
        <f>'AlumniEI SIGARRA'!I1459</f>
        <v/>
      </c>
      <c r="D1458" s="2" t="str">
        <f>'AlumniEI SIGARRA'!U1459</f>
        <v> LEIC 2003/2004</v>
      </c>
    </row>
    <row r="1459">
      <c r="A1459" s="2">
        <f>'AlumniEI SIGARRA'!A1460</f>
        <v>201904979</v>
      </c>
      <c r="B1459" s="2" t="str">
        <f>'AlumniEI SIGARRA'!B1460</f>
        <v>Luis Carlos Barros Viegas</v>
      </c>
      <c r="C1459" s="2" t="str">
        <f>'AlumniEI SIGARRA'!I1460</f>
        <v/>
      </c>
      <c r="D1459" s="2" t="str">
        <f>'AlumniEI SIGARRA'!U1460</f>
        <v> L.EIC 2022/2023</v>
      </c>
    </row>
    <row r="1460">
      <c r="A1460" s="2">
        <f>'AlumniEI SIGARRA'!A1461</f>
        <v>201306622</v>
      </c>
      <c r="B1460" s="2" t="str">
        <f>'AlumniEI SIGARRA'!B1461</f>
        <v>Luís Carlos Branco Amaro</v>
      </c>
      <c r="C1460" s="2" t="str">
        <f>'AlumniEI SIGARRA'!I1461</f>
        <v/>
      </c>
      <c r="D1460" s="2" t="str">
        <f>'AlumniEI SIGARRA'!U1461</f>
        <v> MIEIC 2015/2016</v>
      </c>
    </row>
    <row r="1461">
      <c r="A1461" s="2">
        <f>'AlumniEI SIGARRA'!A1462</f>
        <v>200502918</v>
      </c>
      <c r="B1461" s="2" t="str">
        <f>'AlumniEI SIGARRA'!B1462</f>
        <v>Luís Carlos Calado Lameirão Goncalves</v>
      </c>
      <c r="C1461" s="11" t="str">
        <f>'AlumniEI SIGARRA'!I1462</f>
        <v>https://www.linkedin.com/in/luiscarloscalado/</v>
      </c>
      <c r="D1461" s="2" t="str">
        <f>'AlumniEI SIGARRA'!U1462</f>
        <v> MIEIC 2011/2012</v>
      </c>
    </row>
    <row r="1462">
      <c r="A1462" s="2">
        <f>'AlumniEI SIGARRA'!A1463</f>
        <v>200802824</v>
      </c>
      <c r="B1462" s="2" t="str">
        <f>'AlumniEI SIGARRA'!B1463</f>
        <v>Luís Carlos Moreira Dias</v>
      </c>
      <c r="C1462" s="2" t="str">
        <f>'AlumniEI SIGARRA'!I1463</f>
        <v/>
      </c>
      <c r="D1462" s="2" t="str">
        <f>'AlumniEI SIGARRA'!U1463</f>
        <v> MIEIC 2013/2014</v>
      </c>
    </row>
    <row r="1463">
      <c r="A1463" s="2">
        <f>'AlumniEI SIGARRA'!A1464</f>
        <v>200502919</v>
      </c>
      <c r="B1463" s="2" t="str">
        <f>'AlumniEI SIGARRA'!B1464</f>
        <v>Luís Carlos Pacheco Soares Carneiro</v>
      </c>
      <c r="C1463" s="11" t="str">
        <f>'AlumniEI SIGARRA'!I1464</f>
        <v>https://www.linkedin.com/in/luiscarloscarneiro</v>
      </c>
      <c r="D1463" s="2" t="str">
        <f>'AlumniEI SIGARRA'!U1464</f>
        <v> MIEIC 2009/2010</v>
      </c>
    </row>
    <row r="1464">
      <c r="A1464" s="2">
        <f>'AlumniEI SIGARRA'!A1465</f>
        <v>200701573</v>
      </c>
      <c r="B1464" s="2" t="str">
        <f>'AlumniEI SIGARRA'!B1465</f>
        <v>Luís Carlos Ramos da Silva</v>
      </c>
      <c r="C1464" s="2" t="str">
        <f>'AlumniEI SIGARRA'!I1465</f>
        <v/>
      </c>
      <c r="D1464" s="2" t="str">
        <f>'AlumniEI SIGARRA'!U1465</f>
        <v> MIEIC 2011/2012</v>
      </c>
    </row>
    <row r="1465">
      <c r="A1465" s="2">
        <f>'AlumniEI SIGARRA'!A1466</f>
        <v>200403655</v>
      </c>
      <c r="B1465" s="2" t="str">
        <f>'AlumniEI SIGARRA'!B1466</f>
        <v>Luis Carlos Rijo Gaspar</v>
      </c>
      <c r="C1465" s="2" t="str">
        <f>'AlumniEI SIGARRA'!I1466</f>
        <v/>
      </c>
      <c r="D1465" s="2" t="str">
        <f>'AlumniEI SIGARRA'!U1466</f>
        <v> MIEIC 2009/2010</v>
      </c>
    </row>
    <row r="1466">
      <c r="A1466" s="2">
        <f>'AlumniEI SIGARRA'!A1467</f>
        <v>200701488</v>
      </c>
      <c r="B1466" s="2" t="str">
        <f>'AlumniEI SIGARRA'!B1467</f>
        <v>Luís Carlos Rodrigues Santos</v>
      </c>
      <c r="C1466" s="2" t="str">
        <f>'AlumniEI SIGARRA'!I1467</f>
        <v>https://www.linkedin.com/in/luís-santos-3a433327/</v>
      </c>
      <c r="D1466" s="2" t="str">
        <f>'AlumniEI SIGARRA'!U1467</f>
        <v> MIEIC 2010/2011</v>
      </c>
    </row>
    <row r="1467">
      <c r="A1467" s="2">
        <f>'AlumniEI SIGARRA'!A1468</f>
        <v>201004030</v>
      </c>
      <c r="B1467" s="2" t="str">
        <f>'AlumniEI SIGARRA'!B1468</f>
        <v>Luís Carlos Santos Pinho</v>
      </c>
      <c r="C1467" s="2" t="str">
        <f>'AlumniEI SIGARRA'!I1468</f>
        <v/>
      </c>
      <c r="D1467" s="2" t="str">
        <f>'AlumniEI SIGARRA'!U1468</f>
        <v> MIEIC 2012/2013</v>
      </c>
    </row>
    <row r="1468">
      <c r="A1468" s="2">
        <f>'AlumniEI SIGARRA'!A1469</f>
        <v>201503730</v>
      </c>
      <c r="B1468" s="2" t="str">
        <f>'AlumniEI SIGARRA'!B1469</f>
        <v>Luís Diogo dos Santos Teixeira da Silva</v>
      </c>
      <c r="C1468" s="2" t="str">
        <f>'AlumniEI SIGARRA'!I1469</f>
        <v/>
      </c>
      <c r="D1468" s="2" t="str">
        <f>'AlumniEI SIGARRA'!U1469</f>
        <v> MIEIC 2020/2021</v>
      </c>
    </row>
    <row r="1469">
      <c r="A1469" s="2">
        <f>'AlumniEI SIGARRA'!A1470</f>
        <v>201200688</v>
      </c>
      <c r="B1469" s="2" t="str">
        <f>'AlumniEI SIGARRA'!B1470</f>
        <v>Luís Eduardo de Magalhães Reis</v>
      </c>
      <c r="C1469" s="11" t="str">
        <f>'AlumniEI SIGARRA'!I1470</f>
        <v>https://www.linkedin.com/in/luis-eduardo-reis/</v>
      </c>
      <c r="D1469" s="2" t="str">
        <f>'AlumniEI SIGARRA'!U1470</f>
        <v> MIEIC 2016/2017</v>
      </c>
    </row>
    <row r="1470">
      <c r="A1470" s="2">
        <f>'AlumniEI SIGARRA'!A1471</f>
        <v>200201731</v>
      </c>
      <c r="B1470" s="2" t="str">
        <f>'AlumniEI SIGARRA'!B1471</f>
        <v>Luis Felipe Torres Ferreira</v>
      </c>
      <c r="C1470" s="11" t="str">
        <f>'AlumniEI SIGARRA'!I1471</f>
        <v>https://www.linkedin.com/in/luisftferreira/</v>
      </c>
      <c r="D1470" s="2" t="str">
        <f>'AlumniEI SIGARRA'!U1471</f>
        <v> LEIC 2006/2007</v>
      </c>
    </row>
    <row r="1471">
      <c r="A1471" s="2">
        <f>'AlumniEI SIGARRA'!A1472</f>
        <v>201405729</v>
      </c>
      <c r="B1471" s="2" t="str">
        <f>'AlumniEI SIGARRA'!B1472</f>
        <v>Luís Fernando Araújo da Silva Vilar Barbosa</v>
      </c>
      <c r="C1471" s="2" t="str">
        <f>'AlumniEI SIGARRA'!I1472</f>
        <v/>
      </c>
      <c r="D1471" s="2" t="str">
        <f>'AlumniEI SIGARRA'!U1472</f>
        <v> MIEIC 2018/2019</v>
      </c>
    </row>
    <row r="1472">
      <c r="A1472" s="2">
        <f>'AlumniEI SIGARRA'!A1473</f>
        <v>201808916</v>
      </c>
      <c r="B1472" s="2" t="str">
        <f>'AlumniEI SIGARRA'!B1473</f>
        <v>Luís Fernando Frutuoso Fernandes Mouta</v>
      </c>
      <c r="C1472" s="2" t="str">
        <f>'AlumniEI SIGARRA'!I1473</f>
        <v/>
      </c>
      <c r="D1472" s="2" t="str">
        <f>'AlumniEI SIGARRA'!U1473</f>
        <v> MIEIC 2020/2021</v>
      </c>
    </row>
    <row r="1473">
      <c r="A1473" s="2">
        <f>'AlumniEI SIGARRA'!A1474</f>
        <v>200005221</v>
      </c>
      <c r="B1473" s="2" t="str">
        <f>'AlumniEI SIGARRA'!B1474</f>
        <v>Luis Filipe Almeida Santos</v>
      </c>
      <c r="C1473" s="11" t="str">
        <f>'AlumniEI SIGARRA'!I1474</f>
        <v>https://www.linkedin.com/in/luis-almeida-santos/</v>
      </c>
      <c r="D1473" s="2" t="str">
        <f>'AlumniEI SIGARRA'!U1474</f>
        <v> LEIC 2004/2005</v>
      </c>
    </row>
    <row r="1474">
      <c r="A1474" s="2">
        <f>'AlumniEI SIGARRA'!A1475</f>
        <v>201905962</v>
      </c>
      <c r="B1474" s="2" t="str">
        <f>'AlumniEI SIGARRA'!B1475</f>
        <v>Luís Filipe Carvalhais dos Santos de Matos</v>
      </c>
      <c r="C1474" s="2" t="str">
        <f>'AlumniEI SIGARRA'!I1475</f>
        <v/>
      </c>
      <c r="D1474" s="2" t="str">
        <f>'AlumniEI SIGARRA'!U1475</f>
        <v> L.EIC 2021/2022</v>
      </c>
    </row>
    <row r="1475">
      <c r="A1475" s="2">
        <f>'AlumniEI SIGARRA'!A1476</f>
        <v>200802759</v>
      </c>
      <c r="B1475" s="2" t="str">
        <f>'AlumniEI SIGARRA'!B1476</f>
        <v>Luís Filipe Castanheira Gomes</v>
      </c>
      <c r="C1475" s="11" t="str">
        <f>'AlumniEI SIGARRA'!I1476</f>
        <v>https://www.linkedin.com/in/lfcgomes/</v>
      </c>
      <c r="D1475" s="2" t="str">
        <f>'AlumniEI SIGARRA'!U1476</f>
        <v> MIEIC 2013/2014</v>
      </c>
    </row>
    <row r="1476">
      <c r="A1476" s="2">
        <f>'AlumniEI SIGARRA'!A1477</f>
        <v>200102300</v>
      </c>
      <c r="B1476" s="2" t="str">
        <f>'AlumniEI SIGARRA'!B1477</f>
        <v>Luis Filipe Castro e Costa de Campos Guimaraes</v>
      </c>
      <c r="C1476" s="11" t="str">
        <f>'AlumniEI SIGARRA'!I1477</f>
        <v>https://www.linkedin.com/in/lfcguimaraes</v>
      </c>
      <c r="D1476" s="2" t="str">
        <f>'AlumniEI SIGARRA'!U1477</f>
        <v> LEIC 2006/2007</v>
      </c>
    </row>
    <row r="1477">
      <c r="A1477" s="2">
        <f>'AlumniEI SIGARRA'!A1478</f>
        <v>201104279</v>
      </c>
      <c r="B1477" s="2" t="str">
        <f>'AlumniEI SIGARRA'!B1478</f>
        <v>Luís Filipe Correia Cleto</v>
      </c>
      <c r="C1477" s="2" t="str">
        <f>'AlumniEI SIGARRA'!I1478</f>
        <v/>
      </c>
      <c r="D1477" s="2" t="str">
        <f>'AlumniEI SIGARRA'!U1478</f>
        <v> MIEIC 2015/2016</v>
      </c>
    </row>
    <row r="1478">
      <c r="A1478" s="2">
        <f>'AlumniEI SIGARRA'!A1479</f>
        <v>200701637</v>
      </c>
      <c r="B1478" s="2" t="str">
        <f>'AlumniEI SIGARRA'!B1479</f>
        <v>Luís Filipe Correia Gonçalves Varandas</v>
      </c>
      <c r="C1478" s="2" t="str">
        <f>'AlumniEI SIGARRA'!I1479</f>
        <v/>
      </c>
      <c r="D1478" s="2" t="str">
        <f>'AlumniEI SIGARRA'!U1479</f>
        <v> MIEIC 2008/2009</v>
      </c>
    </row>
    <row r="1479">
      <c r="A1479" s="2">
        <f>'AlumniEI SIGARRA'!A1480</f>
        <v>200607037</v>
      </c>
      <c r="B1479" s="2" t="str">
        <f>'AlumniEI SIGARRA'!B1480</f>
        <v>Luís Filipe Cunha Pedrosa</v>
      </c>
      <c r="C1479" s="11" t="str">
        <f>'AlumniEI SIGARRA'!I1480</f>
        <v>https://www.linkedin.com/in/lpedrosa88/</v>
      </c>
      <c r="D1479" s="2" t="str">
        <f>'AlumniEI SIGARRA'!U1480</f>
        <v> MIEIC 2011/2012</v>
      </c>
    </row>
    <row r="1480">
      <c r="A1480" s="2">
        <f>'AlumniEI SIGARRA'!A1481</f>
        <v>201100659</v>
      </c>
      <c r="B1480" s="2" t="str">
        <f>'AlumniEI SIGARRA'!B1481</f>
        <v>Luís Filipe Ferreira Araújo</v>
      </c>
      <c r="C1480" s="2" t="str">
        <f>'AlumniEI SIGARRA'!I1481</f>
        <v/>
      </c>
      <c r="D1480" s="2" t="str">
        <f>'AlumniEI SIGARRA'!U1481</f>
        <v> MIEIC 2015/2016</v>
      </c>
    </row>
    <row r="1481">
      <c r="A1481" s="2">
        <f>'AlumniEI SIGARRA'!A1482</f>
        <v>200305362</v>
      </c>
      <c r="B1481" s="2" t="str">
        <f>'AlumniEI SIGARRA'!B1482</f>
        <v>Luís Filipe Ferreira Gonçalves</v>
      </c>
      <c r="C1481" s="11" t="str">
        <f>'AlumniEI SIGARRA'!I1482</f>
        <v>https://www.linkedin.com/in/lffgoncalves/</v>
      </c>
      <c r="D1481" s="2" t="str">
        <f>'AlumniEI SIGARRA'!U1482</f>
        <v> MIEIC 2007/2008</v>
      </c>
    </row>
    <row r="1482">
      <c r="A1482" s="2">
        <f>'AlumniEI SIGARRA'!A1483</f>
        <v>199701434</v>
      </c>
      <c r="B1482" s="2" t="str">
        <f>'AlumniEI SIGARRA'!B1483</f>
        <v>Luís Filipe Gonçalves Lemos</v>
      </c>
      <c r="C1482" s="2" t="str">
        <f>'AlumniEI SIGARRA'!I1483</f>
        <v/>
      </c>
      <c r="D1482" s="2" t="str">
        <f>'AlumniEI SIGARRA'!U1483</f>
        <v> MEI 2008/2009</v>
      </c>
    </row>
    <row r="1483">
      <c r="A1483" s="2">
        <f>'AlumniEI SIGARRA'!A1484</f>
        <v>200503737</v>
      </c>
      <c r="B1483" s="2" t="str">
        <f>'AlumniEI SIGARRA'!B1484</f>
        <v>Luís Filipe Guimarães Teófilo</v>
      </c>
      <c r="C1483" s="11" t="str">
        <f>'AlumniEI SIGARRA'!I1484</f>
        <v>https://www.linkedin.com/in/luisteofilo/</v>
      </c>
      <c r="D1483" s="2" t="str">
        <f>'AlumniEI SIGARRA'!U1484</f>
        <v> MIEIC 2009/2010</v>
      </c>
    </row>
    <row r="1484">
      <c r="A1484" s="2">
        <f>'AlumniEI SIGARRA'!A1485</f>
        <v>200808166</v>
      </c>
      <c r="B1484" s="2" t="str">
        <f>'AlumniEI SIGARRA'!B1485</f>
        <v>Luís Filipe Rocha Maia Ferreira</v>
      </c>
      <c r="C1484" s="2" t="str">
        <f>'AlumniEI SIGARRA'!I1485</f>
        <v/>
      </c>
      <c r="D1484" s="2" t="str">
        <f>'AlumniEI SIGARRA'!U1485</f>
        <v> MIEIC 2008/2009</v>
      </c>
    </row>
    <row r="1485">
      <c r="A1485" s="2">
        <f>'AlumniEI SIGARRA'!A1486</f>
        <v>201303030</v>
      </c>
      <c r="B1485" s="2" t="str">
        <f>'AlumniEI SIGARRA'!B1486</f>
        <v>Luís Filipe Rodrigues Carvalho</v>
      </c>
      <c r="C1485" s="11" t="str">
        <f>'AlumniEI SIGARRA'!I1486</f>
        <v>https://www.linkedin.com/in/luis-carvalho-6b966794/</v>
      </c>
      <c r="D1485" s="2" t="str">
        <f>'AlumniEI SIGARRA'!U1486</f>
        <v> MIEIC 2017/2018</v>
      </c>
    </row>
    <row r="1486">
      <c r="A1486" s="2">
        <f>'AlumniEI SIGARRA'!A1487</f>
        <v>201304273</v>
      </c>
      <c r="B1486" s="2" t="str">
        <f>'AlumniEI SIGARRA'!B1487</f>
        <v>Luís Filipe Rodrigues Coelho</v>
      </c>
      <c r="C1486" s="2" t="str">
        <f>'AlumniEI SIGARRA'!I1487</f>
        <v/>
      </c>
      <c r="D1486" s="2" t="str">
        <f>'AlumniEI SIGARRA'!U1487</f>
        <v> MIEIC 2019/2020</v>
      </c>
    </row>
    <row r="1487">
      <c r="A1487" s="2">
        <f>'AlumniEI SIGARRA'!A1488</f>
        <v>201806743</v>
      </c>
      <c r="B1487" s="2" t="str">
        <f>'AlumniEI SIGARRA'!B1488</f>
        <v>Luís Filipe Sousa Teixeira Recharte</v>
      </c>
      <c r="C1487" s="2" t="str">
        <f>'AlumniEI SIGARRA'!I1488</f>
        <v/>
      </c>
      <c r="D1487" s="2" t="str">
        <f>'AlumniEI SIGARRA'!U1488</f>
        <v> M.EIC 2022/2023</v>
      </c>
    </row>
    <row r="1488">
      <c r="A1488" s="2">
        <f>'AlumniEI SIGARRA'!A1489</f>
        <v>200606892</v>
      </c>
      <c r="B1488" s="2" t="str">
        <f>'AlumniEI SIGARRA'!B1489</f>
        <v>Luis Filipe Tavares Pinto Ferreira</v>
      </c>
      <c r="C1488" s="2" t="str">
        <f>'AlumniEI SIGARRA'!I1489</f>
        <v/>
      </c>
      <c r="D1488" s="2" t="str">
        <f>'AlumniEI SIGARRA'!U1489</f>
        <v> MIEIC 2010/2011</v>
      </c>
    </row>
    <row r="1489">
      <c r="A1489" s="2">
        <f>'AlumniEI SIGARRA'!A1490</f>
        <v>200003850</v>
      </c>
      <c r="B1489" s="2" t="str">
        <f>'AlumniEI SIGARRA'!B1490</f>
        <v>Luis Freire Duarte</v>
      </c>
      <c r="C1489" s="11" t="str">
        <f>'AlumniEI SIGARRA'!I1490</f>
        <v>https://www.linkedin.com/in/lduarte/</v>
      </c>
      <c r="D1489" s="2" t="str">
        <f>'AlumniEI SIGARRA'!U1490</f>
        <v> LEIC 2004/2005</v>
      </c>
    </row>
    <row r="1490">
      <c r="A1490" s="2">
        <f>'AlumniEI SIGARRA'!A1491</f>
        <v>200300528</v>
      </c>
      <c r="B1490" s="2" t="str">
        <f>'AlumniEI SIGARRA'!B1491</f>
        <v>Luís Gonçalo Ferreira Maia</v>
      </c>
      <c r="C1490" s="11" t="str">
        <f>'AlumniEI SIGARRA'!I1491</f>
        <v>https://www.linkedin.com/in/luisgoncalomaia/</v>
      </c>
      <c r="D1490" s="2" t="str">
        <f>'AlumniEI SIGARRA'!U1491</f>
        <v> MIEIC 2007/2008</v>
      </c>
    </row>
    <row r="1491">
      <c r="A1491" s="2">
        <f>'AlumniEI SIGARRA'!A1492</f>
        <v>201306485</v>
      </c>
      <c r="B1491" s="2" t="str">
        <f>'AlumniEI SIGARRA'!B1492</f>
        <v>Luís Guilherme da Costa Castro Neves</v>
      </c>
      <c r="C1491" s="2" t="str">
        <f>'AlumniEI SIGARRA'!I1492</f>
        <v/>
      </c>
      <c r="D1491" s="2" t="str">
        <f>'AlumniEI SIGARRA'!U1492</f>
        <v> M.EIC 2022/2023</v>
      </c>
    </row>
    <row r="1492">
      <c r="A1492" s="2">
        <f>'AlumniEI SIGARRA'!A1493</f>
        <v>201002921</v>
      </c>
      <c r="B1492" s="2" t="str">
        <f>'AlumniEI SIGARRA'!B1493</f>
        <v>Luís Guilherme Ribeiro de Castro Silva Martins</v>
      </c>
      <c r="C1492" s="11" t="str">
        <f>'AlumniEI SIGARRA'!I1493</f>
        <v>https://www.linkedin.com/in/guilhermescp/</v>
      </c>
      <c r="D1492" s="2" t="str">
        <f>'AlumniEI SIGARRA'!U1493</f>
        <v> MIEIC 2014/2015</v>
      </c>
    </row>
    <row r="1493">
      <c r="A1493" s="2">
        <f>'AlumniEI SIGARRA'!A1494</f>
        <v>201704093</v>
      </c>
      <c r="B1493" s="2" t="str">
        <f>'AlumniEI SIGARRA'!B1494</f>
        <v>Luís Henrique Condado Marques</v>
      </c>
      <c r="C1493" s="2" t="str">
        <f>'AlumniEI SIGARRA'!I1494</f>
        <v/>
      </c>
      <c r="D1493" s="2" t="str">
        <f>'AlumniEI SIGARRA'!U1494</f>
        <v> M.EIC 2021/2022</v>
      </c>
    </row>
    <row r="1494">
      <c r="A1494" s="2">
        <f>'AlumniEI SIGARRA'!A1495</f>
        <v>200201287</v>
      </c>
      <c r="B1494" s="2" t="str">
        <f>'AlumniEI SIGARRA'!B1495</f>
        <v>Luís Jorge Trindade Certo</v>
      </c>
      <c r="C1494" s="11" t="str">
        <f>'AlumniEI SIGARRA'!I1495</f>
        <v>https://www.linkedin.com/in/luiscerto</v>
      </c>
      <c r="D1494" s="2" t="str">
        <f>'AlumniEI SIGARRA'!U1495</f>
        <v> MIEIC 2007/2008</v>
      </c>
    </row>
    <row r="1495">
      <c r="A1495" s="2">
        <f>'AlumniEI SIGARRA'!A1496</f>
        <v>199703202</v>
      </c>
      <c r="B1495" s="2" t="str">
        <f>'AlumniEI SIGARRA'!B1496</f>
        <v>Luís José Pereira dos Santos</v>
      </c>
      <c r="C1495" s="11" t="str">
        <f>'AlumniEI SIGARRA'!I1496</f>
        <v>https://www.linkedin.com/in/ljpsantos/</v>
      </c>
      <c r="D1495" s="2" t="str">
        <f>'AlumniEI SIGARRA'!U1496</f>
        <v> LEIC 2001/2002</v>
      </c>
    </row>
    <row r="1496">
      <c r="A1496" s="2">
        <f>'AlumniEI SIGARRA'!A1497</f>
        <v>201303248</v>
      </c>
      <c r="B1496" s="2" t="str">
        <f>'AlumniEI SIGARRA'!B1497</f>
        <v>Luís Leão Aguiar Braga da Cruz</v>
      </c>
      <c r="C1496" s="2" t="str">
        <f>'AlumniEI SIGARRA'!I1497</f>
        <v/>
      </c>
      <c r="D1496" s="2" t="str">
        <f>'AlumniEI SIGARRA'!U1497</f>
        <v> MIEIC 2019/2020</v>
      </c>
    </row>
    <row r="1497">
      <c r="A1497" s="2">
        <f>'AlumniEI SIGARRA'!A1498</f>
        <v>201405907</v>
      </c>
      <c r="B1497" s="2" t="str">
        <f>'AlumniEI SIGARRA'!B1498</f>
        <v>Luís Manuel Câmara Spínola</v>
      </c>
      <c r="C1497" s="2" t="str">
        <f>'AlumniEI SIGARRA'!I1498</f>
        <v/>
      </c>
      <c r="D1497" s="2" t="str">
        <f>'AlumniEI SIGARRA'!U1498</f>
        <v> MIEIC 2020/2021</v>
      </c>
    </row>
    <row r="1498">
      <c r="A1498" s="2">
        <f>'AlumniEI SIGARRA'!A1499</f>
        <v>201906750</v>
      </c>
      <c r="B1498" s="2" t="str">
        <f>'AlumniEI SIGARRA'!B1499</f>
        <v>Luís Manuel Duarte Silva dos Santos Leite</v>
      </c>
      <c r="C1498" s="2" t="str">
        <f>'AlumniEI SIGARRA'!I1499</f>
        <v/>
      </c>
      <c r="D1498" s="2" t="str">
        <f>'AlumniEI SIGARRA'!U1499</f>
        <v> L.EIC 2021/2022</v>
      </c>
    </row>
    <row r="1499">
      <c r="A1499" s="2">
        <f>'AlumniEI SIGARRA'!A1500</f>
        <v>199401834</v>
      </c>
      <c r="B1499" s="2" t="str">
        <f>'AlumniEI SIGARRA'!B1500</f>
        <v>Luís Manuel Gonzalez Amaral</v>
      </c>
      <c r="C1499" s="11" t="str">
        <f>'AlumniEI SIGARRA'!I1500</f>
        <v>https://www.linkedin.com/in/luismgamaral/</v>
      </c>
      <c r="D1499" s="2" t="str">
        <f>'AlumniEI SIGARRA'!U1500</f>
        <v> LEIC 1998/1999 MIEIC 2008/2009</v>
      </c>
    </row>
    <row r="1500">
      <c r="A1500" s="2">
        <f>'AlumniEI SIGARRA'!A1501</f>
        <v>199402477</v>
      </c>
      <c r="B1500" s="2" t="str">
        <f>'AlumniEI SIGARRA'!B1501</f>
        <v>Luis Maria Cordeiro Bártolo</v>
      </c>
      <c r="C1500" s="2" t="str">
        <f>'AlumniEI SIGARRA'!I1501</f>
        <v>https://www.linkedin.com/in/luis-bártolo-6ba9bb10/</v>
      </c>
      <c r="D1500" s="2" t="str">
        <f>'AlumniEI SIGARRA'!U1501</f>
        <v> LEIC 1999/2000</v>
      </c>
    </row>
    <row r="1501">
      <c r="A1501" s="2">
        <f>'AlumniEI SIGARRA'!A1502</f>
        <v>200301200</v>
      </c>
      <c r="B1501" s="2" t="str">
        <f>'AlumniEI SIGARRA'!B1502</f>
        <v>Luís Matias Nunes de Pina Moura</v>
      </c>
      <c r="C1501" s="2" t="str">
        <f>'AlumniEI SIGARRA'!I1502</f>
        <v/>
      </c>
      <c r="D1501" s="2" t="str">
        <f>'AlumniEI SIGARRA'!U1502</f>
        <v> MIEIC 2012/2013</v>
      </c>
    </row>
    <row r="1502">
      <c r="A1502" s="2">
        <f>'AlumniEI SIGARRA'!A1503</f>
        <v>201806206</v>
      </c>
      <c r="B1502" s="2" t="str">
        <f>'AlumniEI SIGARRA'!B1503</f>
        <v>Luís Miguel Afonso Pinto</v>
      </c>
      <c r="C1502" s="2" t="str">
        <f>'AlumniEI SIGARRA'!I1503</f>
        <v/>
      </c>
      <c r="D1502" s="2" t="str">
        <f>'AlumniEI SIGARRA'!U1503</f>
        <v> L.EIC 2021/2022 M.EIC 2022/2023</v>
      </c>
    </row>
    <row r="1503">
      <c r="A1503" s="2">
        <f>'AlumniEI SIGARRA'!A1504</f>
        <v>201706910</v>
      </c>
      <c r="B1503" s="2" t="str">
        <f>'AlumniEI SIGARRA'!B1504</f>
        <v>Luís Miguel Almeida Fernandes</v>
      </c>
      <c r="C1503" s="2" t="str">
        <f>'AlumniEI SIGARRA'!I1504</f>
        <v/>
      </c>
      <c r="D1503" s="2" t="str">
        <f>'AlumniEI SIGARRA'!U1504</f>
        <v> M.EIC 2021/2022</v>
      </c>
    </row>
    <row r="1504">
      <c r="A1504" s="2">
        <f>'AlumniEI SIGARRA'!A1505</f>
        <v>200400362</v>
      </c>
      <c r="B1504" s="2" t="str">
        <f>'AlumniEI SIGARRA'!B1505</f>
        <v>Luis Miguel Alves Moreira da Ponte</v>
      </c>
      <c r="C1504" s="11" t="str">
        <f>'AlumniEI SIGARRA'!I1505</f>
        <v>https://www.linkedin.com/in/luisponte/</v>
      </c>
      <c r="D1504" s="2" t="str">
        <f>'AlumniEI SIGARRA'!U1505</f>
        <v> MIEIC 2008/2009</v>
      </c>
    </row>
    <row r="1505">
      <c r="A1505" s="2">
        <f>'AlumniEI SIGARRA'!A1506</f>
        <v>201303585</v>
      </c>
      <c r="B1505" s="2" t="str">
        <f>'AlumniEI SIGARRA'!B1506</f>
        <v>Luís Miguel Azevedo Duarte</v>
      </c>
      <c r="C1505" s="2" t="str">
        <f>'AlumniEI SIGARRA'!I1506</f>
        <v/>
      </c>
      <c r="D1505" s="2" t="str">
        <f>'AlumniEI SIGARRA'!U1506</f>
        <v> MIEIC 2017/2018</v>
      </c>
    </row>
    <row r="1506">
      <c r="A1506" s="2">
        <f>'AlumniEI SIGARRA'!A1507</f>
        <v>201001752</v>
      </c>
      <c r="B1506" s="2" t="str">
        <f>'AlumniEI SIGARRA'!B1507</f>
        <v>Luís Miguel Azevedo Pereira</v>
      </c>
      <c r="C1506" s="2" t="str">
        <f>'AlumniEI SIGARRA'!I1507</f>
        <v>https://www.linkedin.com/in/luís-pereira-6a300b95/</v>
      </c>
      <c r="D1506" s="2" t="str">
        <f>'AlumniEI SIGARRA'!U1507</f>
        <v> MIEIC 2014/2015</v>
      </c>
    </row>
    <row r="1507">
      <c r="A1507" s="2">
        <f>'AlumniEI SIGARRA'!A1508</f>
        <v>201000618</v>
      </c>
      <c r="B1507" s="2" t="str">
        <f>'AlumniEI SIGARRA'!B1508</f>
        <v>Luís Miguel Barroso Natividade</v>
      </c>
      <c r="C1507" s="2" t="str">
        <f>'AlumniEI SIGARRA'!I1508</f>
        <v/>
      </c>
      <c r="D1507" s="2" t="str">
        <f>'AlumniEI SIGARRA'!U1508</f>
        <v> MIEIC 2016/2017</v>
      </c>
    </row>
    <row r="1508">
      <c r="A1508" s="2">
        <f>'AlumniEI SIGARRA'!A1509</f>
        <v>199800265</v>
      </c>
      <c r="B1508" s="2" t="str">
        <f>'AlumniEI SIGARRA'!B1509</f>
        <v>Luís Miguel Cabral</v>
      </c>
      <c r="C1508" s="11" t="str">
        <f>'AlumniEI SIGARRA'!I1509</f>
        <v>https://www.linkedin.com/in/lcabral/</v>
      </c>
      <c r="D1508" s="2" t="str">
        <f>'AlumniEI SIGARRA'!U1509</f>
        <v> MEI 2006/2007</v>
      </c>
    </row>
    <row r="1509">
      <c r="A1509" s="2">
        <f>'AlumniEI SIGARRA'!A1510</f>
        <v>199501798</v>
      </c>
      <c r="B1509" s="2" t="str">
        <f>'AlumniEI SIGARRA'!B1510</f>
        <v>Luis Miguel Cardoso da Costa Leite</v>
      </c>
      <c r="C1509" s="2" t="str">
        <f>'AlumniEI SIGARRA'!I1510</f>
        <v/>
      </c>
      <c r="D1509" s="2" t="str">
        <f>'AlumniEI SIGARRA'!U1510</f>
        <v> LEIC 2004/2005</v>
      </c>
    </row>
    <row r="1510">
      <c r="A1510" s="2">
        <f>'AlumniEI SIGARRA'!A1511</f>
        <v>201503342</v>
      </c>
      <c r="B1510" s="2" t="str">
        <f>'AlumniEI SIGARRA'!B1511</f>
        <v>Luís Miguel Cardoso Lopes Correia</v>
      </c>
      <c r="C1510" s="2" t="str">
        <f>'AlumniEI SIGARRA'!I1511</f>
        <v/>
      </c>
      <c r="D1510" s="2" t="str">
        <f>'AlumniEI SIGARRA'!U1511</f>
        <v> MIEIC 2019/2020</v>
      </c>
    </row>
    <row r="1511">
      <c r="A1511" s="2">
        <f>'AlumniEI SIGARRA'!A1512</f>
        <v>201207224</v>
      </c>
      <c r="B1511" s="2" t="str">
        <f>'AlumniEI SIGARRA'!B1512</f>
        <v>Luís Miguel Coelho e Magalhães</v>
      </c>
      <c r="C1511" s="2" t="str">
        <f>'AlumniEI SIGARRA'!I1512</f>
        <v/>
      </c>
      <c r="D1511" s="2" t="str">
        <f>'AlumniEI SIGARRA'!U1512</f>
        <v> MIEIC 2016/2017</v>
      </c>
    </row>
    <row r="1512">
      <c r="A1512" s="2">
        <f>'AlumniEI SIGARRA'!A1513</f>
        <v>201304515</v>
      </c>
      <c r="B1512" s="2" t="str">
        <f>'AlumniEI SIGARRA'!B1513</f>
        <v>Luís Miguel da Costa Oliveira</v>
      </c>
      <c r="C1512" s="2" t="str">
        <f>'AlumniEI SIGARRA'!I1513</f>
        <v/>
      </c>
      <c r="D1512" s="2" t="str">
        <f>'AlumniEI SIGARRA'!U1513</f>
        <v> MIEIC 2017/2018</v>
      </c>
    </row>
    <row r="1513">
      <c r="A1513" s="2">
        <f>'AlumniEI SIGARRA'!A1514</f>
        <v>200203789</v>
      </c>
      <c r="B1513" s="2" t="str">
        <f>'AlumniEI SIGARRA'!B1514</f>
        <v>Luís Miguel da Cunha e Silva Martins Costa</v>
      </c>
      <c r="C1513" s="2" t="str">
        <f>'AlumniEI SIGARRA'!I1514</f>
        <v/>
      </c>
      <c r="D1513" s="2" t="str">
        <f>'AlumniEI SIGARRA'!U1514</f>
        <v> MIEIC 2012/2013</v>
      </c>
    </row>
    <row r="1514">
      <c r="A1514" s="2">
        <f>'AlumniEI SIGARRA'!A1515</f>
        <v>200405159</v>
      </c>
      <c r="B1514" s="2" t="str">
        <f>'AlumniEI SIGARRA'!B1515</f>
        <v>Luís Miguel de Carvalho Maia</v>
      </c>
      <c r="C1514" s="11" t="str">
        <f>'AlumniEI SIGARRA'!I1515</f>
        <v>https://www.linkedin.com/in/luismaia/</v>
      </c>
      <c r="D1514" s="2" t="str">
        <f>'AlumniEI SIGARRA'!U1515</f>
        <v> MIEIC 2008/2009</v>
      </c>
    </row>
    <row r="1515">
      <c r="A1515" s="2">
        <f>'AlumniEI SIGARRA'!A1516</f>
        <v>199903451</v>
      </c>
      <c r="B1515" s="2" t="str">
        <f>'AlumniEI SIGARRA'!B1516</f>
        <v>Luís Miguel de Figueiredo Martins Lourenço</v>
      </c>
      <c r="C1515" s="2" t="str">
        <f>'AlumniEI SIGARRA'!I1516</f>
        <v/>
      </c>
      <c r="D1515" s="2" t="str">
        <f>'AlumniEI SIGARRA'!U1516</f>
        <v> LEIC 2005/2006</v>
      </c>
    </row>
    <row r="1516">
      <c r="A1516" s="2">
        <f>'AlumniEI SIGARRA'!A1517</f>
        <v>199902798</v>
      </c>
      <c r="B1516" s="2" t="str">
        <f>'AlumniEI SIGARRA'!B1517</f>
        <v>Luis Miguel Dias Pinheiro de Magalhães</v>
      </c>
      <c r="C1516" s="11" t="str">
        <f>'AlumniEI SIGARRA'!I1517</f>
        <v>https://www.linkedin.com/in/lpmagalhaes/</v>
      </c>
      <c r="D1516" s="2" t="str">
        <f>'AlumniEI SIGARRA'!U1517</f>
        <v> LEIC 2003/2004</v>
      </c>
    </row>
    <row r="1517">
      <c r="A1517" s="2">
        <f>'AlumniEI SIGARRA'!A1518</f>
        <v>200001860</v>
      </c>
      <c r="B1517" s="2" t="str">
        <f>'AlumniEI SIGARRA'!B1518</f>
        <v>Luis Miguel dos Reis Oliveira e Silva</v>
      </c>
      <c r="C1517" s="11" t="str">
        <f>'AlumniEI SIGARRA'!I1518</f>
        <v>https://www.linkedin.com/in/luismiguelsilva/</v>
      </c>
      <c r="D1517" s="2" t="str">
        <f>'AlumniEI SIGARRA'!U1518</f>
        <v> LEIC 2004/2005</v>
      </c>
    </row>
    <row r="1518">
      <c r="A1518" s="2">
        <f>'AlumniEI SIGARRA'!A1519</f>
        <v>199504066</v>
      </c>
      <c r="B1518" s="2" t="str">
        <f>'AlumniEI SIGARRA'!B1519</f>
        <v>Luis Miguel Ferraz de Sousa Pinho</v>
      </c>
      <c r="C1518" s="11" t="str">
        <f>'AlumniEI SIGARRA'!I1519</f>
        <v>https://www.linkedin.com/in/luis-pinho-75a2581/</v>
      </c>
      <c r="D1518" s="2" t="str">
        <f>'AlumniEI SIGARRA'!U1519</f>
        <v> LEIC 1999/2000</v>
      </c>
    </row>
    <row r="1519">
      <c r="A1519" s="2">
        <f>'AlumniEI SIGARRA'!A1520</f>
        <v>201207141</v>
      </c>
      <c r="B1519" s="2" t="str">
        <f>'AlumniEI SIGARRA'!B1520</f>
        <v>Luís Miguel Gonçalves</v>
      </c>
      <c r="C1519" s="2" t="str">
        <f>'AlumniEI SIGARRA'!I1520</f>
        <v>https://www.linkedin.com/in/luísmgonçalves/</v>
      </c>
      <c r="D1519" s="2" t="str">
        <f>'AlumniEI SIGARRA'!U1520</f>
        <v> MIEIC 2016/2017</v>
      </c>
    </row>
    <row r="1520">
      <c r="A1520" s="2">
        <f>'AlumniEI SIGARRA'!A1521</f>
        <v>201008868</v>
      </c>
      <c r="B1520" s="2" t="str">
        <f>'AlumniEI SIGARRA'!B1521</f>
        <v>Luís Miguel Guimarães Pimentel Fonseca</v>
      </c>
      <c r="C1520" s="2" t="str">
        <f>'AlumniEI SIGARRA'!I1521</f>
        <v/>
      </c>
      <c r="D1520" s="2" t="str">
        <f>'AlumniEI SIGARRA'!U1521</f>
        <v> MIEIC 2013/2014</v>
      </c>
    </row>
    <row r="1521">
      <c r="A1521" s="2">
        <f>'AlumniEI SIGARRA'!A1522</f>
        <v>201104354</v>
      </c>
      <c r="B1521" s="2" t="str">
        <f>'AlumniEI SIGARRA'!B1522</f>
        <v>Luís Miguel Guimas Marques</v>
      </c>
      <c r="C1521" s="2" t="str">
        <f>'AlumniEI SIGARRA'!I1522</f>
        <v/>
      </c>
      <c r="D1521" s="2" t="str">
        <f>'AlumniEI SIGARRA'!U1522</f>
        <v> L.EIC 2021/2022</v>
      </c>
    </row>
    <row r="1522">
      <c r="A1522" s="2">
        <f>'AlumniEI SIGARRA'!A1523</f>
        <v>199303673</v>
      </c>
      <c r="B1522" s="2" t="str">
        <f>'AlumniEI SIGARRA'!B1523</f>
        <v>Luís Miguel Jardim Noites</v>
      </c>
      <c r="C1522" s="11" t="str">
        <f>'AlumniEI SIGARRA'!I1523</f>
        <v>https://www.linkedin.com/in/luisnoites/</v>
      </c>
      <c r="D1522" s="2" t="str">
        <f>'AlumniEI SIGARRA'!U1523</f>
        <v> LEIC 2004/2005 M.EIC 2021/2022</v>
      </c>
    </row>
    <row r="1523">
      <c r="A1523" s="2">
        <f>'AlumniEI SIGARRA'!A1524</f>
        <v>202109477</v>
      </c>
      <c r="B1523" s="2" t="str">
        <f>'AlumniEI SIGARRA'!B1524</f>
        <v>Luís Miguel Maia da Costa</v>
      </c>
      <c r="C1523" s="2" t="str">
        <f>'AlumniEI SIGARRA'!I1524</f>
        <v/>
      </c>
      <c r="D1523" s="2" t="str">
        <f>'AlumniEI SIGARRA'!U1524</f>
        <v> M.EIC 2022/2023</v>
      </c>
    </row>
    <row r="1524">
      <c r="A1524" s="2">
        <f>'AlumniEI SIGARRA'!A1525</f>
        <v>201808912</v>
      </c>
      <c r="B1524" s="2" t="str">
        <f>'AlumniEI SIGARRA'!B1525</f>
        <v>Luís Miguel Maia Marques Torres e Silva</v>
      </c>
      <c r="C1524" s="11" t="str">
        <f>'AlumniEI SIGARRA'!I1525</f>
        <v>https://www.linkedin.com/in/luismarquestorres/</v>
      </c>
      <c r="D1524" s="2" t="str">
        <f>'AlumniEI SIGARRA'!U1525</f>
        <v> M.EIC 2022/2023</v>
      </c>
    </row>
    <row r="1525">
      <c r="A1525" s="2">
        <f>'AlumniEI SIGARRA'!A1526</f>
        <v>199601491</v>
      </c>
      <c r="B1525" s="2" t="str">
        <f>'AlumniEI SIGARRA'!B1526</f>
        <v>Luis Miguel Marques de Sousa</v>
      </c>
      <c r="C1525" s="11" t="str">
        <f>'AlumniEI SIGARRA'!I1526</f>
        <v>https://www.linkedin.com/in/luis-sousa-701a29</v>
      </c>
      <c r="D1525" s="2" t="str">
        <f>'AlumniEI SIGARRA'!U1526</f>
        <v> LEIC 2000/2001</v>
      </c>
    </row>
    <row r="1526">
      <c r="A1526" s="2">
        <f>'AlumniEI SIGARRA'!A1527</f>
        <v>200603203</v>
      </c>
      <c r="B1526" s="2" t="str">
        <f>'AlumniEI SIGARRA'!B1527</f>
        <v>Luis Miguel Marques Pereira Rocha</v>
      </c>
      <c r="C1526" s="11" t="str">
        <f>'AlumniEI SIGARRA'!I1527</f>
        <v>https://www.linkedin.com/in/luismprocha/</v>
      </c>
      <c r="D1526" s="2" t="str">
        <f>'AlumniEI SIGARRA'!U1527</f>
        <v> MIEIC 2010/2011</v>
      </c>
    </row>
    <row r="1527">
      <c r="A1527" s="2">
        <f>'AlumniEI SIGARRA'!A1528</f>
        <v>202006094</v>
      </c>
      <c r="B1527" s="2" t="str">
        <f>'AlumniEI SIGARRA'!B1528</f>
        <v>Luís Miguel Moura Paiva</v>
      </c>
      <c r="C1527" s="2" t="str">
        <f>'AlumniEI SIGARRA'!I1528</f>
        <v/>
      </c>
      <c r="D1527" s="2" t="str">
        <f>'AlumniEI SIGARRA'!U1528</f>
        <v> L.EIC 2023/2024</v>
      </c>
    </row>
    <row r="1528">
      <c r="A1528" s="2">
        <f>'AlumniEI SIGARRA'!A1529</f>
        <v>201604343</v>
      </c>
      <c r="B1528" s="2" t="str">
        <f>'AlumniEI SIGARRA'!B1529</f>
        <v>Luís Miguel Pedrosa de Moura Oliveira Henriques</v>
      </c>
      <c r="C1528" s="2" t="str">
        <f>'AlumniEI SIGARRA'!I1529</f>
        <v/>
      </c>
      <c r="D1528" s="2" t="str">
        <f>'AlumniEI SIGARRA'!U1529</f>
        <v> M.EIC 2021/2022</v>
      </c>
    </row>
    <row r="1529">
      <c r="A1529" s="2">
        <f>'AlumniEI SIGARRA'!A1530</f>
        <v>200701636</v>
      </c>
      <c r="B1529" s="2" t="str">
        <f>'AlumniEI SIGARRA'!B1530</f>
        <v>Luís Miguel Puim Alves</v>
      </c>
      <c r="C1529" s="2" t="str">
        <f>'AlumniEI SIGARRA'!I1530</f>
        <v/>
      </c>
      <c r="D1529" s="2" t="str">
        <f>'AlumniEI SIGARRA'!U1530</f>
        <v> MIEIC 2009/2010</v>
      </c>
    </row>
    <row r="1530">
      <c r="A1530" s="2">
        <f>'AlumniEI SIGARRA'!A1531</f>
        <v>200301898</v>
      </c>
      <c r="B1530" s="2" t="str">
        <f>'AlumniEI SIGARRA'!B1531</f>
        <v>Luís Miguel Ramos Pinto</v>
      </c>
      <c r="C1530" s="11" t="str">
        <f>'AlumniEI SIGARRA'!I1531</f>
        <v>https://www.linkedin.com/in/luispinto3927/</v>
      </c>
      <c r="D1530" s="2" t="str">
        <f>'AlumniEI SIGARRA'!U1531</f>
        <v> MIEIC 2009/2010</v>
      </c>
    </row>
    <row r="1531">
      <c r="A1531" s="2">
        <f>'AlumniEI SIGARRA'!A1532</f>
        <v>200001076</v>
      </c>
      <c r="B1531" s="2" t="str">
        <f>'AlumniEI SIGARRA'!B1532</f>
        <v>Luís Miguel Ribeiro Pereira</v>
      </c>
      <c r="C1531" s="11" t="str">
        <f>'AlumniEI SIGARRA'!I1532</f>
        <v>https://www.linkedin.com/in/luispereira/</v>
      </c>
      <c r="D1531" s="2" t="str">
        <f>'AlumniEI SIGARRA'!U1532</f>
        <v> LEIC 2004/2005</v>
      </c>
    </row>
    <row r="1532">
      <c r="A1532" s="2">
        <f>'AlumniEI SIGARRA'!A1533</f>
        <v>200908709</v>
      </c>
      <c r="B1532" s="2" t="str">
        <f>'AlumniEI SIGARRA'!B1533</f>
        <v>Luís Miguel Rodrigues Oliveira</v>
      </c>
      <c r="C1532" s="11" t="str">
        <f>'AlumniEI SIGARRA'!I1533</f>
        <v>https://www.linkedin.com/in/luis-oliveira-2a06438b/</v>
      </c>
      <c r="D1532" s="2" t="str">
        <f>'AlumniEI SIGARRA'!U1533</f>
        <v> MIEIC 2013/2014</v>
      </c>
    </row>
    <row r="1533">
      <c r="A1533" s="2">
        <f>'AlumniEI SIGARRA'!A1534</f>
        <v>201404302</v>
      </c>
      <c r="B1533" s="2" t="str">
        <f>'AlumniEI SIGARRA'!B1534</f>
        <v>Luís Miguel Santos Monteiro Saraiva</v>
      </c>
      <c r="C1533" s="2" t="str">
        <f>'AlumniEI SIGARRA'!I1534</f>
        <v/>
      </c>
      <c r="D1533" s="2" t="str">
        <f>'AlumniEI SIGARRA'!U1534</f>
        <v> MIEIC 2019/2020</v>
      </c>
    </row>
    <row r="1534">
      <c r="A1534" s="2">
        <f>'AlumniEI SIGARRA'!A1535</f>
        <v>200604222</v>
      </c>
      <c r="B1534" s="2" t="str">
        <f>'AlumniEI SIGARRA'!B1535</f>
        <v>Luis Miranda Cruz</v>
      </c>
      <c r="C1534" s="2" t="str">
        <f>'AlumniEI SIGARRA'!I1535</f>
        <v/>
      </c>
      <c r="D1534" s="2" t="str">
        <f>'AlumniEI SIGARRA'!U1535</f>
        <v> MIEIC 2010/2011</v>
      </c>
    </row>
    <row r="1535">
      <c r="A1535" s="2">
        <f>'AlumniEI SIGARRA'!A1536</f>
        <v>201503344</v>
      </c>
      <c r="B1535" s="2" t="str">
        <f>'AlumniEI SIGARRA'!B1536</f>
        <v>Luís Noites Martins</v>
      </c>
      <c r="C1535" s="2" t="str">
        <f>'AlumniEI SIGARRA'!I1536</f>
        <v/>
      </c>
      <c r="D1535" s="2" t="str">
        <f>'AlumniEI SIGARRA'!U1536</f>
        <v> MIEIC 2019/2020</v>
      </c>
    </row>
    <row r="1536">
      <c r="A1536" s="2">
        <f>'AlumniEI SIGARRA'!A1537</f>
        <v>201106789</v>
      </c>
      <c r="B1536" s="2" t="str">
        <f>'AlumniEI SIGARRA'!B1537</f>
        <v>Luís Pedro Borges Abreu</v>
      </c>
      <c r="C1536" s="11" t="str">
        <f>'AlumniEI SIGARRA'!I1537</f>
        <v>https://www.linkedin.com/in/luispedroabreu1/</v>
      </c>
      <c r="D1536" s="2" t="str">
        <f>'AlumniEI SIGARRA'!U1537</f>
        <v> MIEIC 2015/2016</v>
      </c>
    </row>
    <row r="1537">
      <c r="A1537" s="2">
        <f>'AlumniEI SIGARRA'!A1538</f>
        <v>200201861</v>
      </c>
      <c r="B1537" s="2" t="str">
        <f>'AlumniEI SIGARRA'!B1538</f>
        <v>Luis Pedro da Cunha Brandão Martinho</v>
      </c>
      <c r="C1537" s="11" t="str">
        <f>'AlumniEI SIGARRA'!I1538</f>
        <v>https://www.linkedin.com/in/luis-martinho/</v>
      </c>
      <c r="D1537" s="2" t="str">
        <f>'AlumniEI SIGARRA'!U1538</f>
        <v> MIEIC 2008/2009</v>
      </c>
    </row>
    <row r="1538">
      <c r="A1538" s="2">
        <f>'AlumniEI SIGARRA'!A1539</f>
        <v>201204994</v>
      </c>
      <c r="B1538" s="2" t="str">
        <f>'AlumniEI SIGARRA'!B1539</f>
        <v>Luís Pedro da Silva Couto</v>
      </c>
      <c r="C1538" s="11" t="str">
        <f>'AlumniEI SIGARRA'!I1539</f>
        <v>https://www.linkedin.com/in/luispedrocouto</v>
      </c>
      <c r="D1538" s="2" t="str">
        <f>'AlumniEI SIGARRA'!U1539</f>
        <v> MIEIC 2020/2021</v>
      </c>
    </row>
    <row r="1539">
      <c r="A1539" s="2">
        <f>'AlumniEI SIGARRA'!A1540</f>
        <v>199401822</v>
      </c>
      <c r="B1539" s="2" t="str">
        <f>'AlumniEI SIGARRA'!B1540</f>
        <v>Luís Pedro Garrido de Pina Marques</v>
      </c>
      <c r="C1539" s="11" t="str">
        <f>'AlumniEI SIGARRA'!I1540</f>
        <v>https://www.linkedin.com/in/luisgarridomarques/</v>
      </c>
      <c r="D1539" s="2" t="str">
        <f>'AlumniEI SIGARRA'!U1540</f>
        <v> LEIC 1998/1999</v>
      </c>
    </row>
    <row r="1540">
      <c r="A1540" s="2">
        <f>'AlumniEI SIGARRA'!A1541</f>
        <v>199502384</v>
      </c>
      <c r="B1540" s="2" t="str">
        <f>'AlumniEI SIGARRA'!B1541</f>
        <v>Luis Pedro Guedes Macedo</v>
      </c>
      <c r="C1540" s="2" t="str">
        <f>'AlumniEI SIGARRA'!I1541</f>
        <v/>
      </c>
      <c r="D1540" s="2" t="str">
        <f>'AlumniEI SIGARRA'!U1541</f>
        <v> LEIC 2000/2001</v>
      </c>
    </row>
    <row r="1541">
      <c r="A1541" s="2">
        <f>'AlumniEI SIGARRA'!A1542</f>
        <v>201706736</v>
      </c>
      <c r="B1541" s="2" t="str">
        <f>'AlumniEI SIGARRA'!B1542</f>
        <v>Luís Pedro Pereira Lopes Mascarenhas Cunha</v>
      </c>
      <c r="C1541" s="11" t="str">
        <f>'AlumniEI SIGARRA'!I1542</f>
        <v>https://www.linkedin.com/in/luispcunha</v>
      </c>
      <c r="D1541" s="2" t="str">
        <f>'AlumniEI SIGARRA'!U1542</f>
        <v> M.EIC 2021/2022</v>
      </c>
    </row>
    <row r="1542">
      <c r="A1542" s="2">
        <f>'AlumniEI SIGARRA'!A1543</f>
        <v>200800621</v>
      </c>
      <c r="B1542" s="2" t="str">
        <f>'AlumniEI SIGARRA'!B1543</f>
        <v>Luís Pedro Rodrigues de Morais</v>
      </c>
      <c r="C1542" s="2" t="str">
        <f>'AlumniEI SIGARRA'!I1543</f>
        <v/>
      </c>
      <c r="D1542" s="2" t="str">
        <f>'AlumniEI SIGARRA'!U1543</f>
        <v> L.EIC 2022/2023</v>
      </c>
    </row>
    <row r="1543">
      <c r="A1543" s="2">
        <f>'AlumniEI SIGARRA'!A1544</f>
        <v>201706253</v>
      </c>
      <c r="B1543" s="2" t="str">
        <f>'AlumniEI SIGARRA'!B1544</f>
        <v>Luís Pedro Viana Ramos</v>
      </c>
      <c r="C1543" s="2" t="str">
        <f>'AlumniEI SIGARRA'!I1544</f>
        <v/>
      </c>
      <c r="D1543" s="2" t="str">
        <f>'AlumniEI SIGARRA'!U1544</f>
        <v> M.EIC 2021/2022</v>
      </c>
    </row>
    <row r="1544">
      <c r="A1544" s="2">
        <f>'AlumniEI SIGARRA'!A1545</f>
        <v>201406189</v>
      </c>
      <c r="B1544" s="2" t="str">
        <f>'AlumniEI SIGARRA'!B1545</f>
        <v>Luís Rafael Fernandes Mendes Afonso</v>
      </c>
      <c r="C1544" s="2" t="str">
        <f>'AlumniEI SIGARRA'!I1545</f>
        <v/>
      </c>
      <c r="D1544" s="2" t="str">
        <f>'AlumniEI SIGARRA'!U1545</f>
        <v> L.EIC 2021/2022 M.EIC 2022/2023</v>
      </c>
    </row>
    <row r="1545">
      <c r="A1545" s="2">
        <f>'AlumniEI SIGARRA'!A1546</f>
        <v>200201733</v>
      </c>
      <c r="B1545" s="2" t="str">
        <f>'AlumniEI SIGARRA'!B1546</f>
        <v>Luis Rafael Roma da Câmara Pires</v>
      </c>
      <c r="C1545" s="11" t="str">
        <f>'AlumniEI SIGARRA'!I1546</f>
        <v>https://www.linkedin.com/in/romapires/</v>
      </c>
      <c r="D1545" s="2" t="str">
        <f>'AlumniEI SIGARRA'!U1546</f>
        <v> MIEIC 2009/2010</v>
      </c>
    </row>
    <row r="1546">
      <c r="A1546" s="2">
        <f>'AlumniEI SIGARRA'!A1547</f>
        <v>201304295</v>
      </c>
      <c r="B1546" s="2" t="str">
        <f>'AlumniEI SIGARRA'!B1547</f>
        <v>Luís Ramos Pinto de Figueiredo</v>
      </c>
      <c r="C1546" s="2" t="str">
        <f>'AlumniEI SIGARRA'!I1547</f>
        <v/>
      </c>
      <c r="D1546" s="2" t="str">
        <f>'AlumniEI SIGARRA'!U1547</f>
        <v> MIEIC 2017/2018</v>
      </c>
    </row>
    <row r="1547">
      <c r="A1547" s="2">
        <f>'AlumniEI SIGARRA'!A1548</f>
        <v>201607946</v>
      </c>
      <c r="B1547" s="2" t="str">
        <f>'AlumniEI SIGARRA'!B1548</f>
        <v>Luís Ricardo Marques Oliveira</v>
      </c>
      <c r="C1547" s="11" t="str">
        <f>'AlumniEI SIGARRA'!I1548</f>
        <v>https://www.linkedin.com/in/luis-marques-oliveira-96970054/</v>
      </c>
      <c r="D1547" s="2" t="str">
        <f>'AlumniEI SIGARRA'!U1548</f>
        <v> MIEIC 2020/2021</v>
      </c>
    </row>
    <row r="1548">
      <c r="A1548" s="2">
        <f>'AlumniEI SIGARRA'!A1549</f>
        <v>201604835</v>
      </c>
      <c r="B1548" s="2" t="str">
        <f>'AlumniEI SIGARRA'!B1549</f>
        <v>Luís Ricardo Matos Mendes</v>
      </c>
      <c r="C1548" s="11" t="str">
        <f>'AlumniEI SIGARRA'!I1549</f>
        <v>https://www.linkedin.com/in/luis-rmendes/</v>
      </c>
      <c r="D1548" s="2" t="str">
        <f>'AlumniEI SIGARRA'!U1549</f>
        <v> L.EIC 2021/2022 M.EIC 2021/2022</v>
      </c>
    </row>
    <row r="1549">
      <c r="A1549" s="2">
        <f>'AlumniEI SIGARRA'!A1550</f>
        <v>200706560</v>
      </c>
      <c r="B1549" s="2" t="str">
        <f>'AlumniEI SIGARRA'!B1550</f>
        <v>Luís Soares Azevedo</v>
      </c>
      <c r="C1549" s="11" t="str">
        <f>'AlumniEI SIGARRA'!I1550</f>
        <v>https://www.linkedin.com/in/luisazev3do/</v>
      </c>
      <c r="D1549" s="2" t="str">
        <f>'AlumniEI SIGARRA'!U1550</f>
        <v> MIEIC 2011/2012</v>
      </c>
    </row>
    <row r="1550">
      <c r="A1550" s="2">
        <f>'AlumniEI SIGARRA'!A1551</f>
        <v>200806068</v>
      </c>
      <c r="B1550" s="2" t="str">
        <f>'AlumniEI SIGARRA'!B1551</f>
        <v>Luís Telmo Soares Costa</v>
      </c>
      <c r="C1550" s="2" t="str">
        <f>'AlumniEI SIGARRA'!I1551</f>
        <v/>
      </c>
      <c r="D1550" s="2" t="str">
        <f>'AlumniEI SIGARRA'!U1551</f>
        <v> MIEIC 2018/2019</v>
      </c>
    </row>
    <row r="1551">
      <c r="A1551" s="2">
        <f>'AlumniEI SIGARRA'!A1552</f>
        <v>201500034</v>
      </c>
      <c r="B1551" s="2" t="str">
        <f>'AlumniEI SIGARRA'!B1552</f>
        <v>Luís Tiago Galvão Ferreira</v>
      </c>
      <c r="C1551" s="2" t="str">
        <f>'AlumniEI SIGARRA'!I1552</f>
        <v/>
      </c>
      <c r="D1551" s="2" t="str">
        <f>'AlumniEI SIGARRA'!U1552</f>
        <v> MIEIC 2019/2020</v>
      </c>
    </row>
    <row r="1552">
      <c r="A1552" s="2">
        <f>'AlumniEI SIGARRA'!A1553</f>
        <v>202006464</v>
      </c>
      <c r="B1552" s="2" t="str">
        <f>'AlumniEI SIGARRA'!B1553</f>
        <v>Luís Tiago Trindade Cabral</v>
      </c>
      <c r="C1552" s="2" t="str">
        <f>'AlumniEI SIGARRA'!I1553</f>
        <v/>
      </c>
      <c r="D1552" s="2" t="str">
        <f>'AlumniEI SIGARRA'!U1553</f>
        <v> L.EIC 2022/2023</v>
      </c>
    </row>
    <row r="1553">
      <c r="A1553" s="2">
        <f>'AlumniEI SIGARRA'!A1554</f>
        <v>201203872</v>
      </c>
      <c r="B1553" s="2" t="str">
        <f>'AlumniEI SIGARRA'!B1554</f>
        <v>Luís Torres Aguiar da Costa</v>
      </c>
      <c r="C1553" s="11" t="str">
        <f>'AlumniEI SIGARRA'!I1554</f>
        <v>https://www.linkedin.com/in/luis-torres-costa/</v>
      </c>
      <c r="D1553" s="2" t="str">
        <f>'AlumniEI SIGARRA'!U1554</f>
        <v> MIEIC 2017/2018</v>
      </c>
    </row>
    <row r="1554">
      <c r="A1554" s="2">
        <f>'AlumniEI SIGARRA'!A1555</f>
        <v>201604830</v>
      </c>
      <c r="B1554" s="2" t="str">
        <f>'AlumniEI SIGARRA'!B1555</f>
        <v>Luísa Maria Araújo Freire</v>
      </c>
      <c r="C1554" s="2" t="str">
        <f>'AlumniEI SIGARRA'!I1555</f>
        <v/>
      </c>
      <c r="D1554" s="2" t="str">
        <f>'AlumniEI SIGARRA'!U1555</f>
        <v> MIEIC 2020/2021</v>
      </c>
    </row>
    <row r="1555">
      <c r="A1555" s="2">
        <f>'AlumniEI SIGARRA'!A1556</f>
        <v>201904996</v>
      </c>
      <c r="B1555" s="2" t="str">
        <f>'AlumniEI SIGARRA'!B1556</f>
        <v>Luísa Maria Pereira Araújo</v>
      </c>
      <c r="C1555" s="11" t="str">
        <f>'AlumniEI SIGARRA'!I1556</f>
        <v>https://www.linkedin.com/in/luísa-araújo</v>
      </c>
      <c r="D1555" s="2" t="str">
        <f>'AlumniEI SIGARRA'!U1556</f>
        <v> L.EIC 2021/2022</v>
      </c>
    </row>
    <row r="1556">
      <c r="A1556" s="2">
        <f>'AlumniEI SIGARRA'!A1557</f>
        <v>202006417</v>
      </c>
      <c r="B1556" s="2" t="str">
        <f>'AlumniEI SIGARRA'!B1557</f>
        <v>Mafalda Bastos da Costa</v>
      </c>
      <c r="C1556" s="2" t="str">
        <f>'AlumniEI SIGARRA'!I1557</f>
        <v/>
      </c>
      <c r="D1556" s="2" t="str">
        <f>'AlumniEI SIGARRA'!U1557</f>
        <v> L.EIC 2022/2023</v>
      </c>
    </row>
    <row r="1557">
      <c r="A1557" s="2">
        <f>'AlumniEI SIGARRA'!A1558</f>
        <v>202109478</v>
      </c>
      <c r="B1557" s="2" t="str">
        <f>'AlumniEI SIGARRA'!B1558</f>
        <v>Mafalda Colaço Parente Morais Da Costa</v>
      </c>
      <c r="C1557" s="2" t="str">
        <f>'AlumniEI SIGARRA'!I1558</f>
        <v/>
      </c>
      <c r="D1557" s="2" t="str">
        <f>'AlumniEI SIGARRA'!U1558</f>
        <v> M.EIC 2022/2023</v>
      </c>
    </row>
    <row r="1558">
      <c r="A1558" s="2">
        <f>'AlumniEI SIGARRA'!A1559</f>
        <v>201707066</v>
      </c>
      <c r="B1558" s="2" t="str">
        <f>'AlumniEI SIGARRA'!B1559</f>
        <v>Mafalda da Costa Cabral Magalhães</v>
      </c>
      <c r="C1558" s="11" t="str">
        <f>'AlumniEI SIGARRA'!I1559</f>
        <v>https://www.linkedin.com/in/mafalda-magalh%C3%A3es-52a118231/</v>
      </c>
      <c r="D1558" s="2" t="str">
        <f>'AlumniEI SIGARRA'!U1559</f>
        <v> L.EIC 2021/2022</v>
      </c>
    </row>
    <row r="1559">
      <c r="A1559" s="2">
        <f>'AlumniEI SIGARRA'!A1560</f>
        <v>201204016</v>
      </c>
      <c r="B1559" s="2" t="str">
        <f>'AlumniEI SIGARRA'!B1560</f>
        <v>Mafalda Falcão Torres Veiga de Ferreira</v>
      </c>
      <c r="C1559" s="11" t="str">
        <f>'AlumniEI SIGARRA'!I1560</f>
        <v>https://www.linkedin.com/in/mafaldafalcaotvf/</v>
      </c>
      <c r="D1559" s="2" t="str">
        <f>'AlumniEI SIGARRA'!U1560</f>
        <v> MIEIC 2016/2017</v>
      </c>
    </row>
    <row r="1560">
      <c r="A1560" s="2">
        <f>'AlumniEI SIGARRA'!A1561</f>
        <v>200204711</v>
      </c>
      <c r="B1560" s="2" t="str">
        <f>'AlumniEI SIGARRA'!B1561</f>
        <v>Mafalda Matos de Barros</v>
      </c>
      <c r="C1560" s="11" t="str">
        <f>'AlumniEI SIGARRA'!I1561</f>
        <v>https://www.linkedin.com/in/mafaldabarros/</v>
      </c>
      <c r="D1560" s="2" t="str">
        <f>'AlumniEI SIGARRA'!U1561</f>
        <v> MIEIC 2008/2009</v>
      </c>
    </row>
    <row r="1561">
      <c r="A1561" s="2">
        <f>'AlumniEI SIGARRA'!A1562</f>
        <v>201007774</v>
      </c>
      <c r="B1561" s="2" t="str">
        <f>'AlumniEI SIGARRA'!B1562</f>
        <v>Manuel António Gomes Pereira</v>
      </c>
      <c r="C1561" s="11" t="str">
        <f>'AlumniEI SIGARRA'!I1562</f>
        <v>https://www.linkedin.com/in/manuelgpereira/</v>
      </c>
      <c r="D1561" s="2" t="str">
        <f>'AlumniEI SIGARRA'!U1562</f>
        <v> MIEIC 2015/2016</v>
      </c>
    </row>
    <row r="1562">
      <c r="A1562" s="2">
        <f>'AlumniEI SIGARRA'!A1563</f>
        <v>201402679</v>
      </c>
      <c r="B1562" s="2" t="str">
        <f>'AlumniEI SIGARRA'!B1563</f>
        <v>Manuel António Gonçalves Gomes</v>
      </c>
      <c r="C1562" s="2" t="str">
        <f>'AlumniEI SIGARRA'!I1563</f>
        <v/>
      </c>
      <c r="D1562" s="2" t="str">
        <f>'AlumniEI SIGARRA'!U1563</f>
        <v> MIEIC 2018/2019</v>
      </c>
    </row>
    <row r="1563">
      <c r="A1563" s="2">
        <f>'AlumniEI SIGARRA'!A1564</f>
        <v>201504445</v>
      </c>
      <c r="B1563" s="2" t="str">
        <f>'AlumniEI SIGARRA'!B1564</f>
        <v>Manuel Braga da Costa dos Santos Monteiro</v>
      </c>
      <c r="C1563" s="11" t="str">
        <f>'AlumniEI SIGARRA'!I1564</f>
        <v>https://www.linkedin.com/in/manuel-monteiro-a47a55112</v>
      </c>
      <c r="D1563" s="2" t="str">
        <f>'AlumniEI SIGARRA'!U1564</f>
        <v> MIEIC 2020/2021</v>
      </c>
    </row>
    <row r="1564">
      <c r="A1564" s="2">
        <f>'AlumniEI SIGARRA'!A1565</f>
        <v>200802028</v>
      </c>
      <c r="B1564" s="2" t="str">
        <f>'AlumniEI SIGARRA'!B1565</f>
        <v>Manuel César Bessa Seixas</v>
      </c>
      <c r="C1564" s="2" t="str">
        <f>'AlumniEI SIGARRA'!I1565</f>
        <v/>
      </c>
      <c r="D1564" s="2" t="str">
        <f>'AlumniEI SIGARRA'!U1565</f>
        <v> MIEIC 2013/2014</v>
      </c>
    </row>
    <row r="1565">
      <c r="A1565" s="2">
        <f>'AlumniEI SIGARRA'!A1566</f>
        <v>200304772</v>
      </c>
      <c r="B1565" s="2" t="str">
        <f>'AlumniEI SIGARRA'!B1566</f>
        <v>Manuel Claúdio de Magalhães Freire</v>
      </c>
      <c r="C1565" s="2" t="str">
        <f>'AlumniEI SIGARRA'!I1566</f>
        <v/>
      </c>
      <c r="D1565" s="2" t="str">
        <f>'AlumniEI SIGARRA'!U1566</f>
        <v> MEI 2005/2006</v>
      </c>
    </row>
    <row r="1566">
      <c r="A1566" s="2">
        <f>'AlumniEI SIGARRA'!A1567</f>
        <v>201805273</v>
      </c>
      <c r="B1566" s="2" t="str">
        <f>'AlumniEI SIGARRA'!B1567</f>
        <v>Manuel da Silva Sá</v>
      </c>
      <c r="C1566" s="2" t="str">
        <f>'AlumniEI SIGARRA'!I1567</f>
        <v/>
      </c>
      <c r="D1566" s="2" t="str">
        <f>'AlumniEI SIGARRA'!U1567</f>
        <v> L.EIC 2022/2023</v>
      </c>
    </row>
    <row r="1567">
      <c r="A1567" s="2">
        <f>'AlumniEI SIGARRA'!A1568</f>
        <v>200003205</v>
      </c>
      <c r="B1567" s="2" t="str">
        <f>'AlumniEI SIGARRA'!B1568</f>
        <v>Manuel Faria de Azevedo Maia</v>
      </c>
      <c r="C1567" s="2" t="str">
        <f>'AlumniEI SIGARRA'!I1568</f>
        <v/>
      </c>
      <c r="D1567" s="2" t="str">
        <f>'AlumniEI SIGARRA'!U1568</f>
        <v> LEIC 2005/2006</v>
      </c>
    </row>
    <row r="1568">
      <c r="A1568" s="2">
        <f>'AlumniEI SIGARRA'!A1569</f>
        <v>200703449</v>
      </c>
      <c r="B1568" s="2" t="str">
        <f>'AlumniEI SIGARRA'!B1569</f>
        <v>Manuel Guilherme Figueiredo Soares</v>
      </c>
      <c r="C1568" s="2" t="str">
        <f>'AlumniEI SIGARRA'!I1569</f>
        <v/>
      </c>
      <c r="D1568" s="2" t="str">
        <f>'AlumniEI SIGARRA'!U1569</f>
        <v> MIEIC 2012/2013</v>
      </c>
    </row>
    <row r="1569">
      <c r="A1569" s="2">
        <f>'AlumniEI SIGARRA'!A1570</f>
        <v>200005135</v>
      </c>
      <c r="B1569" s="2" t="str">
        <f>'AlumniEI SIGARRA'!B1570</f>
        <v>Manuel João Antão Monterroso</v>
      </c>
      <c r="C1569" s="11" t="str">
        <f>'AlumniEI SIGARRA'!I1570</f>
        <v>https://www.linkedin.com/in/manuelmonterroso/</v>
      </c>
      <c r="D1569" s="2" t="str">
        <f>'AlumniEI SIGARRA'!U1570</f>
        <v> LEIC 2006/2007</v>
      </c>
    </row>
    <row r="1570">
      <c r="A1570" s="2">
        <f>'AlumniEI SIGARRA'!A1571</f>
        <v>200900654</v>
      </c>
      <c r="B1570" s="2" t="str">
        <f>'AlumniEI SIGARRA'!B1571</f>
        <v>Manuel João Gonçalves Vieira de Castro</v>
      </c>
      <c r="C1570" s="11" t="str">
        <f>'AlumniEI SIGARRA'!I1571</f>
        <v>https://www.linkedin.com/in/joaovieiracastro/</v>
      </c>
      <c r="D1570" s="2" t="str">
        <f>'AlumniEI SIGARRA'!U1571</f>
        <v> MIEIC 2016/2017</v>
      </c>
    </row>
    <row r="1571">
      <c r="A1571" s="2">
        <f>'AlumniEI SIGARRA'!A1572</f>
        <v>199904080</v>
      </c>
      <c r="B1571" s="2" t="str">
        <f>'AlumniEI SIGARRA'!B1572</f>
        <v>Manuel Jorge Candeias Padilha</v>
      </c>
      <c r="C1571" s="11" t="str">
        <f>'AlumniEI SIGARRA'!I1572</f>
        <v>https://www.linkedin.com/in/mpadilha/</v>
      </c>
      <c r="D1571" s="2" t="str">
        <f>'AlumniEI SIGARRA'!U1572</f>
        <v> LEIC 2003/2004</v>
      </c>
    </row>
    <row r="1572">
      <c r="A1572" s="2">
        <f>'AlumniEI SIGARRA'!A1573</f>
        <v>199703197</v>
      </c>
      <c r="B1572" s="2" t="str">
        <f>'AlumniEI SIGARRA'!B1573</f>
        <v>Manuel José Almeida Domingues</v>
      </c>
      <c r="C1572" s="11" t="str">
        <f>'AlumniEI SIGARRA'!I1573</f>
        <v>https://www.linkedin.com/in/manuel-jos%C3%A9-domingues-a8362b/</v>
      </c>
      <c r="D1572" s="2" t="str">
        <f>'AlumniEI SIGARRA'!U1573</f>
        <v> LEIC 2002/2003</v>
      </c>
    </row>
    <row r="1573">
      <c r="A1573" s="2">
        <f>'AlumniEI SIGARRA'!A1574</f>
        <v>201202445</v>
      </c>
      <c r="B1573" s="2" t="str">
        <f>'AlumniEI SIGARRA'!B1574</f>
        <v>Manuel José Pereira Curral</v>
      </c>
      <c r="C1573" s="11" t="str">
        <f>'AlumniEI SIGARRA'!I1574</f>
        <v>https://www.linkedin.com/in/manuelcurral/</v>
      </c>
      <c r="D1573" s="2" t="str">
        <f>'AlumniEI SIGARRA'!U1574</f>
        <v> MIEIC 2020/2021</v>
      </c>
    </row>
    <row r="1574">
      <c r="A1574" s="2">
        <f>'AlumniEI SIGARRA'!A1575</f>
        <v>200501298</v>
      </c>
      <c r="B1574" s="2" t="str">
        <f>'AlumniEI SIGARRA'!B1575</f>
        <v>Manuel Quelhas Rodrigues Magina</v>
      </c>
      <c r="C1574" s="2" t="str">
        <f>'AlumniEI SIGARRA'!I1575</f>
        <v/>
      </c>
      <c r="D1574" s="2" t="str">
        <f>'AlumniEI SIGARRA'!U1575</f>
        <v> MIEIC 2011/2012</v>
      </c>
    </row>
    <row r="1575">
      <c r="A1575" s="2">
        <f>'AlumniEI SIGARRA'!A1576</f>
        <v>199703811</v>
      </c>
      <c r="B1575" s="2" t="str">
        <f>'AlumniEI SIGARRA'!B1576</f>
        <v>Manuel Vieira Marques</v>
      </c>
      <c r="C1575" s="11" t="str">
        <f>'AlumniEI SIGARRA'!I1576</f>
        <v>https://www.linkedin.com/in/manelvmarques</v>
      </c>
      <c r="D1575" s="2" t="str">
        <f>'AlumniEI SIGARRA'!U1576</f>
        <v> LEIC 2001/2002</v>
      </c>
    </row>
    <row r="1576">
      <c r="A1576" s="2">
        <f>'AlumniEI SIGARRA'!A1577</f>
        <v>200400372</v>
      </c>
      <c r="B1576" s="2" t="str">
        <f>'AlumniEI SIGARRA'!B1577</f>
        <v>Marc Olivier Esteves Gonçalves</v>
      </c>
      <c r="C1576" s="11" t="str">
        <f>'AlumniEI SIGARRA'!I1577</f>
        <v>https://www.linkedin.com/in/marcoliviergoncalves/</v>
      </c>
      <c r="D1576" s="2" t="str">
        <f>'AlumniEI SIGARRA'!U1577</f>
        <v> MIEIC 2008/2009</v>
      </c>
    </row>
    <row r="1577">
      <c r="A1577" s="2">
        <f>'AlumniEI SIGARRA'!A1578</f>
        <v>201809566</v>
      </c>
      <c r="B1577" s="2" t="str">
        <f>'AlumniEI SIGARRA'!B1578</f>
        <v>Marcelo Augusto Reis</v>
      </c>
      <c r="C1577" s="2" t="str">
        <f>'AlumniEI SIGARRA'!I1578</f>
        <v/>
      </c>
      <c r="D1577" s="2" t="str">
        <f>'AlumniEI SIGARRA'!U1578</f>
        <v> L.EIC 2021/2022 M.EIC 2022/2023</v>
      </c>
    </row>
    <row r="1578">
      <c r="A1578" s="2">
        <f>'AlumniEI SIGARRA'!A1579</f>
        <v>201405323</v>
      </c>
      <c r="B1578" s="2" t="str">
        <f>'AlumniEI SIGARRA'!B1579</f>
        <v>Marcelo Diocleciano Rodrigues Ferreira</v>
      </c>
      <c r="C1578" s="2" t="str">
        <f>'AlumniEI SIGARRA'!I1579</f>
        <v/>
      </c>
      <c r="D1578" s="2" t="str">
        <f>'AlumniEI SIGARRA'!U1579</f>
        <v> MIEIC 2018/2019</v>
      </c>
    </row>
    <row r="1579">
      <c r="A1579" s="2">
        <f>'AlumniEI SIGARRA'!A1580</f>
        <v>200505564</v>
      </c>
      <c r="B1579" s="2" t="str">
        <f>'AlumniEI SIGARRA'!B1580</f>
        <v>Marcelo Fernando Magalhães Barreira</v>
      </c>
      <c r="C1579" s="2" t="str">
        <f>'AlumniEI SIGARRA'!I1580</f>
        <v/>
      </c>
      <c r="D1579" s="2" t="str">
        <f>'AlumniEI SIGARRA'!U1580</f>
        <v> MIEIC 2009/2010</v>
      </c>
    </row>
    <row r="1580">
      <c r="A1580" s="2">
        <f>'AlumniEI SIGARRA'!A1581</f>
        <v>201603903</v>
      </c>
      <c r="B1580" s="2" t="str">
        <f>'AlumniEI SIGARRA'!B1581</f>
        <v>Marcelo Guarniero Apolinário</v>
      </c>
      <c r="C1580" s="2" t="str">
        <f>'AlumniEI SIGARRA'!I1581</f>
        <v/>
      </c>
      <c r="D1580" s="2" t="str">
        <f>'AlumniEI SIGARRA'!U1581</f>
        <v> L.EIC 2022/2023</v>
      </c>
    </row>
    <row r="1581">
      <c r="A1581" s="2">
        <f>'AlumniEI SIGARRA'!A1582</f>
        <v>201906086</v>
      </c>
      <c r="B1581" s="2" t="str">
        <f>'AlumniEI SIGARRA'!B1582</f>
        <v>Marcelo Henriques Couto</v>
      </c>
      <c r="C1581" s="2" t="str">
        <f>'AlumniEI SIGARRA'!I1582</f>
        <v/>
      </c>
      <c r="D1581" s="2" t="str">
        <f>'AlumniEI SIGARRA'!U1582</f>
        <v> L.EIC 2021/2022</v>
      </c>
    </row>
    <row r="1582">
      <c r="A1582" s="2">
        <f>'AlumniEI SIGARRA'!A1583</f>
        <v>199903474</v>
      </c>
      <c r="B1582" s="2" t="str">
        <f>'AlumniEI SIGARRA'!B1583</f>
        <v>Marcelo Manuel Porto Pires de Pina e Silva</v>
      </c>
      <c r="C1582" s="11" t="str">
        <f>'AlumniEI SIGARRA'!I1583</f>
        <v>https://www.linkedin.com/in/marceloporto/</v>
      </c>
      <c r="D1582" s="2" t="str">
        <f>'AlumniEI SIGARRA'!U1583</f>
        <v> LEIC 2005/2006</v>
      </c>
    </row>
    <row r="1583">
      <c r="A1583" s="2">
        <f>'AlumniEI SIGARRA'!A1584</f>
        <v>200605012</v>
      </c>
      <c r="B1583" s="2" t="str">
        <f>'AlumniEI SIGARRA'!B1584</f>
        <v>Marcelo Pedro Fernandes Cerqueira</v>
      </c>
      <c r="C1583" s="2" t="str">
        <f>'AlumniEI SIGARRA'!I1584</f>
        <v/>
      </c>
      <c r="D1583" s="2" t="str">
        <f>'AlumniEI SIGARRA'!U1584</f>
        <v> MIEIC 2010/2011</v>
      </c>
    </row>
    <row r="1584">
      <c r="A1584" s="2">
        <f>'AlumniEI SIGARRA'!A1585</f>
        <v>201706065</v>
      </c>
      <c r="B1584" s="2" t="str">
        <f>'AlumniEI SIGARRA'!B1585</f>
        <v>Márcia Isabel Reis Teixeira</v>
      </c>
      <c r="C1584" s="2" t="str">
        <f>'AlumniEI SIGARRA'!I1585</f>
        <v/>
      </c>
      <c r="D1584" s="2" t="str">
        <f>'AlumniEI SIGARRA'!U1585</f>
        <v> M.EIC 2021/2022</v>
      </c>
    </row>
    <row r="1585">
      <c r="A1585" s="2">
        <f>'AlumniEI SIGARRA'!A1586</f>
        <v>200201735</v>
      </c>
      <c r="B1585" s="2" t="str">
        <f>'AlumniEI SIGARRA'!B1586</f>
        <v>Márcio André Brandão Ribeiro</v>
      </c>
      <c r="C1585" s="2" t="str">
        <f>'AlumniEI SIGARRA'!I1586</f>
        <v>https://www.linkedin.com/in/márcio-ribeiro-10429052/</v>
      </c>
      <c r="D1585" s="2" t="str">
        <f>'AlumniEI SIGARRA'!U1586</f>
        <v> LEIC 2006/2007</v>
      </c>
    </row>
    <row r="1586">
      <c r="A1586" s="2">
        <f>'AlumniEI SIGARRA'!A1587</f>
        <v>201909936</v>
      </c>
      <c r="B1586" s="2" t="str">
        <f>'AlumniEI SIGARRA'!B1587</f>
        <v>Márcio Cláudio Silva Duarte</v>
      </c>
      <c r="C1586" s="11" t="str">
        <f>'AlumniEI SIGARRA'!I1587</f>
        <v>https://www.linkedin.com/in/-marcio-duarte-/</v>
      </c>
      <c r="D1586" s="2" t="str">
        <f>'AlumniEI SIGARRA'!U1587</f>
        <v> M.EIC 2022/2023</v>
      </c>
    </row>
    <row r="1587">
      <c r="A1587" s="2">
        <f>'AlumniEI SIGARRA'!A1588</f>
        <v>200602368</v>
      </c>
      <c r="B1587" s="2" t="str">
        <f>'AlumniEI SIGARRA'!B1588</f>
        <v>Márcio Leonel Antunes Sá</v>
      </c>
      <c r="C1587" s="2" t="str">
        <f>'AlumniEI SIGARRA'!I1588</f>
        <v/>
      </c>
      <c r="D1587" s="2" t="str">
        <f>'AlumniEI SIGARRA'!U1588</f>
        <v> MIEIC 2010/2011</v>
      </c>
    </row>
    <row r="1588">
      <c r="A1588" s="2">
        <f>'AlumniEI SIGARRA'!A1589</f>
        <v>200404385</v>
      </c>
      <c r="B1588" s="2" t="str">
        <f>'AlumniEI SIGARRA'!B1589</f>
        <v>Marco Alexandre do Nascimento Alves</v>
      </c>
      <c r="C1588" s="11" t="str">
        <f>'AlumniEI SIGARRA'!I1589</f>
        <v>https://www.linkedin.com/in/marcoaalves/</v>
      </c>
      <c r="D1588" s="2" t="str">
        <f>'AlumniEI SIGARRA'!U1589</f>
        <v> MIEIC 2010/2011</v>
      </c>
    </row>
    <row r="1589">
      <c r="A1589" s="2">
        <f>'AlumniEI SIGARRA'!A1590</f>
        <v>199402427</v>
      </c>
      <c r="B1589" s="2" t="str">
        <f>'AlumniEI SIGARRA'!B1590</f>
        <v>Marco Alexandre Nogueira da Costa Carvalho de Sousa</v>
      </c>
      <c r="C1589" s="11" t="str">
        <f>'AlumniEI SIGARRA'!I1590</f>
        <v>https://www.linkedin.com/in/marco-alex-sousa/</v>
      </c>
      <c r="D1589" s="2" t="str">
        <f>'AlumniEI SIGARRA'!U1590</f>
        <v> LEIC 1998/1999</v>
      </c>
    </row>
    <row r="1590">
      <c r="A1590" s="2">
        <f>'AlumniEI SIGARRA'!A1591</f>
        <v>200504625</v>
      </c>
      <c r="B1590" s="2" t="str">
        <f>'AlumniEI SIGARRA'!B1591</f>
        <v>Marco André da Mota Cunha</v>
      </c>
      <c r="C1590" s="2" t="str">
        <f>'AlumniEI SIGARRA'!I1591</f>
        <v/>
      </c>
      <c r="D1590" s="2" t="str">
        <f>'AlumniEI SIGARRA'!U1591</f>
        <v> MIEIC 2009/2010</v>
      </c>
    </row>
    <row r="1591">
      <c r="A1591" s="2">
        <f>'AlumniEI SIGARRA'!A1592</f>
        <v>200605987</v>
      </c>
      <c r="B1591" s="2" t="str">
        <f>'AlumniEI SIGARRA'!B1592</f>
        <v>Marco André Ferreira da Costa</v>
      </c>
      <c r="C1591" s="11" t="str">
        <f>'AlumniEI SIGARRA'!I1592</f>
        <v>https://www.linkedin.com/in/marco-costa-47033028/</v>
      </c>
      <c r="D1591" s="2" t="str">
        <f>'AlumniEI SIGARRA'!U1592</f>
        <v> MIEIC 2010/2011</v>
      </c>
    </row>
    <row r="1592">
      <c r="A1592" s="2">
        <f>'AlumniEI SIGARRA'!A1593</f>
        <v>200906486</v>
      </c>
      <c r="B1592" s="2" t="str">
        <f>'AlumniEI SIGARRA'!B1593</f>
        <v>Marco André Moreira Amador</v>
      </c>
      <c r="C1592" s="11" t="str">
        <f>'AlumniEI SIGARRA'!I1593</f>
        <v>https://www.linkedin.com/in/marcoaamador/</v>
      </c>
      <c r="D1592" s="2" t="str">
        <f>'AlumniEI SIGARRA'!U1593</f>
        <v> MIEIC 2013/2014</v>
      </c>
    </row>
    <row r="1593">
      <c r="A1593" s="2">
        <f>'AlumniEI SIGARRA'!A1594</f>
        <v>202004891</v>
      </c>
      <c r="B1593" s="2" t="str">
        <f>'AlumniEI SIGARRA'!B1594</f>
        <v>Marco André Rocha Pinto</v>
      </c>
      <c r="C1593" s="2" t="str">
        <f>'AlumniEI SIGARRA'!I1594</f>
        <v/>
      </c>
      <c r="D1593" s="2" t="str">
        <f>'AlumniEI SIGARRA'!U1594</f>
        <v> L.EIC 2022/2023</v>
      </c>
    </row>
    <row r="1594">
      <c r="A1594" s="2">
        <f>'AlumniEI SIGARRA'!A1595</f>
        <v>199500678</v>
      </c>
      <c r="B1594" s="2" t="str">
        <f>'AlumniEI SIGARRA'!B1595</f>
        <v>Marco António Cordeiro Custódia Rua Faceira</v>
      </c>
      <c r="C1594" s="11" t="str">
        <f>'AlumniEI SIGARRA'!I1595</f>
        <v>https://www.linkedin.com/in/mfaceira/</v>
      </c>
      <c r="D1594" s="2" t="str">
        <f>'AlumniEI SIGARRA'!U1595</f>
        <v> LEIC 1999/2000</v>
      </c>
    </row>
    <row r="1595">
      <c r="A1595" s="2">
        <f>'AlumniEI SIGARRA'!A1596</f>
        <v>200303962</v>
      </c>
      <c r="B1595" s="2" t="str">
        <f>'AlumniEI SIGARRA'!B1596</f>
        <v>Marco António Sousa Nunes Fernandes Silva</v>
      </c>
      <c r="C1595" s="11" t="str">
        <f>'AlumniEI SIGARRA'!I1596</f>
        <v>https://www.linkedin.com/in/marconsilva</v>
      </c>
      <c r="D1595" s="2" t="str">
        <f>'AlumniEI SIGARRA'!U1596</f>
        <v> MIEIC 2007/2008</v>
      </c>
    </row>
    <row r="1596">
      <c r="A1596" s="2">
        <f>'AlumniEI SIGARRA'!A1597</f>
        <v>200102917</v>
      </c>
      <c r="B1596" s="2" t="str">
        <f>'AlumniEI SIGARRA'!B1597</f>
        <v>Marco Paulo Moreira da Silva</v>
      </c>
      <c r="C1596" s="11" t="str">
        <f>'AlumniEI SIGARRA'!I1597</f>
        <v>https://www.linkedin.com/in/marcosilva/</v>
      </c>
      <c r="D1596" s="2" t="str">
        <f>'AlumniEI SIGARRA'!U1597</f>
        <v> LEIC 2005/2006</v>
      </c>
    </row>
    <row r="1597">
      <c r="A1597" s="2">
        <f>'AlumniEI SIGARRA'!A1598</f>
        <v>200005170</v>
      </c>
      <c r="B1597" s="2" t="str">
        <f>'AlumniEI SIGARRA'!B1598</f>
        <v>Marco Paulo Moreira Teixeira</v>
      </c>
      <c r="C1597" s="2" t="str">
        <f>'AlumniEI SIGARRA'!I1598</f>
        <v/>
      </c>
      <c r="D1597" s="2" t="str">
        <f>'AlumniEI SIGARRA'!U1598</f>
        <v> LEIC 2002/2003</v>
      </c>
    </row>
    <row r="1598">
      <c r="A1598" s="2">
        <f>'AlumniEI SIGARRA'!A1599</f>
        <v>200600412</v>
      </c>
      <c r="B1598" s="2" t="str">
        <f>'AlumniEI SIGARRA'!B1599</f>
        <v>Marco Rafael da Silva Ribeiro Leal</v>
      </c>
      <c r="C1598" s="11" t="str">
        <f>'AlumniEI SIGARRA'!I1599</f>
        <v>https://www.linkedin.com/in/lealmarco/</v>
      </c>
      <c r="D1598" s="2" t="str">
        <f>'AlumniEI SIGARRA'!U1599</f>
        <v> MIEIC 2010/2011</v>
      </c>
    </row>
    <row r="1599">
      <c r="A1599" s="2">
        <f>'AlumniEI SIGARRA'!A1600</f>
        <v>200900732</v>
      </c>
      <c r="B1599" s="2" t="str">
        <f>'AlumniEI SIGARRA'!B1600</f>
        <v>Marcos André Correia de Oliveira</v>
      </c>
      <c r="C1599" s="11" t="str">
        <f>'AlumniEI SIGARRA'!I1600</f>
        <v>https://www.linkedin.com/in/marcosacoliveira/</v>
      </c>
      <c r="D1599" s="2" t="str">
        <f>'AlumniEI SIGARRA'!U1600</f>
        <v> MIEIC 2014/2015</v>
      </c>
    </row>
    <row r="1600">
      <c r="A1600" s="2">
        <f>'AlumniEI SIGARRA'!A1601</f>
        <v>200400373</v>
      </c>
      <c r="B1600" s="2" t="str">
        <f>'AlumniEI SIGARRA'!B1601</f>
        <v>Marcos Augusto Ribeiro da Fonseca Guerra Liberal</v>
      </c>
      <c r="C1600" s="2" t="str">
        <f>'AlumniEI SIGARRA'!I1601</f>
        <v/>
      </c>
      <c r="D1600" s="2" t="str">
        <f>'AlumniEI SIGARRA'!U1601</f>
        <v> MIEIC 2008/2009</v>
      </c>
    </row>
    <row r="1601">
      <c r="A1601" s="2">
        <f>'AlumniEI SIGARRA'!A1602</f>
        <v>200700457</v>
      </c>
      <c r="B1601" s="2" t="str">
        <f>'AlumniEI SIGARRA'!B1602</f>
        <v>Marcos Brandão Duarte</v>
      </c>
      <c r="C1601" s="11" t="str">
        <f>'AlumniEI SIGARRA'!I1602</f>
        <v>https://www.linkedin.com/in/duartemb</v>
      </c>
      <c r="D1601" s="2" t="str">
        <f>'AlumniEI SIGARRA'!U1602</f>
        <v> MIEIC 2015/2016</v>
      </c>
    </row>
    <row r="1602">
      <c r="A1602" s="2">
        <f>'AlumniEI SIGARRA'!A1603</f>
        <v>202006888</v>
      </c>
      <c r="B1602" s="2" t="str">
        <f>'AlumniEI SIGARRA'!B1603</f>
        <v>Marcos Rafael Peixoto Aires</v>
      </c>
      <c r="C1602" s="2" t="str">
        <f>'AlumniEI SIGARRA'!I1603</f>
        <v/>
      </c>
      <c r="D1602" s="2" t="str">
        <f>'AlumniEI SIGARRA'!U1603</f>
        <v> L.EIC 2022/2023</v>
      </c>
    </row>
    <row r="1603">
      <c r="A1603" s="2">
        <f>'AlumniEI SIGARRA'!A1604</f>
        <v>201800177</v>
      </c>
      <c r="B1603" s="2" t="str">
        <f>'AlumniEI SIGARRA'!B1604</f>
        <v>Marcos William Ferreira Pinto</v>
      </c>
      <c r="C1603" s="2" t="str">
        <f>'AlumniEI SIGARRA'!I1604</f>
        <v/>
      </c>
      <c r="D1603" s="2" t="str">
        <f>'AlumniEI SIGARRA'!U1604</f>
        <v> L.EIC 2022/2023</v>
      </c>
    </row>
    <row r="1604">
      <c r="A1604" s="2">
        <f>'AlumniEI SIGARRA'!A1605</f>
        <v>201905046</v>
      </c>
      <c r="B1604" s="2" t="str">
        <f>'AlumniEI SIGARRA'!B1605</f>
        <v>Margarida Assis Ferreira</v>
      </c>
      <c r="C1604" s="2" t="str">
        <f>'AlumniEI SIGARRA'!I1605</f>
        <v/>
      </c>
      <c r="D1604" s="2" t="str">
        <f>'AlumniEI SIGARRA'!U1605</f>
        <v> L.EIC 2021/2022</v>
      </c>
    </row>
    <row r="1605">
      <c r="A1605" s="2">
        <f>'AlumniEI SIGARRA'!A1606</f>
        <v>200907648</v>
      </c>
      <c r="B1605" s="2" t="str">
        <f>'AlumniEI SIGARRA'!B1606</f>
        <v>Margarida Isabel Garcia Pereira</v>
      </c>
      <c r="C1605" s="11" t="str">
        <f>'AlumniEI SIGARRA'!I1606</f>
        <v>https://www.linkedin.com/in/pereiramargarida</v>
      </c>
      <c r="D1605" s="2" t="str">
        <f>'AlumniEI SIGARRA'!U1606</f>
        <v> MIEIC 2013/2014</v>
      </c>
    </row>
    <row r="1606">
      <c r="A1606" s="2">
        <f>'AlumniEI SIGARRA'!A1607</f>
        <v>201907907</v>
      </c>
      <c r="B1606" s="2" t="str">
        <f>'AlumniEI SIGARRA'!B1607</f>
        <v>Margarida Jorge Cerqueira Vieira</v>
      </c>
      <c r="C1606" s="11" t="str">
        <f>'AlumniEI SIGARRA'!I1607</f>
        <v>https://www.linkedin.com/in/margaridavieira2705/</v>
      </c>
      <c r="D1606" s="2" t="str">
        <f>'AlumniEI SIGARRA'!U1607</f>
        <v> L.EIC 2021/2022</v>
      </c>
    </row>
    <row r="1607">
      <c r="A1607" s="2">
        <f>'AlumniEI SIGARRA'!A1608</f>
        <v>201908209</v>
      </c>
      <c r="B1607" s="2" t="str">
        <f>'AlumniEI SIGARRA'!B1608</f>
        <v>Margarida Nazaré Pereira dos Santos</v>
      </c>
      <c r="C1607" s="2" t="str">
        <f>'AlumniEI SIGARRA'!I1608</f>
        <v>https://www.linkedin.com/in/margarida-nazaré-38a77a232/</v>
      </c>
      <c r="D1607" s="2" t="str">
        <f>'AlumniEI SIGARRA'!U1608</f>
        <v> L.EIC 2022/2023</v>
      </c>
    </row>
    <row r="1608">
      <c r="A1608" s="2">
        <f>'AlumniEI SIGARRA'!A1609</f>
        <v>201606214</v>
      </c>
      <c r="B1608" s="2" t="str">
        <f>'AlumniEI SIGARRA'!B1609</f>
        <v>Margarida Ramos Pereira Silva</v>
      </c>
      <c r="C1608" s="11" t="str">
        <f>'AlumniEI SIGARRA'!I1609</f>
        <v>https://www.linkedin.com/in/margarida-s</v>
      </c>
      <c r="D1608" s="2" t="str">
        <f>'AlumniEI SIGARRA'!U1609</f>
        <v> MIEIC 2020/2021</v>
      </c>
    </row>
    <row r="1609">
      <c r="A1609" s="2">
        <f>'AlumniEI SIGARRA'!A1610</f>
        <v>201709304</v>
      </c>
      <c r="B1609" s="2" t="str">
        <f>'AlumniEI SIGARRA'!B1610</f>
        <v>Margarida Ribeiro Cosme</v>
      </c>
      <c r="C1609" s="2" t="str">
        <f>'AlumniEI SIGARRA'!I1610</f>
        <v/>
      </c>
      <c r="D1609" s="2" t="str">
        <f>'AlumniEI SIGARRA'!U1610</f>
        <v> L.EIC 2021/2022 M.EIC 2022/2023</v>
      </c>
    </row>
    <row r="1610">
      <c r="A1610" s="2">
        <f>'AlumniEI SIGARRA'!A1611</f>
        <v>201906784</v>
      </c>
      <c r="B1610" s="2" t="str">
        <f>'AlumniEI SIGARRA'!B1611</f>
        <v>Margarida Rocha Raposo de Oliveira</v>
      </c>
      <c r="C1610" s="2" t="str">
        <f>'AlumniEI SIGARRA'!I1611</f>
        <v/>
      </c>
      <c r="D1610" s="2" t="str">
        <f>'AlumniEI SIGARRA'!U1611</f>
        <v> L.EIC 2021/2022</v>
      </c>
    </row>
    <row r="1611">
      <c r="A1611" s="2">
        <f>'AlumniEI SIGARRA'!A1612</f>
        <v>201909858</v>
      </c>
      <c r="B1611" s="2" t="str">
        <f>'AlumniEI SIGARRA'!B1612</f>
        <v>Margarida Vilas Boas Miranda</v>
      </c>
      <c r="C1611" s="2" t="str">
        <f>'AlumniEI SIGARRA'!I1612</f>
        <v/>
      </c>
      <c r="D1611" s="2" t="str">
        <f>'AlumniEI SIGARRA'!U1612</f>
        <v> L.EIC 2022/2023</v>
      </c>
    </row>
    <row r="1612">
      <c r="A1612" s="2">
        <f>'AlumniEI SIGARRA'!A1613</f>
        <v>201403205</v>
      </c>
      <c r="B1612" s="2" t="str">
        <f>'AlumniEI SIGARRA'!B1613</f>
        <v>Margarida Xavier Viterbo</v>
      </c>
      <c r="C1612" s="11" t="str">
        <f>'AlumniEI SIGARRA'!I1613</f>
        <v>https://www.linkedin.com/in/margarida-viterbo-241857129</v>
      </c>
      <c r="D1612" s="2" t="str">
        <f>'AlumniEI SIGARRA'!U1613</f>
        <v> MIEIC 2018/2019</v>
      </c>
    </row>
    <row r="1613">
      <c r="A1613" s="2">
        <f>'AlumniEI SIGARRA'!A1614</f>
        <v>201704951</v>
      </c>
      <c r="B1613" s="2" t="str">
        <f>'AlumniEI SIGARRA'!B1614</f>
        <v>Maria Alexandra Quintas Baía</v>
      </c>
      <c r="C1613" s="2" t="str">
        <f>'AlumniEI SIGARRA'!I1614</f>
        <v/>
      </c>
      <c r="D1613" s="2" t="str">
        <f>'AlumniEI SIGARRA'!U1614</f>
        <v> L.EIC 2022/2023 M.EIC 2022/2023</v>
      </c>
    </row>
    <row r="1614">
      <c r="A1614" s="2">
        <f>'AlumniEI SIGARRA'!A1615</f>
        <v>200205326</v>
      </c>
      <c r="B1614" s="2" t="str">
        <f>'AlumniEI SIGARRA'!B1615</f>
        <v>Maria Antonieta Dias Ponce de Leão e Oliveira</v>
      </c>
      <c r="C1614" s="11" t="str">
        <f>'AlumniEI SIGARRA'!I1615</f>
        <v>https://www.linkedin.com/in/antonietaponcedeleao/</v>
      </c>
      <c r="D1614" s="2" t="str">
        <f>'AlumniEI SIGARRA'!U1615</f>
        <v> MIEIC 2013/2014</v>
      </c>
    </row>
    <row r="1615">
      <c r="A1615" s="2">
        <f>'AlumniEI SIGARRA'!A1616</f>
        <v>201906888</v>
      </c>
      <c r="B1615" s="2" t="str">
        <f>'AlumniEI SIGARRA'!B1616</f>
        <v>Maria Beatriz Russo Lopes dos Santos</v>
      </c>
      <c r="C1615" s="11" t="str">
        <f>'AlumniEI SIGARRA'!I1616</f>
        <v>https://www.linkedin.com/in/beatriz-lopes-dos-santos-bb8853148</v>
      </c>
      <c r="D1615" s="2" t="str">
        <f>'AlumniEI SIGARRA'!U1616</f>
        <v> L.EIC 2021/2022</v>
      </c>
    </row>
    <row r="1616">
      <c r="A1616" s="2">
        <f>'AlumniEI SIGARRA'!A1617</f>
        <v>201909937</v>
      </c>
      <c r="B1616" s="2" t="str">
        <f>'AlumniEI SIGARRA'!B1617</f>
        <v>Maria Benedita Prata Pinto Oliveira e Bacelar</v>
      </c>
      <c r="C1616" s="2" t="str">
        <f>'AlumniEI SIGARRA'!I1617</f>
        <v/>
      </c>
      <c r="D1616" s="2" t="str">
        <f>'AlumniEI SIGARRA'!U1617</f>
        <v> L.EIC 2022/2023</v>
      </c>
    </row>
    <row r="1617">
      <c r="A1617" s="2">
        <f>'AlumniEI SIGARRA'!A1618</f>
        <v>201605010</v>
      </c>
      <c r="B1617" s="2" t="str">
        <f>'AlumniEI SIGARRA'!B1618</f>
        <v>Maria Carolina Furtado Soares</v>
      </c>
      <c r="C1617" s="2" t="str">
        <f>'AlumniEI SIGARRA'!I1618</f>
        <v/>
      </c>
      <c r="D1617" s="2" t="str">
        <f>'AlumniEI SIGARRA'!U1618</f>
        <v> M.EIC 2021/2022</v>
      </c>
    </row>
    <row r="1618">
      <c r="A1618" s="2">
        <f>'AlumniEI SIGARRA'!A1619</f>
        <v>201306229</v>
      </c>
      <c r="B1618" s="2" t="str">
        <f>'AlumniEI SIGARRA'!B1619</f>
        <v>Maria dos Santos de Abreu</v>
      </c>
      <c r="C1618" s="11" t="str">
        <f>'AlumniEI SIGARRA'!I1619</f>
        <v>https://www.linkedin.com/in/maria-de-abreu</v>
      </c>
      <c r="D1618" s="2" t="str">
        <f>'AlumniEI SIGARRA'!U1619</f>
        <v> MIEIC 2019/2020</v>
      </c>
    </row>
    <row r="1619">
      <c r="A1619" s="2">
        <f>'AlumniEI SIGARRA'!A1620</f>
        <v>201709467</v>
      </c>
      <c r="B1619" s="2" t="str">
        <f>'AlumniEI SIGARRA'!B1620</f>
        <v>Maria Eduarda Fornelos Dantas</v>
      </c>
      <c r="C1619" s="2" t="str">
        <f>'AlumniEI SIGARRA'!I1620</f>
        <v/>
      </c>
      <c r="D1619" s="2" t="str">
        <f>'AlumniEI SIGARRA'!U1620</f>
        <v> L.EIC 2021/2022</v>
      </c>
    </row>
    <row r="1620">
      <c r="A1620" s="2">
        <f>'AlumniEI SIGARRA'!A1621</f>
        <v>201506524</v>
      </c>
      <c r="B1620" s="2" t="str">
        <f>'AlumniEI SIGARRA'!B1621</f>
        <v>Maria Eduarda Santos Cunha</v>
      </c>
      <c r="C1620" s="2" t="str">
        <f>'AlumniEI SIGARRA'!I1621</f>
        <v/>
      </c>
      <c r="D1620" s="2" t="str">
        <f>'AlumniEI SIGARRA'!U1621</f>
        <v> MIEIC 2019/2020</v>
      </c>
    </row>
    <row r="1621">
      <c r="A1621" s="2">
        <f>'AlumniEI SIGARRA'!A1622</f>
        <v>199904166</v>
      </c>
      <c r="B1621" s="2" t="str">
        <f>'AlumniEI SIGARRA'!B1622</f>
        <v>Maria Elisabete Lopes Silveiredo</v>
      </c>
      <c r="C1621" s="2" t="str">
        <f>'AlumniEI SIGARRA'!I1622</f>
        <v/>
      </c>
      <c r="D1621" s="2" t="str">
        <f>'AlumniEI SIGARRA'!U1622</f>
        <v> LEIC 2003/2004</v>
      </c>
    </row>
    <row r="1622">
      <c r="A1622" s="2">
        <f>'AlumniEI SIGARRA'!A1623</f>
        <v>201403785</v>
      </c>
      <c r="B1622" s="2" t="str">
        <f>'AlumniEI SIGARRA'!B1623</f>
        <v>Maria Francisca Azevedo Paupério</v>
      </c>
      <c r="C1622" s="11" t="str">
        <f>'AlumniEI SIGARRA'!I1623</f>
        <v>https://www.linkedin.com/in/franciscapauperio/</v>
      </c>
      <c r="D1622" s="2" t="str">
        <f>'AlumniEI SIGARRA'!U1623</f>
        <v> MIEIC 2019/2020</v>
      </c>
    </row>
    <row r="1623">
      <c r="A1623" s="2">
        <f>'AlumniEI SIGARRA'!A1624</f>
        <v>201806398</v>
      </c>
      <c r="B1623" s="2" t="str">
        <f>'AlumniEI SIGARRA'!B1624</f>
        <v>Maria Francisca Ferrão Castelo Branco de Faria e Almeida</v>
      </c>
      <c r="C1623" s="2" t="str">
        <f>'AlumniEI SIGARRA'!I1624</f>
        <v/>
      </c>
      <c r="D1623" s="2" t="str">
        <f>'AlumniEI SIGARRA'!U1624</f>
        <v> L.EIC 2021/2022</v>
      </c>
    </row>
    <row r="1624">
      <c r="A1624" s="2">
        <f>'AlumniEI SIGARRA'!A1625</f>
        <v>201704507</v>
      </c>
      <c r="B1624" s="2" t="str">
        <f>'AlumniEI SIGARRA'!B1625</f>
        <v>Maria Gonçalves Caldeira</v>
      </c>
      <c r="C1624" s="11" t="str">
        <f>'AlumniEI SIGARRA'!I1625</f>
        <v>https://www.linkedin.com/in/mariagcaldeira</v>
      </c>
      <c r="D1624" s="2" t="str">
        <f>'AlumniEI SIGARRA'!U1625</f>
        <v> M.EIC 2021/2022</v>
      </c>
    </row>
    <row r="1625">
      <c r="A1625" s="2">
        <f>'AlumniEI SIGARRA'!A1626</f>
        <v>201604184</v>
      </c>
      <c r="B1625" s="2" t="str">
        <f>'AlumniEI SIGARRA'!B1626</f>
        <v>Maria Helena Sampaio de Mendonça Montenegro e Almeida</v>
      </c>
      <c r="C1625" s="2" t="str">
        <f>'AlumniEI SIGARRA'!I1626</f>
        <v/>
      </c>
      <c r="D1625" s="2" t="str">
        <f>'AlumniEI SIGARRA'!U1626</f>
        <v> MIEIC 2020/2021</v>
      </c>
    </row>
    <row r="1626">
      <c r="A1626" s="2">
        <f>'AlumniEI SIGARRA'!A1627</f>
        <v>201704508</v>
      </c>
      <c r="B1626" s="2" t="str">
        <f>'AlumniEI SIGARRA'!B1627</f>
        <v>Maria Helena Viegas Oliveira Ferreira</v>
      </c>
      <c r="C1626" s="11" t="str">
        <f>'AlumniEI SIGARRA'!I1627</f>
        <v>https://www.linkedin.com/in/maria-helena-ferreira-654627178/</v>
      </c>
      <c r="D1626" s="2" t="str">
        <f>'AlumniEI SIGARRA'!U1627</f>
        <v> M.EIC 2021/2022</v>
      </c>
    </row>
    <row r="1627">
      <c r="A1627" s="2">
        <f>'AlumniEI SIGARRA'!A1628</f>
        <v>199904759</v>
      </c>
      <c r="B1627" s="2" t="str">
        <f>'AlumniEI SIGARRA'!B1628</f>
        <v>Maria Inês Aguiar Moniz da Cunha</v>
      </c>
      <c r="C1627" s="11" t="str">
        <f>'AlumniEI SIGARRA'!I1628</f>
        <v>https://www.linkedin.com/in/inescunha/</v>
      </c>
      <c r="D1627" s="2" t="str">
        <f>'AlumniEI SIGARRA'!U1628</f>
        <v> LEIC 2003/2004</v>
      </c>
    </row>
    <row r="1628">
      <c r="A1628" s="2">
        <f>'AlumniEI SIGARRA'!A1629</f>
        <v>201605335</v>
      </c>
      <c r="B1628" s="2" t="str">
        <f>'AlumniEI SIGARRA'!B1629</f>
        <v>Maria Inês Fernandes Alves</v>
      </c>
      <c r="C1628" s="11" t="str">
        <f>'AlumniEI SIGARRA'!I1629</f>
        <v>https://www.linkedin.com/in/minesfalves</v>
      </c>
      <c r="D1628" s="2" t="str">
        <f>'AlumniEI SIGARRA'!U1629</f>
        <v> M.EIC 2021/2022</v>
      </c>
    </row>
    <row r="1629">
      <c r="A1629" s="2">
        <f>'AlumniEI SIGARRA'!A1630</f>
        <v>200604108</v>
      </c>
      <c r="B1629" s="2" t="str">
        <f>'AlumniEI SIGARRA'!B1630</f>
        <v>Maria Isabel Jesus Lisboa</v>
      </c>
      <c r="C1629" s="2" t="str">
        <f>'AlumniEI SIGARRA'!I1630</f>
        <v/>
      </c>
      <c r="D1629" s="2" t="str">
        <f>'AlumniEI SIGARRA'!U1630</f>
        <v> MIEIC 2011/2012</v>
      </c>
    </row>
    <row r="1630">
      <c r="A1630" s="2">
        <f>'AlumniEI SIGARRA'!A1631</f>
        <v>200101352</v>
      </c>
      <c r="B1630" s="2" t="str">
        <f>'AlumniEI SIGARRA'!B1631</f>
        <v>Maria Isabel Sardoeira da Fonseca Neto</v>
      </c>
      <c r="C1630" s="11" t="str">
        <f>'AlumniEI SIGARRA'!I1631</f>
        <v>https://www.linkedin.com/in/isabel-neto-66b2433/</v>
      </c>
      <c r="D1630" s="2" t="str">
        <f>'AlumniEI SIGARRA'!U1631</f>
        <v> LEIC 2006/2007</v>
      </c>
    </row>
    <row r="1631">
      <c r="A1631" s="2">
        <f>'AlumniEI SIGARRA'!A1632</f>
        <v>200900688</v>
      </c>
      <c r="B1631" s="2" t="str">
        <f>'AlumniEI SIGARRA'!B1632</f>
        <v>Maria João Araújo Soutelo</v>
      </c>
      <c r="C1631" s="2" t="str">
        <f>'AlumniEI SIGARRA'!I1632</f>
        <v/>
      </c>
      <c r="D1631" s="2" t="str">
        <f>'AlumniEI SIGARRA'!U1632</f>
        <v> MIEIC 2016/2017</v>
      </c>
    </row>
    <row r="1632">
      <c r="A1632" s="2">
        <f>'AlumniEI SIGARRA'!A1633</f>
        <v>200900687</v>
      </c>
      <c r="B1632" s="2" t="str">
        <f>'AlumniEI SIGARRA'!B1633</f>
        <v>Maria João Barreira</v>
      </c>
      <c r="C1632" s="2" t="str">
        <f>'AlumniEI SIGARRA'!I1633</f>
        <v/>
      </c>
      <c r="D1632" s="2" t="str">
        <f>'AlumniEI SIGARRA'!U1633</f>
        <v> MIEIC 2013/2014</v>
      </c>
    </row>
    <row r="1633">
      <c r="A1633" s="2">
        <f>'AlumniEI SIGARRA'!A1634</f>
        <v>201403820</v>
      </c>
      <c r="B1633" s="2" t="str">
        <f>'AlumniEI SIGARRA'!B1634</f>
        <v>Maria João dos Santos Aguiar e Mira Paulo</v>
      </c>
      <c r="C1633" s="2" t="str">
        <f>'AlumniEI SIGARRA'!I1634</f>
        <v/>
      </c>
      <c r="D1633" s="2" t="str">
        <f>'AlumniEI SIGARRA'!U1634</f>
        <v> MIEIC 2018/2019</v>
      </c>
    </row>
    <row r="1634">
      <c r="A1634" s="2">
        <f>'AlumniEI SIGARRA'!A1635</f>
        <v>200704413</v>
      </c>
      <c r="B1634" s="2" t="str">
        <f>'AlumniEI SIGARRA'!B1635</f>
        <v>Maria João Pinto Luís Miranda</v>
      </c>
      <c r="C1634" s="11" t="str">
        <f>'AlumniEI SIGARRA'!I1635</f>
        <v>https://www.linkedin.com/in/mariajplmiranda/</v>
      </c>
      <c r="D1634" s="2" t="str">
        <f>'AlumniEI SIGARRA'!U1635</f>
        <v> MIEIC 2011/2012</v>
      </c>
    </row>
    <row r="1635">
      <c r="A1635" s="2">
        <f>'AlumniEI SIGARRA'!A1636</f>
        <v>201204026</v>
      </c>
      <c r="B1635" s="2" t="str">
        <f>'AlumniEI SIGARRA'!B1636</f>
        <v>Maria João Pombinho Miranda</v>
      </c>
      <c r="C1635" s="11" t="str">
        <f>'AlumniEI SIGARRA'!I1636</f>
        <v>https://www.linkedin.com/in/mariajoaomiranda/</v>
      </c>
      <c r="D1635" s="2" t="str">
        <f>'AlumniEI SIGARRA'!U1636</f>
        <v> MIEIC 2017/2018</v>
      </c>
    </row>
    <row r="1636">
      <c r="A1636" s="2">
        <f>'AlumniEI SIGARRA'!A1637</f>
        <v>201204979</v>
      </c>
      <c r="B1636" s="2" t="str">
        <f>'AlumniEI SIGARRA'!B1637</f>
        <v>Maria João Ribeiro Marques</v>
      </c>
      <c r="C1636" s="11" t="str">
        <f>'AlumniEI SIGARRA'!I1637</f>
        <v>https://www.linkedin.com/in/themariamarques/</v>
      </c>
      <c r="D1636" s="2" t="str">
        <f>'AlumniEI SIGARRA'!U1637</f>
        <v> MIEIC 2016/2017</v>
      </c>
    </row>
    <row r="1637">
      <c r="A1637" s="2">
        <f>'AlumniEI SIGARRA'!A1638</f>
        <v>201604751</v>
      </c>
      <c r="B1637" s="2" t="str">
        <f>'AlumniEI SIGARRA'!B1638</f>
        <v>Maria João Senra Viana</v>
      </c>
      <c r="C1637" s="2" t="str">
        <f>'AlumniEI SIGARRA'!I1638</f>
        <v/>
      </c>
      <c r="D1637" s="2" t="str">
        <f>'AlumniEI SIGARRA'!U1638</f>
        <v> M.EIC 2021/2022</v>
      </c>
    </row>
    <row r="1638">
      <c r="A1638" s="2">
        <f>'AlumniEI SIGARRA'!A1639</f>
        <v>200505565</v>
      </c>
      <c r="B1638" s="2" t="str">
        <f>'AlumniEI SIGARRA'!B1639</f>
        <v>Maria João Tavares Barbosa</v>
      </c>
      <c r="C1638" s="11" t="str">
        <f>'AlumniEI SIGARRA'!I1639</f>
        <v>https://www.linkedin.com/in/mariajoaobarbosa/</v>
      </c>
      <c r="D1638" s="2" t="str">
        <f>'AlumniEI SIGARRA'!U1639</f>
        <v> MIEIC 2010/2011</v>
      </c>
    </row>
    <row r="1639">
      <c r="A1639" s="2">
        <f>'AlumniEI SIGARRA'!A1640</f>
        <v>200005203</v>
      </c>
      <c r="B1639" s="2" t="str">
        <f>'AlumniEI SIGARRA'!B1640</f>
        <v>Maria José Gomes Pedroto</v>
      </c>
      <c r="C1639" s="11" t="str">
        <f>'AlumniEI SIGARRA'!I1640</f>
        <v>https://www.linkedin.com/in/mpedroto/</v>
      </c>
      <c r="D1639" s="2" t="str">
        <f>'AlumniEI SIGARRA'!U1640</f>
        <v> LEIC 2005/2006</v>
      </c>
    </row>
    <row r="1640">
      <c r="A1640" s="2">
        <f>'AlumniEI SIGARRA'!A1641</f>
        <v>201907726</v>
      </c>
      <c r="B1640" s="2" t="str">
        <f>'AlumniEI SIGARRA'!B1641</f>
        <v>Maria José Valente da Silva Carneiro</v>
      </c>
      <c r="C1640" s="2" t="str">
        <f>'AlumniEI SIGARRA'!I1641</f>
        <v/>
      </c>
      <c r="D1640" s="2" t="str">
        <f>'AlumniEI SIGARRA'!U1641</f>
        <v> L.EIC 2021/2022</v>
      </c>
    </row>
    <row r="1641">
      <c r="A1641" s="2">
        <f>'AlumniEI SIGARRA'!A1642</f>
        <v>200104271</v>
      </c>
      <c r="B1641" s="2" t="str">
        <f>'AlumniEI SIGARRA'!B1642</f>
        <v>Maria Luisa Maia Figueiras</v>
      </c>
      <c r="C1641" s="11" t="str">
        <f>'AlumniEI SIGARRA'!I1642</f>
        <v>https://www.linkedin.com/in/lu%C3%ADsa-figueiras-9775331/</v>
      </c>
      <c r="D1641" s="2" t="str">
        <f>'AlumniEI SIGARRA'!U1642</f>
        <v> LEIC 2005/2006</v>
      </c>
    </row>
    <row r="1642">
      <c r="A1642" s="2">
        <f>'AlumniEI SIGARRA'!A1643</f>
        <v>199903437</v>
      </c>
      <c r="B1642" s="2" t="str">
        <f>'AlumniEI SIGARRA'!B1643</f>
        <v>Maria Manuela Coelho da Rocha Pereira da Silva</v>
      </c>
      <c r="C1642" s="2" t="str">
        <f>'AlumniEI SIGARRA'!I1643</f>
        <v/>
      </c>
      <c r="D1642" s="2" t="str">
        <f>'AlumniEI SIGARRA'!U1643</f>
        <v> LEIC 2005/2006</v>
      </c>
    </row>
    <row r="1643">
      <c r="A1643" s="2">
        <f>'AlumniEI SIGARRA'!A1644</f>
        <v>201604530</v>
      </c>
      <c r="B1643" s="2" t="str">
        <f>'AlumniEI SIGARRA'!B1644</f>
        <v>Maria Marta Nunes Andrade Lobo dos Santos</v>
      </c>
      <c r="C1643" s="2" t="str">
        <f>'AlumniEI SIGARRA'!I1644</f>
        <v/>
      </c>
      <c r="D1643" s="2" t="str">
        <f>'AlumniEI SIGARRA'!U1644</f>
        <v> L.EIC 2021/2022 M.EIC 2022/2023</v>
      </c>
    </row>
    <row r="1644">
      <c r="A1644" s="2">
        <f>'AlumniEI SIGARRA'!A1645</f>
        <v>200100273</v>
      </c>
      <c r="B1644" s="2" t="str">
        <f>'AlumniEI SIGARRA'!B1645</f>
        <v>Maria Micaela Vieira Coelho de Lima</v>
      </c>
      <c r="C1644" s="2" t="str">
        <f>'AlumniEI SIGARRA'!I1645</f>
        <v/>
      </c>
      <c r="D1644" s="2" t="str">
        <f>'AlumniEI SIGARRA'!U1645</f>
        <v> MEI 2008/2009</v>
      </c>
    </row>
    <row r="1645">
      <c r="A1645" s="2">
        <f>'AlumniEI SIGARRA'!A1646</f>
        <v>201906945</v>
      </c>
      <c r="B1645" s="2" t="str">
        <f>'AlumniEI SIGARRA'!B1646</f>
        <v>Maria Miguel Ferreira Gomes Veiga Ribeiro</v>
      </c>
      <c r="C1645" s="2" t="str">
        <f>'AlumniEI SIGARRA'!I1646</f>
        <v/>
      </c>
      <c r="D1645" s="2" t="str">
        <f>'AlumniEI SIGARRA'!U1646</f>
        <v> L.EIC 2022/2023</v>
      </c>
    </row>
    <row r="1646">
      <c r="A1646" s="2">
        <f>'AlumniEI SIGARRA'!A1647</f>
        <v>202006927</v>
      </c>
      <c r="B1646" s="2" t="str">
        <f>'AlumniEI SIGARRA'!B1647</f>
        <v>Maria Sofia Brandão Porto Carvalho Gonçalves</v>
      </c>
      <c r="C1646" s="2" t="str">
        <f>'AlumniEI SIGARRA'!I1647</f>
        <v/>
      </c>
      <c r="D1646" s="2" t="str">
        <f>'AlumniEI SIGARRA'!U1647</f>
        <v> L.EIC 2022/2023</v>
      </c>
    </row>
    <row r="1647">
      <c r="A1647" s="2">
        <f>'AlumniEI SIGARRA'!A1648</f>
        <v>201904675</v>
      </c>
      <c r="B1647" s="2" t="str">
        <f>'AlumniEI SIGARRA'!B1648</f>
        <v>Maria Sofia Diogo Figueiredo</v>
      </c>
      <c r="C1647" s="2" t="str">
        <f>'AlumniEI SIGARRA'!I1648</f>
        <v/>
      </c>
      <c r="D1647" s="2" t="str">
        <f>'AlumniEI SIGARRA'!U1648</f>
        <v> L.EIC 2021/2022</v>
      </c>
    </row>
    <row r="1648">
      <c r="A1648" s="2">
        <f>'AlumniEI SIGARRA'!A1649</f>
        <v>201306842</v>
      </c>
      <c r="B1648" s="2" t="str">
        <f>'AlumniEI SIGARRA'!B1649</f>
        <v>Maria Teresa dos Santos Carneiro Chaves</v>
      </c>
      <c r="C1648" s="2" t="str">
        <f>'AlumniEI SIGARRA'!I1649</f>
        <v/>
      </c>
      <c r="D1648" s="2" t="str">
        <f>'AlumniEI SIGARRA'!U1649</f>
        <v> MIEIC 2018/2019</v>
      </c>
    </row>
    <row r="1649">
      <c r="A1649" s="2">
        <f>'AlumniEI SIGARRA'!A1650</f>
        <v>199702671</v>
      </c>
      <c r="B1649" s="2" t="str">
        <f>'AlumniEI SIGARRA'!B1650</f>
        <v>Maria Teresa Marques Ribeiro Braga</v>
      </c>
      <c r="C1649" s="11" t="str">
        <f>'AlumniEI SIGARRA'!I1650</f>
        <v>https://www.linkedin.com/in/teresa-ribeiro-braga-42b869/</v>
      </c>
      <c r="D1649" s="2" t="str">
        <f>'AlumniEI SIGARRA'!U1650</f>
        <v> LEIC 2001/2002</v>
      </c>
    </row>
    <row r="1650">
      <c r="A1650" s="2">
        <f>'AlumniEI SIGARRA'!A1651</f>
        <v>201603811</v>
      </c>
      <c r="B1650" s="2" t="str">
        <f>'AlumniEI SIGARRA'!B1651</f>
        <v>Maria Teresa Queiroz Machado Urbano Ferreira</v>
      </c>
      <c r="C1650" s="2" t="str">
        <f>'AlumniEI SIGARRA'!I1651</f>
        <v/>
      </c>
      <c r="D1650" s="2" t="str">
        <f>'AlumniEI SIGARRA'!U1651</f>
        <v> MIEIC 2020/2021</v>
      </c>
    </row>
    <row r="1651">
      <c r="A1651" s="2">
        <f>'AlumniEI SIGARRA'!A1652</f>
        <v>201806543</v>
      </c>
      <c r="B1651" s="2" t="str">
        <f>'AlumniEI SIGARRA'!B1652</f>
        <v>Mariana Almeida Truta</v>
      </c>
      <c r="C1651" s="2" t="str">
        <f>'AlumniEI SIGARRA'!I1652</f>
        <v/>
      </c>
      <c r="D1651" s="2" t="str">
        <f>'AlumniEI SIGARRA'!U1652</f>
        <v> M.EIC 2022/2023</v>
      </c>
    </row>
    <row r="1652">
      <c r="A1652" s="2">
        <f>'AlumniEI SIGARRA'!A1653</f>
        <v>201605904</v>
      </c>
      <c r="B1652" s="2" t="str">
        <f>'AlumniEI SIGARRA'!B1653</f>
        <v>Mariana Barbosa Aguiar</v>
      </c>
      <c r="C1652" s="2" t="str">
        <f>'AlumniEI SIGARRA'!I1653</f>
        <v/>
      </c>
      <c r="D1652" s="2" t="str">
        <f>'AlumniEI SIGARRA'!U1653</f>
        <v> MIEIC 2020/2021</v>
      </c>
    </row>
    <row r="1653">
      <c r="A1653" s="2">
        <f>'AlumniEI SIGARRA'!A1654</f>
        <v>201605775</v>
      </c>
      <c r="B1653" s="2" t="str">
        <f>'AlumniEI SIGARRA'!B1654</f>
        <v>Mariana Catarina Pereira Soares</v>
      </c>
      <c r="C1653" s="2" t="str">
        <f>'AlumniEI SIGARRA'!I1654</f>
        <v/>
      </c>
      <c r="D1653" s="2" t="str">
        <f>'AlumniEI SIGARRA'!U1654</f>
        <v> M.EIC 2022/2023</v>
      </c>
    </row>
    <row r="1654">
      <c r="A1654" s="2">
        <f>'AlumniEI SIGARRA'!A1655</f>
        <v>200200404</v>
      </c>
      <c r="B1654" s="2" t="str">
        <f>'AlumniEI SIGARRA'!B1655</f>
        <v>Mariana Conde Búzio Figueiredo Silva</v>
      </c>
      <c r="C1654" s="11" t="str">
        <f>'AlumniEI SIGARRA'!I1655</f>
        <v>https://www.linkedin.com/in/marianafigueiredosalvaterra/</v>
      </c>
      <c r="D1654" s="2" t="str">
        <f>'AlumniEI SIGARRA'!U1655</f>
        <v> MIEIC 2007/2008</v>
      </c>
    </row>
    <row r="1655">
      <c r="A1655" s="2">
        <f>'AlumniEI SIGARRA'!A1656</f>
        <v>202007620</v>
      </c>
      <c r="B1655" s="2" t="str">
        <f>'AlumniEI SIGARRA'!B1656</f>
        <v>Mariana Costa Osiecka de Carvalho</v>
      </c>
      <c r="C1655" s="2" t="str">
        <f>'AlumniEI SIGARRA'!I1656</f>
        <v/>
      </c>
      <c r="D1655" s="2" t="str">
        <f>'AlumniEI SIGARRA'!U1656</f>
        <v> L.EIC 2022/2023</v>
      </c>
    </row>
    <row r="1656">
      <c r="A1656" s="2">
        <f>'AlumniEI SIGARRA'!A1657</f>
        <v>202004260</v>
      </c>
      <c r="B1656" s="2" t="str">
        <f>'AlumniEI SIGARRA'!B1657</f>
        <v>Mariana de Matos Lourenço Lobão</v>
      </c>
      <c r="C1656" s="2" t="str">
        <f>'AlumniEI SIGARRA'!I1657</f>
        <v/>
      </c>
      <c r="D1656" s="2" t="str">
        <f>'AlumniEI SIGARRA'!U1657</f>
        <v> L.EIC 2022/2023</v>
      </c>
    </row>
    <row r="1657">
      <c r="A1657" s="2">
        <f>'AlumniEI SIGARRA'!A1658</f>
        <v>201307777</v>
      </c>
      <c r="B1657" s="2" t="str">
        <f>'AlumniEI SIGARRA'!B1658</f>
        <v>Mariana Duarte Guimarães</v>
      </c>
      <c r="C1657" s="2" t="str">
        <f>'AlumniEI SIGARRA'!I1658</f>
        <v/>
      </c>
      <c r="D1657" s="2" t="str">
        <f>'AlumniEI SIGARRA'!U1658</f>
        <v> MIEIC 2019/2020</v>
      </c>
    </row>
    <row r="1658">
      <c r="A1658" s="2">
        <f>'AlumniEI SIGARRA'!A1659</f>
        <v>201606486</v>
      </c>
      <c r="B1658" s="2" t="str">
        <f>'AlumniEI SIGARRA'!B1659</f>
        <v>Mariana Ferreira Dias</v>
      </c>
      <c r="C1658" s="11" t="str">
        <f>'AlumniEI SIGARRA'!I1659</f>
        <v>https://www.linkedin.com/in/mariana-ferreira-dias/</v>
      </c>
      <c r="D1658" s="2" t="str">
        <f>'AlumniEI SIGARRA'!U1659</f>
        <v> M.EIC 2022/2023</v>
      </c>
    </row>
    <row r="1659">
      <c r="A1659" s="2">
        <f>'AlumniEI SIGARRA'!A1660</f>
        <v>201604414</v>
      </c>
      <c r="B1659" s="2" t="str">
        <f>'AlumniEI SIGARRA'!B1660</f>
        <v>Mariana Filipa da Costa</v>
      </c>
      <c r="C1659" s="2" t="str">
        <f>'AlumniEI SIGARRA'!I1660</f>
        <v/>
      </c>
      <c r="D1659" s="2" t="str">
        <f>'AlumniEI SIGARRA'!U1660</f>
        <v> MIEIC 2020/2021</v>
      </c>
    </row>
    <row r="1660">
      <c r="A1660" s="2">
        <f>'AlumniEI SIGARRA'!A1661</f>
        <v>201009158</v>
      </c>
      <c r="B1660" s="2" t="str">
        <f>'AlumniEI SIGARRA'!B1661</f>
        <v>Mariana Freitas de Gouveia</v>
      </c>
      <c r="C1660" s="2" t="str">
        <f>'AlumniEI SIGARRA'!I1661</f>
        <v/>
      </c>
      <c r="D1660" s="2" t="str">
        <f>'AlumniEI SIGARRA'!U1661</f>
        <v> MIEIC 2012/2013</v>
      </c>
    </row>
    <row r="1661">
      <c r="A1661" s="2">
        <f>'AlumniEI SIGARRA'!A1662</f>
        <v>201207835</v>
      </c>
      <c r="B1661" s="2" t="str">
        <f>'AlumniEI SIGARRA'!B1662</f>
        <v>Mariana Gaspar Oliveira</v>
      </c>
      <c r="C1661" s="11" t="str">
        <f>'AlumniEI SIGARRA'!I1662</f>
        <v>https://www.linkedin.com/in/marianagoliveira94</v>
      </c>
      <c r="D1661" s="2" t="str">
        <f>'AlumniEI SIGARRA'!U1662</f>
        <v> MIEIC 2017/2018</v>
      </c>
    </row>
    <row r="1662">
      <c r="A1662" s="2">
        <f>'AlumniEI SIGARRA'!A1663</f>
        <v>200900733</v>
      </c>
      <c r="B1662" s="2" t="str">
        <f>'AlumniEI SIGARRA'!B1663</f>
        <v>Mariana Gonçalves Lopes</v>
      </c>
      <c r="C1662" s="11" t="str">
        <f>'AlumniEI SIGARRA'!I1663</f>
        <v>https://www.linkedin.com/in/marianaglopes/</v>
      </c>
      <c r="D1662" s="2" t="str">
        <f>'AlumniEI SIGARRA'!U1663</f>
        <v> MIEIC 2013/2014</v>
      </c>
    </row>
    <row r="1663">
      <c r="A1663" s="2">
        <f>'AlumniEI SIGARRA'!A1664</f>
        <v>201905705</v>
      </c>
      <c r="B1663" s="2" t="str">
        <f>'AlumniEI SIGARRA'!B1664</f>
        <v>Mariana Lima Teixeira</v>
      </c>
      <c r="C1663" s="11" t="str">
        <f>'AlumniEI SIGARRA'!I1664</f>
        <v>https://www.linkedin.com/in/mariana-teixeira-baa658219/</v>
      </c>
      <c r="D1663" s="2" t="str">
        <f>'AlumniEI SIGARRA'!U1664</f>
        <v> L.EIC 2022/2023</v>
      </c>
    </row>
    <row r="1664">
      <c r="A1664" s="2">
        <f>'AlumniEI SIGARRA'!A1665</f>
        <v>201506197</v>
      </c>
      <c r="B1664" s="2" t="str">
        <f>'AlumniEI SIGARRA'!B1665</f>
        <v>Mariana Lopes da Silva</v>
      </c>
      <c r="C1664" s="2" t="str">
        <f>'AlumniEI SIGARRA'!I1665</f>
        <v/>
      </c>
      <c r="D1664" s="2" t="str">
        <f>'AlumniEI SIGARRA'!U1665</f>
        <v> MIEIC 2019/2020</v>
      </c>
    </row>
    <row r="1665">
      <c r="A1665" s="2">
        <f>'AlumniEI SIGARRA'!A1666</f>
        <v>199402321</v>
      </c>
      <c r="B1665" s="2" t="str">
        <f>'AlumniEI SIGARRA'!B1666</f>
        <v>Mariana Martins Lopes</v>
      </c>
      <c r="C1665" s="11" t="str">
        <f>'AlumniEI SIGARRA'!I1666</f>
        <v>https://www.linkedin.com/in/marianalopes/</v>
      </c>
      <c r="D1665" s="2" t="str">
        <f>'AlumniEI SIGARRA'!U1666</f>
        <v> LEIC 1998/1999</v>
      </c>
    </row>
    <row r="1666">
      <c r="A1666" s="2">
        <f>'AlumniEI SIGARRA'!A1667</f>
        <v>202003480</v>
      </c>
      <c r="B1666" s="2" t="str">
        <f>'AlumniEI SIGARRA'!B1667</f>
        <v>Mariana Mirra Monteiro</v>
      </c>
      <c r="C1666" s="2" t="str">
        <f>'AlumniEI SIGARRA'!I1667</f>
        <v/>
      </c>
      <c r="D1666" s="2" t="str">
        <f>'AlumniEI SIGARRA'!U1667</f>
        <v> L.EIC 2021/2022</v>
      </c>
    </row>
    <row r="1667">
      <c r="A1667" s="2">
        <f>'AlumniEI SIGARRA'!A1668</f>
        <v>201806869</v>
      </c>
      <c r="B1667" s="2" t="str">
        <f>'AlumniEI SIGARRA'!B1668</f>
        <v>Mariana Oliveira Ramos</v>
      </c>
      <c r="C1667" s="2" t="str">
        <f>'AlumniEI SIGARRA'!I1668</f>
        <v/>
      </c>
      <c r="D1667" s="2" t="str">
        <f>'AlumniEI SIGARRA'!U1668</f>
        <v> M.EIC 2022/2023</v>
      </c>
    </row>
    <row r="1668">
      <c r="A1668" s="2">
        <f>'AlumniEI SIGARRA'!A1669</f>
        <v>200203220</v>
      </c>
      <c r="B1668" s="2" t="str">
        <f>'AlumniEI SIGARRA'!B1669</f>
        <v>Marília Natália Seabra Areal Gonçalves de Lemos</v>
      </c>
      <c r="C1668" s="2" t="str">
        <f>'AlumniEI SIGARRA'!I1669</f>
        <v/>
      </c>
      <c r="D1668" s="2" t="str">
        <f>'AlumniEI SIGARRA'!U1669</f>
        <v> MIEIC 2008/2009</v>
      </c>
    </row>
    <row r="1669">
      <c r="A1669" s="2">
        <f>'AlumniEI SIGARRA'!A1670</f>
        <v>201307722</v>
      </c>
      <c r="B1669" s="2" t="str">
        <f>'AlumniEI SIGARRA'!B1670</f>
        <v>Marina Filipa Franco Camilo</v>
      </c>
      <c r="C1669" s="11" t="str">
        <f>'AlumniEI SIGARRA'!I1670</f>
        <v>https://www.linkedin.com/in/marina-ff-camilo/</v>
      </c>
      <c r="D1669" s="2" t="str">
        <f>'AlumniEI SIGARRA'!U1670</f>
        <v> MIEIC 2017/2018</v>
      </c>
    </row>
    <row r="1670">
      <c r="A1670" s="2">
        <f>'AlumniEI SIGARRA'!A1671</f>
        <v>201706254</v>
      </c>
      <c r="B1670" s="2" t="str">
        <f>'AlumniEI SIGARRA'!B1671</f>
        <v>Marina Ribeiro Amorim</v>
      </c>
      <c r="C1670" s="2" t="str">
        <f>'AlumniEI SIGARRA'!I1671</f>
        <v/>
      </c>
      <c r="D1670" s="2" t="str">
        <f>'AlumniEI SIGARRA'!U1671</f>
        <v> L.EIC 2022/2023</v>
      </c>
    </row>
    <row r="1671">
      <c r="A1671" s="2">
        <f>'AlumniEI SIGARRA'!A1672</f>
        <v>201806787</v>
      </c>
      <c r="B1671" s="2" t="str">
        <f>'AlumniEI SIGARRA'!B1672</f>
        <v>Marina Tostões Fernandes Leitão Dias</v>
      </c>
      <c r="C1671" s="2" t="str">
        <f>'AlumniEI SIGARRA'!I1672</f>
        <v/>
      </c>
      <c r="D1671" s="2" t="str">
        <f>'AlumniEI SIGARRA'!U1672</f>
        <v> L.EIC 2021/2022</v>
      </c>
    </row>
    <row r="1672">
      <c r="A1672" s="2">
        <f>'AlumniEI SIGARRA'!A1673</f>
        <v>201208066</v>
      </c>
      <c r="B1672" s="2" t="str">
        <f>'AlumniEI SIGARRA'!B1673</f>
        <v>Mário André Macedo Ferreira</v>
      </c>
      <c r="C1672" s="11" t="str">
        <f>'AlumniEI SIGARRA'!I1673</f>
        <v>https://www.linkedin.com/in/macedomario/</v>
      </c>
      <c r="D1672" s="2" t="str">
        <f>'AlumniEI SIGARRA'!U1673</f>
        <v> M.EIC 2021/2022</v>
      </c>
    </row>
    <row r="1673">
      <c r="A1673" s="2">
        <f>'AlumniEI SIGARRA'!A1674</f>
        <v>201002928</v>
      </c>
      <c r="B1673" s="2" t="str">
        <f>'AlumniEI SIGARRA'!B1674</f>
        <v>Mário André Pinto Ferraz de Aguiar</v>
      </c>
      <c r="C1673" s="2" t="str">
        <f>'AlumniEI SIGARRA'!I1674</f>
        <v/>
      </c>
      <c r="D1673" s="2" t="str">
        <f>'AlumniEI SIGARRA'!U1674</f>
        <v> MIEIC 2014/2015</v>
      </c>
    </row>
    <row r="1674">
      <c r="A1674" s="2">
        <f>'AlumniEI SIGARRA'!A1675</f>
        <v>200001072</v>
      </c>
      <c r="B1674" s="2" t="str">
        <f>'AlumniEI SIGARRA'!B1675</f>
        <v>Mário André Teixeira Pinto Bessa</v>
      </c>
      <c r="C1674" s="11" t="str">
        <f>'AlumniEI SIGARRA'!I1675</f>
        <v>https://www.linkedin.com/in/mariobessa/</v>
      </c>
      <c r="D1674" s="2" t="str">
        <f>'AlumniEI SIGARRA'!U1675</f>
        <v> LEIC 2004/2005</v>
      </c>
    </row>
    <row r="1675">
      <c r="A1675" s="2">
        <f>'AlumniEI SIGARRA'!A1676</f>
        <v>201806363</v>
      </c>
      <c r="B1675" s="2" t="str">
        <f>'AlumniEI SIGARRA'!B1676</f>
        <v>Mário António Lage Dixo de Sousa</v>
      </c>
      <c r="C1675" s="2" t="str">
        <f>'AlumniEI SIGARRA'!I1676</f>
        <v/>
      </c>
      <c r="D1675" s="2" t="str">
        <f>'AlumniEI SIGARRA'!U1676</f>
        <v> L.EIC 2021/2022 M.EIC 2022/2023</v>
      </c>
    </row>
    <row r="1676">
      <c r="A1676" s="2">
        <f>'AlumniEI SIGARRA'!A1677</f>
        <v>200203930</v>
      </c>
      <c r="B1676" s="2" t="str">
        <f>'AlumniEI SIGARRA'!B1677</f>
        <v>Mário Filipe Amorim Faria de Oliveira Lopes</v>
      </c>
      <c r="C1676" s="2" t="str">
        <f>'AlumniEI SIGARRA'!I1677</f>
        <v/>
      </c>
      <c r="D1676" s="2" t="str">
        <f>'AlumniEI SIGARRA'!U1677</f>
        <v> MIEIC 2007/2008</v>
      </c>
    </row>
    <row r="1677">
      <c r="A1677" s="2">
        <f>'AlumniEI SIGARRA'!A1678</f>
        <v>201203906</v>
      </c>
      <c r="B1677" s="2" t="str">
        <f>'AlumniEI SIGARRA'!B1678</f>
        <v>Mário Filipe Araújo Ferreira</v>
      </c>
      <c r="C1677" s="11" t="str">
        <f>'AlumniEI SIGARRA'!I1678</f>
        <v>https://www.linkedin.com/in/marioaferreira/</v>
      </c>
      <c r="D1677" s="2" t="str">
        <f>'AlumniEI SIGARRA'!U1678</f>
        <v> MIEIC 2016/2017</v>
      </c>
    </row>
    <row r="1678">
      <c r="A1678" s="2">
        <f>'AlumniEI SIGARRA'!A1679</f>
        <v>199904083</v>
      </c>
      <c r="B1678" s="2" t="str">
        <f>'AlumniEI SIGARRA'!B1679</f>
        <v>Mário Filipe Faria Lopes Pereira</v>
      </c>
      <c r="C1678" s="11" t="str">
        <f>'AlumniEI SIGARRA'!I1679</f>
        <v>https://www.linkedin.com/in/mariofpereira/</v>
      </c>
      <c r="D1678" s="2" t="str">
        <f>'AlumniEI SIGARRA'!U1679</f>
        <v> LEIC 2003/2004</v>
      </c>
    </row>
    <row r="1679">
      <c r="A1679" s="2">
        <f>'AlumniEI SIGARRA'!A1680</f>
        <v>201705723</v>
      </c>
      <c r="B1679" s="2" t="str">
        <f>'AlumniEI SIGARRA'!B1680</f>
        <v>Mário Gil Marinho Mesquita</v>
      </c>
      <c r="C1679" s="11" t="str">
        <f>'AlumniEI SIGARRA'!I1680</f>
        <v>https://www.linkedin.com/in/mgmesquita/</v>
      </c>
      <c r="D1679" s="2" t="str">
        <f>'AlumniEI SIGARRA'!U1680</f>
        <v> M.EIC 2022/2023</v>
      </c>
    </row>
    <row r="1680">
      <c r="A1680" s="2">
        <f>'AlumniEI SIGARRA'!A1681</f>
        <v>201201705</v>
      </c>
      <c r="B1680" s="2" t="str">
        <f>'AlumniEI SIGARRA'!B1681</f>
        <v>Mário Gustavo Gomes Rosas de Azevedo Fernandes</v>
      </c>
      <c r="C1680" s="2" t="str">
        <f>'AlumniEI SIGARRA'!I1681</f>
        <v/>
      </c>
      <c r="D1680" s="2" t="str">
        <f>'AlumniEI SIGARRA'!U1681</f>
        <v> MIEIC 2018/2019</v>
      </c>
    </row>
    <row r="1681">
      <c r="A1681" s="2">
        <f>'AlumniEI SIGARRA'!A1682</f>
        <v>200403538</v>
      </c>
      <c r="B1681" s="2" t="str">
        <f>'AlumniEI SIGARRA'!B1682</f>
        <v>Mário João Teixeira Carneiro</v>
      </c>
      <c r="C1681" s="2" t="str">
        <f>'AlumniEI SIGARRA'!I1682</f>
        <v/>
      </c>
      <c r="D1681" s="2" t="str">
        <f>'AlumniEI SIGARRA'!U1682</f>
        <v> MIEIC 2010/2011</v>
      </c>
    </row>
    <row r="1682">
      <c r="A1682" s="2">
        <f>'AlumniEI SIGARRA'!A1683</f>
        <v>200907649</v>
      </c>
      <c r="B1682" s="2" t="str">
        <f>'AlumniEI SIGARRA'!B1683</f>
        <v>Mário Jorge Silveira Pereira</v>
      </c>
      <c r="C1682" s="2" t="str">
        <f>'AlumniEI SIGARRA'!I1683</f>
        <v>https://www.linkedin.com/in/mário-pereira-917b2934/</v>
      </c>
      <c r="D1682" s="2" t="str">
        <f>'AlumniEI SIGARRA'!U1683</f>
        <v> MIEIC 2014/2015</v>
      </c>
    </row>
    <row r="1683">
      <c r="A1683" s="2">
        <f>'AlumniEI SIGARRA'!A1684</f>
        <v>200606929</v>
      </c>
      <c r="B1683" s="2" t="str">
        <f>'AlumniEI SIGARRA'!B1684</f>
        <v>Mário Jorge Ventura de Castro</v>
      </c>
      <c r="C1683" s="11" t="str">
        <f>'AlumniEI SIGARRA'!I1684</f>
        <v>https://www.linkedin.com/in/mariovcastro/</v>
      </c>
      <c r="D1683" s="2" t="str">
        <f>'AlumniEI SIGARRA'!U1684</f>
        <v> MIEIC 2012/2013</v>
      </c>
    </row>
    <row r="1684">
      <c r="A1684" s="2">
        <f>'AlumniEI SIGARRA'!A1685</f>
        <v>199401805</v>
      </c>
      <c r="B1684" s="2" t="str">
        <f>'AlumniEI SIGARRA'!B1685</f>
        <v>Mário Manuel de Almeida Barbosa</v>
      </c>
      <c r="C1684" s="11" t="str">
        <f>'AlumniEI SIGARRA'!I1685</f>
        <v>https://www.linkedin.com/in/mbarbosaemail/</v>
      </c>
      <c r="D1684" s="2" t="str">
        <f>'AlumniEI SIGARRA'!U1685</f>
        <v> LEIC 1999/2000</v>
      </c>
    </row>
    <row r="1685">
      <c r="A1685" s="2">
        <f>'AlumniEI SIGARRA'!A1686</f>
        <v>201905871</v>
      </c>
      <c r="B1685" s="2" t="str">
        <f>'AlumniEI SIGARRA'!B1686</f>
        <v>Mário Manuel Seixas Travassos</v>
      </c>
      <c r="C1685" s="2" t="str">
        <f>'AlumniEI SIGARRA'!I1686</f>
        <v/>
      </c>
      <c r="D1685" s="2" t="str">
        <f>'AlumniEI SIGARRA'!U1686</f>
        <v> L.EIC 2022/2023</v>
      </c>
    </row>
    <row r="1686">
      <c r="A1686" s="2">
        <f>'AlumniEI SIGARRA'!A1687</f>
        <v>200203221</v>
      </c>
      <c r="B1686" s="2" t="str">
        <f>'AlumniEI SIGARRA'!B1687</f>
        <v>Mário Miguel de Sousa e Silva Correia</v>
      </c>
      <c r="C1686" s="11" t="str">
        <f>'AlumniEI SIGARRA'!I1687</f>
        <v>https://www.linkedin.com/in/mariomcorreia/</v>
      </c>
      <c r="D1686" s="2" t="str">
        <f>'AlumniEI SIGARRA'!U1687</f>
        <v> LEIC 2006/2007</v>
      </c>
    </row>
    <row r="1687">
      <c r="A1687" s="2">
        <f>'AlumniEI SIGARRA'!A1688</f>
        <v>199501775</v>
      </c>
      <c r="B1687" s="2" t="str">
        <f>'AlumniEI SIGARRA'!B1688</f>
        <v>Mário Miguel Fernandes Cordeiro</v>
      </c>
      <c r="C1687" s="2" t="str">
        <f>'AlumniEI SIGARRA'!I1688</f>
        <v/>
      </c>
      <c r="D1687" s="2" t="str">
        <f>'AlumniEI SIGARRA'!U1688</f>
        <v> MEI 2007/2008</v>
      </c>
    </row>
    <row r="1688">
      <c r="A1688" s="2">
        <f>'AlumniEI SIGARRA'!A1689</f>
        <v>200205328</v>
      </c>
      <c r="B1688" s="2" t="str">
        <f>'AlumniEI SIGARRA'!B1689</f>
        <v>Mário Miguel Terra Pinheiro Fernandes Pereira</v>
      </c>
      <c r="C1688" s="2" t="str">
        <f>'AlumniEI SIGARRA'!I1689</f>
        <v/>
      </c>
      <c r="D1688" s="2" t="str">
        <f>'AlumniEI SIGARRA'!U1689</f>
        <v> MIEIC 2007/2008</v>
      </c>
    </row>
    <row r="1689">
      <c r="A1689" s="2">
        <f>'AlumniEI SIGARRA'!A1690</f>
        <v>200505566</v>
      </c>
      <c r="B1689" s="2" t="str">
        <f>'AlumniEI SIGARRA'!B1690</f>
        <v>Mário Rui Baltazar Novais</v>
      </c>
      <c r="C1689" s="11" t="str">
        <f>'AlumniEI SIGARRA'!I1690</f>
        <v>https://www.linkedin.com/in/marionovais/</v>
      </c>
      <c r="D1689" s="2" t="str">
        <f>'AlumniEI SIGARRA'!U1690</f>
        <v> MIEIC 2010/2011</v>
      </c>
    </row>
    <row r="1690">
      <c r="A1690" s="2">
        <f>'AlumniEI SIGARRA'!A1691</f>
        <v>200100940</v>
      </c>
      <c r="B1690" s="2" t="str">
        <f>'AlumniEI SIGARRA'!B1691</f>
        <v>Mário Rui Cabral Aguiar</v>
      </c>
      <c r="C1690" s="2" t="str">
        <f>'AlumniEI SIGARRA'!I1691</f>
        <v/>
      </c>
      <c r="D1690" s="2" t="str">
        <f>'AlumniEI SIGARRA'!U1691</f>
        <v> MIEIC 2008/2009</v>
      </c>
    </row>
    <row r="1691">
      <c r="A1691" s="2">
        <f>'AlumniEI SIGARRA'!A1692</f>
        <v>201503406</v>
      </c>
      <c r="B1691" s="2" t="str">
        <f>'AlumniEI SIGARRA'!B1692</f>
        <v>Mário Rui Macedo Flores dos Santos</v>
      </c>
      <c r="C1691" s="2" t="str">
        <f>'AlumniEI SIGARRA'!I1692</f>
        <v/>
      </c>
      <c r="D1691" s="2" t="str">
        <f>'AlumniEI SIGARRA'!U1692</f>
        <v> MIEIC 2020/2021</v>
      </c>
    </row>
    <row r="1692">
      <c r="A1692" s="2">
        <f>'AlumniEI SIGARRA'!A1693</f>
        <v>199203490</v>
      </c>
      <c r="B1692" s="2" t="str">
        <f>'AlumniEI SIGARRA'!B1693</f>
        <v>Mário Telmo Cabral Fonseca</v>
      </c>
      <c r="C1692" s="2" t="str">
        <f>'AlumniEI SIGARRA'!I1693</f>
        <v/>
      </c>
      <c r="D1692" s="2" t="str">
        <f>'AlumniEI SIGARRA'!U1693</f>
        <v> MEI 2006/2007</v>
      </c>
    </row>
    <row r="1693">
      <c r="A1693" s="2">
        <f>'AlumniEI SIGARRA'!A1694</f>
        <v>200302596</v>
      </c>
      <c r="B1693" s="2" t="str">
        <f>'AlumniEI SIGARRA'!B1694</f>
        <v>Mário Tiago Pereira Vasconcelos Freitas</v>
      </c>
      <c r="C1693" s="2" t="str">
        <f>'AlumniEI SIGARRA'!I1694</f>
        <v/>
      </c>
      <c r="D1693" s="2" t="str">
        <f>'AlumniEI SIGARRA'!U1694</f>
        <v> MIEIC 2007/2008</v>
      </c>
    </row>
    <row r="1694">
      <c r="A1694" s="2">
        <f>'AlumniEI SIGARRA'!A1695</f>
        <v>201308594</v>
      </c>
      <c r="B1694" s="2" t="str">
        <f>'AlumniEI SIGARRA'!B1695</f>
        <v>Marisa Daniela Quintal Oliveira</v>
      </c>
      <c r="C1694" s="2" t="str">
        <f>'AlumniEI SIGARRA'!I1695</f>
        <v/>
      </c>
      <c r="D1694" s="2" t="str">
        <f>'AlumniEI SIGARRA'!U1695</f>
        <v> MIEIC 2019/2020</v>
      </c>
    </row>
    <row r="1695">
      <c r="A1695" s="2">
        <f>'AlumniEI SIGARRA'!A1696</f>
        <v>201704581</v>
      </c>
      <c r="B1695" s="2" t="str">
        <f>'AlumniEI SIGARRA'!B1696</f>
        <v>Mark Timothy Vasconcelos Meehan</v>
      </c>
      <c r="C1695" s="11" t="str">
        <f>'AlumniEI SIGARRA'!I1696</f>
        <v>https://www.linkedin.com/in/mark-timothy-meehan/</v>
      </c>
      <c r="D1695" s="2" t="str">
        <f>'AlumniEI SIGARRA'!U1696</f>
        <v> M.EIC 2021/2022</v>
      </c>
    </row>
    <row r="1696">
      <c r="A1696" s="2">
        <f>'AlumniEI SIGARRA'!A1697</f>
        <v>200804856</v>
      </c>
      <c r="B1696" s="2" t="str">
        <f>'AlumniEI SIGARRA'!B1697</f>
        <v>Marta Carolina Madeira Bebiano</v>
      </c>
      <c r="C1696" s="2" t="str">
        <f>'AlumniEI SIGARRA'!I1697</f>
        <v/>
      </c>
      <c r="D1696" s="2" t="str">
        <f>'AlumniEI SIGARRA'!U1697</f>
        <v> MIEIC 2014/2015</v>
      </c>
    </row>
    <row r="1697">
      <c r="A1697" s="2">
        <f>'AlumniEI SIGARRA'!A1698</f>
        <v>201907020</v>
      </c>
      <c r="B1697" s="2" t="str">
        <f>'AlumniEI SIGARRA'!B1698</f>
        <v>Marta Cristina dos Santos Mariz</v>
      </c>
      <c r="C1697" s="2" t="str">
        <f>'AlumniEI SIGARRA'!I1698</f>
        <v/>
      </c>
      <c r="D1697" s="2" t="str">
        <f>'AlumniEI SIGARRA'!U1698</f>
        <v> L.EIC 2021/2022</v>
      </c>
    </row>
    <row r="1698">
      <c r="A1698" s="2">
        <f>'AlumniEI SIGARRA'!A1699</f>
        <v>201407727</v>
      </c>
      <c r="B1698" s="2" t="str">
        <f>'AlumniEI SIGARRA'!B1699</f>
        <v>Marta Diogo Torgal Pinto</v>
      </c>
      <c r="C1698" s="2" t="str">
        <f>'AlumniEI SIGARRA'!I1699</f>
        <v/>
      </c>
      <c r="D1698" s="2" t="str">
        <f>'AlumniEI SIGARRA'!U1699</f>
        <v> MIEIC 2019/2020</v>
      </c>
    </row>
    <row r="1699">
      <c r="A1699" s="2">
        <f>'AlumniEI SIGARRA'!A1700</f>
        <v>199500188</v>
      </c>
      <c r="B1699" s="2" t="str">
        <f>'AlumniEI SIGARRA'!B1700</f>
        <v>Marta Maria dos Santos Almeida</v>
      </c>
      <c r="C1699" s="11" t="str">
        <f>'AlumniEI SIGARRA'!I1700</f>
        <v>https://www.linkedin.com/in/marta-almeida-0a79b51</v>
      </c>
      <c r="D1699" s="2" t="str">
        <f>'AlumniEI SIGARRA'!U1700</f>
        <v> LEIC 1999/2000</v>
      </c>
    </row>
    <row r="1700">
      <c r="A1700" s="2">
        <f>'AlumniEI SIGARRA'!A1701</f>
        <v>199901453</v>
      </c>
      <c r="B1700" s="2" t="str">
        <f>'AlumniEI SIGARRA'!B1701</f>
        <v>Marta Marisa Pinho Pereira</v>
      </c>
      <c r="C1700" s="11" t="str">
        <f>'AlumniEI SIGARRA'!I1701</f>
        <v>https://www.linkedin.com/in/martapereira/</v>
      </c>
      <c r="D1700" s="2" t="str">
        <f>'AlumniEI SIGARRA'!U1701</f>
        <v> MIEIC 2007/2008</v>
      </c>
    </row>
    <row r="1701">
      <c r="A1701" s="2">
        <f>'AlumniEI SIGARRA'!A1702</f>
        <v>201208067</v>
      </c>
      <c r="B1701" s="2" t="str">
        <f>'AlumniEI SIGARRA'!B1702</f>
        <v>Marta Milheiro Soeiro Nunes Lopes</v>
      </c>
      <c r="C1701" s="11" t="str">
        <f>'AlumniEI SIGARRA'!I1702</f>
        <v>https://www.linkedin.com/in/marta-n-lopes/</v>
      </c>
      <c r="D1701" s="2" t="str">
        <f>'AlumniEI SIGARRA'!U1702</f>
        <v> MIEIC 2017/2018</v>
      </c>
    </row>
    <row r="1702">
      <c r="A1702" s="2">
        <f>'AlumniEI SIGARRA'!A1703</f>
        <v>200704522</v>
      </c>
      <c r="B1702" s="2" t="str">
        <f>'AlumniEI SIGARRA'!B1703</f>
        <v>Marta Raquel Soares Maio</v>
      </c>
      <c r="C1702" s="11" t="str">
        <f>'AlumniEI SIGARRA'!I1703</f>
        <v>https://www.linkedin.com/in/martamaio/</v>
      </c>
      <c r="D1702" s="2" t="str">
        <f>'AlumniEI SIGARRA'!U1703</f>
        <v> MIEIC 2011/2012</v>
      </c>
    </row>
    <row r="1703">
      <c r="A1703" s="2">
        <f>'AlumniEI SIGARRA'!A1704</f>
        <v>202006289</v>
      </c>
      <c r="B1703" s="2" t="str">
        <f>'AlumniEI SIGARRA'!B1704</f>
        <v>Martim Afonso Rodrigues dos Santos Castro Videira</v>
      </c>
      <c r="C1703" s="2" t="str">
        <f>'AlumniEI SIGARRA'!I1704</f>
        <v/>
      </c>
      <c r="D1703" s="2" t="str">
        <f>'AlumniEI SIGARRA'!U1704</f>
        <v> L.EIC 2022/2023</v>
      </c>
    </row>
    <row r="1704">
      <c r="A1704" s="2">
        <f>'AlumniEI SIGARRA'!A1705</f>
        <v>201705205</v>
      </c>
      <c r="B1704" s="2" t="str">
        <f>'AlumniEI SIGARRA'!B1705</f>
        <v>Martim de Carvalho e Sousa Pinto da Silva</v>
      </c>
      <c r="C1704" s="2" t="str">
        <f>'AlumniEI SIGARRA'!I1705</f>
        <v/>
      </c>
      <c r="D1704" s="2" t="str">
        <f>'AlumniEI SIGARRA'!U1705</f>
        <v> M.EIC 2021/2022</v>
      </c>
    </row>
    <row r="1705">
      <c r="A1705" s="2">
        <f>'AlumniEI SIGARRA'!A1706</f>
        <v>202004421</v>
      </c>
      <c r="B1705" s="2" t="str">
        <f>'AlumniEI SIGARRA'!B1706</f>
        <v>Martim Raúl da Rocha Henriques</v>
      </c>
      <c r="C1705" s="2" t="str">
        <f>'AlumniEI SIGARRA'!I1706</f>
        <v/>
      </c>
      <c r="D1705" s="2" t="str">
        <f>'AlumniEI SIGARRA'!U1706</f>
        <v> L.EIC 2022/2023</v>
      </c>
    </row>
    <row r="1706">
      <c r="A1706" s="2">
        <f>'AlumniEI SIGARRA'!A1707</f>
        <v>201906232</v>
      </c>
      <c r="B1706" s="2" t="str">
        <f>'AlumniEI SIGARRA'!B1707</f>
        <v>Mateus Ferreira da Silva</v>
      </c>
      <c r="C1706" s="2" t="str">
        <f>'AlumniEI SIGARRA'!I1707</f>
        <v/>
      </c>
      <c r="D1706" s="2" t="str">
        <f>'AlumniEI SIGARRA'!U1707</f>
        <v> L.EIC 2021/2022</v>
      </c>
    </row>
    <row r="1707">
      <c r="A1707" s="2">
        <f>'AlumniEI SIGARRA'!A1708</f>
        <v>201405081</v>
      </c>
      <c r="B1707" s="2" t="str">
        <f>'AlumniEI SIGARRA'!B1708</f>
        <v>Matheus Pereira Gonçalves</v>
      </c>
      <c r="C1707" s="11" t="str">
        <f>'AlumniEI SIGARRA'!I1708</f>
        <v>https://www.linkedin.com/in/matheus-pereirag/</v>
      </c>
      <c r="D1707" s="2" t="str">
        <f>'AlumniEI SIGARRA'!U1708</f>
        <v> M.EIC 2021/2022</v>
      </c>
    </row>
    <row r="1708">
      <c r="A1708" s="2">
        <f>'AlumniEI SIGARRA'!A1709</f>
        <v>201504208</v>
      </c>
      <c r="B1708" s="2" t="str">
        <f>'AlumniEI SIGARRA'!B1709</f>
        <v>Matilde Agostinho Moedas Dias Freilão</v>
      </c>
      <c r="C1708" s="11" t="str">
        <f>'AlumniEI SIGARRA'!I1709</f>
        <v>https://www.linkedin.com/in/matilde-freilao/</v>
      </c>
      <c r="D1708" s="2" t="str">
        <f>'AlumniEI SIGARRA'!U1709</f>
        <v> MIEIC 2019/2020</v>
      </c>
    </row>
    <row r="1709">
      <c r="A1709" s="2">
        <f>'AlumniEI SIGARRA'!A1710</f>
        <v>201906954</v>
      </c>
      <c r="B1709" s="2" t="str">
        <f>'AlumniEI SIGARRA'!B1710</f>
        <v>Matilde Jacinto Oliveira</v>
      </c>
      <c r="C1709" s="11" t="str">
        <f>'AlumniEI SIGARRA'!I1710</f>
        <v>https://www.linkedin.com/in/matildejoliveira/</v>
      </c>
      <c r="D1709" s="2" t="str">
        <f>'AlumniEI SIGARRA'!U1710</f>
        <v> L.EIC 2021/2022</v>
      </c>
    </row>
    <row r="1710">
      <c r="A1710" s="2">
        <f>'AlumniEI SIGARRA'!A1711</f>
        <v>202007928</v>
      </c>
      <c r="B1710" s="2" t="str">
        <f>'AlumniEI SIGARRA'!B1711</f>
        <v>Matilde Maria Amaral Silva</v>
      </c>
      <c r="C1710" s="2" t="str">
        <f>'AlumniEI SIGARRA'!I1711</f>
        <v/>
      </c>
      <c r="D1710" s="2" t="str">
        <f>'AlumniEI SIGARRA'!U1711</f>
        <v> L.EIC 2022/2023</v>
      </c>
    </row>
    <row r="1711">
      <c r="A1711" s="2">
        <f>'AlumniEI SIGARRA'!A1712</f>
        <v>200200405</v>
      </c>
      <c r="B1711" s="2" t="str">
        <f>'AlumniEI SIGARRA'!B1712</f>
        <v>Mauro Bruno Carreira Gomes Boneco</v>
      </c>
      <c r="C1711" s="11" t="str">
        <f>'AlumniEI SIGARRA'!I1712</f>
        <v>https://www.linkedin.com/in/maurocarreiraboneco/</v>
      </c>
      <c r="D1711" s="2" t="str">
        <f>'AlumniEI SIGARRA'!U1712</f>
        <v> LEIC 2006/2007</v>
      </c>
    </row>
    <row r="1712">
      <c r="A1712" s="2">
        <f>'AlumniEI SIGARRA'!A1713</f>
        <v>201303894</v>
      </c>
      <c r="B1712" s="2" t="str">
        <f>'AlumniEI SIGARRA'!B1713</f>
        <v>Mauro Miguel Rodrigues</v>
      </c>
      <c r="C1712" s="11" t="str">
        <f>'AlumniEI SIGARRA'!I1713</f>
        <v>https://www.linkedin.com/in/o-mauro</v>
      </c>
      <c r="D1712" s="2" t="str">
        <f>'AlumniEI SIGARRA'!U1713</f>
        <v> MIEIC 2017/2018</v>
      </c>
    </row>
    <row r="1713">
      <c r="A1713" s="2">
        <f>'AlumniEI SIGARRA'!A1714</f>
        <v>201104255</v>
      </c>
      <c r="B1713" s="2" t="str">
        <f>'AlumniEI SIGARRA'!B1714</f>
        <v>Mauro Monte Lira Rodrigues da Costa</v>
      </c>
      <c r="C1713" s="11" t="str">
        <f>'AlumniEI SIGARRA'!I1714</f>
        <v>https://www.linkedin.com/in/maurorcosta/</v>
      </c>
      <c r="D1713" s="2" t="str">
        <f>'AlumniEI SIGARRA'!U1714</f>
        <v> MIEIC 2016/2017</v>
      </c>
    </row>
    <row r="1714">
      <c r="A1714" s="2">
        <f>'AlumniEI SIGARRA'!A1715</f>
        <v>200104035</v>
      </c>
      <c r="B1714" s="2" t="str">
        <f>'AlumniEI SIGARRA'!B1715</f>
        <v>Mauro Ricardo Rodrigues Gomes</v>
      </c>
      <c r="C1714" s="2" t="str">
        <f>'AlumniEI SIGARRA'!I1715</f>
        <v/>
      </c>
      <c r="D1714" s="2" t="str">
        <f>'AlumniEI SIGARRA'!U1715</f>
        <v> LEIC 2005/2006</v>
      </c>
    </row>
    <row r="1715">
      <c r="A1715" s="2">
        <f>'AlumniEI SIGARRA'!A1716</f>
        <v>201905076</v>
      </c>
      <c r="B1715" s="2" t="str">
        <f>'AlumniEI SIGARRA'!B1716</f>
        <v>Melissa Moreira da Silva</v>
      </c>
      <c r="C1715" s="2" t="str">
        <f>'AlumniEI SIGARRA'!I1716</f>
        <v/>
      </c>
      <c r="D1715" s="2" t="str">
        <f>'AlumniEI SIGARRA'!U1716</f>
        <v> L.EIC 2021/2022</v>
      </c>
    </row>
    <row r="1716">
      <c r="A1716" s="2">
        <f>'AlumniEI SIGARRA'!A1717</f>
        <v>200803743</v>
      </c>
      <c r="B1716" s="2" t="str">
        <f>'AlumniEI SIGARRA'!B1717</f>
        <v>Miao Sun</v>
      </c>
      <c r="C1716" s="11" t="str">
        <f>'AlumniEI SIGARRA'!I1717</f>
        <v>https://www.linkedin.com/in/miaosun/</v>
      </c>
      <c r="D1716" s="2" t="str">
        <f>'AlumniEI SIGARRA'!U1717</f>
        <v> MIEIC 2014/2015</v>
      </c>
    </row>
    <row r="1717">
      <c r="A1717" s="2">
        <f>'AlumniEI SIGARRA'!A1718</f>
        <v>200501283</v>
      </c>
      <c r="B1717" s="2" t="str">
        <f>'AlumniEI SIGARRA'!B1718</f>
        <v>Micael Fernando Fonseca Oliveira</v>
      </c>
      <c r="C1717" s="11" t="str">
        <f>'AlumniEI SIGARRA'!I1718</f>
        <v>https://www.linkedin.com/in/micaeloliveira/</v>
      </c>
      <c r="D1717" s="2" t="str">
        <f>'AlumniEI SIGARRA'!U1718</f>
        <v> MIEIC 2009/2010</v>
      </c>
    </row>
    <row r="1718">
      <c r="A1718" s="2">
        <f>'AlumniEI SIGARRA'!A1719</f>
        <v>200606128</v>
      </c>
      <c r="B1718" s="2" t="str">
        <f>'AlumniEI SIGARRA'!B1719</f>
        <v>Micael Ferreira Alves de Pinho</v>
      </c>
      <c r="C1718" s="11" t="str">
        <f>'AlumniEI SIGARRA'!I1719</f>
        <v>https://www.linkedin.com/in/mfapinho/</v>
      </c>
      <c r="D1718" s="2" t="str">
        <f>'AlumniEI SIGARRA'!U1719</f>
        <v> MIEIC 2011/2012</v>
      </c>
    </row>
    <row r="1719">
      <c r="A1719" s="2">
        <f>'AlumniEI SIGARRA'!A1720</f>
        <v>200405160</v>
      </c>
      <c r="B1719" s="2" t="str">
        <f>'AlumniEI SIGARRA'!B1720</f>
        <v>Micael Filipe Moreira Queiroz</v>
      </c>
      <c r="C1719" s="2" t="str">
        <f>'AlumniEI SIGARRA'!I1720</f>
        <v/>
      </c>
      <c r="D1719" s="2" t="str">
        <f>'AlumniEI SIGARRA'!U1720</f>
        <v> MIEIC 2008/2009</v>
      </c>
    </row>
    <row r="1720">
      <c r="A1720" s="2">
        <f>'AlumniEI SIGARRA'!A1721</f>
        <v>200402893</v>
      </c>
      <c r="B1720" s="2" t="str">
        <f>'AlumniEI SIGARRA'!B1721</f>
        <v>Michel Diaz Martinez</v>
      </c>
      <c r="C1720" s="2" t="str">
        <f>'AlumniEI SIGARRA'!I1721</f>
        <v/>
      </c>
      <c r="D1720" s="2" t="str">
        <f>'AlumniEI SIGARRA'!U1721</f>
        <v> LEIC 2006/2007</v>
      </c>
    </row>
    <row r="1721">
      <c r="A1721" s="2">
        <f>'AlumniEI SIGARRA'!A1722</f>
        <v>201207197</v>
      </c>
      <c r="B1721" s="2" t="str">
        <f>'AlumniEI SIGARRA'!B1722</f>
        <v>Miguel Agostinho Santos Nunes</v>
      </c>
      <c r="C1721" s="11" t="str">
        <f>'AlumniEI SIGARRA'!I1722</f>
        <v>https://www.linkedin.com/in/miguelnns/</v>
      </c>
      <c r="D1721" s="2" t="str">
        <f>'AlumniEI SIGARRA'!U1722</f>
        <v> MIEIC 2016/2017</v>
      </c>
    </row>
    <row r="1722">
      <c r="A1722" s="2">
        <f>'AlumniEI SIGARRA'!A1723</f>
        <v>201605150</v>
      </c>
      <c r="B1722" s="2" t="str">
        <f>'AlumniEI SIGARRA'!B1723</f>
        <v>Miguel Alexandre Brandão Teixeira</v>
      </c>
      <c r="C1722" s="2" t="str">
        <f>'AlumniEI SIGARRA'!I1723</f>
        <v/>
      </c>
      <c r="D1722" s="2" t="str">
        <f>'AlumniEI SIGARRA'!U1723</f>
        <v> MIEIC 2020/2021</v>
      </c>
    </row>
    <row r="1723">
      <c r="A1723" s="2">
        <f>'AlumniEI SIGARRA'!A1724</f>
        <v>200104809</v>
      </c>
      <c r="B1723" s="2" t="str">
        <f>'AlumniEI SIGARRA'!B1724</f>
        <v>Miguel Alonso Pires</v>
      </c>
      <c r="C1723" s="11" t="str">
        <f>'AlumniEI SIGARRA'!I1724</f>
        <v>https://www.linkedin.com/in/miguelalonsopires/</v>
      </c>
      <c r="D1723" s="2" t="str">
        <f>'AlumniEI SIGARRA'!U1724</f>
        <v> LEIC 2005/2006</v>
      </c>
    </row>
    <row r="1724">
      <c r="A1724" s="2">
        <f>'AlumniEI SIGARRA'!A1725</f>
        <v>201609149</v>
      </c>
      <c r="B1724" s="2" t="str">
        <f>'AlumniEI SIGARRA'!B1725</f>
        <v>Miguel Ângelo Barraca Moura</v>
      </c>
      <c r="C1724" s="2" t="str">
        <f>'AlumniEI SIGARRA'!I1725</f>
        <v/>
      </c>
      <c r="D1724" s="2" t="str">
        <f>'AlumniEI SIGARRA'!U1725</f>
        <v> MIEIC 2020/2021</v>
      </c>
    </row>
    <row r="1725">
      <c r="A1725" s="2">
        <f>'AlumniEI SIGARRA'!A1726</f>
        <v>201607941</v>
      </c>
      <c r="B1725" s="2" t="str">
        <f>'AlumniEI SIGARRA'!B1726</f>
        <v>Miguel Ângelo Ferreira Gomes Teixeira</v>
      </c>
      <c r="C1725" s="2" t="str">
        <f>'AlumniEI SIGARRA'!I1726</f>
        <v/>
      </c>
      <c r="D1725" s="2" t="str">
        <f>'AlumniEI SIGARRA'!U1726</f>
        <v> MIEIC 2018/2019</v>
      </c>
    </row>
    <row r="1726">
      <c r="A1726" s="2">
        <f>'AlumniEI SIGARRA'!A1727</f>
        <v>201100657</v>
      </c>
      <c r="B1726" s="2" t="str">
        <f>'AlumniEI SIGARRA'!B1727</f>
        <v>Miguel Ângelo Jesus Vidal Ribeiro</v>
      </c>
      <c r="C1726" s="2" t="str">
        <f>'AlumniEI SIGARRA'!I1727</f>
        <v/>
      </c>
      <c r="D1726" s="2" t="str">
        <f>'AlumniEI SIGARRA'!U1727</f>
        <v> MIEIC 2015/2016</v>
      </c>
    </row>
    <row r="1727">
      <c r="A1727" s="2">
        <f>'AlumniEI SIGARRA'!A1728</f>
        <v>200401109</v>
      </c>
      <c r="B1727" s="2" t="str">
        <f>'AlumniEI SIGARRA'!B1728</f>
        <v>Miguel Ângelo Oliveira Lima</v>
      </c>
      <c r="C1727" s="2" t="str">
        <f>'AlumniEI SIGARRA'!I1728</f>
        <v/>
      </c>
      <c r="D1727" s="2" t="str">
        <f>'AlumniEI SIGARRA'!U1728</f>
        <v> MIEIC 2008/2009</v>
      </c>
    </row>
    <row r="1728">
      <c r="A1728" s="2">
        <f>'AlumniEI SIGARRA'!A1729</f>
        <v>202005208</v>
      </c>
      <c r="B1728" s="2" t="str">
        <f>'AlumniEI SIGARRA'!B1729</f>
        <v>Miguel Ângelo Silva Teixeira</v>
      </c>
      <c r="C1728" s="2" t="str">
        <f>'AlumniEI SIGARRA'!I1729</f>
        <v/>
      </c>
      <c r="D1728" s="2" t="str">
        <f>'AlumniEI SIGARRA'!U1729</f>
        <v> L.EIC 2022/2023</v>
      </c>
    </row>
    <row r="1729">
      <c r="A1729" s="2">
        <f>'AlumniEI SIGARRA'!A1730</f>
        <v>201403027</v>
      </c>
      <c r="B1729" s="2" t="str">
        <f>'AlumniEI SIGARRA'!B1730</f>
        <v>Miguel António Palma dos Santos Sozinho Ramalho</v>
      </c>
      <c r="C1729" s="11" t="str">
        <f>'AlumniEI SIGARRA'!I1730</f>
        <v>https://www.linkedin.com/in/msramalho</v>
      </c>
      <c r="D1729" s="2" t="str">
        <f>'AlumniEI SIGARRA'!U1730</f>
        <v> MIEIC 2019/2020</v>
      </c>
    </row>
    <row r="1730">
      <c r="A1730" s="2">
        <f>'AlumniEI SIGARRA'!A1731</f>
        <v>200503738</v>
      </c>
      <c r="B1730" s="2" t="str">
        <f>'AlumniEI SIGARRA'!B1731</f>
        <v>Miguel Augusto Pereira de Oliveira</v>
      </c>
      <c r="C1730" s="11" t="str">
        <f>'AlumniEI SIGARRA'!I1731</f>
        <v>https://www.linkedin.com/in/miguelpoliveira/</v>
      </c>
      <c r="D1730" s="2" t="str">
        <f>'AlumniEI SIGARRA'!U1731</f>
        <v> MIEIC 2009/2010</v>
      </c>
    </row>
    <row r="1731">
      <c r="A1731" s="2">
        <f>'AlumniEI SIGARRA'!A1732</f>
        <v>201704590</v>
      </c>
      <c r="B1731" s="2" t="str">
        <f>'AlumniEI SIGARRA'!B1732</f>
        <v>Miguel Azevedo Lopes</v>
      </c>
      <c r="C1731" s="11" t="str">
        <f>'AlumniEI SIGARRA'!I1732</f>
        <v>https://www.linkedin.com/in/miguelazevedolopes/</v>
      </c>
      <c r="D1731" s="2" t="str">
        <f>'AlumniEI SIGARRA'!U1732</f>
        <v> L.EIC 2021/2022</v>
      </c>
    </row>
    <row r="1732">
      <c r="A1732" s="2">
        <f>'AlumniEI SIGARRA'!A1733</f>
        <v>201906042</v>
      </c>
      <c r="B1732" s="2" t="str">
        <f>'AlumniEI SIGARRA'!B1733</f>
        <v>Miguel Boaventura Rodrigues</v>
      </c>
      <c r="C1732" s="11" t="str">
        <f>'AlumniEI SIGARRA'!I1733</f>
        <v>https://www.linkedin.com/in/mbrdg/</v>
      </c>
      <c r="D1732" s="2" t="str">
        <f>'AlumniEI SIGARRA'!U1733</f>
        <v> L.EIC 2021/2022</v>
      </c>
    </row>
    <row r="1733">
      <c r="A1733" s="2">
        <f>'AlumniEI SIGARRA'!A1734</f>
        <v>202007972</v>
      </c>
      <c r="B1733" s="2" t="str">
        <f>'AlumniEI SIGARRA'!B1734</f>
        <v>Miguel Campos Ferreira Silva</v>
      </c>
      <c r="C1733" s="2" t="str">
        <f>'AlumniEI SIGARRA'!I1734</f>
        <v/>
      </c>
      <c r="D1733" s="2" t="str">
        <f>'AlumniEI SIGARRA'!U1734</f>
        <v> L.EIC 2022/2023</v>
      </c>
    </row>
    <row r="1734">
      <c r="A1734" s="2">
        <f>'AlumniEI SIGARRA'!A1735</f>
        <v>199301707</v>
      </c>
      <c r="B1734" s="2" t="str">
        <f>'AlumniEI SIGARRA'!B1735</f>
        <v>Miguel Carlos Pinto de Oliveira Marques</v>
      </c>
      <c r="C1734" s="2" t="str">
        <f>'AlumniEI SIGARRA'!I1735</f>
        <v/>
      </c>
      <c r="D1734" s="2" t="str">
        <f>'AlumniEI SIGARRA'!U1735</f>
        <v> MIEIC 2008/2009</v>
      </c>
    </row>
    <row r="1735">
      <c r="A1735" s="2">
        <f>'AlumniEI SIGARRA'!A1736</f>
        <v>201608657</v>
      </c>
      <c r="B1735" s="2" t="str">
        <f>'AlumniEI SIGARRA'!B1736</f>
        <v>Miguel Carreira Neves</v>
      </c>
      <c r="C1735" s="11" t="str">
        <f>'AlumniEI SIGARRA'!I1736</f>
        <v>https://www.linkedin.com/in/miguel-c-neves-pt</v>
      </c>
      <c r="D1735" s="2" t="str">
        <f>'AlumniEI SIGARRA'!U1736</f>
        <v> L.EIC 2021/2022 M.EIC 2022/2023</v>
      </c>
    </row>
    <row r="1736">
      <c r="A1736" s="2">
        <f>'AlumniEI SIGARRA'!A1737</f>
        <v>199600259</v>
      </c>
      <c r="B1736" s="2" t="str">
        <f>'AlumniEI SIGARRA'!B1737</f>
        <v>Miguel Castro Pereira de Andrade e Cunha</v>
      </c>
      <c r="C1736" s="2" t="str">
        <f>'AlumniEI SIGARRA'!I1737</f>
        <v/>
      </c>
      <c r="D1736" s="2" t="str">
        <f>'AlumniEI SIGARRA'!U1737</f>
        <v> LEIC 2000/2001</v>
      </c>
    </row>
    <row r="1737">
      <c r="A1737" s="2">
        <f>'AlumniEI SIGARRA'!A1738</f>
        <v>201105565</v>
      </c>
      <c r="B1737" s="2" t="str">
        <f>'AlumniEI SIGARRA'!B1738</f>
        <v>Miguel Cruz Fernandes</v>
      </c>
      <c r="C1737" s="2" t="str">
        <f>'AlumniEI SIGARRA'!I1738</f>
        <v/>
      </c>
      <c r="D1737" s="2" t="str">
        <f>'AlumniEI SIGARRA'!U1738</f>
        <v> MIEIC 2017/2018</v>
      </c>
    </row>
    <row r="1738">
      <c r="A1738" s="2">
        <f>'AlumniEI SIGARRA'!A1739</f>
        <v>200001877</v>
      </c>
      <c r="B1738" s="2" t="str">
        <f>'AlumniEI SIGARRA'!B1739</f>
        <v>Miguel da Cunha Pimentel Pereira Coutinho</v>
      </c>
      <c r="C1738" s="11" t="str">
        <f>'AlumniEI SIGARRA'!I1739</f>
        <v>https://www.linkedin.com/in/miguelpereiracoutinho/</v>
      </c>
      <c r="D1738" s="2" t="str">
        <f>'AlumniEI SIGARRA'!U1739</f>
        <v> LEIC 2004/2005</v>
      </c>
    </row>
    <row r="1739">
      <c r="A1739" s="2">
        <f>'AlumniEI SIGARRA'!A1740</f>
        <v>199704320</v>
      </c>
      <c r="B1739" s="2" t="str">
        <f>'AlumniEI SIGARRA'!B1740</f>
        <v>Miguel de Castro Pereira</v>
      </c>
      <c r="C1739" s="11" t="str">
        <f>'AlumniEI SIGARRA'!I1740</f>
        <v>https://www.linkedin.com/in/miguel-pereira-392820/</v>
      </c>
      <c r="D1739" s="2" t="str">
        <f>'AlumniEI SIGARRA'!U1740</f>
        <v> LEIC 2001/2002</v>
      </c>
    </row>
    <row r="1740">
      <c r="A1740" s="2">
        <f>'AlumniEI SIGARRA'!A1741</f>
        <v>201706156</v>
      </c>
      <c r="B1740" s="2" t="str">
        <f>'AlumniEI SIGARRA'!B1741</f>
        <v>Miguel Delgado Pinto</v>
      </c>
      <c r="C1740" s="2" t="str">
        <f>'AlumniEI SIGARRA'!I1741</f>
        <v/>
      </c>
      <c r="D1740" s="2" t="str">
        <f>'AlumniEI SIGARRA'!U1741</f>
        <v> M.EIC 2021/2022</v>
      </c>
    </row>
    <row r="1741">
      <c r="A1741" s="2">
        <f>'AlumniEI SIGARRA'!A1742</f>
        <v>201605757</v>
      </c>
      <c r="B1741" s="2" t="str">
        <f>'AlumniEI SIGARRA'!B1742</f>
        <v>Miguel Dias de Carvalho</v>
      </c>
      <c r="C1741" s="2" t="str">
        <f>'AlumniEI SIGARRA'!I1742</f>
        <v/>
      </c>
      <c r="D1741" s="2" t="str">
        <f>'AlumniEI SIGARRA'!U1742</f>
        <v> MIEIC 2020/2021</v>
      </c>
    </row>
    <row r="1742">
      <c r="A1742" s="2">
        <f>'AlumniEI SIGARRA'!A1743</f>
        <v>200704404</v>
      </c>
      <c r="B1742" s="2" t="str">
        <f>'AlumniEI SIGARRA'!B1743</f>
        <v>Miguel Eduardo Fernandes Gomes</v>
      </c>
      <c r="C1742" s="11" t="str">
        <f>'AlumniEI SIGARRA'!I1743</f>
        <v>https://www.linkedin.com/in/miguelefgomes/</v>
      </c>
      <c r="D1742" s="2" t="str">
        <f>'AlumniEI SIGARRA'!U1743</f>
        <v> MIEIC 2011/2012</v>
      </c>
    </row>
    <row r="1743">
      <c r="A1743" s="2">
        <f>'AlumniEI SIGARRA'!A1744</f>
        <v>201907756</v>
      </c>
      <c r="B1743" s="2" t="str">
        <f>'AlumniEI SIGARRA'!B1744</f>
        <v>Miguel Faria Amorim</v>
      </c>
      <c r="C1743" s="2" t="str">
        <f>'AlumniEI SIGARRA'!I1744</f>
        <v/>
      </c>
      <c r="D1743" s="2" t="str">
        <f>'AlumniEI SIGARRA'!U1744</f>
        <v> L.EIC 2021/2022</v>
      </c>
    </row>
    <row r="1744">
      <c r="A1744" s="2">
        <f>'AlumniEI SIGARRA'!A1745</f>
        <v>200101495</v>
      </c>
      <c r="B1744" s="2" t="str">
        <f>'AlumniEI SIGARRA'!B1745</f>
        <v>Miguel Fernando Silva Garcia</v>
      </c>
      <c r="C1744" s="11" t="str">
        <f>'AlumniEI SIGARRA'!I1745</f>
        <v>https://www.linkedin.com/in/miguelfgarcia/</v>
      </c>
      <c r="D1744" s="2" t="str">
        <f>'AlumniEI SIGARRA'!U1745</f>
        <v> LEIC 2005/2006</v>
      </c>
    </row>
    <row r="1745">
      <c r="A1745" s="2">
        <f>'AlumniEI SIGARRA'!A1746</f>
        <v>201109134</v>
      </c>
      <c r="B1745" s="2" t="str">
        <f>'AlumniEI SIGARRA'!B1746</f>
        <v>Miguel Ferreira da Cunha Poeira</v>
      </c>
      <c r="C1745" s="11" t="str">
        <f>'AlumniEI SIGARRA'!I1746</f>
        <v>https://www.linkedin.com/in/miguelpoeira/</v>
      </c>
      <c r="D1745" s="2" t="str">
        <f>'AlumniEI SIGARRA'!U1746</f>
        <v> MIEIC 2015/2016</v>
      </c>
    </row>
    <row r="1746">
      <c r="A1746" s="2">
        <f>'AlumniEI SIGARRA'!A1747</f>
        <v>201709051</v>
      </c>
      <c r="B1746" s="2" t="str">
        <f>'AlumniEI SIGARRA'!B1747</f>
        <v>Miguel Ferreira de Andrade</v>
      </c>
      <c r="C1746" s="2" t="str">
        <f>'AlumniEI SIGARRA'!I1747</f>
        <v/>
      </c>
      <c r="D1746" s="2" t="str">
        <f>'AlumniEI SIGARRA'!U1747</f>
        <v> M.EIC 2022/2023</v>
      </c>
    </row>
    <row r="1747">
      <c r="A1747" s="2">
        <f>'AlumniEI SIGARRA'!A1748</f>
        <v>201105535</v>
      </c>
      <c r="B1747" s="2" t="str">
        <f>'AlumniEI SIGARRA'!B1748</f>
        <v>Miguel Geraldes Antunes Mendes</v>
      </c>
      <c r="C1747" s="11" t="str">
        <f>'AlumniEI SIGARRA'!I1748</f>
        <v>https://www.linkedin.com/in/miguel-mendes-6157608a/</v>
      </c>
      <c r="D1747" s="2" t="str">
        <f>'AlumniEI SIGARRA'!U1748</f>
        <v> MIEIC 2016/2017</v>
      </c>
    </row>
    <row r="1748">
      <c r="A1748" s="2">
        <f>'AlumniEI SIGARRA'!A1749</f>
        <v>200000361</v>
      </c>
      <c r="B1748" s="2" t="str">
        <f>'AlumniEI SIGARRA'!B1749</f>
        <v>Miguel Gomes Rodrigues</v>
      </c>
      <c r="C1748" s="2" t="str">
        <f>'AlumniEI SIGARRA'!I1749</f>
        <v/>
      </c>
      <c r="D1748" s="2" t="str">
        <f>'AlumniEI SIGARRA'!U1749</f>
        <v> MIEIC 2008/2009</v>
      </c>
    </row>
    <row r="1749">
      <c r="A1749" s="2">
        <f>'AlumniEI SIGARRA'!A1750</f>
        <v>201909578</v>
      </c>
      <c r="B1749" s="2" t="str">
        <f>'AlumniEI SIGARRA'!B1750</f>
        <v>Miguel Gonçalves de Castro</v>
      </c>
      <c r="C1749" s="2" t="str">
        <f>'AlumniEI SIGARRA'!I1750</f>
        <v/>
      </c>
      <c r="D1749" s="2" t="str">
        <f>'AlumniEI SIGARRA'!U1750</f>
        <v> M.EIC 2021/2022</v>
      </c>
    </row>
    <row r="1750">
      <c r="A1750" s="2">
        <f>'AlumniEI SIGARRA'!A1751</f>
        <v>201305998</v>
      </c>
      <c r="B1750" s="2" t="str">
        <f>'AlumniEI SIGARRA'!B1751</f>
        <v>Miguel Guilherme Perestrelo Sampaio Pereira</v>
      </c>
      <c r="C1750" s="2" t="str">
        <f>'AlumniEI SIGARRA'!I1751</f>
        <v/>
      </c>
      <c r="D1750" s="2" t="str">
        <f>'AlumniEI SIGARRA'!U1751</f>
        <v> MIEIC 2017/2018</v>
      </c>
    </row>
    <row r="1751">
      <c r="A1751" s="2">
        <f>'AlumniEI SIGARRA'!A1752</f>
        <v>200205329</v>
      </c>
      <c r="B1751" s="2" t="str">
        <f>'AlumniEI SIGARRA'!B1752</f>
        <v>Miguel João Ramalho Vicente</v>
      </c>
      <c r="C1751" s="11" t="str">
        <f>'AlumniEI SIGARRA'!I1752</f>
        <v>https://www.linkedin.com/in/miguelv/</v>
      </c>
      <c r="D1751" s="2" t="str">
        <f>'AlumniEI SIGARRA'!U1752</f>
        <v> MIEIC 2007/2008</v>
      </c>
    </row>
    <row r="1752">
      <c r="A1752" s="2">
        <f>'AlumniEI SIGARRA'!A1753</f>
        <v>201402671</v>
      </c>
      <c r="B1752" s="2" t="str">
        <f>'AlumniEI SIGARRA'!B1753</f>
        <v>Miguel Jorge Gonçalves Pereira</v>
      </c>
      <c r="C1752" s="2" t="str">
        <f>'AlumniEI SIGARRA'!I1753</f>
        <v/>
      </c>
      <c r="D1752" s="2" t="str">
        <f>'AlumniEI SIGARRA'!U1753</f>
        <v> MIEIC 2017/2018</v>
      </c>
    </row>
    <row r="1753">
      <c r="A1753" s="2">
        <f>'AlumniEI SIGARRA'!A1754</f>
        <v>199501795</v>
      </c>
      <c r="B1753" s="2" t="str">
        <f>'AlumniEI SIGARRA'!B1754</f>
        <v>Miguel Jorge Mendes Teixeira</v>
      </c>
      <c r="C1753" s="11" t="str">
        <f>'AlumniEI SIGARRA'!I1754</f>
        <v>https://www.linkedin.com/in/miguel-teixeira-0a85a013/</v>
      </c>
      <c r="D1753" s="2" t="str">
        <f>'AlumniEI SIGARRA'!U1754</f>
        <v> LEIC 2000/2001</v>
      </c>
    </row>
    <row r="1754">
      <c r="A1754" s="2">
        <f>'AlumniEI SIGARRA'!A1755</f>
        <v>199902207</v>
      </c>
      <c r="B1754" s="2" t="str">
        <f>'AlumniEI SIGARRA'!B1755</f>
        <v>Miguel Jorge Oliveira Maia e Castro</v>
      </c>
      <c r="C1754" s="11" t="str">
        <f>'AlumniEI SIGARRA'!I1755</f>
        <v>https://www.linkedin.com/in/miguel-castro-5248659/</v>
      </c>
      <c r="D1754" s="2" t="str">
        <f>'AlumniEI SIGARRA'!U1755</f>
        <v> LEIC 2004/2005</v>
      </c>
    </row>
    <row r="1755">
      <c r="A1755" s="2">
        <f>'AlumniEI SIGARRA'!A1756</f>
        <v>201105547</v>
      </c>
      <c r="B1755" s="2" t="str">
        <f>'AlumniEI SIGARRA'!B1756</f>
        <v>Miguel José Melo Tavares</v>
      </c>
      <c r="C1755" s="11" t="str">
        <f>'AlumniEI SIGARRA'!I1756</f>
        <v>https://www.linkedin.com/in/mjmtavares/</v>
      </c>
      <c r="D1755" s="2" t="str">
        <f>'AlumniEI SIGARRA'!U1756</f>
        <v> MIEIC 2016/2017</v>
      </c>
    </row>
    <row r="1756">
      <c r="A1756" s="2">
        <f>'AlumniEI SIGARRA'!A1757</f>
        <v>201405324</v>
      </c>
      <c r="B1756" s="2" t="str">
        <f>'AlumniEI SIGARRA'!B1757</f>
        <v>Miguel Lira Barbeitos Luís</v>
      </c>
      <c r="C1756" s="2" t="str">
        <f>'AlumniEI SIGARRA'!I1757</f>
        <v/>
      </c>
      <c r="D1756" s="2" t="str">
        <f>'AlumniEI SIGARRA'!U1757</f>
        <v> MIEIC 2018/2019</v>
      </c>
    </row>
    <row r="1757">
      <c r="A1757" s="2">
        <f>'AlumniEI SIGARRA'!A1758</f>
        <v>200001789</v>
      </c>
      <c r="B1757" s="2" t="str">
        <f>'AlumniEI SIGARRA'!B1758</f>
        <v>Miguel Luís da Silva Rentes</v>
      </c>
      <c r="C1757" s="11" t="str">
        <f>'AlumniEI SIGARRA'!I1758</f>
        <v>https://www.linkedin.com/in/miguelrentes/</v>
      </c>
      <c r="D1757" s="2" t="str">
        <f>'AlumniEI SIGARRA'!U1758</f>
        <v> LEIC 2004/2005 MIEIC 2008/2009</v>
      </c>
    </row>
    <row r="1758">
      <c r="A1758" s="2">
        <f>'AlumniEI SIGARRA'!A1759</f>
        <v>201708809</v>
      </c>
      <c r="B1758" s="2" t="str">
        <f>'AlumniEI SIGARRA'!B1759</f>
        <v>Miguel Maio Romariz</v>
      </c>
      <c r="C1758" s="2" t="str">
        <f>'AlumniEI SIGARRA'!I1759</f>
        <v/>
      </c>
      <c r="D1758" s="2" t="str">
        <f>'AlumniEI SIGARRA'!U1759</f>
        <v> M.EIC 2021/2022</v>
      </c>
    </row>
    <row r="1759">
      <c r="A1759" s="2">
        <f>'AlumniEI SIGARRA'!A1760</f>
        <v>201503538</v>
      </c>
      <c r="B1759" s="2" t="str">
        <f>'AlumniEI SIGARRA'!B1760</f>
        <v>Miguel Mano Fernandes</v>
      </c>
      <c r="C1759" s="2" t="str">
        <f>'AlumniEI SIGARRA'!I1760</f>
        <v/>
      </c>
      <c r="D1759" s="2" t="str">
        <f>'AlumniEI SIGARRA'!U1760</f>
        <v> MIEIC 2019/2020</v>
      </c>
    </row>
    <row r="1760">
      <c r="A1760" s="2">
        <f>'AlumniEI SIGARRA'!A1761</f>
        <v>201605420</v>
      </c>
      <c r="B1760" s="2" t="str">
        <f>'AlumniEI SIGARRA'!B1761</f>
        <v>Miguel Milheiro Pinto Ferreira</v>
      </c>
      <c r="C1760" s="2" t="str">
        <f>'AlumniEI SIGARRA'!I1761</f>
        <v/>
      </c>
      <c r="D1760" s="2" t="str">
        <f>'AlumniEI SIGARRA'!U1761</f>
        <v> MIEIC 2020/2021</v>
      </c>
    </row>
    <row r="1761">
      <c r="A1761" s="2">
        <f>'AlumniEI SIGARRA'!A1762</f>
        <v>201906159</v>
      </c>
      <c r="B1761" s="2" t="str">
        <f>'AlumniEI SIGARRA'!B1762</f>
        <v>Miguel Norberto Costa Freitas</v>
      </c>
      <c r="C1761" s="2" t="str">
        <f>'AlumniEI SIGARRA'!I1762</f>
        <v/>
      </c>
      <c r="D1761" s="2" t="str">
        <f>'AlumniEI SIGARRA'!U1762</f>
        <v> L.EIC 2021/2022</v>
      </c>
    </row>
    <row r="1762">
      <c r="A1762" s="2">
        <f>'AlumniEI SIGARRA'!A1763</f>
        <v>201201770</v>
      </c>
      <c r="B1762" s="2" t="str">
        <f>'AlumniEI SIGARRA'!B1763</f>
        <v>Miguel Oliveira Sandim</v>
      </c>
      <c r="C1762" s="2" t="str">
        <f>'AlumniEI SIGARRA'!I1763</f>
        <v/>
      </c>
      <c r="D1762" s="2" t="str">
        <f>'AlumniEI SIGARRA'!U1763</f>
        <v> MIEIC 2016/2017</v>
      </c>
    </row>
    <row r="1763">
      <c r="A1763" s="2">
        <f>'AlumniEI SIGARRA'!A1764</f>
        <v>201606298</v>
      </c>
      <c r="B1763" s="2" t="str">
        <f>'AlumniEI SIGARRA'!B1764</f>
        <v>Miguel Pereira Duarte</v>
      </c>
      <c r="C1763" s="11" t="str">
        <f>'AlumniEI SIGARRA'!I1764</f>
        <v>https://www.linkedin.com/in/miguelpduarte</v>
      </c>
      <c r="D1763" s="2" t="str">
        <f>'AlumniEI SIGARRA'!U1764</f>
        <v> MIEIC 2020/2021</v>
      </c>
    </row>
    <row r="1764">
      <c r="A1764" s="2">
        <f>'AlumniEI SIGARRA'!A1765</f>
        <v>199801433</v>
      </c>
      <c r="B1764" s="2" t="str">
        <f>'AlumniEI SIGARRA'!B1765</f>
        <v>Miguel Pereira Torcato David</v>
      </c>
      <c r="C1764" s="11" t="str">
        <f>'AlumniEI SIGARRA'!I1765</f>
        <v>https://www.linkedin.com/in/migueldavid</v>
      </c>
      <c r="D1764" s="2" t="str">
        <f>'AlumniEI SIGARRA'!U1765</f>
        <v> LEIC 2002/2003</v>
      </c>
    </row>
    <row r="1765">
      <c r="A1765" s="2">
        <f>'AlumniEI SIGARRA'!A1766</f>
        <v>200705452</v>
      </c>
      <c r="B1765" s="2" t="str">
        <f>'AlumniEI SIGARRA'!B1766</f>
        <v>Miguel Ramos de Araújo</v>
      </c>
      <c r="C1765" s="11" t="str">
        <f>'AlumniEI SIGARRA'!I1766</f>
        <v>https://www.linkedin.com/in/miguel-araujo-8626986a/</v>
      </c>
      <c r="D1765" s="2" t="str">
        <f>'AlumniEI SIGARRA'!U1766</f>
        <v> MIEIC 2011/2012</v>
      </c>
    </row>
    <row r="1766">
      <c r="A1766" s="2">
        <f>'AlumniEI SIGARRA'!A1767</f>
        <v>201605908</v>
      </c>
      <c r="B1766" s="2" t="str">
        <f>'AlumniEI SIGARRA'!B1767</f>
        <v>Miguel Rodrigues Gomes</v>
      </c>
      <c r="C1766" s="11" t="str">
        <f>'AlumniEI SIGARRA'!I1767</f>
        <v>https://www.linkedin.com/in/omiguelgomes</v>
      </c>
      <c r="D1766" s="2" t="str">
        <f>'AlumniEI SIGARRA'!U1767</f>
        <v> L.EIC 2021/2022 M.EIC 2022/2023</v>
      </c>
    </row>
    <row r="1767">
      <c r="A1767" s="2">
        <f>'AlumniEI SIGARRA'!A1768</f>
        <v>201406989</v>
      </c>
      <c r="B1767" s="2" t="str">
        <f>'AlumniEI SIGARRA'!B1768</f>
        <v>Miguel Rodrigues Pires</v>
      </c>
      <c r="C1767" s="11" t="str">
        <f>'AlumniEI SIGARRA'!I1768</f>
        <v>https://www.linkedin.com/in/miguelrpires/</v>
      </c>
      <c r="D1767" s="2" t="str">
        <f>'AlumniEI SIGARRA'!U1768</f>
        <v> M.EIC 2021/2022</v>
      </c>
    </row>
    <row r="1768">
      <c r="A1768" s="2">
        <f>'AlumniEI SIGARRA'!A1769</f>
        <v>201109178</v>
      </c>
      <c r="B1768" s="2" t="str">
        <f>'AlumniEI SIGARRA'!B1769</f>
        <v>Miguel Rui Pereira Marques</v>
      </c>
      <c r="C1768" s="2" t="str">
        <f>'AlumniEI SIGARRA'!I1769</f>
        <v/>
      </c>
      <c r="D1768" s="2" t="str">
        <f>'AlumniEI SIGARRA'!U1769</f>
        <v> MIEIC 2015/2016</v>
      </c>
    </row>
    <row r="1769">
      <c r="A1769" s="2">
        <f>'AlumniEI SIGARRA'!A1770</f>
        <v>199803129</v>
      </c>
      <c r="B1769" s="2" t="str">
        <f>'AlumniEI SIGARRA'!B1770</f>
        <v>Miguel Sérgio de Oliveira Branco</v>
      </c>
      <c r="C1769" s="11" t="str">
        <f>'AlumniEI SIGARRA'!I1770</f>
        <v>https://www.linkedin.com/in/miguelbranco80/</v>
      </c>
      <c r="D1769" s="2" t="str">
        <f>'AlumniEI SIGARRA'!U1770</f>
        <v> LEIC 2002/2003</v>
      </c>
    </row>
    <row r="1770">
      <c r="A1770" s="2">
        <f>'AlumniEI SIGARRA'!A1771</f>
        <v>201706956</v>
      </c>
      <c r="B1770" s="2" t="str">
        <f>'AlumniEI SIGARRA'!B1771</f>
        <v>Miguel Silveira Rosa</v>
      </c>
      <c r="C1770" s="2" t="str">
        <f>'AlumniEI SIGARRA'!I1771</f>
        <v/>
      </c>
      <c r="D1770" s="2" t="str">
        <f>'AlumniEI SIGARRA'!U1771</f>
        <v> M.EIC 2021/2022</v>
      </c>
    </row>
    <row r="1771">
      <c r="A1771" s="2">
        <f>'AlumniEI SIGARRA'!A1772</f>
        <v>201103127</v>
      </c>
      <c r="B1771" s="2" t="str">
        <f>'AlumniEI SIGARRA'!B1772</f>
        <v>Mike Santos Pinto</v>
      </c>
      <c r="C1771" s="11" t="str">
        <f>'AlumniEI SIGARRA'!I1772</f>
        <v>https://www.linkedin.com/in/mikespinto/</v>
      </c>
      <c r="D1771" s="2" t="str">
        <f>'AlumniEI SIGARRA'!U1772</f>
        <v> MIEIC 2016/2017</v>
      </c>
    </row>
    <row r="1772">
      <c r="A1772" s="2">
        <f>'AlumniEI SIGARRA'!A1773</f>
        <v>202008862</v>
      </c>
      <c r="B1772" s="2" t="str">
        <f>'AlumniEI SIGARRA'!B1773</f>
        <v>Milena Luísa Pereira Gouveia</v>
      </c>
      <c r="C1772" s="2" t="str">
        <f>'AlumniEI SIGARRA'!I1773</f>
        <v/>
      </c>
      <c r="D1772" s="2" t="str">
        <f>'AlumniEI SIGARRA'!U1773</f>
        <v> L.EIC 2022/2023</v>
      </c>
    </row>
    <row r="1773">
      <c r="A1773" s="2">
        <f>'AlumniEI SIGARRA'!A1774</f>
        <v>199501794</v>
      </c>
      <c r="B1773" s="2" t="str">
        <f>'AlumniEI SIGARRA'!B1774</f>
        <v>Mílton Omar Pereira Abreu</v>
      </c>
      <c r="C1773" s="2" t="str">
        <f>'AlumniEI SIGARRA'!I1774</f>
        <v/>
      </c>
      <c r="D1773" s="2" t="str">
        <f>'AlumniEI SIGARRA'!U1774</f>
        <v> LEIC 2003/2004</v>
      </c>
    </row>
    <row r="1774">
      <c r="A1774" s="2">
        <f>'AlumniEI SIGARRA'!A1775</f>
        <v>201403441</v>
      </c>
      <c r="B1774" s="2" t="str">
        <f>'AlumniEI SIGARRA'!B1775</f>
        <v>Miriam Cristiana Meireles Campos Gonçalves</v>
      </c>
      <c r="C1774" s="11" t="str">
        <f>'AlumniEI SIGARRA'!I1775</f>
        <v>https://www.linkedin.com/in/miriamcmcg</v>
      </c>
      <c r="D1774" s="2" t="str">
        <f>'AlumniEI SIGARRA'!U1775</f>
        <v> MIEIC 2018/2019</v>
      </c>
    </row>
    <row r="1775">
      <c r="A1775" s="2">
        <f>'AlumniEI SIGARRA'!A1776</f>
        <v>201707329</v>
      </c>
      <c r="B1775" s="2" t="str">
        <f>'AlumniEI SIGARRA'!B1776</f>
        <v>Moisés Pimenta Rocha</v>
      </c>
      <c r="C1775" s="11" t="str">
        <f>'AlumniEI SIGARRA'!I1776</f>
        <v>https://www.linkedin.com/in/moisesrocha99/</v>
      </c>
      <c r="D1775" s="2" t="str">
        <f>'AlumniEI SIGARRA'!U1776</f>
        <v> M.EIC 2021/2022</v>
      </c>
    </row>
    <row r="1776">
      <c r="A1776" s="2">
        <f>'AlumniEI SIGARRA'!A1777</f>
        <v>201404789</v>
      </c>
      <c r="B1776" s="2" t="str">
        <f>'AlumniEI SIGARRA'!B1777</f>
        <v>Mónica Ariana Ribeiro Fernandes</v>
      </c>
      <c r="C1776" s="2" t="str">
        <f>'AlumniEI SIGARRA'!I1777</f>
        <v/>
      </c>
      <c r="D1776" s="2" t="str">
        <f>'AlumniEI SIGARRA'!U1777</f>
        <v> MIEIC 2018/2019</v>
      </c>
    </row>
    <row r="1777">
      <c r="A1777" s="2">
        <f>'AlumniEI SIGARRA'!A1778</f>
        <v>201905753</v>
      </c>
      <c r="B1777" s="2" t="str">
        <f>'AlumniEI SIGARRA'!B1778</f>
        <v>Mónica Moura Pereira</v>
      </c>
      <c r="C1777" s="2" t="str">
        <f>'AlumniEI SIGARRA'!I1778</f>
        <v/>
      </c>
      <c r="D1777" s="2" t="str">
        <f>'AlumniEI SIGARRA'!U1778</f>
        <v> L.EIC 2022/2023</v>
      </c>
    </row>
    <row r="1778">
      <c r="A1778" s="2">
        <f>'AlumniEI SIGARRA'!A1779</f>
        <v>199502934</v>
      </c>
      <c r="B1778" s="2" t="str">
        <f>'AlumniEI SIGARRA'!B1779</f>
        <v>Mónica Sara Ferreira Santos</v>
      </c>
      <c r="C1778" s="11" t="str">
        <f>'AlumniEI SIGARRA'!I1779</f>
        <v>https://www.linkedin.com/in/monicasantos/</v>
      </c>
      <c r="D1778" s="2" t="str">
        <f>'AlumniEI SIGARRA'!U1779</f>
        <v> LEIC 2002/2003 MEI 2006/2007</v>
      </c>
    </row>
    <row r="1779">
      <c r="A1779" s="2">
        <f>'AlumniEI SIGARRA'!A1780</f>
        <v>201700132</v>
      </c>
      <c r="B1779" s="2" t="str">
        <f>'AlumniEI SIGARRA'!B1780</f>
        <v>Muriel de Araújo Pinho</v>
      </c>
      <c r="C1779" s="2" t="str">
        <f>'AlumniEI SIGARRA'!I1780</f>
        <v/>
      </c>
      <c r="D1779" s="2" t="str">
        <f>'AlumniEI SIGARRA'!U1780</f>
        <v> L.EIC 2021/2022</v>
      </c>
    </row>
    <row r="1780">
      <c r="A1780" s="2">
        <f>'AlumniEI SIGARRA'!A1781</f>
        <v>202003377</v>
      </c>
      <c r="B1780" s="2" t="str">
        <f>'AlumniEI SIGARRA'!B1781</f>
        <v>Murilo de Mendonça Couceiro</v>
      </c>
      <c r="C1780" s="2" t="str">
        <f>'AlumniEI SIGARRA'!I1781</f>
        <v/>
      </c>
      <c r="D1780" s="2" t="str">
        <f>'AlumniEI SIGARRA'!U1781</f>
        <v> M.EIC 2021/2022</v>
      </c>
    </row>
    <row r="1781">
      <c r="A1781" s="2">
        <f>'AlumniEI SIGARRA'!A1782</f>
        <v>201208223</v>
      </c>
      <c r="B1781" s="2" t="str">
        <f>'AlumniEI SIGARRA'!B1782</f>
        <v>Nádia de Sousa Varela de Carvalho</v>
      </c>
      <c r="C1781" s="2" t="str">
        <f>'AlumniEI SIGARRA'!I1782</f>
        <v/>
      </c>
      <c r="D1781" s="2" t="str">
        <f>'AlumniEI SIGARRA'!U1782</f>
        <v> MIEIC 2019/2020</v>
      </c>
    </row>
    <row r="1782">
      <c r="A1782" s="2">
        <f>'AlumniEI SIGARRA'!A1783</f>
        <v>200005153</v>
      </c>
      <c r="B1782" s="2" t="str">
        <f>'AlumniEI SIGARRA'!B1783</f>
        <v>Natália Antonievna do Rosário</v>
      </c>
      <c r="C1782" s="2" t="str">
        <f>'AlumniEI SIGARRA'!I1783</f>
        <v/>
      </c>
      <c r="D1782" s="2" t="str">
        <f>'AlumniEI SIGARRA'!U1783</f>
        <v> MIEIC 2007/2008</v>
      </c>
    </row>
    <row r="1783">
      <c r="A1783" s="2">
        <f>'AlumniEI SIGARRA'!A1784</f>
        <v>200601362</v>
      </c>
      <c r="B1783" s="2" t="str">
        <f>'AlumniEI SIGARRA'!B1784</f>
        <v>Natasha Louise de Oliveira Leite</v>
      </c>
      <c r="C1783" s="2" t="str">
        <f>'AlumniEI SIGARRA'!I1784</f>
        <v/>
      </c>
      <c r="D1783" s="2" t="str">
        <f>'AlumniEI SIGARRA'!U1784</f>
        <v> MIEIC 2011/2012</v>
      </c>
    </row>
    <row r="1784">
      <c r="A1784" s="2">
        <f>'AlumniEI SIGARRA'!A1785</f>
        <v>200202531</v>
      </c>
      <c r="B1784" s="2" t="str">
        <f>'AlumniEI SIGARRA'!B1785</f>
        <v>Nelson Alexandre Moreira de Lima</v>
      </c>
      <c r="C1784" s="11" t="str">
        <f>'AlumniEI SIGARRA'!I1785</f>
        <v>https://www.linkedin.com/in/nelsonlima/</v>
      </c>
      <c r="D1784" s="2" t="str">
        <f>'AlumniEI SIGARRA'!U1785</f>
        <v> LEIC 2006/2007</v>
      </c>
    </row>
    <row r="1785">
      <c r="A1785" s="2">
        <f>'AlumniEI SIGARRA'!A1786</f>
        <v>200900303</v>
      </c>
      <c r="B1785" s="2" t="str">
        <f>'AlumniEI SIGARRA'!B1786</f>
        <v>Nelson Alexandre Saraiva Gregório</v>
      </c>
      <c r="C1785" s="2" t="str">
        <f>'AlumniEI SIGARRA'!I1786</f>
        <v/>
      </c>
      <c r="D1785" s="2" t="str">
        <f>'AlumniEI SIGARRA'!U1786</f>
        <v> M.EIC 2021/2022</v>
      </c>
    </row>
    <row r="1786">
      <c r="A1786" s="2">
        <f>'AlumniEI SIGARRA'!A1787</f>
        <v>200904080</v>
      </c>
      <c r="B1786" s="2" t="str">
        <f>'AlumniEI SIGARRA'!B1787</f>
        <v>Nelson André Amaral de Oliveira</v>
      </c>
      <c r="C1786" s="11" t="str">
        <f>'AlumniEI SIGARRA'!I1787</f>
        <v>https://www.linkedin.com/in/nelspike/</v>
      </c>
      <c r="D1786" s="2" t="str">
        <f>'AlumniEI SIGARRA'!U1787</f>
        <v> MIEIC 2013/2014</v>
      </c>
    </row>
    <row r="1787">
      <c r="A1787" s="2">
        <f>'AlumniEI SIGARRA'!A1788</f>
        <v>201403128</v>
      </c>
      <c r="B1787" s="2" t="str">
        <f>'AlumniEI SIGARRA'!B1788</f>
        <v>Nelson André Garrido da Costa</v>
      </c>
      <c r="C1787" s="11" t="str">
        <f>'AlumniEI SIGARRA'!I1788</f>
        <v>https://www.linkedin.com/in/nelsonagcosta</v>
      </c>
      <c r="D1787" s="2" t="str">
        <f>'AlumniEI SIGARRA'!U1788</f>
        <v> MIEIC 2019/2020</v>
      </c>
    </row>
    <row r="1788">
      <c r="A1788" s="2">
        <f>'AlumniEI SIGARRA'!A1789</f>
        <v>200705576</v>
      </c>
      <c r="B1788" s="2" t="str">
        <f>'AlumniEI SIGARRA'!B1789</f>
        <v>Nélson Bilber Rodrigues</v>
      </c>
      <c r="C1788" s="2" t="str">
        <f>'AlumniEI SIGARRA'!I1789</f>
        <v/>
      </c>
      <c r="D1788" s="2" t="str">
        <f>'AlumniEI SIGARRA'!U1789</f>
        <v> MIEIC 2008/2009</v>
      </c>
    </row>
    <row r="1789">
      <c r="A1789" s="2">
        <f>'AlumniEI SIGARRA'!A1790</f>
        <v>201200695</v>
      </c>
      <c r="B1789" s="2" t="str">
        <f>'AlumniEI SIGARRA'!B1790</f>
        <v>Nelson da Silva Alves</v>
      </c>
      <c r="C1789" s="2" t="str">
        <f>'AlumniEI SIGARRA'!I1790</f>
        <v/>
      </c>
      <c r="D1789" s="2" t="str">
        <f>'AlumniEI SIGARRA'!U1790</f>
        <v> MIEIC 2016/2017</v>
      </c>
    </row>
    <row r="1790">
      <c r="A1790" s="2">
        <f>'AlumniEI SIGARRA'!A1791</f>
        <v>201009005</v>
      </c>
      <c r="B1790" s="2" t="str">
        <f>'AlumniEI SIGARRA'!B1791</f>
        <v>Nelson Daniel Ribeiro Mendes</v>
      </c>
      <c r="C1790" s="11" t="str">
        <f>'AlumniEI SIGARRA'!I1791</f>
        <v>https://www.linkedin.com/in/nelsondanielmendes/</v>
      </c>
      <c r="D1790" s="2" t="str">
        <f>'AlumniEI SIGARRA'!U1791</f>
        <v> MIEIC 2014/2015</v>
      </c>
    </row>
    <row r="1791">
      <c r="A1791" s="2">
        <f>'AlumniEI SIGARRA'!A1792</f>
        <v>199904112</v>
      </c>
      <c r="B1791" s="2" t="str">
        <f>'AlumniEI SIGARRA'!B1792</f>
        <v>Nelson Figueiredo de Pinho</v>
      </c>
      <c r="C1791" s="11" t="str">
        <f>'AlumniEI SIGARRA'!I1792</f>
        <v>https://www.linkedin.com/in/nelsonpinho/</v>
      </c>
      <c r="D1791" s="2" t="str">
        <f>'AlumniEI SIGARRA'!U1792</f>
        <v> LEIC 2003/2004</v>
      </c>
    </row>
    <row r="1792">
      <c r="A1792" s="2">
        <f>'AlumniEI SIGARRA'!A1793</f>
        <v>201505394</v>
      </c>
      <c r="B1792" s="2" t="str">
        <f>'AlumniEI SIGARRA'!B1793</f>
        <v>Nelson Filipe Barreto Almeida</v>
      </c>
      <c r="C1792" s="2" t="str">
        <f>'AlumniEI SIGARRA'!I1793</f>
        <v/>
      </c>
      <c r="D1792" s="2" t="str">
        <f>'AlumniEI SIGARRA'!U1793</f>
        <v> MIEIC 2019/2020</v>
      </c>
    </row>
    <row r="1793">
      <c r="A1793" s="2">
        <f>'AlumniEI SIGARRA'!A1794</f>
        <v>200002505</v>
      </c>
      <c r="B1793" s="2" t="str">
        <f>'AlumniEI SIGARRA'!B1794</f>
        <v>Nelson Jorge Silva Rodrigues</v>
      </c>
      <c r="C1793" s="11" t="str">
        <f>'AlumniEI SIGARRA'!I1794</f>
        <v>https://www.linkedin.com/in/nelsonjorgesilvarodrigues/</v>
      </c>
      <c r="D1793" s="2" t="str">
        <f>'AlumniEI SIGARRA'!U1794</f>
        <v> LEIC 2004/2005</v>
      </c>
    </row>
    <row r="1794">
      <c r="A1794" s="2">
        <f>'AlumniEI SIGARRA'!A1795</f>
        <v>200908710</v>
      </c>
      <c r="B1794" s="2" t="str">
        <f>'AlumniEI SIGARRA'!B1795</f>
        <v>Nelson Manuel Pinto de Matos</v>
      </c>
      <c r="C1794" s="2" t="str">
        <f>'AlumniEI SIGARRA'!I1795</f>
        <v/>
      </c>
      <c r="D1794" s="2" t="str">
        <f>'AlumniEI SIGARRA'!U1795</f>
        <v> MIEIC 2013/2014</v>
      </c>
    </row>
    <row r="1795">
      <c r="A1795" s="2">
        <f>'AlumniEI SIGARRA'!A1796</f>
        <v>200900686</v>
      </c>
      <c r="B1795" s="2" t="str">
        <f>'AlumniEI SIGARRA'!B1796</f>
        <v>Nelson Miguel da Costa Martins Pereira</v>
      </c>
      <c r="C1795" s="2" t="str">
        <f>'AlumniEI SIGARRA'!I1796</f>
        <v/>
      </c>
      <c r="D1795" s="2" t="str">
        <f>'AlumniEI SIGARRA'!U1796</f>
        <v> MIEIC 2016/2017</v>
      </c>
    </row>
    <row r="1796">
      <c r="A1796" s="2">
        <f>'AlumniEI SIGARRA'!A1797</f>
        <v>199904744</v>
      </c>
      <c r="B1796" s="2" t="str">
        <f>'AlumniEI SIGARRA'!B1797</f>
        <v>Nelson Nuno Fernandes Canastro</v>
      </c>
      <c r="C1796" s="2" t="str">
        <f>'AlumniEI SIGARRA'!I1797</f>
        <v/>
      </c>
      <c r="D1796" s="2" t="str">
        <f>'AlumniEI SIGARRA'!U1797</f>
        <v> LEIC 2005/2006</v>
      </c>
    </row>
    <row r="1797">
      <c r="A1797" s="2">
        <f>'AlumniEI SIGARRA'!A1798</f>
        <v>201103128</v>
      </c>
      <c r="B1797" s="2" t="str">
        <f>'AlumniEI SIGARRA'!B1798</f>
        <v>Nelson Rafael Soares Dias da Silva Martins</v>
      </c>
      <c r="C1797" s="2" t="str">
        <f>'AlumniEI SIGARRA'!I1798</f>
        <v/>
      </c>
      <c r="D1797" s="2" t="str">
        <f>'AlumniEI SIGARRA'!U1798</f>
        <v> MIEIC 2017/2018</v>
      </c>
    </row>
    <row r="1798">
      <c r="A1798" s="2">
        <f>'AlumniEI SIGARRA'!A1799</f>
        <v>200305510</v>
      </c>
      <c r="B1798" s="2" t="str">
        <f>'AlumniEI SIGARRA'!B1799</f>
        <v>Nelson Tiago Remoaldo de Oliveira</v>
      </c>
      <c r="C1798" s="11" t="str">
        <f>'AlumniEI SIGARRA'!I1799</f>
        <v>https://www.linkedin.com/in/ntroliveira/</v>
      </c>
      <c r="D1798" s="2" t="str">
        <f>'AlumniEI SIGARRA'!U1799</f>
        <v> MIEIC 2007/2008</v>
      </c>
    </row>
    <row r="1799">
      <c r="A1799" s="2">
        <f>'AlumniEI SIGARRA'!A1800</f>
        <v>202007865</v>
      </c>
      <c r="B1799" s="2" t="str">
        <f>'AlumniEI SIGARRA'!B1800</f>
        <v>Nuno Afonso Anjos Pereira</v>
      </c>
      <c r="C1799" s="2" t="str">
        <f>'AlumniEI SIGARRA'!I1800</f>
        <v/>
      </c>
      <c r="D1799" s="2" t="str">
        <f>'AlumniEI SIGARRA'!U1800</f>
        <v> L.EIC 2022/2023</v>
      </c>
    </row>
    <row r="1800">
      <c r="A1800" s="2">
        <f>'AlumniEI SIGARRA'!A1801</f>
        <v>199403009</v>
      </c>
      <c r="B1800" s="2" t="str">
        <f>'AlumniEI SIGARRA'!B1801</f>
        <v>Nuno Alexandre Moura Rodrigues</v>
      </c>
      <c r="C1800" s="2" t="str">
        <f>'AlumniEI SIGARRA'!I1801</f>
        <v/>
      </c>
      <c r="D1800" s="2" t="str">
        <f>'AlumniEI SIGARRA'!U1801</f>
        <v> LEIC 2005/2006</v>
      </c>
    </row>
    <row r="1801">
      <c r="A1801" s="2">
        <f>'AlumniEI SIGARRA'!A1802</f>
        <v>200203225</v>
      </c>
      <c r="B1801" s="2" t="str">
        <f>'AlumniEI SIGARRA'!B1802</f>
        <v>Nuno Alexandre Pinto Gonçalinho de Oliveira</v>
      </c>
      <c r="C1801" s="11" t="str">
        <f>'AlumniEI SIGARRA'!I1802</f>
        <v>https://www.linkedin.com/in/nuno-goncalinho/</v>
      </c>
      <c r="D1801" s="2" t="str">
        <f>'AlumniEI SIGARRA'!U1802</f>
        <v> MIEIC 2007/2008</v>
      </c>
    </row>
    <row r="1802">
      <c r="A1802" s="2">
        <f>'AlumniEI SIGARRA'!A1803</f>
        <v>200600411</v>
      </c>
      <c r="B1802" s="2" t="str">
        <f>'AlumniEI SIGARRA'!B1803</f>
        <v>Nuno André Trindade Marinho</v>
      </c>
      <c r="C1802" s="2" t="str">
        <f>'AlumniEI SIGARRA'!I1803</f>
        <v/>
      </c>
      <c r="D1802" s="2" t="str">
        <f>'AlumniEI SIGARRA'!U1803</f>
        <v> MIEIC 2010/2011</v>
      </c>
    </row>
    <row r="1803">
      <c r="A1803" s="2">
        <f>'AlumniEI SIGARRA'!A1804</f>
        <v>200203775</v>
      </c>
      <c r="B1803" s="2" t="str">
        <f>'AlumniEI SIGARRA'!B1804</f>
        <v>Nuno António da Silva Rocha</v>
      </c>
      <c r="C1803" s="11" t="str">
        <f>'AlumniEI SIGARRA'!I1804</f>
        <v>https://www.linkedin.com/in/nrocha</v>
      </c>
      <c r="D1803" s="2" t="str">
        <f>'AlumniEI SIGARRA'!U1804</f>
        <v> MIEIC 2007/2008</v>
      </c>
    </row>
    <row r="1804">
      <c r="A1804" s="2">
        <f>'AlumniEI SIGARRA'!A1805</f>
        <v>199700859</v>
      </c>
      <c r="B1804" s="2" t="str">
        <f>'AlumniEI SIGARRA'!B1805</f>
        <v>Nuno Armando Andrade Serrano</v>
      </c>
      <c r="C1804" s="11" t="str">
        <f>'AlumniEI SIGARRA'!I1805</f>
        <v>https://www.linkedin.com/in/nunoarmandoserrano/</v>
      </c>
      <c r="D1804" s="2" t="str">
        <f>'AlumniEI SIGARRA'!U1805</f>
        <v> LEIC 2002/2003</v>
      </c>
    </row>
    <row r="1805">
      <c r="A1805" s="2">
        <f>'AlumniEI SIGARRA'!A1806</f>
        <v>201502854</v>
      </c>
      <c r="B1805" s="2" t="str">
        <f>'AlumniEI SIGARRA'!B1806</f>
        <v>Nuno Correia Duarte</v>
      </c>
      <c r="C1805" s="2" t="str">
        <f>'AlumniEI SIGARRA'!I1806</f>
        <v/>
      </c>
      <c r="D1805" s="2" t="str">
        <f>'AlumniEI SIGARRA'!U1806</f>
        <v> MIEIC 2017/2018</v>
      </c>
    </row>
    <row r="1806">
      <c r="A1806" s="2">
        <f>'AlumniEI SIGARRA'!A1807</f>
        <v>201706864</v>
      </c>
      <c r="B1806" s="2" t="str">
        <f>'AlumniEI SIGARRA'!B1807</f>
        <v>Nuno Duarte Ferreira Neves Mourinha Gonçalves</v>
      </c>
      <c r="C1806" s="2" t="str">
        <f>'AlumniEI SIGARRA'!I1807</f>
        <v/>
      </c>
      <c r="D1806" s="2" t="str">
        <f>'AlumniEI SIGARRA'!U1807</f>
        <v> L.EIC 2021/2022</v>
      </c>
    </row>
    <row r="1807">
      <c r="A1807" s="2">
        <f>'AlumniEI SIGARRA'!A1808</f>
        <v>201506487</v>
      </c>
      <c r="B1807" s="2" t="str">
        <f>'AlumniEI SIGARRA'!B1808</f>
        <v>Nuno Duarte Ribeiro da Silva Fonseca Oliveira</v>
      </c>
      <c r="C1807" s="2" t="str">
        <f>'AlumniEI SIGARRA'!I1808</f>
        <v/>
      </c>
      <c r="D1807" s="2" t="str">
        <f>'AlumniEI SIGARRA'!U1808</f>
        <v> MIEIC 2020/2021</v>
      </c>
    </row>
    <row r="1808">
      <c r="A1808" s="2">
        <f>'AlumniEI SIGARRA'!A1809</f>
        <v>201806525</v>
      </c>
      <c r="B1808" s="2" t="str">
        <f>'AlumniEI SIGARRA'!B1809</f>
        <v>Nuno Filipe Amaral Oliveira</v>
      </c>
      <c r="C1808" s="2" t="str">
        <f>'AlumniEI SIGARRA'!I1809</f>
        <v/>
      </c>
      <c r="D1808" s="2" t="str">
        <f>'AlumniEI SIGARRA'!U1809</f>
        <v> M.EIC 2022/2023</v>
      </c>
    </row>
    <row r="1809">
      <c r="A1809" s="2">
        <f>'AlumniEI SIGARRA'!A1810</f>
        <v>200906496</v>
      </c>
      <c r="B1809" s="2" t="str">
        <f>'AlumniEI SIGARRA'!B1810</f>
        <v>Nuno Filipe Bastos Rodrigues Patraquim</v>
      </c>
      <c r="C1809" s="2" t="str">
        <f>'AlumniEI SIGARRA'!I1810</f>
        <v/>
      </c>
      <c r="D1809" s="2" t="str">
        <f>'AlumniEI SIGARRA'!U1810</f>
        <v> MIEIC 2013/2014</v>
      </c>
    </row>
    <row r="1810">
      <c r="A1810" s="2">
        <f>'AlumniEI SIGARRA'!A1811</f>
        <v>201005208</v>
      </c>
      <c r="B1810" s="2" t="str">
        <f>'AlumniEI SIGARRA'!B1811</f>
        <v>Nuno Filipe Bernardino Oliveira</v>
      </c>
      <c r="C1810" s="2" t="str">
        <f>'AlumniEI SIGARRA'!I1811</f>
        <v/>
      </c>
      <c r="D1810" s="2" t="str">
        <f>'AlumniEI SIGARRA'!U1811</f>
        <v> MIEIC 2014/2015</v>
      </c>
    </row>
    <row r="1811">
      <c r="A1811" s="2">
        <f>'AlumniEI SIGARRA'!A1812</f>
        <v>199704324</v>
      </c>
      <c r="B1811" s="2" t="str">
        <f>'AlumniEI SIGARRA'!B1812</f>
        <v>Nuno Filipe de Campos Felino Abrantes Gonçalves</v>
      </c>
      <c r="C1811" s="11" t="str">
        <f>'AlumniEI SIGARRA'!I1812</f>
        <v>https://www.linkedin.com/in/nunofelino</v>
      </c>
      <c r="D1811" s="2" t="str">
        <f>'AlumniEI SIGARRA'!U1812</f>
        <v> LEIC 2002/2003</v>
      </c>
    </row>
    <row r="1812">
      <c r="A1812" s="2">
        <f>'AlumniEI SIGARRA'!A1813</f>
        <v>201004232</v>
      </c>
      <c r="B1812" s="2" t="str">
        <f>'AlumniEI SIGARRA'!B1813</f>
        <v>Nuno Filipe Dinis Cruz</v>
      </c>
      <c r="C1812" s="2" t="str">
        <f>'AlumniEI SIGARRA'!I1813</f>
        <v/>
      </c>
      <c r="D1812" s="2" t="str">
        <f>'AlumniEI SIGARRA'!U1813</f>
        <v> MIEIC 2015/2016</v>
      </c>
    </row>
    <row r="1813">
      <c r="A1813" s="2">
        <f>'AlumniEI SIGARRA'!A1814</f>
        <v>201806825</v>
      </c>
      <c r="B1813" s="2" t="str">
        <f>'AlumniEI SIGARRA'!B1814</f>
        <v>Nuno Filipe Ferreira de Sousa Resende</v>
      </c>
      <c r="C1813" s="2" t="str">
        <f>'AlumniEI SIGARRA'!I1814</f>
        <v/>
      </c>
      <c r="D1813" s="2" t="str">
        <f>'AlumniEI SIGARRA'!U1814</f>
        <v> M.EIC 2022/2023</v>
      </c>
    </row>
    <row r="1814">
      <c r="A1814" s="2">
        <f>'AlumniEI SIGARRA'!A1815</f>
        <v>200705550</v>
      </c>
      <c r="B1814" s="2" t="str">
        <f>'AlumniEI SIGARRA'!B1815</f>
        <v>Nuno Filipe Gomes dos Santos</v>
      </c>
      <c r="C1814" s="11" t="str">
        <f>'AlumniEI SIGARRA'!I1815</f>
        <v>https://www.linkedin.com/in/nunofilipegomessantos/</v>
      </c>
      <c r="D1814" s="2" t="str">
        <f>'AlumniEI SIGARRA'!U1815</f>
        <v> MIEIC 2016/2017</v>
      </c>
    </row>
    <row r="1815">
      <c r="A1815" s="2">
        <f>'AlumniEI SIGARRA'!A1816</f>
        <v>199402458</v>
      </c>
      <c r="B1815" s="2" t="str">
        <f>'AlumniEI SIGARRA'!B1816</f>
        <v>Nuno Filipe Gonçalves de Almeida</v>
      </c>
      <c r="C1815" s="2" t="str">
        <f>'AlumniEI SIGARRA'!I1816</f>
        <v/>
      </c>
      <c r="D1815" s="2" t="str">
        <f>'AlumniEI SIGARRA'!U1816</f>
        <v> LEIC 1999/2000</v>
      </c>
    </row>
    <row r="1816">
      <c r="A1816" s="2">
        <f>'AlumniEI SIGARRA'!A1817</f>
        <v>200502920</v>
      </c>
      <c r="B1816" s="2" t="str">
        <f>'AlumniEI SIGARRA'!B1817</f>
        <v>Nuno Filipe Marques Cruz</v>
      </c>
      <c r="C1816" s="11" t="str">
        <f>'AlumniEI SIGARRA'!I1817</f>
        <v>https://www.linkedin.com/in/nunomarquescruz/</v>
      </c>
      <c r="D1816" s="2" t="str">
        <f>'AlumniEI SIGARRA'!U1817</f>
        <v> MIEIC 2010/2011</v>
      </c>
    </row>
    <row r="1817">
      <c r="A1817" s="2">
        <f>'AlumniEI SIGARRA'!A1818</f>
        <v>200200406</v>
      </c>
      <c r="B1817" s="2" t="str">
        <f>'AlumniEI SIGARRA'!B1818</f>
        <v>Nuno Filipe Pinto Neves</v>
      </c>
      <c r="C1817" s="11" t="str">
        <f>'AlumniEI SIGARRA'!I1818</f>
        <v>https://www.linkedin.com/in/nunoneves/</v>
      </c>
      <c r="D1817" s="2" t="str">
        <f>'AlumniEI SIGARRA'!U1818</f>
        <v> MIEIC 2007/2008</v>
      </c>
    </row>
    <row r="1818">
      <c r="A1818" s="2">
        <f>'AlumniEI SIGARRA'!A1819</f>
        <v>199602632</v>
      </c>
      <c r="B1818" s="2" t="str">
        <f>'AlumniEI SIGARRA'!B1819</f>
        <v>Nuno Filipe Reis Ribeiro</v>
      </c>
      <c r="C1818" s="11" t="str">
        <f>'AlumniEI SIGARRA'!I1819</f>
        <v>https://www.linkedin.com/in/nuno-ribeiro-a870852/</v>
      </c>
      <c r="D1818" s="2" t="str">
        <f>'AlumniEI SIGARRA'!U1819</f>
        <v> LEIC 2000/2001</v>
      </c>
    </row>
    <row r="1819">
      <c r="A1819" s="2">
        <f>'AlumniEI SIGARRA'!A1820</f>
        <v>199800218</v>
      </c>
      <c r="B1819" s="2" t="str">
        <f>'AlumniEI SIGARRA'!B1820</f>
        <v>Nuno Filipe Rufino Ferreira</v>
      </c>
      <c r="C1819" s="2" t="str">
        <f>'AlumniEI SIGARRA'!I1820</f>
        <v/>
      </c>
      <c r="D1819" s="2" t="str">
        <f>'AlumniEI SIGARRA'!U1820</f>
        <v> LEIC 2002/2003</v>
      </c>
    </row>
    <row r="1820">
      <c r="A1820" s="2">
        <f>'AlumniEI SIGARRA'!A1821</f>
        <v>200706462</v>
      </c>
      <c r="B1820" s="2" t="str">
        <f>'AlumniEI SIGARRA'!B1821</f>
        <v>Nuno Filipe Sousa da Silva</v>
      </c>
      <c r="C1820" s="11" t="str">
        <f>'AlumniEI SIGARRA'!I1821</f>
        <v>https://www.linkedin.com/in/nufil/</v>
      </c>
      <c r="D1820" s="2" t="str">
        <f>'AlumniEI SIGARRA'!U1821</f>
        <v> MIEIC 2011/2012</v>
      </c>
    </row>
    <row r="1821">
      <c r="A1821" s="2">
        <f>'AlumniEI SIGARRA'!A1822</f>
        <v>201404380</v>
      </c>
      <c r="B1821" s="2" t="str">
        <f>'AlumniEI SIGARRA'!B1822</f>
        <v>Nuno Filipe Sousa e Silva</v>
      </c>
      <c r="C1821" s="2" t="str">
        <f>'AlumniEI SIGARRA'!I1822</f>
        <v/>
      </c>
      <c r="D1821" s="2" t="str">
        <f>'AlumniEI SIGARRA'!U1822</f>
        <v> MIEIC 2018/2019</v>
      </c>
    </row>
    <row r="1822">
      <c r="A1822" s="2">
        <f>'AlumniEI SIGARRA'!A1823</f>
        <v>201200642</v>
      </c>
      <c r="B1822" s="2" t="str">
        <f>'AlumniEI SIGARRA'!B1823</f>
        <v>Nuno Gonçalo Neto Silva</v>
      </c>
      <c r="C1822" s="2" t="str">
        <f>'AlumniEI SIGARRA'!I1823</f>
        <v/>
      </c>
      <c r="D1822" s="2" t="str">
        <f>'AlumniEI SIGARRA'!U1823</f>
        <v> MIEIC 2017/2018</v>
      </c>
    </row>
    <row r="1823">
      <c r="A1823" s="2">
        <f>'AlumniEI SIGARRA'!A1824</f>
        <v>200001085</v>
      </c>
      <c r="B1823" s="2" t="str">
        <f>'AlumniEI SIGARRA'!B1824</f>
        <v>Nuno Gonçalo Sobral Gomes Amaral Machado</v>
      </c>
      <c r="C1823" s="2" t="str">
        <f>'AlumniEI SIGARRA'!I1824</f>
        <v/>
      </c>
      <c r="D1823" s="2" t="str">
        <f>'AlumniEI SIGARRA'!U1824</f>
        <v> MIEIC 2009/2010</v>
      </c>
    </row>
    <row r="1824">
      <c r="A1824" s="2">
        <f>'AlumniEI SIGARRA'!A1825</f>
        <v>201405774</v>
      </c>
      <c r="B1824" s="2" t="str">
        <f>'AlumniEI SIGARRA'!B1825</f>
        <v>Nuno Guilherme Amaral Santos</v>
      </c>
      <c r="C1824" s="2" t="str">
        <f>'AlumniEI SIGARRA'!I1825</f>
        <v/>
      </c>
      <c r="D1824" s="2" t="str">
        <f>'AlumniEI SIGARRA'!U1825</f>
        <v> L.EIC 2021/2022 M.EIC 2022/2023</v>
      </c>
    </row>
    <row r="1825">
      <c r="A1825" s="2">
        <f>'AlumniEI SIGARRA'!A1826</f>
        <v>199403544</v>
      </c>
      <c r="B1825" s="2" t="str">
        <f>'AlumniEI SIGARRA'!B1826</f>
        <v>Nuno Honório Rodrigues Flores</v>
      </c>
      <c r="C1825" s="11" t="str">
        <f>'AlumniEI SIGARRA'!I1826</f>
        <v>https://www.linkedin.com/in/nunoflores/</v>
      </c>
      <c r="D1825" s="2" t="str">
        <f>'AlumniEI SIGARRA'!U1826</f>
        <v> LEIC 1998/1999 MEI 2005/2006</v>
      </c>
    </row>
    <row r="1826">
      <c r="A1826" s="2">
        <f>'AlumniEI SIGARRA'!A1827</f>
        <v>200205334</v>
      </c>
      <c r="B1826" s="2" t="str">
        <f>'AlumniEI SIGARRA'!B1827</f>
        <v>Nuno Jorge Bessa Salvaterra</v>
      </c>
      <c r="C1826" s="11" t="str">
        <f>'AlumniEI SIGARRA'!I1827</f>
        <v>https://www.linkedin.com/in/nsalvaterra/</v>
      </c>
      <c r="D1826" s="2" t="str">
        <f>'AlumniEI SIGARRA'!U1827</f>
        <v> MIEIC 2007/2008</v>
      </c>
    </row>
    <row r="1827">
      <c r="A1827" s="2">
        <f>'AlumniEI SIGARRA'!A1828</f>
        <v>201405079</v>
      </c>
      <c r="B1827" s="2" t="str">
        <f>'AlumniEI SIGARRA'!B1828</f>
        <v>Nuno Jorge Dias Carneiro Martins</v>
      </c>
      <c r="C1827" s="11" t="str">
        <f>'AlumniEI SIGARRA'!I1828</f>
        <v>https://www.linkedin.com/in/nuno-martins-519668130/</v>
      </c>
      <c r="D1827" s="2" t="str">
        <f>'AlumniEI SIGARRA'!U1828</f>
        <v> MIEIC 2018/2019</v>
      </c>
    </row>
    <row r="1828">
      <c r="A1828" s="2">
        <f>'AlumniEI SIGARRA'!A1829</f>
        <v>200104331</v>
      </c>
      <c r="B1828" s="2" t="str">
        <f>'AlumniEI SIGARRA'!B1829</f>
        <v>Nuno José Pinto Bessa de Melo Cerqueira</v>
      </c>
      <c r="C1828" s="11" t="str">
        <f>'AlumniEI SIGARRA'!I1829</f>
        <v>https://www.linkedin.com/in/cerqueiranuno/</v>
      </c>
      <c r="D1828" s="2" t="str">
        <f>'AlumniEI SIGARRA'!U1829</f>
        <v> LEIC 2005/2006</v>
      </c>
    </row>
    <row r="1829">
      <c r="A1829" s="2">
        <f>'AlumniEI SIGARRA'!A1830</f>
        <v>200806027</v>
      </c>
      <c r="B1829" s="2" t="str">
        <f>'AlumniEI SIGARRA'!B1830</f>
        <v>Nuno Machado Matos</v>
      </c>
      <c r="C1829" s="2" t="str">
        <f>'AlumniEI SIGARRA'!I1830</f>
        <v/>
      </c>
      <c r="D1829" s="2" t="str">
        <f>'AlumniEI SIGARRA'!U1830</f>
        <v> MIEIC 2012/2013</v>
      </c>
    </row>
    <row r="1830">
      <c r="A1830" s="2">
        <f>'AlumniEI SIGARRA'!A1831</f>
        <v>201405158</v>
      </c>
      <c r="B1830" s="2" t="str">
        <f>'AlumniEI SIGARRA'!B1831</f>
        <v>Nuno Manuel Ferreira Côrte-Real</v>
      </c>
      <c r="C1830" s="2" t="str">
        <f>'AlumniEI SIGARRA'!I1831</f>
        <v/>
      </c>
      <c r="D1830" s="2" t="str">
        <f>'AlumniEI SIGARRA'!U1831</f>
        <v> MIEIC 2019/2020</v>
      </c>
    </row>
    <row r="1831">
      <c r="A1831" s="2">
        <f>'AlumniEI SIGARRA'!A1832</f>
        <v>200901948</v>
      </c>
      <c r="B1831" s="2" t="str">
        <f>'AlumniEI SIGARRA'!B1832</f>
        <v>Nuno Manuel Santos Queiros</v>
      </c>
      <c r="C1831" s="2" t="str">
        <f>'AlumniEI SIGARRA'!I1832</f>
        <v/>
      </c>
      <c r="D1831" s="2" t="str">
        <f>'AlumniEI SIGARRA'!U1832</f>
        <v> MIEIC 2014/2015</v>
      </c>
    </row>
    <row r="1832">
      <c r="A1832" s="2">
        <f>'AlumniEI SIGARRA'!A1833</f>
        <v>200300364</v>
      </c>
      <c r="B1832" s="2" t="str">
        <f>'AlumniEI SIGARRA'!B1833</f>
        <v>Nuno Manuel Tavares Nogueira</v>
      </c>
      <c r="C1832" s="11" t="str">
        <f>'AlumniEI SIGARRA'!I1833</f>
        <v>https://www.linkedin.com/in/nogueiranuno/</v>
      </c>
      <c r="D1832" s="2" t="str">
        <f>'AlumniEI SIGARRA'!U1833</f>
        <v> LEIC 2005/2006</v>
      </c>
    </row>
    <row r="1833">
      <c r="A1833" s="2">
        <f>'AlumniEI SIGARRA'!A1834</f>
        <v>201307878</v>
      </c>
      <c r="B1833" s="2" t="str">
        <f>'AlumniEI SIGARRA'!B1834</f>
        <v>Nuno Martins Marques Pinto</v>
      </c>
      <c r="C1833" s="2" t="str">
        <f>'AlumniEI SIGARRA'!I1834</f>
        <v/>
      </c>
      <c r="D1833" s="2" t="str">
        <f>'AlumniEI SIGARRA'!U1834</f>
        <v> MIEIC 2018/2019</v>
      </c>
    </row>
    <row r="1834">
      <c r="A1834" s="2">
        <f>'AlumniEI SIGARRA'!A1835</f>
        <v>199803197</v>
      </c>
      <c r="B1834" s="2" t="str">
        <f>'AlumniEI SIGARRA'!B1835</f>
        <v>Nuno Miguel Belo de Oliveira Ferreira</v>
      </c>
      <c r="C1834" s="2" t="str">
        <f>'AlumniEI SIGARRA'!I1835</f>
        <v/>
      </c>
      <c r="D1834" s="2" t="str">
        <f>'AlumniEI SIGARRA'!U1835</f>
        <v> LEIC 2003/2004</v>
      </c>
    </row>
    <row r="1835">
      <c r="A1835" s="2">
        <f>'AlumniEI SIGARRA'!A1836</f>
        <v>201404739</v>
      </c>
      <c r="B1835" s="2" t="str">
        <f>'AlumniEI SIGARRA'!B1836</f>
        <v>Nuno Miguel Cardoso Lopes de Freitas</v>
      </c>
      <c r="C1835" s="2" t="str">
        <f>'AlumniEI SIGARRA'!I1836</f>
        <v/>
      </c>
      <c r="D1835" s="2" t="str">
        <f>'AlumniEI SIGARRA'!U1836</f>
        <v> MIEIC 2018/2019</v>
      </c>
    </row>
    <row r="1836">
      <c r="A1836" s="2">
        <f>'AlumniEI SIGARRA'!A1837</f>
        <v>201905477</v>
      </c>
      <c r="B1836" s="2" t="str">
        <f>'AlumniEI SIGARRA'!B1837</f>
        <v>Nuno Miguel Carvalho de Jesus</v>
      </c>
      <c r="C1836" s="2" t="str">
        <f>'AlumniEI SIGARRA'!I1837</f>
        <v/>
      </c>
      <c r="D1836" s="2" t="str">
        <f>'AlumniEI SIGARRA'!U1837</f>
        <v> L.EIC 2022/2023</v>
      </c>
    </row>
    <row r="1837">
      <c r="A1837" s="2">
        <f>'AlumniEI SIGARRA'!A1838</f>
        <v>200402797</v>
      </c>
      <c r="B1837" s="2" t="str">
        <f>'AlumniEI SIGARRA'!B1838</f>
        <v>Nuno Miguel da Cunha Resende</v>
      </c>
      <c r="C1837" s="11" t="str">
        <f>'AlumniEI SIGARRA'!I1838</f>
        <v>https://www.linkedin.com/in/nunomresende/</v>
      </c>
      <c r="D1837" s="2" t="str">
        <f>'AlumniEI SIGARRA'!U1838</f>
        <v> MIEIC 2011/2012</v>
      </c>
    </row>
    <row r="1838">
      <c r="A1838" s="2">
        <f>'AlumniEI SIGARRA'!A1839</f>
        <v>201908250</v>
      </c>
      <c r="B1838" s="2" t="str">
        <f>'AlumniEI SIGARRA'!B1839</f>
        <v>Nuno Miguel da Silva Alves</v>
      </c>
      <c r="C1838" s="2" t="str">
        <f>'AlumniEI SIGARRA'!I1839</f>
        <v/>
      </c>
      <c r="D1838" s="2" t="str">
        <f>'AlumniEI SIGARRA'!U1839</f>
        <v> L.EIC 2021/2022</v>
      </c>
    </row>
    <row r="1839">
      <c r="A1839" s="2">
        <f>'AlumniEI SIGARRA'!A1840</f>
        <v>200400369</v>
      </c>
      <c r="B1839" s="2" t="str">
        <f>'AlumniEI SIGARRA'!B1840</f>
        <v>Nuno Miguel da Silva Passos</v>
      </c>
      <c r="C1839" s="11" t="str">
        <f>'AlumniEI SIGARRA'!I1840</f>
        <v>https://www.linkedin.com/in/nuno-passos-19765061/</v>
      </c>
      <c r="D1839" s="2" t="str">
        <f>'AlumniEI SIGARRA'!U1840</f>
        <v> MIEIC 2010/2011</v>
      </c>
    </row>
    <row r="1840">
      <c r="A1840" s="2">
        <f>'AlumniEI SIGARRA'!A1841</f>
        <v>200201796</v>
      </c>
      <c r="B1840" s="2" t="str">
        <f>'AlumniEI SIGARRA'!B1841</f>
        <v>Nuno Miguel Das Neves Machado</v>
      </c>
      <c r="C1840" s="2" t="str">
        <f>'AlumniEI SIGARRA'!I1841</f>
        <v/>
      </c>
      <c r="D1840" s="2" t="str">
        <f>'AlumniEI SIGARRA'!U1841</f>
        <v> MIEIC 2007/2008</v>
      </c>
    </row>
    <row r="1841">
      <c r="A1841" s="2">
        <f>'AlumniEI SIGARRA'!A1842</f>
        <v>201105404</v>
      </c>
      <c r="B1841" s="2" t="str">
        <f>'AlumniEI SIGARRA'!B1842</f>
        <v>Nuno Miguel de Albuquerque Martinho</v>
      </c>
      <c r="C1841" s="11" t="str">
        <f>'AlumniEI SIGARRA'!I1842</f>
        <v>https://www.linkedin.com/in/nuno-martinho-87a9b587/</v>
      </c>
      <c r="D1841" s="2" t="str">
        <f>'AlumniEI SIGARRA'!U1842</f>
        <v> MIEIC 2015/2016</v>
      </c>
    </row>
    <row r="1842">
      <c r="A1842" s="2">
        <f>'AlumniEI SIGARRA'!A1843</f>
        <v>200401966</v>
      </c>
      <c r="B1842" s="2" t="str">
        <f>'AlumniEI SIGARRA'!B1843</f>
        <v>Nuno Miguel de Sousa Coelho</v>
      </c>
      <c r="C1842" s="2" t="str">
        <f>'AlumniEI SIGARRA'!I1843</f>
        <v/>
      </c>
      <c r="D1842" s="2" t="str">
        <f>'AlumniEI SIGARRA'!U1843</f>
        <v> MIEIC 2008/2009</v>
      </c>
    </row>
    <row r="1843">
      <c r="A1843" s="2">
        <f>'AlumniEI SIGARRA'!A1844</f>
        <v>201406990</v>
      </c>
      <c r="B1843" s="2" t="str">
        <f>'AlumniEI SIGARRA'!B1844</f>
        <v>Nuno Miguel dos Santos Castro</v>
      </c>
      <c r="C1843" s="2" t="str">
        <f>'AlumniEI SIGARRA'!I1844</f>
        <v/>
      </c>
      <c r="D1843" s="2" t="str">
        <f>'AlumniEI SIGARRA'!U1844</f>
        <v> MIEIC 2018/2019</v>
      </c>
    </row>
    <row r="1844">
      <c r="A1844" s="2">
        <f>'AlumniEI SIGARRA'!A1845</f>
        <v>200707542</v>
      </c>
      <c r="B1844" s="2" t="str">
        <f>'AlumniEI SIGARRA'!B1845</f>
        <v>Nuno Miguel Estrada Pereira Gouveia</v>
      </c>
      <c r="C1844" s="11" t="str">
        <f>'AlumniEI SIGARRA'!I1845</f>
        <v>https://www.linkedin.com/in/nunoestrada/</v>
      </c>
      <c r="D1844" s="2" t="str">
        <f>'AlumniEI SIGARRA'!U1845</f>
        <v> MIEIC 2011/2012</v>
      </c>
    </row>
    <row r="1845">
      <c r="A1845" s="2">
        <f>'AlumniEI SIGARRA'!A1846</f>
        <v>201708997</v>
      </c>
      <c r="B1845" s="2" t="str">
        <f>'AlumniEI SIGARRA'!B1846</f>
        <v>Nuno Miguel Fernandes Marques</v>
      </c>
      <c r="C1845" s="2" t="str">
        <f>'AlumniEI SIGARRA'!I1846</f>
        <v/>
      </c>
      <c r="D1845" s="2" t="str">
        <f>'AlumniEI SIGARRA'!U1846</f>
        <v> L.EIC 2021/2022</v>
      </c>
    </row>
    <row r="1846">
      <c r="A1846" s="2">
        <f>'AlumniEI SIGARRA'!A1847</f>
        <v>200900781</v>
      </c>
      <c r="B1846" s="2" t="str">
        <f>'AlumniEI SIGARRA'!B1847</f>
        <v>Nuno Miguel Ferreira Oliveira Guedes</v>
      </c>
      <c r="C1846" s="11" t="str">
        <f>'AlumniEI SIGARRA'!I1847</f>
        <v>https://www.linkedin.com/in/nuno-guedes-57890928/</v>
      </c>
      <c r="D1846" s="2" t="str">
        <f>'AlumniEI SIGARRA'!U1847</f>
        <v> MIEIC 2012/2013</v>
      </c>
    </row>
    <row r="1847">
      <c r="A1847" s="2">
        <f>'AlumniEI SIGARRA'!A1848</f>
        <v>200103610</v>
      </c>
      <c r="B1847" s="2" t="str">
        <f>'AlumniEI SIGARRA'!B1848</f>
        <v>Nuno Miguel Gonçalves Reis</v>
      </c>
      <c r="C1847" s="2" t="str">
        <f>'AlumniEI SIGARRA'!I1848</f>
        <v/>
      </c>
      <c r="D1847" s="2" t="str">
        <f>'AlumniEI SIGARRA'!U1848</f>
        <v> LEIC 2005/2006</v>
      </c>
    </row>
    <row r="1848">
      <c r="A1848" s="2">
        <f>'AlumniEI SIGARRA'!A1849</f>
        <v>200104270</v>
      </c>
      <c r="B1848" s="2" t="str">
        <f>'AlumniEI SIGARRA'!B1849</f>
        <v>Nuno Miguel Goncalves Santos</v>
      </c>
      <c r="C1848" s="2" t="str">
        <f>'AlumniEI SIGARRA'!I1849</f>
        <v/>
      </c>
      <c r="D1848" s="2" t="str">
        <f>'AlumniEI SIGARRA'!U1849</f>
        <v> LEIC 2005/2006</v>
      </c>
    </row>
    <row r="1849">
      <c r="A1849" s="2">
        <f>'AlumniEI SIGARRA'!A1850</f>
        <v>201406003</v>
      </c>
      <c r="B1849" s="2" t="str">
        <f>'AlumniEI SIGARRA'!B1850</f>
        <v>Nuno Miguel Ladeira Neto</v>
      </c>
      <c r="C1849" s="2" t="str">
        <f>'AlumniEI SIGARRA'!I1850</f>
        <v/>
      </c>
      <c r="D1849" s="2" t="str">
        <f>'AlumniEI SIGARRA'!U1850</f>
        <v> MIEIC 2018/2019</v>
      </c>
    </row>
    <row r="1850">
      <c r="A1850" s="2">
        <f>'AlumniEI SIGARRA'!A1851</f>
        <v>200804925</v>
      </c>
      <c r="B1850" s="2" t="str">
        <f>'AlumniEI SIGARRA'!B1851</f>
        <v>Nuno Miguel Leite Pereira de Sousa</v>
      </c>
      <c r="C1850" s="2" t="str">
        <f>'AlumniEI SIGARRA'!I1851</f>
        <v/>
      </c>
      <c r="D1850" s="2" t="str">
        <f>'AlumniEI SIGARRA'!U1851</f>
        <v> MIEIC 2014/2015</v>
      </c>
    </row>
    <row r="1851">
      <c r="A1851" s="2">
        <f>'AlumniEI SIGARRA'!A1852</f>
        <v>201405498</v>
      </c>
      <c r="B1851" s="2" t="str">
        <f>'AlumniEI SIGARRA'!B1852</f>
        <v>Nuno Miguel Mendes Ramos</v>
      </c>
      <c r="C1851" s="2" t="str">
        <f>'AlumniEI SIGARRA'!I1852</f>
        <v/>
      </c>
      <c r="D1851" s="2" t="str">
        <f>'AlumniEI SIGARRA'!U1852</f>
        <v> MIEIC 2018/2019</v>
      </c>
    </row>
    <row r="1852">
      <c r="A1852" s="2">
        <f>'AlumniEI SIGARRA'!A1853</f>
        <v>199500615</v>
      </c>
      <c r="B1852" s="2" t="str">
        <f>'AlumniEI SIGARRA'!B1853</f>
        <v>Nuno Miguel Moreira Baldaia de Queirós</v>
      </c>
      <c r="C1852" s="2" t="str">
        <f>'AlumniEI SIGARRA'!I1853</f>
        <v/>
      </c>
      <c r="D1852" s="2" t="str">
        <f>'AlumniEI SIGARRA'!U1853</f>
        <v> MEI 2008/2009</v>
      </c>
    </row>
    <row r="1853">
      <c r="A1853" s="2">
        <f>'AlumniEI SIGARRA'!A1854</f>
        <v>199503945</v>
      </c>
      <c r="B1853" s="2" t="str">
        <f>'AlumniEI SIGARRA'!B1854</f>
        <v>Nuno Miguel Novais Soares da Silva Dias</v>
      </c>
      <c r="C1853" s="11" t="str">
        <f>'AlumniEI SIGARRA'!I1854</f>
        <v>https://www.linkedin.com/in/nunonovaisdias/</v>
      </c>
      <c r="D1853" s="2" t="str">
        <f>'AlumniEI SIGARRA'!U1854</f>
        <v> LEIC 2002/2003</v>
      </c>
    </row>
    <row r="1854">
      <c r="A1854" s="2">
        <f>'AlumniEI SIGARRA'!A1855</f>
        <v>201506265</v>
      </c>
      <c r="B1854" s="2" t="str">
        <f>'AlumniEI SIGARRA'!B1855</f>
        <v>Nuno Miguel Outeiro Pereira</v>
      </c>
      <c r="C1854" s="2" t="str">
        <f>'AlumniEI SIGARRA'!I1855</f>
        <v/>
      </c>
      <c r="D1854" s="2" t="str">
        <f>'AlumniEI SIGARRA'!U1855</f>
        <v> MIEIC 2020/2021</v>
      </c>
    </row>
    <row r="1855">
      <c r="A1855" s="2">
        <f>'AlumniEI SIGARRA'!A1856</f>
        <v>202003324</v>
      </c>
      <c r="B1855" s="2" t="str">
        <f>'AlumniEI SIGARRA'!B1856</f>
        <v>Nuno Miguel Paiva de Melo e Castro</v>
      </c>
      <c r="C1855" s="2" t="str">
        <f>'AlumniEI SIGARRA'!I1856</f>
        <v/>
      </c>
      <c r="D1855" s="2" t="str">
        <f>'AlumniEI SIGARRA'!U1856</f>
        <v> L.EIC 2021/2022</v>
      </c>
    </row>
    <row r="1856">
      <c r="A1856" s="2">
        <f>'AlumniEI SIGARRA'!A1857</f>
        <v>199400157</v>
      </c>
      <c r="B1856" s="2" t="str">
        <f>'AlumniEI SIGARRA'!B1857</f>
        <v>Nuno Miguel Pinto Lopes</v>
      </c>
      <c r="C1856" s="11" t="str">
        <f>'AlumniEI SIGARRA'!I1857</f>
        <v>https://www.linkedin.com/in/nulopes/</v>
      </c>
      <c r="D1856" s="2" t="str">
        <f>'AlumniEI SIGARRA'!U1857</f>
        <v> LEIC 1998/1999</v>
      </c>
    </row>
    <row r="1857">
      <c r="A1857" s="2">
        <f>'AlumniEI SIGARRA'!A1858</f>
        <v>200404414</v>
      </c>
      <c r="B1857" s="2" t="str">
        <f>'AlumniEI SIGARRA'!B1858</f>
        <v>Nuno Miguel Queirós Arantes dos Santos</v>
      </c>
      <c r="C1857" s="11" t="str">
        <f>'AlumniEI SIGARRA'!I1858</f>
        <v>https://www.linkedin.com/in/nunomqasantos/</v>
      </c>
      <c r="D1857" s="2" t="str">
        <f>'AlumniEI SIGARRA'!U1858</f>
        <v> MIEIC 2010/2011</v>
      </c>
    </row>
    <row r="1858">
      <c r="A1858" s="2">
        <f>'AlumniEI SIGARRA'!A1859</f>
        <v>200204376</v>
      </c>
      <c r="B1858" s="2" t="str">
        <f>'AlumniEI SIGARRA'!B1859</f>
        <v>Nuno Miguel Rainho Valente</v>
      </c>
      <c r="C1858" s="11" t="str">
        <f>'AlumniEI SIGARRA'!I1859</f>
        <v>https://www.linkedin.com/in/nmvalente5/</v>
      </c>
      <c r="D1858" s="2" t="str">
        <f>'AlumniEI SIGARRA'!U1859</f>
        <v> MIEIC 2019/2020</v>
      </c>
    </row>
    <row r="1859">
      <c r="A1859" s="2">
        <f>'AlumniEI SIGARRA'!A1860</f>
        <v>199503453</v>
      </c>
      <c r="B1859" s="2" t="str">
        <f>'AlumniEI SIGARRA'!B1860</f>
        <v>Nuno Miguel Ribeiro de Almeida Igreja</v>
      </c>
      <c r="C1859" s="11" t="str">
        <f>'AlumniEI SIGARRA'!I1860</f>
        <v>https://www.linkedin.com/in/nunoigreja/</v>
      </c>
      <c r="D1859" s="2" t="str">
        <f>'AlumniEI SIGARRA'!U1860</f>
        <v> LEIC 2000/2001</v>
      </c>
    </row>
    <row r="1860">
      <c r="A1860" s="2">
        <f>'AlumniEI SIGARRA'!A1861</f>
        <v>199502381</v>
      </c>
      <c r="B1860" s="2" t="str">
        <f>'AlumniEI SIGARRA'!B1861</f>
        <v>Nuno Miguel Rodrigues Monteiro Aguiar</v>
      </c>
      <c r="C1860" s="2" t="str">
        <f>'AlumniEI SIGARRA'!I1861</f>
        <v/>
      </c>
      <c r="D1860" s="2" t="str">
        <f>'AlumniEI SIGARRA'!U1861</f>
        <v> LEIC 2003/2004</v>
      </c>
    </row>
    <row r="1861">
      <c r="A1861" s="2">
        <f>'AlumniEI SIGARRA'!A1862</f>
        <v>200203233</v>
      </c>
      <c r="B1861" s="2" t="str">
        <f>'AlumniEI SIGARRA'!B1862</f>
        <v>Nuno Miguel Sanches Ferreira de Almeida</v>
      </c>
      <c r="C1861" s="2" t="str">
        <f>'AlumniEI SIGARRA'!I1862</f>
        <v/>
      </c>
      <c r="D1861" s="2" t="str">
        <f>'AlumniEI SIGARRA'!U1862</f>
        <v> MIEIC 2007/2008</v>
      </c>
    </row>
    <row r="1862">
      <c r="A1862" s="2">
        <f>'AlumniEI SIGARRA'!A1863</f>
        <v>199700263</v>
      </c>
      <c r="B1862" s="2" t="str">
        <f>'AlumniEI SIGARRA'!B1863</f>
        <v>Nuno Miguel Sousa Basto</v>
      </c>
      <c r="C1862" s="11" t="str">
        <f>'AlumniEI SIGARRA'!I1863</f>
        <v>https://www.linkedin.com/in/nunobasto/</v>
      </c>
      <c r="D1862" s="2" t="str">
        <f>'AlumniEI SIGARRA'!U1863</f>
        <v> LEIC 1999/2000</v>
      </c>
    </row>
    <row r="1863">
      <c r="A1863" s="2">
        <f>'AlumniEI SIGARRA'!A1864</f>
        <v>199501737</v>
      </c>
      <c r="B1863" s="2" t="str">
        <f>'AlumniEI SIGARRA'!B1864</f>
        <v>Nuno Miguel Tavares Sousa</v>
      </c>
      <c r="C1863" s="11" t="str">
        <f>'AlumniEI SIGARRA'!I1864</f>
        <v>https://www.linkedin.com/in/nunomtsousa</v>
      </c>
      <c r="D1863" s="2" t="str">
        <f>'AlumniEI SIGARRA'!U1864</f>
        <v> LEIC 1999/2000</v>
      </c>
    </row>
    <row r="1864">
      <c r="A1864" s="2">
        <f>'AlumniEI SIGARRA'!A1865</f>
        <v>201706162</v>
      </c>
      <c r="B1864" s="2" t="str">
        <f>'AlumniEI SIGARRA'!B1865</f>
        <v>Nuno Miguel Teixeira Cardoso</v>
      </c>
      <c r="C1864" s="11" t="str">
        <f>'AlumniEI SIGARRA'!I1865</f>
        <v>https://www.linkedin.com/in/nmtc01/</v>
      </c>
      <c r="D1864" s="2" t="str">
        <f>'AlumniEI SIGARRA'!U1865</f>
        <v> M.EIC 2021/2022</v>
      </c>
    </row>
    <row r="1865">
      <c r="A1865" s="2">
        <f>'AlumniEI SIGARRA'!A1866</f>
        <v>199603805</v>
      </c>
      <c r="B1865" s="2" t="str">
        <f>'AlumniEI SIGARRA'!B1866</f>
        <v>Nuno Miguel Vieira da Costa</v>
      </c>
      <c r="C1865" s="11" t="str">
        <f>'AlumniEI SIGARRA'!I1866</f>
        <v>https://www.linkedin.com/in/nmvcosta/</v>
      </c>
      <c r="D1865" s="2" t="str">
        <f>'AlumniEI SIGARRA'!U1866</f>
        <v> LEIC 2000/2001</v>
      </c>
    </row>
    <row r="1866">
      <c r="A1866" s="2">
        <f>'AlumniEI SIGARRA'!A1867</f>
        <v>200700584</v>
      </c>
      <c r="B1866" s="2" t="str">
        <f>'AlumniEI SIGARRA'!B1867</f>
        <v>Nuno Pedro Silva da Cruz</v>
      </c>
      <c r="C1866" s="2" t="str">
        <f>'AlumniEI SIGARRA'!I1867</f>
        <v/>
      </c>
      <c r="D1866" s="2" t="str">
        <f>'AlumniEI SIGARRA'!U1867</f>
        <v> MIEIC 2008/2009</v>
      </c>
    </row>
    <row r="1867">
      <c r="A1867" s="2">
        <f>'AlumniEI SIGARRA'!A1868</f>
        <v>200804890</v>
      </c>
      <c r="B1867" s="2" t="str">
        <f>'AlumniEI SIGARRA'!B1868</f>
        <v>Nuno Pinto Hespanhol Lopes dos Santos</v>
      </c>
      <c r="C1867" s="11" t="str">
        <f>'AlumniEI SIGARRA'!I1868</f>
        <v>https://www.linkedin.com/in/nunohespanhol/</v>
      </c>
      <c r="D1867" s="2" t="str">
        <f>'AlumniEI SIGARRA'!U1868</f>
        <v> MIEIC 2012/2013</v>
      </c>
    </row>
    <row r="1868">
      <c r="A1868" s="2">
        <f>'AlumniEI SIGARRA'!A1869</f>
        <v>199804388</v>
      </c>
      <c r="B1868" s="2" t="str">
        <f>'AlumniEI SIGARRA'!B1869</f>
        <v>Nuno Renato Castro Ramos</v>
      </c>
      <c r="C1868" s="11" t="str">
        <f>'AlumniEI SIGARRA'!I1869</f>
        <v>https://www.linkedin.com/in/nunorenatoramos/</v>
      </c>
      <c r="D1868" s="2" t="str">
        <f>'AlumniEI SIGARRA'!U1869</f>
        <v> LEIC 2002/2003</v>
      </c>
    </row>
    <row r="1869">
      <c r="A1869" s="2">
        <f>'AlumniEI SIGARRA'!A1870</f>
        <v>200906487</v>
      </c>
      <c r="B1869" s="2" t="str">
        <f>'AlumniEI SIGARRA'!B1870</f>
        <v>Nuno Ribeiro Fonseca</v>
      </c>
      <c r="C1869" s="11" t="str">
        <f>'AlumniEI SIGARRA'!I1870</f>
        <v>https://www.linkedin.com/in/nunorfonseca/</v>
      </c>
      <c r="D1869" s="2" t="str">
        <f>'AlumniEI SIGARRA'!U1870</f>
        <v> MIEIC 2013/2014</v>
      </c>
    </row>
    <row r="1870">
      <c r="A1870" s="2">
        <f>'AlumniEI SIGARRA'!A1871</f>
        <v>200001803</v>
      </c>
      <c r="B1870" s="2" t="str">
        <f>'AlumniEI SIGARRA'!B1871</f>
        <v>Nuno Ricardo Araújo Alves</v>
      </c>
      <c r="C1870" s="2" t="str">
        <f>'AlumniEI SIGARRA'!I1871</f>
        <v/>
      </c>
      <c r="D1870" s="2" t="str">
        <f>'AlumniEI SIGARRA'!U1871</f>
        <v> LEIC 2004/2005</v>
      </c>
    </row>
    <row r="1871">
      <c r="A1871" s="2">
        <f>'AlumniEI SIGARRA'!A1872</f>
        <v>201906272</v>
      </c>
      <c r="B1871" s="2" t="str">
        <f>'AlumniEI SIGARRA'!B1872</f>
        <v>Nuno Ricardo Teixeira da Costa</v>
      </c>
      <c r="C1871" s="11" t="str">
        <f>'AlumniEI SIGARRA'!I1872</f>
        <v>https://www.linkedin.com/in/biromiro</v>
      </c>
      <c r="D1871" s="2" t="str">
        <f>'AlumniEI SIGARRA'!U1872</f>
        <v> L.EIC 2021/2022</v>
      </c>
    </row>
    <row r="1872">
      <c r="A1872" s="2">
        <f>'AlumniEI SIGARRA'!A1873</f>
        <v>201404676</v>
      </c>
      <c r="B1872" s="2" t="str">
        <f>'AlumniEI SIGARRA'!B1873</f>
        <v>Nuno Rodrigues de Castro Santos Silva</v>
      </c>
      <c r="C1872" s="2" t="str">
        <f>'AlumniEI SIGARRA'!I1873</f>
        <v/>
      </c>
      <c r="D1872" s="2" t="str">
        <f>'AlumniEI SIGARRA'!U1873</f>
        <v> M.EIC 2021/2022</v>
      </c>
    </row>
    <row r="1873">
      <c r="A1873" s="2">
        <f>'AlumniEI SIGARRA'!A1874</f>
        <v>200901938</v>
      </c>
      <c r="B1873" s="2" t="str">
        <f>'AlumniEI SIGARRA'!B1874</f>
        <v>Nuno Silva Santos</v>
      </c>
      <c r="C1873" s="2" t="str">
        <f>'AlumniEI SIGARRA'!I1874</f>
        <v/>
      </c>
      <c r="D1873" s="2" t="str">
        <f>'AlumniEI SIGARRA'!U1874</f>
        <v> MIEIC 2013/2014</v>
      </c>
    </row>
    <row r="1874">
      <c r="A1874" s="2">
        <f>'AlumniEI SIGARRA'!A1875</f>
        <v>200101606</v>
      </c>
      <c r="B1874" s="2" t="str">
        <f>'AlumniEI SIGARRA'!B1875</f>
        <v>Nuno Simão Pereira Ribeiro</v>
      </c>
      <c r="C1874" s="11" t="str">
        <f>'AlumniEI SIGARRA'!I1875</f>
        <v>https://www.linkedin.com/in/nuno-ribeiro-39b5331/</v>
      </c>
      <c r="D1874" s="2" t="str">
        <f>'AlumniEI SIGARRA'!U1875</f>
        <v> LEIC 2005/2006</v>
      </c>
    </row>
    <row r="1875">
      <c r="A1875" s="2">
        <f>'AlumniEI SIGARRA'!A1876</f>
        <v>200405985</v>
      </c>
      <c r="B1875" s="2" t="str">
        <f>'AlumniEI SIGARRA'!B1876</f>
        <v>Nuno Tiago Maia dos Santos</v>
      </c>
      <c r="C1875" s="11" t="str">
        <f>'AlumniEI SIGARRA'!I1876</f>
        <v>https://www.linkedin.com/in/nunomaiasantos/</v>
      </c>
      <c r="D1875" s="2" t="str">
        <f>'AlumniEI SIGARRA'!U1876</f>
        <v> MIEIC 2008/2009</v>
      </c>
    </row>
    <row r="1876">
      <c r="A1876" s="2">
        <f>'AlumniEI SIGARRA'!A1877</f>
        <v>201605337</v>
      </c>
      <c r="B1876" s="2" t="str">
        <f>'AlumniEI SIGARRA'!B1877</f>
        <v>Nuno Tiago Tavares Lopes</v>
      </c>
      <c r="C1876" s="2" t="str">
        <f>'AlumniEI SIGARRA'!I1877</f>
        <v/>
      </c>
      <c r="D1876" s="2" t="str">
        <f>'AlumniEI SIGARRA'!U1877</f>
        <v> MIEIC 2020/2021</v>
      </c>
    </row>
    <row r="1877">
      <c r="A1877" s="2">
        <f>'AlumniEI SIGARRA'!A1878</f>
        <v>200706551</v>
      </c>
      <c r="B1877" s="2" t="str">
        <f>'AlumniEI SIGARRA'!B1878</f>
        <v>Oleksandr Kruk</v>
      </c>
      <c r="C1877" s="11" t="str">
        <f>'AlumniEI SIGARRA'!I1878</f>
        <v>https://www.linkedin.com/in/krukoleksandr/</v>
      </c>
      <c r="D1877" s="2" t="str">
        <f>'AlumniEI SIGARRA'!U1878</f>
        <v> MIEIC 2011/2012</v>
      </c>
    </row>
    <row r="1878">
      <c r="A1878" s="2">
        <f>'AlumniEI SIGARRA'!A1879</f>
        <v>201001751</v>
      </c>
      <c r="B1878" s="2" t="str">
        <f>'AlumniEI SIGARRA'!B1879</f>
        <v>Olivier da Silva Alves</v>
      </c>
      <c r="C1878" s="2" t="str">
        <f>'AlumniEI SIGARRA'!I1879</f>
        <v/>
      </c>
      <c r="D1878" s="2" t="str">
        <f>'AlumniEI SIGARRA'!U1879</f>
        <v> MIEIC 2016/2017</v>
      </c>
    </row>
    <row r="1879">
      <c r="A1879" s="2">
        <f>'AlumniEI SIGARRA'!A1880</f>
        <v>200801640</v>
      </c>
      <c r="B1879" s="2" t="str">
        <f>'AlumniEI SIGARRA'!B1880</f>
        <v>Omar Alejandro Castillo de Castro</v>
      </c>
      <c r="C1879" s="11" t="str">
        <f>'AlumniEI SIGARRA'!I1880</f>
        <v>https://www.linkedin.com/in/omar-castro-360/</v>
      </c>
      <c r="D1879" s="2" t="str">
        <f>'AlumniEI SIGARRA'!U1880</f>
        <v> MIEIC 2013/2014</v>
      </c>
    </row>
    <row r="1880">
      <c r="A1880" s="2">
        <f>'AlumniEI SIGARRA'!A1881</f>
        <v>200301899</v>
      </c>
      <c r="B1880" s="2" t="str">
        <f>'AlumniEI SIGARRA'!B1881</f>
        <v>Orlando Lopes Silva</v>
      </c>
      <c r="C1880" s="2" t="str">
        <f>'AlumniEI SIGARRA'!I1881</f>
        <v/>
      </c>
      <c r="D1880" s="2" t="str">
        <f>'AlumniEI SIGARRA'!U1881</f>
        <v> MIEIC 2008/2009</v>
      </c>
    </row>
    <row r="1881">
      <c r="A1881" s="2">
        <f>'AlumniEI SIGARRA'!A1882</f>
        <v>200200699</v>
      </c>
      <c r="B1881" s="2" t="str">
        <f>'AlumniEI SIGARRA'!B1882</f>
        <v>Orlando Telmo de Oliveira Gomes e Couto</v>
      </c>
      <c r="C1881" s="2" t="str">
        <f>'AlumniEI SIGARRA'!I1882</f>
        <v/>
      </c>
      <c r="D1881" s="2" t="str">
        <f>'AlumniEI SIGARRA'!U1882</f>
        <v> MIEIC 2008/2009</v>
      </c>
    </row>
    <row r="1882">
      <c r="A1882" s="2">
        <f>'AlumniEI SIGARRA'!A1883</f>
        <v>201805238</v>
      </c>
      <c r="B1882" s="2" t="str">
        <f>'AlumniEI SIGARRA'!B1883</f>
        <v>Patrícia Daniela Tavares Vieira</v>
      </c>
      <c r="C1882" s="2" t="str">
        <f>'AlumniEI SIGARRA'!I1883</f>
        <v/>
      </c>
      <c r="D1882" s="2" t="str">
        <f>'AlumniEI SIGARRA'!U1883</f>
        <v> L.EIC 2022/2023</v>
      </c>
    </row>
    <row r="1883">
      <c r="A1883" s="2">
        <f>'AlumniEI SIGARRA'!A1884</f>
        <v>201905427</v>
      </c>
      <c r="B1883" s="2" t="str">
        <f>'AlumniEI SIGARRA'!B1884</f>
        <v>Patrícia do Carmo Nunes Oliveira</v>
      </c>
      <c r="C1883" s="2" t="str">
        <f>'AlumniEI SIGARRA'!I1884</f>
        <v/>
      </c>
      <c r="D1883" s="2" t="str">
        <f>'AlumniEI SIGARRA'!U1884</f>
        <v> L.EIC 2021/2022</v>
      </c>
    </row>
    <row r="1884">
      <c r="A1884" s="2">
        <f>'AlumniEI SIGARRA'!A1885</f>
        <v>200603256</v>
      </c>
      <c r="B1884" s="2" t="str">
        <f>'AlumniEI SIGARRA'!B1885</f>
        <v>Patricia Manuela Queirós Nogueira</v>
      </c>
      <c r="C1884" s="2" t="str">
        <f>'AlumniEI SIGARRA'!I1885</f>
        <v/>
      </c>
      <c r="D1884" s="2" t="str">
        <f>'AlumniEI SIGARRA'!U1885</f>
        <v> MIEIC 2010/2011</v>
      </c>
    </row>
    <row r="1885">
      <c r="A1885" s="2">
        <f>'AlumniEI SIGARRA'!A1886</f>
        <v>199801460</v>
      </c>
      <c r="B1885" s="2" t="str">
        <f>'AlumniEI SIGARRA'!B1886</f>
        <v>Patrícia Raquel de Jesus Araújo Alves</v>
      </c>
      <c r="C1885" s="2" t="str">
        <f>'AlumniEI SIGARRA'!I1886</f>
        <v>https://www.linkedin.com/in/patrícia-alves-68653119</v>
      </c>
      <c r="D1885" s="2" t="str">
        <f>'AlumniEI SIGARRA'!U1886</f>
        <v> MIEIC 2013/2014</v>
      </c>
    </row>
    <row r="1886">
      <c r="A1886" s="2">
        <f>'AlumniEI SIGARRA'!A1887</f>
        <v>200103665</v>
      </c>
      <c r="B1886" s="2" t="str">
        <f>'AlumniEI SIGARRA'!B1887</f>
        <v>Paula Cristina Correia dos Santos</v>
      </c>
      <c r="C1886" s="2" t="str">
        <f>'AlumniEI SIGARRA'!I1887</f>
        <v/>
      </c>
      <c r="D1886" s="2" t="str">
        <f>'AlumniEI SIGARRA'!U1887</f>
        <v> LEIC 2005/2006</v>
      </c>
    </row>
    <row r="1887">
      <c r="A1887" s="2">
        <f>'AlumniEI SIGARRA'!A1888</f>
        <v>200600435</v>
      </c>
      <c r="B1887" s="2" t="str">
        <f>'AlumniEI SIGARRA'!B1888</f>
        <v>Paula Cristina Teixeira Fortuna</v>
      </c>
      <c r="C1887" s="2" t="str">
        <f>'AlumniEI SIGARRA'!I1888</f>
        <v/>
      </c>
      <c r="D1887" s="2" t="str">
        <f>'AlumniEI SIGARRA'!U1888</f>
        <v> MIEIC 2016/2017</v>
      </c>
    </row>
    <row r="1888">
      <c r="A1888" s="2">
        <f>'AlumniEI SIGARRA'!A1889</f>
        <v>200802828</v>
      </c>
      <c r="B1888" s="2" t="str">
        <f>'AlumniEI SIGARRA'!B1889</f>
        <v>Paula Francisca Ferreira Teixeira</v>
      </c>
      <c r="C1888" s="11" t="str">
        <f>'AlumniEI SIGARRA'!I1889</f>
        <v>https://www.linkedin.com/in/teixeirafrancisca/</v>
      </c>
      <c r="D1888" s="2" t="str">
        <f>'AlumniEI SIGARRA'!U1889</f>
        <v> MIEIC 2012/2013</v>
      </c>
    </row>
    <row r="1889">
      <c r="A1889" s="2">
        <f>'AlumniEI SIGARRA'!A1890</f>
        <v>199502383</v>
      </c>
      <c r="B1889" s="2" t="str">
        <f>'AlumniEI SIGARRA'!B1890</f>
        <v>Paulo Alexandre dos Santos Noormahomed</v>
      </c>
      <c r="C1889" s="11" t="str">
        <f>'AlumniEI SIGARRA'!I1890</f>
        <v>https://www.linkedin.com/in/paulo-noormahomed</v>
      </c>
      <c r="D1889" s="2" t="str">
        <f>'AlumniEI SIGARRA'!U1890</f>
        <v> LEIC 1999/2000</v>
      </c>
    </row>
    <row r="1890">
      <c r="A1890" s="2">
        <f>'AlumniEI SIGARRA'!A1891</f>
        <v>200100309</v>
      </c>
      <c r="B1890" s="2" t="str">
        <f>'AlumniEI SIGARRA'!B1891</f>
        <v>Paulo Alexandre Fonseca Ferreira</v>
      </c>
      <c r="C1890" s="11" t="str">
        <f>'AlumniEI SIGARRA'!I1891</f>
        <v>https://www.linkedin.com/in/pauloaff/</v>
      </c>
      <c r="D1890" s="2" t="str">
        <f>'AlumniEI SIGARRA'!U1891</f>
        <v> MIEIC 2007/2008</v>
      </c>
    </row>
    <row r="1891">
      <c r="A1891" s="2">
        <f>'AlumniEI SIGARRA'!A1892</f>
        <v>199603798</v>
      </c>
      <c r="B1891" s="2" t="str">
        <f>'AlumniEI SIGARRA'!B1892</f>
        <v>Paulo Alexandre Monteiro Lopes</v>
      </c>
      <c r="C1891" s="11" t="str">
        <f>'AlumniEI SIGARRA'!I1892</f>
        <v>https://www.linkedin.com/in/paulo-lopes-2b84911/</v>
      </c>
      <c r="D1891" s="2" t="str">
        <f>'AlumniEI SIGARRA'!U1892</f>
        <v> LEIC 2000/2001</v>
      </c>
    </row>
    <row r="1892">
      <c r="A1892" s="2">
        <f>'AlumniEI SIGARRA'!A1893</f>
        <v>200603088</v>
      </c>
      <c r="B1892" s="2" t="str">
        <f>'AlumniEI SIGARRA'!B1893</f>
        <v>Paulo Alexandre Neves Alves de Sousa</v>
      </c>
      <c r="C1892" s="2" t="str">
        <f>'AlumniEI SIGARRA'!I1893</f>
        <v/>
      </c>
      <c r="D1892" s="2" t="str">
        <f>'AlumniEI SIGARRA'!U1893</f>
        <v> MIEIC 2010/2011</v>
      </c>
    </row>
    <row r="1893">
      <c r="A1893" s="2">
        <f>'AlumniEI SIGARRA'!A1894</f>
        <v>200402825</v>
      </c>
      <c r="B1893" s="2" t="str">
        <f>'AlumniEI SIGARRA'!B1894</f>
        <v>Paulo Alexandre Rodrigues Martins</v>
      </c>
      <c r="C1893" s="11" t="str">
        <f>'AlumniEI SIGARRA'!I1894</f>
        <v>https://www.linkedin.com/in/paulorodriguesmartins/</v>
      </c>
      <c r="D1893" s="2" t="str">
        <f>'AlumniEI SIGARRA'!U1894</f>
        <v> MIEIC 2009/2010</v>
      </c>
    </row>
    <row r="1894">
      <c r="A1894" s="2">
        <f>'AlumniEI SIGARRA'!A1895</f>
        <v>201004192</v>
      </c>
      <c r="B1894" s="2" t="str">
        <f>'AlumniEI SIGARRA'!B1895</f>
        <v>Paulo André Faria de Freitas</v>
      </c>
      <c r="C1894" s="11" t="str">
        <f>'AlumniEI SIGARRA'!I1895</f>
        <v>https://www.linkedin.com/in/pandrefreitas</v>
      </c>
      <c r="D1894" s="2" t="str">
        <f>'AlumniEI SIGARRA'!U1895</f>
        <v> MIEIC 2014/2015</v>
      </c>
    </row>
    <row r="1895">
      <c r="A1895" s="2">
        <f>'AlumniEI SIGARRA'!A1896</f>
        <v>200601466</v>
      </c>
      <c r="B1895" s="2" t="str">
        <f>'AlumniEI SIGARRA'!B1896</f>
        <v>Paulo André Teixeira Pinto</v>
      </c>
      <c r="C1895" s="11" t="str">
        <f>'AlumniEI SIGARRA'!I1896</f>
        <v>https://www.linkedin.com/in/pauloatp</v>
      </c>
      <c r="D1895" s="2" t="str">
        <f>'AlumniEI SIGARRA'!U1896</f>
        <v> MIEIC 2010/2011</v>
      </c>
    </row>
    <row r="1896">
      <c r="A1896" s="2">
        <f>'AlumniEI SIGARRA'!A1897</f>
        <v>201100759</v>
      </c>
      <c r="B1896" s="2" t="str">
        <f>'AlumniEI SIGARRA'!B1897</f>
        <v>Paulo Bordalo Marcos</v>
      </c>
      <c r="C1896" s="2" t="str">
        <f>'AlumniEI SIGARRA'!I1897</f>
        <v/>
      </c>
      <c r="D1896" s="2" t="str">
        <f>'AlumniEI SIGARRA'!U1897</f>
        <v> MIEIC 2015/2016</v>
      </c>
    </row>
    <row r="1897">
      <c r="A1897" s="2">
        <f>'AlumniEI SIGARRA'!A1898</f>
        <v>199603151</v>
      </c>
      <c r="B1897" s="2" t="str">
        <f>'AlumniEI SIGARRA'!B1898</f>
        <v>Paulo Cotta Cardoso</v>
      </c>
      <c r="C1897" s="2" t="str">
        <f>'AlumniEI SIGARRA'!I1898</f>
        <v/>
      </c>
      <c r="D1897" s="2" t="str">
        <f>'AlumniEI SIGARRA'!U1898</f>
        <v> LEIC 2004/2005</v>
      </c>
    </row>
    <row r="1898">
      <c r="A1898" s="2">
        <f>'AlumniEI SIGARRA'!A1899</f>
        <v>201705615</v>
      </c>
      <c r="B1898" s="2" t="str">
        <f>'AlumniEI SIGARRA'!B1899</f>
        <v>Paulo Daniel da Silva Araújo Marques</v>
      </c>
      <c r="C1898" s="2" t="str">
        <f>'AlumniEI SIGARRA'!I1899</f>
        <v/>
      </c>
      <c r="D1898" s="2" t="str">
        <f>'AlumniEI SIGARRA'!U1899</f>
        <v> M.EIC 2021/2022</v>
      </c>
    </row>
    <row r="1899">
      <c r="A1899" s="2">
        <f>'AlumniEI SIGARRA'!A1900</f>
        <v>200405541</v>
      </c>
      <c r="B1899" s="2" t="str">
        <f>'AlumniEI SIGARRA'!B1900</f>
        <v>Paulo Eduardo Gonçalves de Freitas Pereira</v>
      </c>
      <c r="C1899" s="2" t="str">
        <f>'AlumniEI SIGARRA'!I1900</f>
        <v/>
      </c>
      <c r="D1899" s="2" t="str">
        <f>'AlumniEI SIGARRA'!U1900</f>
        <v> MIEIC 2008/2009</v>
      </c>
    </row>
    <row r="1900">
      <c r="A1900" s="2">
        <f>'AlumniEI SIGARRA'!A1901</f>
        <v>201804977</v>
      </c>
      <c r="B1900" s="2" t="str">
        <f>'AlumniEI SIGARRA'!B1901</f>
        <v>Paulo Francisco da Costa Ferreira</v>
      </c>
      <c r="C1900" s="2" t="str">
        <f>'AlumniEI SIGARRA'!I1901</f>
        <v/>
      </c>
      <c r="D1900" s="2" t="str">
        <f>'AlumniEI SIGARRA'!U1901</f>
        <v> L.EIC 2022/2023</v>
      </c>
    </row>
    <row r="1901">
      <c r="A1901" s="2">
        <f>'AlumniEI SIGARRA'!A1902</f>
        <v>199501797</v>
      </c>
      <c r="B1901" s="2" t="str">
        <f>'AlumniEI SIGARRA'!B1902</f>
        <v>Paulo Jorge Coelho Aguiar</v>
      </c>
      <c r="C1901" s="11" t="str">
        <f>'AlumniEI SIGARRA'!I1902</f>
        <v>https://www.linkedin.com/in/paulo-aguiar-156930</v>
      </c>
      <c r="D1901" s="2" t="str">
        <f>'AlumniEI SIGARRA'!U1902</f>
        <v> LEIC 1999/2000</v>
      </c>
    </row>
    <row r="1902">
      <c r="A1902" s="2">
        <f>'AlumniEI SIGARRA'!A1903</f>
        <v>200400472</v>
      </c>
      <c r="B1902" s="2" t="str">
        <f>'AlumniEI SIGARRA'!B1903</f>
        <v>Paulo Jorge da Costa Monteiro</v>
      </c>
      <c r="C1902" s="11" t="str">
        <f>'AlumniEI SIGARRA'!I1903</f>
        <v>https://www.linkedin.com/in/paulofromportugal/</v>
      </c>
      <c r="D1902" s="2" t="str">
        <f>'AlumniEI SIGARRA'!U1903</f>
        <v> LEIC 2006/2007</v>
      </c>
    </row>
    <row r="1903">
      <c r="A1903" s="2">
        <f>'AlumniEI SIGARRA'!A1904</f>
        <v>200102020</v>
      </c>
      <c r="B1903" s="2" t="str">
        <f>'AlumniEI SIGARRA'!B1904</f>
        <v>Paulo Jorge da Cunha Barreiro de Sousa</v>
      </c>
      <c r="C1903" s="2" t="str">
        <f>'AlumniEI SIGARRA'!I1904</f>
        <v/>
      </c>
      <c r="D1903" s="2" t="str">
        <f>'AlumniEI SIGARRA'!U1904</f>
        <v> MEI 2008/2009</v>
      </c>
    </row>
    <row r="1904">
      <c r="A1904" s="2">
        <f>'AlumniEI SIGARRA'!A1905</f>
        <v>199502860</v>
      </c>
      <c r="B1904" s="2" t="str">
        <f>'AlumniEI SIGARRA'!B1905</f>
        <v>Paulo Jorge de Castro Barbosa dos Santos</v>
      </c>
      <c r="C1904" s="11" t="str">
        <f>'AlumniEI SIGARRA'!I1905</f>
        <v>https://www.linkedin.com/in/paulo-santos-665739a/</v>
      </c>
      <c r="D1904" s="2" t="str">
        <f>'AlumniEI SIGARRA'!U1905</f>
        <v> LEIC 1999/2000</v>
      </c>
    </row>
    <row r="1905">
      <c r="A1905" s="2">
        <f>'AlumniEI SIGARRA'!A1906</f>
        <v>200201118</v>
      </c>
      <c r="B1905" s="2" t="str">
        <f>'AlumniEI SIGARRA'!B1906</f>
        <v>Paulo Jorge Duarte Koch</v>
      </c>
      <c r="C1905" s="11" t="str">
        <f>'AlumniEI SIGARRA'!I1906</f>
        <v>https://www.linkedin.com/in/pkoch</v>
      </c>
      <c r="D1905" s="2" t="str">
        <f>'AlumniEI SIGARRA'!U1906</f>
        <v> LEIC 2006/2007</v>
      </c>
    </row>
    <row r="1906">
      <c r="A1906" s="2">
        <f>'AlumniEI SIGARRA'!A1907</f>
        <v>201001921</v>
      </c>
      <c r="B1906" s="2" t="str">
        <f>'AlumniEI SIGARRA'!B1907</f>
        <v>Paulo Jorge Moreira de Araújo</v>
      </c>
      <c r="C1906" s="2" t="str">
        <f>'AlumniEI SIGARRA'!I1907</f>
        <v/>
      </c>
      <c r="D1906" s="2" t="str">
        <f>'AlumniEI SIGARRA'!U1907</f>
        <v> MIEIC 2016/2017</v>
      </c>
    </row>
    <row r="1907">
      <c r="A1907" s="2">
        <f>'AlumniEI SIGARRA'!A1908</f>
        <v>201704710</v>
      </c>
      <c r="B1907" s="2" t="str">
        <f>'AlumniEI SIGARRA'!B1908</f>
        <v>Paulo Jorge Palhau Moutinho</v>
      </c>
      <c r="C1907" s="2" t="str">
        <f>'AlumniEI SIGARRA'!I1908</f>
        <v/>
      </c>
      <c r="D1907" s="2" t="str">
        <f>'AlumniEI SIGARRA'!U1908</f>
        <v> M.EIC 2021/2022</v>
      </c>
    </row>
    <row r="1908">
      <c r="A1908" s="2">
        <f>'AlumniEI SIGARRA'!A1909</f>
        <v>201202804</v>
      </c>
      <c r="B1908" s="2" t="str">
        <f>'AlumniEI SIGARRA'!B1909</f>
        <v>Paulo Jorge Pereira da Costa</v>
      </c>
      <c r="C1908" s="11" t="str">
        <f>'AlumniEI SIGARRA'!I1909</f>
        <v>https://www.linkedin.com/in/pcostaeu/</v>
      </c>
      <c r="D1908" s="2" t="str">
        <f>'AlumniEI SIGARRA'!U1909</f>
        <v> MIEIC 2016/2017</v>
      </c>
    </row>
    <row r="1909">
      <c r="A1909" s="2">
        <f>'AlumniEI SIGARRA'!A1910</f>
        <v>201806505</v>
      </c>
      <c r="B1909" s="2" t="str">
        <f>'AlumniEI SIGARRA'!B1910</f>
        <v>Paulo Jorge Salgado Marinho Ribeiro</v>
      </c>
      <c r="C1909" s="2" t="str">
        <f>'AlumniEI SIGARRA'!I1910</f>
        <v/>
      </c>
      <c r="D1909" s="2" t="str">
        <f>'AlumniEI SIGARRA'!U1910</f>
        <v> M.EIC 2022/2023</v>
      </c>
    </row>
    <row r="1910">
      <c r="A1910" s="2">
        <f>'AlumniEI SIGARRA'!A1911</f>
        <v>201305617</v>
      </c>
      <c r="B1910" s="2" t="str">
        <f>'AlumniEI SIGARRA'!B1911</f>
        <v>Paulo Jorge Silva Ferreira</v>
      </c>
      <c r="C1910" s="11" t="str">
        <f>'AlumniEI SIGARRA'!I1911</f>
        <v>https://www.linkedin.com/in/paulo-jorge-silva-ferreira-4b2b59192/</v>
      </c>
      <c r="D1910" s="2" t="str">
        <f>'AlumniEI SIGARRA'!U1911</f>
        <v> MIEIC 2018/2019</v>
      </c>
    </row>
    <row r="1911">
      <c r="A1911" s="2">
        <f>'AlumniEI SIGARRA'!A1912</f>
        <v>200202539</v>
      </c>
      <c r="B1911" s="2" t="str">
        <f>'AlumniEI SIGARRA'!B1912</f>
        <v>Paulo Luciano Simões de Carvalho</v>
      </c>
      <c r="C1911" s="2" t="str">
        <f>'AlumniEI SIGARRA'!I1912</f>
        <v/>
      </c>
      <c r="D1911" s="2" t="str">
        <f>'AlumniEI SIGARRA'!U1912</f>
        <v> MIEIC 2009/2010</v>
      </c>
    </row>
    <row r="1912">
      <c r="A1912" s="2">
        <f>'AlumniEI SIGARRA'!A1913</f>
        <v>201204965</v>
      </c>
      <c r="B1912" s="2" t="str">
        <f>'AlumniEI SIGARRA'!B1913</f>
        <v>Paulo Manuel da Silva Faria</v>
      </c>
      <c r="C1912" s="11" t="str">
        <f>'AlumniEI SIGARRA'!I1913</f>
        <v>https://www.linkedin.com/in/paulomfaria/</v>
      </c>
      <c r="D1912" s="2" t="str">
        <f>'AlumniEI SIGARRA'!U1913</f>
        <v> MIEIC 2016/2017</v>
      </c>
    </row>
    <row r="1913">
      <c r="A1913" s="2">
        <f>'AlumniEI SIGARRA'!A1914</f>
        <v>199902877</v>
      </c>
      <c r="B1913" s="2" t="str">
        <f>'AlumniEI SIGARRA'!B1914</f>
        <v>Paulo Miguel de Almeida Marques</v>
      </c>
      <c r="C1913" s="11" t="str">
        <f>'AlumniEI SIGARRA'!I1914</f>
        <v>https://www.linkedin.com/in/paulo-marques-25234124/</v>
      </c>
      <c r="D1913" s="2" t="str">
        <f>'AlumniEI SIGARRA'!U1914</f>
        <v> LEIC 2006/2007</v>
      </c>
    </row>
    <row r="1914">
      <c r="A1914" s="2">
        <f>'AlumniEI SIGARRA'!A1915</f>
        <v>201403745</v>
      </c>
      <c r="B1914" s="2" t="str">
        <f>'AlumniEI SIGARRA'!B1915</f>
        <v>Paulo Miguel Pereira dos Santos</v>
      </c>
      <c r="C1914" s="11" t="str">
        <f>'AlumniEI SIGARRA'!I1915</f>
        <v>https://www.linkedin.com/in/paulo-santos-a98048185</v>
      </c>
      <c r="D1914" s="2" t="str">
        <f>'AlumniEI SIGARRA'!U1915</f>
        <v> MIEIC 2018/2019</v>
      </c>
    </row>
    <row r="1915">
      <c r="A1915" s="2">
        <f>'AlumniEI SIGARRA'!A1916</f>
        <v>199602118</v>
      </c>
      <c r="B1915" s="2" t="str">
        <f>'AlumniEI SIGARRA'!B1916</f>
        <v>Paulo Nuno Meireles Bastos</v>
      </c>
      <c r="C1915" s="11" t="str">
        <f>'AlumniEI SIGARRA'!I1916</f>
        <v>https://www.linkedin.com/in/paulo-bastos-a6a1b897/</v>
      </c>
      <c r="D1915" s="2" t="str">
        <f>'AlumniEI SIGARRA'!U1916</f>
        <v> LEIC 2000/2001</v>
      </c>
    </row>
    <row r="1916">
      <c r="A1916" s="2">
        <f>'AlumniEI SIGARRA'!A1917</f>
        <v>201406006</v>
      </c>
      <c r="B1916" s="2" t="str">
        <f>'AlumniEI SIGARRA'!B1917</f>
        <v>Paulo Renato Almeida Correia</v>
      </c>
      <c r="C1916" s="2" t="str">
        <f>'AlumniEI SIGARRA'!I1917</f>
        <v/>
      </c>
      <c r="D1916" s="2" t="str">
        <f>'AlumniEI SIGARRA'!U1917</f>
        <v> MIEIC 2019/2020</v>
      </c>
    </row>
    <row r="1917">
      <c r="A1917" s="2">
        <f>'AlumniEI SIGARRA'!A1918</f>
        <v>200604142</v>
      </c>
      <c r="B1917" s="2" t="str">
        <f>'AlumniEI SIGARRA'!B1918</f>
        <v>Paulo Ricardo Duarte Coelho da Silva</v>
      </c>
      <c r="C1917" s="2" t="str">
        <f>'AlumniEI SIGARRA'!I1918</f>
        <v/>
      </c>
      <c r="D1917" s="2" t="str">
        <f>'AlumniEI SIGARRA'!U1918</f>
        <v> MIEIC 2012/2013</v>
      </c>
    </row>
    <row r="1918">
      <c r="A1918" s="2">
        <f>'AlumniEI SIGARRA'!A1919</f>
        <v>200402798</v>
      </c>
      <c r="B1918" s="2" t="str">
        <f>'AlumniEI SIGARRA'!B1919</f>
        <v>Paulo Ricardo Lemos Marques</v>
      </c>
      <c r="C1918" s="11" t="str">
        <f>'AlumniEI SIGARRA'!I1919</f>
        <v>https://www.linkedin.com/in/prmarques/</v>
      </c>
      <c r="D1918" s="2" t="str">
        <f>'AlumniEI SIGARRA'!U1919</f>
        <v> MIEIC 2008/2009</v>
      </c>
    </row>
    <row r="1919">
      <c r="A1919" s="2">
        <f>'AlumniEI SIGARRA'!A1920</f>
        <v>201705616</v>
      </c>
      <c r="B1919" s="2" t="str">
        <f>'AlumniEI SIGARRA'!B1920</f>
        <v>Paulo Roberto Dias Mourato</v>
      </c>
      <c r="C1919" s="2" t="str">
        <f>'AlumniEI SIGARRA'!I1920</f>
        <v/>
      </c>
      <c r="D1919" s="2" t="str">
        <f>'AlumniEI SIGARRA'!U1920</f>
        <v> L.EIC 2021/2022</v>
      </c>
    </row>
    <row r="1920">
      <c r="A1920" s="2">
        <f>'AlumniEI SIGARRA'!A1921</f>
        <v>200301201</v>
      </c>
      <c r="B1920" s="2" t="str">
        <f>'AlumniEI SIGARRA'!B1921</f>
        <v>Paulo Sérgio Campos Cavaleiro</v>
      </c>
      <c r="C1920" s="2" t="str">
        <f>'AlumniEI SIGARRA'!I1921</f>
        <v/>
      </c>
      <c r="D1920" s="2" t="str">
        <f>'AlumniEI SIGARRA'!U1921</f>
        <v> MIEIC 2007/2008</v>
      </c>
    </row>
    <row r="1921">
      <c r="A1921" s="2">
        <f>'AlumniEI SIGARRA'!A1922</f>
        <v>201404022</v>
      </c>
      <c r="B1921" s="2" t="str">
        <f>'AlumniEI SIGARRA'!B1922</f>
        <v>Paulo Sérgio da Silva Babo</v>
      </c>
      <c r="C1921" s="2" t="str">
        <f>'AlumniEI SIGARRA'!I1922</f>
        <v/>
      </c>
      <c r="D1921" s="2" t="str">
        <f>'AlumniEI SIGARRA'!U1922</f>
        <v> MIEIC 2019/2020</v>
      </c>
    </row>
    <row r="1922">
      <c r="A1922" s="2">
        <f>'AlumniEI SIGARRA'!A1923</f>
        <v>200703519</v>
      </c>
      <c r="B1922" s="2" t="str">
        <f>'AlumniEI SIGARRA'!B1923</f>
        <v>Paulo Sérgio Martins da Silva</v>
      </c>
      <c r="C1922" s="2" t="str">
        <f>'AlumniEI SIGARRA'!I1923</f>
        <v/>
      </c>
      <c r="D1922" s="2" t="str">
        <f>'AlumniEI SIGARRA'!U1923</f>
        <v> MIEIC 2016/2017</v>
      </c>
    </row>
    <row r="1923">
      <c r="A1923" s="2">
        <f>'AlumniEI SIGARRA'!A1924</f>
        <v>201206045</v>
      </c>
      <c r="B1923" s="2" t="str">
        <f>'AlumniEI SIGARRA'!B1924</f>
        <v>Paulo Sérgio Vieira da Costa</v>
      </c>
      <c r="C1923" s="2" t="str">
        <f>'AlumniEI SIGARRA'!I1924</f>
        <v/>
      </c>
      <c r="D1923" s="2" t="str">
        <f>'AlumniEI SIGARRA'!U1924</f>
        <v> MIEIC 2020/2021</v>
      </c>
    </row>
    <row r="1924">
      <c r="A1924" s="2">
        <f>'AlumniEI SIGARRA'!A1925</f>
        <v>200500457</v>
      </c>
      <c r="B1924" s="2" t="str">
        <f>'AlumniEI SIGARRA'!B1925</f>
        <v>Paulo Tiago Ferreira Seabra</v>
      </c>
      <c r="C1924" s="11" t="str">
        <f>'AlumniEI SIGARRA'!I1925</f>
        <v>https://www.linkedin.com/in/tiagoseabra/</v>
      </c>
      <c r="D1924" s="2" t="str">
        <f>'AlumniEI SIGARRA'!U1925</f>
        <v> MIEIC 2010/2011</v>
      </c>
    </row>
    <row r="1925">
      <c r="A1925" s="2">
        <f>'AlumniEI SIGARRA'!A1926</f>
        <v>201104331</v>
      </c>
      <c r="B1925" s="2" t="str">
        <f>'AlumniEI SIGARRA'!B1926</f>
        <v>Pavel Alexeenko</v>
      </c>
      <c r="C1925" s="2" t="str">
        <f>'AlumniEI SIGARRA'!I1926</f>
        <v/>
      </c>
      <c r="D1925" s="2" t="str">
        <f>'AlumniEI SIGARRA'!U1926</f>
        <v> MIEIC 2015/2016</v>
      </c>
    </row>
    <row r="1926">
      <c r="A1926" s="2">
        <f>'AlumniEI SIGARRA'!A1927</f>
        <v>200503739</v>
      </c>
      <c r="B1926" s="2" t="str">
        <f>'AlumniEI SIGARRA'!B1927</f>
        <v>Pedro Adriano Pessoa Teixeira</v>
      </c>
      <c r="C1926" s="11" t="str">
        <f>'AlumniEI SIGARRA'!I1927</f>
        <v>https://www.linkedin.com/in/pedroapteixeira/</v>
      </c>
      <c r="D1926" s="2" t="str">
        <f>'AlumniEI SIGARRA'!U1927</f>
        <v> MIEIC 2011/2012</v>
      </c>
    </row>
    <row r="1927">
      <c r="A1927" s="2">
        <f>'AlumniEI SIGARRA'!A1928</f>
        <v>201304205</v>
      </c>
      <c r="B1927" s="2" t="str">
        <f>'AlumniEI SIGARRA'!B1928</f>
        <v>Pedro Afonso Paulino Ferreira de Castro</v>
      </c>
      <c r="C1927" s="2" t="str">
        <f>'AlumniEI SIGARRA'!I1928</f>
        <v/>
      </c>
      <c r="D1927" s="2" t="str">
        <f>'AlumniEI SIGARRA'!U1928</f>
        <v> MIEIC 2017/2018</v>
      </c>
    </row>
    <row r="1928">
      <c r="A1928" s="2">
        <f>'AlumniEI SIGARRA'!A1929</f>
        <v>199702626</v>
      </c>
      <c r="B1928" s="2" t="str">
        <f>'AlumniEI SIGARRA'!B1929</f>
        <v>Pedro Alberto Pinto da Silva Pontes</v>
      </c>
      <c r="C1928" s="11" t="str">
        <f>'AlumniEI SIGARRA'!I1929</f>
        <v>https://www.linkedin.com/in/ppontes</v>
      </c>
      <c r="D1928" s="2" t="str">
        <f>'AlumniEI SIGARRA'!U1929</f>
        <v> LEIC 2001/2002</v>
      </c>
    </row>
    <row r="1929">
      <c r="A1929" s="2">
        <f>'AlumniEI SIGARRA'!A1930</f>
        <v>199804446</v>
      </c>
      <c r="B1929" s="2" t="str">
        <f>'AlumniEI SIGARRA'!B1930</f>
        <v>Pedro Alexandre Batista Teixeira</v>
      </c>
      <c r="C1929" s="2" t="str">
        <f>'AlumniEI SIGARRA'!I1930</f>
        <v/>
      </c>
      <c r="D1929" s="2" t="str">
        <f>'AlumniEI SIGARRA'!U1930</f>
        <v> LEIC 2002/2003</v>
      </c>
    </row>
    <row r="1930">
      <c r="A1930" s="2">
        <f>'AlumniEI SIGARRA'!A1931</f>
        <v>202004985</v>
      </c>
      <c r="B1930" s="2" t="str">
        <f>'AlumniEI SIGARRA'!B1931</f>
        <v>Pedro Alexandre Ferreira e Silva</v>
      </c>
      <c r="C1930" s="2" t="str">
        <f>'AlumniEI SIGARRA'!I1931</f>
        <v/>
      </c>
      <c r="D1930" s="2" t="str">
        <f>'AlumniEI SIGARRA'!U1931</f>
        <v> L.EIC 2022/2023</v>
      </c>
    </row>
    <row r="1931">
      <c r="A1931" s="2">
        <f>'AlumniEI SIGARRA'!A1932</f>
        <v>201704219</v>
      </c>
      <c r="B1931" s="2" t="str">
        <f>'AlumniEI SIGARRA'!B1932</f>
        <v>Pedro Alexandre Vieites Mendes</v>
      </c>
      <c r="C1931" s="2" t="str">
        <f>'AlumniEI SIGARRA'!I1932</f>
        <v/>
      </c>
      <c r="D1931" s="2" t="str">
        <f>'AlumniEI SIGARRA'!U1932</f>
        <v> M.EIC 2022/2023</v>
      </c>
    </row>
    <row r="1932">
      <c r="A1932" s="2">
        <f>'AlumniEI SIGARRA'!A1933</f>
        <v>200506288</v>
      </c>
      <c r="B1932" s="2" t="str">
        <f>'AlumniEI SIGARRA'!B1933</f>
        <v>Pedro Alexandre Xavier Pacheco</v>
      </c>
      <c r="C1932" s="11" t="str">
        <f>'AlumniEI SIGARRA'!I1933</f>
        <v>https://www.linkedin.com/in/paxpacheco/</v>
      </c>
      <c r="D1932" s="2" t="str">
        <f>'AlumniEI SIGARRA'!U1933</f>
        <v> MIEIC 2009/2010</v>
      </c>
    </row>
    <row r="1933">
      <c r="A1933" s="2">
        <f>'AlumniEI SIGARRA'!A1934</f>
        <v>201201737</v>
      </c>
      <c r="B1933" s="2" t="str">
        <f>'AlumniEI SIGARRA'!B1934</f>
        <v>Pedro Almeida Santiago</v>
      </c>
      <c r="C1933" s="11" t="str">
        <f>'AlumniEI SIGARRA'!I1934</f>
        <v>https://www.linkedin.com/in/pedro-santiago-727155a2/</v>
      </c>
      <c r="D1933" s="2" t="str">
        <f>'AlumniEI SIGARRA'!U1934</f>
        <v> MIEIC 2018/2019</v>
      </c>
    </row>
    <row r="1934">
      <c r="A1934" s="2">
        <f>'AlumniEI SIGARRA'!A1935</f>
        <v>200102964</v>
      </c>
      <c r="B1934" s="2" t="str">
        <f>'AlumniEI SIGARRA'!B1935</f>
        <v>Pedro Alves Ribeiro Côrte-Real</v>
      </c>
      <c r="C1934" s="2" t="str">
        <f>'AlumniEI SIGARRA'!I1935</f>
        <v/>
      </c>
      <c r="D1934" s="2" t="str">
        <f>'AlumniEI SIGARRA'!U1935</f>
        <v> LEIC 2005/2006</v>
      </c>
    </row>
    <row r="1935">
      <c r="A1935" s="2">
        <f>'AlumniEI SIGARRA'!A1936</f>
        <v>200100942</v>
      </c>
      <c r="B1935" s="2" t="str">
        <f>'AlumniEI SIGARRA'!B1936</f>
        <v>Pedro Amândio Valenzuela Tavares Palmares</v>
      </c>
      <c r="C1935" s="11" t="str">
        <f>'AlumniEI SIGARRA'!I1936</f>
        <v>https://www.linkedin.com/in/pedropalmares/</v>
      </c>
      <c r="D1935" s="2" t="str">
        <f>'AlumniEI SIGARRA'!U1936</f>
        <v> LEIC 2005/2006</v>
      </c>
    </row>
    <row r="1936">
      <c r="A1936" s="2">
        <f>'AlumniEI SIGARRA'!A1937</f>
        <v>200502101</v>
      </c>
      <c r="B1936" s="2" t="str">
        <f>'AlumniEI SIGARRA'!B1937</f>
        <v>Pedro Amorim Brandão da Silva</v>
      </c>
      <c r="C1936" s="11" t="str">
        <f>'AlumniEI SIGARRA'!I1937</f>
        <v>https://www.linkedin.com/in/pabsilva/</v>
      </c>
      <c r="D1936" s="2" t="str">
        <f>'AlumniEI SIGARRA'!U1937</f>
        <v> MIEIC 2009/2010</v>
      </c>
    </row>
    <row r="1937">
      <c r="A1937" s="2">
        <f>'AlumniEI SIGARRA'!A1938</f>
        <v>200606937</v>
      </c>
      <c r="B1937" s="2" t="str">
        <f>'AlumniEI SIGARRA'!B1938</f>
        <v>Pedro André dos Santos Oliveira</v>
      </c>
      <c r="C1937" s="11" t="str">
        <f>'AlumniEI SIGARRA'!I1938</f>
        <v>https://www.linkedin.com/in/pedroandreoliveira/</v>
      </c>
      <c r="D1937" s="2" t="str">
        <f>'AlumniEI SIGARRA'!U1938</f>
        <v> MIEIC 2014/2015</v>
      </c>
    </row>
    <row r="1938">
      <c r="A1938" s="2">
        <f>'AlumniEI SIGARRA'!A1939</f>
        <v>200903025</v>
      </c>
      <c r="B1938" s="2" t="str">
        <f>'AlumniEI SIGARRA'!B1939</f>
        <v>Pedro André Ferreira de Castro Fernandes</v>
      </c>
      <c r="C1938" s="2" t="str">
        <f>'AlumniEI SIGARRA'!I1939</f>
        <v/>
      </c>
      <c r="D1938" s="2" t="str">
        <f>'AlumniEI SIGARRA'!U1939</f>
        <v> MIEIC 2017/2018</v>
      </c>
    </row>
    <row r="1939">
      <c r="A1939" s="2">
        <f>'AlumniEI SIGARRA'!A1940</f>
        <v>201006631</v>
      </c>
      <c r="B1939" s="2" t="str">
        <f>'AlumniEI SIGARRA'!B1940</f>
        <v>Pedro André Santos Letra</v>
      </c>
      <c r="C1939" s="2" t="str">
        <f>'AlumniEI SIGARRA'!I1940</f>
        <v/>
      </c>
      <c r="D1939" s="2" t="str">
        <f>'AlumniEI SIGARRA'!U1940</f>
        <v> MIEIC 2014/2015</v>
      </c>
    </row>
    <row r="1940">
      <c r="A1940" s="2">
        <f>'AlumniEI SIGARRA'!A1941</f>
        <v>201603557</v>
      </c>
      <c r="B1940" s="2" t="str">
        <f>'AlumniEI SIGARRA'!B1941</f>
        <v>Pedro António Ferreira Cardoso Videira Lopes</v>
      </c>
      <c r="C1940" s="2" t="str">
        <f>'AlumniEI SIGARRA'!I1941</f>
        <v/>
      </c>
      <c r="D1940" s="2" t="str">
        <f>'AlumniEI SIGARRA'!U1941</f>
        <v> MIEIC 2020/2021</v>
      </c>
    </row>
    <row r="1941">
      <c r="A1941" s="2">
        <f>'AlumniEI SIGARRA'!A1942</f>
        <v>200804927</v>
      </c>
      <c r="B1941" s="2" t="str">
        <f>'AlumniEI SIGARRA'!B1942</f>
        <v>Pedro Boloto Chambino</v>
      </c>
      <c r="C1941" s="11" t="str">
        <f>'AlumniEI SIGARRA'!I1942</f>
        <v>https://www.linkedin.com/in/pchambino/</v>
      </c>
      <c r="D1941" s="2" t="str">
        <f>'AlumniEI SIGARRA'!U1942</f>
        <v> MIEIC 2012/2013</v>
      </c>
    </row>
    <row r="1942">
      <c r="A1942" s="2">
        <f>'AlumniEI SIGARRA'!A1943</f>
        <v>201109244</v>
      </c>
      <c r="B1942" s="2" t="str">
        <f>'AlumniEI SIGARRA'!B1943</f>
        <v>Pedro Cardoso Lessa e Silva</v>
      </c>
      <c r="C1942" s="2" t="str">
        <f>'AlumniEI SIGARRA'!I1943</f>
        <v/>
      </c>
      <c r="D1942" s="2" t="str">
        <f>'AlumniEI SIGARRA'!U1943</f>
        <v> MIEIC 2015/2016</v>
      </c>
    </row>
    <row r="1943">
      <c r="A1943" s="2">
        <f>'AlumniEI SIGARRA'!A1944</f>
        <v>201604643</v>
      </c>
      <c r="B1943" s="2" t="str">
        <f>'AlumniEI SIGARRA'!B1944</f>
        <v>Pedro Casais da Silva e Sousa Gonçalves</v>
      </c>
      <c r="C1943" s="2" t="str">
        <f>'AlumniEI SIGARRA'!I1944</f>
        <v/>
      </c>
      <c r="D1943" s="2" t="str">
        <f>'AlumniEI SIGARRA'!U1944</f>
        <v> MIEIC 2020/2021</v>
      </c>
    </row>
    <row r="1944">
      <c r="A1944" s="2">
        <f>'AlumniEI SIGARRA'!A1945</f>
        <v>202007525</v>
      </c>
      <c r="B1944" s="2" t="str">
        <f>'AlumniEI SIGARRA'!B1945</f>
        <v>Pedro Cerejeira Príncipe Ferreira</v>
      </c>
      <c r="C1944" s="2" t="str">
        <f>'AlumniEI SIGARRA'!I1945</f>
        <v/>
      </c>
      <c r="D1944" s="2" t="str">
        <f>'AlumniEI SIGARRA'!U1945</f>
        <v> L.EIC 2022/2023</v>
      </c>
    </row>
    <row r="1945">
      <c r="A1945" s="2">
        <f>'AlumniEI SIGARRA'!A1946</f>
        <v>201005209</v>
      </c>
      <c r="B1945" s="2" t="str">
        <f>'AlumniEI SIGARRA'!B1946</f>
        <v>Pedro Daniel Cardoso dos Santos</v>
      </c>
      <c r="C1945" s="11" t="str">
        <f>'AlumniEI SIGARRA'!I1946</f>
        <v>https://www.linkedin.com/in/pedrodanielcsantos/</v>
      </c>
      <c r="D1945" s="2" t="str">
        <f>'AlumniEI SIGARRA'!U1946</f>
        <v> MIEIC 2014/2015</v>
      </c>
    </row>
    <row r="1946">
      <c r="A1946" s="2">
        <f>'AlumniEI SIGARRA'!A1947</f>
        <v>201104253</v>
      </c>
      <c r="B1946" s="2" t="str">
        <f>'AlumniEI SIGARRA'!B1947</f>
        <v>Pedro Daniel Carvalho de Sousa Rodrigues</v>
      </c>
      <c r="C1946" s="2" t="str">
        <f>'AlumniEI SIGARRA'!I1947</f>
        <v/>
      </c>
      <c r="D1946" s="2" t="str">
        <f>'AlumniEI SIGARRA'!U1947</f>
        <v> MIEIC 2018/2019</v>
      </c>
    </row>
    <row r="1947">
      <c r="A1947" s="2">
        <f>'AlumniEI SIGARRA'!A1948</f>
        <v>200102851</v>
      </c>
      <c r="B1947" s="2" t="str">
        <f>'AlumniEI SIGARRA'!B1948</f>
        <v>Pedro Daniel da Cunha Mendes</v>
      </c>
      <c r="C1947" s="2" t="str">
        <f>'AlumniEI SIGARRA'!I1948</f>
        <v/>
      </c>
      <c r="D1947" s="2" t="str">
        <f>'AlumniEI SIGARRA'!U1948</f>
        <v> MIEIC 2007/2008</v>
      </c>
    </row>
    <row r="1948">
      <c r="A1948" s="2">
        <f>'AlumniEI SIGARRA'!A1949</f>
        <v>201506046</v>
      </c>
      <c r="B1948" s="2" t="str">
        <f>'AlumniEI SIGARRA'!B1949</f>
        <v>Pedro Daniel dos Santos Reis</v>
      </c>
      <c r="C1948" s="2" t="str">
        <f>'AlumniEI SIGARRA'!I1949</f>
        <v/>
      </c>
      <c r="D1948" s="2" t="str">
        <f>'AlumniEI SIGARRA'!U1949</f>
        <v> MIEIC 2019/2020</v>
      </c>
    </row>
    <row r="1949">
      <c r="A1949" s="2">
        <f>'AlumniEI SIGARRA'!A1950</f>
        <v>201806506</v>
      </c>
      <c r="B1949" s="2" t="str">
        <f>'AlumniEI SIGARRA'!B1950</f>
        <v>Pedro Daniel Fernandes Ferreira</v>
      </c>
      <c r="C1949" s="2" t="str">
        <f>'AlumniEI SIGARRA'!I1950</f>
        <v/>
      </c>
      <c r="D1949" s="2" t="str">
        <f>'AlumniEI SIGARRA'!U1950</f>
        <v> M.EIC 2022/2023</v>
      </c>
    </row>
    <row r="1950">
      <c r="A1950" s="2">
        <f>'AlumniEI SIGARRA'!A1951</f>
        <v>201406316</v>
      </c>
      <c r="B1950" s="2" t="str">
        <f>'AlumniEI SIGARRA'!B1951</f>
        <v>Pedro Daniel Oliveira Pacheco</v>
      </c>
      <c r="C1950" s="2" t="str">
        <f>'AlumniEI SIGARRA'!I1951</f>
        <v/>
      </c>
      <c r="D1950" s="2" t="str">
        <f>'AlumniEI SIGARRA'!U1951</f>
        <v> MIEIC 2018/2019</v>
      </c>
    </row>
    <row r="1951">
      <c r="A1951" s="2">
        <f>'AlumniEI SIGARRA'!A1952</f>
        <v>200506289</v>
      </c>
      <c r="B1951" s="2" t="str">
        <f>'AlumniEI SIGARRA'!B1952</f>
        <v>Pedro Daniel Pereira Alves de Sousa</v>
      </c>
      <c r="C1951" s="11" t="str">
        <f>'AlumniEI SIGARRA'!I1952</f>
        <v>https://www.linkedin.com/in/djrsousa/</v>
      </c>
      <c r="D1951" s="2" t="str">
        <f>'AlumniEI SIGARRA'!U1952</f>
        <v> MIEIC 2009/2010</v>
      </c>
    </row>
    <row r="1952">
      <c r="A1952" s="2">
        <f>'AlumniEI SIGARRA'!A1953</f>
        <v>201403381</v>
      </c>
      <c r="B1952" s="2" t="str">
        <f>'AlumniEI SIGARRA'!B1953</f>
        <v>Pedro Daniel Viana Lima</v>
      </c>
      <c r="C1952" s="2" t="str">
        <f>'AlumniEI SIGARRA'!I1953</f>
        <v/>
      </c>
      <c r="D1952" s="2" t="str">
        <f>'AlumniEI SIGARRA'!U1953</f>
        <v> MIEIC 2018/2019</v>
      </c>
    </row>
    <row r="1953">
      <c r="A1953" s="2">
        <f>'AlumniEI SIGARRA'!A1954</f>
        <v>199200269</v>
      </c>
      <c r="B1953" s="2" t="str">
        <f>'AlumniEI SIGARRA'!B1954</f>
        <v>Pedro David Castanheira da Costa Polónia</v>
      </c>
      <c r="C1953" s="11" t="str">
        <f>'AlumniEI SIGARRA'!I1954</f>
        <v>https://www.linkedin.com/in/polonia/</v>
      </c>
      <c r="D1953" s="2" t="str">
        <f>'AlumniEI SIGARRA'!U1954</f>
        <v> MIEIC 2010/2011</v>
      </c>
    </row>
    <row r="1954">
      <c r="A1954" s="2">
        <f>'AlumniEI SIGARRA'!A1955</f>
        <v>199901522</v>
      </c>
      <c r="B1954" s="2" t="str">
        <f>'AlumniEI SIGARRA'!B1955</f>
        <v>Pedro de Oliveira Bessa Gonçalves</v>
      </c>
      <c r="C1954" s="11" t="str">
        <f>'AlumniEI SIGARRA'!I1955</f>
        <v>https://www.linkedin.com/in/pbgoncalves/</v>
      </c>
      <c r="D1954" s="2" t="str">
        <f>'AlumniEI SIGARRA'!U1955</f>
        <v> LEIC 2003/2004</v>
      </c>
    </row>
    <row r="1955">
      <c r="A1955" s="2">
        <f>'AlumniEI SIGARRA'!A1956</f>
        <v>201001822</v>
      </c>
      <c r="B1955" s="2" t="str">
        <f>'AlumniEI SIGARRA'!B1956</f>
        <v>Pedro Dias Faria</v>
      </c>
      <c r="C1955" s="11" t="str">
        <f>'AlumniEI SIGARRA'!I1956</f>
        <v>https://www.linkedin.com/in/pedrodiasfaria/</v>
      </c>
      <c r="D1955" s="2" t="str">
        <f>'AlumniEI SIGARRA'!U1956</f>
        <v> MIEIC 2016/2017</v>
      </c>
    </row>
    <row r="1956">
      <c r="A1956" s="2">
        <f>'AlumniEI SIGARRA'!A1957</f>
        <v>201109320</v>
      </c>
      <c r="B1956" s="2" t="str">
        <f>'AlumniEI SIGARRA'!B1957</f>
        <v>Pedro dos Santos Moreira</v>
      </c>
      <c r="C1956" s="2" t="str">
        <f>'AlumniEI SIGARRA'!I1957</f>
        <v/>
      </c>
      <c r="D1956" s="2" t="str">
        <f>'AlumniEI SIGARRA'!U1957</f>
        <v> MIEIC 2013/2014</v>
      </c>
    </row>
    <row r="1957">
      <c r="A1957" s="2">
        <f>'AlumniEI SIGARRA'!A1958</f>
        <v>201403291</v>
      </c>
      <c r="B1957" s="2" t="str">
        <f>'AlumniEI SIGARRA'!B1958</f>
        <v>Pedro Duarte da Costa</v>
      </c>
      <c r="C1957" s="2" t="str">
        <f>'AlumniEI SIGARRA'!I1958</f>
        <v/>
      </c>
      <c r="D1957" s="2" t="str">
        <f>'AlumniEI SIGARRA'!U1958</f>
        <v> MIEIC 2018/2019</v>
      </c>
    </row>
    <row r="1958">
      <c r="A1958" s="2">
        <f>'AlumniEI SIGARRA'!A1959</f>
        <v>199502913</v>
      </c>
      <c r="B1958" s="2" t="str">
        <f>'AlumniEI SIGARRA'!B1959</f>
        <v>Pedro Emanuel de Castro Faria Salgado</v>
      </c>
      <c r="C1958" s="11" t="str">
        <f>'AlumniEI SIGARRA'!I1959</f>
        <v>https://www.linkedin.com/in/pedrosalgado/</v>
      </c>
      <c r="D1958" s="2" t="str">
        <f>'AlumniEI SIGARRA'!U1959</f>
        <v> LEIC 2002/2003 MIEIC 2007/2008</v>
      </c>
    </row>
    <row r="1959">
      <c r="A1959" s="2">
        <f>'AlumniEI SIGARRA'!A1960</f>
        <v>201806251</v>
      </c>
      <c r="B1959" s="2" t="str">
        <f>'AlumniEI SIGARRA'!B1960</f>
        <v>Pedro Emanuel Sousa Pinto</v>
      </c>
      <c r="C1959" s="2" t="str">
        <f>'AlumniEI SIGARRA'!I1960</f>
        <v/>
      </c>
      <c r="D1959" s="2" t="str">
        <f>'AlumniEI SIGARRA'!U1960</f>
        <v> L.EIC 2021/2022 M.EIC 2022/2023</v>
      </c>
    </row>
    <row r="1960">
      <c r="A1960" s="2">
        <f>'AlumniEI SIGARRA'!A1961</f>
        <v>200405987</v>
      </c>
      <c r="B1960" s="2" t="str">
        <f>'AlumniEI SIGARRA'!B1961</f>
        <v>Pedro Fernando Quintas Loureiro</v>
      </c>
      <c r="C1960" s="11" t="str">
        <f>'AlumniEI SIGARRA'!I1961</f>
        <v>https://www.linkedin.com/in/ploureiro/</v>
      </c>
      <c r="D1960" s="2" t="str">
        <f>'AlumniEI SIGARRA'!U1961</f>
        <v> MIEIC 2008/2009</v>
      </c>
    </row>
    <row r="1961">
      <c r="A1961" s="2">
        <f>'AlumniEI SIGARRA'!A1962</f>
        <v>200703518</v>
      </c>
      <c r="B1961" s="2" t="str">
        <f>'AlumniEI SIGARRA'!B1962</f>
        <v>Pedro Fernando Vaz de Sousa Grilo</v>
      </c>
      <c r="C1961" s="11" t="str">
        <f>'AlumniEI SIGARRA'!I1962</f>
        <v>https://www.linkedin.com/in/pedrosousagrilo/</v>
      </c>
      <c r="D1961" s="2" t="str">
        <f>'AlumniEI SIGARRA'!U1962</f>
        <v> MIEIC 2014/2015</v>
      </c>
    </row>
    <row r="1962">
      <c r="A1962" s="2">
        <f>'AlumniEI SIGARRA'!A1963</f>
        <v>201406992</v>
      </c>
      <c r="B1962" s="2" t="str">
        <f>'AlumniEI SIGARRA'!B1963</f>
        <v>Pedro Filipe Agrela Faria</v>
      </c>
      <c r="C1962" s="2" t="str">
        <f>'AlumniEI SIGARRA'!I1963</f>
        <v/>
      </c>
      <c r="D1962" s="2" t="str">
        <f>'AlumniEI SIGARRA'!U1963</f>
        <v> MIEIC 2018/2019</v>
      </c>
    </row>
    <row r="1963">
      <c r="A1963" s="2">
        <f>'AlumniEI SIGARRA'!A1964</f>
        <v>199401841</v>
      </c>
      <c r="B1963" s="2" t="str">
        <f>'AlumniEI SIGARRA'!B1964</f>
        <v>Pedro Filipe Ferreira Dias</v>
      </c>
      <c r="C1963" s="2" t="str">
        <f>'AlumniEI SIGARRA'!I1964</f>
        <v/>
      </c>
      <c r="D1963" s="2" t="str">
        <f>'AlumniEI SIGARRA'!U1964</f>
        <v> LEIC 1998/1999</v>
      </c>
    </row>
    <row r="1964">
      <c r="A1964" s="2">
        <f>'AlumniEI SIGARRA'!A1965</f>
        <v>200303290</v>
      </c>
      <c r="B1964" s="2" t="str">
        <f>'AlumniEI SIGARRA'!B1965</f>
        <v>Pedro Filipe Gomes Rodrigues</v>
      </c>
      <c r="C1964" s="11" t="str">
        <f>'AlumniEI SIGARRA'!I1965</f>
        <v>https://www.linkedin.com/in/pedrorodrigues25/</v>
      </c>
      <c r="D1964" s="2" t="str">
        <f>'AlumniEI SIGARRA'!U1965</f>
        <v> MIEIC 2007/2008</v>
      </c>
    </row>
    <row r="1965">
      <c r="A1965" s="2">
        <f>'AlumniEI SIGARRA'!A1966</f>
        <v>200904081</v>
      </c>
      <c r="B1965" s="2" t="str">
        <f>'AlumniEI SIGARRA'!B1966</f>
        <v>Pedro Filipe Pinto Simões</v>
      </c>
      <c r="C1965" s="11" t="str">
        <f>'AlumniEI SIGARRA'!I1966</f>
        <v>https://www.linkedin.com/in/pedropintosimoes/</v>
      </c>
      <c r="D1965" s="2" t="str">
        <f>'AlumniEI SIGARRA'!U1966</f>
        <v> MIEIC 2013/2014</v>
      </c>
    </row>
    <row r="1966">
      <c r="A1966" s="2">
        <f>'AlumniEI SIGARRA'!A1967</f>
        <v>201304961</v>
      </c>
      <c r="B1966" s="2" t="str">
        <f>'AlumniEI SIGARRA'!B1967</f>
        <v>Pedro Filipe Vilhena de Campos Oliveira e Silva</v>
      </c>
      <c r="C1966" s="2" t="str">
        <f>'AlumniEI SIGARRA'!I1967</f>
        <v/>
      </c>
      <c r="D1966" s="2" t="str">
        <f>'AlumniEI SIGARRA'!U1967</f>
        <v> MIEIC 2020/2021</v>
      </c>
    </row>
    <row r="1967">
      <c r="A1967" s="2">
        <f>'AlumniEI SIGARRA'!A1968</f>
        <v>201905348</v>
      </c>
      <c r="B1967" s="2" t="str">
        <f>'AlumniEI SIGARRA'!B1968</f>
        <v>Pedro Gonçalo de Castro Correia</v>
      </c>
      <c r="C1967" s="11" t="str">
        <f>'AlumniEI SIGARRA'!I1968</f>
        <v>https://www.linkedin.com/in/pedro-goncalo-correia/</v>
      </c>
      <c r="D1967" s="2" t="str">
        <f>'AlumniEI SIGARRA'!U1968</f>
        <v> L.EIC 2021/2022</v>
      </c>
    </row>
    <row r="1968">
      <c r="A1968" s="2">
        <f>'AlumniEI SIGARRA'!A1969</f>
        <v>201604420</v>
      </c>
      <c r="B1968" s="2" t="str">
        <f>'AlumniEI SIGARRA'!B1969</f>
        <v>Pedro Gonçalves Neto</v>
      </c>
      <c r="C1968" s="2" t="str">
        <f>'AlumniEI SIGARRA'!I1969</f>
        <v/>
      </c>
      <c r="D1968" s="2" t="str">
        <f>'AlumniEI SIGARRA'!U1969</f>
        <v> MIEIC 2020/2021</v>
      </c>
    </row>
    <row r="1969">
      <c r="A1969" s="2">
        <f>'AlumniEI SIGARRA'!A1970</f>
        <v>201904865</v>
      </c>
      <c r="B1969" s="2" t="str">
        <f>'AlumniEI SIGARRA'!B1970</f>
        <v>Pedro Henrique da Silva Valente</v>
      </c>
      <c r="C1969" s="2" t="str">
        <f>'AlumniEI SIGARRA'!I1970</f>
        <v/>
      </c>
      <c r="D1969" s="2" t="str">
        <f>'AlumniEI SIGARRA'!U1970</f>
        <v> L.EIC 2022/2023</v>
      </c>
    </row>
    <row r="1970">
      <c r="A1970" s="2">
        <f>'AlumniEI SIGARRA'!A1971</f>
        <v>201805387</v>
      </c>
      <c r="B1970" s="2" t="str">
        <f>'AlumniEI SIGARRA'!B1971</f>
        <v>Pedro Henrique Delgadinho Simões</v>
      </c>
      <c r="C1970" s="2" t="str">
        <f>'AlumniEI SIGARRA'!I1971</f>
        <v/>
      </c>
      <c r="D1970" s="2" t="str">
        <f>'AlumniEI SIGARRA'!U1971</f>
        <v> M.EIC 2022/2023</v>
      </c>
    </row>
    <row r="1971">
      <c r="A1971" s="2">
        <f>'AlumniEI SIGARRA'!A1972</f>
        <v>201604725</v>
      </c>
      <c r="B1971" s="2" t="str">
        <f>'AlumniEI SIGARRA'!B1972</f>
        <v>Pedro Hugo Lima Noevo</v>
      </c>
      <c r="C1971" s="2" t="str">
        <f>'AlumniEI SIGARRA'!I1972</f>
        <v/>
      </c>
      <c r="D1971" s="2" t="str">
        <f>'AlumniEI SIGARRA'!U1972</f>
        <v> M.EIC 2021/2022</v>
      </c>
    </row>
    <row r="1972">
      <c r="A1972" s="2">
        <f>'AlumniEI SIGARRA'!A1973</f>
        <v>202005097</v>
      </c>
      <c r="B1972" s="2" t="str">
        <f>'AlumniEI SIGARRA'!B1973</f>
        <v>Pedro Jorge da Rocha Balazeiro</v>
      </c>
      <c r="C1972" s="2" t="str">
        <f>'AlumniEI SIGARRA'!I1973</f>
        <v/>
      </c>
      <c r="D1972" s="2" t="str">
        <f>'AlumniEI SIGARRA'!U1973</f>
        <v> L.EIC 2022/2023</v>
      </c>
    </row>
    <row r="1973">
      <c r="A1973" s="2">
        <f>'AlumniEI SIGARRA'!A1974</f>
        <v>200201122</v>
      </c>
      <c r="B1973" s="2" t="str">
        <f>'AlumniEI SIGARRA'!B1974</f>
        <v>Pedro Jorge Domingues de Carvalho Pacheco</v>
      </c>
      <c r="C1973" s="11" t="str">
        <f>'AlumniEI SIGARRA'!I1974</f>
        <v>https://www.linkedin.com/in/pedropacheco/</v>
      </c>
      <c r="D1973" s="2" t="str">
        <f>'AlumniEI SIGARRA'!U1974</f>
        <v> LEIC 2006/2007</v>
      </c>
    </row>
    <row r="1974">
      <c r="A1974" s="2">
        <f>'AlumniEI SIGARRA'!A1975</f>
        <v>201806227</v>
      </c>
      <c r="B1974" s="2" t="str">
        <f>'AlumniEI SIGARRA'!B1975</f>
        <v>Pedro Jorge Fonseca Seixas</v>
      </c>
      <c r="C1974" s="2" t="str">
        <f>'AlumniEI SIGARRA'!I1975</f>
        <v/>
      </c>
      <c r="D1974" s="2" t="str">
        <f>'AlumniEI SIGARRA'!U1975</f>
        <v> M.EIC 2022/2023</v>
      </c>
    </row>
    <row r="1975">
      <c r="A1975" s="2">
        <f>'AlumniEI SIGARRA'!A1976</f>
        <v>200701477</v>
      </c>
      <c r="B1975" s="2" t="str">
        <f>'AlumniEI SIGARRA'!B1976</f>
        <v>Pedro Jorge Maia do Vale Peixoto</v>
      </c>
      <c r="C1975" s="11" t="str">
        <f>'AlumniEI SIGARRA'!I1976</f>
        <v>https://www.linkedin.com/in/pedrovalepeixoto/</v>
      </c>
      <c r="D1975" s="2" t="str">
        <f>'AlumniEI SIGARRA'!U1976</f>
        <v> MIEIC 2011/2012</v>
      </c>
    </row>
    <row r="1976">
      <c r="A1976" s="2">
        <f>'AlumniEI SIGARRA'!A1977</f>
        <v>200601468</v>
      </c>
      <c r="B1976" s="2" t="str">
        <f>'AlumniEI SIGARRA'!B1977</f>
        <v>Pedro Jorge Morgado e Cunha</v>
      </c>
      <c r="C1976" s="2" t="str">
        <f>'AlumniEI SIGARRA'!I1977</f>
        <v/>
      </c>
      <c r="D1976" s="2" t="str">
        <f>'AlumniEI SIGARRA'!U1977</f>
        <v> MIEIC 2010/2011</v>
      </c>
    </row>
    <row r="1977">
      <c r="A1977" s="2">
        <f>'AlumniEI SIGARRA'!A1978</f>
        <v>201208163</v>
      </c>
      <c r="B1977" s="2" t="str">
        <f>'AlumniEI SIGARRA'!B1978</f>
        <v>Pedro Jorge Pereira Couto</v>
      </c>
      <c r="C1977" s="2" t="str">
        <f>'AlumniEI SIGARRA'!I1978</f>
        <v/>
      </c>
      <c r="D1977" s="2" t="str">
        <f>'AlumniEI SIGARRA'!U1978</f>
        <v> MIEIC 2017/2018</v>
      </c>
    </row>
    <row r="1978">
      <c r="A1978" s="2">
        <f>'AlumniEI SIGARRA'!A1979</f>
        <v>201806824</v>
      </c>
      <c r="B1978" s="2" t="str">
        <f>'AlumniEI SIGARRA'!B1979</f>
        <v>Pedro Jorge Ribeiro Botelho de Moniz Pacheco</v>
      </c>
      <c r="C1978" s="2" t="str">
        <f>'AlumniEI SIGARRA'!I1979</f>
        <v/>
      </c>
      <c r="D1978" s="2" t="str">
        <f>'AlumniEI SIGARRA'!U1979</f>
        <v> L.EIC 2022/2023</v>
      </c>
    </row>
    <row r="1979">
      <c r="A1979" s="2">
        <f>'AlumniEI SIGARRA'!A1980</f>
        <v>201905429</v>
      </c>
      <c r="B1979" s="2" t="str">
        <f>'AlumniEI SIGARRA'!B1980</f>
        <v>Pedro José Ferreira Moreira</v>
      </c>
      <c r="C1979" s="11" t="str">
        <f>'AlumniEI SIGARRA'!I1980</f>
        <v>https://www.linkedin.com/in/pjfmoreira/</v>
      </c>
      <c r="D1979" s="2" t="str">
        <f>'AlumniEI SIGARRA'!U1980</f>
        <v> L.EIC 2022/2023</v>
      </c>
    </row>
    <row r="1980">
      <c r="A1980" s="2">
        <f>'AlumniEI SIGARRA'!A1981</f>
        <v>201205016</v>
      </c>
      <c r="B1980" s="2" t="str">
        <f>'AlumniEI SIGARRA'!B1981</f>
        <v>Pedro José Leal de Sousa</v>
      </c>
      <c r="C1980" s="11" t="str">
        <f>'AlumniEI SIGARRA'!I1981</f>
        <v>https://www.linkedin.com/in/p4sousa/</v>
      </c>
      <c r="D1980" s="2" t="str">
        <f>'AlumniEI SIGARRA'!U1981</f>
        <v> MIEIC 2016/2017</v>
      </c>
    </row>
    <row r="1981">
      <c r="A1981" s="2">
        <f>'AlumniEI SIGARRA'!A1982</f>
        <v>201002872</v>
      </c>
      <c r="B1981" s="2" t="str">
        <f>'AlumniEI SIGARRA'!B1982</f>
        <v>Pedro José Leite da Cunha Melo Alves</v>
      </c>
      <c r="C1981" s="2" t="str">
        <f>'AlumniEI SIGARRA'!I1982</f>
        <v/>
      </c>
      <c r="D1981" s="2" t="str">
        <f>'AlumniEI SIGARRA'!U1982</f>
        <v> MIEIC 2014/2015</v>
      </c>
    </row>
    <row r="1982">
      <c r="A1982" s="2">
        <f>'AlumniEI SIGARRA'!A1983</f>
        <v>201306026</v>
      </c>
      <c r="B1982" s="2" t="str">
        <f>'AlumniEI SIGARRA'!B1983</f>
        <v>Pedro José Lourenço Azevedo</v>
      </c>
      <c r="C1982" s="2" t="str">
        <f>'AlumniEI SIGARRA'!I1983</f>
        <v/>
      </c>
      <c r="D1982" s="2" t="str">
        <f>'AlumniEI SIGARRA'!U1983</f>
        <v> MIEIC 2019/2020</v>
      </c>
    </row>
    <row r="1983">
      <c r="A1983" s="2">
        <f>'AlumniEI SIGARRA'!A1984</f>
        <v>199900231</v>
      </c>
      <c r="B1983" s="2" t="str">
        <f>'AlumniEI SIGARRA'!B1984</f>
        <v>Pedro Lameiras Couto Soares</v>
      </c>
      <c r="C1983" s="11" t="str">
        <f>'AlumniEI SIGARRA'!I1984</f>
        <v>https://www.linkedin.com/in/pedro-couto-soares-a70b05/</v>
      </c>
      <c r="D1983" s="2" t="str">
        <f>'AlumniEI SIGARRA'!U1984</f>
        <v> LEIC 2004/2005</v>
      </c>
    </row>
    <row r="1984">
      <c r="A1984" s="2">
        <f>'AlumniEI SIGARRA'!A1985</f>
        <v>201405210</v>
      </c>
      <c r="B1984" s="2" t="str">
        <f>'AlumniEI SIGARRA'!B1985</f>
        <v>Pedro Lavarinhas Amaro</v>
      </c>
      <c r="C1984" s="2" t="str">
        <f>'AlumniEI SIGARRA'!I1985</f>
        <v/>
      </c>
      <c r="D1984" s="2" t="str">
        <f>'AlumniEI SIGARRA'!U1985</f>
        <v> MIEIC 2018/2019</v>
      </c>
    </row>
    <row r="1985">
      <c r="A1985" s="2">
        <f>'AlumniEI SIGARRA'!A1986</f>
        <v>201700488</v>
      </c>
      <c r="B1985" s="2" t="str">
        <f>'AlumniEI SIGARRA'!B1986</f>
        <v>Pedro Leite Galvão</v>
      </c>
      <c r="C1985" s="2" t="str">
        <f>'AlumniEI SIGARRA'!I1986</f>
        <v/>
      </c>
      <c r="D1985" s="2" t="str">
        <f>'AlumniEI SIGARRA'!U1986</f>
        <v> M.EIC 2021/2022</v>
      </c>
    </row>
    <row r="1986">
      <c r="A1986" s="2">
        <f>'AlumniEI SIGARRA'!A1987</f>
        <v>199400763</v>
      </c>
      <c r="B1986" s="2" t="str">
        <f>'AlumniEI SIGARRA'!B1987</f>
        <v>Pedro Lencastre Torres de Castro Henriques</v>
      </c>
      <c r="C1986" s="11" t="str">
        <f>'AlumniEI SIGARRA'!I1987</f>
        <v>https://www.linkedin.com/in/pedroch/</v>
      </c>
      <c r="D1986" s="2" t="str">
        <f>'AlumniEI SIGARRA'!U1987</f>
        <v> LEIC 1999/2000 MIEIC 2008/2009</v>
      </c>
    </row>
    <row r="1987">
      <c r="A1987" s="2">
        <f>'AlumniEI SIGARRA'!A1988</f>
        <v>200401110</v>
      </c>
      <c r="B1987" s="2" t="str">
        <f>'AlumniEI SIGARRA'!B1988</f>
        <v>Pedro Luís de Faria e Coelho</v>
      </c>
      <c r="C1987" s="11" t="str">
        <f>'AlumniEI SIGARRA'!I1988</f>
        <v>https://www.linkedin.com/in/plfcoelho</v>
      </c>
      <c r="D1987" s="2" t="str">
        <f>'AlumniEI SIGARRA'!U1988</f>
        <v> MIEIC 2009/2010</v>
      </c>
    </row>
    <row r="1988">
      <c r="A1988" s="2">
        <f>'AlumniEI SIGARRA'!A1989</f>
        <v>202008307</v>
      </c>
      <c r="B1988" s="2" t="str">
        <f>'AlumniEI SIGARRA'!B1989</f>
        <v>Pedro Luís Jerónimo Martins Guimarães Fonseca</v>
      </c>
      <c r="C1988" s="2" t="str">
        <f>'AlumniEI SIGARRA'!I1989</f>
        <v/>
      </c>
      <c r="D1988" s="2" t="str">
        <f>'AlumniEI SIGARRA'!U1989</f>
        <v> L.EIC 2022/2023</v>
      </c>
    </row>
    <row r="1989">
      <c r="A1989" s="2">
        <f>'AlumniEI SIGARRA'!A1990</f>
        <v>201907254</v>
      </c>
      <c r="B1989" s="2" t="str">
        <f>'AlumniEI SIGARRA'!B1990</f>
        <v>Pedro Luís Moreira Santos</v>
      </c>
      <c r="C1989" s="2" t="str">
        <f>'AlumniEI SIGARRA'!I1990</f>
        <v/>
      </c>
      <c r="D1989" s="2" t="str">
        <f>'AlumniEI SIGARRA'!U1990</f>
        <v> L.EIC 2021/2022</v>
      </c>
    </row>
    <row r="1990">
      <c r="A1990" s="2">
        <f>'AlumniEI SIGARRA'!A1991</f>
        <v>201905396</v>
      </c>
      <c r="B1990" s="2" t="str">
        <f>'AlumniEI SIGARRA'!B1991</f>
        <v>Pedro Magalhães Moreira Nunes</v>
      </c>
      <c r="C1990" s="2" t="str">
        <f>'AlumniEI SIGARRA'!I1991</f>
        <v/>
      </c>
      <c r="D1990" s="2" t="str">
        <f>'AlumniEI SIGARRA'!U1991</f>
        <v> L.EIC 2022/2023</v>
      </c>
    </row>
    <row r="1991">
      <c r="A1991" s="2">
        <f>'AlumniEI SIGARRA'!A1992</f>
        <v>201905966</v>
      </c>
      <c r="B1991" s="2" t="str">
        <f>'AlumniEI SIGARRA'!B1992</f>
        <v>Pedro Manuel Bernardo Azevedo</v>
      </c>
      <c r="C1991" s="2" t="str">
        <f>'AlumniEI SIGARRA'!I1992</f>
        <v/>
      </c>
      <c r="D1991" s="2" t="str">
        <f>'AlumniEI SIGARRA'!U1992</f>
        <v> L.EIC 2022/2023</v>
      </c>
    </row>
    <row r="1992">
      <c r="A1992" s="2">
        <f>'AlumniEI SIGARRA'!A1993</f>
        <v>202006086</v>
      </c>
      <c r="B1992" s="2" t="str">
        <f>'AlumniEI SIGARRA'!B1993</f>
        <v>Pedro Manuel Costa Aguiar Botelho Gomes</v>
      </c>
      <c r="C1992" s="2" t="str">
        <f>'AlumniEI SIGARRA'!I1993</f>
        <v/>
      </c>
      <c r="D1992" s="2" t="str">
        <f>'AlumniEI SIGARRA'!U1993</f>
        <v> L.EIC 2022/2023</v>
      </c>
    </row>
    <row r="1993">
      <c r="A1993" s="2">
        <f>'AlumniEI SIGARRA'!A1994</f>
        <v>201506574</v>
      </c>
      <c r="B1993" s="2" t="str">
        <f>'AlumniEI SIGARRA'!B1994</f>
        <v>Pedro Manuel Costa Miranda</v>
      </c>
      <c r="C1993" s="2" t="str">
        <f>'AlumniEI SIGARRA'!I1994</f>
        <v/>
      </c>
      <c r="D1993" s="2" t="str">
        <f>'AlumniEI SIGARRA'!U1994</f>
        <v> MIEIC 2019/2020</v>
      </c>
    </row>
    <row r="1994">
      <c r="A1994" s="2">
        <f>'AlumniEI SIGARRA'!A1995</f>
        <v>200201034</v>
      </c>
      <c r="B1994" s="2" t="str">
        <f>'AlumniEI SIGARRA'!B1995</f>
        <v>Pedro Manuel Coutinho Borges Alves</v>
      </c>
      <c r="C1994" s="2" t="str">
        <f>'AlumniEI SIGARRA'!I1995</f>
        <v/>
      </c>
      <c r="D1994" s="2" t="str">
        <f>'AlumniEI SIGARRA'!U1995</f>
        <v> MIEIC 2012/2013</v>
      </c>
    </row>
    <row r="1995">
      <c r="A1995" s="2">
        <f>'AlumniEI SIGARRA'!A1996</f>
        <v>199702060</v>
      </c>
      <c r="B1995" s="2" t="str">
        <f>'AlumniEI SIGARRA'!B1996</f>
        <v>Pedro Manuel da Costa Oliveira</v>
      </c>
      <c r="C1995" s="2" t="str">
        <f>'AlumniEI SIGARRA'!I1996</f>
        <v/>
      </c>
      <c r="D1995" s="2" t="str">
        <f>'AlumniEI SIGARRA'!U1996</f>
        <v> LEIC 2001/2002</v>
      </c>
    </row>
    <row r="1996">
      <c r="A1996" s="2">
        <f>'AlumniEI SIGARRA'!A1997</f>
        <v>202006322</v>
      </c>
      <c r="B1996" s="2" t="str">
        <f>'AlumniEI SIGARRA'!B1997</f>
        <v>Pedro Manuel da Silva Gomes</v>
      </c>
      <c r="C1996" s="11" t="str">
        <f>'AlumniEI SIGARRA'!I1997</f>
        <v>https://www.linkedin.com/in/pedrogomes29/</v>
      </c>
      <c r="D1996" s="2" t="str">
        <f>'AlumniEI SIGARRA'!U1997</f>
        <v> L.EIC 2022/2023</v>
      </c>
    </row>
    <row r="1997">
      <c r="A1997" s="2">
        <f>'AlumniEI SIGARRA'!A1998</f>
        <v>200502898</v>
      </c>
      <c r="B1997" s="2" t="str">
        <f>'AlumniEI SIGARRA'!B1998</f>
        <v>Pedro Manuel de Azevedo Nunes da Costa</v>
      </c>
      <c r="C1997" s="2" t="str">
        <f>'AlumniEI SIGARRA'!I1998</f>
        <v/>
      </c>
      <c r="D1997" s="2" t="str">
        <f>'AlumniEI SIGARRA'!U1998</f>
        <v> MIEIC 2016/2017</v>
      </c>
    </row>
    <row r="1998">
      <c r="A1998" s="2">
        <f>'AlumniEI SIGARRA'!A1999</f>
        <v>201100686</v>
      </c>
      <c r="B1998" s="2" t="str">
        <f>'AlumniEI SIGARRA'!B1999</f>
        <v>Pedro Manuel dos Santos Rocha</v>
      </c>
      <c r="C1998" s="2" t="str">
        <f>'AlumniEI SIGARRA'!I1999</f>
        <v/>
      </c>
      <c r="D1998" s="2" t="str">
        <f>'AlumniEI SIGARRA'!U1999</f>
        <v> MIEIC 2016/2017</v>
      </c>
    </row>
    <row r="1999">
      <c r="A1999" s="2">
        <f>'AlumniEI SIGARRA'!A2000</f>
        <v>200104254</v>
      </c>
      <c r="B1999" s="2" t="str">
        <f>'AlumniEI SIGARRA'!B2000</f>
        <v>Pedro Manuel Henriques da Cunha Abreu</v>
      </c>
      <c r="C1999" s="2" t="str">
        <f>'AlumniEI SIGARRA'!I2000</f>
        <v/>
      </c>
      <c r="D1999" s="2" t="str">
        <f>'AlumniEI SIGARRA'!U2000</f>
        <v> LEIC 2005/2006</v>
      </c>
    </row>
    <row r="2000">
      <c r="A2000" s="2">
        <f>'AlumniEI SIGARRA'!A2001</f>
        <v>199602601</v>
      </c>
      <c r="B2000" s="2" t="str">
        <f>'AlumniEI SIGARRA'!B2001</f>
        <v>Pedro Manuel Leal Sampaio</v>
      </c>
      <c r="C2000" s="11" t="str">
        <f>'AlumniEI SIGARRA'!I2001</f>
        <v>https://www.linkedin.com/in/pedrosampaio/</v>
      </c>
      <c r="D2000" s="2" t="str">
        <f>'AlumniEI SIGARRA'!U2001</f>
        <v> LEIC 2005/2006</v>
      </c>
    </row>
    <row r="2001">
      <c r="A2001" s="2">
        <f>'AlumniEI SIGARRA'!A2002</f>
        <v>200301054</v>
      </c>
      <c r="B2001" s="2" t="str">
        <f>'AlumniEI SIGARRA'!B2002</f>
        <v>Pedro Manuel Lemos Graça</v>
      </c>
      <c r="C2001" s="2" t="str">
        <f>'AlumniEI SIGARRA'!I2002</f>
        <v/>
      </c>
      <c r="D2001" s="2" t="str">
        <f>'AlumniEI SIGARRA'!U2002</f>
        <v> MIEIC 2012/2013</v>
      </c>
    </row>
    <row r="2002">
      <c r="A2002" s="2">
        <f>'AlumniEI SIGARRA'!A2003</f>
        <v>199200325</v>
      </c>
      <c r="B2002" s="2" t="str">
        <f>'AlumniEI SIGARRA'!B2003</f>
        <v>Pedro Manuel Martins dos Santos</v>
      </c>
      <c r="C2002" s="11" t="str">
        <f>'AlumniEI SIGARRA'!I2003</f>
        <v>https://www.linkedin.com/in/pedromartinssantos/</v>
      </c>
      <c r="D2002" s="2" t="str">
        <f>'AlumniEI SIGARRA'!U2003</f>
        <v> LEIC 2002/2003</v>
      </c>
    </row>
    <row r="2003">
      <c r="A2003" s="2">
        <f>'AlumniEI SIGARRA'!A2004</f>
        <v>201005213</v>
      </c>
      <c r="B2003" s="2" t="str">
        <f>'AlumniEI SIGARRA'!B2004</f>
        <v>Pedro Manuel Meneses Henriques</v>
      </c>
      <c r="C2003" s="2" t="str">
        <f>'AlumniEI SIGARRA'!I2004</f>
        <v/>
      </c>
      <c r="D2003" s="2" t="str">
        <f>'AlumniEI SIGARRA'!U2004</f>
        <v> MIEIC 2015/2016</v>
      </c>
    </row>
    <row r="2004">
      <c r="A2004" s="2">
        <f>'AlumniEI SIGARRA'!A2005</f>
        <v>201008982</v>
      </c>
      <c r="B2004" s="2" t="str">
        <f>'AlumniEI SIGARRA'!B2005</f>
        <v>Pedro Manuel Monteiro Albano</v>
      </c>
      <c r="C2004" s="2" t="str">
        <f>'AlumniEI SIGARRA'!I2005</f>
        <v/>
      </c>
      <c r="D2004" s="2" t="str">
        <f>'AlumniEI SIGARRA'!U2005</f>
        <v> MIEIC 2019/2020</v>
      </c>
    </row>
    <row r="2005">
      <c r="A2005" s="2">
        <f>'AlumniEI SIGARRA'!A2006</f>
        <v>201200764</v>
      </c>
      <c r="B2005" s="2" t="str">
        <f>'AlumniEI SIGARRA'!B2006</f>
        <v>Pedro Manuel Monteiro França Santos</v>
      </c>
      <c r="C2005" s="2" t="str">
        <f>'AlumniEI SIGARRA'!I2006</f>
        <v/>
      </c>
      <c r="D2005" s="2" t="str">
        <f>'AlumniEI SIGARRA'!U2006</f>
        <v> MIEIC 2020/2021</v>
      </c>
    </row>
    <row r="2006">
      <c r="A2006" s="2">
        <f>'AlumniEI SIGARRA'!A2007</f>
        <v>199804412</v>
      </c>
      <c r="B2006" s="2" t="str">
        <f>'AlumniEI SIGARRA'!B2007</f>
        <v>Pedro Manuel Rodrigues Sousa Andrade</v>
      </c>
      <c r="C2006" s="11" t="str">
        <f>'AlumniEI SIGARRA'!I2007</f>
        <v>https://www.linkedin.com/in/pedroandrade/</v>
      </c>
      <c r="D2006" s="2" t="str">
        <f>'AlumniEI SIGARRA'!U2007</f>
        <v> LEIC 2002/2003</v>
      </c>
    </row>
    <row r="2007">
      <c r="A2007" s="2">
        <f>'AlumniEI SIGARRA'!A2008</f>
        <v>200105001</v>
      </c>
      <c r="B2007" s="2" t="str">
        <f>'AlumniEI SIGARRA'!B2008</f>
        <v>Pedro Manuel Sá Balão Alves Rocha</v>
      </c>
      <c r="C2007" s="11" t="str">
        <f>'AlumniEI SIGARRA'!I2008</f>
        <v>https://www.linkedin.com/in/pedrochapt/</v>
      </c>
      <c r="D2007" s="2" t="str">
        <f>'AlumniEI SIGARRA'!U2008</f>
        <v> LEIC 2005/2006</v>
      </c>
    </row>
    <row r="2008">
      <c r="A2008" s="2">
        <f>'AlumniEI SIGARRA'!A2009</f>
        <v>200905232</v>
      </c>
      <c r="B2008" s="2" t="str">
        <f>'AlumniEI SIGARRA'!B2009</f>
        <v>Pedro Manuel Santos Borges</v>
      </c>
      <c r="C2008" s="11" t="str">
        <f>'AlumniEI SIGARRA'!I2009</f>
        <v>https://www.linkedin.com/in/pmsborges/</v>
      </c>
      <c r="D2008" s="2" t="str">
        <f>'AlumniEI SIGARRA'!U2009</f>
        <v> MIEIC 2013/2014</v>
      </c>
    </row>
    <row r="2009">
      <c r="A2009" s="2">
        <f>'AlumniEI SIGARRA'!A2010</f>
        <v>201905508</v>
      </c>
      <c r="B2009" s="2" t="str">
        <f>'AlumniEI SIGARRA'!B2010</f>
        <v>Pedro Manuel Santos Pereira</v>
      </c>
      <c r="C2009" s="2" t="str">
        <f>'AlumniEI SIGARRA'!I2010</f>
        <v/>
      </c>
      <c r="D2009" s="2" t="str">
        <f>'AlumniEI SIGARRA'!U2010</f>
        <v> L.EIC 2022/2023</v>
      </c>
    </row>
    <row r="2010">
      <c r="A2010" s="2">
        <f>'AlumniEI SIGARRA'!A2011</f>
        <v>201806329</v>
      </c>
      <c r="B2010" s="2" t="str">
        <f>'AlumniEI SIGARRA'!B2011</f>
        <v>Pedro Manuel Santos Queirós</v>
      </c>
      <c r="C2010" s="2" t="str">
        <f>'AlumniEI SIGARRA'!I2011</f>
        <v/>
      </c>
      <c r="D2010" s="2" t="str">
        <f>'AlumniEI SIGARRA'!U2011</f>
        <v> M.EIC 2022/2023</v>
      </c>
    </row>
    <row r="2011">
      <c r="A2011" s="2">
        <f>'AlumniEI SIGARRA'!A2012</f>
        <v>200003792</v>
      </c>
      <c r="B2011" s="2" t="str">
        <f>'AlumniEI SIGARRA'!B2012</f>
        <v>Pedro Manuel Sousa e Silva do Amaral Campos</v>
      </c>
      <c r="C2011" s="11" t="str">
        <f>'AlumniEI SIGARRA'!I2012</f>
        <v>https://www.linkedin.com/in/pedroamaralcampos/</v>
      </c>
      <c r="D2011" s="2" t="str">
        <f>'AlumniEI SIGARRA'!U2012</f>
        <v> LEIC 2006/2007</v>
      </c>
    </row>
    <row r="2012">
      <c r="A2012" s="2">
        <f>'AlumniEI SIGARRA'!A2013</f>
        <v>201708807</v>
      </c>
      <c r="B2012" s="2" t="str">
        <f>'AlumniEI SIGARRA'!B2013</f>
        <v>Pedro Maria Passos Ribeiro do Carmo Pereira</v>
      </c>
      <c r="C2012" s="2" t="str">
        <f>'AlumniEI SIGARRA'!I2013</f>
        <v/>
      </c>
      <c r="D2012" s="2" t="str">
        <f>'AlumniEI SIGARRA'!U2013</f>
        <v> M.EIC 2021/2022</v>
      </c>
    </row>
    <row r="2013">
      <c r="A2013" s="2">
        <f>'AlumniEI SIGARRA'!A2014</f>
        <v>201204991</v>
      </c>
      <c r="B2013" s="2" t="str">
        <f>'AlumniEI SIGARRA'!B2014</f>
        <v>Pedro Maria Resende Vieira de Castro</v>
      </c>
      <c r="C2013" s="11" t="str">
        <f>'AlumniEI SIGARRA'!I2014</f>
        <v>https://www.linkedin.com/in/pedro-m-castro/</v>
      </c>
      <c r="D2013" s="2" t="str">
        <f>'AlumniEI SIGARRA'!U2014</f>
        <v> MIEIC 2016/2017</v>
      </c>
    </row>
    <row r="2014">
      <c r="A2014" s="2">
        <f>'AlumniEI SIGARRA'!A2015</f>
        <v>200203950</v>
      </c>
      <c r="B2014" s="2" t="str">
        <f>'AlumniEI SIGARRA'!B2015</f>
        <v>Pedro Marinho Rodrigues Pinto</v>
      </c>
      <c r="C2014" s="11" t="str">
        <f>'AlumniEI SIGARRA'!I2015</f>
        <v>https://www.linkedin.com/in/pedromrpinto/</v>
      </c>
      <c r="D2014" s="2" t="str">
        <f>'AlumniEI SIGARRA'!U2015</f>
        <v> LEIC 2006/2007</v>
      </c>
    </row>
    <row r="2015">
      <c r="A2015" s="2">
        <f>'AlumniEI SIGARRA'!A2016</f>
        <v>201305367</v>
      </c>
      <c r="B2015" s="2" t="str">
        <f>'AlumniEI SIGARRA'!B2016</f>
        <v>Pedro Martins Pontes</v>
      </c>
      <c r="C2015" s="11" t="str">
        <f>'AlumniEI SIGARRA'!I2016</f>
        <v>https://www.linkedin.com/in/pedrompontes/</v>
      </c>
      <c r="D2015" s="2" t="str">
        <f>'AlumniEI SIGARRA'!U2016</f>
        <v> MIEIC 2017/2018</v>
      </c>
    </row>
    <row r="2016">
      <c r="A2016" s="2">
        <f>'AlumniEI SIGARRA'!A2017</f>
        <v>200202543</v>
      </c>
      <c r="B2016" s="2" t="str">
        <f>'AlumniEI SIGARRA'!B2017</f>
        <v>Pedro Mauricio da Silva Moreira Costa</v>
      </c>
      <c r="C2016" s="11" t="str">
        <f>'AlumniEI SIGARRA'!I2017</f>
        <v>https://www.linkedin.com/in/pedromauriciocosta/</v>
      </c>
      <c r="D2016" s="2" t="str">
        <f>'AlumniEI SIGARRA'!U2017</f>
        <v> LEIC 2006/2007</v>
      </c>
    </row>
    <row r="2017">
      <c r="A2017" s="2">
        <f>'AlumniEI SIGARRA'!A2018</f>
        <v>200100905</v>
      </c>
      <c r="B2017" s="2" t="str">
        <f>'AlumniEI SIGARRA'!B2018</f>
        <v>Pedro Melo Campos</v>
      </c>
      <c r="C2017" s="11" t="str">
        <f>'AlumniEI SIGARRA'!I2018</f>
        <v>https://www.linkedin.com/in/pedromelocampos/</v>
      </c>
      <c r="D2017" s="2" t="str">
        <f>'AlumniEI SIGARRA'!U2018</f>
        <v> MIEIC 2007/2008</v>
      </c>
    </row>
    <row r="2018">
      <c r="A2018" s="2">
        <f>'AlumniEI SIGARRA'!A2019</f>
        <v>199600351</v>
      </c>
      <c r="B2018" s="2" t="str">
        <f>'AlumniEI SIGARRA'!B2019</f>
        <v>Pedro Miguel Abreu Antunes Batalha Pinto</v>
      </c>
      <c r="C2018" s="11" t="str">
        <f>'AlumniEI SIGARRA'!I2019</f>
        <v>https://www.linkedin.com/in/pedro-miguel-pinto/</v>
      </c>
      <c r="D2018" s="2" t="str">
        <f>'AlumniEI SIGARRA'!U2019</f>
        <v> LEIC 2001/2002</v>
      </c>
    </row>
    <row r="2019">
      <c r="A2019" s="2">
        <f>'AlumniEI SIGARRA'!A2020</f>
        <v>199901597</v>
      </c>
      <c r="B2019" s="2" t="str">
        <f>'AlumniEI SIGARRA'!B2020</f>
        <v>Pedro Miguel Alves dos Santos Rodrigues</v>
      </c>
      <c r="C2019" s="2" t="str">
        <f>'AlumniEI SIGARRA'!I2020</f>
        <v/>
      </c>
      <c r="D2019" s="2" t="str">
        <f>'AlumniEI SIGARRA'!U2020</f>
        <v> LEIC 2003/2004</v>
      </c>
    </row>
    <row r="2020">
      <c r="A2020" s="2">
        <f>'AlumniEI SIGARRA'!A2021</f>
        <v>200405161</v>
      </c>
      <c r="B2020" s="2" t="str">
        <f>'AlumniEI SIGARRA'!B2021</f>
        <v>Pedro Miguel Alves Martins</v>
      </c>
      <c r="C2020" s="11" t="str">
        <f>'AlumniEI SIGARRA'!I2021</f>
        <v>https://www.linkedin.com/in/pedmartins/</v>
      </c>
      <c r="D2020" s="2" t="str">
        <f>'AlumniEI SIGARRA'!U2021</f>
        <v> MIEIC 2008/2009</v>
      </c>
    </row>
    <row r="2021">
      <c r="A2021" s="2">
        <f>'AlumniEI SIGARRA'!A2022</f>
        <v>200504626</v>
      </c>
      <c r="B2021" s="2" t="str">
        <f>'AlumniEI SIGARRA'!B2022</f>
        <v>Pedro Miguel Barros Morgado</v>
      </c>
      <c r="C2021" s="11" t="str">
        <f>'AlumniEI SIGARRA'!I2022</f>
        <v>https://www.linkedin.com/in/pedrombmorgado/</v>
      </c>
      <c r="D2021" s="2" t="str">
        <f>'AlumniEI SIGARRA'!U2022</f>
        <v> MIEIC 2009/2010</v>
      </c>
    </row>
    <row r="2022">
      <c r="A2022" s="2">
        <f>'AlumniEI SIGARRA'!A2023</f>
        <v>201705208</v>
      </c>
      <c r="B2022" s="2" t="str">
        <f>'AlumniEI SIGARRA'!B2023</f>
        <v>Pedro Miguel Braga Barbosa Lopes Moás</v>
      </c>
      <c r="C2022" s="2" t="str">
        <f>'AlumniEI SIGARRA'!I2023</f>
        <v/>
      </c>
      <c r="D2022" s="2" t="str">
        <f>'AlumniEI SIGARRA'!U2023</f>
        <v> M.EIC 2021/2022</v>
      </c>
    </row>
    <row r="2023">
      <c r="A2023" s="2">
        <f>'AlumniEI SIGARRA'!A2024</f>
        <v>200604110</v>
      </c>
      <c r="B2023" s="2" t="str">
        <f>'AlumniEI SIGARRA'!B2024</f>
        <v>Pedro Miguel Camilo Tenreiro</v>
      </c>
      <c r="C2023" s="2" t="str">
        <f>'AlumniEI SIGARRA'!I2024</f>
        <v/>
      </c>
      <c r="D2023" s="2" t="str">
        <f>'AlumniEI SIGARRA'!U2024</f>
        <v> MIEIC 2010/2011</v>
      </c>
    </row>
    <row r="2024">
      <c r="A2024" s="2">
        <f>'AlumniEI SIGARRA'!A2025</f>
        <v>200003825</v>
      </c>
      <c r="B2024" s="2" t="str">
        <f>'AlumniEI SIGARRA'!B2025</f>
        <v>Pedro Miguel Campos Costa de Oliveira Gonçalves</v>
      </c>
      <c r="C2024" s="2" t="str">
        <f>'AlumniEI SIGARRA'!I2025</f>
        <v/>
      </c>
      <c r="D2024" s="2" t="str">
        <f>'AlumniEI SIGARRA'!U2025</f>
        <v> LEIC 2005/2006</v>
      </c>
    </row>
    <row r="2025">
      <c r="A2025" s="2">
        <f>'AlumniEI SIGARRA'!A2026</f>
        <v>201006595</v>
      </c>
      <c r="B2025" s="2" t="str">
        <f>'AlumniEI SIGARRA'!B2026</f>
        <v>Pedro Miguel Cesário Rosa</v>
      </c>
      <c r="C2025" s="2" t="str">
        <f>'AlumniEI SIGARRA'!I2026</f>
        <v/>
      </c>
      <c r="D2025" s="2" t="str">
        <f>'AlumniEI SIGARRA'!U2026</f>
        <v> MIEIC 2014/2015</v>
      </c>
    </row>
    <row r="2026">
      <c r="A2026" s="2">
        <f>'AlumniEI SIGARRA'!A2027</f>
        <v>200101596</v>
      </c>
      <c r="B2026" s="2" t="str">
        <f>'AlumniEI SIGARRA'!B2027</f>
        <v>Pedro Miguel Correia Mendes</v>
      </c>
      <c r="C2026" s="11" t="str">
        <f>'AlumniEI SIGARRA'!I2027</f>
        <v>https://www.linkedin.com/in/pmcmendes/</v>
      </c>
      <c r="D2026" s="2" t="str">
        <f>'AlumniEI SIGARRA'!U2027</f>
        <v> LEIC 2005/2006</v>
      </c>
    </row>
    <row r="2027">
      <c r="A2027" s="2">
        <f>'AlumniEI SIGARRA'!A2028</f>
        <v>200504627</v>
      </c>
      <c r="B2027" s="2" t="str">
        <f>'AlumniEI SIGARRA'!B2028</f>
        <v>Pedro Miguel Correia Teixeira</v>
      </c>
      <c r="C2027" s="2" t="str">
        <f>'AlumniEI SIGARRA'!I2028</f>
        <v/>
      </c>
      <c r="D2027" s="2" t="str">
        <f>'AlumniEI SIGARRA'!U2028</f>
        <v> MIEIC 2009/2010</v>
      </c>
    </row>
    <row r="2028">
      <c r="A2028" s="2">
        <f>'AlumniEI SIGARRA'!A2029</f>
        <v>199402317</v>
      </c>
      <c r="B2028" s="2" t="str">
        <f>'AlumniEI SIGARRA'!B2029</f>
        <v>Pedro Miguel Cruz Correia Machete Pereira</v>
      </c>
      <c r="C2028" s="2" t="str">
        <f>'AlumniEI SIGARRA'!I2029</f>
        <v/>
      </c>
      <c r="D2028" s="2" t="str">
        <f>'AlumniEI SIGARRA'!U2029</f>
        <v> LEIC 1999/2000</v>
      </c>
    </row>
    <row r="2029">
      <c r="A2029" s="2">
        <f>'AlumniEI SIGARRA'!A2030</f>
        <v>201904529</v>
      </c>
      <c r="B2029" s="2" t="str">
        <f>'AlumniEI SIGARRA'!B2030</f>
        <v>Pedro Miguel Cunha Santos</v>
      </c>
      <c r="C2029" s="2" t="str">
        <f>'AlumniEI SIGARRA'!I2030</f>
        <v/>
      </c>
      <c r="D2029" s="2" t="str">
        <f>'AlumniEI SIGARRA'!U2030</f>
        <v> L.EIC 2022/2023</v>
      </c>
    </row>
    <row r="2030">
      <c r="A2030" s="2">
        <f>'AlumniEI SIGARRA'!A2031</f>
        <v>201806728</v>
      </c>
      <c r="B2030" s="2" t="str">
        <f>'AlumniEI SIGARRA'!B2031</f>
        <v>Pedro Miguel da Costa Azevedo</v>
      </c>
      <c r="C2030" s="2" t="str">
        <f>'AlumniEI SIGARRA'!I2031</f>
        <v/>
      </c>
      <c r="D2030" s="2" t="str">
        <f>'AlumniEI SIGARRA'!U2031</f>
        <v> L.EIC 2021/2022</v>
      </c>
    </row>
    <row r="2031">
      <c r="A2031" s="2">
        <f>'AlumniEI SIGARRA'!A2032</f>
        <v>200203952</v>
      </c>
      <c r="B2031" s="2" t="str">
        <f>'AlumniEI SIGARRA'!B2032</f>
        <v>Pedro Miguel da Cunha Carneiro</v>
      </c>
      <c r="C2031" s="11" t="str">
        <f>'AlumniEI SIGARRA'!I2032</f>
        <v>https://www.linkedin.com/in/pedrocarneiro/</v>
      </c>
      <c r="D2031" s="2" t="str">
        <f>'AlumniEI SIGARRA'!U2032</f>
        <v> LEIC 2006/2007</v>
      </c>
    </row>
    <row r="2032">
      <c r="A2032" s="2">
        <f>'AlumniEI SIGARRA'!A2033</f>
        <v>202006199</v>
      </c>
      <c r="B2032" s="2" t="str">
        <f>'AlumniEI SIGARRA'!B2033</f>
        <v>Pedro Miguel da Silva Correia</v>
      </c>
      <c r="C2032" s="2" t="str">
        <f>'AlumniEI SIGARRA'!I2033</f>
        <v/>
      </c>
      <c r="D2032" s="2" t="str">
        <f>'AlumniEI SIGARRA'!U2033</f>
        <v> L.EIC 2022/2023</v>
      </c>
    </row>
    <row r="2033">
      <c r="A2033" s="2">
        <f>'AlumniEI SIGARRA'!A2034</f>
        <v>201004073</v>
      </c>
      <c r="B2033" s="2" t="str">
        <f>'AlumniEI SIGARRA'!B2034</f>
        <v>Pedro Miguel de Almeida</v>
      </c>
      <c r="C2033" s="11" t="str">
        <f>'AlumniEI SIGARRA'!I2034</f>
        <v>https://www.linkedin.com/in/pedrouops/</v>
      </c>
      <c r="D2033" s="2" t="str">
        <f>'AlumniEI SIGARRA'!U2034</f>
        <v> MIEIC 2014/2015</v>
      </c>
    </row>
    <row r="2034">
      <c r="A2034" s="2">
        <f>'AlumniEI SIGARRA'!A2035</f>
        <v>201106900</v>
      </c>
      <c r="B2034" s="2" t="str">
        <f>'AlumniEI SIGARRA'!B2035</f>
        <v>Pedro Miguel de Miranda Tavares</v>
      </c>
      <c r="C2034" s="2" t="str">
        <f>'AlumniEI SIGARRA'!I2035</f>
        <v/>
      </c>
      <c r="D2034" s="2" t="str">
        <f>'AlumniEI SIGARRA'!U2035</f>
        <v> MIEIC 2015/2016</v>
      </c>
    </row>
    <row r="2035">
      <c r="A2035" s="2">
        <f>'AlumniEI SIGARRA'!A2036</f>
        <v>201303271</v>
      </c>
      <c r="B2035" s="2" t="str">
        <f>'AlumniEI SIGARRA'!B2036</f>
        <v>Pedro Miguel de Serpa Pinto Pereira Gomes</v>
      </c>
      <c r="C2035" s="2" t="str">
        <f>'AlumniEI SIGARRA'!I2036</f>
        <v/>
      </c>
      <c r="D2035" s="2" t="str">
        <f>'AlumniEI SIGARRA'!U2036</f>
        <v> MIEIC 2020/2021</v>
      </c>
    </row>
    <row r="2036">
      <c r="A2036" s="2">
        <f>'AlumniEI SIGARRA'!A2037</f>
        <v>201404178</v>
      </c>
      <c r="B2036" s="2" t="str">
        <f>'AlumniEI SIGARRA'!B2037</f>
        <v>Pedro Miguel Dias Soares</v>
      </c>
      <c r="C2036" s="11" t="str">
        <f>'AlumniEI SIGARRA'!I2037</f>
        <v>https://www.linkedin.com/in/its-pedrodias</v>
      </c>
      <c r="D2036" s="2" t="str">
        <f>'AlumniEI SIGARRA'!U2037</f>
        <v> MIEIC 2018/2019</v>
      </c>
    </row>
    <row r="2037">
      <c r="A2037" s="2">
        <f>'AlumniEI SIGARRA'!A2038</f>
        <v>200704526</v>
      </c>
      <c r="B2037" s="2" t="str">
        <f>'AlumniEI SIGARRA'!B2038</f>
        <v>Pedro Miguel dos Santos Pinto</v>
      </c>
      <c r="C2037" s="2" t="str">
        <f>'AlumniEI SIGARRA'!I2038</f>
        <v/>
      </c>
      <c r="D2037" s="2" t="str">
        <f>'AlumniEI SIGARRA'!U2038</f>
        <v> MIEIC 2011/2012</v>
      </c>
    </row>
    <row r="2038">
      <c r="A2038" s="2">
        <f>'AlumniEI SIGARRA'!A2039</f>
        <v>200500458</v>
      </c>
      <c r="B2038" s="2" t="str">
        <f>'AlumniEI SIGARRA'!B2039</f>
        <v>Pedro Miguel dos Santos Silva Pinto</v>
      </c>
      <c r="C2038" s="2" t="str">
        <f>'AlumniEI SIGARRA'!I2039</f>
        <v/>
      </c>
      <c r="D2038" s="2" t="str">
        <f>'AlumniEI SIGARRA'!U2039</f>
        <v> MIEIC 2010/2011</v>
      </c>
    </row>
    <row r="2039">
      <c r="A2039" s="2">
        <f>'AlumniEI SIGARRA'!A2040</f>
        <v>201505460</v>
      </c>
      <c r="B2039" s="2" t="str">
        <f>'AlumniEI SIGARRA'!B2040</f>
        <v>Pedro Miguel Ferraz Nogueira da Silva</v>
      </c>
      <c r="C2039" s="11" t="str">
        <f>'AlumniEI SIGARRA'!I2040</f>
        <v>https://www.linkedin.com/in/pedro-silva-1200a9160/</v>
      </c>
      <c r="D2039" s="2" t="str">
        <f>'AlumniEI SIGARRA'!U2040</f>
        <v> MIEIC 2019/2020</v>
      </c>
    </row>
    <row r="2040">
      <c r="A2040" s="2">
        <f>'AlumniEI SIGARRA'!A2041</f>
        <v>200703453</v>
      </c>
      <c r="B2040" s="2" t="str">
        <f>'AlumniEI SIGARRA'!B2041</f>
        <v>Pedro Miguel Ferreira Machado</v>
      </c>
      <c r="C2040" s="11" t="str">
        <f>'AlumniEI SIGARRA'!I2041</f>
        <v>https://www.linkedin.com/in/pedromfmachado/</v>
      </c>
      <c r="D2040" s="2" t="str">
        <f>'AlumniEI SIGARRA'!U2041</f>
        <v> MIEIC 2012/2013</v>
      </c>
    </row>
    <row r="2041">
      <c r="A2041" s="2">
        <f>'AlumniEI SIGARRA'!A2042</f>
        <v>201306843</v>
      </c>
      <c r="B2041" s="2" t="str">
        <f>'AlumniEI SIGARRA'!B2042</f>
        <v>Pedro Miguel Herdeiro Vaz de Moura</v>
      </c>
      <c r="C2041" s="2" t="str">
        <f>'AlumniEI SIGARRA'!I2042</f>
        <v/>
      </c>
      <c r="D2041" s="2" t="str">
        <f>'AlumniEI SIGARRA'!U2042</f>
        <v> MIEIC 2017/2018</v>
      </c>
    </row>
    <row r="2042">
      <c r="A2042" s="2">
        <f>'AlumniEI SIGARRA'!A2043</f>
        <v>201907523</v>
      </c>
      <c r="B2042" s="2" t="str">
        <f>'AlumniEI SIGARRA'!B2043</f>
        <v>Pedro Miguel Jesus da Silva</v>
      </c>
      <c r="C2042" s="2" t="str">
        <f>'AlumniEI SIGARRA'!I2043</f>
        <v/>
      </c>
      <c r="D2042" s="2" t="str">
        <f>'AlumniEI SIGARRA'!U2043</f>
        <v> L.EIC 2021/2022</v>
      </c>
    </row>
    <row r="2043">
      <c r="A2043" s="2">
        <f>'AlumniEI SIGARRA'!A2044</f>
        <v>199404065</v>
      </c>
      <c r="B2043" s="2" t="str">
        <f>'AlumniEI SIGARRA'!B2044</f>
        <v>Pedro Miguel Lopes Vaz de Carvalho</v>
      </c>
      <c r="C2043" s="2" t="str">
        <f>'AlumniEI SIGARRA'!I2044</f>
        <v/>
      </c>
      <c r="D2043" s="2" t="str">
        <f>'AlumniEI SIGARRA'!U2044</f>
        <v> LEIC 2002/2003</v>
      </c>
    </row>
    <row r="2044">
      <c r="A2044" s="2">
        <f>'AlumniEI SIGARRA'!A2045</f>
        <v>201303973</v>
      </c>
      <c r="B2044" s="2" t="str">
        <f>'AlumniEI SIGARRA'!B2045</f>
        <v>Pedro Miguel Lourenço Costa</v>
      </c>
      <c r="C2044" s="11" t="str">
        <f>'AlumniEI SIGARRA'!I2045</f>
        <v>https://www.linkedin.com/in/pedromlcosta/</v>
      </c>
      <c r="D2044" s="2" t="str">
        <f>'AlumniEI SIGARRA'!U2045</f>
        <v> MIEIC 2017/2018</v>
      </c>
    </row>
    <row r="2045">
      <c r="A2045" s="2">
        <f>'AlumniEI SIGARRA'!A2046</f>
        <v>200803068</v>
      </c>
      <c r="B2045" s="2" t="str">
        <f>'AlumniEI SIGARRA'!B2046</f>
        <v>Pedro Miguel Lourenço Meleiro</v>
      </c>
      <c r="C2045" s="11" t="str">
        <f>'AlumniEI SIGARRA'!I2046</f>
        <v>https://www.linkedin.com/in/pedromeleiro/</v>
      </c>
      <c r="D2045" s="2" t="str">
        <f>'AlumniEI SIGARRA'!U2046</f>
        <v> MIEIC 2012/2013</v>
      </c>
    </row>
    <row r="2046">
      <c r="A2046" s="2">
        <f>'AlumniEI SIGARRA'!A2047</f>
        <v>202004714</v>
      </c>
      <c r="B2046" s="2" t="str">
        <f>'AlumniEI SIGARRA'!B2047</f>
        <v>Pedro Miguel Magalhães Nunes</v>
      </c>
      <c r="C2046" s="2" t="str">
        <f>'AlumniEI SIGARRA'!I2047</f>
        <v/>
      </c>
      <c r="D2046" s="2" t="str">
        <f>'AlumniEI SIGARRA'!U2047</f>
        <v> L.EIC 2022/2023</v>
      </c>
    </row>
    <row r="2047">
      <c r="A2047" s="2">
        <f>'AlumniEI SIGARRA'!A2048</f>
        <v>199501805</v>
      </c>
      <c r="B2047" s="2" t="str">
        <f>'AlumniEI SIGARRA'!B2048</f>
        <v>Pedro Miguel Martins de Almeida</v>
      </c>
      <c r="C2047" s="11" t="str">
        <f>'AlumniEI SIGARRA'!I2048</f>
        <v>https://www.linkedin.com/in/pedro--almeida/</v>
      </c>
      <c r="D2047" s="2" t="str">
        <f>'AlumniEI SIGARRA'!U2048</f>
        <v> LEIC 1999/2000</v>
      </c>
    </row>
    <row r="2048">
      <c r="A2048" s="2">
        <f>'AlumniEI SIGARRA'!A2049</f>
        <v>201206054</v>
      </c>
      <c r="B2048" s="2" t="str">
        <f>'AlumniEI SIGARRA'!B2049</f>
        <v>Pedro Miguel Martins de Lemos da Cunha Faria</v>
      </c>
      <c r="C2048" s="2" t="str">
        <f>'AlumniEI SIGARRA'!I2049</f>
        <v/>
      </c>
      <c r="D2048" s="2" t="str">
        <f>'AlumniEI SIGARRA'!U2049</f>
        <v> MIEIC 2016/2017</v>
      </c>
    </row>
    <row r="2049">
      <c r="A2049" s="2">
        <f>'AlumniEI SIGARRA'!A2050</f>
        <v>200404215</v>
      </c>
      <c r="B2049" s="2" t="str">
        <f>'AlumniEI SIGARRA'!B2050</f>
        <v>Pedro Miguel Monteiro Galvão</v>
      </c>
      <c r="C2049" s="11" t="str">
        <f>'AlumniEI SIGARRA'!I2050</f>
        <v>https://www.linkedin.com/in/pedrommgalvao</v>
      </c>
      <c r="D2049" s="2" t="str">
        <f>'AlumniEI SIGARRA'!U2050</f>
        <v> L.EIC 2022/2023</v>
      </c>
    </row>
    <row r="2050">
      <c r="A2050" s="2">
        <f>'AlumniEI SIGARRA'!A2051</f>
        <v>200103548</v>
      </c>
      <c r="B2050" s="2" t="str">
        <f>'AlumniEI SIGARRA'!B2051</f>
        <v>Pedro Miguel Moreira da Silva</v>
      </c>
      <c r="C2050" s="2" t="str">
        <f>'AlumniEI SIGARRA'!I2051</f>
        <v/>
      </c>
      <c r="D2050" s="2" t="str">
        <f>'AlumniEI SIGARRA'!U2051</f>
        <v> MIEIC 2008/2009</v>
      </c>
    </row>
    <row r="2051">
      <c r="A2051" s="2">
        <f>'AlumniEI SIGARRA'!A2052</f>
        <v>202004715</v>
      </c>
      <c r="B2051" s="2" t="str">
        <f>'AlumniEI SIGARRA'!B2052</f>
        <v>Pedro Miguel Moreira Ramalho</v>
      </c>
      <c r="C2051" s="2" t="str">
        <f>'AlumniEI SIGARRA'!I2052</f>
        <v/>
      </c>
      <c r="D2051" s="2" t="str">
        <f>'AlumniEI SIGARRA'!U2052</f>
        <v> L.EIC 2022/2023</v>
      </c>
    </row>
    <row r="2052">
      <c r="A2052" s="2">
        <f>'AlumniEI SIGARRA'!A2053</f>
        <v>201806083</v>
      </c>
      <c r="B2052" s="2" t="str">
        <f>'AlumniEI SIGARRA'!B2053</f>
        <v>Pedro Miguel Novais do Vale</v>
      </c>
      <c r="C2052" s="2" t="str">
        <f>'AlumniEI SIGARRA'!I2053</f>
        <v/>
      </c>
      <c r="D2052" s="2" t="str">
        <f>'AlumniEI SIGARRA'!U2053</f>
        <v> L.EIC 2021/2022</v>
      </c>
    </row>
    <row r="2053">
      <c r="A2053" s="2">
        <f>'AlumniEI SIGARRA'!A2054</f>
        <v>201303890</v>
      </c>
      <c r="B2053" s="2" t="str">
        <f>'AlumniEI SIGARRA'!B2054</f>
        <v>Pedro Miguel Oliveira Arnaldo</v>
      </c>
      <c r="C2053" s="2" t="str">
        <f>'AlumniEI SIGARRA'!I2054</f>
        <v/>
      </c>
      <c r="D2053" s="2" t="str">
        <f>'AlumniEI SIGARRA'!U2054</f>
        <v> MIEIC 2018/2019</v>
      </c>
    </row>
    <row r="2054">
      <c r="A2054" s="2">
        <f>'AlumniEI SIGARRA'!A2055</f>
        <v>201603816</v>
      </c>
      <c r="B2054" s="2" t="str">
        <f>'AlumniEI SIGARRA'!B2055</f>
        <v>Pedro Miguel Oliveira Azevedo</v>
      </c>
      <c r="C2054" s="2" t="str">
        <f>'AlumniEI SIGARRA'!I2055</f>
        <v/>
      </c>
      <c r="D2054" s="2" t="str">
        <f>'AlumniEI SIGARRA'!U2055</f>
        <v> L.EIC 2021/2022 M.EIC 2022/2023</v>
      </c>
    </row>
    <row r="2055">
      <c r="A2055" s="2">
        <f>'AlumniEI SIGARRA'!A2056</f>
        <v>201604470</v>
      </c>
      <c r="B2055" s="2" t="str">
        <f>'AlumniEI SIGARRA'!B2056</f>
        <v>Pedro Miguel Oliveira Carvalho da Silva</v>
      </c>
      <c r="C2055" s="2" t="str">
        <f>'AlumniEI SIGARRA'!I2056</f>
        <v/>
      </c>
      <c r="D2055" s="2" t="str">
        <f>'AlumniEI SIGARRA'!U2056</f>
        <v> MIEIC 2020/2021</v>
      </c>
    </row>
    <row r="2056">
      <c r="A2056" s="2">
        <f>'AlumniEI SIGARRA'!A2057</f>
        <v>201305618</v>
      </c>
      <c r="B2056" s="2" t="str">
        <f>'AlumniEI SIGARRA'!B2057</f>
        <v>Pedro Miguel Pereira de Melo</v>
      </c>
      <c r="C2056" s="2" t="str">
        <f>'AlumniEI SIGARRA'!I2057</f>
        <v/>
      </c>
      <c r="D2056" s="2" t="str">
        <f>'AlumniEI SIGARRA'!U2057</f>
        <v> MIEIC 2017/2018</v>
      </c>
    </row>
    <row r="2057">
      <c r="A2057" s="2">
        <f>'AlumniEI SIGARRA'!A2058</f>
        <v>199904756</v>
      </c>
      <c r="B2057" s="2" t="str">
        <f>'AlumniEI SIGARRA'!B2058</f>
        <v>Pedro Miguel Pinheiro Almeida Lamas Pinto</v>
      </c>
      <c r="C2057" s="11" t="str">
        <f>'AlumniEI SIGARRA'!I2058</f>
        <v>https://www.linkedin.com/in/pedrolamas/</v>
      </c>
      <c r="D2057" s="2" t="str">
        <f>'AlumniEI SIGARRA'!U2058</f>
        <v> LEIC 2006/2007</v>
      </c>
    </row>
    <row r="2058">
      <c r="A2058" s="2">
        <f>'AlumniEI SIGARRA'!A2059</f>
        <v>201806802</v>
      </c>
      <c r="B2058" s="2" t="str">
        <f>'AlumniEI SIGARRA'!B2059</f>
        <v>Pedro Miguel Pires Coelho</v>
      </c>
      <c r="C2058" s="2" t="str">
        <f>'AlumniEI SIGARRA'!I2059</f>
        <v/>
      </c>
      <c r="D2058" s="2" t="str">
        <f>'AlumniEI SIGARRA'!U2059</f>
        <v> L.EIC 2021/2022</v>
      </c>
    </row>
    <row r="2059">
      <c r="A2059" s="2">
        <f>'AlumniEI SIGARRA'!A2060</f>
        <v>199501250</v>
      </c>
      <c r="B2059" s="2" t="str">
        <f>'AlumniEI SIGARRA'!B2060</f>
        <v>Pedro Miguel Ribeiro Veloso Gomes</v>
      </c>
      <c r="C2059" s="11" t="str">
        <f>'AlumniEI SIGARRA'!I2060</f>
        <v>https://www.linkedin.com/in/pedrovelosogomes/</v>
      </c>
      <c r="D2059" s="2" t="str">
        <f>'AlumniEI SIGARRA'!U2060</f>
        <v> LEIC 2001/2002 MIEIC 2008/2009</v>
      </c>
    </row>
    <row r="2060">
      <c r="A2060" s="2">
        <f>'AlumniEI SIGARRA'!A2061</f>
        <v>201705160</v>
      </c>
      <c r="B2060" s="2" t="str">
        <f>'AlumniEI SIGARRA'!B2061</f>
        <v>Pedro Miguel Rodrigues Ferraz Esteves</v>
      </c>
      <c r="C2060" s="11" t="str">
        <f>'AlumniEI SIGARRA'!I2061</f>
        <v>https://www.linkedin.com/in/pemesteves</v>
      </c>
      <c r="D2060" s="2" t="str">
        <f>'AlumniEI SIGARRA'!U2061</f>
        <v> M.EIC 2021/2022</v>
      </c>
    </row>
    <row r="2061">
      <c r="A2061" s="2">
        <f>'AlumniEI SIGARRA'!A2062</f>
        <v>200304790</v>
      </c>
      <c r="B2061" s="2" t="str">
        <f>'AlumniEI SIGARRA'!B2062</f>
        <v>Pedro Miguel Rosário Alves</v>
      </c>
      <c r="C2061" s="11" t="str">
        <f>'AlumniEI SIGARRA'!I2062</f>
        <v>https://www.linkedin.com/in/pedromralves</v>
      </c>
      <c r="D2061" s="2" t="str">
        <f>'AlumniEI SIGARRA'!U2062</f>
        <v> MIEIC 2007/2008</v>
      </c>
    </row>
    <row r="2062">
      <c r="A2062" s="2">
        <f>'AlumniEI SIGARRA'!A2063</f>
        <v>200903040</v>
      </c>
      <c r="B2062" s="2" t="str">
        <f>'AlumniEI SIGARRA'!B2063</f>
        <v>Pedro Miguel Salgado Dias</v>
      </c>
      <c r="C2062" s="11" t="str">
        <f>'AlumniEI SIGARRA'!I2063</f>
        <v>https://www.linkedin.com/in/pedromsdias/</v>
      </c>
      <c r="D2062" s="2" t="str">
        <f>'AlumniEI SIGARRA'!U2063</f>
        <v> MIEIC 2013/2014</v>
      </c>
    </row>
    <row r="2063">
      <c r="A2063" s="2">
        <f>'AlumniEI SIGARRA'!A2064</f>
        <v>199400662</v>
      </c>
      <c r="B2063" s="2" t="str">
        <f>'AlumniEI SIGARRA'!B2064</f>
        <v>Pedro Miguel Salvador Azevedo</v>
      </c>
      <c r="C2063" s="2" t="str">
        <f>'AlumniEI SIGARRA'!I2064</f>
        <v/>
      </c>
      <c r="D2063" s="2" t="str">
        <f>'AlumniEI SIGARRA'!U2064</f>
        <v> LEIC 1999/2000</v>
      </c>
    </row>
    <row r="2064">
      <c r="A2064" s="2">
        <f>'AlumniEI SIGARRA'!A2065</f>
        <v>201906712</v>
      </c>
      <c r="B2064" s="2" t="str">
        <f>'AlumniEI SIGARRA'!B2065</f>
        <v>Pedro Miguel Sampaio Ferreira Machado</v>
      </c>
      <c r="C2064" s="2" t="str">
        <f>'AlumniEI SIGARRA'!I2065</f>
        <v/>
      </c>
      <c r="D2064" s="2" t="str">
        <f>'AlumniEI SIGARRA'!U2065</f>
        <v> L.EIC 2021/2022</v>
      </c>
    </row>
    <row r="2065">
      <c r="A2065" s="2">
        <f>'AlumniEI SIGARRA'!A2066</f>
        <v>201103084</v>
      </c>
      <c r="B2065" s="2" t="str">
        <f>'AlumniEI SIGARRA'!B2066</f>
        <v>Pedro Miguel Santos Ferreira</v>
      </c>
      <c r="C2065" s="2" t="str">
        <f>'AlumniEI SIGARRA'!I2066</f>
        <v/>
      </c>
      <c r="D2065" s="2" t="str">
        <f>'AlumniEI SIGARRA'!U2066</f>
        <v> MIEIC 2020/2021</v>
      </c>
    </row>
    <row r="2066">
      <c r="A2066" s="2">
        <f>'AlumniEI SIGARRA'!A2067</f>
        <v>199800760</v>
      </c>
      <c r="B2066" s="2" t="str">
        <f>'AlumniEI SIGARRA'!B2067</f>
        <v>Pedro Miguel Soares Ferreira</v>
      </c>
      <c r="C2066" s="11" t="str">
        <f>'AlumniEI SIGARRA'!I2067</f>
        <v>https://www.linkedin.com/in/pmsferreira/</v>
      </c>
      <c r="D2066" s="2" t="str">
        <f>'AlumniEI SIGARRA'!U2067</f>
        <v> LEIC 2002/2003</v>
      </c>
    </row>
    <row r="2067">
      <c r="A2067" s="2">
        <f>'AlumniEI SIGARRA'!A2068</f>
        <v>201605339</v>
      </c>
      <c r="B2067" s="2" t="str">
        <f>'AlumniEI SIGARRA'!B2068</f>
        <v>Pedro Miguel Sousa da Costa</v>
      </c>
      <c r="C2067" s="2" t="str">
        <f>'AlumniEI SIGARRA'!I2068</f>
        <v/>
      </c>
      <c r="D2067" s="2" t="str">
        <f>'AlumniEI SIGARRA'!U2068</f>
        <v> MIEIC 2020/2021</v>
      </c>
    </row>
    <row r="2068">
      <c r="A2068" s="2">
        <f>'AlumniEI SIGARRA'!A2069</f>
        <v>201603846</v>
      </c>
      <c r="B2068" s="2" t="str">
        <f>'AlumniEI SIGARRA'!B2069</f>
        <v>Pedro Miguel Sousa Fernandes</v>
      </c>
      <c r="C2068" s="11" t="str">
        <f>'AlumniEI SIGARRA'!I2069</f>
        <v>https://www.linkedin.com/in/pmsfernandes/</v>
      </c>
      <c r="D2068" s="2" t="str">
        <f>'AlumniEI SIGARRA'!U2069</f>
        <v> MIEIC 2020/2021</v>
      </c>
    </row>
    <row r="2069">
      <c r="A2069" s="2">
        <f>'AlumniEI SIGARRA'!A2070</f>
        <v>201102999</v>
      </c>
      <c r="B2069" s="2" t="str">
        <f>'AlumniEI SIGARRA'!B2070</f>
        <v>Pedro Miguel Sousa Santos</v>
      </c>
      <c r="C2069" s="2" t="str">
        <f>'AlumniEI SIGARRA'!I2070</f>
        <v/>
      </c>
      <c r="D2069" s="2" t="str">
        <f>'AlumniEI SIGARRA'!U2070</f>
        <v> MIEIC 2015/2016</v>
      </c>
    </row>
    <row r="2070">
      <c r="A2070" s="2">
        <f>'AlumniEI SIGARRA'!A2071</f>
        <v>200804985</v>
      </c>
      <c r="B2070" s="2" t="str">
        <f>'AlumniEI SIGARRA'!B2071</f>
        <v>Pedro Miguel Tavares Teixeira Ferreira</v>
      </c>
      <c r="C2070" s="2" t="str">
        <f>'AlumniEI SIGARRA'!I2071</f>
        <v/>
      </c>
      <c r="D2070" s="2" t="str">
        <f>'AlumniEI SIGARRA'!U2071</f>
        <v> MIEIC 2009/2010</v>
      </c>
    </row>
    <row r="2071">
      <c r="A2071" s="2">
        <f>'AlumniEI SIGARRA'!A2072</f>
        <v>201000588</v>
      </c>
      <c r="B2071" s="2" t="str">
        <f>'AlumniEI SIGARRA'!B2072</f>
        <v>Pedro Miguel Vendas da Costa</v>
      </c>
      <c r="C2071" s="2" t="str">
        <f>'AlumniEI SIGARRA'!I2072</f>
        <v/>
      </c>
      <c r="D2071" s="2" t="str">
        <f>'AlumniEI SIGARRA'!U2072</f>
        <v> MIEIC 2014/2015</v>
      </c>
    </row>
    <row r="2072">
      <c r="A2072" s="2">
        <f>'AlumniEI SIGARRA'!A2073</f>
        <v>200406014</v>
      </c>
      <c r="B2072" s="2" t="str">
        <f>'AlumniEI SIGARRA'!B2073</f>
        <v>Pedro Miguel Vieira Antunes Guedes da Silva</v>
      </c>
      <c r="C2072" s="11" t="str">
        <f>'AlumniEI SIGARRA'!I2073</f>
        <v>https://www.linkedin.com/in/pedro-antunes-silva-697a8a26/</v>
      </c>
      <c r="D2072" s="2" t="str">
        <f>'AlumniEI SIGARRA'!U2073</f>
        <v> MIEIC 2009/2010</v>
      </c>
    </row>
    <row r="2073">
      <c r="A2073" s="2">
        <f>'AlumniEI SIGARRA'!A2074</f>
        <v>201304073</v>
      </c>
      <c r="B2073" s="2" t="str">
        <f>'AlumniEI SIGARRA'!B2074</f>
        <v>Pedro Miguel Vieira da Câmara</v>
      </c>
      <c r="C2073" s="2" t="str">
        <f>'AlumniEI SIGARRA'!I2074</f>
        <v/>
      </c>
      <c r="D2073" s="2" t="str">
        <f>'AlumniEI SIGARRA'!U2074</f>
        <v> MIEIC 2017/2018</v>
      </c>
    </row>
    <row r="2074">
      <c r="A2074" s="2">
        <f>'AlumniEI SIGARRA'!A2075</f>
        <v>201306032</v>
      </c>
      <c r="B2074" s="2" t="str">
        <f>'AlumniEI SIGARRA'!B2075</f>
        <v>Pedro Miguel Vieira da Silva</v>
      </c>
      <c r="C2074" s="11" t="str">
        <f>'AlumniEI SIGARRA'!I2075</f>
        <v>https://www.linkedin.com/in/pedromvsilva/</v>
      </c>
      <c r="D2074" s="2" t="str">
        <f>'AlumniEI SIGARRA'!U2075</f>
        <v> MIEIC 2017/2018</v>
      </c>
    </row>
    <row r="2075">
      <c r="A2075" s="2">
        <f>'AlumniEI SIGARRA'!A2076</f>
        <v>200303291</v>
      </c>
      <c r="B2075" s="2" t="str">
        <f>'AlumniEI SIGARRA'!B2076</f>
        <v>Pedro Miguel Vilares Jorge Ruas Moreira</v>
      </c>
      <c r="C2075" s="11" t="str">
        <f>'AlumniEI SIGARRA'!I2076</f>
        <v>https://www.linkedin.com/in/pedroruasmoreira/</v>
      </c>
      <c r="D2075" s="2" t="str">
        <f>'AlumniEI SIGARRA'!U2076</f>
        <v> MIEIC 2007/2008</v>
      </c>
    </row>
    <row r="2076">
      <c r="A2076" s="2">
        <f>'AlumniEI SIGARRA'!A2077</f>
        <v>199602620</v>
      </c>
      <c r="B2076" s="2" t="str">
        <f>'AlumniEI SIGARRA'!B2077</f>
        <v>Pedro Miguel Vitorino Faria</v>
      </c>
      <c r="C2076" s="2" t="str">
        <f>'AlumniEI SIGARRA'!I2077</f>
        <v/>
      </c>
      <c r="D2076" s="2" t="str">
        <f>'AlumniEI SIGARRA'!U2077</f>
        <v> LEIC 2004/2005</v>
      </c>
    </row>
    <row r="2077">
      <c r="A2077" s="2">
        <f>'AlumniEI SIGARRA'!A2078</f>
        <v>200701503</v>
      </c>
      <c r="B2077" s="2" t="str">
        <f>'AlumniEI SIGARRA'!B2078</f>
        <v>Pedro Moreira Torres</v>
      </c>
      <c r="C2077" s="11" t="str">
        <f>'AlumniEI SIGARRA'!I2078</f>
        <v>https://www.linkedin.com/in/petorres/</v>
      </c>
      <c r="D2077" s="2" t="str">
        <f>'AlumniEI SIGARRA'!U2078</f>
        <v> MIEIC 2011/2012</v>
      </c>
    </row>
    <row r="2078">
      <c r="A2078" s="2">
        <f>'AlumniEI SIGARRA'!A2079</f>
        <v>200201124</v>
      </c>
      <c r="B2078" s="2" t="str">
        <f>'AlumniEI SIGARRA'!B2079</f>
        <v>Pedro Nuno da Cunha Vieira Pinto</v>
      </c>
      <c r="C2078" s="2" t="str">
        <f>'AlumniEI SIGARRA'!I2079</f>
        <v/>
      </c>
      <c r="D2078" s="2" t="str">
        <f>'AlumniEI SIGARRA'!U2079</f>
        <v> MIEIC 2007/2008</v>
      </c>
    </row>
    <row r="2079">
      <c r="A2079" s="2">
        <f>'AlumniEI SIGARRA'!A2080</f>
        <v>202007531</v>
      </c>
      <c r="B2079" s="2" t="str">
        <f>'AlumniEI SIGARRA'!B2080</f>
        <v>Pedro Nuno Ferreira Moura de Macedo</v>
      </c>
      <c r="C2079" s="11" t="str">
        <f>'AlumniEI SIGARRA'!I2080</f>
        <v>https://www.linkedin.com/in/pedronmacedo</v>
      </c>
      <c r="D2079" s="2" t="str">
        <f>'AlumniEI SIGARRA'!U2080</f>
        <v> L.EIC 2022/2023</v>
      </c>
    </row>
    <row r="2080">
      <c r="A2080" s="2">
        <f>'AlumniEI SIGARRA'!A2081</f>
        <v>199402998</v>
      </c>
      <c r="B2080" s="2" t="str">
        <f>'AlumniEI SIGARRA'!B2081</f>
        <v>Pedro Nuno Susano Trindade Pinto</v>
      </c>
      <c r="C2080" s="11" t="str">
        <f>'AlumniEI SIGARRA'!I2081</f>
        <v>https://www.linkedin.com/in/pedro-pinto-099980</v>
      </c>
      <c r="D2080" s="2" t="str">
        <f>'AlumniEI SIGARRA'!U2081</f>
        <v> LEIC 1999/2000</v>
      </c>
    </row>
    <row r="2081">
      <c r="A2081" s="2">
        <f>'AlumniEI SIGARRA'!A2082</f>
        <v>200405157</v>
      </c>
      <c r="B2081" s="2" t="str">
        <f>'AlumniEI SIGARRA'!B2082</f>
        <v>Pedro Nuno Verde Cerqueira</v>
      </c>
      <c r="C2081" s="2" t="str">
        <f>'AlumniEI SIGARRA'!I2082</f>
        <v/>
      </c>
      <c r="D2081" s="2" t="str">
        <f>'AlumniEI SIGARRA'!U2082</f>
        <v> L.EIC 2022/2023</v>
      </c>
    </row>
    <row r="2082">
      <c r="A2082" s="2">
        <f>'AlumniEI SIGARRA'!A2083</f>
        <v>201306095</v>
      </c>
      <c r="B2082" s="2" t="str">
        <f>'AlumniEI SIGARRA'!B2083</f>
        <v>Pedro Oliveira da Silva</v>
      </c>
      <c r="C2082" s="11" t="str">
        <f>'AlumniEI SIGARRA'!I2083</f>
        <v>https://www.linkedin.com/in/pedro-oliveira-silva</v>
      </c>
      <c r="D2082" s="2" t="str">
        <f>'AlumniEI SIGARRA'!U2083</f>
        <v> MIEIC 2017/2018</v>
      </c>
    </row>
    <row r="2083">
      <c r="A2083" s="2">
        <f>'AlumniEI SIGARRA'!A2084</f>
        <v>201306506</v>
      </c>
      <c r="B2083" s="2" t="str">
        <f>'AlumniEI SIGARRA'!B2084</f>
        <v>Pedro Pais de Sousa da Costa Carvalho</v>
      </c>
      <c r="C2083" s="2" t="str">
        <f>'AlumniEI SIGARRA'!I2084</f>
        <v/>
      </c>
      <c r="D2083" s="2" t="str">
        <f>'AlumniEI SIGARRA'!U2084</f>
        <v> MIEIC 2018/2019</v>
      </c>
    </row>
    <row r="2084">
      <c r="A2084" s="2">
        <f>'AlumniEI SIGARRA'!A2085</f>
        <v>202004986</v>
      </c>
      <c r="B2084" s="2" t="str">
        <f>'AlumniEI SIGARRA'!B2085</f>
        <v>Pedro Pereira Ferreira</v>
      </c>
      <c r="C2084" s="2" t="str">
        <f>'AlumniEI SIGARRA'!I2085</f>
        <v/>
      </c>
      <c r="D2084" s="2" t="str">
        <f>'AlumniEI SIGARRA'!U2085</f>
        <v> L.EIC 2022/2023</v>
      </c>
    </row>
    <row r="2085">
      <c r="A2085" s="2">
        <f>'AlumniEI SIGARRA'!A2086</f>
        <v>200104175</v>
      </c>
      <c r="B2085" s="2" t="str">
        <f>'AlumniEI SIGARRA'!B2086</f>
        <v>Pedro Ramos de Brito Ferrari</v>
      </c>
      <c r="C2085" s="2" t="str">
        <f>'AlumniEI SIGARRA'!I2086</f>
        <v/>
      </c>
      <c r="D2085" s="2" t="str">
        <f>'AlumniEI SIGARRA'!U2086</f>
        <v> LEIC 2005/2006</v>
      </c>
    </row>
    <row r="2086">
      <c r="A2086" s="2">
        <f>'AlumniEI SIGARRA'!A2087</f>
        <v>201900513</v>
      </c>
      <c r="B2086" s="2" t="str">
        <f>'AlumniEI SIGARRA'!B2087</f>
        <v>Pedro Rezende de Carvalho</v>
      </c>
      <c r="C2086" s="2" t="str">
        <f>'AlumniEI SIGARRA'!I2087</f>
        <v/>
      </c>
      <c r="D2086" s="2" t="str">
        <f>'AlumniEI SIGARRA'!U2087</f>
        <v> L.EIC 2022/2023</v>
      </c>
    </row>
    <row r="2087">
      <c r="A2087" s="2">
        <f>'AlumniEI SIGARRA'!A2088</f>
        <v>200102852</v>
      </c>
      <c r="B2087" s="2" t="str">
        <f>'AlumniEI SIGARRA'!B2088</f>
        <v>Pedro Ribeiro Santos</v>
      </c>
      <c r="C2087" s="2" t="str">
        <f>'AlumniEI SIGARRA'!I2088</f>
        <v/>
      </c>
      <c r="D2087" s="2" t="str">
        <f>'AlumniEI SIGARRA'!U2088</f>
        <v> MIEIC 2007/2008</v>
      </c>
    </row>
    <row r="2088">
      <c r="A2088" s="2">
        <f>'AlumniEI SIGARRA'!A2089</f>
        <v>200502912</v>
      </c>
      <c r="B2088" s="2" t="str">
        <f>'AlumniEI SIGARRA'!B2089</f>
        <v>Pedro Ricardo da Nova Valente</v>
      </c>
      <c r="C2088" s="2" t="str">
        <f>'AlumniEI SIGARRA'!I2089</f>
        <v/>
      </c>
      <c r="D2088" s="2" t="str">
        <f>'AlumniEI SIGARRA'!U2089</f>
        <v> MEI 2008/2009</v>
      </c>
    </row>
    <row r="2089">
      <c r="A2089" s="2">
        <f>'AlumniEI SIGARRA'!A2090</f>
        <v>201106748</v>
      </c>
      <c r="B2089" s="2" t="str">
        <f>'AlumniEI SIGARRA'!B2090</f>
        <v>Pedro Ricardo Oliveira Fernandes</v>
      </c>
      <c r="C2089" s="11" t="str">
        <f>'AlumniEI SIGARRA'!I2090</f>
        <v>https://www.linkedin.com/in/pedrodeoliveira/</v>
      </c>
      <c r="D2089" s="2" t="str">
        <f>'AlumniEI SIGARRA'!U2090</f>
        <v> MIEIC 2015/2016</v>
      </c>
    </row>
    <row r="2090">
      <c r="A2090" s="2">
        <f>'AlumniEI SIGARRA'!A2091</f>
        <v>199800781</v>
      </c>
      <c r="B2090" s="2" t="str">
        <f>'AlumniEI SIGARRA'!B2091</f>
        <v>Pedro Ricardo Teixeira Ferreira</v>
      </c>
      <c r="C2090" s="2" t="str">
        <f>'AlumniEI SIGARRA'!I2091</f>
        <v/>
      </c>
      <c r="D2090" s="2" t="str">
        <f>'AlumniEI SIGARRA'!U2091</f>
        <v> LEIC 2002/2003</v>
      </c>
    </row>
    <row r="2091">
      <c r="A2091" s="2">
        <f>'AlumniEI SIGARRA'!A2092</f>
        <v>199501244</v>
      </c>
      <c r="B2091" s="2" t="str">
        <f>'AlumniEI SIGARRA'!B2092</f>
        <v>Pedro Rodrigo Caetano Strecht Ribeiro</v>
      </c>
      <c r="C2091" s="11" t="str">
        <f>'AlumniEI SIGARRA'!I2092</f>
        <v>https://www.linkedin.com/in/pedrostrecht/</v>
      </c>
      <c r="D2091" s="2" t="str">
        <f>'AlumniEI SIGARRA'!U2092</f>
        <v> MIEIC 2007/2008</v>
      </c>
    </row>
    <row r="2092">
      <c r="A2092" s="2">
        <f>'AlumniEI SIGARRA'!A2093</f>
        <v>201306037</v>
      </c>
      <c r="B2092" s="2" t="str">
        <f>'AlumniEI SIGARRA'!B2093</f>
        <v>Pedro Romano de Oliveira e Silva Barbosa</v>
      </c>
      <c r="C2092" s="2" t="str">
        <f>'AlumniEI SIGARRA'!I2093</f>
        <v/>
      </c>
      <c r="D2092" s="2" t="str">
        <f>'AlumniEI SIGARRA'!U2093</f>
        <v> MIEIC 2017/2018</v>
      </c>
    </row>
    <row r="2093">
      <c r="A2093" s="2">
        <f>'AlumniEI SIGARRA'!A2094</f>
        <v>200505567</v>
      </c>
      <c r="B2093" s="2" t="str">
        <f>'AlumniEI SIGARRA'!B2094</f>
        <v>Pedro Rui Figueiredo da Cunha</v>
      </c>
      <c r="C2093" s="11" t="str">
        <f>'AlumniEI SIGARRA'!I2094</f>
        <v>https://www.linkedin.com/in/pedro-cunha-sw-engineer/</v>
      </c>
      <c r="D2093" s="2" t="str">
        <f>'AlumniEI SIGARRA'!U2094</f>
        <v> MIEIC 2014/2015</v>
      </c>
    </row>
    <row r="2094">
      <c r="A2094" s="2">
        <f>'AlumniEI SIGARRA'!A2095</f>
        <v>201906788</v>
      </c>
      <c r="B2094" s="2" t="str">
        <f>'AlumniEI SIGARRA'!B2095</f>
        <v>Pedro Santos Pinheiro</v>
      </c>
      <c r="C2094" s="2" t="str">
        <f>'AlumniEI SIGARRA'!I2095</f>
        <v/>
      </c>
      <c r="D2094" s="2" t="str">
        <f>'AlumniEI SIGARRA'!U2095</f>
        <v> L.EIC 2021/2022</v>
      </c>
    </row>
    <row r="2095">
      <c r="A2095" s="2">
        <f>'AlumniEI SIGARRA'!A2096</f>
        <v>200804939</v>
      </c>
      <c r="B2095" s="2" t="str">
        <f>'AlumniEI SIGARRA'!B2096</f>
        <v>Pedro Simeão Pinho Carvalho</v>
      </c>
      <c r="C2095" s="2" t="str">
        <f>'AlumniEI SIGARRA'!I2096</f>
        <v/>
      </c>
      <c r="D2095" s="2" t="str">
        <f>'AlumniEI SIGARRA'!U2096</f>
        <v> MIEIC 2012/2013</v>
      </c>
    </row>
    <row r="2096">
      <c r="A2096" s="2">
        <f>'AlumniEI SIGARRA'!A2097</f>
        <v>200103417</v>
      </c>
      <c r="B2096" s="2" t="str">
        <f>'AlumniEI SIGARRA'!B2097</f>
        <v>Pedro Tiago Alves Margarido Simões Castanheira</v>
      </c>
      <c r="C2096" s="11" t="str">
        <f>'AlumniEI SIGARRA'!I2097</f>
        <v>https://www.linkedin.com/in/pedro-castanheira-76732315/</v>
      </c>
      <c r="D2096" s="2" t="str">
        <f>'AlumniEI SIGARRA'!U2097</f>
        <v> MIEIC 2009/2010</v>
      </c>
    </row>
    <row r="2097">
      <c r="A2097" s="2">
        <f>'AlumniEI SIGARRA'!A2098</f>
        <v>200102236</v>
      </c>
      <c r="B2097" s="2" t="str">
        <f>'AlumniEI SIGARRA'!B2098</f>
        <v>Pedro Tiago Cardoso Teixeira</v>
      </c>
      <c r="C2097" s="11" t="str">
        <f>'AlumniEI SIGARRA'!I2098</f>
        <v>https://www.linkedin.com/in/tiagoteixeiralinkedin/</v>
      </c>
      <c r="D2097" s="2" t="str">
        <f>'AlumniEI SIGARRA'!U2098</f>
        <v> MIEIC 2008/2009</v>
      </c>
    </row>
    <row r="2098">
      <c r="A2098" s="2">
        <f>'AlumniEI SIGARRA'!A2099</f>
        <v>200800623</v>
      </c>
      <c r="B2098" s="2" t="str">
        <f>'AlumniEI SIGARRA'!B2099</f>
        <v>Pedro Tiago Carvalho da Silva Pontes</v>
      </c>
      <c r="C2098" s="11" t="str">
        <f>'AlumniEI SIGARRA'!I2099</f>
        <v>https://www.linkedin.com/in/pedrotiagopontes</v>
      </c>
      <c r="D2098" s="2" t="str">
        <f>'AlumniEI SIGARRA'!U2099</f>
        <v> MIEIC 2012/2013</v>
      </c>
    </row>
    <row r="2099">
      <c r="A2099" s="2">
        <f>'AlumniEI SIGARRA'!A2100</f>
        <v>201809694</v>
      </c>
      <c r="B2099" s="2" t="str">
        <f>'AlumniEI SIGARRA'!B2100</f>
        <v>Pedro Varandas da Costa Azevedo da Ponte</v>
      </c>
      <c r="C2099" s="11" t="str">
        <f>'AlumniEI SIGARRA'!I2100</f>
        <v>https://www.linkedin.com/in/pedro-ponte-1186881bb</v>
      </c>
      <c r="D2099" s="2" t="str">
        <f>'AlumniEI SIGARRA'!U2100</f>
        <v> M.EIC 2022/2023</v>
      </c>
    </row>
    <row r="2100">
      <c r="A2100" s="2">
        <f>'AlumniEI SIGARRA'!A2101</f>
        <v>201305337</v>
      </c>
      <c r="B2100" s="2" t="str">
        <f>'AlumniEI SIGARRA'!B2101</f>
        <v>Pedro Vieira de Castro</v>
      </c>
      <c r="C2100" s="2" t="str">
        <f>'AlumniEI SIGARRA'!I2101</f>
        <v/>
      </c>
      <c r="D2100" s="2" t="str">
        <f>'AlumniEI SIGARRA'!U2101</f>
        <v> MIEIC 2017/2018</v>
      </c>
    </row>
    <row r="2101">
      <c r="A2101" s="2">
        <f>'AlumniEI SIGARRA'!A2102</f>
        <v>201005350</v>
      </c>
      <c r="B2101" s="2" t="str">
        <f>'AlumniEI SIGARRA'!B2102</f>
        <v>Pedro Vieira Lamares Martins</v>
      </c>
      <c r="C2101" s="11" t="str">
        <f>'AlumniEI SIGARRA'!I2102</f>
        <v>https://www.linkedin.com/in/pedrovlmartins/</v>
      </c>
      <c r="D2101" s="2" t="str">
        <f>'AlumniEI SIGARRA'!U2102</f>
        <v> MIEIC 2017/2018</v>
      </c>
    </row>
    <row r="2102">
      <c r="A2102" s="2">
        <f>'AlumniEI SIGARRA'!A2103</f>
        <v>200605121</v>
      </c>
      <c r="B2102" s="2" t="str">
        <f>'AlumniEI SIGARRA'!B2103</f>
        <v>Pedro Xavier Almeida Barbosa</v>
      </c>
      <c r="C2102" s="11" t="str">
        <f>'AlumniEI SIGARRA'!I2103</f>
        <v>https://www.linkedin.com/in/jpedrombarbosa/</v>
      </c>
      <c r="D2102" s="2" t="str">
        <f>'AlumniEI SIGARRA'!U2103</f>
        <v> MIEIC 2013/2014</v>
      </c>
    </row>
    <row r="2103">
      <c r="A2103" s="2">
        <f>'AlumniEI SIGARRA'!A2104</f>
        <v>201605166</v>
      </c>
      <c r="B2103" s="2" t="str">
        <f>'AlumniEI SIGARRA'!B2104</f>
        <v>Pedro Xavier Tavares Monteiro Correia de Pinho</v>
      </c>
      <c r="C2103" s="2" t="str">
        <f>'AlumniEI SIGARRA'!I2104</f>
        <v/>
      </c>
      <c r="D2103" s="2" t="str">
        <f>'AlumniEI SIGARRA'!U2104</f>
        <v> MIEIC 2020/2021</v>
      </c>
    </row>
    <row r="2104">
      <c r="A2104" s="2">
        <f>'AlumniEI SIGARRA'!A2105</f>
        <v>200002501</v>
      </c>
      <c r="B2104" s="2" t="str">
        <f>'AlumniEI SIGARRA'!B2105</f>
        <v>Péricles Filomeno Monteiro Pinto</v>
      </c>
      <c r="C2104" s="2" t="str">
        <f>'AlumniEI SIGARRA'!I2105</f>
        <v/>
      </c>
      <c r="D2104" s="2" t="str">
        <f>'AlumniEI SIGARRA'!U2105</f>
        <v> MIEIC 2007/2008</v>
      </c>
    </row>
    <row r="2105">
      <c r="A2105" s="2">
        <f>'AlumniEI SIGARRA'!A2106</f>
        <v>200400374</v>
      </c>
      <c r="B2105" s="2" t="str">
        <f>'AlumniEI SIGARRA'!B2106</f>
        <v>Rafael Araújo Pires</v>
      </c>
      <c r="C2105" s="11" t="str">
        <f>'AlumniEI SIGARRA'!I2106</f>
        <v>https://www.linkedin.com/in/rafaelpires/</v>
      </c>
      <c r="D2105" s="2" t="str">
        <f>'AlumniEI SIGARRA'!U2106</f>
        <v> MIEIC 2009/2010</v>
      </c>
    </row>
    <row r="2106">
      <c r="A2106" s="2">
        <f>'AlumniEI SIGARRA'!A2107</f>
        <v>201907729</v>
      </c>
      <c r="B2106" s="2" t="str">
        <f>'AlumniEI SIGARRA'!B2107</f>
        <v>Rafael Fernando Ribeiro Camelo</v>
      </c>
      <c r="C2106" s="11" t="str">
        <f>'AlumniEI SIGARRA'!I2107</f>
        <v>https://www.linkedin.com/in/rafael-camelo-2310aa321/</v>
      </c>
      <c r="D2106" s="2" t="str">
        <f>'AlumniEI SIGARRA'!U2107</f>
        <v> L.EIC 2021/2022</v>
      </c>
    </row>
    <row r="2107">
      <c r="A2107" s="2">
        <f>'AlumniEI SIGARRA'!A2108</f>
        <v>201504638</v>
      </c>
      <c r="B2107" s="2" t="str">
        <f>'AlumniEI SIGARRA'!B2108</f>
        <v>Rafael Ricardo Damasceno</v>
      </c>
      <c r="C2107" s="11" t="str">
        <f>'AlumniEI SIGARRA'!I2108</f>
        <v>https://www.linkedin.com/in/rafaelrdamasceno</v>
      </c>
      <c r="D2107" s="2" t="str">
        <f>'AlumniEI SIGARRA'!U2108</f>
        <v> MIEIC 2019/2020</v>
      </c>
    </row>
    <row r="2108">
      <c r="A2108" s="2">
        <f>'AlumniEI SIGARRA'!A2109</f>
        <v>201005279</v>
      </c>
      <c r="B2108" s="2" t="str">
        <f>'AlumniEI SIGARRA'!B2109</f>
        <v>Rafael Rocha Henriques</v>
      </c>
      <c r="C2108" s="11" t="str">
        <f>'AlumniEI SIGARRA'!I2109</f>
        <v>https://www.linkedin.com/in/rafael-henriques-5828a8a4/</v>
      </c>
      <c r="D2108" s="2" t="str">
        <f>'AlumniEI SIGARRA'!U2109</f>
        <v> MIEIC 2014/2015</v>
      </c>
    </row>
    <row r="2109">
      <c r="A2109" s="2">
        <f>'AlumniEI SIGARRA'!A2110</f>
        <v>202000166</v>
      </c>
      <c r="B2109" s="2" t="str">
        <f>'AlumniEI SIGARRA'!B2110</f>
        <v>Rafael Schmidt</v>
      </c>
      <c r="C2109" s="2" t="str">
        <f>'AlumniEI SIGARRA'!I2110</f>
        <v/>
      </c>
      <c r="D2109" s="2" t="str">
        <f>'AlumniEI SIGARRA'!U2110</f>
        <v> L.EIC 2022/2023</v>
      </c>
    </row>
    <row r="2110">
      <c r="A2110" s="2">
        <f>'AlumniEI SIGARRA'!A2111</f>
        <v>201806680</v>
      </c>
      <c r="B2110" s="2" t="str">
        <f>'AlumniEI SIGARRA'!B2111</f>
        <v>Rafael Valente Cristino</v>
      </c>
      <c r="C2110" s="2" t="str">
        <f>'AlumniEI SIGARRA'!I2111</f>
        <v/>
      </c>
      <c r="D2110" s="2" t="str">
        <f>'AlumniEI SIGARRA'!U2111</f>
        <v> M.EIC 2022/2023</v>
      </c>
    </row>
    <row r="2111">
      <c r="A2111" s="2">
        <f>'AlumniEI SIGARRA'!A2112</f>
        <v>200102254</v>
      </c>
      <c r="B2111" s="2" t="str">
        <f>'AlumniEI SIGARRA'!B2112</f>
        <v>Rafaela Carla Rosendo Miranda</v>
      </c>
      <c r="C2111" s="11" t="str">
        <f>'AlumniEI SIGARRA'!I2112</f>
        <v>https://www.linkedin.com/in/rafaela-miranda-324a217/</v>
      </c>
      <c r="D2111" s="2" t="str">
        <f>'AlumniEI SIGARRA'!U2112</f>
        <v> LEIC 2005/2006</v>
      </c>
    </row>
    <row r="2112">
      <c r="A2112" s="2">
        <f>'AlumniEI SIGARRA'!A2113</f>
        <v>201001823</v>
      </c>
      <c r="B2112" s="2" t="str">
        <f>'AlumniEI SIGARRA'!B2113</f>
        <v>Rafaela Marques Pinto de Faria</v>
      </c>
      <c r="C2112" s="2" t="str">
        <f>'AlumniEI SIGARRA'!I2113</f>
        <v/>
      </c>
      <c r="D2112" s="2" t="str">
        <f>'AlumniEI SIGARRA'!U2113</f>
        <v> MIEIC 2015/2016</v>
      </c>
    </row>
    <row r="2113">
      <c r="A2113" s="2">
        <f>'AlumniEI SIGARRA'!A2114</f>
        <v>201402765</v>
      </c>
      <c r="B2113" s="2" t="str">
        <f>'AlumniEI SIGARRA'!B2114</f>
        <v>Raquel Cardoso e Fulgêncio</v>
      </c>
      <c r="C2113" s="2" t="str">
        <f>'AlumniEI SIGARRA'!I2114</f>
        <v/>
      </c>
      <c r="D2113" s="2" t="str">
        <f>'AlumniEI SIGARRA'!U2114</f>
        <v> L.EIC 2021/2022</v>
      </c>
    </row>
    <row r="2114">
      <c r="A2114" s="2">
        <f>'AlumniEI SIGARRA'!A2115</f>
        <v>201806664</v>
      </c>
      <c r="B2114" s="2" t="str">
        <f>'AlumniEI SIGARRA'!B2115</f>
        <v>Raquel Filipa Sepulveda Figueiredo</v>
      </c>
      <c r="C2114" s="2" t="str">
        <f>'AlumniEI SIGARRA'!I2115</f>
        <v/>
      </c>
      <c r="D2114" s="2" t="str">
        <f>'AlumniEI SIGARRA'!U2115</f>
        <v> L.EIC 2021/2022</v>
      </c>
    </row>
    <row r="2115">
      <c r="A2115" s="2">
        <f>'AlumniEI SIGARRA'!A2116</f>
        <v>199803693</v>
      </c>
      <c r="B2115" s="2" t="str">
        <f>'AlumniEI SIGARRA'!B2116</f>
        <v>Raquel Maria Mesquita Abreu Nunes Amaral</v>
      </c>
      <c r="C2115" s="2" t="str">
        <f>'AlumniEI SIGARRA'!I2116</f>
        <v/>
      </c>
      <c r="D2115" s="2" t="str">
        <f>'AlumniEI SIGARRA'!U2116</f>
        <v> LEIC 2003/2004</v>
      </c>
    </row>
    <row r="2116">
      <c r="A2116" s="2">
        <f>'AlumniEI SIGARRA'!A2117</f>
        <v>201208089</v>
      </c>
      <c r="B2116" s="2" t="str">
        <f>'AlumniEI SIGARRA'!B2117</f>
        <v>Raúl Manuel Fidalgo da Silva Teixeira Viana</v>
      </c>
      <c r="C2116" s="11" t="str">
        <f>'AlumniEI SIGARRA'!I2117</f>
        <v>https://www.linkedin.com/in/raulmviana</v>
      </c>
      <c r="D2116" s="2" t="str">
        <f>'AlumniEI SIGARRA'!U2117</f>
        <v> M.EIC 2021/2022</v>
      </c>
    </row>
    <row r="2117">
      <c r="A2117" s="2">
        <f>'AlumniEI SIGARRA'!A2118</f>
        <v>201504942</v>
      </c>
      <c r="B2117" s="2" t="str">
        <f>'AlumniEI SIGARRA'!B2118</f>
        <v>Renato Alexandre Sousa Campos</v>
      </c>
      <c r="C2117" s="2" t="str">
        <f>'AlumniEI SIGARRA'!I2118</f>
        <v/>
      </c>
      <c r="D2117" s="2" t="str">
        <f>'AlumniEI SIGARRA'!U2118</f>
        <v> MIEIC 2019/2020</v>
      </c>
    </row>
    <row r="2118">
      <c r="A2118" s="2">
        <f>'AlumniEI SIGARRA'!A2119</f>
        <v>200603262</v>
      </c>
      <c r="B2118" s="2" t="str">
        <f>'AlumniEI SIGARRA'!B2119</f>
        <v>Renato Bateira Cardoso</v>
      </c>
      <c r="C2118" s="11" t="str">
        <f>'AlumniEI SIGARRA'!I2119</f>
        <v>https://www.linkedin.com/in/renatocardoso17/</v>
      </c>
      <c r="D2118" s="2" t="str">
        <f>'AlumniEI SIGARRA'!U2119</f>
        <v> MIEIC 2010/2011</v>
      </c>
    </row>
    <row r="2119">
      <c r="A2119" s="2">
        <f>'AlumniEI SIGARRA'!A2120</f>
        <v>201908633</v>
      </c>
      <c r="B2119" s="2" t="str">
        <f>'AlumniEI SIGARRA'!B2120</f>
        <v>Renato Dangel Fortes Leite</v>
      </c>
      <c r="C2119" s="2" t="str">
        <f>'AlumniEI SIGARRA'!I2120</f>
        <v/>
      </c>
      <c r="D2119" s="2" t="str">
        <f>'AlumniEI SIGARRA'!U2120</f>
        <v> L.EIC 2022/2023</v>
      </c>
    </row>
    <row r="2120">
      <c r="A2120" s="2">
        <f>'AlumniEI SIGARRA'!A2121</f>
        <v>200901953</v>
      </c>
      <c r="B2120" s="2" t="str">
        <f>'AlumniEI SIGARRA'!B2121</f>
        <v>Renato Miguel Rodrigues</v>
      </c>
      <c r="C2120" s="11" t="str">
        <f>'AlumniEI SIGARRA'!I2121</f>
        <v>https://www.linkedin.com/in/renatomrodrigues/</v>
      </c>
      <c r="D2120" s="2" t="str">
        <f>'AlumniEI SIGARRA'!U2121</f>
        <v> MIEIC 2013/2014</v>
      </c>
    </row>
    <row r="2121">
      <c r="A2121" s="2">
        <f>'AlumniEI SIGARRA'!A2122</f>
        <v>201403377</v>
      </c>
      <c r="B2121" s="2" t="str">
        <f>'AlumniEI SIGARRA'!B2122</f>
        <v>Renato Sampaio de Abreu</v>
      </c>
      <c r="C2121" s="2" t="str">
        <f>'AlumniEI SIGARRA'!I2122</f>
        <v/>
      </c>
      <c r="D2121" s="2" t="str">
        <f>'AlumniEI SIGARRA'!U2122</f>
        <v> MIEIC 2018/2019</v>
      </c>
    </row>
    <row r="2122">
      <c r="A2122" s="2">
        <f>'AlumniEI SIGARRA'!A2123</f>
        <v>201303933</v>
      </c>
      <c r="B2122" s="2" t="str">
        <f>'AlumniEI SIGARRA'!B2123</f>
        <v>Ricardo Alexandre Mariz Lopes</v>
      </c>
      <c r="C2122" s="2" t="str">
        <f>'AlumniEI SIGARRA'!I2123</f>
        <v/>
      </c>
      <c r="D2122" s="2" t="str">
        <f>'AlumniEI SIGARRA'!U2123</f>
        <v> MIEIC 2017/2018</v>
      </c>
    </row>
    <row r="2123">
      <c r="A2123" s="2">
        <f>'AlumniEI SIGARRA'!A2124</f>
        <v>202005103</v>
      </c>
      <c r="B2123" s="2" t="str">
        <f>'AlumniEI SIGARRA'!B2124</f>
        <v>Ricardo Almeida Cavalheiro</v>
      </c>
      <c r="C2123" s="2" t="str">
        <f>'AlumniEI SIGARRA'!I2124</f>
        <v/>
      </c>
      <c r="D2123" s="2" t="str">
        <f>'AlumniEI SIGARRA'!U2124</f>
        <v> L.EIC 2022/2023</v>
      </c>
    </row>
    <row r="2124">
      <c r="A2124" s="2">
        <f>'AlumniEI SIGARRA'!A2125</f>
        <v>200304004</v>
      </c>
      <c r="B2124" s="2" t="str">
        <f>'AlumniEI SIGARRA'!B2125</f>
        <v>Ricardo Alves Silva</v>
      </c>
      <c r="C2124" s="11" t="str">
        <f>'AlumniEI SIGARRA'!I2125</f>
        <v>https://www.linkedin.com/in/silvaalvesricardo/</v>
      </c>
      <c r="D2124" s="2" t="str">
        <f>'AlumniEI SIGARRA'!U2125</f>
        <v> MIEIC 2008/2009</v>
      </c>
    </row>
    <row r="2125">
      <c r="A2125" s="2">
        <f>'AlumniEI SIGARRA'!A2126</f>
        <v>201706860</v>
      </c>
      <c r="B2125" s="2" t="str">
        <f>'AlumniEI SIGARRA'!B2126</f>
        <v>Ricardo Amaral Nunes</v>
      </c>
      <c r="C2125" s="2" t="str">
        <f>'AlumniEI SIGARRA'!I2126</f>
        <v/>
      </c>
      <c r="D2125" s="2" t="str">
        <f>'AlumniEI SIGARRA'!U2126</f>
        <v> M.EIC 2022/2023</v>
      </c>
    </row>
    <row r="2126">
      <c r="A2126" s="2">
        <f>'AlumniEI SIGARRA'!A2127</f>
        <v>202007962</v>
      </c>
      <c r="B2126" s="2" t="str">
        <f>'AlumniEI SIGARRA'!B2127</f>
        <v>Ricardo André Araújo de Matos</v>
      </c>
      <c r="C2126" s="2" t="str">
        <f>'AlumniEI SIGARRA'!I2127</f>
        <v/>
      </c>
      <c r="D2126" s="2" t="str">
        <f>'AlumniEI SIGARRA'!U2127</f>
        <v> L.EIC 2022/2023</v>
      </c>
    </row>
    <row r="2127">
      <c r="A2127" s="2">
        <f>'AlumniEI SIGARRA'!A2128</f>
        <v>200502921</v>
      </c>
      <c r="B2127" s="2" t="str">
        <f>'AlumniEI SIGARRA'!B2128</f>
        <v>Ricardo António Lourenco Amado Preto</v>
      </c>
      <c r="C2127" s="2" t="str">
        <f>'AlumniEI SIGARRA'!I2128</f>
        <v/>
      </c>
      <c r="D2127" s="2" t="str">
        <f>'AlumniEI SIGARRA'!U2128</f>
        <v> MIEIC 2010/2011</v>
      </c>
    </row>
    <row r="2128">
      <c r="A2128" s="2">
        <f>'AlumniEI SIGARRA'!A2129</f>
        <v>200305408</v>
      </c>
      <c r="B2128" s="2" t="str">
        <f>'AlumniEI SIGARRA'!B2129</f>
        <v>Ricardo António Rocha Espirito Santo Veloso</v>
      </c>
      <c r="C2128" s="11" t="str">
        <f>'AlumniEI SIGARRA'!I2129</f>
        <v>https://www.linkedin.com/in/ricardoveloso</v>
      </c>
      <c r="D2128" s="2" t="str">
        <f>'AlumniEI SIGARRA'!U2129</f>
        <v> MIEIC 2007/2008</v>
      </c>
    </row>
    <row r="2129">
      <c r="A2129" s="2">
        <f>'AlumniEI SIGARRA'!A2130</f>
        <v>201505244</v>
      </c>
      <c r="B2129" s="2" t="str">
        <f>'AlumniEI SIGARRA'!B2130</f>
        <v>Ricardo Araújo Bóia</v>
      </c>
      <c r="C2129" s="11" t="str">
        <f>'AlumniEI SIGARRA'!I2130</f>
        <v>https://www.linkedin.com/in/ricardo-boia-306953165</v>
      </c>
      <c r="D2129" s="2" t="str">
        <f>'AlumniEI SIGARRA'!U2130</f>
        <v> MIEIC 2020/2021</v>
      </c>
    </row>
    <row r="2130">
      <c r="A2130" s="2">
        <f>'AlumniEI SIGARRA'!A2131</f>
        <v>200701506</v>
      </c>
      <c r="B2130" s="2" t="str">
        <f>'AlumniEI SIGARRA'!B2131</f>
        <v>Ricardo Belchior Teles Lagido</v>
      </c>
      <c r="C2130" s="11" t="str">
        <f>'AlumniEI SIGARRA'!I2131</f>
        <v>https://www.linkedin.com/in/ricardolagido/</v>
      </c>
      <c r="D2130" s="2" t="str">
        <f>'AlumniEI SIGARRA'!U2131</f>
        <v> MIEIC 2011/2012</v>
      </c>
    </row>
    <row r="2131">
      <c r="A2131" s="2">
        <f>'AlumniEI SIGARRA'!A2132</f>
        <v>200704414</v>
      </c>
      <c r="B2131" s="2" t="str">
        <f>'AlumniEI SIGARRA'!B2132</f>
        <v>Ricardo César de Sales Ferreira</v>
      </c>
      <c r="C2131" s="2" t="str">
        <f>'AlumniEI SIGARRA'!I2132</f>
        <v/>
      </c>
      <c r="D2131" s="2" t="str">
        <f>'AlumniEI SIGARRA'!U2132</f>
        <v> MIEIC 2011/2012</v>
      </c>
    </row>
    <row r="2132">
      <c r="A2132" s="2">
        <f>'AlumniEI SIGARRA'!A2133</f>
        <v>200402799</v>
      </c>
      <c r="B2132" s="2" t="str">
        <f>'AlumniEI SIGARRA'!B2133</f>
        <v>Ricardo Daniel Ferreira Ferreira</v>
      </c>
      <c r="C2132" s="11" t="str">
        <f>'AlumniEI SIGARRA'!I2133</f>
        <v>https://www.linkedin.com/in/ricardo-ferreira-78980310/</v>
      </c>
      <c r="D2132" s="2" t="str">
        <f>'AlumniEI SIGARRA'!U2133</f>
        <v> MIEIC 2008/2009</v>
      </c>
    </row>
    <row r="2133">
      <c r="A2133" s="2">
        <f>'AlumniEI SIGARRA'!A2134</f>
        <v>201108043</v>
      </c>
      <c r="B2133" s="2" t="str">
        <f>'AlumniEI SIGARRA'!B2134</f>
        <v>Ricardo Daniel Soares da Silva</v>
      </c>
      <c r="C2133" s="2" t="str">
        <f>'AlumniEI SIGARRA'!I2134</f>
        <v/>
      </c>
      <c r="D2133" s="2" t="str">
        <f>'AlumniEI SIGARRA'!U2134</f>
        <v> MIEIC 2015/2016</v>
      </c>
    </row>
    <row r="2134">
      <c r="A2134" s="2">
        <f>'AlumniEI SIGARRA'!A2135</f>
        <v>201304000</v>
      </c>
      <c r="B2134" s="2" t="str">
        <f>'AlumniEI SIGARRA'!B2135</f>
        <v>Ricardo Dantas Cerqueira</v>
      </c>
      <c r="C2134" s="2" t="str">
        <f>'AlumniEI SIGARRA'!I2135</f>
        <v/>
      </c>
      <c r="D2134" s="2" t="str">
        <f>'AlumniEI SIGARRA'!U2135</f>
        <v> MIEIC 2017/2018</v>
      </c>
    </row>
    <row r="2135">
      <c r="A2135" s="2">
        <f>'AlumniEI SIGARRA'!A2136</f>
        <v>201305163</v>
      </c>
      <c r="B2135" s="2" t="str">
        <f>'AlumniEI SIGARRA'!B2136</f>
        <v>Ricardo de Sá Loureiro Ferreira da Silva</v>
      </c>
      <c r="C2135" s="2" t="str">
        <f>'AlumniEI SIGARRA'!I2136</f>
        <v/>
      </c>
      <c r="D2135" s="2" t="str">
        <f>'AlumniEI SIGARRA'!U2136</f>
        <v> MIEIC 2018/2019</v>
      </c>
    </row>
    <row r="2136">
      <c r="A2136" s="2">
        <f>'AlumniEI SIGARRA'!A2137</f>
        <v>200105058</v>
      </c>
      <c r="B2136" s="2" t="str">
        <f>'AlumniEI SIGARRA'!B2137</f>
        <v>Ricardo do Souto Fontes Barreira</v>
      </c>
      <c r="C2136" s="2" t="str">
        <f>'AlumniEI SIGARRA'!I2137</f>
        <v/>
      </c>
      <c r="D2136" s="2" t="str">
        <f>'AlumniEI SIGARRA'!U2137</f>
        <v> LEIC 2005/2006</v>
      </c>
    </row>
    <row r="2137">
      <c r="A2137" s="2">
        <f>'AlumniEI SIGARRA'!A2138</f>
        <v>200700583</v>
      </c>
      <c r="B2137" s="2" t="str">
        <f>'AlumniEI SIGARRA'!B2138</f>
        <v>Ricardo Emanuel Ferreira Gonçalves</v>
      </c>
      <c r="C2137" s="2" t="str">
        <f>'AlumniEI SIGARRA'!I2138</f>
        <v/>
      </c>
      <c r="D2137" s="2" t="str">
        <f>'AlumniEI SIGARRA'!U2138</f>
        <v> MIEIC 2010/2011</v>
      </c>
    </row>
    <row r="2138">
      <c r="A2138" s="2">
        <f>'AlumniEI SIGARRA'!A2139</f>
        <v>201001728</v>
      </c>
      <c r="B2138" s="2" t="str">
        <f>'AlumniEI SIGARRA'!B2139</f>
        <v>Ricardo Fernando Babo Pedroso</v>
      </c>
      <c r="C2138" s="11" t="str">
        <f>'AlumniEI SIGARRA'!I2139</f>
        <v>https://www.linkedin.com/in/ricardofbpedroso/</v>
      </c>
      <c r="D2138" s="2" t="str">
        <f>'AlumniEI SIGARRA'!U2139</f>
        <v> MIEIC 2014/2015</v>
      </c>
    </row>
    <row r="2139">
      <c r="A2139" s="2">
        <f>'AlumniEI SIGARRA'!A2140</f>
        <v>200806115</v>
      </c>
      <c r="B2139" s="2" t="str">
        <f>'AlumniEI SIGARRA'!B2140</f>
        <v>Ricardo Ferreira Leal dos Santos</v>
      </c>
      <c r="C2139" s="2" t="str">
        <f>'AlumniEI SIGARRA'!I2140</f>
        <v/>
      </c>
      <c r="D2139" s="2" t="str">
        <f>'AlumniEI SIGARRA'!U2140</f>
        <v> MIEIC 2014/2015</v>
      </c>
    </row>
    <row r="2140">
      <c r="A2140" s="2">
        <f>'AlumniEI SIGARRA'!A2141</f>
        <v>200001859</v>
      </c>
      <c r="B2140" s="2" t="str">
        <f>'AlumniEI SIGARRA'!B2141</f>
        <v>Ricardo Ferreira Rodrigues Pinto</v>
      </c>
      <c r="C2140" s="11" t="str">
        <f>'AlumniEI SIGARRA'!I2141</f>
        <v>https://www.linkedin.com/in/ricardofrpinto</v>
      </c>
      <c r="D2140" s="2" t="str">
        <f>'AlumniEI SIGARRA'!U2141</f>
        <v> LEIC 2004/2005 MEI 2007/2008</v>
      </c>
    </row>
    <row r="2141">
      <c r="A2141" s="2">
        <f>'AlumniEI SIGARRA'!A2142</f>
        <v>200801952</v>
      </c>
      <c r="B2141" s="2" t="str">
        <f>'AlumniEI SIGARRA'!B2142</f>
        <v>Ricardo Filipe Carvalho Amorim</v>
      </c>
      <c r="C2141" s="11" t="str">
        <f>'AlumniEI SIGARRA'!I2142</f>
        <v>https://www.linkedin.com/in/ricardoamorim1/</v>
      </c>
      <c r="D2141" s="2" t="str">
        <f>'AlumniEI SIGARRA'!U2142</f>
        <v> MIEIC 2013/2014</v>
      </c>
    </row>
    <row r="2142">
      <c r="A2142" s="2">
        <f>'AlumniEI SIGARRA'!A2143</f>
        <v>200302708</v>
      </c>
      <c r="B2142" s="2" t="str">
        <f>'AlumniEI SIGARRA'!B2143</f>
        <v>Ricardo Filipe Cunha Santos</v>
      </c>
      <c r="C2142" s="11" t="str">
        <f>'AlumniEI SIGARRA'!I2143</f>
        <v>https://www.linkedin.com/in/ricardo-santos-3a84b810/</v>
      </c>
      <c r="D2142" s="2" t="str">
        <f>'AlumniEI SIGARRA'!U2143</f>
        <v> MIEIC 2007/2008</v>
      </c>
    </row>
    <row r="2143">
      <c r="A2143" s="2">
        <f>'AlumniEI SIGARRA'!A2144</f>
        <v>201907835</v>
      </c>
      <c r="B2143" s="2" t="str">
        <f>'AlumniEI SIGARRA'!B2144</f>
        <v>Ricardo Filipe da Costa Cabral Ferreira</v>
      </c>
      <c r="C2143" s="2" t="str">
        <f>'AlumniEI SIGARRA'!I2144</f>
        <v/>
      </c>
      <c r="D2143" s="2" t="str">
        <f>'AlumniEI SIGARRA'!U2144</f>
        <v> L.EIC 2021/2022</v>
      </c>
    </row>
    <row r="2144">
      <c r="A2144" s="2">
        <f>'AlumniEI SIGARRA'!A2145</f>
        <v>200005177</v>
      </c>
      <c r="B2144" s="2" t="str">
        <f>'AlumniEI SIGARRA'!B2145</f>
        <v>Ricardo Filipe da Silva Afonso</v>
      </c>
      <c r="C2144" s="11" t="str">
        <f>'AlumniEI SIGARRA'!I2145</f>
        <v>https://www.linkedin.com/in/ricardoafonso/</v>
      </c>
      <c r="D2144" s="2" t="str">
        <f>'AlumniEI SIGARRA'!U2145</f>
        <v> LEIC 2004/2005</v>
      </c>
    </row>
    <row r="2145">
      <c r="A2145" s="2">
        <f>'AlumniEI SIGARRA'!A2146</f>
        <v>200700532</v>
      </c>
      <c r="B2145" s="2" t="str">
        <f>'AlumniEI SIGARRA'!B2146</f>
        <v>Ricardo Filipe da Silva Leal Pereira</v>
      </c>
      <c r="C2145" s="11" t="str">
        <f>'AlumniEI SIGARRA'!I2146</f>
        <v>https://www.linkedin.com/in/ricardofslp/</v>
      </c>
      <c r="D2145" s="2" t="str">
        <f>'AlumniEI SIGARRA'!U2146</f>
        <v> MIEIC 2011/2012</v>
      </c>
    </row>
    <row r="2146">
      <c r="A2146" s="2">
        <f>'AlumniEI SIGARRA'!A2147</f>
        <v>201806791</v>
      </c>
      <c r="B2146" s="2" t="str">
        <f>'AlumniEI SIGARRA'!B2147</f>
        <v>Ricardo Filipe da Silva Néri Marques Carvalho</v>
      </c>
      <c r="C2146" s="2" t="str">
        <f>'AlumniEI SIGARRA'!I2147</f>
        <v/>
      </c>
      <c r="D2146" s="2" t="str">
        <f>'AlumniEI SIGARRA'!U2147</f>
        <v> L.EIC 2021/2022 M.EIC 2022/2023</v>
      </c>
    </row>
    <row r="2147">
      <c r="A2147" s="2">
        <f>'AlumniEI SIGARRA'!A2148</f>
        <v>201009007</v>
      </c>
      <c r="B2147" s="2" t="str">
        <f>'AlumniEI SIGARRA'!B2148</f>
        <v>Ricardo Filipe Fernandes e Costa Magalhães Teixeira</v>
      </c>
      <c r="C2147" s="2" t="str">
        <f>'AlumniEI SIGARRA'!I2148</f>
        <v/>
      </c>
      <c r="D2147" s="2" t="str">
        <f>'AlumniEI SIGARRA'!U2148</f>
        <v> MIEIC 2014/2015</v>
      </c>
    </row>
    <row r="2148">
      <c r="A2148" s="2">
        <f>'AlumniEI SIGARRA'!A2149</f>
        <v>201105645</v>
      </c>
      <c r="B2148" s="2" t="str">
        <f>'AlumniEI SIGARRA'!B2149</f>
        <v>Ricardo Filipe Pereira Neves</v>
      </c>
      <c r="C2148" s="2" t="str">
        <f>'AlumniEI SIGARRA'!I2149</f>
        <v/>
      </c>
      <c r="D2148" s="2" t="str">
        <f>'AlumniEI SIGARRA'!U2149</f>
        <v> MIEIC 2015/2016</v>
      </c>
    </row>
    <row r="2149">
      <c r="A2149" s="2">
        <f>'AlumniEI SIGARRA'!A2150</f>
        <v>200606469</v>
      </c>
      <c r="B2149" s="2" t="str">
        <f>'AlumniEI SIGARRA'!B2150</f>
        <v>Ricardo Filipe Teixeira Gonçalves</v>
      </c>
      <c r="C2149" s="11" t="str">
        <f>'AlumniEI SIGARRA'!I2150</f>
        <v>https://www.linkedin.com/in/ricardogo/</v>
      </c>
      <c r="D2149" s="2" t="str">
        <f>'AlumniEI SIGARRA'!U2150</f>
        <v> MIEIC 2011/2012</v>
      </c>
    </row>
    <row r="2150">
      <c r="A2150" s="2">
        <f>'AlumniEI SIGARRA'!A2151</f>
        <v>201604686</v>
      </c>
      <c r="B2150" s="2" t="str">
        <f>'AlumniEI SIGARRA'!B2151</f>
        <v>Ricardo França Domingues Cardoso</v>
      </c>
      <c r="C2150" s="2" t="str">
        <f>'AlumniEI SIGARRA'!I2151</f>
        <v/>
      </c>
      <c r="D2150" s="2" t="str">
        <f>'AlumniEI SIGARRA'!U2151</f>
        <v> M.EIC 2022/2023</v>
      </c>
    </row>
    <row r="2151">
      <c r="A2151" s="2">
        <f>'AlumniEI SIGARRA'!A2152</f>
        <v>200808121</v>
      </c>
      <c r="B2151" s="2" t="str">
        <f>'AlumniEI SIGARRA'!B2152</f>
        <v>Ricardo Gabriel da Silva Graça</v>
      </c>
      <c r="C2151" s="11" t="str">
        <f>'AlumniEI SIGARRA'!I2152</f>
        <v>https://www.linkedin.com/in/ricardo-silva-25902a59/</v>
      </c>
      <c r="D2151" s="2" t="str">
        <f>'AlumniEI SIGARRA'!U2152</f>
        <v> MIEIC 2012/2013</v>
      </c>
    </row>
    <row r="2152">
      <c r="A2152" s="2">
        <f>'AlumniEI SIGARRA'!A2153</f>
        <v>200102785</v>
      </c>
      <c r="B2152" s="2" t="str">
        <f>'AlumniEI SIGARRA'!B2153</f>
        <v>Ricardo Gonçalves de Oliveira</v>
      </c>
      <c r="C2152" s="11" t="str">
        <f>'AlumniEI SIGARRA'!I2153</f>
        <v>https://www.linkedin.com/in/roliveira/</v>
      </c>
      <c r="D2152" s="2" t="str">
        <f>'AlumniEI SIGARRA'!U2153</f>
        <v> LEIC 2005/2006</v>
      </c>
    </row>
    <row r="2153">
      <c r="A2153" s="2">
        <f>'AlumniEI SIGARRA'!A2154</f>
        <v>201303924</v>
      </c>
      <c r="B2153" s="2" t="str">
        <f>'AlumniEI SIGARRA'!B2154</f>
        <v>Ricardo Henrique Teixeira Duarte</v>
      </c>
      <c r="C2153" s="2" t="str">
        <f>'AlumniEI SIGARRA'!I2154</f>
        <v/>
      </c>
      <c r="D2153" s="2" t="str">
        <f>'AlumniEI SIGARRA'!U2154</f>
        <v> MIEIC 2017/2018</v>
      </c>
    </row>
    <row r="2154">
      <c r="A2154" s="2">
        <f>'AlumniEI SIGARRA'!A2155</f>
        <v>200702648</v>
      </c>
      <c r="B2154" s="2" t="str">
        <f>'AlumniEI SIGARRA'!B2155</f>
        <v>Ricardo João Teixeira Santos Mestre</v>
      </c>
      <c r="C2154" s="11" t="str">
        <f>'AlumniEI SIGARRA'!I2155</f>
        <v>https://www.linkedin.com/in/ricardojoaomestre/</v>
      </c>
      <c r="D2154" s="2" t="str">
        <f>'AlumniEI SIGARRA'!U2155</f>
        <v> MIEIC 2008/2009</v>
      </c>
    </row>
    <row r="2155">
      <c r="A2155" s="2">
        <f>'AlumniEI SIGARRA'!A2156</f>
        <v>200001073</v>
      </c>
      <c r="B2155" s="2" t="str">
        <f>'AlumniEI SIGARRA'!B2156</f>
        <v>Ricardo Joaquim Moreira de Oliveira</v>
      </c>
      <c r="C2155" s="11" t="str">
        <f>'AlumniEI SIGARRA'!I2156</f>
        <v>https://www.linkedin.com/in/ricardojmdoliveira/</v>
      </c>
      <c r="D2155" s="2" t="str">
        <f>'AlumniEI SIGARRA'!U2156</f>
        <v> LEIC 2004/2005</v>
      </c>
    </row>
    <row r="2156">
      <c r="A2156" s="2">
        <f>'AlumniEI SIGARRA'!A2157</f>
        <v>200603254</v>
      </c>
      <c r="B2156" s="2" t="str">
        <f>'AlumniEI SIGARRA'!B2157</f>
        <v>Ricardo Jorge Azevedo Moutinho</v>
      </c>
      <c r="C2156" s="2" t="str">
        <f>'AlumniEI SIGARRA'!I2157</f>
        <v/>
      </c>
      <c r="D2156" s="2" t="str">
        <f>'AlumniEI SIGARRA'!U2157</f>
        <v> MIEIC 2010/2011</v>
      </c>
    </row>
    <row r="2157">
      <c r="A2157" s="2">
        <f>'AlumniEI SIGARRA'!A2158</f>
        <v>201806317</v>
      </c>
      <c r="B2157" s="2" t="str">
        <f>'AlumniEI SIGARRA'!B2158</f>
        <v>Ricardo Jorge Cruz Fontão</v>
      </c>
      <c r="C2157" s="2" t="str">
        <f>'AlumniEI SIGARRA'!I2158</f>
        <v/>
      </c>
      <c r="D2157" s="2" t="str">
        <f>'AlumniEI SIGARRA'!U2158</f>
        <v> M.EIC 2022/2023</v>
      </c>
    </row>
    <row r="2158">
      <c r="A2158" s="2">
        <f>'AlumniEI SIGARRA'!A2159</f>
        <v>200404415</v>
      </c>
      <c r="B2158" s="2" t="str">
        <f>'AlumniEI SIGARRA'!B2159</f>
        <v>Ricardo Jorge da Costa Machado</v>
      </c>
      <c r="C2158" s="11" t="str">
        <f>'AlumniEI SIGARRA'!I2159</f>
        <v>https://www.linkedin.com/in/rjcmachado/</v>
      </c>
      <c r="D2158" s="2" t="str">
        <f>'AlumniEI SIGARRA'!U2159</f>
        <v> MIEIC 2008/2009</v>
      </c>
    </row>
    <row r="2159">
      <c r="A2159" s="2">
        <f>'AlumniEI SIGARRA'!A2160</f>
        <v>201202847</v>
      </c>
      <c r="B2159" s="2" t="str">
        <f>'AlumniEI SIGARRA'!B2160</f>
        <v>Ricardo Jorge da Rocha Loureiro</v>
      </c>
      <c r="C2159" s="11" t="str">
        <f>'AlumniEI SIGARRA'!I2160</f>
        <v>https://www.linkedin.com/in/ricardo-loureiro-767367118/</v>
      </c>
      <c r="D2159" s="2" t="str">
        <f>'AlumniEI SIGARRA'!U2160</f>
        <v> MIEIC 2016/2017</v>
      </c>
    </row>
    <row r="2160">
      <c r="A2160" s="2">
        <f>'AlumniEI SIGARRA'!A2161</f>
        <v>201308099</v>
      </c>
      <c r="B2160" s="2" t="str">
        <f>'AlumniEI SIGARRA'!B2161</f>
        <v>Ricardo Jorge da Silva Vieira</v>
      </c>
      <c r="C2160" s="2" t="str">
        <f>'AlumniEI SIGARRA'!I2161</f>
        <v/>
      </c>
      <c r="D2160" s="2" t="str">
        <f>'AlumniEI SIGARRA'!U2161</f>
        <v> L.EIC 2021/2022</v>
      </c>
    </row>
    <row r="2161">
      <c r="A2161" s="2">
        <f>'AlumniEI SIGARRA'!A2162</f>
        <v>200305418</v>
      </c>
      <c r="B2161" s="2" t="str">
        <f>'AlumniEI SIGARRA'!B2162</f>
        <v>Ricardo Jorge de Araújo Ferreira</v>
      </c>
      <c r="C2161" s="2" t="str">
        <f>'AlumniEI SIGARRA'!I2162</f>
        <v/>
      </c>
      <c r="D2161" s="2" t="str">
        <f>'AlumniEI SIGARRA'!U2162</f>
        <v> M.EIC 2021/2022</v>
      </c>
    </row>
    <row r="2162">
      <c r="A2162" s="2">
        <f>'AlumniEI SIGARRA'!A2163</f>
        <v>200103653</v>
      </c>
      <c r="B2162" s="2" t="str">
        <f>'AlumniEI SIGARRA'!B2163</f>
        <v>Ricardo Jorge de Sousa Teixeira</v>
      </c>
      <c r="C2162" s="11" t="str">
        <f>'AlumniEI SIGARRA'!I2163</f>
        <v>https://www.linkedin.com/in/rjsteixeira/</v>
      </c>
      <c r="D2162" s="2" t="str">
        <f>'AlumniEI SIGARRA'!U2163</f>
        <v> MIEIC 2013/2014</v>
      </c>
    </row>
    <row r="2163">
      <c r="A2163" s="2">
        <f>'AlumniEI SIGARRA'!A2164</f>
        <v>200005207</v>
      </c>
      <c r="B2163" s="2" t="str">
        <f>'AlumniEI SIGARRA'!B2164</f>
        <v>Ricardo Jorge Fontes Castro</v>
      </c>
      <c r="C2163" s="11" t="str">
        <f>'AlumniEI SIGARRA'!I2164</f>
        <v>https://www.linkedin.com/in/supericardoc/</v>
      </c>
      <c r="D2163" s="2" t="str">
        <f>'AlumniEI SIGARRA'!U2164</f>
        <v> LEIC 2004/2005</v>
      </c>
    </row>
    <row r="2164">
      <c r="A2164" s="2">
        <f>'AlumniEI SIGARRA'!A2165</f>
        <v>200604081</v>
      </c>
      <c r="B2164" s="2" t="str">
        <f>'AlumniEI SIGARRA'!B2165</f>
        <v>Ricardo Jorge Maia e Serra</v>
      </c>
      <c r="C2164" s="2" t="str">
        <f>'AlumniEI SIGARRA'!I2165</f>
        <v/>
      </c>
      <c r="D2164" s="2" t="str">
        <f>'AlumniEI SIGARRA'!U2165</f>
        <v> MIEIC 2010/2011</v>
      </c>
    </row>
    <row r="2165">
      <c r="A2165" s="2">
        <f>'AlumniEI SIGARRA'!A2166</f>
        <v>200002569</v>
      </c>
      <c r="B2165" s="2" t="str">
        <f>'AlumniEI SIGARRA'!B2166</f>
        <v>Ricardo Jorge Marques Veloso</v>
      </c>
      <c r="C2165" s="11" t="str">
        <f>'AlumniEI SIGARRA'!I2166</f>
        <v>http://www.linkedin.com/in/ricardo-veloso/</v>
      </c>
      <c r="D2165" s="2" t="str">
        <f>'AlumniEI SIGARRA'!U2166</f>
        <v> LEIC 2004/2005</v>
      </c>
    </row>
    <row r="2166">
      <c r="A2166" s="2">
        <f>'AlumniEI SIGARRA'!A2167</f>
        <v>201100687</v>
      </c>
      <c r="B2166" s="2" t="str">
        <f>'AlumniEI SIGARRA'!B2167</f>
        <v>Ricardo Jorge Matos Figueiredo</v>
      </c>
      <c r="C2166" s="2" t="str">
        <f>'AlumniEI SIGARRA'!I2167</f>
        <v/>
      </c>
      <c r="D2166" s="2" t="str">
        <f>'AlumniEI SIGARRA'!U2167</f>
        <v> MIEIC 2016/2017</v>
      </c>
    </row>
    <row r="2167">
      <c r="A2167" s="2">
        <f>'AlumniEI SIGARRA'!A2168</f>
        <v>200905326</v>
      </c>
      <c r="B2167" s="2" t="str">
        <f>'AlumniEI SIGARRA'!B2168</f>
        <v>Ricardo Jorge Oliveira Canastro</v>
      </c>
      <c r="C2167" s="2" t="str">
        <f>'AlumniEI SIGARRA'!I2168</f>
        <v/>
      </c>
      <c r="D2167" s="2" t="str">
        <f>'AlumniEI SIGARRA'!U2168</f>
        <v> MIEIC 2011/2012</v>
      </c>
    </row>
    <row r="2168">
      <c r="A2168" s="2">
        <f>'AlumniEI SIGARRA'!A2169</f>
        <v>200506443</v>
      </c>
      <c r="B2168" s="2" t="str">
        <f>'AlumniEI SIGARRA'!B2169</f>
        <v>Ricardo Jorge Peixoto Machado</v>
      </c>
      <c r="C2168" s="2" t="str">
        <f>'AlumniEI SIGARRA'!I2169</f>
        <v/>
      </c>
      <c r="D2168" s="2" t="str">
        <f>'AlumniEI SIGARRA'!U2169</f>
        <v> MEI 2007/2008</v>
      </c>
    </row>
    <row r="2169">
      <c r="A2169" s="2">
        <f>'AlumniEI SIGARRA'!A2170</f>
        <v>200001087</v>
      </c>
      <c r="B2169" s="2" t="str">
        <f>'AlumniEI SIGARRA'!B2170</f>
        <v>Ricardo Jorge Quental Poeta</v>
      </c>
      <c r="C2169" s="2" t="str">
        <f>'AlumniEI SIGARRA'!I2170</f>
        <v/>
      </c>
      <c r="D2169" s="2" t="str">
        <f>'AlumniEI SIGARRA'!U2170</f>
        <v> LEIC 2006/2007</v>
      </c>
    </row>
    <row r="2170">
      <c r="A2170" s="2">
        <f>'AlumniEI SIGARRA'!A2171</f>
        <v>200405162</v>
      </c>
      <c r="B2170" s="2" t="str">
        <f>'AlumniEI SIGARRA'!B2171</f>
        <v>Ricardo Jorge Rodrigues Vieira</v>
      </c>
      <c r="C2170" s="2" t="str">
        <f>'AlumniEI SIGARRA'!I2171</f>
        <v/>
      </c>
      <c r="D2170" s="2" t="str">
        <f>'AlumniEI SIGARRA'!U2171</f>
        <v> MIEIC 2008/2009</v>
      </c>
    </row>
    <row r="2171">
      <c r="A2171" s="2">
        <f>'AlumniEI SIGARRA'!A2172</f>
        <v>201109318</v>
      </c>
      <c r="B2171" s="2" t="str">
        <f>'AlumniEI SIGARRA'!B2172</f>
        <v>Ricardo Jorge Silva Gama Nogueira</v>
      </c>
      <c r="C2171" s="2" t="str">
        <f>'AlumniEI SIGARRA'!I2172</f>
        <v/>
      </c>
      <c r="D2171" s="2" t="str">
        <f>'AlumniEI SIGARRA'!U2172</f>
        <v> MIEIC 2013/2014</v>
      </c>
    </row>
    <row r="2172">
      <c r="A2172" s="2">
        <f>'AlumniEI SIGARRA'!A2173</f>
        <v>200800533</v>
      </c>
      <c r="B2172" s="2" t="str">
        <f>'AlumniEI SIGARRA'!B2173</f>
        <v>Ricardo José Campos Azevedo Cunha</v>
      </c>
      <c r="C2172" s="11" t="str">
        <f>'AlumniEI SIGARRA'!I2173</f>
        <v>https://www.linkedin.com/in/ricardo-cunha-18a22757/</v>
      </c>
      <c r="D2172" s="2" t="str">
        <f>'AlumniEI SIGARRA'!U2173</f>
        <v> MIEIC 2012/2013</v>
      </c>
    </row>
    <row r="2173">
      <c r="A2173" s="2">
        <f>'AlumniEI SIGARRA'!A2174</f>
        <v>200500362</v>
      </c>
      <c r="B2173" s="2" t="str">
        <f>'AlumniEI SIGARRA'!B2174</f>
        <v>Ricardo José Fonseca de Oliveira Paulo</v>
      </c>
      <c r="C2173" s="2" t="str">
        <f>'AlumniEI SIGARRA'!I2174</f>
        <v/>
      </c>
      <c r="D2173" s="2" t="str">
        <f>'AlumniEI SIGARRA'!U2174</f>
        <v> MIEIC 2009/2010</v>
      </c>
    </row>
    <row r="2174">
      <c r="A2174" s="2">
        <f>'AlumniEI SIGARRA'!A2175</f>
        <v>200901951</v>
      </c>
      <c r="B2174" s="2" t="str">
        <f>'AlumniEI SIGARRA'!B2175</f>
        <v>Ricardo José Moreira Pinho</v>
      </c>
      <c r="C2174" s="11" t="str">
        <f>'AlumniEI SIGARRA'!I2175</f>
        <v>https://www.linkedin.com/in/ricardo-pinho-409b8474/</v>
      </c>
      <c r="D2174" s="2" t="str">
        <f>'AlumniEI SIGARRA'!U2175</f>
        <v> MIEIC 2013/2014</v>
      </c>
    </row>
    <row r="2175">
      <c r="A2175" s="2">
        <f>'AlumniEI SIGARRA'!A2176</f>
        <v>200003208</v>
      </c>
      <c r="B2175" s="2" t="str">
        <f>'AlumniEI SIGARRA'!B2176</f>
        <v>Ricardo José Oliveira Batista</v>
      </c>
      <c r="C2175" s="11" t="str">
        <f>'AlumniEI SIGARRA'!I2176</f>
        <v>https://www.linkedin.com/in/ricardooliveirabatista/</v>
      </c>
      <c r="D2175" s="2" t="str">
        <f>'AlumniEI SIGARRA'!U2176</f>
        <v> LEIC 2006/2007</v>
      </c>
    </row>
    <row r="2176">
      <c r="A2176" s="2">
        <f>'AlumniEI SIGARRA'!A2177</f>
        <v>199802716</v>
      </c>
      <c r="B2176" s="2" t="str">
        <f>'AlumniEI SIGARRA'!B2177</f>
        <v>Ricardo José Pinto de Melo</v>
      </c>
      <c r="C2176" s="11" t="str">
        <f>'AlumniEI SIGARRA'!I2177</f>
        <v>https://www.linkedin.com/in/rjmelo/</v>
      </c>
      <c r="D2176" s="2" t="str">
        <f>'AlumniEI SIGARRA'!U2177</f>
        <v> LEIC 2002/2003</v>
      </c>
    </row>
    <row r="2177">
      <c r="A2177" s="2">
        <f>'AlumniEI SIGARRA'!A2178</f>
        <v>200808025</v>
      </c>
      <c r="B2177" s="2" t="str">
        <f>'AlumniEI SIGARRA'!B2178</f>
        <v>Ricardo José Rodrigues Moreira da Silva</v>
      </c>
      <c r="C2177" s="2" t="str">
        <f>'AlumniEI SIGARRA'!I2178</f>
        <v/>
      </c>
      <c r="D2177" s="2" t="str">
        <f>'AlumniEI SIGARRA'!U2178</f>
        <v> MIEIC 2012/2013</v>
      </c>
    </row>
    <row r="2178">
      <c r="A2178" s="2">
        <f>'AlumniEI SIGARRA'!A2179</f>
        <v>201503716</v>
      </c>
      <c r="B2178" s="2" t="str">
        <f>'AlumniEI SIGARRA'!B2179</f>
        <v>Ricardo José Santos Pereira</v>
      </c>
      <c r="C2178" s="2" t="str">
        <f>'AlumniEI SIGARRA'!I2179</f>
        <v/>
      </c>
      <c r="D2178" s="2" t="str">
        <f>'AlumniEI SIGARRA'!U2179</f>
        <v> MIEIC 2020/2021</v>
      </c>
    </row>
    <row r="2179">
      <c r="A2179" s="2">
        <f>'AlumniEI SIGARRA'!A2180</f>
        <v>199803779</v>
      </c>
      <c r="B2179" s="2" t="str">
        <f>'AlumniEI SIGARRA'!B2180</f>
        <v>Ricardo Manuel Brito da Rocha</v>
      </c>
      <c r="C2179" s="11" t="str">
        <f>'AlumniEI SIGARRA'!I2180</f>
        <v>https://www.linkedin.com/in/ricardo-rocha-739aa718/</v>
      </c>
      <c r="D2179" s="2" t="str">
        <f>'AlumniEI SIGARRA'!U2180</f>
        <v> LEIC 2002/2003</v>
      </c>
    </row>
    <row r="2180">
      <c r="A2180" s="2">
        <f>'AlumniEI SIGARRA'!A2181</f>
        <v>201502862</v>
      </c>
      <c r="B2180" s="2" t="str">
        <f>'AlumniEI SIGARRA'!B2181</f>
        <v>Ricardo Manuel Correia Magalhães</v>
      </c>
      <c r="C2180" s="2" t="str">
        <f>'AlumniEI SIGARRA'!I2181</f>
        <v/>
      </c>
      <c r="D2180" s="2" t="str">
        <f>'AlumniEI SIGARRA'!U2181</f>
        <v> MIEIC 2018/2019</v>
      </c>
    </row>
    <row r="2181">
      <c r="A2181" s="2">
        <f>'AlumniEI SIGARRA'!A2182</f>
        <v>200200422</v>
      </c>
      <c r="B2181" s="2" t="str">
        <f>'AlumniEI SIGARRA'!B2182</f>
        <v>Ricardo Manuel da Rocha Melo e Castro</v>
      </c>
      <c r="C2181" s="2" t="str">
        <f>'AlumniEI SIGARRA'!I2182</f>
        <v/>
      </c>
      <c r="D2181" s="2" t="str">
        <f>'AlumniEI SIGARRA'!U2182</f>
        <v> MIEIC 2018/2019</v>
      </c>
    </row>
    <row r="2182">
      <c r="A2182" s="2">
        <f>'AlumniEI SIGARRA'!A2183</f>
        <v>201604911</v>
      </c>
      <c r="B2182" s="2" t="str">
        <f>'AlumniEI SIGARRA'!B2183</f>
        <v>Ricardo Manuel Ferreira Teixeira</v>
      </c>
      <c r="C2182" s="2" t="str">
        <f>'AlumniEI SIGARRA'!I2183</f>
        <v/>
      </c>
      <c r="D2182" s="2" t="str">
        <f>'AlumniEI SIGARRA'!U2183</f>
        <v> MIEIC 2020/2021</v>
      </c>
    </row>
    <row r="2183">
      <c r="A2183" s="2">
        <f>'AlumniEI SIGARRA'!A2184</f>
        <v>201607780</v>
      </c>
      <c r="B2183" s="2" t="str">
        <f>'AlumniEI SIGARRA'!B2184</f>
        <v>Ricardo Manuel Gonçalves da Silva</v>
      </c>
      <c r="C2183" s="2" t="str">
        <f>'AlumniEI SIGARRA'!I2184</f>
        <v/>
      </c>
      <c r="D2183" s="2" t="str">
        <f>'AlumniEI SIGARRA'!U2184</f>
        <v> MIEIC 2020/2021</v>
      </c>
    </row>
    <row r="2184">
      <c r="A2184" s="2">
        <f>'AlumniEI SIGARRA'!A2185</f>
        <v>200405989</v>
      </c>
      <c r="B2184" s="2" t="str">
        <f>'AlumniEI SIGARRA'!B2185</f>
        <v>Ricardo Manuel Nascimento Castilho</v>
      </c>
      <c r="C2184" s="2" t="str">
        <f>'AlumniEI SIGARRA'!I2185</f>
        <v/>
      </c>
      <c r="D2184" s="2" t="str">
        <f>'AlumniEI SIGARRA'!U2185</f>
        <v> MIEIC 2009/2010</v>
      </c>
    </row>
    <row r="2185">
      <c r="A2185" s="2">
        <f>'AlumniEI SIGARRA'!A2186</f>
        <v>199902233</v>
      </c>
      <c r="B2185" s="2" t="str">
        <f>'AlumniEI SIGARRA'!B2186</f>
        <v>Ricardo Manuel Soares Batista</v>
      </c>
      <c r="C2185" s="11" t="str">
        <f>'AlumniEI SIGARRA'!I2186</f>
        <v>https://www.linkedin.com/in/rbatista</v>
      </c>
      <c r="D2185" s="2" t="str">
        <f>'AlumniEI SIGARRA'!U2186</f>
        <v> LEIC 2003/2004</v>
      </c>
    </row>
    <row r="2186">
      <c r="A2186" s="2">
        <f>'AlumniEI SIGARRA'!A2187</f>
        <v>200300633</v>
      </c>
      <c r="B2186" s="2" t="str">
        <f>'AlumniEI SIGARRA'!B2187</f>
        <v>Ricardo Miguel da Cruz Rodrigues</v>
      </c>
      <c r="C2186" s="11" t="str">
        <f>'AlumniEI SIGARRA'!I2187</f>
        <v>https://www.linkedin.com/in/ricruz/</v>
      </c>
      <c r="D2186" s="2" t="str">
        <f>'AlumniEI SIGARRA'!U2187</f>
        <v> MIEIC 2007/2008</v>
      </c>
    </row>
    <row r="2187">
      <c r="A2187" s="2">
        <f>'AlumniEI SIGARRA'!A2188</f>
        <v>200302598</v>
      </c>
      <c r="B2187" s="2" t="str">
        <f>'AlumniEI SIGARRA'!B2188</f>
        <v>Ricardo Miguel dos Santos Leandro</v>
      </c>
      <c r="C2187" s="11" t="str">
        <f>'AlumniEI SIGARRA'!I2188</f>
        <v>https://www.linkedin.com/in/rileandro/</v>
      </c>
      <c r="D2187" s="2" t="str">
        <f>'AlumniEI SIGARRA'!U2188</f>
        <v> MIEIC 2008/2009</v>
      </c>
    </row>
    <row r="2188">
      <c r="A2188" s="2">
        <f>'AlumniEI SIGARRA'!A2189</f>
        <v>201503717</v>
      </c>
      <c r="B2188" s="2" t="str">
        <f>'AlumniEI SIGARRA'!B2189</f>
        <v>Ricardo Miguel Oliveira Rodrigues de Carvalho</v>
      </c>
      <c r="C2188" s="2" t="str">
        <f>'AlumniEI SIGARRA'!I2189</f>
        <v/>
      </c>
      <c r="D2188" s="2" t="str">
        <f>'AlumniEI SIGARRA'!U2189</f>
        <v> MIEIC 2019/2020</v>
      </c>
    </row>
    <row r="2189">
      <c r="A2189" s="2">
        <f>'AlumniEI SIGARRA'!A2190</f>
        <v>200000294</v>
      </c>
      <c r="B2189" s="2" t="str">
        <f>'AlumniEI SIGARRA'!B2190</f>
        <v>Ricardo Nuno Moreira Pinto da Fonseca Almeida</v>
      </c>
      <c r="C2189" s="11" t="str">
        <f>'AlumniEI SIGARRA'!I2190</f>
        <v>https://www.linkedin.com/in/ricardonunoalmeida/</v>
      </c>
      <c r="D2189" s="2" t="str">
        <f>'AlumniEI SIGARRA'!U2190</f>
        <v> LEIC 2004/2005</v>
      </c>
    </row>
    <row r="2190">
      <c r="A2190" s="2">
        <f>'AlumniEI SIGARRA'!A2191</f>
        <v>199603172</v>
      </c>
      <c r="B2190" s="2" t="str">
        <f>'AlumniEI SIGARRA'!B2191</f>
        <v>Ricardo Pereira Moura</v>
      </c>
      <c r="C2190" s="11" t="str">
        <f>'AlumniEI SIGARRA'!I2191</f>
        <v>https://www.linkedin.com/in/ricardo-moura-4a5840/</v>
      </c>
      <c r="D2190" s="2" t="str">
        <f>'AlumniEI SIGARRA'!U2191</f>
        <v> LEIC 2000/2001</v>
      </c>
    </row>
    <row r="2191">
      <c r="A2191" s="2">
        <f>'AlumniEI SIGARRA'!A2192</f>
        <v>201604912</v>
      </c>
      <c r="B2191" s="2" t="str">
        <f>'AlumniEI SIGARRA'!B2192</f>
        <v>Ricardo Ribeiro Sanfins Moura</v>
      </c>
      <c r="C2191" s="11" t="str">
        <f>'AlumniEI SIGARRA'!I2192</f>
        <v>https://www.linkedin.com/in/rmoura98/</v>
      </c>
      <c r="D2191" s="2" t="str">
        <f>'AlumniEI SIGARRA'!U2192</f>
        <v> MIEIC 2020/2021</v>
      </c>
    </row>
    <row r="2192">
      <c r="A2192" s="2">
        <f>'AlumniEI SIGARRA'!A2193</f>
        <v>199902173</v>
      </c>
      <c r="B2192" s="2" t="str">
        <f>'AlumniEI SIGARRA'!B2193</f>
        <v>Ricardo Rui Machado Pinho de Queiroz</v>
      </c>
      <c r="C2192" s="11" t="str">
        <f>'AlumniEI SIGARRA'!I2193</f>
        <v>https://www.linkedin.com/in/rpqueiroz/</v>
      </c>
      <c r="D2192" s="2" t="str">
        <f>'AlumniEI SIGARRA'!U2193</f>
        <v> LEIC 2004/2005</v>
      </c>
    </row>
    <row r="2193">
      <c r="A2193" s="2">
        <f>'AlumniEI SIGARRA'!A2194</f>
        <v>200505474</v>
      </c>
      <c r="B2193" s="2" t="str">
        <f>'AlumniEI SIGARRA'!B2194</f>
        <v>Ricardo Simão Rocha Garcês</v>
      </c>
      <c r="C2193" s="2" t="str">
        <f>'AlumniEI SIGARRA'!I2194</f>
        <v/>
      </c>
      <c r="D2193" s="2" t="str">
        <f>'AlumniEI SIGARRA'!U2194</f>
        <v> MIEIC 2009/2010</v>
      </c>
    </row>
    <row r="2194">
      <c r="A2194" s="2">
        <f>'AlumniEI SIGARRA'!A2195</f>
        <v>201306009</v>
      </c>
      <c r="B2194" s="2" t="str">
        <f>'AlumniEI SIGARRA'!B2195</f>
        <v>Ricardo Tavares Lopes</v>
      </c>
      <c r="C2194" s="2" t="str">
        <f>'AlumniEI SIGARRA'!I2195</f>
        <v/>
      </c>
      <c r="D2194" s="2" t="str">
        <f>'AlumniEI SIGARRA'!U2195</f>
        <v> MIEIC 2020/2021</v>
      </c>
    </row>
    <row r="2195">
      <c r="A2195" s="2">
        <f>'AlumniEI SIGARRA'!A2196</f>
        <v>201806257</v>
      </c>
      <c r="B2195" s="2" t="str">
        <f>'AlumniEI SIGARRA'!B2196</f>
        <v>Rita Matos Maranhao Peixoto</v>
      </c>
      <c r="C2195" s="11" t="str">
        <f>'AlumniEI SIGARRA'!I2196</f>
        <v>https://www.linkedin.com/in/ritaapeixoto</v>
      </c>
      <c r="D2195" s="2" t="str">
        <f>'AlumniEI SIGARRA'!U2196</f>
        <v> M.EIC 2022/2023</v>
      </c>
    </row>
    <row r="2196">
      <c r="A2196" s="2">
        <f>'AlumniEI SIGARRA'!A2197</f>
        <v>201907877</v>
      </c>
      <c r="B2196" s="2" t="str">
        <f>'AlumniEI SIGARRA'!B2197</f>
        <v>Rita Miguel Matos Mendes</v>
      </c>
      <c r="C2196" s="2" t="str">
        <f>'AlumniEI SIGARRA'!I2197</f>
        <v/>
      </c>
      <c r="D2196" s="2" t="str">
        <f>'AlumniEI SIGARRA'!U2197</f>
        <v> L.EIC 2021/2022</v>
      </c>
    </row>
    <row r="2197">
      <c r="A2197" s="2">
        <f>'AlumniEI SIGARRA'!A2198</f>
        <v>201703964</v>
      </c>
      <c r="B2197" s="2" t="str">
        <f>'AlumniEI SIGARRA'!B2198</f>
        <v>Rita Nunes da Mota</v>
      </c>
      <c r="C2197" s="2" t="str">
        <f>'AlumniEI SIGARRA'!I2198</f>
        <v/>
      </c>
      <c r="D2197" s="2" t="str">
        <f>'AlumniEI SIGARRA'!U2198</f>
        <v> L.EIC 2021/2022 M.EIC 2022/2023</v>
      </c>
    </row>
    <row r="2198">
      <c r="A2198" s="2">
        <f>'AlumniEI SIGARRA'!A2199</f>
        <v>201806527</v>
      </c>
      <c r="B2198" s="2" t="str">
        <f>'AlumniEI SIGARRA'!B2199</f>
        <v>Rita Sofia Araújo Sá Lopes da Silva</v>
      </c>
      <c r="C2198" s="2" t="str">
        <f>'AlumniEI SIGARRA'!I2199</f>
        <v/>
      </c>
      <c r="D2198" s="2" t="str">
        <f>'AlumniEI SIGARRA'!U2199</f>
        <v> L.EIC 2021/2022 M.EIC 2022/2023</v>
      </c>
    </row>
    <row r="2199">
      <c r="A2199" s="2">
        <f>'AlumniEI SIGARRA'!A2200</f>
        <v>200200428</v>
      </c>
      <c r="B2199" s="2" t="str">
        <f>'AlumniEI SIGARRA'!B2200</f>
        <v>Rodolfo Alexandre de Almeida Rodrigues</v>
      </c>
      <c r="C2199" s="11" t="str">
        <f>'AlumniEI SIGARRA'!I2200</f>
        <v>https://www.linkedin.com/in/rodolfoarod/</v>
      </c>
      <c r="D2199" s="2" t="str">
        <f>'AlumniEI SIGARRA'!U2200</f>
        <v> MIEIC 2016/2017</v>
      </c>
    </row>
    <row r="2200">
      <c r="A2200" s="2">
        <f>'AlumniEI SIGARRA'!A2201</f>
        <v>200203316</v>
      </c>
      <c r="B2200" s="2" t="str">
        <f>'AlumniEI SIGARRA'!B2201</f>
        <v>Rodolfo Miguel Pinto Leite Brunner Santos</v>
      </c>
      <c r="C2200" s="11" t="str">
        <f>'AlumniEI SIGARRA'!I2201</f>
        <v>https://www.linkedin.com/in/santosrodolfo/</v>
      </c>
      <c r="D2200" s="2" t="str">
        <f>'AlumniEI SIGARRA'!U2201</f>
        <v> MIEIC 2007/2008</v>
      </c>
    </row>
    <row r="2201">
      <c r="A2201" s="2">
        <f>'AlumniEI SIGARRA'!A2202</f>
        <v>200704428</v>
      </c>
      <c r="B2201" s="2" t="str">
        <f>'AlumniEI SIGARRA'!B2202</f>
        <v>Rodolfo Paulo Teixeira Tavares da Silva</v>
      </c>
      <c r="C2201" s="2" t="str">
        <f>'AlumniEI SIGARRA'!I2202</f>
        <v/>
      </c>
      <c r="D2201" s="2" t="str">
        <f>'AlumniEI SIGARRA'!U2202</f>
        <v> MIEIC 2012/2013</v>
      </c>
    </row>
    <row r="2202">
      <c r="A2202" s="2">
        <f>'AlumniEI SIGARRA'!A2203</f>
        <v>200503765</v>
      </c>
      <c r="B2202" s="2" t="str">
        <f>'AlumniEI SIGARRA'!B2203</f>
        <v>Rodolfo Santos Agueda de Sousa e Silva</v>
      </c>
      <c r="C2202" s="2" t="str">
        <f>'AlumniEI SIGARRA'!I2203</f>
        <v/>
      </c>
      <c r="D2202" s="2" t="str">
        <f>'AlumniEI SIGARRA'!U2203</f>
        <v> MIEIC 2010/2011</v>
      </c>
    </row>
    <row r="2203">
      <c r="A2203" s="2">
        <f>'AlumniEI SIGARRA'!A2204</f>
        <v>201004137</v>
      </c>
      <c r="B2203" s="2" t="str">
        <f>'AlumniEI SIGARRA'!B2204</f>
        <v>Rodrigo Gondim Carvalho da Fonte</v>
      </c>
      <c r="C2203" s="2" t="str">
        <f>'AlumniEI SIGARRA'!I2204</f>
        <v/>
      </c>
      <c r="D2203" s="2" t="str">
        <f>'AlumniEI SIGARRA'!U2204</f>
        <v> MIEIC 2015/2016</v>
      </c>
    </row>
    <row r="2204">
      <c r="A2204" s="2">
        <f>'AlumniEI SIGARRA'!A2205</f>
        <v>199501823</v>
      </c>
      <c r="B2204" s="2" t="str">
        <f>'AlumniEI SIGARRA'!B2205</f>
        <v>Rodrigo Jorge de Oliveira Maia e Queirós Machado</v>
      </c>
      <c r="C2204" s="11" t="str">
        <f>'AlumniEI SIGARRA'!I2205</f>
        <v>https://www.linkedin.com/in/rqmachado/</v>
      </c>
      <c r="D2204" s="2" t="str">
        <f>'AlumniEI SIGARRA'!U2205</f>
        <v> LEIC 1999/2000</v>
      </c>
    </row>
    <row r="2205">
      <c r="A2205" s="2">
        <f>'AlumniEI SIGARRA'!A2206</f>
        <v>202005216</v>
      </c>
      <c r="B2205" s="2" t="str">
        <f>'AlumniEI SIGARRA'!B2206</f>
        <v>Rodrigo Manuel Graça Figueiredo</v>
      </c>
      <c r="C2205" s="2" t="str">
        <f>'AlumniEI SIGARRA'!I2206</f>
        <v/>
      </c>
      <c r="D2205" s="2" t="str">
        <f>'AlumniEI SIGARRA'!U2206</f>
        <v> L.EIC 2022/2023</v>
      </c>
    </row>
    <row r="2206">
      <c r="A2206" s="2">
        <f>'AlumniEI SIGARRA'!A2207</f>
        <v>200403627</v>
      </c>
      <c r="B2206" s="2" t="str">
        <f>'AlumniEI SIGARRA'!B2207</f>
        <v>Rodrigo Manuel Lopes de Matos Moreira</v>
      </c>
      <c r="C2206" s="11" t="str">
        <f>'AlumniEI SIGARRA'!I2207</f>
        <v>https://www.linkedin.com/in/rodrigomoreira/</v>
      </c>
      <c r="D2206" s="2" t="str">
        <f>'AlumniEI SIGARRA'!U2207</f>
        <v> MIEIC 2007/2008</v>
      </c>
    </row>
    <row r="2207">
      <c r="A2207" s="2">
        <f>'AlumniEI SIGARRA'!A2208</f>
        <v>201506561</v>
      </c>
      <c r="B2207" s="2" t="str">
        <f>'AlumniEI SIGARRA'!B2208</f>
        <v>Rodrigo Melo Abrantes</v>
      </c>
      <c r="C2207" s="2" t="str">
        <f>'AlumniEI SIGARRA'!I2208</f>
        <v/>
      </c>
      <c r="D2207" s="2" t="str">
        <f>'AlumniEI SIGARRA'!U2208</f>
        <v> L.EIC 2022/2023</v>
      </c>
    </row>
    <row r="2208">
      <c r="A2208" s="2">
        <f>'AlumniEI SIGARRA'!A2209</f>
        <v>199902219</v>
      </c>
      <c r="B2208" s="2" t="str">
        <f>'AlumniEI SIGARRA'!B2209</f>
        <v>Rodrigo Miguel da Fonseca Sá Guerra</v>
      </c>
      <c r="C2208" s="11" t="str">
        <f>'AlumniEI SIGARRA'!I2209</f>
        <v>https://www.linkedin.com/in/rsguerra/</v>
      </c>
      <c r="D2208" s="2" t="str">
        <f>'AlumniEI SIGARRA'!U2209</f>
        <v> LEIC 2003/2004</v>
      </c>
    </row>
    <row r="2209">
      <c r="A2209" s="2">
        <f>'AlumniEI SIGARRA'!A2210</f>
        <v>201904967</v>
      </c>
      <c r="B2209" s="2" t="str">
        <f>'AlumniEI SIGARRA'!B2210</f>
        <v>Rodrigo Tuna de Andrade</v>
      </c>
      <c r="C2209" s="11" t="str">
        <f>'AlumniEI SIGARRA'!I2210</f>
        <v>https://www.linkedin.com/in/rodrigotuna/</v>
      </c>
      <c r="D2209" s="2" t="str">
        <f>'AlumniEI SIGARRA'!U2210</f>
        <v> L.EIC 2021/2022</v>
      </c>
    </row>
    <row r="2210">
      <c r="A2210" s="2">
        <f>'AlumniEI SIGARRA'!A2211</f>
        <v>200800540</v>
      </c>
      <c r="B2210" s="2" t="str">
        <f>'AlumniEI SIGARRA'!B2211</f>
        <v>Rolando Emanuel Lopes Pereira</v>
      </c>
      <c r="C2210" s="2" t="str">
        <f>'AlumniEI SIGARRA'!I2211</f>
        <v/>
      </c>
      <c r="D2210" s="2" t="str">
        <f>'AlumniEI SIGARRA'!U2211</f>
        <v> MIEIC 2012/2013</v>
      </c>
    </row>
    <row r="2211">
      <c r="A2211" s="2">
        <f>'AlumniEI SIGARRA'!A2212</f>
        <v>199904869</v>
      </c>
      <c r="B2211" s="2" t="str">
        <f>'AlumniEI SIGARRA'!B2212</f>
        <v>Romeu Rodrigues Figueira</v>
      </c>
      <c r="C2211" s="11" t="str">
        <f>'AlumniEI SIGARRA'!I2212</f>
        <v>https://www.linkedin.com/in/RomeuFigueira</v>
      </c>
      <c r="D2211" s="2" t="str">
        <f>'AlumniEI SIGARRA'!U2212</f>
        <v> LEIC 2006/2007</v>
      </c>
    </row>
    <row r="2212">
      <c r="A2212" s="2">
        <f>'AlumniEI SIGARRA'!A2213</f>
        <v>200302551</v>
      </c>
      <c r="B2212" s="2" t="str">
        <f>'AlumniEI SIGARRA'!B2213</f>
        <v>Romina Dias Neves</v>
      </c>
      <c r="C2212" s="2" t="str">
        <f>'AlumniEI SIGARRA'!I2213</f>
        <v/>
      </c>
      <c r="D2212" s="2" t="str">
        <f>'AlumniEI SIGARRA'!U2213</f>
        <v> MIEIC 2012/2013</v>
      </c>
    </row>
    <row r="2213">
      <c r="A2213" s="2">
        <f>'AlumniEI SIGARRA'!A2214</f>
        <v>201506219</v>
      </c>
      <c r="B2213" s="2" t="str">
        <f>'AlumniEI SIGARRA'!B2214</f>
        <v>Rostyslav Khoptiy</v>
      </c>
      <c r="C2213" s="2" t="str">
        <f>'AlumniEI SIGARRA'!I2214</f>
        <v/>
      </c>
      <c r="D2213" s="2" t="str">
        <f>'AlumniEI SIGARRA'!U2214</f>
        <v> MIEIC 2019/2020</v>
      </c>
    </row>
    <row r="2214">
      <c r="A2214" s="2">
        <f>'AlumniEI SIGARRA'!A2215</f>
        <v>201002893</v>
      </c>
      <c r="B2214" s="2" t="str">
        <f>'AlumniEI SIGARRA'!B2215</f>
        <v>Rúben Alexandre da Fonseca Marques</v>
      </c>
      <c r="C2214" s="2" t="str">
        <f>'AlumniEI SIGARRA'!I2215</f>
        <v/>
      </c>
      <c r="D2214" s="2" t="str">
        <f>'AlumniEI SIGARRA'!U2215</f>
        <v> MIEIC 2019/2020</v>
      </c>
    </row>
    <row r="2215">
      <c r="A2215" s="2">
        <f>'AlumniEI SIGARRA'!A2216</f>
        <v>202005108</v>
      </c>
      <c r="B2215" s="2" t="str">
        <f>'AlumniEI SIGARRA'!B2216</f>
        <v>Ruben Costa Viana</v>
      </c>
      <c r="C2215" s="11" t="str">
        <f>'AlumniEI SIGARRA'!I2216</f>
        <v>https://www.linkedin.com/in/rubencostaviana</v>
      </c>
      <c r="D2215" s="2" t="str">
        <f>'AlumniEI SIGARRA'!U2216</f>
        <v> L.EIC 2022/2023</v>
      </c>
    </row>
    <row r="2216">
      <c r="A2216" s="2">
        <f>'AlumniEI SIGARRA'!A2217</f>
        <v>201002927</v>
      </c>
      <c r="B2216" s="2" t="str">
        <f>'AlumniEI SIGARRA'!B2217</f>
        <v>Rúben Cristiano Campos Reis</v>
      </c>
      <c r="C2216" s="2" t="str">
        <f>'AlumniEI SIGARRA'!I2217</f>
        <v/>
      </c>
      <c r="D2216" s="2" t="str">
        <f>'AlumniEI SIGARRA'!U2217</f>
        <v> MIEIC 2014/2015</v>
      </c>
    </row>
    <row r="2217">
      <c r="A2217" s="2">
        <f>'AlumniEI SIGARRA'!A2218</f>
        <v>201104143</v>
      </c>
      <c r="B2217" s="2" t="str">
        <f>'AlumniEI SIGARRA'!B2218</f>
        <v>Rúben Filipe Delindro Veloso</v>
      </c>
      <c r="C2217" s="11" t="str">
        <f>'AlumniEI SIGARRA'!I2218</f>
        <v>https://www.linkedin.com/in/rubenveloso/</v>
      </c>
      <c r="D2217" s="2" t="str">
        <f>'AlumniEI SIGARRA'!U2218</f>
        <v> MIEIC 2013/2014</v>
      </c>
    </row>
    <row r="2218">
      <c r="A2218" s="2">
        <f>'AlumniEI SIGARRA'!A2219</f>
        <v>199703180</v>
      </c>
      <c r="B2218" s="2" t="str">
        <f>'AlumniEI SIGARRA'!B2219</f>
        <v>Rúben Filipe Melim de Nóbrega</v>
      </c>
      <c r="C2218" s="11" t="str">
        <f>'AlumniEI SIGARRA'!I2219</f>
        <v>https://www.linkedin.com/in/rúben-nóbrega-89990a/</v>
      </c>
      <c r="D2218" s="2" t="str">
        <f>'AlumniEI SIGARRA'!U2219</f>
        <v> LEIC 2003/2004</v>
      </c>
    </row>
    <row r="2219">
      <c r="A2219" s="2">
        <f>'AlumniEI SIGARRA'!A2220</f>
        <v>201704618</v>
      </c>
      <c r="B2219" s="2" t="str">
        <f>'AlumniEI SIGARRA'!B2220</f>
        <v>Rúben Filipe Seabra de Almeida</v>
      </c>
      <c r="C2219" s="2" t="str">
        <f>'AlumniEI SIGARRA'!I2220</f>
        <v/>
      </c>
      <c r="D2219" s="2" t="str">
        <f>'AlumniEI SIGARRA'!U2220</f>
        <v> M.EIC 2022/2023</v>
      </c>
    </row>
    <row r="2220">
      <c r="A2220" s="2">
        <f>'AlumniEI SIGARRA'!A2221</f>
        <v>199600261</v>
      </c>
      <c r="B2220" s="2" t="str">
        <f>'AlumniEI SIGARRA'!B2221</f>
        <v>Rúben Joás da Silva Pereira</v>
      </c>
      <c r="C2220" s="11" t="str">
        <f>'AlumniEI SIGARRA'!I2221</f>
        <v>https://www.linkedin.com/in/rubenpereira/</v>
      </c>
      <c r="D2220" s="2" t="str">
        <f>'AlumniEI SIGARRA'!U2221</f>
        <v> LEIC 2001/2002</v>
      </c>
    </row>
    <row r="2221">
      <c r="A2221" s="2">
        <f>'AlumniEI SIGARRA'!A2222</f>
        <v>201405612</v>
      </c>
      <c r="B2221" s="2" t="str">
        <f>'AlumniEI SIGARRA'!B2222</f>
        <v>Rúben José da Silva Torres</v>
      </c>
      <c r="C2221" s="2" t="str">
        <f>'AlumniEI SIGARRA'!I2222</f>
        <v/>
      </c>
      <c r="D2221" s="2" t="str">
        <f>'AlumniEI SIGARRA'!U2222</f>
        <v> MIEIC 2019/2020</v>
      </c>
    </row>
    <row r="2222">
      <c r="A2222" s="2">
        <f>'AlumniEI SIGARRA'!A2223</f>
        <v>202006478</v>
      </c>
      <c r="B2222" s="2" t="str">
        <f>'AlumniEI SIGARRA'!B2223</f>
        <v>Rúben Lourinha Monteiro</v>
      </c>
      <c r="C2222" s="2" t="str">
        <f>'AlumniEI SIGARRA'!I2223</f>
        <v/>
      </c>
      <c r="D2222" s="2" t="str">
        <f>'AlumniEI SIGARRA'!U2223</f>
        <v> L.EIC 2022/2023</v>
      </c>
    </row>
    <row r="2223">
      <c r="A2223" s="2">
        <f>'AlumniEI SIGARRA'!A2224</f>
        <v>200903042</v>
      </c>
      <c r="B2223" s="2" t="str">
        <f>'AlumniEI SIGARRA'!B2224</f>
        <v>Rúben Pinto Aguiar</v>
      </c>
      <c r="C2223" s="2" t="str">
        <f>'AlumniEI SIGARRA'!I2224</f>
        <v/>
      </c>
      <c r="D2223" s="2" t="str">
        <f>'AlumniEI SIGARRA'!U2224</f>
        <v> MIEIC 2013/2014</v>
      </c>
    </row>
    <row r="2224">
      <c r="A2224" s="2">
        <f>'AlumniEI SIGARRA'!A2225</f>
        <v>200201822</v>
      </c>
      <c r="B2224" s="2" t="str">
        <f>'AlumniEI SIGARRA'!B2225</f>
        <v>Ruben Tiago Ribeiro da Costa</v>
      </c>
      <c r="C2224" s="11" t="str">
        <f>'AlumniEI SIGARRA'!I2225</f>
        <v>https://www.linkedin.com/in/costaruben/</v>
      </c>
      <c r="D2224" s="2" t="str">
        <f>'AlumniEI SIGARRA'!U2225</f>
        <v> MIEIC 2010/2011</v>
      </c>
    </row>
    <row r="2225">
      <c r="A2225" s="2">
        <f>'AlumniEI SIGARRA'!A2226</f>
        <v>200506313</v>
      </c>
      <c r="B2225" s="2" t="str">
        <f>'AlumniEI SIGARRA'!B2226</f>
        <v>Rui Alberto Tavares Costa</v>
      </c>
      <c r="C2225" s="2" t="str">
        <f>'AlumniEI SIGARRA'!I2226</f>
        <v/>
      </c>
      <c r="D2225" s="2" t="str">
        <f>'AlumniEI SIGARRA'!U2226</f>
        <v> MIEIC 2009/2010</v>
      </c>
    </row>
    <row r="2226">
      <c r="A2226" s="2">
        <f>'AlumniEI SIGARRA'!A2227</f>
        <v>199802021</v>
      </c>
      <c r="B2226" s="2" t="str">
        <f>'AlumniEI SIGARRA'!B2227</f>
        <v>Rui Alexandre Pires Amado</v>
      </c>
      <c r="C2226" s="2" t="str">
        <f>'AlumniEI SIGARRA'!I2227</f>
        <v/>
      </c>
      <c r="D2226" s="2" t="str">
        <f>'AlumniEI SIGARRA'!U2227</f>
        <v> LEIC 2002/2003</v>
      </c>
    </row>
    <row r="2227">
      <c r="A2227" s="2">
        <f>'AlumniEI SIGARRA'!A2228</f>
        <v>200405990</v>
      </c>
      <c r="B2227" s="2" t="str">
        <f>'AlumniEI SIGARRA'!B2228</f>
        <v>Rui Alexandre Rodrigues Carneiro</v>
      </c>
      <c r="C2227" s="11" t="str">
        <f>'AlumniEI SIGARRA'!I2228</f>
        <v>https://www.linkedin.com/in/ruiarc/</v>
      </c>
      <c r="D2227" s="2" t="str">
        <f>'AlumniEI SIGARRA'!U2228</f>
        <v> MIEIC 2008/2009</v>
      </c>
    </row>
    <row r="2228">
      <c r="A2228" s="2">
        <f>'AlumniEI SIGARRA'!A2229</f>
        <v>200102918</v>
      </c>
      <c r="B2228" s="2" t="str">
        <f>'AlumniEI SIGARRA'!B2229</f>
        <v>Rui André Augusto Ferreira</v>
      </c>
      <c r="C2228" s="11" t="str">
        <f>'AlumniEI SIGARRA'!I2229</f>
        <v>https://www.linkedin.com/in/ruiaf/</v>
      </c>
      <c r="D2228" s="2" t="str">
        <f>'AlumniEI SIGARRA'!U2229</f>
        <v> LEIC 2005/2006</v>
      </c>
    </row>
    <row r="2229">
      <c r="A2229" s="2">
        <f>'AlumniEI SIGARRA'!A2230</f>
        <v>201504818</v>
      </c>
      <c r="B2229" s="2" t="str">
        <f>'AlumniEI SIGARRA'!B2230</f>
        <v>Rui André Rebolo Fernandes Leixo</v>
      </c>
      <c r="C2229" s="2" t="str">
        <f>'AlumniEI SIGARRA'!I2230</f>
        <v/>
      </c>
      <c r="D2229" s="2" t="str">
        <f>'AlumniEI SIGARRA'!U2230</f>
        <v> MIEIC 2019/2020</v>
      </c>
    </row>
    <row r="2230">
      <c r="A2230" s="2">
        <f>'AlumniEI SIGARRA'!A2231</f>
        <v>200302828</v>
      </c>
      <c r="B2230" s="2" t="str">
        <f>'AlumniEI SIGARRA'!B2231</f>
        <v>Rui André Teixeira de Sousa Sêca</v>
      </c>
      <c r="C2230" s="2" t="str">
        <f>'AlumniEI SIGARRA'!I2231</f>
        <v/>
      </c>
      <c r="D2230" s="2" t="str">
        <f>'AlumniEI SIGARRA'!U2231</f>
        <v> MIEIC 2007/2008</v>
      </c>
    </row>
    <row r="2231">
      <c r="A2231" s="2">
        <f>'AlumniEI SIGARRA'!A2232</f>
        <v>200003035</v>
      </c>
      <c r="B2231" s="2" t="str">
        <f>'AlumniEI SIGARRA'!B2232</f>
        <v>Rui Barbosa Martins</v>
      </c>
      <c r="C2231" s="11" t="str">
        <f>'AlumniEI SIGARRA'!I2232</f>
        <v>https://www.linkedin.com/in/ruibm/</v>
      </c>
      <c r="D2231" s="2" t="str">
        <f>'AlumniEI SIGARRA'!U2232</f>
        <v> LEIC 2005/2006</v>
      </c>
    </row>
    <row r="2232">
      <c r="A2232" s="2">
        <f>'AlumniEI SIGARRA'!A2233</f>
        <v>202007539</v>
      </c>
      <c r="B2232" s="2" t="str">
        <f>'AlumniEI SIGARRA'!B2233</f>
        <v>Rui Brogueira Andrade</v>
      </c>
      <c r="C2232" s="2" t="str">
        <f>'AlumniEI SIGARRA'!I2233</f>
        <v/>
      </c>
      <c r="D2232" s="2" t="str">
        <f>'AlumniEI SIGARRA'!U2233</f>
        <v> L.EIC 2022/2023</v>
      </c>
    </row>
    <row r="2233">
      <c r="A2233" s="2">
        <f>'AlumniEI SIGARRA'!A2234</f>
        <v>200004487</v>
      </c>
      <c r="B2233" s="2" t="str">
        <f>'AlumniEI SIGARRA'!B2234</f>
        <v>Rui Couto Soares de Almeida Sampaio</v>
      </c>
      <c r="C2233" s="11" t="str">
        <f>'AlumniEI SIGARRA'!I2234</f>
        <v>https://www.linkedin.com/in/rui-sampaio-9b544b2/</v>
      </c>
      <c r="D2233" s="2" t="str">
        <f>'AlumniEI SIGARRA'!U2234</f>
        <v> LEIC 2004/2005</v>
      </c>
    </row>
    <row r="2234">
      <c r="A2234" s="2">
        <f>'AlumniEI SIGARRA'!A2235</f>
        <v>201201775</v>
      </c>
      <c r="B2234" s="2" t="str">
        <f>'AlumniEI SIGARRA'!B2235</f>
        <v>Rui Daniel Cruz e Silva da Costa Gonçalves</v>
      </c>
      <c r="C2234" s="2" t="str">
        <f>'AlumniEI SIGARRA'!I2235</f>
        <v/>
      </c>
      <c r="D2234" s="2" t="str">
        <f>'AlumniEI SIGARRA'!U2235</f>
        <v> MIEIC 2018/2019</v>
      </c>
    </row>
    <row r="2235">
      <c r="A2235" s="2">
        <f>'AlumniEI SIGARRA'!A2236</f>
        <v>199701964</v>
      </c>
      <c r="B2235" s="2" t="str">
        <f>'AlumniEI SIGARRA'!B2236</f>
        <v>Rui Eduardo Araújo Pereira Pacheco</v>
      </c>
      <c r="C2235" s="11" t="str">
        <f>'AlumniEI SIGARRA'!I2236</f>
        <v>https://www.linkedin.com/in/ruipacheco/</v>
      </c>
      <c r="D2235" s="2" t="str">
        <f>'AlumniEI SIGARRA'!U2236</f>
        <v> LEIC 2003/2004</v>
      </c>
    </row>
    <row r="2236">
      <c r="A2236" s="2">
        <f>'AlumniEI SIGARRA'!A2237</f>
        <v>201503005</v>
      </c>
      <c r="B2236" s="2" t="str">
        <f>'AlumniEI SIGARRA'!B2237</f>
        <v>Rui Emanuel Cabral de Almeida Quaresma</v>
      </c>
      <c r="C2236" s="2" t="str">
        <f>'AlumniEI SIGARRA'!I2237</f>
        <v/>
      </c>
      <c r="D2236" s="2" t="str">
        <f>'AlumniEI SIGARRA'!U2237</f>
        <v> MIEIC 2019/2020</v>
      </c>
    </row>
    <row r="2237">
      <c r="A2237" s="2">
        <f>'AlumniEI SIGARRA'!A2238</f>
        <v>201106874</v>
      </c>
      <c r="B2237" s="2" t="str">
        <f>'AlumniEI SIGARRA'!B2238</f>
        <v>Rui Emanuel Veigas de Carvalho</v>
      </c>
      <c r="C2237" s="2" t="str">
        <f>'AlumniEI SIGARRA'!I2238</f>
        <v/>
      </c>
      <c r="D2237" s="2" t="str">
        <f>'AlumniEI SIGARRA'!U2238</f>
        <v> MIEIC 2015/2016</v>
      </c>
    </row>
    <row r="2238">
      <c r="A2238" s="2">
        <f>'AlumniEI SIGARRA'!A2239</f>
        <v>199603293</v>
      </c>
      <c r="B2238" s="2" t="str">
        <f>'AlumniEI SIGARRA'!B2239</f>
        <v>Rui Filipe Andrade Pereira</v>
      </c>
      <c r="C2238" s="11" t="str">
        <f>'AlumniEI SIGARRA'!I2239</f>
        <v>https://www.linkedin.com/in/rfapereira/</v>
      </c>
      <c r="D2238" s="2" t="str">
        <f>'AlumniEI SIGARRA'!U2239</f>
        <v> LEIC 2000/2001</v>
      </c>
    </row>
    <row r="2239">
      <c r="A2239" s="2">
        <f>'AlumniEI SIGARRA'!A2240</f>
        <v>200905231</v>
      </c>
      <c r="B2239" s="2" t="str">
        <f>'AlumniEI SIGARRA'!B2240</f>
        <v>Rui Filipe Correia Gomes</v>
      </c>
      <c r="C2239" s="11" t="str">
        <f>'AlumniEI SIGARRA'!I2240</f>
        <v>https://www.linkedin.com/in/ruihgomes/</v>
      </c>
      <c r="D2239" s="2" t="str">
        <f>'AlumniEI SIGARRA'!U2240</f>
        <v> MIEIC 2013/2014</v>
      </c>
    </row>
    <row r="2240">
      <c r="A2240" s="2">
        <f>'AlumniEI SIGARRA'!A2241</f>
        <v>202008252</v>
      </c>
      <c r="B2240" s="2" t="str">
        <f>'AlumniEI SIGARRA'!B2241</f>
        <v>Rui Filipe Cunha Pires</v>
      </c>
      <c r="C2240" s="11" t="str">
        <f>'AlumniEI SIGARRA'!I2241</f>
        <v>https://www.linkedin.com/in/rui-piress/</v>
      </c>
      <c r="D2240" s="2" t="str">
        <f>'AlumniEI SIGARRA'!U2241</f>
        <v> L.EIC 2022/2023</v>
      </c>
    </row>
    <row r="2241">
      <c r="A2241" s="2">
        <f>'AlumniEI SIGARRA'!A2242</f>
        <v>201005406</v>
      </c>
      <c r="B2241" s="2" t="str">
        <f>'AlumniEI SIGARRA'!B2242</f>
        <v>Rui Filipe de Oliveira Donas-Botto Figueira</v>
      </c>
      <c r="C2241" s="11" t="str">
        <f>'AlumniEI SIGARRA'!I2242</f>
        <v>https://www.linkedin.com/in/ruibotto/</v>
      </c>
      <c r="D2241" s="2" t="str">
        <f>'AlumniEI SIGARRA'!U2242</f>
        <v> MIEIC 2017/2018</v>
      </c>
    </row>
    <row r="2242">
      <c r="A2242" s="2">
        <f>'AlumniEI SIGARRA'!A2243</f>
        <v>200704519</v>
      </c>
      <c r="B2242" s="2" t="str">
        <f>'AlumniEI SIGARRA'!B2243</f>
        <v>Rui Filipe Dias Valente Maia</v>
      </c>
      <c r="C2242" s="11" t="str">
        <f>'AlumniEI SIGARRA'!I2243</f>
        <v>https://www.linkedin.com/in/ruivalentemaia/</v>
      </c>
      <c r="D2242" s="2" t="str">
        <f>'AlumniEI SIGARRA'!U2243</f>
        <v> MIEIC 2013/2014</v>
      </c>
    </row>
    <row r="2243">
      <c r="A2243" s="2">
        <f>'AlumniEI SIGARRA'!A2244</f>
        <v>199600952</v>
      </c>
      <c r="B2243" s="2" t="str">
        <f>'AlumniEI SIGARRA'!B2244</f>
        <v>Rui Filipe Laranjeira da Costa</v>
      </c>
      <c r="C2243" s="2" t="str">
        <f>'AlumniEI SIGARRA'!I2244</f>
        <v/>
      </c>
      <c r="D2243" s="2" t="str">
        <f>'AlumniEI SIGARRA'!U2244</f>
        <v> MIEIC 2019/2020</v>
      </c>
    </row>
    <row r="2244">
      <c r="A2244" s="2">
        <f>'AlumniEI SIGARRA'!A2245</f>
        <v>200601406</v>
      </c>
      <c r="B2244" s="2" t="str">
        <f>'AlumniEI SIGARRA'!B2245</f>
        <v>Rui Filipe Lourenço Guedes</v>
      </c>
      <c r="C2244" s="2" t="str">
        <f>'AlumniEI SIGARRA'!I2245</f>
        <v/>
      </c>
      <c r="D2244" s="2" t="str">
        <f>'AlumniEI SIGARRA'!U2245</f>
        <v> MEI 2008/2009</v>
      </c>
    </row>
    <row r="2245">
      <c r="A2245" s="2">
        <f>'AlumniEI SIGARRA'!A2246</f>
        <v>201806441</v>
      </c>
      <c r="B2245" s="2" t="str">
        <f>'AlumniEI SIGARRA'!B2246</f>
        <v>Rui Filipe Mendes Pinto</v>
      </c>
      <c r="C2245" s="2" t="str">
        <f>'AlumniEI SIGARRA'!I2246</f>
        <v/>
      </c>
      <c r="D2245" s="2" t="str">
        <f>'AlumniEI SIGARRA'!U2246</f>
        <v> M.EIC 2022/2023</v>
      </c>
    </row>
    <row r="2246">
      <c r="A2246" s="2">
        <f>'AlumniEI SIGARRA'!A2247</f>
        <v>200304005</v>
      </c>
      <c r="B2246" s="2" t="str">
        <f>'AlumniEI SIGARRA'!B2247</f>
        <v>Rui Filipe Monteiro Pinto</v>
      </c>
      <c r="C2246" s="11" t="str">
        <f>'AlumniEI SIGARRA'!I2247</f>
        <v>https://www.linkedin.com/in/ruifmpinto/</v>
      </c>
      <c r="D2246" s="2" t="str">
        <f>'AlumniEI SIGARRA'!U2247</f>
        <v> MIEIC 2007/2008</v>
      </c>
    </row>
    <row r="2247">
      <c r="A2247" s="2">
        <f>'AlumniEI SIGARRA'!A2248</f>
        <v>201008942</v>
      </c>
      <c r="B2247" s="2" t="str">
        <f>'AlumniEI SIGARRA'!B2248</f>
        <v>Rui Filipe Soares do Couto</v>
      </c>
      <c r="C2247" s="11" t="str">
        <f>'AlumniEI SIGARRA'!I2248</f>
        <v>https://www.linkedin.com/in/rui-couto/</v>
      </c>
      <c r="D2247" s="2" t="str">
        <f>'AlumniEI SIGARRA'!U2248</f>
        <v> MIEIC 2014/2015</v>
      </c>
    </row>
    <row r="2248">
      <c r="A2248" s="2">
        <f>'AlumniEI SIGARRA'!A2249</f>
        <v>201905853</v>
      </c>
      <c r="B2248" s="2" t="str">
        <f>'AlumniEI SIGARRA'!B2249</f>
        <v>Rui Filipe Teixeira Alves</v>
      </c>
      <c r="C2248" s="2" t="str">
        <f>'AlumniEI SIGARRA'!I2249</f>
        <v/>
      </c>
      <c r="D2248" s="2" t="str">
        <f>'AlumniEI SIGARRA'!U2249</f>
        <v> L.EIC 2021/2022</v>
      </c>
    </row>
    <row r="2249">
      <c r="A2249" s="2">
        <f>'AlumniEI SIGARRA'!A2250</f>
        <v>201004302</v>
      </c>
      <c r="B2249" s="2" t="str">
        <f>'AlumniEI SIGARRA'!B2250</f>
        <v>Rui Grandão Rocha</v>
      </c>
      <c r="C2249" s="11" t="str">
        <f>'AlumniEI SIGARRA'!I2250</f>
        <v>https://www.linkedin.com/in/ruigrandaorocha</v>
      </c>
      <c r="D2249" s="2" t="str">
        <f>'AlumniEI SIGARRA'!U2250</f>
        <v> MIEIC 2015/2016</v>
      </c>
    </row>
    <row r="2250">
      <c r="A2250" s="2">
        <f>'AlumniEI SIGARRA'!A2251</f>
        <v>199800909</v>
      </c>
      <c r="B2250" s="2" t="str">
        <f>'AlumniEI SIGARRA'!B2251</f>
        <v>Rui Jorge Canelhas Bastos Neves</v>
      </c>
      <c r="C2250" s="2" t="str">
        <f>'AlumniEI SIGARRA'!I2251</f>
        <v/>
      </c>
      <c r="D2250" s="2" t="str">
        <f>'AlumniEI SIGARRA'!U2251</f>
        <v> MIEIC 2008/2009</v>
      </c>
    </row>
    <row r="2251">
      <c r="A2251" s="2">
        <f>'AlumniEI SIGARRA'!A2252</f>
        <v>200105004</v>
      </c>
      <c r="B2251" s="2" t="str">
        <f>'AlumniEI SIGARRA'!B2252</f>
        <v>Rui Jorge da Silva Santos</v>
      </c>
      <c r="C2251" s="11" t="str">
        <f>'AlumniEI SIGARRA'!I2252</f>
        <v>https://www.linkedin.com/in/ruijssantos/</v>
      </c>
      <c r="D2251" s="2" t="str">
        <f>'AlumniEI SIGARRA'!U2252</f>
        <v> LEIC 2005/2006</v>
      </c>
    </row>
    <row r="2252">
      <c r="A2252" s="2">
        <f>'AlumniEI SIGARRA'!A2253</f>
        <v>200805996</v>
      </c>
      <c r="B2252" s="2" t="str">
        <f>'AlumniEI SIGARRA'!B2253</f>
        <v>Rui Jorge Ferreira de Almeida</v>
      </c>
      <c r="C2252" s="2" t="str">
        <f>'AlumniEI SIGARRA'!I2253</f>
        <v/>
      </c>
      <c r="D2252" s="2" t="str">
        <f>'AlumniEI SIGARRA'!U2253</f>
        <v> MIEIC 2014/2015</v>
      </c>
    </row>
    <row r="2253">
      <c r="A2253" s="2">
        <f>'AlumniEI SIGARRA'!A2254</f>
        <v>201603854</v>
      </c>
      <c r="B2253" s="2" t="str">
        <f>'AlumniEI SIGARRA'!B2254</f>
        <v>Rui Jorge Leão Guedes</v>
      </c>
      <c r="C2253" s="2" t="str">
        <f>'AlumniEI SIGARRA'!I2254</f>
        <v/>
      </c>
      <c r="D2253" s="2" t="str">
        <f>'AlumniEI SIGARRA'!U2254</f>
        <v> MIEIC 2020/2021</v>
      </c>
    </row>
    <row r="2254">
      <c r="A2254" s="2">
        <f>'AlumniEI SIGARRA'!A2255</f>
        <v>199501218</v>
      </c>
      <c r="B2254" s="2" t="str">
        <f>'AlumniEI SIGARRA'!B2255</f>
        <v>Rui Jorge Martins da Silva Chilro</v>
      </c>
      <c r="C2254" s="11" t="str">
        <f>'AlumniEI SIGARRA'!I2255</f>
        <v>https://www.linkedin.com/in/rchilro/</v>
      </c>
      <c r="D2254" s="2" t="str">
        <f>'AlumniEI SIGARRA'!U2255</f>
        <v> LEIC 2001/2002</v>
      </c>
    </row>
    <row r="2255">
      <c r="A2255" s="2">
        <f>'AlumniEI SIGARRA'!A2256</f>
        <v>199802625</v>
      </c>
      <c r="B2255" s="2" t="str">
        <f>'AlumniEI SIGARRA'!B2256</f>
        <v>Rui Jorge Pereira Gonçalves</v>
      </c>
      <c r="C2255" s="2" t="str">
        <f>'AlumniEI SIGARRA'!I2256</f>
        <v/>
      </c>
      <c r="D2255" s="2" t="str">
        <f>'AlumniEI SIGARRA'!U2256</f>
        <v> MEI 2008/2009</v>
      </c>
    </row>
    <row r="2256">
      <c r="A2256" s="2">
        <f>'AlumniEI SIGARRA'!A2257</f>
        <v>199602067</v>
      </c>
      <c r="B2256" s="2" t="str">
        <f>'AlumniEI SIGARRA'!B2257</f>
        <v>Rui Jorge Reis Gomes</v>
      </c>
      <c r="C2256" s="11" t="str">
        <f>'AlumniEI SIGARRA'!I2257</f>
        <v>https://www.linkedin.com/in/rui-gomes-3441a31/</v>
      </c>
      <c r="D2256" s="2" t="str">
        <f>'AlumniEI SIGARRA'!U2257</f>
        <v> LEIC 2000/2001 MEI 2006/2007</v>
      </c>
    </row>
    <row r="2257">
      <c r="A2257" s="2">
        <f>'AlumniEI SIGARRA'!A2258</f>
        <v>200000443</v>
      </c>
      <c r="B2257" s="2" t="str">
        <f>'AlumniEI SIGARRA'!B2258</f>
        <v>Rui Manuel Andrade Barreira</v>
      </c>
      <c r="C2257" s="2" t="str">
        <f>'AlumniEI SIGARRA'!I2258</f>
        <v/>
      </c>
      <c r="D2257" s="2" t="str">
        <f>'AlumniEI SIGARRA'!U2258</f>
        <v> MEI 2008/2009</v>
      </c>
    </row>
    <row r="2258">
      <c r="A2258" s="2">
        <f>'AlumniEI SIGARRA'!A2259</f>
        <v>200401968</v>
      </c>
      <c r="B2258" s="2" t="str">
        <f>'AlumniEI SIGARRA'!B2259</f>
        <v>Rui Manuel Fernandes Lopes</v>
      </c>
      <c r="C2258" s="11" t="str">
        <f>'AlumniEI SIGARRA'!I2259</f>
        <v>https://www.linkedin.com/in/rui-lopes-15159532/</v>
      </c>
      <c r="D2258" s="2" t="str">
        <f>'AlumniEI SIGARRA'!U2259</f>
        <v> MIEIC 2008/2009</v>
      </c>
    </row>
    <row r="2259">
      <c r="A2259" s="2">
        <f>'AlumniEI SIGARRA'!A2260</f>
        <v>199601525</v>
      </c>
      <c r="B2259" s="2" t="str">
        <f>'AlumniEI SIGARRA'!B2260</f>
        <v>Rui Manuel Mendes Coelho Alves</v>
      </c>
      <c r="C2259" s="11" t="str">
        <f>'AlumniEI SIGARRA'!I2260</f>
        <v>https://www.linkedin.com/in/rui-alves-119991/</v>
      </c>
      <c r="D2259" s="2" t="str">
        <f>'AlumniEI SIGARRA'!U2260</f>
        <v> LEIC 2000/2001</v>
      </c>
    </row>
    <row r="2260">
      <c r="A2260" s="2">
        <f>'AlumniEI SIGARRA'!A2261</f>
        <v>200104273</v>
      </c>
      <c r="B2260" s="2" t="str">
        <f>'AlumniEI SIGARRA'!B2261</f>
        <v>Rui Manuel Pacheco Meireles</v>
      </c>
      <c r="C2260" s="2" t="str">
        <f>'AlumniEI SIGARRA'!I2261</f>
        <v/>
      </c>
      <c r="D2260" s="2" t="str">
        <f>'AlumniEI SIGARRA'!U2261</f>
        <v> LEIC 2005/2006</v>
      </c>
    </row>
    <row r="2261">
      <c r="A2261" s="2">
        <f>'AlumniEI SIGARRA'!A2262</f>
        <v>201805317</v>
      </c>
      <c r="B2261" s="2" t="str">
        <f>'AlumniEI SIGARRA'!B2262</f>
        <v>Rui Manuel Rodrigues dos Santos</v>
      </c>
      <c r="C2261" s="2" t="str">
        <f>'AlumniEI SIGARRA'!I2262</f>
        <v/>
      </c>
      <c r="D2261" s="2" t="str">
        <f>'AlumniEI SIGARRA'!U2262</f>
        <v> L.EIC 2021/2022</v>
      </c>
    </row>
    <row r="2262">
      <c r="A2262" s="2">
        <f>'AlumniEI SIGARRA'!A2263</f>
        <v>200304791</v>
      </c>
      <c r="B2262" s="2" t="str">
        <f>'AlumniEI SIGARRA'!B2263</f>
        <v>Rui Mário Seixas Teixeira</v>
      </c>
      <c r="C2262" s="11" t="str">
        <f>'AlumniEI SIGARRA'!I2263</f>
        <v>https://www.linkedin.com/in/ruiteixeiraeng/</v>
      </c>
      <c r="D2262" s="2" t="str">
        <f>'AlumniEI SIGARRA'!U2263</f>
        <v> MIEIC 2010/2011</v>
      </c>
    </row>
    <row r="2263">
      <c r="A2263" s="2">
        <f>'AlumniEI SIGARRA'!A2264</f>
        <v>199803193</v>
      </c>
      <c r="B2263" s="2" t="str">
        <f>'AlumniEI SIGARRA'!B2264</f>
        <v>Rui Medeiros Amaral</v>
      </c>
      <c r="C2263" s="11" t="str">
        <f>'AlumniEI SIGARRA'!I2264</f>
        <v>https://www.linkedin.com/in/rui-amaral-4901131bb/</v>
      </c>
      <c r="D2263" s="2" t="str">
        <f>'AlumniEI SIGARRA'!U2264</f>
        <v> LEIC 2003/2004</v>
      </c>
    </row>
    <row r="2264">
      <c r="A2264" s="2">
        <f>'AlumniEI SIGARRA'!A2265</f>
        <v>201000619</v>
      </c>
      <c r="B2264" s="2" t="str">
        <f>'AlumniEI SIGARRA'!B2265</f>
        <v>Rui Miguel Almeida Oliveira</v>
      </c>
      <c r="C2264" s="2" t="str">
        <f>'AlumniEI SIGARRA'!I2265</f>
        <v/>
      </c>
      <c r="D2264" s="2" t="str">
        <f>'AlumniEI SIGARRA'!U2265</f>
        <v> MIEIC 2019/2020</v>
      </c>
    </row>
    <row r="2265">
      <c r="A2265" s="2">
        <f>'AlumniEI SIGARRA'!A2266</f>
        <v>199402985</v>
      </c>
      <c r="B2265" s="2" t="str">
        <f>'AlumniEI SIGARRA'!B2266</f>
        <v>Rui Miguel Barbosa Pinto</v>
      </c>
      <c r="C2265" s="11" t="str">
        <f>'AlumniEI SIGARRA'!I2266</f>
        <v>https://www.linkedin.com/in/ruibpinto/</v>
      </c>
      <c r="D2265" s="2" t="str">
        <f>'AlumniEI SIGARRA'!U2266</f>
        <v> LEIC 1999/2000</v>
      </c>
    </row>
    <row r="2266">
      <c r="A2266" s="2">
        <f>'AlumniEI SIGARRA'!A2267</f>
        <v>201006564</v>
      </c>
      <c r="B2266" s="2" t="str">
        <f>'AlumniEI SIGARRA'!B2267</f>
        <v>Rui Miguel Barros Gonçalves</v>
      </c>
      <c r="C2266" s="2" t="str">
        <f>'AlumniEI SIGARRA'!I2267</f>
        <v/>
      </c>
      <c r="D2266" s="2" t="str">
        <f>'AlumniEI SIGARRA'!U2267</f>
        <v> MIEIC 2015/2016</v>
      </c>
    </row>
    <row r="2267">
      <c r="A2267" s="2">
        <f>'AlumniEI SIGARRA'!A2268</f>
        <v>200604212</v>
      </c>
      <c r="B2267" s="2" t="str">
        <f>'AlumniEI SIGARRA'!B2268</f>
        <v>Rui Miguel Bastos Ribeiro</v>
      </c>
      <c r="C2267" s="2" t="str">
        <f>'AlumniEI SIGARRA'!I2268</f>
        <v/>
      </c>
      <c r="D2267" s="2" t="str">
        <f>'AlumniEI SIGARRA'!U2268</f>
        <v> MIEIC 2010/2011</v>
      </c>
    </row>
    <row r="2268">
      <c r="A2268" s="2">
        <f>'AlumniEI SIGARRA'!A2269</f>
        <v>199900961</v>
      </c>
      <c r="B2268" s="2" t="str">
        <f>'AlumniEI SIGARRA'!B2269</f>
        <v>Rui Miguel Bélchior Mesquita Tavares</v>
      </c>
      <c r="C2268" s="11" t="str">
        <f>'AlumniEI SIGARRA'!I2269</f>
        <v>https://www.linkedin.com/in/ruitavares/</v>
      </c>
      <c r="D2268" s="2" t="str">
        <f>'AlumniEI SIGARRA'!U2269</f>
        <v> LEIC 2003/2004</v>
      </c>
    </row>
    <row r="2269">
      <c r="A2269" s="2">
        <f>'AlumniEI SIGARRA'!A2270</f>
        <v>201108017</v>
      </c>
      <c r="B2269" s="2" t="str">
        <f>'AlumniEI SIGARRA'!B2270</f>
        <v>Rui Miguel Cruz Soares Pinto</v>
      </c>
      <c r="C2269" s="2" t="str">
        <f>'AlumniEI SIGARRA'!I2270</f>
        <v/>
      </c>
      <c r="D2269" s="2" t="str">
        <f>'AlumniEI SIGARRA'!U2270</f>
        <v> MIEIC 2015/2016</v>
      </c>
    </row>
    <row r="2270">
      <c r="A2270" s="2">
        <f>'AlumniEI SIGARRA'!A2271</f>
        <v>201208215</v>
      </c>
      <c r="B2270" s="2" t="str">
        <f>'AlumniEI SIGARRA'!B2271</f>
        <v>Rui Miguel da Silva Gomes</v>
      </c>
      <c r="C2270" s="11" t="str">
        <f>'AlumniEI SIGARRA'!I2271</f>
        <v>https://www.linkedin.com/in/ruigomeseu/</v>
      </c>
      <c r="D2270" s="2" t="str">
        <f>'AlumniEI SIGARRA'!U2271</f>
        <v> MIEIC 2016/2017</v>
      </c>
    </row>
    <row r="2271">
      <c r="A2271" s="2">
        <f>'AlumniEI SIGARRA'!A2272</f>
        <v>200505620</v>
      </c>
      <c r="B2271" s="2" t="str">
        <f>'AlumniEI SIGARRA'!B2272</f>
        <v>Rui Miguel de Paiva Batista</v>
      </c>
      <c r="C2271" s="2" t="str">
        <f>'AlumniEI SIGARRA'!I2272</f>
        <v/>
      </c>
      <c r="D2271" s="2" t="str">
        <f>'AlumniEI SIGARRA'!U2272</f>
        <v> MIEIC 2015/2016</v>
      </c>
    </row>
    <row r="2272">
      <c r="A2272" s="2">
        <f>'AlumniEI SIGARRA'!A2273</f>
        <v>200706567</v>
      </c>
      <c r="B2272" s="2" t="str">
        <f>'AlumniEI SIGARRA'!B2273</f>
        <v>Rui Miguel de Sousa Carvalho</v>
      </c>
      <c r="C2272" s="11" t="str">
        <f>'AlumniEI SIGARRA'!I2273</f>
        <v>https://www.linkedin.com/in/rucarvalho/</v>
      </c>
      <c r="D2272" s="2" t="str">
        <f>'AlumniEI SIGARRA'!U2273</f>
        <v> MIEIC 2011/2012</v>
      </c>
    </row>
    <row r="2273">
      <c r="A2273" s="2">
        <f>'AlumniEI SIGARRA'!A2274</f>
        <v>200003107</v>
      </c>
      <c r="B2273" s="2" t="str">
        <f>'AlumniEI SIGARRA'!B2274</f>
        <v>Rui Miguel de Sousa Neves</v>
      </c>
      <c r="C2273" s="11" t="str">
        <f>'AlumniEI SIGARRA'!I2274</f>
        <v>https://www.linkedin.com/in/rsneves</v>
      </c>
      <c r="D2273" s="2" t="str">
        <f>'AlumniEI SIGARRA'!U2274</f>
        <v> LEIC 2004/2005</v>
      </c>
    </row>
    <row r="2274">
      <c r="A2274" s="2">
        <f>'AlumniEI SIGARRA'!A2275</f>
        <v>200303298</v>
      </c>
      <c r="B2274" s="2" t="str">
        <f>'AlumniEI SIGARRA'!B2275</f>
        <v>Rui Miguel Ferreira de Azevedo</v>
      </c>
      <c r="C2274" s="11" t="str">
        <f>'AlumniEI SIGARRA'!I2275</f>
        <v>https://www.linkedin.com/in/ruimiguelazevedo/</v>
      </c>
      <c r="D2274" s="2" t="str">
        <f>'AlumniEI SIGARRA'!U2275</f>
        <v> MIEIC 2009/2010</v>
      </c>
    </row>
    <row r="2275">
      <c r="A2275" s="2">
        <f>'AlumniEI SIGARRA'!A2276</f>
        <v>200004464</v>
      </c>
      <c r="B2275" s="2" t="str">
        <f>'AlumniEI SIGARRA'!B2276</f>
        <v>Rui Miguel Monteiro Ferreira</v>
      </c>
      <c r="C2275" s="11" t="str">
        <f>'AlumniEI SIGARRA'!I2276</f>
        <v>https://www.linkedin.com/in/ruimferreira</v>
      </c>
      <c r="D2275" s="2" t="str">
        <f>'AlumniEI SIGARRA'!U2276</f>
        <v> LEIC 2004/2005</v>
      </c>
    </row>
    <row r="2276">
      <c r="A2276" s="2">
        <f>'AlumniEI SIGARRA'!A2277</f>
        <v>199701960</v>
      </c>
      <c r="B2276" s="2" t="str">
        <f>'AlumniEI SIGARRA'!B2277</f>
        <v>Rui Miguel Nunes Brandão Pinho Soares</v>
      </c>
      <c r="C2276" s="11" t="str">
        <f>'AlumniEI SIGARRA'!I2277</f>
        <v>https://www.linkedin.com/in/rui-soares-/</v>
      </c>
      <c r="D2276" s="2" t="str">
        <f>'AlumniEI SIGARRA'!U2277</f>
        <v> LEIC 2001/2002 MIEIC 2008/2009</v>
      </c>
    </row>
    <row r="2277">
      <c r="A2277" s="2">
        <f>'AlumniEI SIGARRA'!A2278</f>
        <v>201805046</v>
      </c>
      <c r="B2277" s="2" t="str">
        <f>'AlumniEI SIGARRA'!B2278</f>
        <v>Rui Miguel Pinto Cardoso</v>
      </c>
      <c r="C2277" s="2" t="str">
        <f>'AlumniEI SIGARRA'!I2278</f>
        <v/>
      </c>
      <c r="D2277" s="2" t="str">
        <f>'AlumniEI SIGARRA'!U2278</f>
        <v> L.EIC 2021/2022</v>
      </c>
    </row>
    <row r="2278">
      <c r="A2278" s="2">
        <f>'AlumniEI SIGARRA'!A2279</f>
        <v>200405163</v>
      </c>
      <c r="B2278" s="2" t="str">
        <f>'AlumniEI SIGARRA'!B2279</f>
        <v>Rui Miguel Ribeiro Archer</v>
      </c>
      <c r="C2278" s="11" t="str">
        <f>'AlumniEI SIGARRA'!I2279</f>
        <v>https://www.linkedin.com/in/ruiarcher/</v>
      </c>
      <c r="D2278" s="2" t="str">
        <f>'AlumniEI SIGARRA'!U2279</f>
        <v> MIEIC 2012/2013</v>
      </c>
    </row>
    <row r="2279">
      <c r="A2279" s="2">
        <f>'AlumniEI SIGARRA'!A2280</f>
        <v>200808118</v>
      </c>
      <c r="B2279" s="2" t="str">
        <f>'AlumniEI SIGARRA'!B2280</f>
        <v>Rui Miguel Rodrigo Freixedelo</v>
      </c>
      <c r="C2279" s="11" t="str">
        <f>'AlumniEI SIGARRA'!I2280</f>
        <v>https://www.linkedin.com/in/freixedelo/</v>
      </c>
      <c r="D2279" s="2" t="str">
        <f>'AlumniEI SIGARRA'!U2280</f>
        <v> MIEIC 2013/2014</v>
      </c>
    </row>
    <row r="2280">
      <c r="A2280" s="2">
        <f>'AlumniEI SIGARRA'!A2281</f>
        <v>200200432</v>
      </c>
      <c r="B2280" s="2" t="str">
        <f>'AlumniEI SIGARRA'!B2281</f>
        <v>Rui Miguel Rodrigues Ferreira</v>
      </c>
      <c r="C2280" s="11" t="str">
        <f>'AlumniEI SIGARRA'!I2281</f>
        <v>https://www.linkedin.com/in/ruiferreira/</v>
      </c>
      <c r="D2280" s="2" t="str">
        <f>'AlumniEI SIGARRA'!U2281</f>
        <v> LEIC 2006/2007</v>
      </c>
    </row>
    <row r="2281">
      <c r="A2281" s="2">
        <f>'AlumniEI SIGARRA'!A2282</f>
        <v>201207046</v>
      </c>
      <c r="B2281" s="2" t="str">
        <f>'AlumniEI SIGARRA'!B2282</f>
        <v>Rui Miguel Teixeira Vilares</v>
      </c>
      <c r="C2281" s="11" t="str">
        <f>'AlumniEI SIGARRA'!I2282</f>
        <v>https://www.linkedin.com/in/ruivilares/</v>
      </c>
      <c r="D2281" s="2" t="str">
        <f>'AlumniEI SIGARRA'!U2282</f>
        <v> MIEIC 2017/2018</v>
      </c>
    </row>
    <row r="2282">
      <c r="A2282" s="2">
        <f>'AlumniEI SIGARRA'!A2283</f>
        <v>200606084</v>
      </c>
      <c r="B2282" s="2" t="str">
        <f>'AlumniEI SIGARRA'!B2283</f>
        <v>Rui Miguel Vaz Teixeira</v>
      </c>
      <c r="C2282" s="11" t="str">
        <f>'AlumniEI SIGARRA'!I2283</f>
        <v>https://www.linkedin.com/in/ruivazteixeira/</v>
      </c>
      <c r="D2282" s="2" t="str">
        <f>'AlumniEI SIGARRA'!U2283</f>
        <v> MIEIC 2011/2012</v>
      </c>
    </row>
    <row r="2283">
      <c r="A2283" s="2">
        <f>'AlumniEI SIGARRA'!A2284</f>
        <v>200600426</v>
      </c>
      <c r="B2283" s="2" t="str">
        <f>'AlumniEI SIGARRA'!B2284</f>
        <v>Rui Pedro Araújo Fernandes</v>
      </c>
      <c r="C2283" s="11" t="str">
        <f>'AlumniEI SIGARRA'!I2284</f>
        <v>https://www.linkedin.com/in/rufernandes/</v>
      </c>
      <c r="D2283" s="2" t="str">
        <f>'AlumniEI SIGARRA'!U2284</f>
        <v> MIEIC 2011/2012</v>
      </c>
    </row>
    <row r="2284">
      <c r="A2284" s="2">
        <f>'AlumniEI SIGARRA'!A2285</f>
        <v>200405164</v>
      </c>
      <c r="B2284" s="2" t="str">
        <f>'AlumniEI SIGARRA'!B2285</f>
        <v>Rui Pedro Barroso Pereira</v>
      </c>
      <c r="C2284" s="11" t="str">
        <f>'AlumniEI SIGARRA'!I2285</f>
        <v>https://www.linkedin.com/in/ruibarroso/</v>
      </c>
      <c r="D2284" s="2" t="str">
        <f>'AlumniEI SIGARRA'!U2285</f>
        <v> MIEIC 2008/2009</v>
      </c>
    </row>
    <row r="2285">
      <c r="A2285" s="2">
        <f>'AlumniEI SIGARRA'!A2286</f>
        <v>201404965</v>
      </c>
      <c r="B2285" s="2" t="str">
        <f>'AlumniEI SIGARRA'!B2286</f>
        <v>Rui Pedro Correia Soares</v>
      </c>
      <c r="C2285" s="11" t="str">
        <f>'AlumniEI SIGARRA'!I2286</f>
        <v>https://www.linkedin.com/in/ruipcs</v>
      </c>
      <c r="D2285" s="2" t="str">
        <f>'AlumniEI SIGARRA'!U2286</f>
        <v> MIEIC 2018/2019</v>
      </c>
    </row>
    <row r="2286">
      <c r="A2286" s="2">
        <f>'AlumniEI SIGARRA'!A2287</f>
        <v>200000304</v>
      </c>
      <c r="B2286" s="2" t="str">
        <f>'AlumniEI SIGARRA'!B2287</f>
        <v>Rui Pedro Gonçalves Diogo</v>
      </c>
      <c r="C2286" s="2" t="str">
        <f>'AlumniEI SIGARRA'!I2287</f>
        <v/>
      </c>
      <c r="D2286" s="2" t="str">
        <f>'AlumniEI SIGARRA'!U2287</f>
        <v> LEIC 2004/2005</v>
      </c>
    </row>
    <row r="2287">
      <c r="A2287" s="2">
        <f>'AlumniEI SIGARRA'!A2288</f>
        <v>201109350</v>
      </c>
      <c r="B2287" s="2" t="str">
        <f>'AlumniEI SIGARRA'!B2288</f>
        <v>Rui Pedro Menezes da Rosa Neves</v>
      </c>
      <c r="C2287" s="2" t="str">
        <f>'AlumniEI SIGARRA'!I2288</f>
        <v/>
      </c>
      <c r="D2287" s="2" t="str">
        <f>'AlumniEI SIGARRA'!U2288</f>
        <v> MIEIC 2015/2016</v>
      </c>
    </row>
    <row r="2288">
      <c r="A2288" s="2">
        <f>'AlumniEI SIGARRA'!A2289</f>
        <v>201606746</v>
      </c>
      <c r="B2288" s="2" t="str">
        <f>'AlumniEI SIGARRA'!B2289</f>
        <v>Rui Pedro Moutinho Moreira Alves</v>
      </c>
      <c r="C2288" s="2" t="str">
        <f>'AlumniEI SIGARRA'!I2289</f>
        <v/>
      </c>
      <c r="D2288" s="2" t="str">
        <f>'AlumniEI SIGARRA'!U2289</f>
        <v> MIEIC 2020/2021</v>
      </c>
    </row>
    <row r="2289">
      <c r="A2289" s="2">
        <f>'AlumniEI SIGARRA'!A2290</f>
        <v>201305469</v>
      </c>
      <c r="B2289" s="2" t="str">
        <f>'AlumniEI SIGARRA'!B2290</f>
        <v>Rui Pedro Peixoto Cardoso</v>
      </c>
      <c r="C2289" s="2" t="str">
        <f>'AlumniEI SIGARRA'!I2290</f>
        <v/>
      </c>
      <c r="D2289" s="2" t="str">
        <f>'AlumniEI SIGARRA'!U2290</f>
        <v> MIEIC 2017/2018</v>
      </c>
    </row>
    <row r="2290">
      <c r="A2290" s="2">
        <f>'AlumniEI SIGARRA'!A2291</f>
        <v>200705428</v>
      </c>
      <c r="B2290" s="2" t="str">
        <f>'AlumniEI SIGARRA'!B2291</f>
        <v>Rui Pedro Peixoto Gonçalves</v>
      </c>
      <c r="C2290" s="11" t="str">
        <f>'AlumniEI SIGARRA'!I2291</f>
        <v>https://www.linkedin.com/in/ruippeixotog/</v>
      </c>
      <c r="D2290" s="2" t="str">
        <f>'AlumniEI SIGARRA'!U2291</f>
        <v> MIEIC 2011/2012</v>
      </c>
    </row>
    <row r="2291">
      <c r="A2291" s="2">
        <f>'AlumniEI SIGARRA'!A2292</f>
        <v>200302599</v>
      </c>
      <c r="B2291" s="2" t="str">
        <f>'AlumniEI SIGARRA'!B2292</f>
        <v>Rui Pedro Silva Sá Guerra</v>
      </c>
      <c r="C2291" s="11" t="str">
        <f>'AlumniEI SIGARRA'!I2292</f>
        <v>https://www.linkedin.com/in/ruiguerra/</v>
      </c>
      <c r="D2291" s="2" t="str">
        <f>'AlumniEI SIGARRA'!U2292</f>
        <v> MIEIC 2008/2009</v>
      </c>
    </row>
    <row r="2292">
      <c r="A2292" s="2">
        <f>'AlumniEI SIGARRA'!A2293</f>
        <v>200304895</v>
      </c>
      <c r="B2292" s="2" t="str">
        <f>'AlumniEI SIGARRA'!B2293</f>
        <v>Rui Pedro Silva Soares Amor</v>
      </c>
      <c r="C2292" s="11" t="str">
        <f>'AlumniEI SIGARRA'!I2293</f>
        <v>https://www.linkedin.com/in/ruiamor/</v>
      </c>
      <c r="D2292" s="2" t="str">
        <f>'AlumniEI SIGARRA'!U2293</f>
        <v> MIEIC 2007/2008</v>
      </c>
    </row>
    <row r="2293">
      <c r="A2293" s="2">
        <f>'AlumniEI SIGARRA'!A2294</f>
        <v>199700393</v>
      </c>
      <c r="B2293" s="2" t="str">
        <f>'AlumniEI SIGARRA'!B2294</f>
        <v>Rui Pinto Guimaraes</v>
      </c>
      <c r="C2293" s="11" t="str">
        <f>'AlumniEI SIGARRA'!I2294</f>
        <v>https://www.linkedin.com/in/rui-guimaraes-a437b65/</v>
      </c>
      <c r="D2293" s="2" t="str">
        <f>'AlumniEI SIGARRA'!U2294</f>
        <v> LEIC 2002/2003</v>
      </c>
    </row>
    <row r="2294">
      <c r="A2294" s="2">
        <f>'AlumniEI SIGARRA'!A2295</f>
        <v>200606956</v>
      </c>
      <c r="B2294" s="2" t="str">
        <f>'AlumniEI SIGARRA'!B2295</f>
        <v>Rui Reis Costa Campos</v>
      </c>
      <c r="C2294" s="11" t="str">
        <f>'AlumniEI SIGARRA'!I2295</f>
        <v>https://www.linkedin.com/in/ruicamposgamedev/</v>
      </c>
      <c r="D2294" s="2" t="str">
        <f>'AlumniEI SIGARRA'!U2295</f>
        <v> MIEIC 2011/2012</v>
      </c>
    </row>
    <row r="2295">
      <c r="A2295" s="2">
        <f>'AlumniEI SIGARRA'!A2296</f>
        <v>199700339</v>
      </c>
      <c r="B2295" s="2" t="str">
        <f>'AlumniEI SIGARRA'!B2296</f>
        <v>Rui Rodrigues de Azevedo</v>
      </c>
      <c r="C2295" s="2" t="str">
        <f>'AlumniEI SIGARRA'!I2296</f>
        <v/>
      </c>
      <c r="D2295" s="2" t="str">
        <f>'AlumniEI SIGARRA'!U2296</f>
        <v> LEIC 2002/2003</v>
      </c>
    </row>
    <row r="2296">
      <c r="A2296" s="2">
        <f>'AlumniEI SIGARRA'!A2297</f>
        <v>200303278</v>
      </c>
      <c r="B2296" s="2" t="str">
        <f>'AlumniEI SIGARRA'!B2297</f>
        <v>Rui Sanches da Costa Barros</v>
      </c>
      <c r="C2296" s="2" t="str">
        <f>'AlumniEI SIGARRA'!I2297</f>
        <v/>
      </c>
      <c r="D2296" s="2" t="str">
        <f>'AlumniEI SIGARRA'!U2297</f>
        <v> MEI 2008/2009</v>
      </c>
    </row>
    <row r="2297">
      <c r="A2297" s="2">
        <f>'AlumniEI SIGARRA'!A2298</f>
        <v>201005450</v>
      </c>
      <c r="B2297" s="2" t="str">
        <f>'AlumniEI SIGARRA'!B2298</f>
        <v>Rui Tiago Bugalho Monteiro</v>
      </c>
      <c r="C2297" s="2" t="str">
        <f>'AlumniEI SIGARRA'!I2298</f>
        <v/>
      </c>
      <c r="D2297" s="2" t="str">
        <f>'AlumniEI SIGARRA'!U2298</f>
        <v> MIEIC 2014/2015</v>
      </c>
    </row>
    <row r="2298">
      <c r="A2298" s="2">
        <f>'AlumniEI SIGARRA'!A2299</f>
        <v>200405991</v>
      </c>
      <c r="B2298" s="2" t="str">
        <f>'AlumniEI SIGARRA'!B2299</f>
        <v>Rui Tiago de Cruz Barros</v>
      </c>
      <c r="C2298" s="2" t="str">
        <f>'AlumniEI SIGARRA'!I2299</f>
        <v/>
      </c>
      <c r="D2298" s="2" t="str">
        <f>'AlumniEI SIGARRA'!U2299</f>
        <v> MIEIC 2012/2013</v>
      </c>
    </row>
    <row r="2299">
      <c r="A2299" s="2">
        <f>'AlumniEI SIGARRA'!A2300</f>
        <v>199903473</v>
      </c>
      <c r="B2299" s="2" t="str">
        <f>'AlumniEI SIGARRA'!B2300</f>
        <v>Sabina Alexandra Montes Martins</v>
      </c>
      <c r="C2299" s="2" t="str">
        <f>'AlumniEI SIGARRA'!I2300</f>
        <v/>
      </c>
      <c r="D2299" s="2" t="str">
        <f>'AlumniEI SIGARRA'!U2300</f>
        <v> LEIC 2003/2004</v>
      </c>
    </row>
    <row r="2300">
      <c r="A2300" s="2">
        <f>'AlumniEI SIGARRA'!A2301</f>
        <v>198801082</v>
      </c>
      <c r="B2300" s="2" t="str">
        <f>'AlumniEI SIGARRA'!B2301</f>
        <v>Sandra Maria Alves Hering</v>
      </c>
      <c r="C2300" s="11" t="str">
        <f>'AlumniEI SIGARRA'!I2301</f>
        <v>https://www.linkedin.com/in/sandra-hering-97a950/</v>
      </c>
      <c r="D2300" s="2" t="str">
        <f>'AlumniEI SIGARRA'!U2301</f>
        <v> LEIC 2003/2004</v>
      </c>
    </row>
    <row r="2301">
      <c r="A2301" s="2">
        <f>'AlumniEI SIGARRA'!A2302</f>
        <v>199602143</v>
      </c>
      <c r="B2301" s="2" t="str">
        <f>'AlumniEI SIGARRA'!B2302</f>
        <v>Sandra Marlene Duque de Oliveira</v>
      </c>
      <c r="C2301" s="2" t="str">
        <f>'AlumniEI SIGARRA'!I2302</f>
        <v/>
      </c>
      <c r="D2301" s="2" t="str">
        <f>'AlumniEI SIGARRA'!U2302</f>
        <v> LEIC 2000/2001</v>
      </c>
    </row>
    <row r="2302">
      <c r="A2302" s="2">
        <f>'AlumniEI SIGARRA'!A2303</f>
        <v>199800273</v>
      </c>
      <c r="B2302" s="2" t="str">
        <f>'AlumniEI SIGARRA'!B2303</f>
        <v>Sandrina Pereira dos Santos</v>
      </c>
      <c r="C2302" s="2" t="str">
        <f>'AlumniEI SIGARRA'!I2303</f>
        <v/>
      </c>
      <c r="D2302" s="2" t="str">
        <f>'AlumniEI SIGARRA'!U2303</f>
        <v> LEIC 2003/2004</v>
      </c>
    </row>
    <row r="2303">
      <c r="A2303" s="2">
        <f>'AlumniEI SIGARRA'!A2304</f>
        <v>201605947</v>
      </c>
      <c r="B2303" s="2" t="str">
        <f>'AlumniEI SIGARRA'!B2304</f>
        <v>Sandro Miguel Tavares Campos</v>
      </c>
      <c r="C2303" s="2" t="str">
        <f>'AlumniEI SIGARRA'!I2304</f>
        <v/>
      </c>
      <c r="D2303" s="2" t="str">
        <f>'AlumniEI SIGARRA'!U2304</f>
        <v> MIEIC 2020/2021</v>
      </c>
    </row>
    <row r="2304">
      <c r="A2304" s="2">
        <f>'AlumniEI SIGARRA'!A2305</f>
        <v>201402814</v>
      </c>
      <c r="B2304" s="2" t="str">
        <f>'AlumniEI SIGARRA'!B2305</f>
        <v>Sara Beatriz Gonçalves Santos</v>
      </c>
      <c r="C2304" s="2" t="str">
        <f>'AlumniEI SIGARRA'!I2305</f>
        <v/>
      </c>
      <c r="D2304" s="2" t="str">
        <f>'AlumniEI SIGARRA'!U2305</f>
        <v> MIEIC 2018/2019</v>
      </c>
    </row>
    <row r="2305">
      <c r="A2305" s="2">
        <f>'AlumniEI SIGARRA'!A2306</f>
        <v>201405955</v>
      </c>
      <c r="B2305" s="2" t="str">
        <f>'AlumniEI SIGARRA'!B2306</f>
        <v>Sara Filipa Couto Fernandes</v>
      </c>
      <c r="C2305" s="2" t="str">
        <f>'AlumniEI SIGARRA'!I2306</f>
        <v/>
      </c>
      <c r="D2305" s="2" t="str">
        <f>'AlumniEI SIGARRA'!U2306</f>
        <v> MIEIC 2018/2019</v>
      </c>
    </row>
    <row r="2306">
      <c r="A2306" s="2">
        <f>'AlumniEI SIGARRA'!A2307</f>
        <v>200502946</v>
      </c>
      <c r="B2306" s="2" t="str">
        <f>'AlumniEI SIGARRA'!B2307</f>
        <v>Sara Filipa Lemos Carvalho</v>
      </c>
      <c r="C2306" s="2" t="str">
        <f>'AlumniEI SIGARRA'!I2307</f>
        <v/>
      </c>
      <c r="D2306" s="2" t="str">
        <f>'AlumniEI SIGARRA'!U2307</f>
        <v> MIEIC 2009/2010</v>
      </c>
    </row>
    <row r="2307">
      <c r="A2307" s="2">
        <f>'AlumniEI SIGARRA'!A2308</f>
        <v>201103072</v>
      </c>
      <c r="B2307" s="2" t="str">
        <f>'AlumniEI SIGARRA'!B2308</f>
        <v>Sara Filipa Mendes da Silva</v>
      </c>
      <c r="C2307" s="2" t="str">
        <f>'AlumniEI SIGARRA'!I2308</f>
        <v/>
      </c>
      <c r="D2307" s="2" t="str">
        <f>'AlumniEI SIGARRA'!U2308</f>
        <v> M.EIC 2021/2022</v>
      </c>
    </row>
    <row r="2308">
      <c r="A2308" s="2">
        <f>'AlumniEI SIGARRA'!A2309</f>
        <v>201906805</v>
      </c>
      <c r="B2308" s="2" t="str">
        <f>'AlumniEI SIGARRA'!B2309</f>
        <v>Sara Gabriela Almeida Marinha</v>
      </c>
      <c r="C2308" s="2" t="str">
        <f>'AlumniEI SIGARRA'!I2309</f>
        <v/>
      </c>
      <c r="D2308" s="2" t="str">
        <f>'AlumniEI SIGARRA'!U2309</f>
        <v> L.EIC 2021/2022</v>
      </c>
    </row>
    <row r="2309">
      <c r="A2309" s="2">
        <f>'AlumniEI SIGARRA'!A2310</f>
        <v>200904090</v>
      </c>
      <c r="B2309" s="2" t="str">
        <f>'AlumniEI SIGARRA'!B2310</f>
        <v>Sara Isabel Linhas Paiva</v>
      </c>
      <c r="C2309" s="11" t="str">
        <f>'AlumniEI SIGARRA'!I2310</f>
        <v>https://www.linkedin.com/in/sara-paiva-5a869a37</v>
      </c>
      <c r="D2309" s="2" t="str">
        <f>'AlumniEI SIGARRA'!U2310</f>
        <v> MIEIC 2017/2018</v>
      </c>
    </row>
    <row r="2310">
      <c r="A2310" s="2">
        <f>'AlumniEI SIGARRA'!A2311</f>
        <v>200102786</v>
      </c>
      <c r="B2310" s="2" t="str">
        <f>'AlumniEI SIGARRA'!B2311</f>
        <v>Sara Maria da Silva Antunes Moreira</v>
      </c>
      <c r="C2310" s="11" t="str">
        <f>'AlumniEI SIGARRA'!I2311</f>
        <v>https://www.linkedin.com/in/saritamoreira</v>
      </c>
      <c r="D2310" s="2" t="str">
        <f>'AlumniEI SIGARRA'!U2311</f>
        <v> LEIC 2005/2006 MIEIC 2008/2009</v>
      </c>
    </row>
    <row r="2311">
      <c r="A2311" s="2">
        <f>'AlumniEI SIGARRA'!A2312</f>
        <v>202005388</v>
      </c>
      <c r="B2311" s="2" t="str">
        <f>'AlumniEI SIGARRA'!B2312</f>
        <v>Sara Moreira Reis</v>
      </c>
      <c r="C2311" s="2" t="str">
        <f>'AlumniEI SIGARRA'!I2312</f>
        <v/>
      </c>
      <c r="D2311" s="2" t="str">
        <f>'AlumniEI SIGARRA'!U2312</f>
        <v> L.EIC 2022/2023</v>
      </c>
    </row>
    <row r="2312">
      <c r="A2312" s="2">
        <f>'AlumniEI SIGARRA'!A2313</f>
        <v>200201143</v>
      </c>
      <c r="B2312" s="2" t="str">
        <f>'AlumniEI SIGARRA'!B2313</f>
        <v>Sara Raquel de Sousa Marques</v>
      </c>
      <c r="C2312" s="11" t="str">
        <f>'AlumniEI SIGARRA'!I2313</f>
        <v>https://www.linkedin.com/in/sarasmarques</v>
      </c>
      <c r="D2312" s="2" t="str">
        <f>'AlumniEI SIGARRA'!U2313</f>
        <v> LEIC 2006/2007</v>
      </c>
    </row>
    <row r="2313">
      <c r="A2313" s="2">
        <f>'AlumniEI SIGARRA'!A2314</f>
        <v>201804838</v>
      </c>
      <c r="B2313" s="2" t="str">
        <f>'AlumniEI SIGARRA'!B2314</f>
        <v>Sara Raquel Gonçalves de Sá</v>
      </c>
      <c r="C2313" s="2" t="str">
        <f>'AlumniEI SIGARRA'!I2314</f>
        <v/>
      </c>
      <c r="D2313" s="2" t="str">
        <f>'AlumniEI SIGARRA'!U2314</f>
        <v> L.EIC 2021/2022</v>
      </c>
    </row>
    <row r="2314">
      <c r="A2314" s="2">
        <f>'AlumniEI SIGARRA'!A2315</f>
        <v>200606975</v>
      </c>
      <c r="B2314" s="2" t="str">
        <f>'AlumniEI SIGARRA'!B2315</f>
        <v>Seraphin Rodrigues Miranda</v>
      </c>
      <c r="C2314" s="2" t="str">
        <f>'AlumniEI SIGARRA'!I2315</f>
        <v/>
      </c>
      <c r="D2314" s="2" t="str">
        <f>'AlumniEI SIGARRA'!U2315</f>
        <v> MIEIC 2011/2012</v>
      </c>
    </row>
    <row r="2315">
      <c r="A2315" s="2">
        <f>'AlumniEI SIGARRA'!A2316</f>
        <v>199700167</v>
      </c>
      <c r="B2315" s="2" t="str">
        <f>'AlumniEI SIGARRA'!B2316</f>
        <v>Sérgio André Gonçalves Bandeira Coelho</v>
      </c>
      <c r="C2315" s="11" t="str">
        <f>'AlumniEI SIGARRA'!I2316</f>
        <v>https://www.linkedin.com/in/sergiobandeira/</v>
      </c>
      <c r="D2315" s="2" t="str">
        <f>'AlumniEI SIGARRA'!U2316</f>
        <v> LEIC 2002/2003</v>
      </c>
    </row>
    <row r="2316">
      <c r="A2316" s="2">
        <f>'AlumniEI SIGARRA'!A2317</f>
        <v>201406136</v>
      </c>
      <c r="B2316" s="2" t="str">
        <f>'AlumniEI SIGARRA'!B2317</f>
        <v>Sérgio António Dias Salgado</v>
      </c>
      <c r="C2316" s="2" t="str">
        <f>'AlumniEI SIGARRA'!I2317</f>
        <v/>
      </c>
      <c r="D2316" s="2" t="str">
        <f>'AlumniEI SIGARRA'!U2317</f>
        <v> MIEIC 2019/2020</v>
      </c>
    </row>
    <row r="2317">
      <c r="A2317" s="2">
        <f>'AlumniEI SIGARRA'!A2318</f>
        <v>201304367</v>
      </c>
      <c r="B2317" s="2" t="str">
        <f>'AlumniEI SIGARRA'!B2318</f>
        <v>Sérgio Augusto Pires Domingues</v>
      </c>
      <c r="C2317" s="11" t="str">
        <f>'AlumniEI SIGARRA'!I2318</f>
        <v>https://www.linkedin.com/in/sapdomingues/</v>
      </c>
      <c r="D2317" s="2" t="str">
        <f>'AlumniEI SIGARRA'!U2318</f>
        <v> MIEIC 2017/2018</v>
      </c>
    </row>
    <row r="2318">
      <c r="A2318" s="2">
        <f>'AlumniEI SIGARRA'!A2319</f>
        <v>200100249</v>
      </c>
      <c r="B2318" s="2" t="str">
        <f>'AlumniEI SIGARRA'!B2319</f>
        <v>Sérgio Augusto Polónio Guedes Barbosa</v>
      </c>
      <c r="C2318" s="11" t="str">
        <f>'AlumniEI SIGARRA'!I2319</f>
        <v>https://www.linkedin.com/in/barbosasergio/</v>
      </c>
      <c r="D2318" s="2" t="str">
        <f>'AlumniEI SIGARRA'!U2319</f>
        <v> LEIC 2005/2006</v>
      </c>
    </row>
    <row r="2319">
      <c r="A2319" s="2">
        <f>'AlumniEI SIGARRA'!A2320</f>
        <v>199402966</v>
      </c>
      <c r="B2319" s="2" t="str">
        <f>'AlumniEI SIGARRA'!B2320</f>
        <v>Sérgio Azevedo e Silva Gonçalves de Carvalho</v>
      </c>
      <c r="C2319" s="11" t="str">
        <f>'AlumniEI SIGARRA'!I2320</f>
        <v>https://www.linkedin.com/in/sergiosgc</v>
      </c>
      <c r="D2319" s="2" t="str">
        <f>'AlumniEI SIGARRA'!U2320</f>
        <v> LEIC 1998/1999</v>
      </c>
    </row>
    <row r="2320">
      <c r="A2320" s="2">
        <f>'AlumniEI SIGARRA'!A2321</f>
        <v>201704889</v>
      </c>
      <c r="B2320" s="2" t="str">
        <f>'AlumniEI SIGARRA'!B2321</f>
        <v>Sérgio Bruno Rodrigues Dias</v>
      </c>
      <c r="C2320" s="2" t="str">
        <f>'AlumniEI SIGARRA'!I2321</f>
        <v/>
      </c>
      <c r="D2320" s="2" t="str">
        <f>'AlumniEI SIGARRA'!U2321</f>
        <v> M.EIC 2021/2022</v>
      </c>
    </row>
    <row r="2321">
      <c r="A2321" s="2">
        <f>'AlumniEI SIGARRA'!A2322</f>
        <v>199600238</v>
      </c>
      <c r="B2321" s="2" t="str">
        <f>'AlumniEI SIGARRA'!B2322</f>
        <v>Sérgio Cláudio Gaspar Teixeira</v>
      </c>
      <c r="C2321" s="2" t="str">
        <f>'AlumniEI SIGARRA'!I2322</f>
        <v/>
      </c>
      <c r="D2321" s="2" t="str">
        <f>'AlumniEI SIGARRA'!U2322</f>
        <v> LEIC 2000/2001</v>
      </c>
    </row>
    <row r="2322">
      <c r="A2322" s="2">
        <f>'AlumniEI SIGARRA'!A2323</f>
        <v>200004563</v>
      </c>
      <c r="B2322" s="2" t="str">
        <f>'AlumniEI SIGARRA'!B2323</f>
        <v>Sérgio da Fonseca Rasgado</v>
      </c>
      <c r="C2322" s="11" t="str">
        <f>'AlumniEI SIGARRA'!I2323</f>
        <v>https://www.linkedin.com/in/sergiorasgado/</v>
      </c>
      <c r="D2322" s="2" t="str">
        <f>'AlumniEI SIGARRA'!U2323</f>
        <v> LEIC 2004/2005</v>
      </c>
    </row>
    <row r="2323">
      <c r="A2323" s="2">
        <f>'AlumniEI SIGARRA'!A2324</f>
        <v>199602537</v>
      </c>
      <c r="B2323" s="2" t="str">
        <f>'AlumniEI SIGARRA'!B2324</f>
        <v>Sérgio Daniel Leite Teixeira</v>
      </c>
      <c r="C2323" s="2" t="str">
        <f>'AlumniEI SIGARRA'!I2324</f>
        <v/>
      </c>
      <c r="D2323" s="2" t="str">
        <f>'AlumniEI SIGARRA'!U2324</f>
        <v> LEIC 2000/2001</v>
      </c>
    </row>
    <row r="2324">
      <c r="A2324" s="2">
        <f>'AlumniEI SIGARRA'!A2325</f>
        <v>200805970</v>
      </c>
      <c r="B2324" s="2" t="str">
        <f>'AlumniEI SIGARRA'!B2325</f>
        <v>Sérgio Duarte Reis Neves</v>
      </c>
      <c r="C2324" s="2" t="str">
        <f>'AlumniEI SIGARRA'!I2325</f>
        <v/>
      </c>
      <c r="D2324" s="2" t="str">
        <f>'AlumniEI SIGARRA'!U2325</f>
        <v> MIEIC 2010/2011</v>
      </c>
    </row>
    <row r="2325">
      <c r="A2325" s="2">
        <f>'AlumniEI SIGARRA'!A2326</f>
        <v>199403621</v>
      </c>
      <c r="B2325" s="2" t="str">
        <f>'AlumniEI SIGARRA'!B2326</f>
        <v>Sérgio Emanuel da Cunha Ribeiro</v>
      </c>
      <c r="C2325" s="2" t="str">
        <f>'AlumniEI SIGARRA'!I2326</f>
        <v>https://www.linkedin.com/in/sérgio-ribeiro-5712133/</v>
      </c>
      <c r="D2325" s="2" t="str">
        <f>'AlumniEI SIGARRA'!U2326</f>
        <v> LEIC 2004/2005</v>
      </c>
    </row>
    <row r="2326">
      <c r="A2326" s="2">
        <f>'AlumniEI SIGARRA'!A2327</f>
        <v>201405064</v>
      </c>
      <c r="B2326" s="2" t="str">
        <f>'AlumniEI SIGARRA'!B2327</f>
        <v>Sérgio Filipe Dinis Castro</v>
      </c>
      <c r="C2326" s="2" t="str">
        <f>'AlumniEI SIGARRA'!I2327</f>
        <v/>
      </c>
      <c r="D2326" s="2" t="str">
        <f>'AlumniEI SIGARRA'!U2327</f>
        <v> L.EIC 2022/2023</v>
      </c>
    </row>
    <row r="2327">
      <c r="A2327" s="2">
        <f>'AlumniEI SIGARRA'!A2328</f>
        <v>200102252</v>
      </c>
      <c r="B2327" s="2" t="str">
        <f>'AlumniEI SIGARRA'!B2328</f>
        <v>Sérgio Manuel Carvalho de Vasconcelos</v>
      </c>
      <c r="C2327" s="11" t="str">
        <f>'AlumniEI SIGARRA'!I2328</f>
        <v>https://www.linkedin.com/in/sergiovasconcelos/</v>
      </c>
      <c r="D2327" s="2" t="str">
        <f>'AlumniEI SIGARRA'!U2328</f>
        <v> LEIC 2005/2006</v>
      </c>
    </row>
    <row r="2328">
      <c r="A2328" s="2">
        <f>'AlumniEI SIGARRA'!A2329</f>
        <v>202007544</v>
      </c>
      <c r="B2328" s="2" t="str">
        <f>'AlumniEI SIGARRA'!B2329</f>
        <v>Sérgio Manuel de Sousa Carvalho e Boura Carvalhais</v>
      </c>
      <c r="C2328" s="2" t="str">
        <f>'AlumniEI SIGARRA'!I2329</f>
        <v/>
      </c>
      <c r="D2328" s="2" t="str">
        <f>'AlumniEI SIGARRA'!U2329</f>
        <v> L.EIC 2022/2023</v>
      </c>
    </row>
    <row r="2329">
      <c r="A2329" s="2">
        <f>'AlumniEI SIGARRA'!A2330</f>
        <v>201100784</v>
      </c>
      <c r="B2329" s="2" t="str">
        <f>'AlumniEI SIGARRA'!B2330</f>
        <v>Sérgio Manuel Soares Esteves</v>
      </c>
      <c r="C2329" s="11" t="str">
        <f>'AlumniEI SIGARRA'!I2330</f>
        <v>https://www.linkedin.com/in/smsesteves/</v>
      </c>
      <c r="D2329" s="2" t="str">
        <f>'AlumniEI SIGARRA'!U2330</f>
        <v> MIEIC 2015/2016</v>
      </c>
    </row>
    <row r="2330">
      <c r="A2330" s="2">
        <f>'AlumniEI SIGARRA'!A2331</f>
        <v>200103528</v>
      </c>
      <c r="B2330" s="2" t="str">
        <f>'AlumniEI SIGARRA'!B2331</f>
        <v>Sérgio Manuel Xavier Mendes da Costa Pires</v>
      </c>
      <c r="C2330" s="11" t="str">
        <f>'AlumniEI SIGARRA'!I2331</f>
        <v>https://www.linkedin.com/in/sergioxavier/</v>
      </c>
      <c r="D2330" s="2" t="str">
        <f>'AlumniEI SIGARRA'!U2331</f>
        <v> LEIC 2006/2007 MIEIC 2008/2009</v>
      </c>
    </row>
    <row r="2331">
      <c r="A2331" s="2">
        <f>'AlumniEI SIGARRA'!A2332</f>
        <v>201403074</v>
      </c>
      <c r="B2331" s="2" t="str">
        <f>'AlumniEI SIGARRA'!B2332</f>
        <v>Sérgio Miguel Almeida Ferreira</v>
      </c>
      <c r="C2331" s="2" t="str">
        <f>'AlumniEI SIGARRA'!I2332</f>
        <v/>
      </c>
      <c r="D2331" s="2" t="str">
        <f>'AlumniEI SIGARRA'!U2332</f>
        <v> MIEIC 2018/2019</v>
      </c>
    </row>
    <row r="2332">
      <c r="A2332" s="2">
        <f>'AlumniEI SIGARRA'!A2333</f>
        <v>200504656</v>
      </c>
      <c r="B2332" s="2" t="str">
        <f>'AlumniEI SIGARRA'!B2333</f>
        <v>Sérgio Miguel Fontes de Vasconcelos</v>
      </c>
      <c r="C2332" s="11" t="str">
        <f>'AlumniEI SIGARRA'!I2333</f>
        <v>https://www.linkedin.com/in/sfvasconcelos/</v>
      </c>
      <c r="D2332" s="2" t="str">
        <f>'AlumniEI SIGARRA'!U2333</f>
        <v> MIEIC 2010/2011</v>
      </c>
    </row>
    <row r="2333">
      <c r="A2333" s="2">
        <f>'AlumniEI SIGARRA'!A2334</f>
        <v>201905680</v>
      </c>
      <c r="B2333" s="2" t="str">
        <f>'AlumniEI SIGARRA'!B2334</f>
        <v>Sérgio Miguel Rosa Estevão</v>
      </c>
      <c r="C2333" s="2" t="str">
        <f>'AlumniEI SIGARRA'!I2334</f>
        <v/>
      </c>
      <c r="D2333" s="2" t="str">
        <f>'AlumniEI SIGARRA'!U2334</f>
        <v> L.EIC 2021/2022</v>
      </c>
    </row>
    <row r="2334">
      <c r="A2334" s="2">
        <f>'AlumniEI SIGARRA'!A2335</f>
        <v>199604401</v>
      </c>
      <c r="B2334" s="2" t="str">
        <f>'AlumniEI SIGARRA'!B2335</f>
        <v>Sérgio Nuno Figueiredo da Cruz Afonso</v>
      </c>
      <c r="C2334" s="2" t="str">
        <f>'AlumniEI SIGARRA'!I2335</f>
        <v/>
      </c>
      <c r="D2334" s="2" t="str">
        <f>'AlumniEI SIGARRA'!U2335</f>
        <v> LEIC 2002/2003</v>
      </c>
    </row>
    <row r="2335">
      <c r="A2335" s="2">
        <f>'AlumniEI SIGARRA'!A2336</f>
        <v>200002497</v>
      </c>
      <c r="B2335" s="2" t="str">
        <f>'AlumniEI SIGARRA'!B2336</f>
        <v>Sérgio Paulo da Silva Correia</v>
      </c>
      <c r="C2335" s="11" t="str">
        <f>'AlumniEI SIGARRA'!I2336</f>
        <v>https://www.linkedin.com/in/spcorreia/</v>
      </c>
      <c r="D2335" s="2" t="str">
        <f>'AlumniEI SIGARRA'!U2336</f>
        <v> LEIC 2004/2005</v>
      </c>
    </row>
    <row r="2336">
      <c r="A2336" s="2">
        <f>'AlumniEI SIGARRA'!A2337</f>
        <v>201906690</v>
      </c>
      <c r="B2336" s="2" t="str">
        <f>'AlumniEI SIGARRA'!B2337</f>
        <v>Sérgio Rodrigues da Gama</v>
      </c>
      <c r="C2336" s="2" t="str">
        <f>'AlumniEI SIGARRA'!I2337</f>
        <v/>
      </c>
      <c r="D2336" s="2" t="str">
        <f>'AlumniEI SIGARRA'!U2337</f>
        <v> L.EIC 2021/2022</v>
      </c>
    </row>
    <row r="2337">
      <c r="A2337" s="2">
        <f>'AlumniEI SIGARRA'!A2338</f>
        <v>200203964</v>
      </c>
      <c r="B2337" s="2" t="str">
        <f>'AlumniEI SIGARRA'!B2338</f>
        <v>Sérgio Rui Ferreira França dos Santos</v>
      </c>
      <c r="C2337" s="2" t="str">
        <f>'AlumniEI SIGARRA'!I2338</f>
        <v/>
      </c>
      <c r="D2337" s="2" t="str">
        <f>'AlumniEI SIGARRA'!U2338</f>
        <v> MIEIC 2007/2008</v>
      </c>
    </row>
    <row r="2338">
      <c r="A2338" s="2">
        <f>'AlumniEI SIGARRA'!A2339</f>
        <v>199403609</v>
      </c>
      <c r="B2338" s="2" t="str">
        <f>'AlumniEI SIGARRA'!B2339</f>
        <v>Sérgio Sobral Nunes</v>
      </c>
      <c r="C2338" s="11" t="str">
        <f>'AlumniEI SIGARRA'!I2339</f>
        <v>https://www.linkedin.com/in/sergionunes/</v>
      </c>
      <c r="D2338" s="2" t="str">
        <f>'AlumniEI SIGARRA'!U2339</f>
        <v> LEIC 1998/1999</v>
      </c>
    </row>
    <row r="2339">
      <c r="A2339" s="2">
        <f>'AlumniEI SIGARRA'!A2340</f>
        <v>201808614</v>
      </c>
      <c r="B2339" s="2" t="str">
        <f>'AlumniEI SIGARRA'!B2340</f>
        <v>Shirley Fermino Rodrigues Fortes</v>
      </c>
      <c r="C2339" s="2" t="str">
        <f>'AlumniEI SIGARRA'!I2340</f>
        <v/>
      </c>
      <c r="D2339" s="2" t="str">
        <f>'AlumniEI SIGARRA'!U2340</f>
        <v> L.EIC 2021/2022</v>
      </c>
    </row>
    <row r="2340">
      <c r="A2340" s="2">
        <f>'AlumniEI SIGARRA'!A2341</f>
        <v>200200476</v>
      </c>
      <c r="B2340" s="2" t="str">
        <f>'AlumniEI SIGARRA'!B2341</f>
        <v>Silvia Cristina Anjos Seabra Monteiro</v>
      </c>
      <c r="C2340" s="11" t="str">
        <f>'AlumniEI SIGARRA'!I2341</f>
        <v>https://www.linkedin.com/in/smonteiro/</v>
      </c>
      <c r="D2340" s="2" t="str">
        <f>'AlumniEI SIGARRA'!U2341</f>
        <v> MIEIC 2007/2008</v>
      </c>
    </row>
    <row r="2341">
      <c r="A2341" s="2">
        <f>'AlumniEI SIGARRA'!A2342</f>
        <v>201704684</v>
      </c>
      <c r="B2341" s="2" t="str">
        <f>'AlumniEI SIGARRA'!B2342</f>
        <v>Silvia Jorge Moreira da Rocha</v>
      </c>
      <c r="C2341" s="11" t="str">
        <f>'AlumniEI SIGARRA'!I2342</f>
        <v>https://www.linkedin.com/in/silviavrocha/</v>
      </c>
      <c r="D2341" s="2" t="str">
        <f>'AlumniEI SIGARRA'!U2342</f>
        <v> M.EIC 2021/2022</v>
      </c>
    </row>
    <row r="2342">
      <c r="A2342" s="2">
        <f>'AlumniEI SIGARRA'!A2343</f>
        <v>200201146</v>
      </c>
      <c r="B2342" s="2" t="str">
        <f>'AlumniEI SIGARRA'!B2343</f>
        <v>Simão Cardoso Espinheira Rio</v>
      </c>
      <c r="C2342" s="11" t="str">
        <f>'AlumniEI SIGARRA'!I2343</f>
        <v>https://www.linkedin.com/in/scerio/</v>
      </c>
      <c r="D2342" s="2" t="str">
        <f>'AlumniEI SIGARRA'!U2343</f>
        <v> LEIC 2006/2007</v>
      </c>
    </row>
    <row r="2343">
      <c r="A2343" s="2">
        <f>'AlumniEI SIGARRA'!A2344</f>
        <v>201109233</v>
      </c>
      <c r="B2343" s="2" t="str">
        <f>'AlumniEI SIGARRA'!B2344</f>
        <v>Simão dos Santos da Rocha Felgueiras</v>
      </c>
      <c r="C2343" s="2" t="str">
        <f>'AlumniEI SIGARRA'!I2344</f>
        <v/>
      </c>
      <c r="D2343" s="2" t="str">
        <f>'AlumniEI SIGARRA'!U2344</f>
        <v> MIEIC 2015/2016</v>
      </c>
    </row>
    <row r="2344">
      <c r="A2344" s="2">
        <f>'AlumniEI SIGARRA'!A2345</f>
        <v>201303845</v>
      </c>
      <c r="B2344" s="2" t="str">
        <f>'AlumniEI SIGARRA'!B2345</f>
        <v>Simão Lopes Lúcio</v>
      </c>
      <c r="C2344" s="2" t="str">
        <f>'AlumniEI SIGARRA'!I2345</f>
        <v/>
      </c>
      <c r="D2344" s="2" t="str">
        <f>'AlumniEI SIGARRA'!U2345</f>
        <v> M.EIC 2021/2022</v>
      </c>
    </row>
    <row r="2345">
      <c r="A2345" s="2">
        <f>'AlumniEI SIGARRA'!A2346</f>
        <v>200203253</v>
      </c>
      <c r="B2345" s="2" t="str">
        <f>'AlumniEI SIGARRA'!B2346</f>
        <v>Simão Luís Belchior Mota de Castro</v>
      </c>
      <c r="C2345" s="11" t="str">
        <f>'AlumniEI SIGARRA'!I2346</f>
        <v>https://www.linkedin.com/in/simaobelchior</v>
      </c>
      <c r="D2345" s="2" t="str">
        <f>'AlumniEI SIGARRA'!U2346</f>
        <v> MIEIC 2008/2009</v>
      </c>
    </row>
    <row r="2346">
      <c r="A2346" s="2">
        <f>'AlumniEI SIGARRA'!A2347</f>
        <v>199700303</v>
      </c>
      <c r="B2346" s="2" t="str">
        <f>'AlumniEI SIGARRA'!B2347</f>
        <v>Simão Pedro Leite da Costa Oliveira Esteves</v>
      </c>
      <c r="C2346" s="11" t="str">
        <f>'AlumniEI SIGARRA'!I2347</f>
        <v>https://www.linkedin.com/in/spoliveira</v>
      </c>
      <c r="D2346" s="2" t="str">
        <f>'AlumniEI SIGARRA'!U2347</f>
        <v> LEIC 2003/2004</v>
      </c>
    </row>
    <row r="2347">
      <c r="A2347" s="2">
        <f>'AlumniEI SIGARRA'!A2348</f>
        <v>201603173</v>
      </c>
      <c r="B2347" s="2" t="str">
        <f>'AlumniEI SIGARRA'!B2348</f>
        <v>Simão Pereira de Oliveira</v>
      </c>
      <c r="C2347" s="2" t="str">
        <f>'AlumniEI SIGARRA'!I2348</f>
        <v/>
      </c>
      <c r="D2347" s="2" t="str">
        <f>'AlumniEI SIGARRA'!U2348</f>
        <v> M.EIC 2021/2022</v>
      </c>
    </row>
    <row r="2348">
      <c r="A2348" s="2">
        <f>'AlumniEI SIGARRA'!A2349</f>
        <v>200703524</v>
      </c>
      <c r="B2348" s="2" t="str">
        <f>'AlumniEI SIGARRA'!B2349</f>
        <v>Sofia Alexandra Gonçalves Rodrigues</v>
      </c>
      <c r="C2348" s="11" t="str">
        <f>'AlumniEI SIGARRA'!I2349</f>
        <v>https://www.linkedin.com/in/sofiarodrigues23/</v>
      </c>
      <c r="D2348" s="2" t="str">
        <f>'AlumniEI SIGARRA'!U2349</f>
        <v> MIEIC 2014/2015</v>
      </c>
    </row>
    <row r="2349">
      <c r="A2349" s="2">
        <f>'AlumniEI SIGARRA'!A2350</f>
        <v>201907461</v>
      </c>
      <c r="B2349" s="2" t="str">
        <f>'AlumniEI SIGARRA'!B2350</f>
        <v>Sofia Ariana Moutinho Coimbra Germer</v>
      </c>
      <c r="C2349" s="11" t="str">
        <f>'AlumniEI SIGARRA'!I2350</f>
        <v>https://www.linkedin.com/in/sofia-germer-7bab67193</v>
      </c>
      <c r="D2349" s="2" t="str">
        <f>'AlumniEI SIGARRA'!U2350</f>
        <v> L.EIC 2021/2022</v>
      </c>
    </row>
    <row r="2350">
      <c r="A2350" s="2">
        <f>'AlumniEI SIGARRA'!A2351</f>
        <v>201606033</v>
      </c>
      <c r="B2350" s="2" t="str">
        <f>'AlumniEI SIGARRA'!B2351</f>
        <v>Sofia Cardoso Martins</v>
      </c>
      <c r="C2350" s="11" t="str">
        <f>'AlumniEI SIGARRA'!I2351</f>
        <v>https://www.linkedin.com/in/sofia-martins-95140217a/</v>
      </c>
      <c r="D2350" s="2" t="str">
        <f>'AlumniEI SIGARRA'!U2351</f>
        <v> MIEIC 2020/2021</v>
      </c>
    </row>
    <row r="2351">
      <c r="A2351" s="2">
        <f>'AlumniEI SIGARRA'!A2352</f>
        <v>201504570</v>
      </c>
      <c r="B2351" s="2" t="str">
        <f>'AlumniEI SIGARRA'!B2352</f>
        <v>Sofia Catarina Bahamonde Alves</v>
      </c>
      <c r="C2351" s="2" t="str">
        <f>'AlumniEI SIGARRA'!I2352</f>
        <v/>
      </c>
      <c r="D2351" s="2" t="str">
        <f>'AlumniEI SIGARRA'!U2352</f>
        <v> MIEIC 2019/2020</v>
      </c>
    </row>
    <row r="2352">
      <c r="A2352" s="2">
        <f>'AlumniEI SIGARRA'!A2353</f>
        <v>201704066</v>
      </c>
      <c r="B2352" s="2" t="str">
        <f>'AlumniEI SIGARRA'!B2353</f>
        <v>Sofia de Araújo Lajes</v>
      </c>
      <c r="C2352" s="11" t="str">
        <f>'AlumniEI SIGARRA'!I2353</f>
        <v>https://www.linkedin.com/in/salajes/</v>
      </c>
      <c r="D2352" s="2" t="str">
        <f>'AlumniEI SIGARRA'!U2353</f>
        <v> M.EIC 2021/2022</v>
      </c>
    </row>
    <row r="2353">
      <c r="A2353" s="2">
        <f>'AlumniEI SIGARRA'!A2354</f>
        <v>200706565</v>
      </c>
      <c r="B2353" s="2" t="str">
        <f>'AlumniEI SIGARRA'!B2354</f>
        <v>Sofia Isabel Araújo Sampaio</v>
      </c>
      <c r="C2353" s="2" t="str">
        <f>'AlumniEI SIGARRA'!I2354</f>
        <v/>
      </c>
      <c r="D2353" s="2" t="str">
        <f>'AlumniEI SIGARRA'!U2354</f>
        <v> MIEIC 2011/2012</v>
      </c>
    </row>
    <row r="2354">
      <c r="A2354" s="2">
        <f>'AlumniEI SIGARRA'!A2355</f>
        <v>201200742</v>
      </c>
      <c r="B2354" s="2" t="str">
        <f>'AlumniEI SIGARRA'!B2355</f>
        <v>Sofia Oliveira Reis</v>
      </c>
      <c r="C2354" s="11" t="str">
        <f>'AlumniEI SIGARRA'!I2355</f>
        <v>https://www.linkedin.com/in/sofiaoreis/</v>
      </c>
      <c r="D2354" s="2" t="str">
        <f>'AlumniEI SIGARRA'!U2355</f>
        <v> MIEIC 2016/2017</v>
      </c>
    </row>
    <row r="2355">
      <c r="A2355" s="2">
        <f>'AlumniEI SIGARRA'!A2356</f>
        <v>200000363</v>
      </c>
      <c r="B2355" s="2" t="str">
        <f>'AlumniEI SIGARRA'!B2356</f>
        <v>Sónia Bárbara Freitas Cercas Gonçalves</v>
      </c>
      <c r="C2355" s="2" t="str">
        <f>'AlumniEI SIGARRA'!I2356</f>
        <v/>
      </c>
      <c r="D2355" s="2" t="str">
        <f>'AlumniEI SIGARRA'!U2356</f>
        <v> LEIC 2004/2005</v>
      </c>
    </row>
    <row r="2356">
      <c r="A2356" s="2">
        <f>'AlumniEI SIGARRA'!A2357</f>
        <v>200705544</v>
      </c>
      <c r="B2356" s="2" t="str">
        <f>'AlumniEI SIGARRA'!B2357</f>
        <v>Sónia Cristina Palma Liquito</v>
      </c>
      <c r="C2356" s="11" t="str">
        <f>'AlumniEI SIGARRA'!I2357</f>
        <v>https://www.linkedin.com/in/sonialiquito/</v>
      </c>
      <c r="D2356" s="2" t="str">
        <f>'AlumniEI SIGARRA'!U2357</f>
        <v> MIEIC 2011/2012</v>
      </c>
    </row>
    <row r="2357">
      <c r="A2357" s="2">
        <f>'AlumniEI SIGARRA'!A2358</f>
        <v>199401850</v>
      </c>
      <c r="B2357" s="2" t="str">
        <f>'AlumniEI SIGARRA'!B2358</f>
        <v>Sónia Cristina Santos de Pinho</v>
      </c>
      <c r="C2357" s="2" t="str">
        <f>'AlumniEI SIGARRA'!I2358</f>
        <v>https://www.linkedin.com/in/sónia-pinho-97b02574/</v>
      </c>
      <c r="D2357" s="2" t="str">
        <f>'AlumniEI SIGARRA'!U2358</f>
        <v> LEIC 1998/1999 MIEIC 2007/2008</v>
      </c>
    </row>
    <row r="2358">
      <c r="A2358" s="2">
        <f>'AlumniEI SIGARRA'!A2359</f>
        <v>200908799</v>
      </c>
      <c r="B2358" s="2" t="str">
        <f>'AlumniEI SIGARRA'!B2359</f>
        <v>Soraia Filipa Tavares Ferreira</v>
      </c>
      <c r="C2358" s="11" t="str">
        <f>'AlumniEI SIGARRA'!I2359</f>
        <v>https://www.linkedin.com/in/ei09119/</v>
      </c>
      <c r="D2358" s="2" t="str">
        <f>'AlumniEI SIGARRA'!U2359</f>
        <v> MIEIC 2011/2012</v>
      </c>
    </row>
    <row r="2359">
      <c r="A2359" s="2">
        <f>'AlumniEI SIGARRA'!A2360</f>
        <v>200402800</v>
      </c>
      <c r="B2359" s="2" t="str">
        <f>'AlumniEI SIGARRA'!B2360</f>
        <v>Steeve Alves Ferreira</v>
      </c>
      <c r="C2359" s="2" t="str">
        <f>'AlumniEI SIGARRA'!I2360</f>
        <v/>
      </c>
      <c r="D2359" s="2" t="str">
        <f>'AlumniEI SIGARRA'!U2360</f>
        <v> MIEIC 2009/2010</v>
      </c>
    </row>
    <row r="2360">
      <c r="A2360" s="2">
        <f>'AlumniEI SIGARRA'!A2361</f>
        <v>199602634</v>
      </c>
      <c r="B2360" s="2" t="str">
        <f>'AlumniEI SIGARRA'!B2361</f>
        <v>Susana Alexandra da Costa Sousa Teixeira</v>
      </c>
      <c r="C2360" s="11" t="str">
        <f>'AlumniEI SIGARRA'!I2361</f>
        <v>https://www.linkedin.com/in/susana-teixeira-e-silva-9205031/</v>
      </c>
      <c r="D2360" s="2" t="str">
        <f>'AlumniEI SIGARRA'!U2361</f>
        <v> LEIC 2000/2001</v>
      </c>
    </row>
    <row r="2361">
      <c r="A2361" s="2">
        <f>'AlumniEI SIGARRA'!A2362</f>
        <v>200305409</v>
      </c>
      <c r="B2361" s="2" t="str">
        <f>'AlumniEI SIGARRA'!B2362</f>
        <v>Susana Cristina Lopes Vilaça</v>
      </c>
      <c r="C2361" s="11" t="str">
        <f>'AlumniEI SIGARRA'!I2362</f>
        <v>https://www.linkedin.com/in/susanavilaca</v>
      </c>
      <c r="D2361" s="2" t="str">
        <f>'AlumniEI SIGARRA'!U2362</f>
        <v> MIEIC 2007/2008</v>
      </c>
    </row>
    <row r="2362">
      <c r="A2362" s="2">
        <f>'AlumniEI SIGARRA'!A2363</f>
        <v>201207062</v>
      </c>
      <c r="B2362" s="2" t="str">
        <f>'AlumniEI SIGARRA'!B2363</f>
        <v>Susana Isabel do Vale Ventura de Sousa</v>
      </c>
      <c r="C2362" s="11" t="str">
        <f>'AlumniEI SIGARRA'!I2363</f>
        <v>https://www.linkedin.com/in/susana-ventura-martins/</v>
      </c>
      <c r="D2362" s="2" t="str">
        <f>'AlumniEI SIGARRA'!U2363</f>
        <v> MIEIC 2016/2017</v>
      </c>
    </row>
    <row r="2363">
      <c r="A2363" s="2">
        <f>'AlumniEI SIGARRA'!A2364</f>
        <v>201603634</v>
      </c>
      <c r="B2363" s="2" t="str">
        <f>'AlumniEI SIGARRA'!B2364</f>
        <v>Susana Maria de Sousa Lima</v>
      </c>
      <c r="C2363" s="2" t="str">
        <f>'AlumniEI SIGARRA'!I2364</f>
        <v/>
      </c>
      <c r="D2363" s="2" t="str">
        <f>'AlumniEI SIGARRA'!U2364</f>
        <v> MIEIC 2020/2021</v>
      </c>
    </row>
    <row r="2364">
      <c r="A2364" s="2">
        <f>'AlumniEI SIGARRA'!A2365</f>
        <v>199404066</v>
      </c>
      <c r="B2364" s="2" t="str">
        <f>'AlumniEI SIGARRA'!B2365</f>
        <v>Susana Paula Teixeira de Pinho</v>
      </c>
      <c r="C2364" s="11" t="str">
        <f>'AlumniEI SIGARRA'!I2365</f>
        <v>https://www.linkedin.com/in/suzana-pinho-684684/</v>
      </c>
      <c r="D2364" s="2" t="str">
        <f>'AlumniEI SIGARRA'!U2365</f>
        <v> LEIC 1998/1999</v>
      </c>
    </row>
    <row r="2365">
      <c r="A2365" s="2">
        <f>'AlumniEI SIGARRA'!A2366</f>
        <v>200900693</v>
      </c>
      <c r="B2365" s="2" t="str">
        <f>'AlumniEI SIGARRA'!B2366</f>
        <v>Tânia Patricia Bernardes Ribeiro</v>
      </c>
      <c r="C2365" s="11" t="str">
        <f>'AlumniEI SIGARRA'!I2366</f>
        <v>https://www.linkedin.com/in/taniaribeiroo/</v>
      </c>
      <c r="D2365" s="2" t="str">
        <f>'AlumniEI SIGARRA'!U2366</f>
        <v> MIEIC 2013/2014</v>
      </c>
    </row>
    <row r="2366">
      <c r="A2366" s="2">
        <f>'AlumniEI SIGARRA'!A2367</f>
        <v>201806554</v>
      </c>
      <c r="B2366" s="2" t="str">
        <f>'AlumniEI SIGARRA'!B2367</f>
        <v>Telmo Alexandre Espirito Santo Baptista</v>
      </c>
      <c r="C2366" s="2" t="str">
        <f>'AlumniEI SIGARRA'!I2367</f>
        <v/>
      </c>
      <c r="D2366" s="2" t="str">
        <f>'AlumniEI SIGARRA'!U2367</f>
        <v> M.EIC 2022/2023</v>
      </c>
    </row>
    <row r="2367">
      <c r="A2367" s="2">
        <f>'AlumniEI SIGARRA'!A2368</f>
        <v>201806821</v>
      </c>
      <c r="B2367" s="2" t="str">
        <f>'AlumniEI SIGARRA'!B2368</f>
        <v>Telmo Costa Botelho</v>
      </c>
      <c r="C2367" s="2" t="str">
        <f>'AlumniEI SIGARRA'!I2368</f>
        <v/>
      </c>
      <c r="D2367" s="2" t="str">
        <f>'AlumniEI SIGARRA'!U2368</f>
        <v> L.EIC 2022/2023</v>
      </c>
    </row>
    <row r="2368">
      <c r="A2368" s="2">
        <f>'AlumniEI SIGARRA'!A2369</f>
        <v>200503766</v>
      </c>
      <c r="B2368" s="2" t="str">
        <f>'AlumniEI SIGARRA'!B2369</f>
        <v>Telmo da Rocha Pereira</v>
      </c>
      <c r="C2368" s="11" t="str">
        <f>'AlumniEI SIGARRA'!I2369</f>
        <v>https://www.linkedin.com/in/telmorochapereira/</v>
      </c>
      <c r="D2368" s="2" t="str">
        <f>'AlumniEI SIGARRA'!U2369</f>
        <v> MIEIC 2009/2010</v>
      </c>
    </row>
    <row r="2369">
      <c r="A2369" s="2">
        <f>'AlumniEI SIGARRA'!A2370</f>
        <v>201502857</v>
      </c>
      <c r="B2369" s="2" t="str">
        <f>'AlumniEI SIGARRA'!B2370</f>
        <v>Telmo Domiciano Pereira Barbosa</v>
      </c>
      <c r="C2369" s="11" t="str">
        <f>'AlumniEI SIGARRA'!I2370</f>
        <v>https://www.linkedin.com/in/telmo-barbosa/</v>
      </c>
      <c r="D2369" s="2" t="str">
        <f>'AlumniEI SIGARRA'!U2370</f>
        <v> MIEIC 2016/2017</v>
      </c>
    </row>
    <row r="2370">
      <c r="A2370" s="2">
        <f>'AlumniEI SIGARRA'!A2371</f>
        <v>201405840</v>
      </c>
      <c r="B2370" s="2" t="str">
        <f>'AlumniEI SIGARRA'!B2371</f>
        <v>Telmo João Vales Ferreira Barros</v>
      </c>
      <c r="C2370" s="2" t="str">
        <f>'AlumniEI SIGARRA'!I2371</f>
        <v/>
      </c>
      <c r="D2370" s="2" t="str">
        <f>'AlumniEI SIGARRA'!U2371</f>
        <v> MIEIC 2018/2019</v>
      </c>
    </row>
    <row r="2371">
      <c r="A2371" s="2">
        <f>'AlumniEI SIGARRA'!A2372</f>
        <v>200401969</v>
      </c>
      <c r="B2371" s="2" t="str">
        <f>'AlumniEI SIGARRA'!B2372</f>
        <v>Telmo Tiago Barbosa Pinto</v>
      </c>
      <c r="C2371" s="11" t="str">
        <f>'AlumniEI SIGARRA'!I2372</f>
        <v>https://www.linkedin.com/in/telmotpinto/</v>
      </c>
      <c r="D2371" s="2" t="str">
        <f>'AlumniEI SIGARRA'!U2372</f>
        <v> MIEIC 2009/2010</v>
      </c>
    </row>
    <row r="2372">
      <c r="A2372" s="2">
        <f>'AlumniEI SIGARRA'!A2373</f>
        <v>201105540</v>
      </c>
      <c r="B2372" s="2" t="str">
        <f>'AlumniEI SIGARRA'!B2373</f>
        <v>Teresa Carla de Canha e Matos</v>
      </c>
      <c r="C2372" s="2" t="str">
        <f>'AlumniEI SIGARRA'!I2373</f>
        <v/>
      </c>
      <c r="D2372" s="2" t="str">
        <f>'AlumniEI SIGARRA'!U2373</f>
        <v> MIEIC 2017/2018</v>
      </c>
    </row>
    <row r="2373">
      <c r="A2373" s="2">
        <f>'AlumniEI SIGARRA'!A2374</f>
        <v>201806479</v>
      </c>
      <c r="B2373" s="2" t="str">
        <f>'AlumniEI SIGARRA'!B2374</f>
        <v>Teresa Isabel da Silva Corado</v>
      </c>
      <c r="C2373" s="11" t="str">
        <f>'AlumniEI SIGARRA'!I2374</f>
        <v>https://www.linkedin.com/in/teresacorado</v>
      </c>
      <c r="D2373" s="2" t="str">
        <f>'AlumniEI SIGARRA'!U2374</f>
        <v> L.EIC 2021/2022 M.EIC 2022/2023</v>
      </c>
    </row>
    <row r="2374">
      <c r="A2374" s="2">
        <f>'AlumniEI SIGARRA'!A2375</f>
        <v>202004852</v>
      </c>
      <c r="B2374" s="2" t="str">
        <f>'AlumniEI SIGARRA'!B2375</f>
        <v>Teresa Isabel Teixeira Ferreira</v>
      </c>
      <c r="C2374" s="2" t="str">
        <f>'AlumniEI SIGARRA'!I2375</f>
        <v/>
      </c>
      <c r="D2374" s="2" t="str">
        <f>'AlumniEI SIGARRA'!U2375</f>
        <v> L.EIC 2022/2023</v>
      </c>
    </row>
    <row r="2375">
      <c r="A2375" s="2">
        <f>'AlumniEI SIGARRA'!A2376</f>
        <v>199804333</v>
      </c>
      <c r="B2375" s="2" t="str">
        <f>'AlumniEI SIGARRA'!B2376</f>
        <v>Teresa Manuela Batista Neto</v>
      </c>
      <c r="C2375" s="11" t="str">
        <f>'AlumniEI SIGARRA'!I2376</f>
        <v>https://www.linkedin.com/in/teresa-neto-481927/</v>
      </c>
      <c r="D2375" s="2" t="str">
        <f>'AlumniEI SIGARRA'!U2376</f>
        <v> LEIC 2002/2003</v>
      </c>
    </row>
    <row r="2376">
      <c r="A2376" s="2">
        <f>'AlumniEI SIGARRA'!A2377</f>
        <v>199902817</v>
      </c>
      <c r="B2376" s="2" t="str">
        <f>'AlumniEI SIGARRA'!B2377</f>
        <v>Teresa Maria da Veiga Fernandes</v>
      </c>
      <c r="C2376" s="2" t="str">
        <f>'AlumniEI SIGARRA'!I2377</f>
        <v/>
      </c>
      <c r="D2376" s="2" t="str">
        <f>'AlumniEI SIGARRA'!U2377</f>
        <v> LEIC 2004/2005</v>
      </c>
    </row>
    <row r="2377">
      <c r="A2377" s="2">
        <f>'AlumniEI SIGARRA'!A2378</f>
        <v>200701395</v>
      </c>
      <c r="B2377" s="2" t="str">
        <f>'AlumniEI SIGARRA'!B2378</f>
        <v>Tiago Adelino Araújo Rocha</v>
      </c>
      <c r="C2377" s="2" t="str">
        <f>'AlumniEI SIGARRA'!I2378</f>
        <v/>
      </c>
      <c r="D2377" s="2" t="str">
        <f>'AlumniEI SIGARRA'!U2378</f>
        <v> MIEIC 2012/2013</v>
      </c>
    </row>
    <row r="2378">
      <c r="A2378" s="2">
        <f>'AlumniEI SIGARRA'!A2379</f>
        <v>199703162</v>
      </c>
      <c r="B2378" s="2" t="str">
        <f>'AlumniEI SIGARRA'!B2379</f>
        <v>Tiago Alberto Ribeiro de Azevedo Almeida dos Santos</v>
      </c>
      <c r="C2378" s="11" t="str">
        <f>'AlumniEI SIGARRA'!I2379</f>
        <v>https://www.linkedin.com/in/tiagoalmeidasantos/</v>
      </c>
      <c r="D2378" s="2" t="str">
        <f>'AlumniEI SIGARRA'!U2379</f>
        <v> LEIC 2004/2005</v>
      </c>
    </row>
    <row r="2379">
      <c r="A2379" s="2">
        <f>'AlumniEI SIGARRA'!A2380</f>
        <v>201404689</v>
      </c>
      <c r="B2379" s="2" t="str">
        <f>'AlumniEI SIGARRA'!B2380</f>
        <v>Tiago Alexandre de Sousa Dias da Silva</v>
      </c>
      <c r="C2379" s="2" t="str">
        <f>'AlumniEI SIGARRA'!I2380</f>
        <v/>
      </c>
      <c r="D2379" s="2" t="str">
        <f>'AlumniEI SIGARRA'!U2380</f>
        <v> MIEIC 2019/2020</v>
      </c>
    </row>
    <row r="2380">
      <c r="A2380" s="2">
        <f>'AlumniEI SIGARRA'!A2381</f>
        <v>200300632</v>
      </c>
      <c r="B2380" s="2" t="str">
        <f>'AlumniEI SIGARRA'!B2381</f>
        <v>Tiago Alexandre Gonçalves Pereira Santos</v>
      </c>
      <c r="C2380" s="11" t="str">
        <f>'AlumniEI SIGARRA'!I2381</f>
        <v>https://www.linkedin.com/in/engtiagosantos/</v>
      </c>
      <c r="D2380" s="2" t="str">
        <f>'AlumniEI SIGARRA'!U2381</f>
        <v> MIEIC 2007/2008</v>
      </c>
    </row>
    <row r="2381">
      <c r="A2381" s="2">
        <f>'AlumniEI SIGARRA'!A2382</f>
        <v>200001097</v>
      </c>
      <c r="B2381" s="2" t="str">
        <f>'AlumniEI SIGARRA'!B2382</f>
        <v>Tiago Alexandre Martins Gomes</v>
      </c>
      <c r="C2381" s="11" t="str">
        <f>'AlumniEI SIGARRA'!I2382</f>
        <v>https://www.linkedin.com/in/tiagoamgomes/</v>
      </c>
      <c r="D2381" s="2" t="str">
        <f>'AlumniEI SIGARRA'!U2382</f>
        <v> LEIC 2005/2006</v>
      </c>
    </row>
    <row r="2382">
      <c r="A2382" s="2">
        <f>'AlumniEI SIGARRA'!A2383</f>
        <v>201603820</v>
      </c>
      <c r="B2382" s="2" t="str">
        <f>'AlumniEI SIGARRA'!B2383</f>
        <v>Tiago Alexandre Pinto de Faria Ferreira Alves</v>
      </c>
      <c r="C2382" s="11" t="str">
        <f>'AlumniEI SIGARRA'!I2383</f>
        <v>https://www.linkedin.com/in/tiagoalves123/</v>
      </c>
      <c r="D2382" s="2" t="str">
        <f>'AlumniEI SIGARRA'!U2383</f>
        <v> M.EIC 2022/2023</v>
      </c>
    </row>
    <row r="2383">
      <c r="A2383" s="2">
        <f>'AlumniEI SIGARRA'!A2384</f>
        <v>201805327</v>
      </c>
      <c r="B2383" s="2" t="str">
        <f>'AlumniEI SIGARRA'!B2384</f>
        <v>Tiago Alexandre Santos Antunes</v>
      </c>
      <c r="C2383" s="2" t="str">
        <f>'AlumniEI SIGARRA'!I2384</f>
        <v/>
      </c>
      <c r="D2383" s="2" t="str">
        <f>'AlumniEI SIGARRA'!U2384</f>
        <v> L.EIC 2021/2022</v>
      </c>
    </row>
    <row r="2384">
      <c r="A2384" s="2">
        <f>'AlumniEI SIGARRA'!A2385</f>
        <v>201106911</v>
      </c>
      <c r="B2384" s="2" t="str">
        <f>'AlumniEI SIGARRA'!B2385</f>
        <v>Tiago Almeida Fernandes</v>
      </c>
      <c r="C2384" s="11" t="str">
        <f>'AlumniEI SIGARRA'!I2385</f>
        <v>https://www.linkedin.com/in/tiagoalmeidafernandes/</v>
      </c>
      <c r="D2384" s="2" t="str">
        <f>'AlumniEI SIGARRA'!U2385</f>
        <v> MIEIC 2015/2016</v>
      </c>
    </row>
    <row r="2385">
      <c r="A2385" s="2">
        <f>'AlumniEI SIGARRA'!A2386</f>
        <v>200502144</v>
      </c>
      <c r="B2385" s="2" t="str">
        <f>'AlumniEI SIGARRA'!B2386</f>
        <v>Tiago Amorim Ferreira Couteiro</v>
      </c>
      <c r="C2385" s="2" t="str">
        <f>'AlumniEI SIGARRA'!I2386</f>
        <v/>
      </c>
      <c r="D2385" s="2" t="str">
        <f>'AlumniEI SIGARRA'!U2386</f>
        <v> MIEIC 2009/2010</v>
      </c>
    </row>
    <row r="2386">
      <c r="A2386" s="2">
        <f>'AlumniEI SIGARRA'!A2387</f>
        <v>201906807</v>
      </c>
      <c r="B2386" s="2" t="str">
        <f>'AlumniEI SIGARRA'!B2387</f>
        <v>Tiago André Batista Rodrigues</v>
      </c>
      <c r="C2386" s="2" t="str">
        <f>'AlumniEI SIGARRA'!I2387</f>
        <v/>
      </c>
      <c r="D2386" s="2" t="str">
        <f>'AlumniEI SIGARRA'!U2387</f>
        <v> L.EIC 2021/2022</v>
      </c>
    </row>
    <row r="2387">
      <c r="A2387" s="2">
        <f>'AlumniEI SIGARRA'!A2388</f>
        <v>200700455</v>
      </c>
      <c r="B2387" s="2" t="str">
        <f>'AlumniEI SIGARRA'!B2388</f>
        <v>Tiago André Campos da Silva</v>
      </c>
      <c r="C2387" s="11" t="str">
        <f>'AlumniEI SIGARRA'!I2388</f>
        <v>https://www.linkedin.com/in/tisilva/</v>
      </c>
      <c r="D2387" s="2" t="str">
        <f>'AlumniEI SIGARRA'!U2388</f>
        <v> MIEIC 2011/2012</v>
      </c>
    </row>
    <row r="2388">
      <c r="A2388" s="2">
        <f>'AlumniEI SIGARRA'!A2389</f>
        <v>201606796</v>
      </c>
      <c r="B2388" s="2" t="str">
        <f>'AlumniEI SIGARRA'!B2389</f>
        <v>Tiago André Carneiro Bessa</v>
      </c>
      <c r="C2388" s="2" t="str">
        <f>'AlumniEI SIGARRA'!I2389</f>
        <v/>
      </c>
      <c r="D2388" s="2" t="str">
        <f>'AlumniEI SIGARRA'!U2389</f>
        <v> L.EIC 2021/2022</v>
      </c>
    </row>
    <row r="2389">
      <c r="A2389" s="2">
        <f>'AlumniEI SIGARRA'!A2390</f>
        <v>200900731</v>
      </c>
      <c r="B2389" s="2" t="str">
        <f>'AlumniEI SIGARRA'!B2390</f>
        <v>Tiago André da Silva Vila Verde</v>
      </c>
      <c r="C2389" s="2" t="str">
        <f>'AlumniEI SIGARRA'!I2390</f>
        <v/>
      </c>
      <c r="D2389" s="2" t="str">
        <f>'AlumniEI SIGARRA'!U2390</f>
        <v> MIEIC 2014/2015</v>
      </c>
    </row>
    <row r="2390">
      <c r="A2390" s="2">
        <f>'AlumniEI SIGARRA'!A2391</f>
        <v>200203844</v>
      </c>
      <c r="B2390" s="2" t="str">
        <f>'AlumniEI SIGARRA'!B2391</f>
        <v>Tiago André Dias Silva</v>
      </c>
      <c r="C2390" s="11" t="str">
        <f>'AlumniEI SIGARRA'!I2391</f>
        <v>https://www.linkedin.com/in/engtiagosilva/</v>
      </c>
      <c r="D2390" s="2" t="str">
        <f>'AlumniEI SIGARRA'!U2391</f>
        <v> LEIC 2006/2007</v>
      </c>
    </row>
    <row r="2391">
      <c r="A2391" s="2">
        <f>'AlumniEI SIGARRA'!A2392</f>
        <v>202007589</v>
      </c>
      <c r="B2391" s="2" t="str">
        <f>'AlumniEI SIGARRA'!B2392</f>
        <v>Tiago André Monteiro Ribeiro</v>
      </c>
      <c r="C2391" s="2" t="str">
        <f>'AlumniEI SIGARRA'!I2392</f>
        <v/>
      </c>
      <c r="D2391" s="2" t="str">
        <f>'AlumniEI SIGARRA'!U2392</f>
        <v> L.EIC 2022/2023</v>
      </c>
    </row>
    <row r="2392">
      <c r="A2392" s="2">
        <f>'AlumniEI SIGARRA'!A2393</f>
        <v>200203137</v>
      </c>
      <c r="B2392" s="2" t="str">
        <f>'AlumniEI SIGARRA'!B2393</f>
        <v>Tiago André Moreira Dias dos Reis</v>
      </c>
      <c r="C2392" s="2" t="str">
        <f>'AlumniEI SIGARRA'!I2393</f>
        <v/>
      </c>
      <c r="D2392" s="2" t="str">
        <f>'AlumniEI SIGARRA'!U2393</f>
        <v> LEIC 2006/2007</v>
      </c>
    </row>
    <row r="2393">
      <c r="A2393" s="2">
        <f>'AlumniEI SIGARRA'!A2394</f>
        <v>201610655</v>
      </c>
      <c r="B2393" s="2" t="str">
        <f>'AlumniEI SIGARRA'!B2394</f>
        <v>Tiago André Pérola Filipe</v>
      </c>
      <c r="C2393" s="2" t="str">
        <f>'AlumniEI SIGARRA'!I2394</f>
        <v/>
      </c>
      <c r="D2393" s="2" t="str">
        <f>'AlumniEI SIGARRA'!U2394</f>
        <v> MIEIC 2018/2019</v>
      </c>
    </row>
    <row r="2394">
      <c r="A2394" s="2">
        <f>'AlumniEI SIGARRA'!A2395</f>
        <v>202109481</v>
      </c>
      <c r="B2394" s="2" t="str">
        <f>'AlumniEI SIGARRA'!B2395</f>
        <v>Tiago André Sousa Araújo</v>
      </c>
      <c r="C2394" s="2" t="str">
        <f>'AlumniEI SIGARRA'!I2395</f>
        <v/>
      </c>
      <c r="D2394" s="2" t="str">
        <f>'AlumniEI SIGARRA'!U2395</f>
        <v> M.EIC 2022/2023</v>
      </c>
    </row>
    <row r="2395">
      <c r="A2395" s="2">
        <f>'AlumniEI SIGARRA'!A2396</f>
        <v>200105003</v>
      </c>
      <c r="B2395" s="2" t="str">
        <f>'AlumniEI SIGARRA'!B2396</f>
        <v>Tiago António Ferreira Pereira</v>
      </c>
      <c r="C2395" s="11" t="str">
        <f>'AlumniEI SIGARRA'!I2396</f>
        <v>https://www.linkedin.com/in/tiagoafpereira</v>
      </c>
      <c r="D2395" s="2" t="str">
        <f>'AlumniEI SIGARRA'!U2396</f>
        <v> LEIC 2006/2007</v>
      </c>
    </row>
    <row r="2396">
      <c r="A2396" s="2">
        <f>'AlumniEI SIGARRA'!A2397</f>
        <v>201606186</v>
      </c>
      <c r="B2396" s="2" t="str">
        <f>'AlumniEI SIGARRA'!B2397</f>
        <v>Tiago Araújo Castro</v>
      </c>
      <c r="C2396" s="11" t="str">
        <f>'AlumniEI SIGARRA'!I2397</f>
        <v>https://www.linkedin.com/in/tiagoaraujocastro/</v>
      </c>
      <c r="D2396" s="2" t="str">
        <f>'AlumniEI SIGARRA'!U2397</f>
        <v> MIEIC 2020/2021</v>
      </c>
    </row>
    <row r="2397">
      <c r="A2397" s="2">
        <f>'AlumniEI SIGARRA'!A2398</f>
        <v>201502847</v>
      </c>
      <c r="B2397" s="2" t="str">
        <f>'AlumniEI SIGARRA'!B2398</f>
        <v>Tiago Augusto Pacheco Ludovico Pinto de Barros</v>
      </c>
      <c r="C2397" s="2" t="str">
        <f>'AlumniEI SIGARRA'!I2398</f>
        <v/>
      </c>
      <c r="D2397" s="2" t="str">
        <f>'AlumniEI SIGARRA'!U2398</f>
        <v> M.EIC 2021/2022</v>
      </c>
    </row>
    <row r="2398">
      <c r="A2398" s="2">
        <f>'AlumniEI SIGARRA'!A2399</f>
        <v>200003828</v>
      </c>
      <c r="B2398" s="2" t="str">
        <f>'AlumniEI SIGARRA'!B2399</f>
        <v>Tiago Azevedo e Silva Gonçalves de Carvalho</v>
      </c>
      <c r="C2398" s="11" t="str">
        <f>'AlumniEI SIGARRA'!I2399</f>
        <v>https://www.linkedin.com/in/tiagocarvalho/</v>
      </c>
      <c r="D2398" s="2" t="str">
        <f>'AlumniEI SIGARRA'!U2399</f>
        <v> LEIC 2004/2005</v>
      </c>
    </row>
    <row r="2399">
      <c r="A2399" s="2">
        <f>'AlumniEI SIGARRA'!A2400</f>
        <v>199500170</v>
      </c>
      <c r="B2399" s="2" t="str">
        <f>'AlumniEI SIGARRA'!B2400</f>
        <v>Tiago Azevedo Pires Gomes Pinheiro</v>
      </c>
      <c r="C2399" s="11" t="str">
        <f>'AlumniEI SIGARRA'!I2400</f>
        <v>https://www.linkedin.com/in/tpinheiro/</v>
      </c>
      <c r="D2399" s="2" t="str">
        <f>'AlumniEI SIGARRA'!U2400</f>
        <v> LEIC 1999/2000</v>
      </c>
    </row>
    <row r="2400">
      <c r="A2400" s="2">
        <f>'AlumniEI SIGARRA'!A2401</f>
        <v>201305665</v>
      </c>
      <c r="B2400" s="2" t="str">
        <f>'AlumniEI SIGARRA'!B2401</f>
        <v>Tiago Bernardes Almeida</v>
      </c>
      <c r="C2400" s="2" t="str">
        <f>'AlumniEI SIGARRA'!I2401</f>
        <v/>
      </c>
      <c r="D2400" s="2" t="str">
        <f>'AlumniEI SIGARRA'!U2401</f>
        <v> MIEIC 2018/2019</v>
      </c>
    </row>
    <row r="2401">
      <c r="A2401" s="2">
        <f>'AlumniEI SIGARRA'!A2402</f>
        <v>201004122</v>
      </c>
      <c r="B2401" s="2" t="str">
        <f>'AlumniEI SIGARRA'!B2402</f>
        <v>Tiago Bluemel Cardoso</v>
      </c>
      <c r="C2401" s="11" t="str">
        <f>'AlumniEI SIGARRA'!I2402</f>
        <v>https://www.linkedin.com/in/tiagobluemelcardoso/</v>
      </c>
      <c r="D2401" s="2" t="str">
        <f>'AlumniEI SIGARRA'!U2402</f>
        <v> MIEIC 2014/2015</v>
      </c>
    </row>
    <row r="2402">
      <c r="A2402" s="2">
        <f>'AlumniEI SIGARRA'!A2403</f>
        <v>200606063</v>
      </c>
      <c r="B2402" s="2" t="str">
        <f>'AlumniEI SIGARRA'!B2403</f>
        <v>Tiago Boldt Pereira de Sousa</v>
      </c>
      <c r="C2402" s="11" t="str">
        <f>'AlumniEI SIGARRA'!I2403</f>
        <v>https://www.linkedin.com/in/tiagoboldt/</v>
      </c>
      <c r="D2402" s="2" t="str">
        <f>'AlumniEI SIGARRA'!U2403</f>
        <v> MIEIC 2010/2011</v>
      </c>
    </row>
    <row r="2403">
      <c r="A2403" s="2">
        <f>'AlumniEI SIGARRA'!A2404</f>
        <v>201906045</v>
      </c>
      <c r="B2403" s="2" t="str">
        <f>'AlumniEI SIGARRA'!B2404</f>
        <v>Tiago Caldas da Silva</v>
      </c>
      <c r="C2403" s="2" t="str">
        <f>'AlumniEI SIGARRA'!I2404</f>
        <v/>
      </c>
      <c r="D2403" s="2" t="str">
        <f>'AlumniEI SIGARRA'!U2404</f>
        <v> L.EIC 2021/2022</v>
      </c>
    </row>
    <row r="2404">
      <c r="A2404" s="2">
        <f>'AlumniEI SIGARRA'!A2405</f>
        <v>201704003</v>
      </c>
      <c r="B2404" s="2" t="str">
        <f>'AlumniEI SIGARRA'!B2405</f>
        <v>Tiago Candeias Verdade</v>
      </c>
      <c r="C2404" s="2" t="str">
        <f>'AlumniEI SIGARRA'!I2405</f>
        <v/>
      </c>
      <c r="D2404" s="2" t="str">
        <f>'AlumniEI SIGARRA'!U2405</f>
        <v> M.EIC 2021/2022</v>
      </c>
    </row>
    <row r="2405">
      <c r="A2405" s="2">
        <f>'AlumniEI SIGARRA'!A2406</f>
        <v>200808026</v>
      </c>
      <c r="B2405" s="2" t="str">
        <f>'AlumniEI SIGARRA'!B2406</f>
        <v>Tiago Carvalhido Morim Casanova</v>
      </c>
      <c r="C2405" s="11" t="str">
        <f>'AlumniEI SIGARRA'!I2406</f>
        <v>https://www.linkedin.com/in/tiagocasanovapt/</v>
      </c>
      <c r="D2405" s="2" t="str">
        <f>'AlumniEI SIGARRA'!U2406</f>
        <v> MIEIC 2012/2013</v>
      </c>
    </row>
    <row r="2406">
      <c r="A2406" s="2">
        <f>'AlumniEI SIGARRA'!A2407</f>
        <v>201506203</v>
      </c>
      <c r="B2406" s="2" t="str">
        <f>'AlumniEI SIGARRA'!B2407</f>
        <v>Tiago Costa Neves</v>
      </c>
      <c r="C2406" s="2" t="str">
        <f>'AlumniEI SIGARRA'!I2407</f>
        <v/>
      </c>
      <c r="D2406" s="2" t="str">
        <f>'AlumniEI SIGARRA'!U2407</f>
        <v> MIEIC 2019/2020</v>
      </c>
    </row>
    <row r="2407">
      <c r="A2407" s="2">
        <f>'AlumniEI SIGARRA'!A2408</f>
        <v>200703479</v>
      </c>
      <c r="B2407" s="2" t="str">
        <f>'AlumniEI SIGARRA'!B2408</f>
        <v>Tiago Daniel Ferreira da Silva Monteiro</v>
      </c>
      <c r="C2407" s="11" t="str">
        <f>'AlumniEI SIGARRA'!I2408</f>
        <v>https://www.linkedin.com/in/tiagodfsmonteiro/</v>
      </c>
      <c r="D2407" s="2" t="str">
        <f>'AlumniEI SIGARRA'!U2408</f>
        <v> MIEIC 2011/2012</v>
      </c>
    </row>
    <row r="2408">
      <c r="A2408" s="2">
        <f>'AlumniEI SIGARRA'!A2409</f>
        <v>200707600</v>
      </c>
      <c r="B2408" s="2" t="str">
        <f>'AlumniEI SIGARRA'!B2409</f>
        <v>Tiago Daniel Gomes Moreira</v>
      </c>
      <c r="C2408" s="11" t="str">
        <f>'AlumniEI SIGARRA'!I2409</f>
        <v>https://www.linkedin.com/in/tiago-moreira-20358a67/</v>
      </c>
      <c r="D2408" s="2" t="str">
        <f>'AlumniEI SIGARRA'!U2409</f>
        <v> MIEIC 2012/2013</v>
      </c>
    </row>
    <row r="2409">
      <c r="A2409" s="2">
        <f>'AlumniEI SIGARRA'!A2410</f>
        <v>200804926</v>
      </c>
      <c r="B2409" s="2" t="str">
        <f>'AlumniEI SIGARRA'!B2410</f>
        <v>Tiago Daniel Sá Cunha</v>
      </c>
      <c r="C2409" s="11" t="str">
        <f>'AlumniEI SIGARRA'!I2410</f>
        <v>https://www.linkedin.com/in/ticunha/</v>
      </c>
      <c r="D2409" s="2" t="str">
        <f>'AlumniEI SIGARRA'!U2410</f>
        <v> MIEIC 2012/2013</v>
      </c>
    </row>
    <row r="2410">
      <c r="A2410" s="2">
        <f>'AlumniEI SIGARRA'!A2411</f>
        <v>200703480</v>
      </c>
      <c r="B2410" s="2" t="str">
        <f>'AlumniEI SIGARRA'!B2411</f>
        <v>Tiago David Soares da Cruz Loureiro</v>
      </c>
      <c r="C2410" s="2" t="str">
        <f>'AlumniEI SIGARRA'!I2411</f>
        <v/>
      </c>
      <c r="D2410" s="2" t="str">
        <f>'AlumniEI SIGARRA'!U2411</f>
        <v> MIEIC 2011/2012</v>
      </c>
    </row>
    <row r="2411">
      <c r="A2411" s="2">
        <f>'AlumniEI SIGARRA'!A2412</f>
        <v>200601358</v>
      </c>
      <c r="B2411" s="2" t="str">
        <f>'AlumniEI SIGARRA'!B2412</f>
        <v>Tiago Diogo Ribeiro de Carvalho</v>
      </c>
      <c r="C2411" s="2" t="str">
        <f>'AlumniEI SIGARRA'!I2412</f>
        <v/>
      </c>
      <c r="D2411" s="2" t="str">
        <f>'AlumniEI SIGARRA'!U2412</f>
        <v> MIEIC 2010/2011</v>
      </c>
    </row>
    <row r="2412">
      <c r="A2412" s="2">
        <f>'AlumniEI SIGARRA'!A2413</f>
        <v>201504461</v>
      </c>
      <c r="B2412" s="2" t="str">
        <f>'AlumniEI SIGARRA'!B2413</f>
        <v>Tiago Duarte Carvalho</v>
      </c>
      <c r="C2412" s="2" t="str">
        <f>'AlumniEI SIGARRA'!I2413</f>
        <v/>
      </c>
      <c r="D2412" s="2" t="str">
        <f>'AlumniEI SIGARRA'!U2413</f>
        <v> MIEIC 2019/2020</v>
      </c>
    </row>
    <row r="2413">
      <c r="A2413" s="2">
        <f>'AlumniEI SIGARRA'!A2414</f>
        <v>201806516</v>
      </c>
      <c r="B2413" s="2" t="str">
        <f>'AlumniEI SIGARRA'!B2414</f>
        <v>Tiago Duarte da Silva</v>
      </c>
      <c r="C2413" s="2" t="str">
        <f>'AlumniEI SIGARRA'!I2414</f>
        <v/>
      </c>
      <c r="D2413" s="2" t="str">
        <f>'AlumniEI SIGARRA'!U2414</f>
        <v> M.EIC 2022/2023</v>
      </c>
    </row>
    <row r="2414">
      <c r="A2414" s="2">
        <f>'AlumniEI SIGARRA'!A2415</f>
        <v>200300401</v>
      </c>
      <c r="B2414" s="2" t="str">
        <f>'AlumniEI SIGARRA'!B2415</f>
        <v>Tiago Duarte Tavares Matos</v>
      </c>
      <c r="C2414" s="11" t="str">
        <f>'AlumniEI SIGARRA'!I2415</f>
        <v>https://www.linkedin.com/in/tiagomatos/</v>
      </c>
      <c r="D2414" s="2" t="str">
        <f>'AlumniEI SIGARRA'!U2415</f>
        <v> MIEIC 2007/2008</v>
      </c>
    </row>
    <row r="2415">
      <c r="A2415" s="2">
        <f>'AlumniEI SIGARRA'!A2416</f>
        <v>200906497</v>
      </c>
      <c r="B2415" s="2" t="str">
        <f>'AlumniEI SIGARRA'!B2416</f>
        <v>Tiago Faria Campos</v>
      </c>
      <c r="C2415" s="2" t="str">
        <f>'AlumniEI SIGARRA'!I2416</f>
        <v/>
      </c>
      <c r="D2415" s="2" t="str">
        <f>'AlumniEI SIGARRA'!U2416</f>
        <v> MIEIC 2013/2014</v>
      </c>
    </row>
    <row r="2416">
      <c r="A2416" s="2">
        <f>'AlumniEI SIGARRA'!A2417</f>
        <v>201004303</v>
      </c>
      <c r="B2416" s="2" t="str">
        <f>'AlumniEI SIGARRA'!B2417</f>
        <v>Tiago Fernando Sousa Coelho</v>
      </c>
      <c r="C2416" s="2" t="str">
        <f>'AlumniEI SIGARRA'!I2417</f>
        <v/>
      </c>
      <c r="D2416" s="2" t="str">
        <f>'AlumniEI SIGARRA'!U2417</f>
        <v> MIEIC 2015/2016</v>
      </c>
    </row>
    <row r="2417">
      <c r="A2417" s="2">
        <f>'AlumniEI SIGARRA'!A2418</f>
        <v>201002957</v>
      </c>
      <c r="B2417" s="2" t="str">
        <f>'AlumniEI SIGARRA'!B2418</f>
        <v>Tiago Filipe Ferreira Costa</v>
      </c>
      <c r="C2417" s="11" t="str">
        <f>'AlumniEI SIGARRA'!I2418</f>
        <v>https://www.linkedin.com/in/tiagoffc/</v>
      </c>
      <c r="D2417" s="2" t="str">
        <f>'AlumniEI SIGARRA'!U2418</f>
        <v> MIEIC 2014/2015</v>
      </c>
    </row>
    <row r="2418">
      <c r="A2418" s="2">
        <f>'AlumniEI SIGARRA'!A2419</f>
        <v>202004926</v>
      </c>
      <c r="B2418" s="2" t="str">
        <f>'AlumniEI SIGARRA'!B2419</f>
        <v>Tiago Filipe Magalhães Barbosa</v>
      </c>
      <c r="C2418" s="2" t="str">
        <f>'AlumniEI SIGARRA'!I2419</f>
        <v/>
      </c>
      <c r="D2418" s="2" t="str">
        <f>'AlumniEI SIGARRA'!U2419</f>
        <v> L.EIC 2022/2023</v>
      </c>
    </row>
    <row r="2419">
      <c r="A2419" s="2">
        <f>'AlumniEI SIGARRA'!A2420</f>
        <v>200502948</v>
      </c>
      <c r="B2419" s="2" t="str">
        <f>'AlumniEI SIGARRA'!B2420</f>
        <v>Tiago Filipe Rodrigues Ramos</v>
      </c>
      <c r="C2419" s="11" t="str">
        <f>'AlumniEI SIGARRA'!I2420</f>
        <v>https://www.linkedin.com/in/tiagoramos28/</v>
      </c>
      <c r="D2419" s="2" t="str">
        <f>'AlumniEI SIGARRA'!U2420</f>
        <v> MIEIC 2009/2010</v>
      </c>
    </row>
    <row r="2420">
      <c r="A2420" s="2">
        <f>'AlumniEI SIGARRA'!A2421</f>
        <v>201705985</v>
      </c>
      <c r="B2420" s="2" t="str">
        <f>'AlumniEI SIGARRA'!B2421</f>
        <v>Tiago Gonçalves da Silva</v>
      </c>
      <c r="C2420" s="11" t="str">
        <f>'AlumniEI SIGARRA'!I2421</f>
        <v>https://www.linkedin.com/in/otiagogsilva/</v>
      </c>
      <c r="D2420" s="2" t="str">
        <f>'AlumniEI SIGARRA'!U2421</f>
        <v> M.EIC 2022/2023</v>
      </c>
    </row>
    <row r="2421">
      <c r="A2421" s="2">
        <f>'AlumniEI SIGARRA'!A2422</f>
        <v>201806658</v>
      </c>
      <c r="B2421" s="2" t="str">
        <f>'AlumniEI SIGARRA'!B2422</f>
        <v>Tiago Gonçalves Gomes</v>
      </c>
      <c r="C2421" s="11" t="str">
        <f>'AlumniEI SIGARRA'!I2422</f>
        <v>https://www.linkedin.com/in/tiagoogomess/</v>
      </c>
      <c r="D2421" s="2" t="str">
        <f>'AlumniEI SIGARRA'!U2422</f>
        <v> M.EIC 2022/2023</v>
      </c>
    </row>
    <row r="2422">
      <c r="A2422" s="2">
        <f>'AlumniEI SIGARRA'!A2423</f>
        <v>199802666</v>
      </c>
      <c r="B2422" s="2" t="str">
        <f>'AlumniEI SIGARRA'!B2423</f>
        <v>Tiago Gonçalves Pedro Moreira da Silva</v>
      </c>
      <c r="C2422" s="11" t="str">
        <f>'AlumniEI SIGARRA'!I2423</f>
        <v>https://www.linkedin.com/in/tiagogpmsilva/</v>
      </c>
      <c r="D2422" s="2" t="str">
        <f>'AlumniEI SIGARRA'!U2423</f>
        <v> LEIC 2002/2003</v>
      </c>
    </row>
    <row r="2423">
      <c r="A2423" s="2">
        <f>'AlumniEI SIGARRA'!A2424</f>
        <v>199602665</v>
      </c>
      <c r="B2423" s="2" t="str">
        <f>'AlumniEI SIGARRA'!B2424</f>
        <v>Tiago João Rodrigues Fernandes</v>
      </c>
      <c r="C2423" s="2" t="str">
        <f>'AlumniEI SIGARRA'!I2424</f>
        <v/>
      </c>
      <c r="D2423" s="2" t="str">
        <f>'AlumniEI SIGARRA'!U2424</f>
        <v> LEIC 2004/2005</v>
      </c>
    </row>
    <row r="2424">
      <c r="A2424" s="2">
        <f>'AlumniEI SIGARRA'!A2425</f>
        <v>201905179</v>
      </c>
      <c r="B2424" s="2" t="str">
        <f>'AlumniEI SIGARRA'!B2425</f>
        <v>Tiago Jorge Moutinho Gonçalves</v>
      </c>
      <c r="C2424" s="2" t="str">
        <f>'AlumniEI SIGARRA'!I2425</f>
        <v/>
      </c>
      <c r="D2424" s="2" t="str">
        <f>'AlumniEI SIGARRA'!U2425</f>
        <v> L.EIC 2022/2023</v>
      </c>
    </row>
    <row r="2425">
      <c r="A2425" s="2">
        <f>'AlumniEI SIGARRA'!A2426</f>
        <v>200000374</v>
      </c>
      <c r="B2425" s="2" t="str">
        <f>'AlumniEI SIGARRA'!B2426</f>
        <v>Tiago Jorge Rodrigues Gama Correia</v>
      </c>
      <c r="C2425" s="2" t="str">
        <f>'AlumniEI SIGARRA'!I2426</f>
        <v/>
      </c>
      <c r="D2425" s="2" t="str">
        <f>'AlumniEI SIGARRA'!U2426</f>
        <v> LEIC 2006/2007</v>
      </c>
    </row>
    <row r="2426">
      <c r="A2426" s="2">
        <f>'AlumniEI SIGARRA'!A2427</f>
        <v>201604772</v>
      </c>
      <c r="B2426" s="2" t="str">
        <f>'AlumniEI SIGARRA'!B2427</f>
        <v>Tiago Jorge Sousa Rodrigues</v>
      </c>
      <c r="C2426" s="2" t="str">
        <f>'AlumniEI SIGARRA'!I2427</f>
        <v/>
      </c>
      <c r="D2426" s="2" t="str">
        <f>'AlumniEI SIGARRA'!U2427</f>
        <v> MIEIC 2020/2021</v>
      </c>
    </row>
    <row r="2427">
      <c r="A2427" s="2">
        <f>'AlumniEI SIGARRA'!A2428</f>
        <v>201605619</v>
      </c>
      <c r="B2427" s="2" t="str">
        <f>'AlumniEI SIGARRA'!B2428</f>
        <v>Tiago José Antunes Ribeiro</v>
      </c>
      <c r="C2427" s="11" t="str">
        <f>'AlumniEI SIGARRA'!I2428</f>
        <v>https://www.linkedin.com/in/tiago-ribeiro-933b29116</v>
      </c>
      <c r="D2427" s="2" t="str">
        <f>'AlumniEI SIGARRA'!U2428</f>
        <v> MIEIC 2020/2021</v>
      </c>
    </row>
    <row r="2428">
      <c r="A2428" s="2">
        <f>'AlumniEI SIGARRA'!A2429</f>
        <v>201607931</v>
      </c>
      <c r="B2428" s="2" t="str">
        <f>'AlumniEI SIGARRA'!B2429</f>
        <v>Tiago José de Sousa Magalhães</v>
      </c>
      <c r="C2428" s="2" t="str">
        <f>'AlumniEI SIGARRA'!I2429</f>
        <v/>
      </c>
      <c r="D2428" s="2" t="str">
        <f>'AlumniEI SIGARRA'!U2429</f>
        <v> MIEIC 2019/2020</v>
      </c>
    </row>
    <row r="2429">
      <c r="A2429" s="2">
        <f>'AlumniEI SIGARRA'!A2430</f>
        <v>201402722</v>
      </c>
      <c r="B2429" s="2" t="str">
        <f>'AlumniEI SIGARRA'!B2430</f>
        <v>Tiago José Grosso Pacheco</v>
      </c>
      <c r="C2429" s="2" t="str">
        <f>'AlumniEI SIGARRA'!I2430</f>
        <v/>
      </c>
      <c r="D2429" s="2" t="str">
        <f>'AlumniEI SIGARRA'!U2430</f>
        <v> MIEIC 2018/2019</v>
      </c>
    </row>
    <row r="2430">
      <c r="A2430" s="2">
        <f>'AlumniEI SIGARRA'!A2431</f>
        <v>199901532</v>
      </c>
      <c r="B2430" s="2" t="str">
        <f>'AlumniEI SIGARRA'!B2431</f>
        <v>Tiago José Lázaro Mendes</v>
      </c>
      <c r="C2430" s="11" t="str">
        <f>'AlumniEI SIGARRA'!I2431</f>
        <v>https://www.linkedin.com/in/tiagolm/</v>
      </c>
      <c r="D2430" s="2" t="str">
        <f>'AlumniEI SIGARRA'!U2431</f>
        <v> LEIC 2004/2005</v>
      </c>
    </row>
    <row r="2431">
      <c r="A2431" s="2">
        <f>'AlumniEI SIGARRA'!A2432</f>
        <v>200908714</v>
      </c>
      <c r="B2431" s="2" t="str">
        <f>'AlumniEI SIGARRA'!B2432</f>
        <v>Tiago José Lima Cruzeiro</v>
      </c>
      <c r="C2431" s="11" t="str">
        <f>'AlumniEI SIGARRA'!I2432</f>
        <v>https://www.linkedin.com/in/tiagojlc/</v>
      </c>
      <c r="D2431" s="2" t="str">
        <f>'AlumniEI SIGARRA'!U2432</f>
        <v> MIEIC 2019/2020</v>
      </c>
    </row>
    <row r="2432">
      <c r="A2432" s="2">
        <f>'AlumniEI SIGARRA'!A2433</f>
        <v>201606040</v>
      </c>
      <c r="B2432" s="2" t="str">
        <f>'AlumniEI SIGARRA'!B2433</f>
        <v>Tiago José Viana Fragoso</v>
      </c>
      <c r="C2432" s="2" t="str">
        <f>'AlumniEI SIGARRA'!I2433</f>
        <v/>
      </c>
      <c r="D2432" s="2" t="str">
        <f>'AlumniEI SIGARRA'!U2433</f>
        <v> MIEIC 2020/2021</v>
      </c>
    </row>
    <row r="2433">
      <c r="A2433" s="2">
        <f>'AlumniEI SIGARRA'!A2434</f>
        <v>201503616</v>
      </c>
      <c r="B2433" s="2" t="str">
        <f>'AlumniEI SIGARRA'!B2434</f>
        <v>Tiago Lascasas dos Santos</v>
      </c>
      <c r="C2433" s="11" t="str">
        <f>'AlumniEI SIGARRA'!I2434</f>
        <v>https://www.linkedin.com/in/tiagolascasas/</v>
      </c>
      <c r="D2433" s="2" t="str">
        <f>'AlumniEI SIGARRA'!U2434</f>
        <v> MIEIC 2019/2020</v>
      </c>
    </row>
    <row r="2434">
      <c r="A2434" s="2">
        <f>'AlumniEI SIGARRA'!A2435</f>
        <v>200404533</v>
      </c>
      <c r="B2434" s="2" t="str">
        <f>'AlumniEI SIGARRA'!B2435</f>
        <v>Tiago Lira Pereira</v>
      </c>
      <c r="C2434" s="11" t="str">
        <f>'AlumniEI SIGARRA'!I2435</f>
        <v>https://www.linkedin.com/in/tiagolira/</v>
      </c>
      <c r="D2434" s="2" t="str">
        <f>'AlumniEI SIGARRA'!U2435</f>
        <v> MIEIC 2009/2010</v>
      </c>
    </row>
    <row r="2435">
      <c r="A2435" s="2">
        <f>'AlumniEI SIGARRA'!A2436</f>
        <v>201006625</v>
      </c>
      <c r="B2435" s="2" t="str">
        <f>'AlumniEI SIGARRA'!B2436</f>
        <v>Tiago Lúcio Azeredo Lobo de Oliveira Miranda</v>
      </c>
      <c r="C2435" s="2" t="str">
        <f>'AlumniEI SIGARRA'!I2436</f>
        <v/>
      </c>
      <c r="D2435" s="2" t="str">
        <f>'AlumniEI SIGARRA'!U2436</f>
        <v> MIEIC 2016/2017</v>
      </c>
    </row>
    <row r="2436">
      <c r="A2436" s="2">
        <f>'AlumniEI SIGARRA'!A2437</f>
        <v>200908713</v>
      </c>
      <c r="B2436" s="2" t="str">
        <f>'AlumniEI SIGARRA'!B2437</f>
        <v>Tiago Luís Abreu Pinho</v>
      </c>
      <c r="C2436" s="2" t="str">
        <f>'AlumniEI SIGARRA'!I2437</f>
        <v/>
      </c>
      <c r="D2436" s="2" t="str">
        <f>'AlumniEI SIGARRA'!U2437</f>
        <v> MIEIC 2013/2014</v>
      </c>
    </row>
    <row r="2437">
      <c r="A2437" s="2">
        <f>'AlumniEI SIGARRA'!A2438</f>
        <v>201201717</v>
      </c>
      <c r="B2437" s="2" t="str">
        <f>'AlumniEI SIGARRA'!B2438</f>
        <v>Tiago Luís Pacheco Neto</v>
      </c>
      <c r="C2437" s="2" t="str">
        <f>'AlumniEI SIGARRA'!I2438</f>
        <v/>
      </c>
      <c r="D2437" s="2" t="str">
        <f>'AlumniEI SIGARRA'!U2438</f>
        <v> MIEIC 2016/2017</v>
      </c>
    </row>
    <row r="2438">
      <c r="A2438" s="2">
        <f>'AlumniEI SIGARRA'!A2439</f>
        <v>201808919</v>
      </c>
      <c r="B2438" s="2" t="str">
        <f>'AlumniEI SIGARRA'!B2439</f>
        <v>Tiago Luís Salgueiro dos Santos</v>
      </c>
      <c r="C2438" s="2" t="str">
        <f>'AlumniEI SIGARRA'!I2439</f>
        <v/>
      </c>
      <c r="D2438" s="2" t="str">
        <f>'AlumniEI SIGARRA'!U2439</f>
        <v> MIEIC 2020/2021</v>
      </c>
    </row>
    <row r="2439">
      <c r="A2439" s="2">
        <f>'AlumniEI SIGARRA'!A2440</f>
        <v>200604109</v>
      </c>
      <c r="B2439" s="2" t="str">
        <f>'AlumniEI SIGARRA'!B2440</f>
        <v>Tiago Manuel Alves Pereira Marques</v>
      </c>
      <c r="C2439" s="2" t="str">
        <f>'AlumniEI SIGARRA'!I2440</f>
        <v/>
      </c>
      <c r="D2439" s="2" t="str">
        <f>'AlumniEI SIGARRA'!U2440</f>
        <v> MIEIC 2010/2011</v>
      </c>
    </row>
    <row r="2440">
      <c r="A2440" s="2">
        <f>'AlumniEI SIGARRA'!A2441</f>
        <v>200303293</v>
      </c>
      <c r="B2440" s="2" t="str">
        <f>'AlumniEI SIGARRA'!B2441</f>
        <v>Tiago Manuel Andrez Nunes</v>
      </c>
      <c r="C2440" s="11" t="str">
        <f>'AlumniEI SIGARRA'!I2441</f>
        <v>https://www.linkedin.com/in/tiagonunes/</v>
      </c>
      <c r="D2440" s="2" t="str">
        <f>'AlumniEI SIGARRA'!U2441</f>
        <v> MIEIC 2008/2009</v>
      </c>
    </row>
    <row r="2441">
      <c r="A2441" s="2">
        <f>'AlumniEI SIGARRA'!A2442</f>
        <v>200706703</v>
      </c>
      <c r="B2441" s="2" t="str">
        <f>'AlumniEI SIGARRA'!B2442</f>
        <v>Tiago Manuel da Silva Almeida</v>
      </c>
      <c r="C2441" s="11" t="str">
        <f>'AlumniEI SIGARRA'!I2442</f>
        <v>https://www.linkedin.com/in/tiagomalmeida/</v>
      </c>
      <c r="D2441" s="2" t="str">
        <f>'AlumniEI SIGARRA'!U2442</f>
        <v> MIEIC 2011/2012</v>
      </c>
    </row>
    <row r="2442">
      <c r="A2442" s="2">
        <f>'AlumniEI SIGARRA'!A2443</f>
        <v>200301936</v>
      </c>
      <c r="B2442" s="2" t="str">
        <f>'AlumniEI SIGARRA'!B2443</f>
        <v>Tiago Manuel da Silva Barreiro de Magalhães</v>
      </c>
      <c r="C2442" s="11" t="str">
        <f>'AlumniEI SIGARRA'!I2443</f>
        <v>https://www.linkedin.com/in/tiagobmagalhaes</v>
      </c>
      <c r="D2442" s="2" t="str">
        <f>'AlumniEI SIGARRA'!U2443</f>
        <v> MIEIC 2012/2013</v>
      </c>
    </row>
    <row r="2443">
      <c r="A2443" s="2">
        <f>'AlumniEI SIGARRA'!A2444</f>
        <v>200900691</v>
      </c>
      <c r="B2443" s="2" t="str">
        <f>'AlumniEI SIGARRA'!B2444</f>
        <v>Tiago Manuel de Castro Rodrigues</v>
      </c>
      <c r="C2443" s="11" t="str">
        <f>'AlumniEI SIGARRA'!I2444</f>
        <v>https://www.linkedin.com/in/rodriguestiago0/</v>
      </c>
      <c r="D2443" s="2" t="str">
        <f>'AlumniEI SIGARRA'!U2444</f>
        <v> MIEIC 2013/2014</v>
      </c>
    </row>
    <row r="2444">
      <c r="A2444" s="2">
        <f>'AlumniEI SIGARRA'!A2445</f>
        <v>200504657</v>
      </c>
      <c r="B2444" s="2" t="str">
        <f>'AlumniEI SIGARRA'!B2445</f>
        <v>Tiago Manuel Freitas Gomes</v>
      </c>
      <c r="C2444" s="11" t="str">
        <f>'AlumniEI SIGARRA'!I2445</f>
        <v>https://www.linkedin.com/in/wolphe/</v>
      </c>
      <c r="D2444" s="2" t="str">
        <f>'AlumniEI SIGARRA'!U2445</f>
        <v> MIEIC 2010/2011</v>
      </c>
    </row>
    <row r="2445">
      <c r="A2445" s="2">
        <f>'AlumniEI SIGARRA'!A2446</f>
        <v>201007702</v>
      </c>
      <c r="B2445" s="2" t="str">
        <f>'AlumniEI SIGARRA'!B2446</f>
        <v>Tiago Manuel Lourenço Azevedo</v>
      </c>
      <c r="C2445" s="11" t="str">
        <f>'AlumniEI SIGARRA'!I2446</f>
        <v>https://www.linkedin.com/in/azevedotiago/</v>
      </c>
      <c r="D2445" s="2" t="str">
        <f>'AlumniEI SIGARRA'!U2446</f>
        <v> MIEIC 2014/2015</v>
      </c>
    </row>
    <row r="2446">
      <c r="A2446" s="2">
        <f>'AlumniEI SIGARRA'!A2447</f>
        <v>199403578</v>
      </c>
      <c r="B2446" s="2" t="str">
        <f>'AlumniEI SIGARRA'!B2447</f>
        <v>Tiago Manuel Nogueira Fernandes</v>
      </c>
      <c r="C2446" s="11" t="str">
        <f>'AlumniEI SIGARRA'!I2447</f>
        <v>https://www.linkedin.com/in/tiago-m-fernandes/</v>
      </c>
      <c r="D2446" s="2" t="str">
        <f>'AlumniEI SIGARRA'!U2447</f>
        <v> LEIC 1999/2000</v>
      </c>
    </row>
    <row r="2447">
      <c r="A2447" s="2">
        <f>'AlumniEI SIGARRA'!A2448</f>
        <v>200905234</v>
      </c>
      <c r="B2447" s="2" t="str">
        <f>'AlumniEI SIGARRA'!B2448</f>
        <v>Tiago Marques Dias da Mota</v>
      </c>
      <c r="C2447" s="11" t="str">
        <f>'AlumniEI SIGARRA'!I2448</f>
        <v>https://www.linkedin.com/in/tiagomarquesmota</v>
      </c>
      <c r="D2447" s="2" t="str">
        <f>'AlumniEI SIGARRA'!U2448</f>
        <v> MIEIC 2013/2014</v>
      </c>
    </row>
    <row r="2448">
      <c r="A2448" s="2">
        <f>'AlumniEI SIGARRA'!A2449</f>
        <v>200603160</v>
      </c>
      <c r="B2448" s="2" t="str">
        <f>'AlumniEI SIGARRA'!B2449</f>
        <v>Tiago Martins Lomba</v>
      </c>
      <c r="C2448" s="11" t="str">
        <f>'AlumniEI SIGARRA'!I2449</f>
        <v>https://www.linkedin.com/in/tiago-martins-lomba/</v>
      </c>
      <c r="D2448" s="2" t="str">
        <f>'AlumniEI SIGARRA'!U2449</f>
        <v> MIEIC 2012/2013</v>
      </c>
    </row>
    <row r="2449">
      <c r="A2449" s="2">
        <f>'AlumniEI SIGARRA'!A2450</f>
        <v>201704733</v>
      </c>
      <c r="B2449" s="2" t="str">
        <f>'AlumniEI SIGARRA'!B2450</f>
        <v>Tiago Miguel Barbosa Marques</v>
      </c>
      <c r="C2449" s="2" t="str">
        <f>'AlumniEI SIGARRA'!I2450</f>
        <v/>
      </c>
      <c r="D2449" s="2" t="str">
        <f>'AlumniEI SIGARRA'!U2450</f>
        <v> L.EIC 2022/2023</v>
      </c>
    </row>
    <row r="2450">
      <c r="A2450" s="2">
        <f>'AlumniEI SIGARRA'!A2451</f>
        <v>200603364</v>
      </c>
      <c r="B2450" s="2" t="str">
        <f>'AlumniEI SIGARRA'!B2451</f>
        <v>Tiago Miguel Carmo Borba</v>
      </c>
      <c r="C2450" s="2" t="str">
        <f>'AlumniEI SIGARRA'!I2451</f>
        <v/>
      </c>
      <c r="D2450" s="2" t="str">
        <f>'AlumniEI SIGARRA'!U2451</f>
        <v> MIEIC 2012/2013</v>
      </c>
    </row>
    <row r="2451">
      <c r="A2451" s="2">
        <f>'AlumniEI SIGARRA'!A2452</f>
        <v>200806028</v>
      </c>
      <c r="B2451" s="2" t="str">
        <f>'AlumniEI SIGARRA'!B2452</f>
        <v>Tiago Miguel da Cunha Gomes</v>
      </c>
      <c r="C2451" s="2" t="str">
        <f>'AlumniEI SIGARRA'!I2452</f>
        <v/>
      </c>
      <c r="D2451" s="2" t="str">
        <f>'AlumniEI SIGARRA'!U2452</f>
        <v> MIEIC 2012/2013</v>
      </c>
    </row>
    <row r="2452">
      <c r="A2452" s="2">
        <f>'AlumniEI SIGARRA'!A2453</f>
        <v>200304006</v>
      </c>
      <c r="B2452" s="2" t="str">
        <f>'AlumniEI SIGARRA'!B2453</f>
        <v>Tiago Miguel dos Reis Orfao</v>
      </c>
      <c r="C2452" s="11" t="str">
        <f>'AlumniEI SIGARRA'!I2453</f>
        <v>https://www.linkedin.com/in/tiagoorfao85/</v>
      </c>
      <c r="D2452" s="2" t="str">
        <f>'AlumniEI SIGARRA'!U2453</f>
        <v> MIEIC 2008/2009</v>
      </c>
    </row>
    <row r="2453">
      <c r="A2453" s="2">
        <f>'AlumniEI SIGARRA'!A2454</f>
        <v>200705564</v>
      </c>
      <c r="B2453" s="2" t="str">
        <f>'AlumniEI SIGARRA'!B2454</f>
        <v>Tiago Miguel e Sousa Gonçalves</v>
      </c>
      <c r="C2453" s="11" t="str">
        <f>'AlumniEI SIGARRA'!I2454</f>
        <v>https://www.linkedin.com/in/tiagomiguelgoncalves/</v>
      </c>
      <c r="D2453" s="2" t="str">
        <f>'AlumniEI SIGARRA'!U2454</f>
        <v> MIEIC 2011/2012</v>
      </c>
    </row>
    <row r="2454">
      <c r="A2454" s="2">
        <f>'AlumniEI SIGARRA'!A2455</f>
        <v>201706780</v>
      </c>
      <c r="B2454" s="2" t="str">
        <f>'AlumniEI SIGARRA'!B2455</f>
        <v>Tiago Miguel Ferreira Miller</v>
      </c>
      <c r="C2454" s="2" t="str">
        <f>'AlumniEI SIGARRA'!I2455</f>
        <v/>
      </c>
      <c r="D2454" s="2" t="str">
        <f>'AlumniEI SIGARRA'!U2455</f>
        <v> M.EIC 2021/2022</v>
      </c>
    </row>
    <row r="2455">
      <c r="A2455" s="2">
        <f>'AlumniEI SIGARRA'!A2456</f>
        <v>200200443</v>
      </c>
      <c r="B2455" s="2" t="str">
        <f>'AlumniEI SIGARRA'!B2456</f>
        <v>Tiago Miguel Gonçalves da Silva</v>
      </c>
      <c r="C2455" s="11" t="str">
        <f>'AlumniEI SIGARRA'!I2456</f>
        <v>https://www.linkedin.com/in/ei02099/</v>
      </c>
      <c r="D2455" s="2" t="str">
        <f>'AlumniEI SIGARRA'!U2456</f>
        <v> LEIC 2006/2007</v>
      </c>
    </row>
    <row r="2456">
      <c r="A2456" s="2">
        <f>'AlumniEI SIGARRA'!A2457</f>
        <v>200601516</v>
      </c>
      <c r="B2456" s="2" t="str">
        <f>'AlumniEI SIGARRA'!B2457</f>
        <v>Tiago Miguel Martins Vieira</v>
      </c>
      <c r="C2456" s="2" t="str">
        <f>'AlumniEI SIGARRA'!I2457</f>
        <v/>
      </c>
      <c r="D2456" s="2" t="str">
        <f>'AlumniEI SIGARRA'!U2457</f>
        <v> MIEIC 2014/2015</v>
      </c>
    </row>
    <row r="2457">
      <c r="A2457" s="2">
        <f>'AlumniEI SIGARRA'!A2458</f>
        <v>201207222</v>
      </c>
      <c r="B2457" s="2" t="str">
        <f>'AlumniEI SIGARRA'!B2458</f>
        <v>Tiago Miguel Moreira Ferreira</v>
      </c>
      <c r="C2457" s="11" t="str">
        <f>'AlumniEI SIGARRA'!I2458</f>
        <v>https://www.linkedin.com/in/tiagommferreira55/</v>
      </c>
      <c r="D2457" s="2" t="str">
        <f>'AlumniEI SIGARRA'!U2458</f>
        <v> MIEIC 2016/2017</v>
      </c>
    </row>
    <row r="2458">
      <c r="A2458" s="2">
        <f>'AlumniEI SIGARRA'!A2459</f>
        <v>200804967</v>
      </c>
      <c r="B2458" s="2" t="str">
        <f>'AlumniEI SIGARRA'!B2459</f>
        <v>Tiago Miguel Moreira Pereira</v>
      </c>
      <c r="C2458" s="11" t="str">
        <f>'AlumniEI SIGARRA'!I2459</f>
        <v>https://www.linkedin.com/in/tiper/</v>
      </c>
      <c r="D2458" s="2" t="str">
        <f>'AlumniEI SIGARRA'!U2459</f>
        <v> MIEIC 2013/2014</v>
      </c>
    </row>
    <row r="2459">
      <c r="A2459" s="2">
        <f>'AlumniEI SIGARRA'!A2460</f>
        <v>200805993</v>
      </c>
      <c r="B2459" s="2" t="str">
        <f>'AlumniEI SIGARRA'!B2460</f>
        <v>Tiago Miguel Pereira Andrade</v>
      </c>
      <c r="C2459" s="2" t="str">
        <f>'AlumniEI SIGARRA'!I2460</f>
        <v/>
      </c>
      <c r="D2459" s="2" t="str">
        <f>'AlumniEI SIGARRA'!U2460</f>
        <v> MIEIC 2012/2013</v>
      </c>
    </row>
    <row r="2460">
      <c r="A2460" s="2">
        <f>'AlumniEI SIGARRA'!A2461</f>
        <v>200603249</v>
      </c>
      <c r="B2460" s="2" t="str">
        <f>'AlumniEI SIGARRA'!B2461</f>
        <v>Tiago Miguel Pereira Duarte</v>
      </c>
      <c r="C2460" s="2" t="str">
        <f>'AlumniEI SIGARRA'!I2461</f>
        <v/>
      </c>
      <c r="D2460" s="2" t="str">
        <f>'AlumniEI SIGARRA'!U2461</f>
        <v> MIEIC 2010/2011</v>
      </c>
    </row>
    <row r="2461">
      <c r="A2461" s="2">
        <f>'AlumniEI SIGARRA'!A2462</f>
        <v>200601478</v>
      </c>
      <c r="B2461" s="2" t="str">
        <f>'AlumniEI SIGARRA'!B2462</f>
        <v>Tiago Miguel Pinto Martins</v>
      </c>
      <c r="C2461" s="2" t="str">
        <f>'AlumniEI SIGARRA'!I2462</f>
        <v/>
      </c>
      <c r="D2461" s="2" t="str">
        <f>'AlumniEI SIGARRA'!U2462</f>
        <v> MIEIC 2010/2011</v>
      </c>
    </row>
    <row r="2462">
      <c r="A2462" s="2">
        <f>'AlumniEI SIGARRA'!A2463</f>
        <v>200403540</v>
      </c>
      <c r="B2462" s="2" t="str">
        <f>'AlumniEI SIGARRA'!B2463</f>
        <v>Tiago Mourão Teixeira</v>
      </c>
      <c r="C2462" s="11" t="str">
        <f>'AlumniEI SIGARRA'!I2463</f>
        <v>https://www.linkedin.com/in/tiagomouraoteixeira/</v>
      </c>
      <c r="D2462" s="2" t="str">
        <f>'AlumniEI SIGARRA'!U2463</f>
        <v> MIEIC 2008/2009</v>
      </c>
    </row>
    <row r="2463">
      <c r="A2463" s="2">
        <f>'AlumniEI SIGARRA'!A2464</f>
        <v>202005567</v>
      </c>
      <c r="B2463" s="2" t="str">
        <f>'AlumniEI SIGARRA'!B2464</f>
        <v>Tiago Nunes Moreira Branquinho</v>
      </c>
      <c r="C2463" s="2" t="str">
        <f>'AlumniEI SIGARRA'!I2464</f>
        <v/>
      </c>
      <c r="D2463" s="2" t="str">
        <f>'AlumniEI SIGARRA'!U2464</f>
        <v> L.EIC 2022/2023</v>
      </c>
    </row>
    <row r="2464">
      <c r="A2464" s="2">
        <f>'AlumniEI SIGARRA'!A2465</f>
        <v>201907021</v>
      </c>
      <c r="B2464" s="2" t="str">
        <f>'AlumniEI SIGARRA'!B2465</f>
        <v>Tiago Peixoto Barreto Rodrigues</v>
      </c>
      <c r="C2464" s="2" t="str">
        <f>'AlumniEI SIGARRA'!I2465</f>
        <v/>
      </c>
      <c r="D2464" s="2" t="str">
        <f>'AlumniEI SIGARRA'!U2465</f>
        <v> L.EIC 2021/2022</v>
      </c>
    </row>
    <row r="2465">
      <c r="A2465" s="2">
        <f>'AlumniEI SIGARRA'!A2466</f>
        <v>201605762</v>
      </c>
      <c r="B2465" s="2" t="str">
        <f>'AlumniEI SIGARRA'!B2466</f>
        <v>Tiago Pinho Cardoso</v>
      </c>
      <c r="C2465" s="2" t="str">
        <f>'AlumniEI SIGARRA'!I2466</f>
        <v/>
      </c>
      <c r="D2465" s="2" t="str">
        <f>'AlumniEI SIGARRA'!U2466</f>
        <v> M.EIC 2021/2022</v>
      </c>
    </row>
    <row r="2466">
      <c r="A2466" s="2">
        <f>'AlumniEI SIGARRA'!A2467</f>
        <v>200502218</v>
      </c>
      <c r="B2466" s="2" t="str">
        <f>'AlumniEI SIGARRA'!B2467</f>
        <v>Tiago Pinto Fernandes</v>
      </c>
      <c r="C2466" s="2" t="str">
        <f>'AlumniEI SIGARRA'!I2467</f>
        <v/>
      </c>
      <c r="D2466" s="2" t="str">
        <f>'AlumniEI SIGARRA'!U2467</f>
        <v> MIEIC 2009/2010</v>
      </c>
    </row>
    <row r="2467">
      <c r="A2467" s="2">
        <f>'AlumniEI SIGARRA'!A2468</f>
        <v>201402841</v>
      </c>
      <c r="B2467" s="2" t="str">
        <f>'AlumniEI SIGARRA'!B2468</f>
        <v>Tiago Rafael Ferreira da Silva</v>
      </c>
      <c r="C2467" s="2" t="str">
        <f>'AlumniEI SIGARRA'!I2468</f>
        <v/>
      </c>
      <c r="D2467" s="2" t="str">
        <f>'AlumniEI SIGARRA'!U2468</f>
        <v> MIEIC 2018/2019</v>
      </c>
    </row>
    <row r="2468">
      <c r="A2468" s="2">
        <f>'AlumniEI SIGARRA'!A2469</f>
        <v>200300402</v>
      </c>
      <c r="B2468" s="2" t="str">
        <f>'AlumniEI SIGARRA'!B2469</f>
        <v>Tiago Rema e Cunha</v>
      </c>
      <c r="C2468" s="2" t="str">
        <f>'AlumniEI SIGARRA'!I2469</f>
        <v/>
      </c>
      <c r="D2468" s="2" t="str">
        <f>'AlumniEI SIGARRA'!U2469</f>
        <v> MIEIC 2007/2008</v>
      </c>
    </row>
    <row r="2469">
      <c r="A2469" s="2">
        <f>'AlumniEI SIGARRA'!A2470</f>
        <v>200301202</v>
      </c>
      <c r="B2469" s="2" t="str">
        <f>'AlumniEI SIGARRA'!B2470</f>
        <v>Tiago Ribeiro da Mota Freitas</v>
      </c>
      <c r="C2469" s="11" t="str">
        <f>'AlumniEI SIGARRA'!I2470</f>
        <v>https://www.linkedin.com/in/trmfreitas/</v>
      </c>
      <c r="D2469" s="2" t="str">
        <f>'AlumniEI SIGARRA'!U2470</f>
        <v> MIEIC 2008/2009</v>
      </c>
    </row>
    <row r="2470">
      <c r="A2470" s="2">
        <f>'AlumniEI SIGARRA'!A2471</f>
        <v>200202439</v>
      </c>
      <c r="B2470" s="2" t="str">
        <f>'AlumniEI SIGARRA'!B2471</f>
        <v>Tiago Rios Fonseca</v>
      </c>
      <c r="C2470" s="11" t="str">
        <f>'AlumniEI SIGARRA'!I2471</f>
        <v>https://www.linkedin.com/in/trfonseca/</v>
      </c>
      <c r="D2470" s="2" t="str">
        <f>'AlumniEI SIGARRA'!U2471</f>
        <v> LEIC 2006/2007</v>
      </c>
    </row>
    <row r="2471">
      <c r="A2471" s="2">
        <f>'AlumniEI SIGARRA'!A2472</f>
        <v>199900783</v>
      </c>
      <c r="B2471" s="2" t="str">
        <f>'AlumniEI SIGARRA'!B2472</f>
        <v>Tiago Rodrigues Vieira Batista</v>
      </c>
      <c r="C2471" s="11" t="str">
        <f>'AlumniEI SIGARRA'!I2472</f>
        <v>https://www.linkedin.com/in/tiago--batista/</v>
      </c>
      <c r="D2471" s="2" t="str">
        <f>'AlumniEI SIGARRA'!U2472</f>
        <v> LEIC 2003/2004 MIEIC 2007/2008</v>
      </c>
    </row>
    <row r="2472">
      <c r="A2472" s="2">
        <f>'AlumniEI SIGARRA'!A2473</f>
        <v>201506553</v>
      </c>
      <c r="B2472" s="2" t="str">
        <f>'AlumniEI SIGARRA'!B2473</f>
        <v>Tiago Rodrigues Vieira de Carvalho</v>
      </c>
      <c r="C2472" s="2" t="str">
        <f>'AlumniEI SIGARRA'!I2473</f>
        <v/>
      </c>
      <c r="D2472" s="2" t="str">
        <f>'AlumniEI SIGARRA'!U2473</f>
        <v> MIEIC 2019/2020</v>
      </c>
    </row>
    <row r="2473">
      <c r="A2473" s="2">
        <f>'AlumniEI SIGARRA'!A2474</f>
        <v>201107957</v>
      </c>
      <c r="B2473" s="2" t="str">
        <f>'AlumniEI SIGARRA'!B2474</f>
        <v>Tiago Samuel da Rocha Silva</v>
      </c>
      <c r="C2473" s="11" t="str">
        <f>'AlumniEI SIGARRA'!I2474</f>
        <v>https://www.linkedin.com/in/engtiagosilva/</v>
      </c>
      <c r="D2473" s="2" t="str">
        <f>'AlumniEI SIGARRA'!U2474</f>
        <v> MIEIC 2018/2019</v>
      </c>
    </row>
    <row r="2474">
      <c r="A2474" s="2">
        <f>'AlumniEI SIGARRA'!A2475</f>
        <v>200801626</v>
      </c>
      <c r="B2474" s="2" t="str">
        <f>'AlumniEI SIGARRA'!B2475</f>
        <v>Tiago Silveira Varela</v>
      </c>
      <c r="C2474" s="11" t="str">
        <f>'AlumniEI SIGARRA'!I2475</f>
        <v>https://www.linkedin.com/in/tiagovarela/</v>
      </c>
      <c r="D2474" s="2" t="str">
        <f>'AlumniEI SIGARRA'!U2475</f>
        <v> MIEIC 2012/2013</v>
      </c>
    </row>
    <row r="2475">
      <c r="A2475" s="2">
        <f>'AlumniEI SIGARRA'!A2476</f>
        <v>201004216</v>
      </c>
      <c r="B2475" s="2" t="str">
        <f>'AlumniEI SIGARRA'!B2476</f>
        <v>Tiago Susano Pinto</v>
      </c>
      <c r="C2475" s="2" t="str">
        <f>'AlumniEI SIGARRA'!I2476</f>
        <v/>
      </c>
      <c r="D2475" s="2" t="str">
        <f>'AlumniEI SIGARRA'!U2476</f>
        <v> MIEIC 2014/2015</v>
      </c>
    </row>
    <row r="2476">
      <c r="A2476" s="2">
        <f>'AlumniEI SIGARRA'!A2477</f>
        <v>201706732</v>
      </c>
      <c r="B2476" s="2" t="str">
        <f>'AlumniEI SIGARRA'!B2477</f>
        <v>Tito Alexandre Trindade Griné</v>
      </c>
      <c r="C2476" s="2" t="str">
        <f>'AlumniEI SIGARRA'!I2477</f>
        <v/>
      </c>
      <c r="D2476" s="2" t="str">
        <f>'AlumniEI SIGARRA'!U2477</f>
        <v> M.EIC 2021/2022</v>
      </c>
    </row>
    <row r="2477">
      <c r="A2477" s="2">
        <f>'AlumniEI SIGARRA'!A2478</f>
        <v>201806522</v>
      </c>
      <c r="B2477" s="2" t="str">
        <f>'AlumniEI SIGARRA'!B2478</f>
        <v>Tomas Afonso Alves Louro Mendes</v>
      </c>
      <c r="C2477" s="2" t="str">
        <f>'AlumniEI SIGARRA'!I2478</f>
        <v/>
      </c>
      <c r="D2477" s="2" t="str">
        <f>'AlumniEI SIGARRA'!U2478</f>
        <v> M.EIC 2022/2023</v>
      </c>
    </row>
    <row r="2478">
      <c r="A2478" s="2">
        <f>'AlumniEI SIGARRA'!A2479</f>
        <v>201806252</v>
      </c>
      <c r="B2478" s="2" t="str">
        <f>'AlumniEI SIGARRA'!B2479</f>
        <v>Tomás Costa Fontes</v>
      </c>
      <c r="C2478" s="2" t="str">
        <f>'AlumniEI SIGARRA'!I2479</f>
        <v/>
      </c>
      <c r="D2478" s="2" t="str">
        <f>'AlumniEI SIGARRA'!U2479</f>
        <v> M.EIC 2022/2023</v>
      </c>
    </row>
    <row r="2479">
      <c r="A2479" s="2">
        <f>'AlumniEI SIGARRA'!A2480</f>
        <v>201806763</v>
      </c>
      <c r="B2479" s="2" t="str">
        <f>'AlumniEI SIGARRA'!B2480</f>
        <v>Tomás Freitas Gonçalves</v>
      </c>
      <c r="C2479" s="2" t="str">
        <f>'AlumniEI SIGARRA'!I2480</f>
        <v/>
      </c>
      <c r="D2479" s="2" t="str">
        <f>'AlumniEI SIGARRA'!U2480</f>
        <v> L.EIC 2021/2022</v>
      </c>
    </row>
    <row r="2480">
      <c r="A2480" s="2">
        <f>'AlumniEI SIGARRA'!A2481</f>
        <v>201906743</v>
      </c>
      <c r="B2480" s="2" t="str">
        <f>'AlumniEI SIGARRA'!B2481</f>
        <v>Tomás Gonçalves dos Santos Fidalgo</v>
      </c>
      <c r="C2480" s="2" t="str">
        <f>'AlumniEI SIGARRA'!I2481</f>
        <v/>
      </c>
      <c r="D2480" s="2" t="str">
        <f>'AlumniEI SIGARRA'!U2481</f>
        <v> L.EIC 2022/2023</v>
      </c>
    </row>
    <row r="2481">
      <c r="A2481" s="2">
        <f>'AlumniEI SIGARRA'!A2482</f>
        <v>202007590</v>
      </c>
      <c r="B2481" s="2" t="str">
        <f>'AlumniEI SIGARRA'!B2482</f>
        <v>Tomás Malveiro do Carmo</v>
      </c>
      <c r="C2481" s="2" t="str">
        <f>'AlumniEI SIGARRA'!I2482</f>
        <v/>
      </c>
      <c r="D2481" s="2" t="str">
        <f>'AlumniEI SIGARRA'!U2482</f>
        <v> L.EIC 2022/2023</v>
      </c>
    </row>
    <row r="2482">
      <c r="A2482" s="2">
        <f>'AlumniEI SIGARRA'!A2483</f>
        <v>202003219</v>
      </c>
      <c r="B2482" s="2" t="str">
        <f>'AlumniEI SIGARRA'!B2483</f>
        <v>Tomás Moreira Santos</v>
      </c>
      <c r="C2482" s="2" t="str">
        <f>'AlumniEI SIGARRA'!I2483</f>
        <v/>
      </c>
      <c r="D2482" s="2" t="str">
        <f>'AlumniEI SIGARRA'!U2483</f>
        <v> M.EIC 2022/2023</v>
      </c>
    </row>
    <row r="2483">
      <c r="A2483" s="2">
        <f>'AlumniEI SIGARRA'!A2484</f>
        <v>201904609</v>
      </c>
      <c r="B2483" s="2" t="str">
        <f>'AlumniEI SIGARRA'!B2484</f>
        <v>Tomás Morgado Vicente</v>
      </c>
      <c r="C2483" s="2" t="str">
        <f>'AlumniEI SIGARRA'!I2484</f>
        <v/>
      </c>
      <c r="D2483" s="2" t="str">
        <f>'AlumniEI SIGARRA'!U2484</f>
        <v> L.EIC 2021/2022</v>
      </c>
    </row>
    <row r="2484">
      <c r="A2484" s="2">
        <f>'AlumniEI SIGARRA'!A2485</f>
        <v>201604503</v>
      </c>
      <c r="B2484" s="2" t="str">
        <f>'AlumniEI SIGARRA'!B2485</f>
        <v>Tomás Nuno Fernandes Novo</v>
      </c>
      <c r="C2484" s="2" t="str">
        <f>'AlumniEI SIGARRA'!I2485</f>
        <v/>
      </c>
      <c r="D2484" s="2" t="str">
        <f>'AlumniEI SIGARRA'!U2485</f>
        <v> MIEIC 2020/2021</v>
      </c>
    </row>
    <row r="2485">
      <c r="A2485" s="2">
        <f>'AlumniEI SIGARRA'!A2486</f>
        <v>202004393</v>
      </c>
      <c r="B2485" s="2" t="str">
        <f>'AlumniEI SIGARRA'!B2486</f>
        <v>Tomás Pereira Matos Gomes</v>
      </c>
      <c r="C2485" s="2" t="str">
        <f>'AlumniEI SIGARRA'!I2486</f>
        <v/>
      </c>
      <c r="D2485" s="2" t="str">
        <f>'AlumniEI SIGARRA'!U2486</f>
        <v> L.EIC 2022/2023</v>
      </c>
    </row>
    <row r="2486">
      <c r="A2486" s="2">
        <f>'AlumniEI SIGARRA'!A2487</f>
        <v>201504746</v>
      </c>
      <c r="B2486" s="2" t="str">
        <f>'AlumniEI SIGARRA'!B2487</f>
        <v>Tomás Sousa Oliveira</v>
      </c>
      <c r="C2486" s="2" t="str">
        <f>'AlumniEI SIGARRA'!I2487</f>
        <v/>
      </c>
      <c r="D2486" s="2" t="str">
        <f>'AlumniEI SIGARRA'!U2487</f>
        <v> MIEIC 2020/2021</v>
      </c>
    </row>
    <row r="2487">
      <c r="A2487" s="2">
        <f>'AlumniEI SIGARRA'!A2488</f>
        <v>201404990</v>
      </c>
      <c r="B2487" s="2" t="str">
        <f>'AlumniEI SIGARRA'!B2488</f>
        <v>Tomás Vieira Caldas</v>
      </c>
      <c r="C2487" s="2" t="str">
        <f>'AlumniEI SIGARRA'!I2488</f>
        <v/>
      </c>
      <c r="D2487" s="2" t="str">
        <f>'AlumniEI SIGARRA'!U2488</f>
        <v> MIEIC 2018/2019</v>
      </c>
    </row>
    <row r="2488">
      <c r="A2488" s="2">
        <f>'AlumniEI SIGARRA'!A2489</f>
        <v>200505475</v>
      </c>
      <c r="B2488" s="2" t="str">
        <f>'AlumniEI SIGARRA'!B2489</f>
        <v>Tomé Araújo Duarte</v>
      </c>
      <c r="C2488" s="11" t="str">
        <f>'AlumniEI SIGARRA'!I2489</f>
        <v>https://www.linkedin.com/in/tomeduarte/</v>
      </c>
      <c r="D2488" s="2" t="str">
        <f>'AlumniEI SIGARRA'!U2489</f>
        <v> MIEIC 2012/2013</v>
      </c>
    </row>
    <row r="2489">
      <c r="A2489" s="2">
        <f>'AlumniEI SIGARRA'!A2490</f>
        <v>200801641</v>
      </c>
      <c r="B2489" s="2" t="str">
        <f>'AlumniEI SIGARRA'!B2490</f>
        <v>Tomy Antunes Rodrigues</v>
      </c>
      <c r="C2489" s="2" t="str">
        <f>'AlumniEI SIGARRA'!I2490</f>
        <v/>
      </c>
      <c r="D2489" s="2" t="str">
        <f>'AlumniEI SIGARRA'!U2490</f>
        <v> MIEIC 2013/2014</v>
      </c>
    </row>
    <row r="2490">
      <c r="A2490" s="2">
        <f>'AlumniEI SIGARRA'!A2491</f>
        <v>201907483</v>
      </c>
      <c r="B2490" s="2" t="str">
        <f>'AlumniEI SIGARRA'!B2491</f>
        <v>Valentina Wu</v>
      </c>
      <c r="C2490" s="11" t="str">
        <f>'AlumniEI SIGARRA'!I2491</f>
        <v>www.linkedin.com/in/valentina-wu</v>
      </c>
      <c r="D2490" s="2" t="str">
        <f>'AlumniEI SIGARRA'!U2491</f>
        <v> L.EIC 2021/2022</v>
      </c>
    </row>
    <row r="2491">
      <c r="A2491" s="2">
        <f>'AlumniEI SIGARRA'!A2492</f>
        <v>201105632</v>
      </c>
      <c r="B2491" s="2" t="str">
        <f>'AlumniEI SIGARRA'!B2492</f>
        <v>Valter Emanuel Ribeiro da Silva</v>
      </c>
      <c r="C2491" s="11" t="str">
        <f>'AlumniEI SIGARRA'!I2492</f>
        <v>https://www.linkedin.com/in/valter-silva-73341379/</v>
      </c>
      <c r="D2491" s="2" t="str">
        <f>'AlumniEI SIGARRA'!U2492</f>
        <v> MIEIC 2016/2017</v>
      </c>
    </row>
    <row r="2492">
      <c r="A2492" s="2">
        <f>'AlumniEI SIGARRA'!A2493</f>
        <v>200800545</v>
      </c>
      <c r="B2492" s="2" t="str">
        <f>'AlumniEI SIGARRA'!B2493</f>
        <v>Válter Miguel Mesquita Leite de Pinho</v>
      </c>
      <c r="C2492" s="2" t="str">
        <f>'AlumniEI SIGARRA'!I2493</f>
        <v/>
      </c>
      <c r="D2492" s="2" t="str">
        <f>'AlumniEI SIGARRA'!U2493</f>
        <v> MIEIC 2012/2013</v>
      </c>
    </row>
    <row r="2493">
      <c r="A2493" s="2">
        <f>'AlumniEI SIGARRA'!A2494</f>
        <v>199802546</v>
      </c>
      <c r="B2493" s="2" t="str">
        <f>'AlumniEI SIGARRA'!B2494</f>
        <v>Vanessa Catarina Linhas Nina</v>
      </c>
      <c r="C2493" s="2" t="str">
        <f>'AlumniEI SIGARRA'!I2494</f>
        <v/>
      </c>
      <c r="D2493" s="2" t="str">
        <f>'AlumniEI SIGARRA'!U2494</f>
        <v> LEIC 2002/2003</v>
      </c>
    </row>
    <row r="2494">
      <c r="A2494" s="2">
        <f>'AlumniEI SIGARRA'!A2495</f>
        <v>201207204</v>
      </c>
      <c r="B2494" s="2" t="str">
        <f>'AlumniEI SIGARRA'!B2495</f>
        <v>Vânia Alice Sousa Leite</v>
      </c>
      <c r="C2494" s="11" t="str">
        <f>'AlumniEI SIGARRA'!I2495</f>
        <v>https://www.linkedin.com/in/vanialeite/</v>
      </c>
      <c r="D2494" s="2" t="str">
        <f>'AlumniEI SIGARRA'!U2495</f>
        <v> MIEIC 2016/2017</v>
      </c>
    </row>
    <row r="2495">
      <c r="A2495" s="2">
        <f>'AlumniEI SIGARRA'!A2496</f>
        <v>199703201</v>
      </c>
      <c r="B2495" s="2" t="str">
        <f>'AlumniEI SIGARRA'!B2496</f>
        <v>Vânia Guiomar da Silva Gonçalves</v>
      </c>
      <c r="C2495" s="11" t="str">
        <f>'AlumniEI SIGARRA'!I2496</f>
        <v>https://www.linkedin.com/in/vaniagoncalves/</v>
      </c>
      <c r="D2495" s="2" t="str">
        <f>'AlumniEI SIGARRA'!U2496</f>
        <v> LEIC 2001/2002</v>
      </c>
    </row>
    <row r="2496">
      <c r="A2496" s="2">
        <f>'AlumniEI SIGARRA'!A2497</f>
        <v>201000488</v>
      </c>
      <c r="B2496" s="2" t="str">
        <f>'AlumniEI SIGARRA'!B2497</f>
        <v>Vasco André da Costa Grilo</v>
      </c>
      <c r="C2496" s="11" t="str">
        <f>'AlumniEI SIGARRA'!I2497</f>
        <v>https://www.linkedin.com/in/vasco-grilo-03109131/</v>
      </c>
      <c r="D2496" s="2" t="str">
        <f>'AlumniEI SIGARRA'!U2497</f>
        <v> MIEIC 2012/2013</v>
      </c>
    </row>
    <row r="2497">
      <c r="A2497" s="2">
        <f>'AlumniEI SIGARRA'!A2498</f>
        <v>199903510</v>
      </c>
      <c r="B2497" s="2" t="str">
        <f>'AlumniEI SIGARRA'!B2498</f>
        <v>Vasco Bento de Oliveira</v>
      </c>
      <c r="C2497" s="11" t="str">
        <f>'AlumniEI SIGARRA'!I2498</f>
        <v>https://www.linkedin.com/in/vascooliveira/</v>
      </c>
      <c r="D2497" s="2" t="str">
        <f>'AlumniEI SIGARRA'!U2498</f>
        <v> LEIC 2004/2005</v>
      </c>
    </row>
    <row r="2498">
      <c r="A2498" s="2">
        <f>'AlumniEI SIGARRA'!A2499</f>
        <v>199700272</v>
      </c>
      <c r="B2498" s="2" t="str">
        <f>'AlumniEI SIGARRA'!B2499</f>
        <v>Vasco Correia Rocha</v>
      </c>
      <c r="C2498" s="11" t="str">
        <f>'AlumniEI SIGARRA'!I2499</f>
        <v>https://www.linkedin.com/in/vascocrocha/</v>
      </c>
      <c r="D2498" s="2" t="str">
        <f>'AlumniEI SIGARRA'!U2499</f>
        <v> LEIC 2001/2002</v>
      </c>
    </row>
    <row r="2499">
      <c r="A2499" s="2">
        <f>'AlumniEI SIGARRA'!A2500</f>
        <v>201906617</v>
      </c>
      <c r="B2499" s="2" t="str">
        <f>'AlumniEI SIGARRA'!B2500</f>
        <v>Vasco David Antunes Pereira Gomes</v>
      </c>
      <c r="C2499" s="2" t="str">
        <f>'AlumniEI SIGARRA'!I2500</f>
        <v/>
      </c>
      <c r="D2499" s="2" t="str">
        <f>'AlumniEI SIGARRA'!U2500</f>
        <v> L.EIC 2021/2022</v>
      </c>
    </row>
    <row r="2500">
      <c r="A2500" s="2">
        <f>'AlumniEI SIGARRA'!A2501</f>
        <v>201006652</v>
      </c>
      <c r="B2500" s="2" t="str">
        <f>'AlumniEI SIGARRA'!B2501</f>
        <v>Vasco Fernandes Gonçalves</v>
      </c>
      <c r="C2500" s="2" t="str">
        <f>'AlumniEI SIGARRA'!I2501</f>
        <v/>
      </c>
      <c r="D2500" s="2" t="str">
        <f>'AlumniEI SIGARRA'!U2501</f>
        <v> MIEIC 2016/2017</v>
      </c>
    </row>
    <row r="2501">
      <c r="A2501" s="2">
        <f>'AlumniEI SIGARRA'!A2502</f>
        <v>201402723</v>
      </c>
      <c r="B2501" s="2" t="str">
        <f>'AlumniEI SIGARRA'!B2502</f>
        <v>Vasco Ferreira Ribeiro</v>
      </c>
      <c r="C2501" s="2" t="str">
        <f>'AlumniEI SIGARRA'!I2502</f>
        <v/>
      </c>
      <c r="D2501" s="2" t="str">
        <f>'AlumniEI SIGARRA'!U2502</f>
        <v> MIEIC 2018/2019</v>
      </c>
    </row>
    <row r="2502">
      <c r="A2502" s="2">
        <f>'AlumniEI SIGARRA'!A2503</f>
        <v>200103588</v>
      </c>
      <c r="B2502" s="2" t="str">
        <f>'AlumniEI SIGARRA'!B2503</f>
        <v>Vasco Hugo Vinhas Gonçalves Moreira</v>
      </c>
      <c r="C2502" s="11" t="str">
        <f>'AlumniEI SIGARRA'!I2503</f>
        <v>https://www.linkedin.com/in/vascovinhas/</v>
      </c>
      <c r="D2502" s="2" t="str">
        <f>'AlumniEI SIGARRA'!U2503</f>
        <v> LEIC 2005/2006</v>
      </c>
    </row>
    <row r="2503">
      <c r="A2503" s="2">
        <f>'AlumniEI SIGARRA'!A2504</f>
        <v>201403485</v>
      </c>
      <c r="B2503" s="2" t="str">
        <f>'AlumniEI SIGARRA'!B2504</f>
        <v>Vasco Magalhães Pereira</v>
      </c>
      <c r="C2503" s="2" t="str">
        <f>'AlumniEI SIGARRA'!I2504</f>
        <v/>
      </c>
      <c r="D2503" s="2" t="str">
        <f>'AlumniEI SIGARRA'!U2504</f>
        <v> MIEIC 2018/2019</v>
      </c>
    </row>
    <row r="2504">
      <c r="A2504" s="2">
        <f>'AlumniEI SIGARRA'!A2505</f>
        <v>201808031</v>
      </c>
      <c r="B2504" s="2" t="str">
        <f>'AlumniEI SIGARRA'!B2505</f>
        <v>Vasco Marinho Rodrigues Gomes Alves</v>
      </c>
      <c r="C2504" s="2" t="str">
        <f>'AlumniEI SIGARRA'!I2505</f>
        <v/>
      </c>
      <c r="D2504" s="2" t="str">
        <f>'AlumniEI SIGARRA'!U2505</f>
        <v> L.EIC 2022/2023</v>
      </c>
    </row>
    <row r="2505">
      <c r="A2505" s="2">
        <f>'AlumniEI SIGARRA'!A2506</f>
        <v>199401849</v>
      </c>
      <c r="B2505" s="2" t="str">
        <f>'AlumniEI SIGARRA'!B2506</f>
        <v>Vasco Miguel Vieira Simões Marques</v>
      </c>
      <c r="C2505" s="11" t="str">
        <f>'AlumniEI SIGARRA'!I2506</f>
        <v>https://www.linkedin.com/in/vasco-marques-1a767a/</v>
      </c>
      <c r="D2505" s="2" t="str">
        <f>'AlumniEI SIGARRA'!U2506</f>
        <v> LEIC 1998/1999</v>
      </c>
    </row>
    <row r="2506">
      <c r="A2506" s="2">
        <f>'AlumniEI SIGARRA'!A2507</f>
        <v>199601521</v>
      </c>
      <c r="B2506" s="2" t="str">
        <f>'AlumniEI SIGARRA'!B2507</f>
        <v>Vasco Moreira Pinto</v>
      </c>
      <c r="C2506" s="11" t="str">
        <f>'AlumniEI SIGARRA'!I2507</f>
        <v>https://www.linkedin.com/in/vascopinto</v>
      </c>
      <c r="D2506" s="2" t="str">
        <f>'AlumniEI SIGARRA'!U2507</f>
        <v> LEIC 2004/2005</v>
      </c>
    </row>
    <row r="2507">
      <c r="A2507" s="2">
        <f>'AlumniEI SIGARRA'!A2508</f>
        <v>200700622</v>
      </c>
      <c r="B2507" s="2" t="str">
        <f>'AlumniEI SIGARRA'!B2508</f>
        <v>Vasco Pereira Torres</v>
      </c>
      <c r="C2507" s="11" t="str">
        <f>'AlumniEI SIGARRA'!I2508</f>
        <v>https://www.linkedin.com/in/vascotorres/</v>
      </c>
      <c r="D2507" s="2" t="str">
        <f>'AlumniEI SIGARRA'!U2508</f>
        <v> MIEIC 2012/2013</v>
      </c>
    </row>
    <row r="2508">
      <c r="A2508" s="2">
        <f>'AlumniEI SIGARRA'!A2509</f>
        <v>202004395</v>
      </c>
      <c r="B2508" s="2" t="str">
        <f>'AlumniEI SIGARRA'!B2509</f>
        <v>Vasco Rafael Maia Ribeiro Guedes</v>
      </c>
      <c r="C2508" s="11" t="str">
        <f>'AlumniEI SIGARRA'!I2509</f>
        <v>https://www.linkedin.com/in/vascoguedes/</v>
      </c>
      <c r="D2508" s="2" t="str">
        <f>'AlumniEI SIGARRA'!U2509</f>
        <v> L.EIC 2022/2023</v>
      </c>
    </row>
    <row r="2509">
      <c r="A2509" s="2">
        <f>'AlumniEI SIGARRA'!A2510</f>
        <v>201106906</v>
      </c>
      <c r="B2509" s="2" t="str">
        <f>'AlumniEI SIGARRA'!B2510</f>
        <v>Vasco Taveira Gomes</v>
      </c>
      <c r="C2509" s="2" t="str">
        <f>'AlumniEI SIGARRA'!I2510</f>
        <v/>
      </c>
      <c r="D2509" s="2" t="str">
        <f>'AlumniEI SIGARRA'!U2510</f>
        <v> MIEIC 2015/2016</v>
      </c>
    </row>
    <row r="2510">
      <c r="A2510" s="2">
        <f>'AlumniEI SIGARRA'!A2511</f>
        <v>201404690</v>
      </c>
      <c r="B2510" s="2" t="str">
        <f>'AlumniEI SIGARRA'!B2511</f>
        <v>Ventura de Sousa Pereira</v>
      </c>
      <c r="C2510" s="2" t="str">
        <f>'AlumniEI SIGARRA'!I2511</f>
        <v/>
      </c>
      <c r="D2510" s="2" t="str">
        <f>'AlumniEI SIGARRA'!U2511</f>
        <v> MIEIC 2019/2020</v>
      </c>
    </row>
    <row r="2511">
      <c r="A2511" s="2">
        <f>'AlumniEI SIGARRA'!A2512</f>
        <v>200400704</v>
      </c>
      <c r="B2511" s="2" t="str">
        <f>'AlumniEI SIGARRA'!B2512</f>
        <v>Vera Sofia Moreira Francisco</v>
      </c>
      <c r="C2511" s="2" t="str">
        <f>'AlumniEI SIGARRA'!I2512</f>
        <v/>
      </c>
      <c r="D2511" s="2" t="str">
        <f>'AlumniEI SIGARRA'!U2512</f>
        <v> MIEIC 2008/2009</v>
      </c>
    </row>
    <row r="2512">
      <c r="A2512" s="2">
        <f>'AlumniEI SIGARRA'!A2513</f>
        <v>201506440</v>
      </c>
      <c r="B2512" s="2" t="str">
        <f>'AlumniEI SIGARRA'!B2513</f>
        <v>Verónica Sofia Marcos Fradique</v>
      </c>
      <c r="C2512" s="2" t="str">
        <f>'AlumniEI SIGARRA'!I2513</f>
        <v/>
      </c>
      <c r="D2512" s="2" t="str">
        <f>'AlumniEI SIGARRA'!U2513</f>
        <v> MIEIC 2019/2020</v>
      </c>
    </row>
    <row r="2513">
      <c r="A2513" s="2">
        <f>'AlumniEI SIGARRA'!A2514</f>
        <v>201503764</v>
      </c>
      <c r="B2513" s="2" t="str">
        <f>'AlumniEI SIGARRA'!B2514</f>
        <v>Vicente Fernandes Ramada Caldeira Espinha</v>
      </c>
      <c r="C2513" s="11" t="str">
        <f>'AlumniEI SIGARRA'!I2514</f>
        <v>https://www.linkedin.com/in/vicenteespinha/</v>
      </c>
      <c r="D2513" s="2" t="str">
        <f>'AlumniEI SIGARRA'!U2514</f>
        <v> MIEIC 2019/2020</v>
      </c>
    </row>
    <row r="2514">
      <c r="A2514" s="2">
        <f>'AlumniEI SIGARRA'!A2515</f>
        <v>201700135</v>
      </c>
      <c r="B2514" s="2" t="str">
        <f>'AlumniEI SIGARRA'!B2515</f>
        <v>Victor Laureano Macieira Ferreira</v>
      </c>
      <c r="C2514" s="11" t="str">
        <f>'AlumniEI SIGARRA'!I2515</f>
        <v>https://www.linkedin.com/in/victor-laureano-1b24a0133/</v>
      </c>
      <c r="D2514" s="2" t="str">
        <f>'AlumniEI SIGARRA'!U2515</f>
        <v> L.EIC 2021/2022</v>
      </c>
    </row>
    <row r="2515">
      <c r="A2515" s="2">
        <f>'AlumniEI SIGARRA'!A2516</f>
        <v>201907226</v>
      </c>
      <c r="B2515" s="2" t="str">
        <f>'AlumniEI SIGARRA'!B2516</f>
        <v>Victor Saldanha Nunes</v>
      </c>
      <c r="C2515" s="2" t="str">
        <f>'AlumniEI SIGARRA'!I2516</f>
        <v/>
      </c>
      <c r="D2515" s="2" t="str">
        <f>'AlumniEI SIGARRA'!U2516</f>
        <v> L.EIC 2021/2022</v>
      </c>
    </row>
    <row r="2516">
      <c r="A2516" s="2">
        <f>'AlumniEI SIGARRA'!A2517</f>
        <v>202001417</v>
      </c>
      <c r="B2516" s="2" t="str">
        <f>'AlumniEI SIGARRA'!B2517</f>
        <v>Vinícius Macedo Corrêa</v>
      </c>
      <c r="C2516" s="2" t="str">
        <f>'AlumniEI SIGARRA'!I2517</f>
        <v/>
      </c>
      <c r="D2516" s="2" t="str">
        <f>'AlumniEI SIGARRA'!U2517</f>
        <v> L.EIC 2022/2023</v>
      </c>
    </row>
    <row r="2517">
      <c r="A2517" s="2">
        <f>'AlumniEI SIGARRA'!A2518</f>
        <v>199802729</v>
      </c>
      <c r="B2517" s="2" t="str">
        <f>'AlumniEI SIGARRA'!B2518</f>
        <v>Virgílio Augusto Neves Loureiro</v>
      </c>
      <c r="C2517" s="11" t="str">
        <f>'AlumniEI SIGARRA'!I2518</f>
        <v>https://www.linkedin.com/in/vergilioloureiro/</v>
      </c>
      <c r="D2517" s="2" t="str">
        <f>'AlumniEI SIGARRA'!U2518</f>
        <v> MIEIC 2007/2008</v>
      </c>
    </row>
    <row r="2518">
      <c r="A2518" s="2">
        <f>'AlumniEI SIGARRA'!A2519</f>
        <v>200502069</v>
      </c>
      <c r="B2518" s="2" t="str">
        <f>'AlumniEI SIGARRA'!B2519</f>
        <v>Vítor Amálio Maia Martins Moreira</v>
      </c>
      <c r="C2518" s="2" t="str">
        <f>'AlumniEI SIGARRA'!I2519</f>
        <v/>
      </c>
      <c r="D2518" s="2" t="str">
        <f>'AlumniEI SIGARRA'!U2519</f>
        <v> MIEIC 2013/2014</v>
      </c>
    </row>
    <row r="2519">
      <c r="A2519" s="2">
        <f>'AlumniEI SIGARRA'!A2520</f>
        <v>200900648</v>
      </c>
      <c r="B2519" s="2" t="str">
        <f>'AlumniEI SIGARRA'!B2520</f>
        <v>Vítor Daniel Ferreira Castro</v>
      </c>
      <c r="C2519" s="11" t="str">
        <f>'AlumniEI SIGARRA'!I2520</f>
        <v>https://www.linkedin.com/in/vitordfcastro/</v>
      </c>
      <c r="D2519" s="2" t="str">
        <f>'AlumniEI SIGARRA'!U2520</f>
        <v> MIEIC 2014/2015</v>
      </c>
    </row>
    <row r="2520">
      <c r="A2520" s="2">
        <f>'AlumniEI SIGARRA'!A2521</f>
        <v>200403706</v>
      </c>
      <c r="B2520" s="2" t="str">
        <f>'AlumniEI SIGARRA'!B2521</f>
        <v>Vítor Daniel Ferreira da Cunha Ribeiro</v>
      </c>
      <c r="C2520" s="2" t="str">
        <f>'AlumniEI SIGARRA'!I2521</f>
        <v/>
      </c>
      <c r="D2520" s="2" t="str">
        <f>'AlumniEI SIGARRA'!U2521</f>
        <v> MIEIC 2012/2013</v>
      </c>
    </row>
    <row r="2521">
      <c r="A2521" s="2">
        <f>'AlumniEI SIGARRA'!A2522</f>
        <v>201503447</v>
      </c>
      <c r="B2521" s="2" t="str">
        <f>'AlumniEI SIGARRA'!B2522</f>
        <v>Vitor Emanuel Fernandes Magalhães</v>
      </c>
      <c r="C2521" s="2" t="str">
        <f>'AlumniEI SIGARRA'!I2522</f>
        <v/>
      </c>
      <c r="D2521" s="2" t="str">
        <f>'AlumniEI SIGARRA'!U2522</f>
        <v> MIEIC 2019/2020</v>
      </c>
    </row>
    <row r="2522">
      <c r="A2522" s="2">
        <f>'AlumniEI SIGARRA'!A2523</f>
        <v>201001724</v>
      </c>
      <c r="B2522" s="2" t="str">
        <f>'AlumniEI SIGARRA'!B2523</f>
        <v>Vitor Emanuel Freitas de Oliveira Magano</v>
      </c>
      <c r="C2522" s="2" t="str">
        <f>'AlumniEI SIGARRA'!I2523</f>
        <v/>
      </c>
      <c r="D2522" s="2" t="str">
        <f>'AlumniEI SIGARRA'!U2523</f>
        <v> MIEIC 2014/2015</v>
      </c>
    </row>
    <row r="2523">
      <c r="A2523" s="2">
        <f>'AlumniEI SIGARRA'!A2524</f>
        <v>201706403</v>
      </c>
      <c r="B2523" s="2" t="str">
        <f>'AlumniEI SIGARRA'!B2524</f>
        <v>Vitor Emanuel Moreira Ventuzelos</v>
      </c>
      <c r="C2523" s="2" t="str">
        <f>'AlumniEI SIGARRA'!I2524</f>
        <v/>
      </c>
      <c r="D2523" s="2" t="str">
        <f>'AlumniEI SIGARRA'!U2524</f>
        <v> M.EIC 2021/2022</v>
      </c>
    </row>
    <row r="2524">
      <c r="A2524" s="2">
        <f>'AlumniEI SIGARRA'!A2525</f>
        <v>201208256</v>
      </c>
      <c r="B2524" s="2" t="str">
        <f>'AlumniEI SIGARRA'!B2525</f>
        <v>Vítor Filipe Oliveira Teixeira</v>
      </c>
      <c r="C2524" s="11" t="str">
        <f>'AlumniEI SIGARRA'!I2525</f>
        <v>https://www.linkedin.com/in/vitorfteixeira/</v>
      </c>
      <c r="D2524" s="2" t="str">
        <f>'AlumniEI SIGARRA'!U2525</f>
        <v> MIEIC 2016/2017</v>
      </c>
    </row>
    <row r="2525">
      <c r="A2525" s="2">
        <f>'AlumniEI SIGARRA'!A2526</f>
        <v>199502322</v>
      </c>
      <c r="B2525" s="2" t="str">
        <f>'AlumniEI SIGARRA'!B2526</f>
        <v>Vítor Gabriel dos Reis Machado Rodrigues</v>
      </c>
      <c r="C2525" s="2" t="str">
        <f>'AlumniEI SIGARRA'!I2526</f>
        <v/>
      </c>
      <c r="D2525" s="2" t="str">
        <f>'AlumniEI SIGARRA'!U2526</f>
        <v> MEI 2006/2007</v>
      </c>
    </row>
    <row r="2526">
      <c r="A2526" s="2">
        <f>'AlumniEI SIGARRA'!A2527</f>
        <v>200908715</v>
      </c>
      <c r="B2526" s="2" t="str">
        <f>'AlumniEI SIGARRA'!B2527</f>
        <v>Vítor Hugo Coelho Santos</v>
      </c>
      <c r="C2526" s="11" t="str">
        <f>'AlumniEI SIGARRA'!I2527</f>
        <v>https://www.linkedin.com/in/vhsantos91/</v>
      </c>
      <c r="D2526" s="2" t="str">
        <f>'AlumniEI SIGARRA'!U2527</f>
        <v> MIEIC 2013/2014</v>
      </c>
    </row>
    <row r="2527">
      <c r="A2527" s="2">
        <f>'AlumniEI SIGARRA'!A2528</f>
        <v>200405994</v>
      </c>
      <c r="B2527" s="2" t="str">
        <f>'AlumniEI SIGARRA'!B2528</f>
        <v>Vitor Hugo da Silva Pereira</v>
      </c>
      <c r="C2527" s="11" t="str">
        <f>'AlumniEI SIGARRA'!I2528</f>
        <v>https://www.linkedin.com/in/vitorhugopereira/</v>
      </c>
      <c r="D2527" s="2" t="str">
        <f>'AlumniEI SIGARRA'!U2528</f>
        <v> MIEIC 2009/2010</v>
      </c>
    </row>
    <row r="2528">
      <c r="A2528" s="2">
        <f>'AlumniEI SIGARRA'!A2529</f>
        <v>200901954</v>
      </c>
      <c r="B2528" s="2" t="str">
        <f>'AlumniEI SIGARRA'!B2529</f>
        <v>Vitor Hugo Gonçalves dos Santos</v>
      </c>
      <c r="C2528" s="11" t="str">
        <f>'AlumniEI SIGARRA'!I2529</f>
        <v>https://www.linkedin.com/in/vitorhgsantos/</v>
      </c>
      <c r="D2528" s="2" t="str">
        <f>'AlumniEI SIGARRA'!U2529</f>
        <v> MIEIC 2013/2014</v>
      </c>
    </row>
    <row r="2529">
      <c r="A2529" s="2">
        <f>'AlumniEI SIGARRA'!A2530</f>
        <v>201703917</v>
      </c>
      <c r="B2529" s="2" t="str">
        <f>'AlumniEI SIGARRA'!B2530</f>
        <v>Vitor Hugo Leite Gonçalves</v>
      </c>
      <c r="C2529" s="11" t="str">
        <f>'AlumniEI SIGARRA'!I2530</f>
        <v>https://www.linkedin.com/in/vitorhugo13/</v>
      </c>
      <c r="D2529" s="2" t="str">
        <f>'AlumniEI SIGARRA'!U2530</f>
        <v> M.EIC 2021/2022</v>
      </c>
    </row>
    <row r="2530">
      <c r="A2530" s="2">
        <f>'AlumniEI SIGARRA'!A2531</f>
        <v>200504658</v>
      </c>
      <c r="B2530" s="2" t="str">
        <f>'AlumniEI SIGARRA'!B2531</f>
        <v>Vítor Hugo Oliveira Pinto</v>
      </c>
      <c r="C2530" s="2" t="str">
        <f>'AlumniEI SIGARRA'!I2531</f>
        <v/>
      </c>
      <c r="D2530" s="2" t="str">
        <f>'AlumniEI SIGARRA'!U2531</f>
        <v> MIEIC 2011/2012</v>
      </c>
    </row>
    <row r="2531">
      <c r="A2531" s="2">
        <f>'AlumniEI SIGARRA'!A2532</f>
        <v>201703591</v>
      </c>
      <c r="B2531" s="2" t="str">
        <f>'AlumniEI SIGARRA'!B2532</f>
        <v>Vítor Hugo Pereira Barbosa</v>
      </c>
      <c r="C2531" s="2" t="str">
        <f>'AlumniEI SIGARRA'!I2532</f>
        <v/>
      </c>
      <c r="D2531" s="2" t="str">
        <f>'AlumniEI SIGARRA'!U2532</f>
        <v> M.EIC 2021/2022</v>
      </c>
    </row>
    <row r="2532">
      <c r="A2532" s="2">
        <f>'AlumniEI SIGARRA'!A2533</f>
        <v>200105060</v>
      </c>
      <c r="B2532" s="2" t="str">
        <f>'AlumniEI SIGARRA'!B2533</f>
        <v>Vítor Hugo Torres Mineiro</v>
      </c>
      <c r="C2532" s="2" t="str">
        <f>'AlumniEI SIGARRA'!I2533</f>
        <v/>
      </c>
      <c r="D2532" s="2" t="str">
        <f>'AlumniEI SIGARRA'!U2533</f>
        <v> MIEIC 2015/2016</v>
      </c>
    </row>
    <row r="2533">
      <c r="A2533" s="2">
        <f>'AlumniEI SIGARRA'!A2534</f>
        <v>200706761</v>
      </c>
      <c r="B2533" s="2" t="str">
        <f>'AlumniEI SIGARRA'!B2534</f>
        <v>Vítor João Constantino Madureira</v>
      </c>
      <c r="C2533" s="11" t="str">
        <f>'AlumniEI SIGARRA'!I2534</f>
        <v>https://www.linkedin.com/in/vitor-madureira-326b1844/</v>
      </c>
      <c r="D2533" s="2" t="str">
        <f>'AlumniEI SIGARRA'!U2534</f>
        <v> MIEIC 2009/2010</v>
      </c>
    </row>
    <row r="2534">
      <c r="A2534" s="2">
        <f>'AlumniEI SIGARRA'!A2535</f>
        <v>200906499</v>
      </c>
      <c r="B2534" s="2" t="str">
        <f>'AlumniEI SIGARRA'!B2535</f>
        <v>Vitor João Ferreira Semeano Figueira</v>
      </c>
      <c r="C2534" s="2" t="str">
        <f>'AlumniEI SIGARRA'!I2535</f>
        <v/>
      </c>
      <c r="D2534" s="2" t="str">
        <f>'AlumniEI SIGARRA'!U2535</f>
        <v> MIEIC 2013/2014</v>
      </c>
    </row>
    <row r="2535">
      <c r="A2535" s="2">
        <f>'AlumniEI SIGARRA'!A2536</f>
        <v>201006637</v>
      </c>
      <c r="B2535" s="2" t="str">
        <f>'AlumniEI SIGARRA'!B2536</f>
        <v>Vítor Joel Moura Gonçalves</v>
      </c>
      <c r="C2535" s="2" t="str">
        <f>'AlumniEI SIGARRA'!I2536</f>
        <v>https://www.linkedin.com/in/joel-gonçalves-18560112/</v>
      </c>
      <c r="D2535" s="2" t="str">
        <f>'AlumniEI SIGARRA'!U2536</f>
        <v> MIEIC 2011/2012</v>
      </c>
    </row>
    <row r="2536">
      <c r="A2536" s="2">
        <f>'AlumniEI SIGARRA'!A2537</f>
        <v>199902879</v>
      </c>
      <c r="B2536" s="2" t="str">
        <f>'AlumniEI SIGARRA'!B2537</f>
        <v>Vitor Manuel Carvalho Pinto</v>
      </c>
      <c r="C2536" s="11" t="str">
        <f>'AlumniEI SIGARRA'!I2537</f>
        <v>https://www.linkedin.com/in/vitorpinto81/</v>
      </c>
      <c r="D2536" s="2" t="str">
        <f>'AlumniEI SIGARRA'!U2537</f>
        <v> LEIC 2003/2004</v>
      </c>
    </row>
    <row r="2537">
      <c r="A2537" s="2">
        <f>'AlumniEI SIGARRA'!A2538</f>
        <v>202004724</v>
      </c>
      <c r="B2537" s="2" t="str">
        <f>'AlumniEI SIGARRA'!B2538</f>
        <v>Vítor Manuel da Silva Cavaleiro</v>
      </c>
      <c r="C2537" s="2" t="str">
        <f>'AlumniEI SIGARRA'!I2538</f>
        <v/>
      </c>
      <c r="D2537" s="2" t="str">
        <f>'AlumniEI SIGARRA'!U2538</f>
        <v> L.EIC 2022/2023</v>
      </c>
    </row>
    <row r="2538">
      <c r="A2538" s="2">
        <f>'AlumniEI SIGARRA'!A2539</f>
        <v>200707597</v>
      </c>
      <c r="B2538" s="2" t="str">
        <f>'AlumniEI SIGARRA'!B2539</f>
        <v>Vítor Manuel Martins Oliveira</v>
      </c>
      <c r="C2538" s="2" t="str">
        <f>'AlumniEI SIGARRA'!I2539</f>
        <v/>
      </c>
      <c r="D2538" s="2" t="str">
        <f>'AlumniEI SIGARRA'!U2539</f>
        <v> MIEIC 2011/2012</v>
      </c>
    </row>
    <row r="2539">
      <c r="A2539" s="2">
        <f>'AlumniEI SIGARRA'!A2540</f>
        <v>201201624</v>
      </c>
      <c r="B2539" s="2" t="str">
        <f>'AlumniEI SIGARRA'!B2540</f>
        <v>Vítor Manuel Mota Cardoso da Silva</v>
      </c>
      <c r="C2539" s="2" t="str">
        <f>'AlumniEI SIGARRA'!I2540</f>
        <v/>
      </c>
      <c r="D2539" s="2" t="str">
        <f>'AlumniEI SIGARRA'!U2540</f>
        <v> MIEIC 2015/2016</v>
      </c>
    </row>
    <row r="2540">
      <c r="A2540" s="2">
        <f>'AlumniEI SIGARRA'!A2541</f>
        <v>201303104</v>
      </c>
      <c r="B2540" s="2" t="str">
        <f>'AlumniEI SIGARRA'!B2541</f>
        <v>Vítor Miguel Saraiva Esteves</v>
      </c>
      <c r="C2540" s="2" t="str">
        <f>'AlumniEI SIGARRA'!I2541</f>
        <v/>
      </c>
      <c r="D2540" s="2" t="str">
        <f>'AlumniEI SIGARRA'!U2541</f>
        <v> MIEIC 2019/2020</v>
      </c>
    </row>
    <row r="2541">
      <c r="A2541" s="2">
        <f>'AlumniEI SIGARRA'!A2542</f>
        <v>199604337</v>
      </c>
      <c r="B2541" s="2" t="str">
        <f>'AlumniEI SIGARRA'!B2542</f>
        <v>Vitor Ricardo Coutinho da Costa Melo</v>
      </c>
      <c r="C2541" s="2" t="str">
        <f>'AlumniEI SIGARRA'!I2542</f>
        <v/>
      </c>
      <c r="D2541" s="2" t="str">
        <f>'AlumniEI SIGARRA'!U2542</f>
        <v> LEIC 2000/2001</v>
      </c>
    </row>
    <row r="2542">
      <c r="A2542" s="2">
        <f>'AlumniEI SIGARRA'!A2543</f>
        <v>200204555</v>
      </c>
      <c r="B2542" s="2" t="str">
        <f>'AlumniEI SIGARRA'!B2543</f>
        <v>Vladimiro Batista Sá</v>
      </c>
      <c r="C2542" s="11" t="str">
        <f>'AlumniEI SIGARRA'!I2543</f>
        <v>https://www.linkedin.com/in/vladimirosa</v>
      </c>
      <c r="D2542" s="2" t="str">
        <f>'AlumniEI SIGARRA'!U2543</f>
        <v> MIEIC 2007/2008</v>
      </c>
    </row>
    <row r="2543">
      <c r="A2543" s="2">
        <f>'AlumniEI SIGARRA'!A2544</f>
        <v>199503452</v>
      </c>
      <c r="B2543" s="2" t="str">
        <f>'AlumniEI SIGARRA'!B2544</f>
        <v>Vladimiro Florival Sousa da Rocha Pinto de Macedo</v>
      </c>
      <c r="C2543" s="11" t="str">
        <f>'AlumniEI SIGARRA'!I2544</f>
        <v>https://www.linkedin.com/in/vladimiromacedo/</v>
      </c>
      <c r="D2543" s="2" t="str">
        <f>'AlumniEI SIGARRA'!U2544</f>
        <v> MIEIC 2010/2011</v>
      </c>
    </row>
    <row r="2544">
      <c r="A2544" s="2">
        <f>'AlumniEI SIGARRA'!A2545</f>
        <v>201405119</v>
      </c>
      <c r="B2544" s="2" t="str">
        <f>'AlumniEI SIGARRA'!B2545</f>
        <v>William Norio Fukunaga</v>
      </c>
      <c r="C2544" s="2" t="str">
        <f>'AlumniEI SIGARRA'!I2545</f>
        <v/>
      </c>
      <c r="D2544" s="2" t="str">
        <f>'AlumniEI SIGARRA'!U2545</f>
        <v> MIEIC 2018/2019</v>
      </c>
    </row>
    <row r="2545">
      <c r="A2545" s="2">
        <f>'AlumniEI SIGARRA'!A2546</f>
        <v>200900694</v>
      </c>
      <c r="B2545" s="2" t="str">
        <f>'AlumniEI SIGARRA'!B2546</f>
        <v>Wilson Beto Amaral Pimentel</v>
      </c>
      <c r="C2545" s="2" t="str">
        <f>'AlumniEI SIGARRA'!I2546</f>
        <v/>
      </c>
      <c r="D2545" s="2" t="str">
        <f>'AlumniEI SIGARRA'!U2546</f>
        <v> MIEIC 2013/2014</v>
      </c>
    </row>
    <row r="2546">
      <c r="A2546" s="2">
        <f>'AlumniEI SIGARRA'!A2547</f>
        <v>201109281</v>
      </c>
      <c r="B2546" s="2" t="str">
        <f>'AlumniEI SIGARRA'!B2547</f>
        <v>Wilson da Silva Oliveira</v>
      </c>
      <c r="C2546" s="11" t="str">
        <f>'AlumniEI SIGARRA'!I2547</f>
        <v>https://www.linkedin.com/in/wilson-oliveira-973b0898/</v>
      </c>
      <c r="D2546" s="2" t="str">
        <f>'AlumniEI SIGARRA'!U2547</f>
        <v> MIEIC 2015/2016</v>
      </c>
    </row>
    <row r="2547">
      <c r="A2547" s="2">
        <f>'AlumniEI SIGARRA'!A2548</f>
        <v>201503145</v>
      </c>
      <c r="B2547" s="2" t="str">
        <f>'AlumniEI SIGARRA'!B2548</f>
        <v>Xavier Reis Fontes</v>
      </c>
      <c r="C2547" s="11" t="str">
        <f>'AlumniEI SIGARRA'!I2548</f>
        <v>https://www.linkedin.com/in/xfontes</v>
      </c>
      <c r="D2547" s="2" t="str">
        <f>'AlumniEI SIGARRA'!U2548</f>
        <v> MIEIC 2019/2020</v>
      </c>
    </row>
    <row r="2548">
      <c r="A2548" s="2">
        <f>'AlumniEI SIGARRA'!A2549</f>
        <v>201806134</v>
      </c>
      <c r="B2548" s="2" t="str">
        <f>'AlumniEI SIGARRA'!B2549</f>
        <v>Xavier Ruivo Pisco</v>
      </c>
      <c r="C2548" s="2" t="str">
        <f>'AlumniEI SIGARRA'!I2549</f>
        <v/>
      </c>
      <c r="D2548" s="2" t="str">
        <f>'AlumniEI SIGARRA'!U2549</f>
        <v> M.EIC 2022/2023</v>
      </c>
    </row>
    <row r="2549">
      <c r="A2549" s="2" t="str">
        <f>'AlumniEI SIGARRA'!A2550</f>
        <v/>
      </c>
      <c r="B2549" s="2" t="str">
        <f>'AlumniEI SIGARRA'!B2550</f>
        <v/>
      </c>
      <c r="C2549" s="2" t="str">
        <f>'AlumniEI SIGARRA'!I2550</f>
        <v/>
      </c>
      <c r="D2549" s="2" t="str">
        <f>'AlumniEI SIGARRA'!U2550</f>
        <v/>
      </c>
    </row>
    <row r="2550">
      <c r="A2550" s="2" t="str">
        <f>'AlumniEI SIGARRA'!A2551</f>
        <v/>
      </c>
      <c r="B2550" s="2" t="str">
        <f>'AlumniEI SIGARRA'!B2551</f>
        <v/>
      </c>
      <c r="C2550" s="2" t="str">
        <f>'AlumniEI SIGARRA'!I2551</f>
        <v/>
      </c>
      <c r="D2550" s="2" t="str">
        <f>'AlumniEI SIGARRA'!U2551</f>
        <v/>
      </c>
    </row>
    <row r="2551">
      <c r="A2551" s="2" t="str">
        <f>'AlumniEI SIGARRA'!A2552</f>
        <v/>
      </c>
      <c r="B2551" s="2" t="str">
        <f>'AlumniEI SIGARRA'!B2552</f>
        <v/>
      </c>
      <c r="C2551" s="2" t="str">
        <f>'AlumniEI SIGARRA'!I2552</f>
        <v/>
      </c>
      <c r="D2551" s="2" t="str">
        <f>'AlumniEI SIGARRA'!U2552</f>
        <v/>
      </c>
    </row>
    <row r="2552">
      <c r="A2552" s="2" t="str">
        <f>'AlumniEI SIGARRA'!A2553</f>
        <v/>
      </c>
      <c r="B2552" s="2" t="str">
        <f>'AlumniEI SIGARRA'!B2553</f>
        <v/>
      </c>
      <c r="C2552" s="2" t="str">
        <f>'AlumniEI SIGARRA'!I2553</f>
        <v/>
      </c>
      <c r="D2552" s="2" t="str">
        <f>'AlumniEI SIGARRA'!U2553</f>
        <v/>
      </c>
    </row>
    <row r="2553">
      <c r="A2553" s="2" t="str">
        <f>'AlumniEI SIGARRA'!A2554</f>
        <v/>
      </c>
      <c r="B2553" s="2" t="str">
        <f>'AlumniEI SIGARRA'!B2554</f>
        <v/>
      </c>
      <c r="C2553" s="2" t="str">
        <f>'AlumniEI SIGARRA'!I2554</f>
        <v/>
      </c>
      <c r="D2553" s="2" t="str">
        <f>'AlumniEI SIGARRA'!U2554</f>
        <v/>
      </c>
    </row>
    <row r="2554">
      <c r="A2554" s="2" t="str">
        <f>'AlumniEI SIGARRA'!A2555</f>
        <v/>
      </c>
      <c r="B2554" s="2" t="str">
        <f>'AlumniEI SIGARRA'!B2555</f>
        <v/>
      </c>
      <c r="C2554" s="2" t="str">
        <f>'AlumniEI SIGARRA'!I2555</f>
        <v/>
      </c>
      <c r="D2554" s="2" t="str">
        <f>'AlumniEI SIGARRA'!U2555</f>
        <v/>
      </c>
    </row>
    <row r="2555">
      <c r="A2555" s="2" t="str">
        <f>'AlumniEI SIGARRA'!A2556</f>
        <v/>
      </c>
      <c r="B2555" s="2" t="str">
        <f>'AlumniEI SIGARRA'!B2556</f>
        <v/>
      </c>
      <c r="C2555" s="2" t="str">
        <f>'AlumniEI SIGARRA'!I2556</f>
        <v/>
      </c>
      <c r="D2555" s="2" t="str">
        <f>'AlumniEI SIGARRA'!U2556</f>
        <v/>
      </c>
    </row>
    <row r="2556">
      <c r="A2556" s="2" t="str">
        <f>'AlumniEI SIGARRA'!A2557</f>
        <v/>
      </c>
      <c r="B2556" s="2" t="str">
        <f>'AlumniEI SIGARRA'!B2557</f>
        <v/>
      </c>
      <c r="C2556" s="2" t="str">
        <f>'AlumniEI SIGARRA'!I2557</f>
        <v/>
      </c>
      <c r="D2556" s="2" t="str">
        <f>'AlumniEI SIGARRA'!U2557</f>
        <v/>
      </c>
    </row>
    <row r="2557">
      <c r="A2557" s="2" t="str">
        <f>'AlumniEI SIGARRA'!A2558</f>
        <v/>
      </c>
      <c r="B2557" s="2" t="str">
        <f>'AlumniEI SIGARRA'!B2558</f>
        <v/>
      </c>
      <c r="C2557" s="2" t="str">
        <f>'AlumniEI SIGARRA'!I2558</f>
        <v/>
      </c>
      <c r="D2557" s="2" t="str">
        <f>'AlumniEI SIGARRA'!U2558</f>
        <v/>
      </c>
    </row>
    <row r="2558">
      <c r="A2558" s="2" t="str">
        <f>'AlumniEI SIGARRA'!A2559</f>
        <v/>
      </c>
      <c r="B2558" s="2" t="str">
        <f>'AlumniEI SIGARRA'!B2559</f>
        <v/>
      </c>
      <c r="C2558" s="2" t="str">
        <f>'AlumniEI SIGARRA'!I2559</f>
        <v/>
      </c>
      <c r="D2558" s="2" t="str">
        <f>'AlumniEI SIGARRA'!U2559</f>
        <v/>
      </c>
    </row>
    <row r="2559">
      <c r="A2559" s="2" t="str">
        <f>'AlumniEI SIGARRA'!A2560</f>
        <v/>
      </c>
      <c r="B2559" s="2" t="str">
        <f>'AlumniEI SIGARRA'!B2560</f>
        <v/>
      </c>
      <c r="C2559" s="2" t="str">
        <f>'AlumniEI SIGARRA'!I2560</f>
        <v/>
      </c>
      <c r="D2559" s="2" t="str">
        <f>'AlumniEI SIGARRA'!U2560</f>
        <v/>
      </c>
    </row>
    <row r="2560">
      <c r="A2560" s="2" t="str">
        <f>'AlumniEI SIGARRA'!A2561</f>
        <v/>
      </c>
      <c r="B2560" s="2" t="str">
        <f>'AlumniEI SIGARRA'!B2561</f>
        <v/>
      </c>
      <c r="C2560" s="2" t="str">
        <f>'AlumniEI SIGARRA'!I2561</f>
        <v/>
      </c>
      <c r="D2560" s="2" t="str">
        <f>'AlumniEI SIGARRA'!U2561</f>
        <v/>
      </c>
    </row>
    <row r="2561">
      <c r="A2561" s="2" t="str">
        <f>'AlumniEI SIGARRA'!A2562</f>
        <v/>
      </c>
      <c r="B2561" s="2" t="str">
        <f>'AlumniEI SIGARRA'!B2562</f>
        <v/>
      </c>
      <c r="C2561" s="2" t="str">
        <f>'AlumniEI SIGARRA'!I2562</f>
        <v/>
      </c>
      <c r="D2561" s="2" t="str">
        <f>'AlumniEI SIGARRA'!U2562</f>
        <v/>
      </c>
    </row>
    <row r="2562">
      <c r="A2562" s="2" t="str">
        <f>'AlumniEI SIGARRA'!A2563</f>
        <v/>
      </c>
      <c r="B2562" s="2" t="str">
        <f>'AlumniEI SIGARRA'!B2563</f>
        <v/>
      </c>
      <c r="C2562" s="2" t="str">
        <f>'AlumniEI SIGARRA'!I2563</f>
        <v/>
      </c>
      <c r="D2562" s="2" t="str">
        <f>'AlumniEI SIGARRA'!U2563</f>
        <v/>
      </c>
    </row>
    <row r="2563">
      <c r="A2563" s="2" t="str">
        <f>'AlumniEI SIGARRA'!A2564</f>
        <v/>
      </c>
      <c r="B2563" s="2" t="str">
        <f>'AlumniEI SIGARRA'!B2564</f>
        <v/>
      </c>
      <c r="C2563" s="2" t="str">
        <f>'AlumniEI SIGARRA'!I2564</f>
        <v/>
      </c>
      <c r="D2563" s="2" t="str">
        <f>'AlumniEI SIGARRA'!U2564</f>
        <v/>
      </c>
    </row>
    <row r="2564">
      <c r="A2564" s="2" t="str">
        <f>'AlumniEI SIGARRA'!A2565</f>
        <v/>
      </c>
      <c r="B2564" s="2" t="str">
        <f>'AlumniEI SIGARRA'!B2565</f>
        <v/>
      </c>
      <c r="C2564" s="2" t="str">
        <f>'AlumniEI SIGARRA'!I2565</f>
        <v/>
      </c>
      <c r="D2564" s="2" t="str">
        <f>'AlumniEI SIGARRA'!U2565</f>
        <v/>
      </c>
    </row>
    <row r="2565">
      <c r="A2565" s="2" t="str">
        <f>'AlumniEI SIGARRA'!A2566</f>
        <v/>
      </c>
      <c r="B2565" s="2" t="str">
        <f>'AlumniEI SIGARRA'!B2566</f>
        <v/>
      </c>
      <c r="C2565" s="2" t="str">
        <f>'AlumniEI SIGARRA'!I2566</f>
        <v/>
      </c>
      <c r="D2565" s="2" t="str">
        <f>'AlumniEI SIGARRA'!U2566</f>
        <v/>
      </c>
    </row>
    <row r="2566">
      <c r="A2566" s="2" t="str">
        <f>'AlumniEI SIGARRA'!A2567</f>
        <v/>
      </c>
      <c r="B2566" s="2" t="str">
        <f>'AlumniEI SIGARRA'!B2567</f>
        <v/>
      </c>
      <c r="C2566" s="2" t="str">
        <f>'AlumniEI SIGARRA'!I2567</f>
        <v/>
      </c>
      <c r="D2566" s="2" t="str">
        <f>'AlumniEI SIGARRA'!U2567</f>
        <v/>
      </c>
    </row>
    <row r="2567">
      <c r="A2567" s="2" t="str">
        <f>'AlumniEI SIGARRA'!A2568</f>
        <v/>
      </c>
      <c r="B2567" s="2" t="str">
        <f>'AlumniEI SIGARRA'!B2568</f>
        <v/>
      </c>
      <c r="C2567" s="2" t="str">
        <f>'AlumniEI SIGARRA'!I2568</f>
        <v/>
      </c>
      <c r="D2567" s="2" t="str">
        <f>'AlumniEI SIGARRA'!U2568</f>
        <v/>
      </c>
    </row>
    <row r="2568">
      <c r="A2568" s="2" t="str">
        <f>'AlumniEI SIGARRA'!A2569</f>
        <v/>
      </c>
      <c r="B2568" s="2" t="str">
        <f>'AlumniEI SIGARRA'!B2569</f>
        <v/>
      </c>
      <c r="C2568" s="2" t="str">
        <f>'AlumniEI SIGARRA'!I2569</f>
        <v/>
      </c>
      <c r="D2568" s="2" t="str">
        <f>'AlumniEI SIGARRA'!U2569</f>
        <v/>
      </c>
    </row>
    <row r="2569">
      <c r="A2569" s="2" t="str">
        <f>'AlumniEI SIGARRA'!A2570</f>
        <v/>
      </c>
      <c r="B2569" s="2" t="str">
        <f>'AlumniEI SIGARRA'!B2570</f>
        <v/>
      </c>
      <c r="C2569" s="2" t="str">
        <f>'AlumniEI SIGARRA'!I2570</f>
        <v/>
      </c>
      <c r="D2569" s="2" t="str">
        <f>'AlumniEI SIGARRA'!U2570</f>
        <v/>
      </c>
    </row>
    <row r="2570">
      <c r="A2570" s="2" t="str">
        <f>'AlumniEI SIGARRA'!A2571</f>
        <v/>
      </c>
      <c r="B2570" s="2" t="str">
        <f>'AlumniEI SIGARRA'!B2571</f>
        <v/>
      </c>
      <c r="C2570" s="2" t="str">
        <f>'AlumniEI SIGARRA'!I2571</f>
        <v/>
      </c>
      <c r="D2570" s="2" t="str">
        <f>'AlumniEI SIGARRA'!U2571</f>
        <v/>
      </c>
    </row>
    <row r="2571">
      <c r="A2571" s="2" t="str">
        <f>'AlumniEI SIGARRA'!A2572</f>
        <v/>
      </c>
      <c r="B2571" s="2" t="str">
        <f>'AlumniEI SIGARRA'!B2572</f>
        <v/>
      </c>
      <c r="C2571" s="2" t="str">
        <f>'AlumniEI SIGARRA'!I2572</f>
        <v/>
      </c>
      <c r="D2571" s="2" t="str">
        <f>'AlumniEI SIGARRA'!U2572</f>
        <v/>
      </c>
    </row>
    <row r="2572">
      <c r="A2572" s="2" t="str">
        <f>'AlumniEI SIGARRA'!A2573</f>
        <v/>
      </c>
      <c r="B2572" s="2" t="str">
        <f>'AlumniEI SIGARRA'!B2573</f>
        <v/>
      </c>
      <c r="C2572" s="2" t="str">
        <f>'AlumniEI SIGARRA'!I2573</f>
        <v/>
      </c>
      <c r="D2572" s="2" t="str">
        <f>'AlumniEI SIGARRA'!U2573</f>
        <v/>
      </c>
    </row>
    <row r="2573">
      <c r="A2573" s="2" t="str">
        <f>'AlumniEI SIGARRA'!A2574</f>
        <v/>
      </c>
      <c r="B2573" s="2" t="str">
        <f>'AlumniEI SIGARRA'!B2574</f>
        <v/>
      </c>
      <c r="C2573" s="2" t="str">
        <f>'AlumniEI SIGARRA'!I2574</f>
        <v/>
      </c>
      <c r="D2573" s="2" t="str">
        <f>'AlumniEI SIGARRA'!U2574</f>
        <v/>
      </c>
    </row>
    <row r="2574">
      <c r="A2574" s="2" t="str">
        <f>'AlumniEI SIGARRA'!A2575</f>
        <v/>
      </c>
      <c r="B2574" s="2" t="str">
        <f>'AlumniEI SIGARRA'!B2575</f>
        <v/>
      </c>
      <c r="C2574" s="2" t="str">
        <f>'AlumniEI SIGARRA'!I2575</f>
        <v/>
      </c>
      <c r="D2574" s="2" t="str">
        <f>'AlumniEI SIGARRA'!U2575</f>
        <v/>
      </c>
    </row>
    <row r="2575">
      <c r="A2575" s="2" t="str">
        <f>'AlumniEI SIGARRA'!A2576</f>
        <v/>
      </c>
      <c r="B2575" s="2" t="str">
        <f>'AlumniEI SIGARRA'!B2576</f>
        <v/>
      </c>
      <c r="C2575" s="2" t="str">
        <f>'AlumniEI SIGARRA'!I2576</f>
        <v/>
      </c>
      <c r="D2575" s="2" t="str">
        <f>'AlumniEI SIGARRA'!U2576</f>
        <v/>
      </c>
    </row>
    <row r="2576">
      <c r="A2576" s="2" t="str">
        <f>'AlumniEI SIGARRA'!A2577</f>
        <v/>
      </c>
      <c r="B2576" s="2" t="str">
        <f>'AlumniEI SIGARRA'!B2577</f>
        <v/>
      </c>
      <c r="C2576" s="2" t="str">
        <f>'AlumniEI SIGARRA'!I2577</f>
        <v/>
      </c>
      <c r="D2576" s="2" t="str">
        <f>'AlumniEI SIGARRA'!U2577</f>
        <v/>
      </c>
    </row>
    <row r="2577">
      <c r="A2577" s="2" t="str">
        <f>'AlumniEI SIGARRA'!A2578</f>
        <v/>
      </c>
      <c r="B2577" s="2" t="str">
        <f>'AlumniEI SIGARRA'!B2578</f>
        <v/>
      </c>
      <c r="C2577" s="2" t="str">
        <f>'AlumniEI SIGARRA'!I2578</f>
        <v/>
      </c>
      <c r="D2577" s="2" t="str">
        <f>'AlumniEI SIGARRA'!U2578</f>
        <v/>
      </c>
    </row>
    <row r="2578">
      <c r="A2578" s="2" t="str">
        <f>'AlumniEI SIGARRA'!A2579</f>
        <v/>
      </c>
      <c r="B2578" s="2" t="str">
        <f>'AlumniEI SIGARRA'!B2579</f>
        <v/>
      </c>
      <c r="C2578" s="2" t="str">
        <f>'AlumniEI SIGARRA'!I2579</f>
        <v/>
      </c>
      <c r="D2578" s="2" t="str">
        <f>'AlumniEI SIGARRA'!U2579</f>
        <v/>
      </c>
    </row>
    <row r="2579">
      <c r="A2579" s="2" t="str">
        <f>'AlumniEI SIGARRA'!A2580</f>
        <v/>
      </c>
      <c r="B2579" s="2" t="str">
        <f>'AlumniEI SIGARRA'!B2580</f>
        <v/>
      </c>
      <c r="C2579" s="2" t="str">
        <f>'AlumniEI SIGARRA'!I2580</f>
        <v/>
      </c>
      <c r="D2579" s="2" t="str">
        <f>'AlumniEI SIGARRA'!U2580</f>
        <v/>
      </c>
    </row>
    <row r="2580">
      <c r="A2580" s="2" t="str">
        <f>'AlumniEI SIGARRA'!A2581</f>
        <v/>
      </c>
      <c r="B2580" s="2" t="str">
        <f>'AlumniEI SIGARRA'!B2581</f>
        <v/>
      </c>
      <c r="C2580" s="2" t="str">
        <f>'AlumniEI SIGARRA'!I2581</f>
        <v/>
      </c>
      <c r="D2580" s="2" t="str">
        <f>'AlumniEI SIGARRA'!U2581</f>
        <v/>
      </c>
    </row>
    <row r="2581">
      <c r="A2581" s="2" t="str">
        <f>'AlumniEI SIGARRA'!A2582</f>
        <v/>
      </c>
      <c r="B2581" s="2" t="str">
        <f>'AlumniEI SIGARRA'!B2582</f>
        <v/>
      </c>
      <c r="C2581" s="2" t="str">
        <f>'AlumniEI SIGARRA'!I2582</f>
        <v/>
      </c>
      <c r="D2581" s="2" t="str">
        <f>'AlumniEI SIGARRA'!U2582</f>
        <v/>
      </c>
    </row>
    <row r="2582">
      <c r="A2582" s="2" t="str">
        <f>'AlumniEI SIGARRA'!A2583</f>
        <v/>
      </c>
      <c r="B2582" s="2" t="str">
        <f>'AlumniEI SIGARRA'!B2583</f>
        <v/>
      </c>
      <c r="C2582" s="2" t="str">
        <f>'AlumniEI SIGARRA'!I2583</f>
        <v/>
      </c>
      <c r="D2582" s="2" t="str">
        <f>'AlumniEI SIGARRA'!U2583</f>
        <v/>
      </c>
    </row>
    <row r="2583">
      <c r="A2583" s="2" t="str">
        <f>'AlumniEI SIGARRA'!A2584</f>
        <v/>
      </c>
      <c r="B2583" s="2" t="str">
        <f>'AlumniEI SIGARRA'!B2584</f>
        <v/>
      </c>
      <c r="C2583" s="2" t="str">
        <f>'AlumniEI SIGARRA'!I2584</f>
        <v/>
      </c>
      <c r="D2583" s="2" t="str">
        <f>'AlumniEI SIGARRA'!U2584</f>
        <v/>
      </c>
    </row>
    <row r="2584">
      <c r="A2584" s="2" t="str">
        <f>'AlumniEI SIGARRA'!A2585</f>
        <v/>
      </c>
      <c r="B2584" s="2" t="str">
        <f>'AlumniEI SIGARRA'!B2585</f>
        <v/>
      </c>
      <c r="C2584" s="2" t="str">
        <f>'AlumniEI SIGARRA'!I2585</f>
        <v/>
      </c>
      <c r="D2584" s="2" t="str">
        <f>'AlumniEI SIGARRA'!U2585</f>
        <v/>
      </c>
    </row>
    <row r="2585">
      <c r="A2585" s="2" t="str">
        <f>'AlumniEI SIGARRA'!A2586</f>
        <v/>
      </c>
      <c r="B2585" s="2" t="str">
        <f>'AlumniEI SIGARRA'!B2586</f>
        <v/>
      </c>
      <c r="C2585" s="2" t="str">
        <f>'AlumniEI SIGARRA'!I2586</f>
        <v/>
      </c>
      <c r="D2585" s="2" t="str">
        <f>'AlumniEI SIGARRA'!U2586</f>
        <v/>
      </c>
    </row>
    <row r="2586">
      <c r="A2586" s="2" t="str">
        <f>'AlumniEI SIGARRA'!A2587</f>
        <v/>
      </c>
      <c r="B2586" s="2" t="str">
        <f>'AlumniEI SIGARRA'!B2587</f>
        <v/>
      </c>
      <c r="C2586" s="2" t="str">
        <f>'AlumniEI SIGARRA'!I2587</f>
        <v/>
      </c>
      <c r="D2586" s="2" t="str">
        <f>'AlumniEI SIGARRA'!U2587</f>
        <v/>
      </c>
    </row>
    <row r="2587">
      <c r="A2587" s="2" t="str">
        <f>'AlumniEI SIGARRA'!A2588</f>
        <v/>
      </c>
      <c r="B2587" s="2" t="str">
        <f>'AlumniEI SIGARRA'!B2588</f>
        <v/>
      </c>
      <c r="C2587" s="2" t="str">
        <f>'AlumniEI SIGARRA'!I2588</f>
        <v/>
      </c>
      <c r="D2587" s="2" t="str">
        <f>'AlumniEI SIGARRA'!U2588</f>
        <v/>
      </c>
    </row>
    <row r="2588">
      <c r="A2588" s="2" t="str">
        <f>'AlumniEI SIGARRA'!A2589</f>
        <v/>
      </c>
      <c r="B2588" s="2" t="str">
        <f>'AlumniEI SIGARRA'!B2589</f>
        <v/>
      </c>
      <c r="C2588" s="2" t="str">
        <f>'AlumniEI SIGARRA'!I2589</f>
        <v/>
      </c>
      <c r="D2588" s="2" t="str">
        <f>'AlumniEI SIGARRA'!U2589</f>
        <v/>
      </c>
    </row>
    <row r="2589">
      <c r="A2589" s="2" t="str">
        <f>'AlumniEI SIGARRA'!A2590</f>
        <v/>
      </c>
      <c r="B2589" s="2" t="str">
        <f>'AlumniEI SIGARRA'!B2590</f>
        <v/>
      </c>
      <c r="C2589" s="2" t="str">
        <f>'AlumniEI SIGARRA'!I2590</f>
        <v/>
      </c>
      <c r="D2589" s="2" t="str">
        <f>'AlumniEI SIGARRA'!U2590</f>
        <v/>
      </c>
    </row>
    <row r="2590">
      <c r="A2590" s="2" t="str">
        <f>'AlumniEI SIGARRA'!A2591</f>
        <v/>
      </c>
      <c r="B2590" s="2" t="str">
        <f>'AlumniEI SIGARRA'!B2591</f>
        <v/>
      </c>
      <c r="C2590" s="2" t="str">
        <f>'AlumniEI SIGARRA'!I2591</f>
        <v/>
      </c>
      <c r="D2590" s="2" t="str">
        <f>'AlumniEI SIGARRA'!U2591</f>
        <v/>
      </c>
    </row>
    <row r="2591">
      <c r="A2591" s="2" t="str">
        <f>'AlumniEI SIGARRA'!A2592</f>
        <v/>
      </c>
      <c r="B2591" s="2" t="str">
        <f>'AlumniEI SIGARRA'!B2592</f>
        <v/>
      </c>
      <c r="C2591" s="2" t="str">
        <f>'AlumniEI SIGARRA'!I2592</f>
        <v/>
      </c>
      <c r="D2591" s="2" t="str">
        <f>'AlumniEI SIGARRA'!U2592</f>
        <v/>
      </c>
    </row>
    <row r="2592">
      <c r="A2592" s="2" t="str">
        <f>'AlumniEI SIGARRA'!A2593</f>
        <v/>
      </c>
      <c r="B2592" s="2" t="str">
        <f>'AlumniEI SIGARRA'!B2593</f>
        <v/>
      </c>
      <c r="C2592" s="2" t="str">
        <f>'AlumniEI SIGARRA'!I2593</f>
        <v/>
      </c>
      <c r="D2592" s="2" t="str">
        <f>'AlumniEI SIGARRA'!U2593</f>
        <v/>
      </c>
    </row>
    <row r="2593">
      <c r="A2593" s="2" t="str">
        <f>'AlumniEI SIGARRA'!A2594</f>
        <v/>
      </c>
      <c r="B2593" s="2" t="str">
        <f>'AlumniEI SIGARRA'!B2594</f>
        <v/>
      </c>
      <c r="C2593" s="2" t="str">
        <f>'AlumniEI SIGARRA'!I2594</f>
        <v/>
      </c>
      <c r="D2593" s="2" t="str">
        <f>'AlumniEI SIGARRA'!U2594</f>
        <v/>
      </c>
    </row>
    <row r="2594">
      <c r="A2594" s="2" t="str">
        <f>'AlumniEI SIGARRA'!A2595</f>
        <v/>
      </c>
      <c r="B2594" s="2" t="str">
        <f>'AlumniEI SIGARRA'!B2595</f>
        <v/>
      </c>
      <c r="C2594" s="2" t="str">
        <f>'AlumniEI SIGARRA'!I2595</f>
        <v/>
      </c>
      <c r="D2594" s="2" t="str">
        <f>'AlumniEI SIGARRA'!U2595</f>
        <v/>
      </c>
    </row>
    <row r="2595">
      <c r="A2595" s="2" t="str">
        <f>'AlumniEI SIGARRA'!A2596</f>
        <v/>
      </c>
      <c r="B2595" s="2" t="str">
        <f>'AlumniEI SIGARRA'!B2596</f>
        <v/>
      </c>
      <c r="C2595" s="2" t="str">
        <f>'AlumniEI SIGARRA'!I2596</f>
        <v/>
      </c>
      <c r="D2595" s="2" t="str">
        <f>'AlumniEI SIGARRA'!U2596</f>
        <v/>
      </c>
    </row>
    <row r="2596">
      <c r="A2596" s="2" t="str">
        <f>'AlumniEI SIGARRA'!A2597</f>
        <v/>
      </c>
      <c r="B2596" s="2" t="str">
        <f>'AlumniEI SIGARRA'!B2597</f>
        <v/>
      </c>
      <c r="C2596" s="2" t="str">
        <f>'AlumniEI SIGARRA'!I2597</f>
        <v/>
      </c>
      <c r="D2596" s="2" t="str">
        <f>'AlumniEI SIGARRA'!U2597</f>
        <v/>
      </c>
    </row>
    <row r="2597">
      <c r="A2597" s="2" t="str">
        <f>'AlumniEI SIGARRA'!A2598</f>
        <v/>
      </c>
      <c r="B2597" s="2" t="str">
        <f>'AlumniEI SIGARRA'!B2598</f>
        <v/>
      </c>
      <c r="C2597" s="2" t="str">
        <f>'AlumniEI SIGARRA'!I2598</f>
        <v/>
      </c>
      <c r="D2597" s="2" t="str">
        <f>'AlumniEI SIGARRA'!U2598</f>
        <v/>
      </c>
    </row>
    <row r="2598">
      <c r="A2598" s="2" t="str">
        <f>'AlumniEI SIGARRA'!A2599</f>
        <v/>
      </c>
      <c r="B2598" s="2" t="str">
        <f>'AlumniEI SIGARRA'!B2599</f>
        <v/>
      </c>
      <c r="C2598" s="2" t="str">
        <f>'AlumniEI SIGARRA'!I2599</f>
        <v/>
      </c>
      <c r="D2598" s="2" t="str">
        <f>'AlumniEI SIGARRA'!U2599</f>
        <v/>
      </c>
    </row>
    <row r="2599">
      <c r="A2599" s="2" t="str">
        <f>'AlumniEI SIGARRA'!A2600</f>
        <v/>
      </c>
      <c r="B2599" s="2" t="str">
        <f>'AlumniEI SIGARRA'!B2600</f>
        <v/>
      </c>
      <c r="C2599" s="2" t="str">
        <f>'AlumniEI SIGARRA'!I2600</f>
        <v/>
      </c>
      <c r="D2599" s="2" t="str">
        <f>'AlumniEI SIGARRA'!U2600</f>
        <v/>
      </c>
    </row>
    <row r="2600">
      <c r="A2600" s="2" t="str">
        <f>'AlumniEI SIGARRA'!A2601</f>
        <v/>
      </c>
      <c r="B2600" s="2" t="str">
        <f>'AlumniEI SIGARRA'!B2601</f>
        <v/>
      </c>
      <c r="C2600" s="2" t="str">
        <f>'AlumniEI SIGARRA'!I2601</f>
        <v/>
      </c>
      <c r="D2600" s="2" t="str">
        <f>'AlumniEI SIGARRA'!U2601</f>
        <v/>
      </c>
    </row>
    <row r="2601">
      <c r="A2601" s="2" t="str">
        <f>'AlumniEI SIGARRA'!A2602</f>
        <v/>
      </c>
      <c r="B2601" s="2" t="str">
        <f>'AlumniEI SIGARRA'!B2602</f>
        <v/>
      </c>
      <c r="C2601" s="2" t="str">
        <f>'AlumniEI SIGARRA'!I2602</f>
        <v/>
      </c>
      <c r="D2601" s="2" t="str">
        <f>'AlumniEI SIGARRA'!U2602</f>
        <v/>
      </c>
    </row>
    <row r="2602">
      <c r="A2602" s="2" t="str">
        <f>'AlumniEI SIGARRA'!A2603</f>
        <v/>
      </c>
      <c r="B2602" s="2" t="str">
        <f>'AlumniEI SIGARRA'!B2603</f>
        <v/>
      </c>
      <c r="C2602" s="2" t="str">
        <f>'AlumniEI SIGARRA'!I2603</f>
        <v/>
      </c>
      <c r="D2602" s="2" t="str">
        <f>'AlumniEI SIGARRA'!U2603</f>
        <v/>
      </c>
    </row>
    <row r="2603">
      <c r="A2603" s="2" t="str">
        <f>'AlumniEI SIGARRA'!A2604</f>
        <v/>
      </c>
      <c r="B2603" s="2" t="str">
        <f>'AlumniEI SIGARRA'!B2604</f>
        <v/>
      </c>
      <c r="C2603" s="2" t="str">
        <f>'AlumniEI SIGARRA'!I2604</f>
        <v/>
      </c>
      <c r="D2603" s="2" t="str">
        <f>'AlumniEI SIGARRA'!U2604</f>
        <v/>
      </c>
    </row>
    <row r="2604">
      <c r="A2604" s="2" t="str">
        <f>'AlumniEI SIGARRA'!A2605</f>
        <v/>
      </c>
      <c r="B2604" s="2" t="str">
        <f>'AlumniEI SIGARRA'!B2605</f>
        <v/>
      </c>
      <c r="C2604" s="2" t="str">
        <f>'AlumniEI SIGARRA'!I2605</f>
        <v/>
      </c>
      <c r="D2604" s="2" t="str">
        <f>'AlumniEI SIGARRA'!U2605</f>
        <v/>
      </c>
    </row>
    <row r="2605">
      <c r="A2605" s="2" t="str">
        <f>'AlumniEI SIGARRA'!A2606</f>
        <v/>
      </c>
      <c r="B2605" s="2" t="str">
        <f>'AlumniEI SIGARRA'!B2606</f>
        <v/>
      </c>
      <c r="C2605" s="2" t="str">
        <f>'AlumniEI SIGARRA'!I2606</f>
        <v/>
      </c>
      <c r="D2605" s="2" t="str">
        <f>'AlumniEI SIGARRA'!U2606</f>
        <v/>
      </c>
    </row>
    <row r="2606">
      <c r="A2606" s="2" t="str">
        <f>'AlumniEI SIGARRA'!A2607</f>
        <v/>
      </c>
      <c r="B2606" s="2" t="str">
        <f>'AlumniEI SIGARRA'!B2607</f>
        <v/>
      </c>
      <c r="C2606" s="2" t="str">
        <f>'AlumniEI SIGARRA'!I2607</f>
        <v/>
      </c>
      <c r="D2606" s="2" t="str">
        <f>'AlumniEI SIGARRA'!U2607</f>
        <v/>
      </c>
    </row>
    <row r="2607">
      <c r="A2607" s="2" t="str">
        <f>'AlumniEI SIGARRA'!A2608</f>
        <v/>
      </c>
      <c r="B2607" s="2" t="str">
        <f>'AlumniEI SIGARRA'!B2608</f>
        <v/>
      </c>
      <c r="C2607" s="2" t="str">
        <f>'AlumniEI SIGARRA'!I2608</f>
        <v/>
      </c>
      <c r="D2607" s="2" t="str">
        <f>'AlumniEI SIGARRA'!U2608</f>
        <v/>
      </c>
    </row>
    <row r="2608">
      <c r="A2608" s="2" t="str">
        <f>'AlumniEI SIGARRA'!A2609</f>
        <v/>
      </c>
      <c r="B2608" s="2" t="str">
        <f>'AlumniEI SIGARRA'!B2609</f>
        <v/>
      </c>
      <c r="C2608" s="2" t="str">
        <f>'AlumniEI SIGARRA'!I2609</f>
        <v/>
      </c>
      <c r="D2608" s="2" t="str">
        <f>'AlumniEI SIGARRA'!U2609</f>
        <v/>
      </c>
    </row>
    <row r="2609">
      <c r="A2609" s="2" t="str">
        <f>'AlumniEI SIGARRA'!A2610</f>
        <v/>
      </c>
      <c r="B2609" s="2" t="str">
        <f>'AlumniEI SIGARRA'!B2610</f>
        <v/>
      </c>
      <c r="C2609" s="2" t="str">
        <f>'AlumniEI SIGARRA'!I2610</f>
        <v/>
      </c>
      <c r="D2609" s="2" t="str">
        <f>'AlumniEI SIGARRA'!U2610</f>
        <v/>
      </c>
    </row>
    <row r="2610">
      <c r="A2610" s="2" t="str">
        <f>'AlumniEI SIGARRA'!A2611</f>
        <v/>
      </c>
      <c r="B2610" s="2" t="str">
        <f>'AlumniEI SIGARRA'!B2611</f>
        <v/>
      </c>
      <c r="C2610" s="2" t="str">
        <f>'AlumniEI SIGARRA'!I2611</f>
        <v/>
      </c>
      <c r="D2610" s="2" t="str">
        <f>'AlumniEI SIGARRA'!U2611</f>
        <v/>
      </c>
    </row>
    <row r="2611">
      <c r="A2611" s="2" t="str">
        <f>'AlumniEI SIGARRA'!A2612</f>
        <v/>
      </c>
      <c r="B2611" s="2" t="str">
        <f>'AlumniEI SIGARRA'!B2612</f>
        <v/>
      </c>
      <c r="C2611" s="2" t="str">
        <f>'AlumniEI SIGARRA'!I2612</f>
        <v/>
      </c>
      <c r="D2611" s="2" t="str">
        <f>'AlumniEI SIGARRA'!U2612</f>
        <v/>
      </c>
    </row>
    <row r="2612">
      <c r="A2612" s="2" t="str">
        <f>'AlumniEI SIGARRA'!A2613</f>
        <v/>
      </c>
      <c r="B2612" s="2" t="str">
        <f>'AlumniEI SIGARRA'!B2613</f>
        <v/>
      </c>
      <c r="C2612" s="2" t="str">
        <f>'AlumniEI SIGARRA'!I2613</f>
        <v/>
      </c>
      <c r="D2612" s="2" t="str">
        <f>'AlumniEI SIGARRA'!U2613</f>
        <v/>
      </c>
    </row>
    <row r="2613">
      <c r="A2613" s="2" t="str">
        <f>'AlumniEI SIGARRA'!A2614</f>
        <v/>
      </c>
      <c r="B2613" s="2" t="str">
        <f>'AlumniEI SIGARRA'!B2614</f>
        <v/>
      </c>
      <c r="C2613" s="2" t="str">
        <f>'AlumniEI SIGARRA'!I2614</f>
        <v/>
      </c>
      <c r="D2613" s="2" t="str">
        <f>'AlumniEI SIGARRA'!U2614</f>
        <v/>
      </c>
    </row>
    <row r="2614">
      <c r="A2614" s="2" t="str">
        <f>'AlumniEI SIGARRA'!A2615</f>
        <v/>
      </c>
      <c r="B2614" s="2" t="str">
        <f>'AlumniEI SIGARRA'!B2615</f>
        <v/>
      </c>
      <c r="C2614" s="2" t="str">
        <f>'AlumniEI SIGARRA'!I2615</f>
        <v/>
      </c>
      <c r="D2614" s="2" t="str">
        <f>'AlumniEI SIGARRA'!U2615</f>
        <v/>
      </c>
    </row>
    <row r="2615">
      <c r="A2615" s="2" t="str">
        <f>'AlumniEI SIGARRA'!A2616</f>
        <v/>
      </c>
      <c r="B2615" s="2" t="str">
        <f>'AlumniEI SIGARRA'!B2616</f>
        <v/>
      </c>
      <c r="C2615" s="2" t="str">
        <f>'AlumniEI SIGARRA'!I2616</f>
        <v/>
      </c>
      <c r="D2615" s="2" t="str">
        <f>'AlumniEI SIGARRA'!U2616</f>
        <v/>
      </c>
    </row>
    <row r="2616">
      <c r="A2616" s="2" t="str">
        <f>'AlumniEI SIGARRA'!A2617</f>
        <v/>
      </c>
      <c r="B2616" s="2" t="str">
        <f>'AlumniEI SIGARRA'!B2617</f>
        <v/>
      </c>
      <c r="C2616" s="2" t="str">
        <f>'AlumniEI SIGARRA'!I2617</f>
        <v/>
      </c>
      <c r="D2616" s="2" t="str">
        <f>'AlumniEI SIGARRA'!U2617</f>
        <v/>
      </c>
    </row>
    <row r="2617">
      <c r="A2617" s="2" t="str">
        <f>'AlumniEI SIGARRA'!A2618</f>
        <v/>
      </c>
      <c r="B2617" s="2" t="str">
        <f>'AlumniEI SIGARRA'!B2618</f>
        <v/>
      </c>
      <c r="C2617" s="2" t="str">
        <f>'AlumniEI SIGARRA'!I2618</f>
        <v/>
      </c>
      <c r="D2617" s="2" t="str">
        <f>'AlumniEI SIGARRA'!U2618</f>
        <v/>
      </c>
    </row>
    <row r="2618">
      <c r="A2618" s="2" t="str">
        <f>'AlumniEI SIGARRA'!A2619</f>
        <v/>
      </c>
      <c r="B2618" s="2" t="str">
        <f>'AlumniEI SIGARRA'!B2619</f>
        <v/>
      </c>
      <c r="C2618" s="2" t="str">
        <f>'AlumniEI SIGARRA'!I2619</f>
        <v/>
      </c>
      <c r="D2618" s="2" t="str">
        <f>'AlumniEI SIGARRA'!U2619</f>
        <v/>
      </c>
    </row>
    <row r="2619">
      <c r="A2619" s="2" t="str">
        <f>'AlumniEI SIGARRA'!A2620</f>
        <v/>
      </c>
      <c r="B2619" s="2" t="str">
        <f>'AlumniEI SIGARRA'!B2620</f>
        <v/>
      </c>
      <c r="C2619" s="2" t="str">
        <f>'AlumniEI SIGARRA'!I2620</f>
        <v/>
      </c>
      <c r="D2619" s="2" t="str">
        <f>'AlumniEI SIGARRA'!U2620</f>
        <v/>
      </c>
    </row>
    <row r="2620">
      <c r="A2620" s="2" t="str">
        <f>'AlumniEI SIGARRA'!A2621</f>
        <v/>
      </c>
      <c r="B2620" s="2" t="str">
        <f>'AlumniEI SIGARRA'!B2621</f>
        <v/>
      </c>
      <c r="C2620" s="2" t="str">
        <f>'AlumniEI SIGARRA'!I2621</f>
        <v/>
      </c>
      <c r="D2620" s="2" t="str">
        <f>'AlumniEI SIGARRA'!U2621</f>
        <v/>
      </c>
    </row>
    <row r="2621">
      <c r="A2621" s="2" t="str">
        <f>'AlumniEI SIGARRA'!A2622</f>
        <v/>
      </c>
      <c r="B2621" s="2" t="str">
        <f>'AlumniEI SIGARRA'!B2622</f>
        <v/>
      </c>
      <c r="C2621" s="2" t="str">
        <f>'AlumniEI SIGARRA'!I2622</f>
        <v/>
      </c>
      <c r="D2621" s="2" t="str">
        <f>'AlumniEI SIGARRA'!U2622</f>
        <v/>
      </c>
    </row>
    <row r="2622">
      <c r="A2622" s="2" t="str">
        <f>'AlumniEI SIGARRA'!A2623</f>
        <v/>
      </c>
      <c r="B2622" s="2" t="str">
        <f>'AlumniEI SIGARRA'!B2623</f>
        <v/>
      </c>
      <c r="C2622" s="2" t="str">
        <f>'AlumniEI SIGARRA'!I2623</f>
        <v/>
      </c>
      <c r="D2622" s="2" t="str">
        <f>'AlumniEI SIGARRA'!U2623</f>
        <v/>
      </c>
    </row>
    <row r="2623">
      <c r="A2623" s="2" t="str">
        <f>'AlumniEI SIGARRA'!A2624</f>
        <v/>
      </c>
      <c r="B2623" s="2" t="str">
        <f>'AlumniEI SIGARRA'!B2624</f>
        <v/>
      </c>
      <c r="C2623" s="2" t="str">
        <f>'AlumniEI SIGARRA'!I2624</f>
        <v/>
      </c>
      <c r="D2623" s="2" t="str">
        <f>'AlumniEI SIGARRA'!U2624</f>
        <v/>
      </c>
    </row>
    <row r="2624">
      <c r="A2624" s="2" t="str">
        <f>'AlumniEI SIGARRA'!A2625</f>
        <v/>
      </c>
      <c r="B2624" s="2" t="str">
        <f>'AlumniEI SIGARRA'!B2625</f>
        <v/>
      </c>
      <c r="C2624" s="2" t="str">
        <f>'AlumniEI SIGARRA'!I2625</f>
        <v/>
      </c>
      <c r="D2624" s="2" t="str">
        <f>'AlumniEI SIGARRA'!U2625</f>
        <v/>
      </c>
    </row>
    <row r="2625">
      <c r="A2625" s="2" t="str">
        <f>'AlumniEI SIGARRA'!A2626</f>
        <v/>
      </c>
      <c r="B2625" s="2" t="str">
        <f>'AlumniEI SIGARRA'!B2626</f>
        <v/>
      </c>
      <c r="C2625" s="2" t="str">
        <f>'AlumniEI SIGARRA'!I2626</f>
        <v/>
      </c>
      <c r="D2625" s="2" t="str">
        <f>'AlumniEI SIGARRA'!U2626</f>
        <v/>
      </c>
    </row>
    <row r="2626">
      <c r="A2626" s="2" t="str">
        <f>'AlumniEI SIGARRA'!A2627</f>
        <v/>
      </c>
      <c r="B2626" s="2" t="str">
        <f>'AlumniEI SIGARRA'!B2627</f>
        <v/>
      </c>
      <c r="C2626" s="2" t="str">
        <f>'AlumniEI SIGARRA'!I2627</f>
        <v/>
      </c>
      <c r="D2626" s="2" t="str">
        <f>'AlumniEI SIGARRA'!U2627</f>
        <v/>
      </c>
    </row>
    <row r="2627">
      <c r="A2627" s="2" t="str">
        <f>'AlumniEI SIGARRA'!A2628</f>
        <v/>
      </c>
      <c r="B2627" s="2" t="str">
        <f>'AlumniEI SIGARRA'!B2628</f>
        <v/>
      </c>
      <c r="C2627" s="2" t="str">
        <f>'AlumniEI SIGARRA'!I2628</f>
        <v/>
      </c>
      <c r="D2627" s="2" t="str">
        <f>'AlumniEI SIGARRA'!U2628</f>
        <v/>
      </c>
    </row>
    <row r="2628">
      <c r="A2628" s="2" t="str">
        <f>'AlumniEI SIGARRA'!A2629</f>
        <v/>
      </c>
      <c r="B2628" s="2" t="str">
        <f>'AlumniEI SIGARRA'!B2629</f>
        <v/>
      </c>
      <c r="C2628" s="2" t="str">
        <f>'AlumniEI SIGARRA'!I2629</f>
        <v/>
      </c>
      <c r="D2628" s="2" t="str">
        <f>'AlumniEI SIGARRA'!U2629</f>
        <v/>
      </c>
    </row>
    <row r="2629">
      <c r="A2629" s="2" t="str">
        <f>'AlumniEI SIGARRA'!A2630</f>
        <v/>
      </c>
      <c r="B2629" s="2" t="str">
        <f>'AlumniEI SIGARRA'!B2630</f>
        <v/>
      </c>
      <c r="C2629" s="2" t="str">
        <f>'AlumniEI SIGARRA'!I2630</f>
        <v/>
      </c>
      <c r="D2629" s="2" t="str">
        <f>'AlumniEI SIGARRA'!U2630</f>
        <v/>
      </c>
    </row>
    <row r="2630">
      <c r="A2630" s="2" t="str">
        <f>'AlumniEI SIGARRA'!A2631</f>
        <v/>
      </c>
      <c r="B2630" s="2" t="str">
        <f>'AlumniEI SIGARRA'!B2631</f>
        <v/>
      </c>
      <c r="C2630" s="2" t="str">
        <f>'AlumniEI SIGARRA'!I2631</f>
        <v/>
      </c>
      <c r="D2630" s="2" t="str">
        <f>'AlumniEI SIGARRA'!U2631</f>
        <v/>
      </c>
    </row>
    <row r="2631">
      <c r="A2631" s="2" t="str">
        <f>'AlumniEI SIGARRA'!A2632</f>
        <v/>
      </c>
      <c r="B2631" s="2" t="str">
        <f>'AlumniEI SIGARRA'!B2632</f>
        <v/>
      </c>
      <c r="C2631" s="2" t="str">
        <f>'AlumniEI SIGARRA'!I2632</f>
        <v/>
      </c>
      <c r="D2631" s="2" t="str">
        <f>'AlumniEI SIGARRA'!U2632</f>
        <v/>
      </c>
    </row>
    <row r="2632">
      <c r="A2632" s="2" t="str">
        <f>'AlumniEI SIGARRA'!A2633</f>
        <v/>
      </c>
      <c r="B2632" s="2" t="str">
        <f>'AlumniEI SIGARRA'!B2633</f>
        <v/>
      </c>
      <c r="C2632" s="2" t="str">
        <f>'AlumniEI SIGARRA'!I2633</f>
        <v/>
      </c>
      <c r="D2632" s="2" t="str">
        <f>'AlumniEI SIGARRA'!U2633</f>
        <v/>
      </c>
    </row>
    <row r="2633">
      <c r="A2633" s="2" t="str">
        <f>'AlumniEI SIGARRA'!A2634</f>
        <v/>
      </c>
      <c r="B2633" s="2" t="str">
        <f>'AlumniEI SIGARRA'!B2634</f>
        <v/>
      </c>
      <c r="C2633" s="2" t="str">
        <f>'AlumniEI SIGARRA'!I2634</f>
        <v/>
      </c>
      <c r="D2633" s="2" t="str">
        <f>'AlumniEI SIGARRA'!U2634</f>
        <v/>
      </c>
    </row>
    <row r="2634">
      <c r="A2634" s="2" t="str">
        <f>'AlumniEI SIGARRA'!A2635</f>
        <v/>
      </c>
      <c r="B2634" s="2" t="str">
        <f>'AlumniEI SIGARRA'!B2635</f>
        <v/>
      </c>
      <c r="C2634" s="2" t="str">
        <f>'AlumniEI SIGARRA'!I2635</f>
        <v/>
      </c>
      <c r="D2634" s="2" t="str">
        <f>'AlumniEI SIGARRA'!U2635</f>
        <v/>
      </c>
    </row>
    <row r="2635">
      <c r="A2635" s="2" t="str">
        <f>'AlumniEI SIGARRA'!A2636</f>
        <v/>
      </c>
      <c r="B2635" s="2" t="str">
        <f>'AlumniEI SIGARRA'!B2636</f>
        <v/>
      </c>
      <c r="C2635" s="2" t="str">
        <f>'AlumniEI SIGARRA'!I2636</f>
        <v/>
      </c>
      <c r="D2635" s="2" t="str">
        <f>'AlumniEI SIGARRA'!U2636</f>
        <v/>
      </c>
    </row>
    <row r="2636">
      <c r="A2636" s="2" t="str">
        <f>'AlumniEI SIGARRA'!A2637</f>
        <v/>
      </c>
      <c r="B2636" s="2" t="str">
        <f>'AlumniEI SIGARRA'!B2637</f>
        <v/>
      </c>
      <c r="C2636" s="2" t="str">
        <f>'AlumniEI SIGARRA'!I2637</f>
        <v/>
      </c>
      <c r="D2636" s="2" t="str">
        <f>'AlumniEI SIGARRA'!U2637</f>
        <v/>
      </c>
    </row>
    <row r="2637">
      <c r="A2637" s="2" t="str">
        <f>'AlumniEI SIGARRA'!A2638</f>
        <v/>
      </c>
      <c r="B2637" s="2" t="str">
        <f>'AlumniEI SIGARRA'!B2638</f>
        <v/>
      </c>
      <c r="C2637" s="2" t="str">
        <f>'AlumniEI SIGARRA'!I2638</f>
        <v/>
      </c>
      <c r="D2637" s="2" t="str">
        <f>'AlumniEI SIGARRA'!U2638</f>
        <v/>
      </c>
    </row>
    <row r="2638">
      <c r="A2638" s="2" t="str">
        <f>'AlumniEI SIGARRA'!A2639</f>
        <v/>
      </c>
      <c r="B2638" s="2" t="str">
        <f>'AlumniEI SIGARRA'!B2639</f>
        <v/>
      </c>
      <c r="C2638" s="2" t="str">
        <f>'AlumniEI SIGARRA'!I2639</f>
        <v/>
      </c>
      <c r="D2638" s="2" t="str">
        <f>'AlumniEI SIGARRA'!U2639</f>
        <v/>
      </c>
    </row>
    <row r="2639">
      <c r="A2639" s="2" t="str">
        <f>'AlumniEI SIGARRA'!A2640</f>
        <v/>
      </c>
      <c r="B2639" s="2" t="str">
        <f>'AlumniEI SIGARRA'!B2640</f>
        <v/>
      </c>
      <c r="C2639" s="2" t="str">
        <f>'AlumniEI SIGARRA'!I2640</f>
        <v/>
      </c>
      <c r="D2639" s="2" t="str">
        <f>'AlumniEI SIGARRA'!U2640</f>
        <v/>
      </c>
    </row>
    <row r="2640">
      <c r="A2640" s="2" t="str">
        <f>'AlumniEI SIGARRA'!A2641</f>
        <v/>
      </c>
      <c r="B2640" s="2" t="str">
        <f>'AlumniEI SIGARRA'!B2641</f>
        <v/>
      </c>
      <c r="C2640" s="2" t="str">
        <f>'AlumniEI SIGARRA'!I2641</f>
        <v/>
      </c>
      <c r="D2640" s="2" t="str">
        <f>'AlumniEI SIGARRA'!U2641</f>
        <v/>
      </c>
    </row>
    <row r="2641">
      <c r="A2641" s="2" t="str">
        <f>'AlumniEI SIGARRA'!A2642</f>
        <v/>
      </c>
      <c r="B2641" s="2" t="str">
        <f>'AlumniEI SIGARRA'!B2642</f>
        <v/>
      </c>
      <c r="C2641" s="2" t="str">
        <f>'AlumniEI SIGARRA'!I2642</f>
        <v/>
      </c>
      <c r="D2641" s="2" t="str">
        <f>'AlumniEI SIGARRA'!U2642</f>
        <v/>
      </c>
    </row>
    <row r="2642">
      <c r="A2642" s="2" t="str">
        <f>'AlumniEI SIGARRA'!A2643</f>
        <v/>
      </c>
      <c r="B2642" s="2" t="str">
        <f>'AlumniEI SIGARRA'!B2643</f>
        <v/>
      </c>
      <c r="C2642" s="2" t="str">
        <f>'AlumniEI SIGARRA'!I2643</f>
        <v/>
      </c>
      <c r="D2642" s="2" t="str">
        <f>'AlumniEI SIGARRA'!U2643</f>
        <v/>
      </c>
    </row>
    <row r="2643">
      <c r="A2643" s="2" t="str">
        <f>'AlumniEI SIGARRA'!A2644</f>
        <v/>
      </c>
      <c r="B2643" s="2" t="str">
        <f>'AlumniEI SIGARRA'!B2644</f>
        <v/>
      </c>
      <c r="C2643" s="2" t="str">
        <f>'AlumniEI SIGARRA'!I2644</f>
        <v/>
      </c>
      <c r="D2643" s="2" t="str">
        <f>'AlumniEI SIGARRA'!U2644</f>
        <v/>
      </c>
    </row>
    <row r="2644">
      <c r="A2644" s="2" t="str">
        <f>'AlumniEI SIGARRA'!A2645</f>
        <v/>
      </c>
      <c r="B2644" s="2" t="str">
        <f>'AlumniEI SIGARRA'!B2645</f>
        <v/>
      </c>
      <c r="C2644" s="2" t="str">
        <f>'AlumniEI SIGARRA'!I2645</f>
        <v/>
      </c>
      <c r="D2644" s="2" t="str">
        <f>'AlumniEI SIGARRA'!U2645</f>
        <v/>
      </c>
    </row>
    <row r="2645">
      <c r="A2645" s="2" t="str">
        <f>'AlumniEI SIGARRA'!A2646</f>
        <v/>
      </c>
      <c r="B2645" s="2" t="str">
        <f>'AlumniEI SIGARRA'!B2646</f>
        <v/>
      </c>
      <c r="C2645" s="2" t="str">
        <f>'AlumniEI SIGARRA'!I2646</f>
        <v/>
      </c>
      <c r="D2645" s="2" t="str">
        <f>'AlumniEI SIGARRA'!U2646</f>
        <v/>
      </c>
    </row>
    <row r="2646">
      <c r="A2646" s="2" t="str">
        <f>'AlumniEI SIGARRA'!A2647</f>
        <v/>
      </c>
      <c r="B2646" s="2" t="str">
        <f>'AlumniEI SIGARRA'!B2647</f>
        <v/>
      </c>
      <c r="C2646" s="2" t="str">
        <f>'AlumniEI SIGARRA'!I2647</f>
        <v/>
      </c>
      <c r="D2646" s="2" t="str">
        <f>'AlumniEI SIGARRA'!U2647</f>
        <v/>
      </c>
    </row>
    <row r="2647">
      <c r="A2647" s="2" t="str">
        <f>'AlumniEI SIGARRA'!A2648</f>
        <v/>
      </c>
      <c r="B2647" s="2" t="str">
        <f>'AlumniEI SIGARRA'!B2648</f>
        <v/>
      </c>
      <c r="C2647" s="2" t="str">
        <f>'AlumniEI SIGARRA'!I2648</f>
        <v/>
      </c>
      <c r="D2647" s="2" t="str">
        <f>'AlumniEI SIGARRA'!U2648</f>
        <v/>
      </c>
    </row>
    <row r="2648">
      <c r="A2648" s="2" t="str">
        <f>'AlumniEI SIGARRA'!A2649</f>
        <v/>
      </c>
      <c r="B2648" s="2" t="str">
        <f>'AlumniEI SIGARRA'!B2649</f>
        <v/>
      </c>
      <c r="C2648" s="2" t="str">
        <f>'AlumniEI SIGARRA'!I2649</f>
        <v/>
      </c>
      <c r="D2648" s="2" t="str">
        <f>'AlumniEI SIGARRA'!U2649</f>
        <v/>
      </c>
    </row>
    <row r="2649">
      <c r="A2649" s="2" t="str">
        <f>'AlumniEI SIGARRA'!A2650</f>
        <v/>
      </c>
      <c r="B2649" s="2" t="str">
        <f>'AlumniEI SIGARRA'!B2650</f>
        <v/>
      </c>
      <c r="C2649" s="2" t="str">
        <f>'AlumniEI SIGARRA'!I2650</f>
        <v/>
      </c>
      <c r="D2649" s="2" t="str">
        <f>'AlumniEI SIGARRA'!U2650</f>
        <v/>
      </c>
    </row>
    <row r="2650">
      <c r="A2650" s="2" t="str">
        <f>'AlumniEI SIGARRA'!A2651</f>
        <v/>
      </c>
      <c r="B2650" s="2" t="str">
        <f>'AlumniEI SIGARRA'!B2651</f>
        <v/>
      </c>
      <c r="C2650" s="2" t="str">
        <f>'AlumniEI SIGARRA'!I2651</f>
        <v/>
      </c>
      <c r="D2650" s="2" t="str">
        <f>'AlumniEI SIGARRA'!U2651</f>
        <v/>
      </c>
    </row>
    <row r="2651">
      <c r="A2651" s="2" t="str">
        <f>'AlumniEI SIGARRA'!A2652</f>
        <v/>
      </c>
      <c r="B2651" s="2" t="str">
        <f>'AlumniEI SIGARRA'!B2652</f>
        <v/>
      </c>
      <c r="C2651" s="2" t="str">
        <f>'AlumniEI SIGARRA'!I2652</f>
        <v/>
      </c>
      <c r="D2651" s="2" t="str">
        <f>'AlumniEI SIGARRA'!U2652</f>
        <v/>
      </c>
    </row>
    <row r="2652">
      <c r="A2652" s="2" t="str">
        <f>'AlumniEI SIGARRA'!A2653</f>
        <v/>
      </c>
      <c r="B2652" s="2" t="str">
        <f>'AlumniEI SIGARRA'!B2653</f>
        <v/>
      </c>
      <c r="C2652" s="2" t="str">
        <f>'AlumniEI SIGARRA'!I2653</f>
        <v/>
      </c>
      <c r="D2652" s="2" t="str">
        <f>'AlumniEI SIGARRA'!U2653</f>
        <v/>
      </c>
    </row>
    <row r="2653">
      <c r="A2653" s="2" t="str">
        <f>'AlumniEI SIGARRA'!A2654</f>
        <v/>
      </c>
      <c r="B2653" s="2" t="str">
        <f>'AlumniEI SIGARRA'!B2654</f>
        <v/>
      </c>
      <c r="C2653" s="2" t="str">
        <f>'AlumniEI SIGARRA'!I2654</f>
        <v/>
      </c>
      <c r="D2653" s="2" t="str">
        <f>'AlumniEI SIGARRA'!U2654</f>
        <v/>
      </c>
    </row>
    <row r="2654">
      <c r="A2654" s="2" t="str">
        <f>'AlumniEI SIGARRA'!A2655</f>
        <v/>
      </c>
      <c r="B2654" s="2" t="str">
        <f>'AlumniEI SIGARRA'!B2655</f>
        <v/>
      </c>
      <c r="C2654" s="2" t="str">
        <f>'AlumniEI SIGARRA'!I2655</f>
        <v/>
      </c>
      <c r="D2654" s="2" t="str">
        <f>'AlumniEI SIGARRA'!U2655</f>
        <v/>
      </c>
    </row>
    <row r="2655">
      <c r="A2655" s="2" t="str">
        <f>'AlumniEI SIGARRA'!A2656</f>
        <v/>
      </c>
      <c r="B2655" s="2" t="str">
        <f>'AlumniEI SIGARRA'!B2656</f>
        <v/>
      </c>
      <c r="C2655" s="2" t="str">
        <f>'AlumniEI SIGARRA'!I2656</f>
        <v/>
      </c>
      <c r="D2655" s="2" t="str">
        <f>'AlumniEI SIGARRA'!U2656</f>
        <v/>
      </c>
    </row>
    <row r="2656">
      <c r="A2656" s="2" t="str">
        <f>'AlumniEI SIGARRA'!A2657</f>
        <v/>
      </c>
      <c r="B2656" s="2" t="str">
        <f>'AlumniEI SIGARRA'!B2657</f>
        <v/>
      </c>
      <c r="C2656" s="2" t="str">
        <f>'AlumniEI SIGARRA'!I2657</f>
        <v/>
      </c>
      <c r="D2656" s="2" t="str">
        <f>'AlumniEI SIGARRA'!U2657</f>
        <v/>
      </c>
    </row>
    <row r="2657">
      <c r="A2657" s="2" t="str">
        <f>'AlumniEI SIGARRA'!A2658</f>
        <v/>
      </c>
      <c r="B2657" s="2" t="str">
        <f>'AlumniEI SIGARRA'!B2658</f>
        <v/>
      </c>
      <c r="C2657" s="2" t="str">
        <f>'AlumniEI SIGARRA'!I2658</f>
        <v/>
      </c>
      <c r="D2657" s="2" t="str">
        <f>'AlumniEI SIGARRA'!U2658</f>
        <v/>
      </c>
    </row>
    <row r="2658">
      <c r="A2658" s="2" t="str">
        <f>'AlumniEI SIGARRA'!A2659</f>
        <v/>
      </c>
      <c r="B2658" s="2" t="str">
        <f>'AlumniEI SIGARRA'!B2659</f>
        <v/>
      </c>
      <c r="C2658" s="2" t="str">
        <f>'AlumniEI SIGARRA'!I2659</f>
        <v/>
      </c>
      <c r="D2658" s="2" t="str">
        <f>'AlumniEI SIGARRA'!U2659</f>
        <v/>
      </c>
    </row>
    <row r="2659">
      <c r="A2659" s="2" t="str">
        <f>'AlumniEI SIGARRA'!A2660</f>
        <v/>
      </c>
      <c r="B2659" s="2" t="str">
        <f>'AlumniEI SIGARRA'!B2660</f>
        <v/>
      </c>
      <c r="C2659" s="2" t="str">
        <f>'AlumniEI SIGARRA'!I2660</f>
        <v/>
      </c>
      <c r="D2659" s="2" t="str">
        <f>'AlumniEI SIGARRA'!U2660</f>
        <v/>
      </c>
    </row>
    <row r="2660">
      <c r="A2660" s="2" t="str">
        <f>'AlumniEI SIGARRA'!A2661</f>
        <v/>
      </c>
      <c r="B2660" s="2" t="str">
        <f>'AlumniEI SIGARRA'!B2661</f>
        <v/>
      </c>
      <c r="C2660" s="2" t="str">
        <f>'AlumniEI SIGARRA'!I2661</f>
        <v/>
      </c>
      <c r="D2660" s="2" t="str">
        <f>'AlumniEI SIGARRA'!U2661</f>
        <v/>
      </c>
    </row>
    <row r="2661">
      <c r="A2661" s="2" t="str">
        <f>'AlumniEI SIGARRA'!A2662</f>
        <v/>
      </c>
      <c r="B2661" s="2" t="str">
        <f>'AlumniEI SIGARRA'!B2662</f>
        <v/>
      </c>
      <c r="C2661" s="2" t="str">
        <f>'AlumniEI SIGARRA'!I2662</f>
        <v/>
      </c>
      <c r="D2661" s="2" t="str">
        <f>'AlumniEI SIGARRA'!U2662</f>
        <v/>
      </c>
    </row>
    <row r="2662">
      <c r="A2662" s="2" t="str">
        <f>'AlumniEI SIGARRA'!A2663</f>
        <v/>
      </c>
      <c r="B2662" s="2" t="str">
        <f>'AlumniEI SIGARRA'!B2663</f>
        <v/>
      </c>
      <c r="C2662" s="2" t="str">
        <f>'AlumniEI SIGARRA'!I2663</f>
        <v/>
      </c>
      <c r="D2662" s="2" t="str">
        <f>'AlumniEI SIGARRA'!U2663</f>
        <v/>
      </c>
    </row>
    <row r="2663">
      <c r="A2663" s="2" t="str">
        <f>'AlumniEI SIGARRA'!A2664</f>
        <v/>
      </c>
      <c r="B2663" s="2" t="str">
        <f>'AlumniEI SIGARRA'!B2664</f>
        <v/>
      </c>
      <c r="C2663" s="2" t="str">
        <f>'AlumniEI SIGARRA'!I2664</f>
        <v/>
      </c>
      <c r="D2663" s="2" t="str">
        <f>'AlumniEI SIGARRA'!U2664</f>
        <v/>
      </c>
    </row>
    <row r="2664">
      <c r="A2664" s="2" t="str">
        <f>'AlumniEI SIGARRA'!A2665</f>
        <v/>
      </c>
      <c r="B2664" s="2" t="str">
        <f>'AlumniEI SIGARRA'!B2665</f>
        <v/>
      </c>
      <c r="C2664" s="2" t="str">
        <f>'AlumniEI SIGARRA'!I2665</f>
        <v/>
      </c>
      <c r="D2664" s="2" t="str">
        <f>'AlumniEI SIGARRA'!U2665</f>
        <v/>
      </c>
    </row>
    <row r="2665">
      <c r="A2665" s="2" t="str">
        <f>'AlumniEI SIGARRA'!A2666</f>
        <v/>
      </c>
      <c r="B2665" s="2" t="str">
        <f>'AlumniEI SIGARRA'!B2666</f>
        <v/>
      </c>
      <c r="C2665" s="2" t="str">
        <f>'AlumniEI SIGARRA'!I2666</f>
        <v/>
      </c>
      <c r="D2665" s="2" t="str">
        <f>'AlumniEI SIGARRA'!U2666</f>
        <v/>
      </c>
    </row>
    <row r="2666">
      <c r="A2666" s="2" t="str">
        <f>'AlumniEI SIGARRA'!A2667</f>
        <v/>
      </c>
      <c r="B2666" s="2" t="str">
        <f>'AlumniEI SIGARRA'!B2667</f>
        <v/>
      </c>
      <c r="C2666" s="2" t="str">
        <f>'AlumniEI SIGARRA'!I2667</f>
        <v/>
      </c>
      <c r="D2666" s="2" t="str">
        <f>'AlumniEI SIGARRA'!U2667</f>
        <v/>
      </c>
    </row>
    <row r="2667">
      <c r="A2667" s="2" t="str">
        <f>'AlumniEI SIGARRA'!A2668</f>
        <v/>
      </c>
      <c r="B2667" s="2" t="str">
        <f>'AlumniEI SIGARRA'!B2668</f>
        <v/>
      </c>
      <c r="C2667" s="2" t="str">
        <f>'AlumniEI SIGARRA'!I2668</f>
        <v/>
      </c>
      <c r="D2667" s="2" t="str">
        <f>'AlumniEI SIGARRA'!U2668</f>
        <v/>
      </c>
    </row>
    <row r="2668">
      <c r="A2668" s="2" t="str">
        <f>'AlumniEI SIGARRA'!A2669</f>
        <v/>
      </c>
      <c r="B2668" s="2" t="str">
        <f>'AlumniEI SIGARRA'!B2669</f>
        <v/>
      </c>
      <c r="C2668" s="2" t="str">
        <f>'AlumniEI SIGARRA'!I2669</f>
        <v/>
      </c>
      <c r="D2668" s="2" t="str">
        <f>'AlumniEI SIGARRA'!U2669</f>
        <v/>
      </c>
    </row>
    <row r="2669">
      <c r="A2669" s="2" t="str">
        <f>'AlumniEI SIGARRA'!A2670</f>
        <v/>
      </c>
      <c r="B2669" s="2" t="str">
        <f>'AlumniEI SIGARRA'!B2670</f>
        <v/>
      </c>
      <c r="C2669" s="2" t="str">
        <f>'AlumniEI SIGARRA'!I2670</f>
        <v/>
      </c>
      <c r="D2669" s="2" t="str">
        <f>'AlumniEI SIGARRA'!U2670</f>
        <v/>
      </c>
    </row>
    <row r="2670">
      <c r="A2670" s="2" t="str">
        <f>'AlumniEI SIGARRA'!A2671</f>
        <v/>
      </c>
      <c r="B2670" s="2" t="str">
        <f>'AlumniEI SIGARRA'!B2671</f>
        <v/>
      </c>
      <c r="C2670" s="2" t="str">
        <f>'AlumniEI SIGARRA'!I2671</f>
        <v/>
      </c>
      <c r="D2670" s="2" t="str">
        <f>'AlumniEI SIGARRA'!U2671</f>
        <v/>
      </c>
    </row>
    <row r="2671">
      <c r="A2671" s="2" t="str">
        <f>'AlumniEI SIGARRA'!A2672</f>
        <v/>
      </c>
      <c r="B2671" s="2" t="str">
        <f>'AlumniEI SIGARRA'!B2672</f>
        <v/>
      </c>
      <c r="C2671" s="2" t="str">
        <f>'AlumniEI SIGARRA'!I2672</f>
        <v/>
      </c>
      <c r="D2671" s="2" t="str">
        <f>'AlumniEI SIGARRA'!U2672</f>
        <v/>
      </c>
    </row>
    <row r="2672">
      <c r="A2672" s="2" t="str">
        <f>'AlumniEI SIGARRA'!A2673</f>
        <v/>
      </c>
      <c r="B2672" s="2" t="str">
        <f>'AlumniEI SIGARRA'!B2673</f>
        <v/>
      </c>
      <c r="C2672" s="2" t="str">
        <f>'AlumniEI SIGARRA'!I2673</f>
        <v/>
      </c>
      <c r="D2672" s="2" t="str">
        <f>'AlumniEI SIGARRA'!U2673</f>
        <v/>
      </c>
    </row>
    <row r="2673">
      <c r="A2673" s="2" t="str">
        <f>'AlumniEI SIGARRA'!A2674</f>
        <v/>
      </c>
      <c r="B2673" s="2" t="str">
        <f>'AlumniEI SIGARRA'!B2674</f>
        <v/>
      </c>
      <c r="C2673" s="2" t="str">
        <f>'AlumniEI SIGARRA'!I2674</f>
        <v/>
      </c>
      <c r="D2673" s="2" t="str">
        <f>'AlumniEI SIGARRA'!U2674</f>
        <v/>
      </c>
    </row>
    <row r="2674">
      <c r="A2674" s="2" t="str">
        <f>'AlumniEI SIGARRA'!A2675</f>
        <v/>
      </c>
      <c r="B2674" s="2" t="str">
        <f>'AlumniEI SIGARRA'!B2675</f>
        <v/>
      </c>
      <c r="C2674" s="2" t="str">
        <f>'AlumniEI SIGARRA'!I2675</f>
        <v/>
      </c>
      <c r="D2674" s="2" t="str">
        <f>'AlumniEI SIGARRA'!U2675</f>
        <v/>
      </c>
    </row>
    <row r="2675">
      <c r="A2675" s="2" t="str">
        <f>'AlumniEI SIGARRA'!A2676</f>
        <v/>
      </c>
      <c r="B2675" s="2" t="str">
        <f>'AlumniEI SIGARRA'!B2676</f>
        <v/>
      </c>
      <c r="C2675" s="2" t="str">
        <f>'AlumniEI SIGARRA'!I2676</f>
        <v/>
      </c>
      <c r="D2675" s="2" t="str">
        <f>'AlumniEI SIGARRA'!U2676</f>
        <v/>
      </c>
    </row>
    <row r="2676">
      <c r="A2676" s="2" t="str">
        <f>'AlumniEI SIGARRA'!A2677</f>
        <v/>
      </c>
      <c r="B2676" s="2" t="str">
        <f>'AlumniEI SIGARRA'!B2677</f>
        <v/>
      </c>
      <c r="C2676" s="2" t="str">
        <f>'AlumniEI SIGARRA'!I2677</f>
        <v/>
      </c>
      <c r="D2676" s="2" t="str">
        <f>'AlumniEI SIGARRA'!U2677</f>
        <v/>
      </c>
    </row>
    <row r="2677">
      <c r="A2677" s="2" t="str">
        <f>'AlumniEI SIGARRA'!A2678</f>
        <v/>
      </c>
      <c r="B2677" s="2" t="str">
        <f>'AlumniEI SIGARRA'!B2678</f>
        <v/>
      </c>
      <c r="C2677" s="2" t="str">
        <f>'AlumniEI SIGARRA'!I2678</f>
        <v/>
      </c>
      <c r="D2677" s="2" t="str">
        <f>'AlumniEI SIGARRA'!U2678</f>
        <v/>
      </c>
    </row>
    <row r="2678">
      <c r="A2678" s="2" t="str">
        <f>'AlumniEI SIGARRA'!A2679</f>
        <v/>
      </c>
      <c r="B2678" s="2" t="str">
        <f>'AlumniEI SIGARRA'!B2679</f>
        <v/>
      </c>
      <c r="C2678" s="2" t="str">
        <f>'AlumniEI SIGARRA'!I2679</f>
        <v/>
      </c>
      <c r="D2678" s="2" t="str">
        <f>'AlumniEI SIGARRA'!U2679</f>
        <v/>
      </c>
    </row>
    <row r="2679">
      <c r="A2679" s="2" t="str">
        <f>'AlumniEI SIGARRA'!A2680</f>
        <v/>
      </c>
      <c r="B2679" s="2" t="str">
        <f>'AlumniEI SIGARRA'!B2680</f>
        <v/>
      </c>
      <c r="C2679" s="2" t="str">
        <f>'AlumniEI SIGARRA'!I2680</f>
        <v/>
      </c>
      <c r="D2679" s="2" t="str">
        <f>'AlumniEI SIGARRA'!U2680</f>
        <v/>
      </c>
    </row>
    <row r="2680">
      <c r="A2680" s="2" t="str">
        <f>'AlumniEI SIGARRA'!A2681</f>
        <v/>
      </c>
      <c r="B2680" s="2" t="str">
        <f>'AlumniEI SIGARRA'!B2681</f>
        <v/>
      </c>
      <c r="C2680" s="2" t="str">
        <f>'AlumniEI SIGARRA'!I2681</f>
        <v/>
      </c>
      <c r="D2680" s="2" t="str">
        <f>'AlumniEI SIGARRA'!U2681</f>
        <v/>
      </c>
    </row>
    <row r="2681">
      <c r="A2681" s="2" t="str">
        <f>'AlumniEI SIGARRA'!A2682</f>
        <v/>
      </c>
      <c r="B2681" s="2" t="str">
        <f>'AlumniEI SIGARRA'!B2682</f>
        <v/>
      </c>
      <c r="C2681" s="2" t="str">
        <f>'AlumniEI SIGARRA'!I2682</f>
        <v/>
      </c>
      <c r="D2681" s="2" t="str">
        <f>'AlumniEI SIGARRA'!U2682</f>
        <v/>
      </c>
    </row>
    <row r="2682">
      <c r="A2682" s="2" t="str">
        <f>'AlumniEI SIGARRA'!A2683</f>
        <v/>
      </c>
      <c r="B2682" s="2" t="str">
        <f>'AlumniEI SIGARRA'!B2683</f>
        <v/>
      </c>
      <c r="C2682" s="2" t="str">
        <f>'AlumniEI SIGARRA'!I2683</f>
        <v/>
      </c>
      <c r="D2682" s="2" t="str">
        <f>'AlumniEI SIGARRA'!U2683</f>
        <v/>
      </c>
    </row>
    <row r="2683">
      <c r="A2683" s="2" t="str">
        <f>'AlumniEI SIGARRA'!A2684</f>
        <v/>
      </c>
      <c r="B2683" s="2" t="str">
        <f>'AlumniEI SIGARRA'!B2684</f>
        <v/>
      </c>
      <c r="C2683" s="2" t="str">
        <f>'AlumniEI SIGARRA'!I2684</f>
        <v/>
      </c>
      <c r="D2683" s="2" t="str">
        <f>'AlumniEI SIGARRA'!U2684</f>
        <v/>
      </c>
    </row>
    <row r="2684">
      <c r="A2684" s="2" t="str">
        <f>'AlumniEI SIGARRA'!A2685</f>
        <v/>
      </c>
      <c r="B2684" s="2" t="str">
        <f>'AlumniEI SIGARRA'!B2685</f>
        <v/>
      </c>
      <c r="C2684" s="2" t="str">
        <f>'AlumniEI SIGARRA'!I2685</f>
        <v/>
      </c>
      <c r="D2684" s="2" t="str">
        <f>'AlumniEI SIGARRA'!U2685</f>
        <v/>
      </c>
    </row>
    <row r="2685">
      <c r="A2685" s="2" t="str">
        <f>'AlumniEI SIGARRA'!A2686</f>
        <v/>
      </c>
      <c r="B2685" s="2" t="str">
        <f>'AlumniEI SIGARRA'!B2686</f>
        <v/>
      </c>
      <c r="C2685" s="2" t="str">
        <f>'AlumniEI SIGARRA'!I2686</f>
        <v/>
      </c>
      <c r="D2685" s="2" t="str">
        <f>'AlumniEI SIGARRA'!U2686</f>
        <v/>
      </c>
    </row>
    <row r="2686">
      <c r="A2686" s="2" t="str">
        <f>'AlumniEI SIGARRA'!A2687</f>
        <v/>
      </c>
      <c r="B2686" s="2" t="str">
        <f>'AlumniEI SIGARRA'!B2687</f>
        <v/>
      </c>
      <c r="C2686" s="2" t="str">
        <f>'AlumniEI SIGARRA'!I2687</f>
        <v/>
      </c>
      <c r="D2686" s="2" t="str">
        <f>'AlumniEI SIGARRA'!U2687</f>
        <v/>
      </c>
    </row>
    <row r="2687">
      <c r="A2687" s="2" t="str">
        <f>'AlumniEI SIGARRA'!A2688</f>
        <v/>
      </c>
      <c r="B2687" s="2" t="str">
        <f>'AlumniEI SIGARRA'!B2688</f>
        <v/>
      </c>
      <c r="C2687" s="2" t="str">
        <f>'AlumniEI SIGARRA'!I2688</f>
        <v/>
      </c>
      <c r="D2687" s="2" t="str">
        <f>'AlumniEI SIGARRA'!U2688</f>
        <v/>
      </c>
    </row>
    <row r="2688">
      <c r="A2688" s="2" t="str">
        <f>'AlumniEI SIGARRA'!A2689</f>
        <v/>
      </c>
      <c r="B2688" s="2" t="str">
        <f>'AlumniEI SIGARRA'!B2689</f>
        <v/>
      </c>
      <c r="C2688" s="2" t="str">
        <f>'AlumniEI SIGARRA'!I2689</f>
        <v/>
      </c>
      <c r="D2688" s="2" t="str">
        <f>'AlumniEI SIGARRA'!U2689</f>
        <v/>
      </c>
    </row>
    <row r="2689">
      <c r="A2689" s="2" t="str">
        <f>'AlumniEI SIGARRA'!A2690</f>
        <v/>
      </c>
      <c r="B2689" s="2" t="str">
        <f>'AlumniEI SIGARRA'!B2690</f>
        <v/>
      </c>
      <c r="C2689" s="2" t="str">
        <f>'AlumniEI SIGARRA'!I2690</f>
        <v/>
      </c>
      <c r="D2689" s="2" t="str">
        <f>'AlumniEI SIGARRA'!U2690</f>
        <v/>
      </c>
    </row>
    <row r="2690">
      <c r="A2690" s="2" t="str">
        <f>'AlumniEI SIGARRA'!A2691</f>
        <v/>
      </c>
      <c r="B2690" s="2" t="str">
        <f>'AlumniEI SIGARRA'!B2691</f>
        <v/>
      </c>
      <c r="C2690" s="2" t="str">
        <f>'AlumniEI SIGARRA'!I2691</f>
        <v/>
      </c>
      <c r="D2690" s="2" t="str">
        <f>'AlumniEI SIGARRA'!U2691</f>
        <v/>
      </c>
    </row>
    <row r="2691">
      <c r="A2691" s="2" t="str">
        <f>'AlumniEI SIGARRA'!A2692</f>
        <v/>
      </c>
      <c r="B2691" s="2" t="str">
        <f>'AlumniEI SIGARRA'!B2692</f>
        <v/>
      </c>
      <c r="C2691" s="2" t="str">
        <f>'AlumniEI SIGARRA'!I2692</f>
        <v/>
      </c>
      <c r="D2691" s="2" t="str">
        <f>'AlumniEI SIGARRA'!U2692</f>
        <v/>
      </c>
    </row>
    <row r="2692">
      <c r="A2692" s="2" t="str">
        <f>'AlumniEI SIGARRA'!A2693</f>
        <v/>
      </c>
      <c r="B2692" s="2" t="str">
        <f>'AlumniEI SIGARRA'!B2693</f>
        <v/>
      </c>
      <c r="C2692" s="2" t="str">
        <f>'AlumniEI SIGARRA'!I2693</f>
        <v/>
      </c>
      <c r="D2692" s="2" t="str">
        <f>'AlumniEI SIGARRA'!U2693</f>
        <v/>
      </c>
    </row>
    <row r="2693">
      <c r="A2693" s="2" t="str">
        <f>'AlumniEI SIGARRA'!A2694</f>
        <v/>
      </c>
      <c r="B2693" s="2" t="str">
        <f>'AlumniEI SIGARRA'!B2694</f>
        <v/>
      </c>
      <c r="C2693" s="2" t="str">
        <f>'AlumniEI SIGARRA'!I2694</f>
        <v/>
      </c>
      <c r="D2693" s="2" t="str">
        <f>'AlumniEI SIGARRA'!U2694</f>
        <v/>
      </c>
    </row>
    <row r="2694">
      <c r="A2694" s="2" t="str">
        <f>'AlumniEI SIGARRA'!A2695</f>
        <v/>
      </c>
      <c r="B2694" s="2" t="str">
        <f>'AlumniEI SIGARRA'!B2695</f>
        <v/>
      </c>
      <c r="C2694" s="2" t="str">
        <f>'AlumniEI SIGARRA'!I2695</f>
        <v/>
      </c>
      <c r="D2694" s="2" t="str">
        <f>'AlumniEI SIGARRA'!U2695</f>
        <v/>
      </c>
    </row>
    <row r="2695">
      <c r="A2695" s="2" t="str">
        <f>'AlumniEI SIGARRA'!A2696</f>
        <v/>
      </c>
      <c r="B2695" s="2" t="str">
        <f>'AlumniEI SIGARRA'!B2696</f>
        <v/>
      </c>
      <c r="C2695" s="2" t="str">
        <f>'AlumniEI SIGARRA'!I2696</f>
        <v/>
      </c>
      <c r="D2695" s="2" t="str">
        <f>'AlumniEI SIGARRA'!U2696</f>
        <v/>
      </c>
    </row>
    <row r="2696">
      <c r="A2696" s="2" t="str">
        <f>'AlumniEI SIGARRA'!A2697</f>
        <v/>
      </c>
      <c r="B2696" s="2" t="str">
        <f>'AlumniEI SIGARRA'!B2697</f>
        <v/>
      </c>
      <c r="C2696" s="2" t="str">
        <f>'AlumniEI SIGARRA'!I2697</f>
        <v/>
      </c>
      <c r="D2696" s="2" t="str">
        <f>'AlumniEI SIGARRA'!U2697</f>
        <v/>
      </c>
    </row>
    <row r="2697">
      <c r="A2697" s="2" t="str">
        <f>'AlumniEI SIGARRA'!A2698</f>
        <v/>
      </c>
      <c r="B2697" s="2" t="str">
        <f>'AlumniEI SIGARRA'!B2698</f>
        <v/>
      </c>
      <c r="C2697" s="2" t="str">
        <f>'AlumniEI SIGARRA'!I2698</f>
        <v/>
      </c>
      <c r="D2697" s="2" t="str">
        <f>'AlumniEI SIGARRA'!U2698</f>
        <v/>
      </c>
    </row>
    <row r="2698">
      <c r="A2698" s="2" t="str">
        <f>'AlumniEI SIGARRA'!A2699</f>
        <v/>
      </c>
      <c r="B2698" s="2" t="str">
        <f>'AlumniEI SIGARRA'!B2699</f>
        <v/>
      </c>
      <c r="C2698" s="2" t="str">
        <f>'AlumniEI SIGARRA'!I2699</f>
        <v/>
      </c>
      <c r="D2698" s="2" t="str">
        <f>'AlumniEI SIGARRA'!U2699</f>
        <v/>
      </c>
    </row>
    <row r="2699">
      <c r="A2699" s="2" t="str">
        <f>'AlumniEI SIGARRA'!A2700</f>
        <v/>
      </c>
      <c r="B2699" s="2" t="str">
        <f>'AlumniEI SIGARRA'!B2700</f>
        <v/>
      </c>
      <c r="C2699" s="2" t="str">
        <f>'AlumniEI SIGARRA'!I2700</f>
        <v/>
      </c>
      <c r="D2699" s="2" t="str">
        <f>'AlumniEI SIGARRA'!U2700</f>
        <v/>
      </c>
    </row>
    <row r="2700">
      <c r="A2700" s="2" t="str">
        <f>'AlumniEI SIGARRA'!A2701</f>
        <v/>
      </c>
      <c r="B2700" s="2" t="str">
        <f>'AlumniEI SIGARRA'!B2701</f>
        <v/>
      </c>
      <c r="C2700" s="2" t="str">
        <f>'AlumniEI SIGARRA'!I2701</f>
        <v/>
      </c>
      <c r="D2700" s="2" t="str">
        <f>'AlumniEI SIGARRA'!U2701</f>
        <v/>
      </c>
    </row>
    <row r="2701">
      <c r="A2701" s="2" t="str">
        <f>'AlumniEI SIGARRA'!A2702</f>
        <v/>
      </c>
      <c r="B2701" s="2" t="str">
        <f>'AlumniEI SIGARRA'!B2702</f>
        <v/>
      </c>
      <c r="C2701" s="2" t="str">
        <f>'AlumniEI SIGARRA'!I2702</f>
        <v/>
      </c>
      <c r="D2701" s="2" t="str">
        <f>'AlumniEI SIGARRA'!U2702</f>
        <v/>
      </c>
    </row>
    <row r="2702">
      <c r="A2702" s="2" t="str">
        <f>'AlumniEI SIGARRA'!A2703</f>
        <v/>
      </c>
      <c r="B2702" s="2" t="str">
        <f>'AlumniEI SIGARRA'!B2703</f>
        <v/>
      </c>
      <c r="C2702" s="2" t="str">
        <f>'AlumniEI SIGARRA'!I2703</f>
        <v/>
      </c>
      <c r="D2702" s="2" t="str">
        <f>'AlumniEI SIGARRA'!U2703</f>
        <v/>
      </c>
    </row>
    <row r="2703">
      <c r="A2703" s="2" t="str">
        <f>'AlumniEI SIGARRA'!A2704</f>
        <v/>
      </c>
      <c r="B2703" s="2" t="str">
        <f>'AlumniEI SIGARRA'!B2704</f>
        <v/>
      </c>
      <c r="C2703" s="2" t="str">
        <f>'AlumniEI SIGARRA'!I2704</f>
        <v/>
      </c>
      <c r="D2703" s="2" t="str">
        <f>'AlumniEI SIGARRA'!U2704</f>
        <v/>
      </c>
    </row>
    <row r="2704">
      <c r="A2704" s="2" t="str">
        <f>'AlumniEI SIGARRA'!A2705</f>
        <v/>
      </c>
      <c r="B2704" s="2" t="str">
        <f>'AlumniEI SIGARRA'!B2705</f>
        <v/>
      </c>
      <c r="C2704" s="2" t="str">
        <f>'AlumniEI SIGARRA'!I2705</f>
        <v/>
      </c>
      <c r="D2704" s="2" t="str">
        <f>'AlumniEI SIGARRA'!U2705</f>
        <v/>
      </c>
    </row>
    <row r="2705">
      <c r="A2705" s="2" t="str">
        <f>'AlumniEI SIGARRA'!A2706</f>
        <v/>
      </c>
      <c r="B2705" s="2" t="str">
        <f>'AlumniEI SIGARRA'!B2706</f>
        <v/>
      </c>
      <c r="C2705" s="2" t="str">
        <f>'AlumniEI SIGARRA'!I2706</f>
        <v/>
      </c>
      <c r="D2705" s="2" t="str">
        <f>'AlumniEI SIGARRA'!U2706</f>
        <v/>
      </c>
    </row>
    <row r="2706">
      <c r="A2706" s="2" t="str">
        <f>'AlumniEI SIGARRA'!A2707</f>
        <v/>
      </c>
      <c r="B2706" s="2" t="str">
        <f>'AlumniEI SIGARRA'!B2707</f>
        <v/>
      </c>
      <c r="C2706" s="2" t="str">
        <f>'AlumniEI SIGARRA'!I2707</f>
        <v/>
      </c>
      <c r="D2706" s="2" t="str">
        <f>'AlumniEI SIGARRA'!U2707</f>
        <v/>
      </c>
    </row>
    <row r="2707">
      <c r="A2707" s="2" t="str">
        <f>'AlumniEI SIGARRA'!A2708</f>
        <v/>
      </c>
      <c r="B2707" s="2" t="str">
        <f>'AlumniEI SIGARRA'!B2708</f>
        <v/>
      </c>
      <c r="C2707" s="2" t="str">
        <f>'AlumniEI SIGARRA'!I2708</f>
        <v/>
      </c>
      <c r="D2707" s="2" t="str">
        <f>'AlumniEI SIGARRA'!U2708</f>
        <v/>
      </c>
    </row>
    <row r="2708">
      <c r="A2708" s="2" t="str">
        <f>'AlumniEI SIGARRA'!A2709</f>
        <v/>
      </c>
      <c r="B2708" s="2" t="str">
        <f>'AlumniEI SIGARRA'!B2709</f>
        <v/>
      </c>
      <c r="C2708" s="2" t="str">
        <f>'AlumniEI SIGARRA'!I2709</f>
        <v/>
      </c>
      <c r="D2708" s="2" t="str">
        <f>'AlumniEI SIGARRA'!U2709</f>
        <v/>
      </c>
    </row>
    <row r="2709">
      <c r="A2709" s="2" t="str">
        <f>'AlumniEI SIGARRA'!A2710</f>
        <v/>
      </c>
      <c r="B2709" s="2" t="str">
        <f>'AlumniEI SIGARRA'!B2710</f>
        <v/>
      </c>
      <c r="C2709" s="2" t="str">
        <f>'AlumniEI SIGARRA'!I2710</f>
        <v/>
      </c>
      <c r="D2709" s="2" t="str">
        <f>'AlumniEI SIGARRA'!U2710</f>
        <v/>
      </c>
    </row>
    <row r="2710">
      <c r="A2710" s="2" t="str">
        <f>'AlumniEI SIGARRA'!A2711</f>
        <v/>
      </c>
      <c r="B2710" s="2" t="str">
        <f>'AlumniEI SIGARRA'!B2711</f>
        <v/>
      </c>
      <c r="C2710" s="2" t="str">
        <f>'AlumniEI SIGARRA'!I2711</f>
        <v/>
      </c>
      <c r="D2710" s="2" t="str">
        <f>'AlumniEI SIGARRA'!U2711</f>
        <v/>
      </c>
    </row>
    <row r="2711">
      <c r="A2711" s="2" t="str">
        <f>'AlumniEI SIGARRA'!A2712</f>
        <v/>
      </c>
      <c r="B2711" s="2" t="str">
        <f>'AlumniEI SIGARRA'!B2712</f>
        <v/>
      </c>
      <c r="C2711" s="2" t="str">
        <f>'AlumniEI SIGARRA'!I2712</f>
        <v/>
      </c>
      <c r="D2711" s="2" t="str">
        <f>'AlumniEI SIGARRA'!U2712</f>
        <v/>
      </c>
    </row>
    <row r="2712">
      <c r="A2712" s="2" t="str">
        <f>'AlumniEI SIGARRA'!A2713</f>
        <v/>
      </c>
      <c r="B2712" s="2" t="str">
        <f>'AlumniEI SIGARRA'!B2713</f>
        <v/>
      </c>
      <c r="C2712" s="2" t="str">
        <f>'AlumniEI SIGARRA'!I2713</f>
        <v/>
      </c>
      <c r="D2712" s="2" t="str">
        <f>'AlumniEI SIGARRA'!U2713</f>
        <v/>
      </c>
    </row>
    <row r="2713">
      <c r="A2713" s="2" t="str">
        <f>'AlumniEI SIGARRA'!A2714</f>
        <v/>
      </c>
      <c r="B2713" s="2" t="str">
        <f>'AlumniEI SIGARRA'!B2714</f>
        <v/>
      </c>
      <c r="C2713" s="2" t="str">
        <f>'AlumniEI SIGARRA'!I2714</f>
        <v/>
      </c>
      <c r="D2713" s="2" t="str">
        <f>'AlumniEI SIGARRA'!U2714</f>
        <v/>
      </c>
    </row>
    <row r="2714">
      <c r="A2714" s="2" t="str">
        <f>'AlumniEI SIGARRA'!A2715</f>
        <v/>
      </c>
      <c r="B2714" s="2" t="str">
        <f>'AlumniEI SIGARRA'!B2715</f>
        <v/>
      </c>
      <c r="C2714" s="2" t="str">
        <f>'AlumniEI SIGARRA'!I2715</f>
        <v/>
      </c>
      <c r="D2714" s="2" t="str">
        <f>'AlumniEI SIGARRA'!U2715</f>
        <v/>
      </c>
    </row>
    <row r="2715">
      <c r="A2715" s="2" t="str">
        <f>'AlumniEI SIGARRA'!A2716</f>
        <v/>
      </c>
      <c r="B2715" s="2" t="str">
        <f>'AlumniEI SIGARRA'!B2716</f>
        <v/>
      </c>
      <c r="C2715" s="2" t="str">
        <f>'AlumniEI SIGARRA'!I2716</f>
        <v/>
      </c>
      <c r="D2715" s="2" t="str">
        <f>'AlumniEI SIGARRA'!U2716</f>
        <v/>
      </c>
    </row>
    <row r="2716">
      <c r="A2716" s="2" t="str">
        <f>'AlumniEI SIGARRA'!A2717</f>
        <v/>
      </c>
      <c r="B2716" s="2" t="str">
        <f>'AlumniEI SIGARRA'!B2717</f>
        <v/>
      </c>
      <c r="C2716" s="2" t="str">
        <f>'AlumniEI SIGARRA'!I2717</f>
        <v/>
      </c>
      <c r="D2716" s="2" t="str">
        <f>'AlumniEI SIGARRA'!U2717</f>
        <v/>
      </c>
    </row>
    <row r="2717">
      <c r="A2717" s="2" t="str">
        <f>'AlumniEI SIGARRA'!A2718</f>
        <v/>
      </c>
      <c r="B2717" s="2" t="str">
        <f>'AlumniEI SIGARRA'!B2718</f>
        <v/>
      </c>
      <c r="C2717" s="2" t="str">
        <f>'AlumniEI SIGARRA'!I2718</f>
        <v/>
      </c>
      <c r="D2717" s="2" t="str">
        <f>'AlumniEI SIGARRA'!U2718</f>
        <v/>
      </c>
    </row>
    <row r="2718">
      <c r="A2718" s="2" t="str">
        <f>'AlumniEI SIGARRA'!A2719</f>
        <v/>
      </c>
      <c r="B2718" s="2" t="str">
        <f>'AlumniEI SIGARRA'!B2719</f>
        <v/>
      </c>
      <c r="C2718" s="2" t="str">
        <f>'AlumniEI SIGARRA'!I2719</f>
        <v/>
      </c>
      <c r="D2718" s="2" t="str">
        <f>'AlumniEI SIGARRA'!U2719</f>
        <v/>
      </c>
    </row>
    <row r="2719">
      <c r="A2719" s="2" t="str">
        <f>'AlumniEI SIGARRA'!A2720</f>
        <v/>
      </c>
      <c r="B2719" s="2" t="str">
        <f>'AlumniEI SIGARRA'!B2720</f>
        <v/>
      </c>
      <c r="C2719" s="2" t="str">
        <f>'AlumniEI SIGARRA'!I2720</f>
        <v/>
      </c>
      <c r="D2719" s="2" t="str">
        <f>'AlumniEI SIGARRA'!U2720</f>
        <v/>
      </c>
    </row>
    <row r="2720">
      <c r="A2720" s="2" t="str">
        <f>'AlumniEI SIGARRA'!A2721</f>
        <v/>
      </c>
      <c r="B2720" s="2" t="str">
        <f>'AlumniEI SIGARRA'!B2721</f>
        <v/>
      </c>
      <c r="C2720" s="2" t="str">
        <f>'AlumniEI SIGARRA'!I2721</f>
        <v/>
      </c>
      <c r="D2720" s="2" t="str">
        <f>'AlumniEI SIGARRA'!U2721</f>
        <v/>
      </c>
    </row>
    <row r="2721">
      <c r="A2721" s="2" t="str">
        <f>'AlumniEI SIGARRA'!A2722</f>
        <v/>
      </c>
      <c r="B2721" s="2" t="str">
        <f>'AlumniEI SIGARRA'!B2722</f>
        <v/>
      </c>
      <c r="C2721" s="2" t="str">
        <f>'AlumniEI SIGARRA'!I2722</f>
        <v/>
      </c>
      <c r="D2721" s="2" t="str">
        <f>'AlumniEI SIGARRA'!U2722</f>
        <v/>
      </c>
    </row>
    <row r="2722">
      <c r="A2722" s="2" t="str">
        <f>'AlumniEI SIGARRA'!A2723</f>
        <v/>
      </c>
      <c r="B2722" s="2" t="str">
        <f>'AlumniEI SIGARRA'!B2723</f>
        <v/>
      </c>
      <c r="C2722" s="2" t="str">
        <f>'AlumniEI SIGARRA'!I2723</f>
        <v/>
      </c>
      <c r="D2722" s="2" t="str">
        <f>'AlumniEI SIGARRA'!U2723</f>
        <v/>
      </c>
    </row>
    <row r="2723">
      <c r="A2723" s="2" t="str">
        <f>'AlumniEI SIGARRA'!A2724</f>
        <v/>
      </c>
      <c r="B2723" s="2" t="str">
        <f>'AlumniEI SIGARRA'!B2724</f>
        <v/>
      </c>
      <c r="C2723" s="2" t="str">
        <f>'AlumniEI SIGARRA'!I2724</f>
        <v/>
      </c>
      <c r="D2723" s="2" t="str">
        <f>'AlumniEI SIGARRA'!U2724</f>
        <v/>
      </c>
    </row>
    <row r="2724">
      <c r="A2724" s="2" t="str">
        <f>'AlumniEI SIGARRA'!A2725</f>
        <v/>
      </c>
      <c r="B2724" s="2" t="str">
        <f>'AlumniEI SIGARRA'!B2725</f>
        <v/>
      </c>
      <c r="C2724" s="2" t="str">
        <f>'AlumniEI SIGARRA'!I2725</f>
        <v/>
      </c>
      <c r="D2724" s="2" t="str">
        <f>'AlumniEI SIGARRA'!U2725</f>
        <v/>
      </c>
    </row>
    <row r="2725">
      <c r="A2725" s="2" t="str">
        <f>'AlumniEI SIGARRA'!A2726</f>
        <v/>
      </c>
      <c r="B2725" s="2" t="str">
        <f>'AlumniEI SIGARRA'!B2726</f>
        <v/>
      </c>
      <c r="C2725" s="2" t="str">
        <f>'AlumniEI SIGARRA'!I2726</f>
        <v/>
      </c>
      <c r="D2725" s="2" t="str">
        <f>'AlumniEI SIGARRA'!U2726</f>
        <v/>
      </c>
    </row>
    <row r="2726">
      <c r="A2726" s="2" t="str">
        <f>'AlumniEI SIGARRA'!A2727</f>
        <v/>
      </c>
      <c r="B2726" s="2" t="str">
        <f>'AlumniEI SIGARRA'!B2727</f>
        <v/>
      </c>
      <c r="C2726" s="2" t="str">
        <f>'AlumniEI SIGARRA'!I2727</f>
        <v/>
      </c>
      <c r="D2726" s="2" t="str">
        <f>'AlumniEI SIGARRA'!U2727</f>
        <v/>
      </c>
    </row>
    <row r="2727">
      <c r="A2727" s="2" t="str">
        <f>'AlumniEI SIGARRA'!A2728</f>
        <v/>
      </c>
      <c r="B2727" s="2" t="str">
        <f>'AlumniEI SIGARRA'!B2728</f>
        <v/>
      </c>
      <c r="C2727" s="2" t="str">
        <f>'AlumniEI SIGARRA'!I2728</f>
        <v/>
      </c>
      <c r="D2727" s="2" t="str">
        <f>'AlumniEI SIGARRA'!U2728</f>
        <v/>
      </c>
    </row>
    <row r="2728">
      <c r="A2728" s="2" t="str">
        <f>'AlumniEI SIGARRA'!A2729</f>
        <v/>
      </c>
      <c r="B2728" s="2" t="str">
        <f>'AlumniEI SIGARRA'!B2729</f>
        <v/>
      </c>
      <c r="C2728" s="2" t="str">
        <f>'AlumniEI SIGARRA'!I2729</f>
        <v/>
      </c>
      <c r="D2728" s="2" t="str">
        <f>'AlumniEI SIGARRA'!U2729</f>
        <v/>
      </c>
    </row>
    <row r="2729">
      <c r="A2729" s="2" t="str">
        <f>'AlumniEI SIGARRA'!A2730</f>
        <v/>
      </c>
      <c r="B2729" s="2" t="str">
        <f>'AlumniEI SIGARRA'!B2730</f>
        <v/>
      </c>
      <c r="C2729" s="2" t="str">
        <f>'AlumniEI SIGARRA'!I2730</f>
        <v/>
      </c>
      <c r="D2729" s="2" t="str">
        <f>'AlumniEI SIGARRA'!U2730</f>
        <v/>
      </c>
    </row>
    <row r="2730">
      <c r="A2730" s="2" t="str">
        <f>'AlumniEI SIGARRA'!A2731</f>
        <v/>
      </c>
      <c r="B2730" s="2" t="str">
        <f>'AlumniEI SIGARRA'!B2731</f>
        <v/>
      </c>
      <c r="C2730" s="2" t="str">
        <f>'AlumniEI SIGARRA'!I2731</f>
        <v/>
      </c>
      <c r="D2730" s="2" t="str">
        <f>'AlumniEI SIGARRA'!U2731</f>
        <v/>
      </c>
    </row>
    <row r="2731">
      <c r="A2731" s="2" t="str">
        <f>'AlumniEI SIGARRA'!A2732</f>
        <v/>
      </c>
      <c r="B2731" s="2" t="str">
        <f>'AlumniEI SIGARRA'!B2732</f>
        <v/>
      </c>
      <c r="C2731" s="2" t="str">
        <f>'AlumniEI SIGARRA'!I2732</f>
        <v/>
      </c>
      <c r="D2731" s="2" t="str">
        <f>'AlumniEI SIGARRA'!U2732</f>
        <v/>
      </c>
    </row>
    <row r="2732">
      <c r="A2732" s="2" t="str">
        <f>'AlumniEI SIGARRA'!A2733</f>
        <v/>
      </c>
      <c r="B2732" s="2" t="str">
        <f>'AlumniEI SIGARRA'!B2733</f>
        <v/>
      </c>
      <c r="C2732" s="2" t="str">
        <f>'AlumniEI SIGARRA'!I2733</f>
        <v/>
      </c>
      <c r="D2732" s="2" t="str">
        <f>'AlumniEI SIGARRA'!U2733</f>
        <v/>
      </c>
    </row>
    <row r="2733">
      <c r="A2733" s="2" t="str">
        <f>'AlumniEI SIGARRA'!A2734</f>
        <v/>
      </c>
      <c r="B2733" s="2" t="str">
        <f>'AlumniEI SIGARRA'!B2734</f>
        <v/>
      </c>
      <c r="C2733" s="2" t="str">
        <f>'AlumniEI SIGARRA'!I2734</f>
        <v/>
      </c>
      <c r="D2733" s="2" t="str">
        <f>'AlumniEI SIGARRA'!U2734</f>
        <v/>
      </c>
    </row>
    <row r="2734">
      <c r="A2734" s="2" t="str">
        <f>'AlumniEI SIGARRA'!A2735</f>
        <v/>
      </c>
      <c r="B2734" s="2" t="str">
        <f>'AlumniEI SIGARRA'!B2735</f>
        <v/>
      </c>
      <c r="C2734" s="2" t="str">
        <f>'AlumniEI SIGARRA'!I2735</f>
        <v/>
      </c>
      <c r="D2734" s="2" t="str">
        <f>'AlumniEI SIGARRA'!U2735</f>
        <v/>
      </c>
    </row>
    <row r="2735">
      <c r="A2735" s="2" t="str">
        <f>'AlumniEI SIGARRA'!A2736</f>
        <v/>
      </c>
      <c r="B2735" s="2" t="str">
        <f>'AlumniEI SIGARRA'!B2736</f>
        <v/>
      </c>
      <c r="C2735" s="2" t="str">
        <f>'AlumniEI SIGARRA'!I2736</f>
        <v/>
      </c>
      <c r="D2735" s="2" t="str">
        <f>'AlumniEI SIGARRA'!U2736</f>
        <v/>
      </c>
    </row>
    <row r="2736">
      <c r="A2736" s="2" t="str">
        <f>'AlumniEI SIGARRA'!A2737</f>
        <v/>
      </c>
      <c r="B2736" s="2" t="str">
        <f>'AlumniEI SIGARRA'!B2737</f>
        <v/>
      </c>
      <c r="C2736" s="2" t="str">
        <f>'AlumniEI SIGARRA'!I2737</f>
        <v/>
      </c>
      <c r="D2736" s="2" t="str">
        <f>'AlumniEI SIGARRA'!U2737</f>
        <v/>
      </c>
    </row>
    <row r="2737">
      <c r="A2737" s="2" t="str">
        <f>'AlumniEI SIGARRA'!A2738</f>
        <v/>
      </c>
      <c r="B2737" s="2" t="str">
        <f>'AlumniEI SIGARRA'!B2738</f>
        <v/>
      </c>
      <c r="C2737" s="2" t="str">
        <f>'AlumniEI SIGARRA'!I2738</f>
        <v/>
      </c>
      <c r="D2737" s="2" t="str">
        <f>'AlumniEI SIGARRA'!U2738</f>
        <v/>
      </c>
    </row>
    <row r="2738">
      <c r="A2738" s="2" t="str">
        <f>'AlumniEI SIGARRA'!A2739</f>
        <v/>
      </c>
      <c r="B2738" s="2" t="str">
        <f>'AlumniEI SIGARRA'!B2739</f>
        <v/>
      </c>
      <c r="C2738" s="2" t="str">
        <f>'AlumniEI SIGARRA'!I2739</f>
        <v/>
      </c>
      <c r="D2738" s="2" t="str">
        <f>'AlumniEI SIGARRA'!U2739</f>
        <v/>
      </c>
    </row>
    <row r="2739">
      <c r="A2739" s="2" t="str">
        <f>'AlumniEI SIGARRA'!A2740</f>
        <v/>
      </c>
      <c r="B2739" s="2" t="str">
        <f>'AlumniEI SIGARRA'!B2740</f>
        <v/>
      </c>
      <c r="C2739" s="2" t="str">
        <f>'AlumniEI SIGARRA'!I2740</f>
        <v/>
      </c>
      <c r="D2739" s="2" t="str">
        <f>'AlumniEI SIGARRA'!U2740</f>
        <v/>
      </c>
    </row>
    <row r="2740">
      <c r="A2740" s="2" t="str">
        <f>'AlumniEI SIGARRA'!A2741</f>
        <v/>
      </c>
      <c r="B2740" s="2" t="str">
        <f>'AlumniEI SIGARRA'!B2741</f>
        <v/>
      </c>
      <c r="C2740" s="2" t="str">
        <f>'AlumniEI SIGARRA'!I2741</f>
        <v/>
      </c>
      <c r="D2740" s="2" t="str">
        <f>'AlumniEI SIGARRA'!U2741</f>
        <v/>
      </c>
    </row>
    <row r="2741">
      <c r="A2741" s="2" t="str">
        <f>'AlumniEI SIGARRA'!A2742</f>
        <v/>
      </c>
      <c r="B2741" s="2" t="str">
        <f>'AlumniEI SIGARRA'!B2742</f>
        <v/>
      </c>
      <c r="C2741" s="2" t="str">
        <f>'AlumniEI SIGARRA'!I2742</f>
        <v/>
      </c>
      <c r="D2741" s="2" t="str">
        <f>'AlumniEI SIGARRA'!U2742</f>
        <v/>
      </c>
    </row>
    <row r="2742">
      <c r="A2742" s="2" t="str">
        <f>'AlumniEI SIGARRA'!A2743</f>
        <v/>
      </c>
      <c r="B2742" s="2" t="str">
        <f>'AlumniEI SIGARRA'!B2743</f>
        <v/>
      </c>
      <c r="C2742" s="2" t="str">
        <f>'AlumniEI SIGARRA'!I2743</f>
        <v/>
      </c>
      <c r="D2742" s="2" t="str">
        <f>'AlumniEI SIGARRA'!U2743</f>
        <v/>
      </c>
    </row>
    <row r="2743">
      <c r="A2743" s="2" t="str">
        <f>'AlumniEI SIGARRA'!A2744</f>
        <v/>
      </c>
      <c r="B2743" s="2" t="str">
        <f>'AlumniEI SIGARRA'!B2744</f>
        <v/>
      </c>
      <c r="C2743" s="2" t="str">
        <f>'AlumniEI SIGARRA'!I2744</f>
        <v/>
      </c>
      <c r="D2743" s="2" t="str">
        <f>'AlumniEI SIGARRA'!U2744</f>
        <v/>
      </c>
    </row>
    <row r="2744">
      <c r="A2744" s="2" t="str">
        <f>'AlumniEI SIGARRA'!A2745</f>
        <v/>
      </c>
      <c r="B2744" s="2" t="str">
        <f>'AlumniEI SIGARRA'!B2745</f>
        <v/>
      </c>
      <c r="C2744" s="2" t="str">
        <f>'AlumniEI SIGARRA'!I2745</f>
        <v/>
      </c>
      <c r="D2744" s="2" t="str">
        <f>'AlumniEI SIGARRA'!U2745</f>
        <v/>
      </c>
    </row>
    <row r="2745">
      <c r="A2745" s="2" t="str">
        <f>'AlumniEI SIGARRA'!A2746</f>
        <v/>
      </c>
      <c r="B2745" s="2" t="str">
        <f>'AlumniEI SIGARRA'!B2746</f>
        <v/>
      </c>
      <c r="C2745" s="2" t="str">
        <f>'AlumniEI SIGARRA'!I2746</f>
        <v/>
      </c>
      <c r="D2745" s="2" t="str">
        <f>'AlumniEI SIGARRA'!U2746</f>
        <v/>
      </c>
    </row>
    <row r="2746">
      <c r="A2746" s="2" t="str">
        <f>'AlumniEI SIGARRA'!A2747</f>
        <v/>
      </c>
      <c r="B2746" s="2" t="str">
        <f>'AlumniEI SIGARRA'!B2747</f>
        <v/>
      </c>
      <c r="C2746" s="2" t="str">
        <f>'AlumniEI SIGARRA'!I2747</f>
        <v/>
      </c>
      <c r="D2746" s="2" t="str">
        <f>'AlumniEI SIGARRA'!U2747</f>
        <v/>
      </c>
    </row>
    <row r="2747">
      <c r="A2747" s="2" t="str">
        <f>'AlumniEI SIGARRA'!A2748</f>
        <v/>
      </c>
      <c r="B2747" s="2" t="str">
        <f>'AlumniEI SIGARRA'!B2748</f>
        <v/>
      </c>
      <c r="C2747" s="2" t="str">
        <f>'AlumniEI SIGARRA'!I2748</f>
        <v/>
      </c>
      <c r="D2747" s="2" t="str">
        <f>'AlumniEI SIGARRA'!U2748</f>
        <v/>
      </c>
    </row>
    <row r="2748">
      <c r="A2748" s="2" t="str">
        <f>'AlumniEI SIGARRA'!A2749</f>
        <v/>
      </c>
      <c r="B2748" s="2" t="str">
        <f>'AlumniEI SIGARRA'!B2749</f>
        <v/>
      </c>
      <c r="C2748" s="2" t="str">
        <f>'AlumniEI SIGARRA'!I2749</f>
        <v/>
      </c>
      <c r="D2748" s="2" t="str">
        <f>'AlumniEI SIGARRA'!U2749</f>
        <v/>
      </c>
    </row>
    <row r="2749">
      <c r="A2749" s="2" t="str">
        <f>'AlumniEI SIGARRA'!A2750</f>
        <v/>
      </c>
      <c r="B2749" s="2" t="str">
        <f>'AlumniEI SIGARRA'!B2750</f>
        <v/>
      </c>
      <c r="C2749" s="2" t="str">
        <f>'AlumniEI SIGARRA'!I2750</f>
        <v/>
      </c>
      <c r="D2749" s="2" t="str">
        <f>'AlumniEI SIGARRA'!U2750</f>
        <v/>
      </c>
    </row>
    <row r="2750">
      <c r="A2750" s="2" t="str">
        <f>'AlumniEI SIGARRA'!A2751</f>
        <v/>
      </c>
      <c r="B2750" s="2" t="str">
        <f>'AlumniEI SIGARRA'!B2751</f>
        <v/>
      </c>
      <c r="C2750" s="2" t="str">
        <f>'AlumniEI SIGARRA'!I2751</f>
        <v/>
      </c>
      <c r="D2750" s="2" t="str">
        <f>'AlumniEI SIGARRA'!U2751</f>
        <v/>
      </c>
    </row>
    <row r="2751">
      <c r="A2751" s="2" t="str">
        <f>'AlumniEI SIGARRA'!A2752</f>
        <v/>
      </c>
      <c r="B2751" s="2" t="str">
        <f>'AlumniEI SIGARRA'!B2752</f>
        <v/>
      </c>
      <c r="C2751" s="2" t="str">
        <f>'AlumniEI SIGARRA'!I2752</f>
        <v/>
      </c>
      <c r="D2751" s="2" t="str">
        <f>'AlumniEI SIGARRA'!U2752</f>
        <v/>
      </c>
    </row>
    <row r="2752">
      <c r="A2752" s="2" t="str">
        <f>'AlumniEI SIGARRA'!A2753</f>
        <v/>
      </c>
      <c r="B2752" s="2" t="str">
        <f>'AlumniEI SIGARRA'!B2753</f>
        <v/>
      </c>
      <c r="C2752" s="2" t="str">
        <f>'AlumniEI SIGARRA'!I2753</f>
        <v/>
      </c>
      <c r="D2752" s="2" t="str">
        <f>'AlumniEI SIGARRA'!U2753</f>
        <v/>
      </c>
    </row>
    <row r="2753">
      <c r="A2753" s="2" t="str">
        <f>'AlumniEI SIGARRA'!A2754</f>
        <v/>
      </c>
      <c r="B2753" s="2" t="str">
        <f>'AlumniEI SIGARRA'!B2754</f>
        <v/>
      </c>
      <c r="C2753" s="2" t="str">
        <f>'AlumniEI SIGARRA'!I2754</f>
        <v/>
      </c>
      <c r="D2753" s="2" t="str">
        <f>'AlumniEI SIGARRA'!U2754</f>
        <v/>
      </c>
    </row>
    <row r="2754">
      <c r="A2754" s="2" t="str">
        <f>'AlumniEI SIGARRA'!A2755</f>
        <v/>
      </c>
      <c r="B2754" s="2" t="str">
        <f>'AlumniEI SIGARRA'!B2755</f>
        <v/>
      </c>
      <c r="C2754" s="2" t="str">
        <f>'AlumniEI SIGARRA'!I2755</f>
        <v/>
      </c>
      <c r="D2754" s="2" t="str">
        <f>'AlumniEI SIGARRA'!U2755</f>
        <v/>
      </c>
    </row>
    <row r="2755">
      <c r="A2755" s="2" t="str">
        <f>'AlumniEI SIGARRA'!A2756</f>
        <v/>
      </c>
      <c r="B2755" s="2" t="str">
        <f>'AlumniEI SIGARRA'!B2756</f>
        <v/>
      </c>
      <c r="C2755" s="2" t="str">
        <f>'AlumniEI SIGARRA'!I2756</f>
        <v/>
      </c>
      <c r="D2755" s="2" t="str">
        <f>'AlumniEI SIGARRA'!U2756</f>
        <v/>
      </c>
    </row>
    <row r="2756">
      <c r="A2756" s="2" t="str">
        <f>'AlumniEI SIGARRA'!A2757</f>
        <v/>
      </c>
      <c r="B2756" s="2" t="str">
        <f>'AlumniEI SIGARRA'!B2757</f>
        <v/>
      </c>
      <c r="C2756" s="2" t="str">
        <f>'AlumniEI SIGARRA'!I2757</f>
        <v/>
      </c>
      <c r="D2756" s="2" t="str">
        <f>'AlumniEI SIGARRA'!U2757</f>
        <v/>
      </c>
    </row>
    <row r="2757">
      <c r="A2757" s="2" t="str">
        <f>'AlumniEI SIGARRA'!A2758</f>
        <v/>
      </c>
      <c r="B2757" s="2" t="str">
        <f>'AlumniEI SIGARRA'!B2758</f>
        <v/>
      </c>
      <c r="C2757" s="2" t="str">
        <f>'AlumniEI SIGARRA'!I2758</f>
        <v/>
      </c>
      <c r="D2757" s="2" t="str">
        <f>'AlumniEI SIGARRA'!U2758</f>
        <v/>
      </c>
    </row>
    <row r="2758">
      <c r="A2758" s="2" t="str">
        <f>'AlumniEI SIGARRA'!A2759</f>
        <v/>
      </c>
      <c r="B2758" s="2" t="str">
        <f>'AlumniEI SIGARRA'!B2759</f>
        <v/>
      </c>
      <c r="C2758" s="2" t="str">
        <f>'AlumniEI SIGARRA'!I2759</f>
        <v/>
      </c>
      <c r="D2758" s="2" t="str">
        <f>'AlumniEI SIGARRA'!U2759</f>
        <v/>
      </c>
    </row>
    <row r="2759">
      <c r="A2759" s="2" t="str">
        <f>'AlumniEI SIGARRA'!A2760</f>
        <v/>
      </c>
      <c r="B2759" s="2" t="str">
        <f>'AlumniEI SIGARRA'!B2760</f>
        <v/>
      </c>
      <c r="C2759" s="2" t="str">
        <f>'AlumniEI SIGARRA'!I2760</f>
        <v/>
      </c>
      <c r="D2759" s="2" t="str">
        <f>'AlumniEI SIGARRA'!U2760</f>
        <v/>
      </c>
    </row>
    <row r="2760">
      <c r="A2760" s="2" t="str">
        <f>'AlumniEI SIGARRA'!A2761</f>
        <v/>
      </c>
      <c r="B2760" s="2" t="str">
        <f>'AlumniEI SIGARRA'!B2761</f>
        <v/>
      </c>
      <c r="C2760" s="2" t="str">
        <f>'AlumniEI SIGARRA'!I2761</f>
        <v/>
      </c>
      <c r="D2760" s="2" t="str">
        <f>'AlumniEI SIGARRA'!U2761</f>
        <v/>
      </c>
    </row>
    <row r="2761">
      <c r="A2761" s="2" t="str">
        <f>'AlumniEI SIGARRA'!A2762</f>
        <v/>
      </c>
      <c r="B2761" s="2" t="str">
        <f>'AlumniEI SIGARRA'!B2762</f>
        <v/>
      </c>
      <c r="C2761" s="2" t="str">
        <f>'AlumniEI SIGARRA'!I2762</f>
        <v/>
      </c>
      <c r="D2761" s="2" t="str">
        <f>'AlumniEI SIGARRA'!U2762</f>
        <v/>
      </c>
    </row>
    <row r="2762">
      <c r="A2762" s="2" t="str">
        <f>'AlumniEI SIGARRA'!A2763</f>
        <v/>
      </c>
      <c r="B2762" s="2" t="str">
        <f>'AlumniEI SIGARRA'!B2763</f>
        <v/>
      </c>
      <c r="C2762" s="2" t="str">
        <f>'AlumniEI SIGARRA'!I2763</f>
        <v/>
      </c>
      <c r="D2762" s="2" t="str">
        <f>'AlumniEI SIGARRA'!U2763</f>
        <v/>
      </c>
    </row>
    <row r="2763">
      <c r="A2763" s="2" t="str">
        <f>'AlumniEI SIGARRA'!A2764</f>
        <v/>
      </c>
      <c r="B2763" s="2" t="str">
        <f>'AlumniEI SIGARRA'!B2764</f>
        <v/>
      </c>
      <c r="C2763" s="2" t="str">
        <f>'AlumniEI SIGARRA'!I2764</f>
        <v/>
      </c>
      <c r="D2763" s="2" t="str">
        <f>'AlumniEI SIGARRA'!U2764</f>
        <v/>
      </c>
    </row>
    <row r="2764">
      <c r="A2764" s="2" t="str">
        <f>'AlumniEI SIGARRA'!A2765</f>
        <v/>
      </c>
      <c r="B2764" s="2" t="str">
        <f>'AlumniEI SIGARRA'!B2765</f>
        <v/>
      </c>
      <c r="C2764" s="2" t="str">
        <f>'AlumniEI SIGARRA'!I2765</f>
        <v/>
      </c>
      <c r="D2764" s="2" t="str">
        <f>'AlumniEI SIGARRA'!U2765</f>
        <v/>
      </c>
    </row>
    <row r="2765">
      <c r="A2765" s="2" t="str">
        <f>'AlumniEI SIGARRA'!A2766</f>
        <v/>
      </c>
      <c r="B2765" s="2" t="str">
        <f>'AlumniEI SIGARRA'!B2766</f>
        <v/>
      </c>
      <c r="C2765" s="2" t="str">
        <f>'AlumniEI SIGARRA'!I2766</f>
        <v/>
      </c>
      <c r="D2765" s="2" t="str">
        <f>'AlumniEI SIGARRA'!U2766</f>
        <v/>
      </c>
    </row>
    <row r="2766">
      <c r="A2766" s="2" t="str">
        <f>'AlumniEI SIGARRA'!A2767</f>
        <v/>
      </c>
      <c r="B2766" s="2" t="str">
        <f>'AlumniEI SIGARRA'!B2767</f>
        <v/>
      </c>
      <c r="C2766" s="2" t="str">
        <f>'AlumniEI SIGARRA'!I2767</f>
        <v/>
      </c>
      <c r="D2766" s="2" t="str">
        <f>'AlumniEI SIGARRA'!U2767</f>
        <v/>
      </c>
    </row>
    <row r="2767">
      <c r="A2767" s="2" t="str">
        <f>'AlumniEI SIGARRA'!A2768</f>
        <v/>
      </c>
      <c r="B2767" s="2" t="str">
        <f>'AlumniEI SIGARRA'!B2768</f>
        <v/>
      </c>
      <c r="C2767" s="2" t="str">
        <f>'AlumniEI SIGARRA'!I2768</f>
        <v/>
      </c>
      <c r="D2767" s="2" t="str">
        <f>'AlumniEI SIGARRA'!U2768</f>
        <v/>
      </c>
    </row>
    <row r="2768">
      <c r="A2768" s="2" t="str">
        <f>'AlumniEI SIGARRA'!A2769</f>
        <v/>
      </c>
      <c r="B2768" s="2" t="str">
        <f>'AlumniEI SIGARRA'!B2769</f>
        <v/>
      </c>
      <c r="C2768" s="2" t="str">
        <f>'AlumniEI SIGARRA'!I2769</f>
        <v/>
      </c>
      <c r="D2768" s="2" t="str">
        <f>'AlumniEI SIGARRA'!U2769</f>
        <v/>
      </c>
    </row>
    <row r="2769">
      <c r="A2769" s="2" t="str">
        <f>'AlumniEI SIGARRA'!A2770</f>
        <v/>
      </c>
      <c r="B2769" s="2" t="str">
        <f>'AlumniEI SIGARRA'!B2770</f>
        <v/>
      </c>
      <c r="C2769" s="2" t="str">
        <f>'AlumniEI SIGARRA'!I2770</f>
        <v/>
      </c>
      <c r="D2769" s="2" t="str">
        <f>'AlumniEI SIGARRA'!U2770</f>
        <v/>
      </c>
    </row>
    <row r="2770">
      <c r="A2770" s="2" t="str">
        <f>'AlumniEI SIGARRA'!A2771</f>
        <v/>
      </c>
      <c r="B2770" s="2" t="str">
        <f>'AlumniEI SIGARRA'!B2771</f>
        <v/>
      </c>
      <c r="C2770" s="2" t="str">
        <f>'AlumniEI SIGARRA'!I2771</f>
        <v/>
      </c>
      <c r="D2770" s="2" t="str">
        <f>'AlumniEI SIGARRA'!U2771</f>
        <v/>
      </c>
    </row>
    <row r="2771">
      <c r="A2771" s="2" t="str">
        <f>'AlumniEI SIGARRA'!A2772</f>
        <v/>
      </c>
      <c r="B2771" s="2" t="str">
        <f>'AlumniEI SIGARRA'!B2772</f>
        <v/>
      </c>
      <c r="C2771" s="2" t="str">
        <f>'AlumniEI SIGARRA'!I2772</f>
        <v/>
      </c>
      <c r="D2771" s="2" t="str">
        <f>'AlumniEI SIGARRA'!U2772</f>
        <v/>
      </c>
    </row>
    <row r="2772">
      <c r="A2772" s="2" t="str">
        <f>'AlumniEI SIGARRA'!A2773</f>
        <v/>
      </c>
      <c r="B2772" s="2" t="str">
        <f>'AlumniEI SIGARRA'!B2773</f>
        <v/>
      </c>
      <c r="C2772" s="2" t="str">
        <f>'AlumniEI SIGARRA'!I2773</f>
        <v/>
      </c>
      <c r="D2772" s="2" t="str">
        <f>'AlumniEI SIGARRA'!U2773</f>
        <v/>
      </c>
    </row>
    <row r="2773">
      <c r="A2773" s="2" t="str">
        <f>'AlumniEI SIGARRA'!A2774</f>
        <v/>
      </c>
      <c r="B2773" s="2" t="str">
        <f>'AlumniEI SIGARRA'!B2774</f>
        <v/>
      </c>
      <c r="C2773" s="2" t="str">
        <f>'AlumniEI SIGARRA'!I2774</f>
        <v/>
      </c>
      <c r="D2773" s="2" t="str">
        <f>'AlumniEI SIGARRA'!U2774</f>
        <v/>
      </c>
    </row>
    <row r="2774">
      <c r="A2774" s="2" t="str">
        <f>'AlumniEI SIGARRA'!A2775</f>
        <v/>
      </c>
      <c r="B2774" s="2" t="str">
        <f>'AlumniEI SIGARRA'!B2775</f>
        <v/>
      </c>
      <c r="C2774" s="2" t="str">
        <f>'AlumniEI SIGARRA'!I2775</f>
        <v/>
      </c>
      <c r="D2774" s="2" t="str">
        <f>'AlumniEI SIGARRA'!U2775</f>
        <v/>
      </c>
    </row>
    <row r="2775">
      <c r="A2775" s="2" t="str">
        <f>'AlumniEI SIGARRA'!A2776</f>
        <v/>
      </c>
      <c r="B2775" s="2" t="str">
        <f>'AlumniEI SIGARRA'!B2776</f>
        <v/>
      </c>
      <c r="C2775" s="2" t="str">
        <f>'AlumniEI SIGARRA'!I2776</f>
        <v/>
      </c>
      <c r="D2775" s="2" t="str">
        <f>'AlumniEI SIGARRA'!U2776</f>
        <v/>
      </c>
    </row>
    <row r="2776">
      <c r="A2776" s="2" t="str">
        <f>'AlumniEI SIGARRA'!A2777</f>
        <v/>
      </c>
      <c r="B2776" s="2" t="str">
        <f>'AlumniEI SIGARRA'!B2777</f>
        <v/>
      </c>
      <c r="C2776" s="2" t="str">
        <f>'AlumniEI SIGARRA'!I2777</f>
        <v/>
      </c>
      <c r="D2776" s="2" t="str">
        <f>'AlumniEI SIGARRA'!U2777</f>
        <v/>
      </c>
    </row>
    <row r="2777">
      <c r="A2777" s="2" t="str">
        <f>'AlumniEI SIGARRA'!A2778</f>
        <v/>
      </c>
      <c r="B2777" s="2" t="str">
        <f>'AlumniEI SIGARRA'!B2778</f>
        <v/>
      </c>
      <c r="C2777" s="2" t="str">
        <f>'AlumniEI SIGARRA'!I2778</f>
        <v/>
      </c>
      <c r="D2777" s="2" t="str">
        <f>'AlumniEI SIGARRA'!U2778</f>
        <v/>
      </c>
    </row>
    <row r="2778">
      <c r="A2778" s="2" t="str">
        <f>'AlumniEI SIGARRA'!A2779</f>
        <v/>
      </c>
      <c r="B2778" s="2" t="str">
        <f>'AlumniEI SIGARRA'!B2779</f>
        <v/>
      </c>
      <c r="C2778" s="2" t="str">
        <f>'AlumniEI SIGARRA'!I2779</f>
        <v/>
      </c>
      <c r="D2778" s="2" t="str">
        <f>'AlumniEI SIGARRA'!U2779</f>
        <v/>
      </c>
    </row>
    <row r="2779">
      <c r="A2779" s="2" t="str">
        <f>'AlumniEI SIGARRA'!A2780</f>
        <v/>
      </c>
      <c r="B2779" s="2" t="str">
        <f>'AlumniEI SIGARRA'!B2780</f>
        <v/>
      </c>
      <c r="C2779" s="2" t="str">
        <f>'AlumniEI SIGARRA'!I2780</f>
        <v/>
      </c>
      <c r="D2779" s="2" t="str">
        <f>'AlumniEI SIGARRA'!U2780</f>
        <v/>
      </c>
    </row>
    <row r="2780">
      <c r="A2780" s="2" t="str">
        <f>'AlumniEI SIGARRA'!A2781</f>
        <v/>
      </c>
      <c r="B2780" s="2" t="str">
        <f>'AlumniEI SIGARRA'!B2781</f>
        <v/>
      </c>
      <c r="C2780" s="2" t="str">
        <f>'AlumniEI SIGARRA'!I2781</f>
        <v/>
      </c>
      <c r="D2780" s="2" t="str">
        <f>'AlumniEI SIGARRA'!U2781</f>
        <v/>
      </c>
    </row>
    <row r="2781">
      <c r="A2781" s="2" t="str">
        <f>'AlumniEI SIGARRA'!A2782</f>
        <v/>
      </c>
      <c r="B2781" s="2" t="str">
        <f>'AlumniEI SIGARRA'!B2782</f>
        <v/>
      </c>
      <c r="C2781" s="2" t="str">
        <f>'AlumniEI SIGARRA'!I2782</f>
        <v/>
      </c>
      <c r="D2781" s="2" t="str">
        <f>'AlumniEI SIGARRA'!U2782</f>
        <v/>
      </c>
    </row>
    <row r="2782">
      <c r="A2782" s="2" t="str">
        <f>'AlumniEI SIGARRA'!A2783</f>
        <v/>
      </c>
      <c r="B2782" s="2" t="str">
        <f>'AlumniEI SIGARRA'!B2783</f>
        <v/>
      </c>
      <c r="C2782" s="2" t="str">
        <f>'AlumniEI SIGARRA'!I2783</f>
        <v/>
      </c>
      <c r="D2782" s="2" t="str">
        <f>'AlumniEI SIGARRA'!U2783</f>
        <v/>
      </c>
    </row>
    <row r="2783">
      <c r="A2783" s="2" t="str">
        <f>'AlumniEI SIGARRA'!A2784</f>
        <v/>
      </c>
      <c r="B2783" s="2" t="str">
        <f>'AlumniEI SIGARRA'!B2784</f>
        <v/>
      </c>
      <c r="C2783" s="2" t="str">
        <f>'AlumniEI SIGARRA'!I2784</f>
        <v/>
      </c>
      <c r="D2783" s="2" t="str">
        <f>'AlumniEI SIGARRA'!U2784</f>
        <v/>
      </c>
    </row>
    <row r="2784">
      <c r="A2784" s="2" t="str">
        <f>'AlumniEI SIGARRA'!A2785</f>
        <v/>
      </c>
      <c r="B2784" s="2" t="str">
        <f>'AlumniEI SIGARRA'!B2785</f>
        <v/>
      </c>
      <c r="C2784" s="2" t="str">
        <f>'AlumniEI SIGARRA'!I2785</f>
        <v/>
      </c>
      <c r="D2784" s="2" t="str">
        <f>'AlumniEI SIGARRA'!U2785</f>
        <v/>
      </c>
    </row>
    <row r="2785">
      <c r="A2785" s="2" t="str">
        <f>'AlumniEI SIGARRA'!A2786</f>
        <v/>
      </c>
      <c r="B2785" s="2" t="str">
        <f>'AlumniEI SIGARRA'!B2786</f>
        <v/>
      </c>
      <c r="C2785" s="2" t="str">
        <f>'AlumniEI SIGARRA'!I2786</f>
        <v/>
      </c>
      <c r="D2785" s="2" t="str">
        <f>'AlumniEI SIGARRA'!U2786</f>
        <v/>
      </c>
    </row>
    <row r="2786">
      <c r="A2786" s="2" t="str">
        <f>'AlumniEI SIGARRA'!A2787</f>
        <v/>
      </c>
      <c r="B2786" s="2" t="str">
        <f>'AlumniEI SIGARRA'!B2787</f>
        <v/>
      </c>
      <c r="C2786" s="2" t="str">
        <f>'AlumniEI SIGARRA'!I2787</f>
        <v/>
      </c>
      <c r="D2786" s="2" t="str">
        <f>'AlumniEI SIGARRA'!U2787</f>
        <v/>
      </c>
    </row>
    <row r="2787">
      <c r="A2787" s="2" t="str">
        <f>'AlumniEI SIGARRA'!A2788</f>
        <v/>
      </c>
      <c r="B2787" s="2" t="str">
        <f>'AlumniEI SIGARRA'!B2788</f>
        <v/>
      </c>
      <c r="C2787" s="2" t="str">
        <f>'AlumniEI SIGARRA'!I2788</f>
        <v/>
      </c>
      <c r="D2787" s="2" t="str">
        <f>'AlumniEI SIGARRA'!U2788</f>
        <v/>
      </c>
    </row>
    <row r="2788">
      <c r="A2788" s="2" t="str">
        <f>'AlumniEI SIGARRA'!A2789</f>
        <v/>
      </c>
      <c r="B2788" s="2" t="str">
        <f>'AlumniEI SIGARRA'!B2789</f>
        <v/>
      </c>
      <c r="C2788" s="2" t="str">
        <f>'AlumniEI SIGARRA'!I2789</f>
        <v/>
      </c>
      <c r="D2788" s="2" t="str">
        <f>'AlumniEI SIGARRA'!U2789</f>
        <v/>
      </c>
    </row>
    <row r="2789">
      <c r="A2789" s="2" t="str">
        <f>'AlumniEI SIGARRA'!A2790</f>
        <v/>
      </c>
      <c r="B2789" s="2" t="str">
        <f>'AlumniEI SIGARRA'!B2790</f>
        <v/>
      </c>
      <c r="C2789" s="2" t="str">
        <f>'AlumniEI SIGARRA'!I2790</f>
        <v/>
      </c>
      <c r="D2789" s="2" t="str">
        <f>'AlumniEI SIGARRA'!U2790</f>
        <v/>
      </c>
    </row>
    <row r="2790">
      <c r="A2790" s="2" t="str">
        <f>'AlumniEI SIGARRA'!A2791</f>
        <v/>
      </c>
      <c r="B2790" s="2" t="str">
        <f>'AlumniEI SIGARRA'!B2791</f>
        <v/>
      </c>
      <c r="C2790" s="2" t="str">
        <f>'AlumniEI SIGARRA'!I2791</f>
        <v/>
      </c>
      <c r="D2790" s="2" t="str">
        <f>'AlumniEI SIGARRA'!U2791</f>
        <v/>
      </c>
    </row>
    <row r="2791">
      <c r="A2791" s="2" t="str">
        <f>'AlumniEI SIGARRA'!A2792</f>
        <v/>
      </c>
      <c r="B2791" s="2" t="str">
        <f>'AlumniEI SIGARRA'!B2792</f>
        <v/>
      </c>
      <c r="C2791" s="2" t="str">
        <f>'AlumniEI SIGARRA'!I2792</f>
        <v/>
      </c>
      <c r="D2791" s="2" t="str">
        <f>'AlumniEI SIGARRA'!U2792</f>
        <v/>
      </c>
    </row>
    <row r="2792">
      <c r="A2792" s="2" t="str">
        <f>'AlumniEI SIGARRA'!A2793</f>
        <v/>
      </c>
      <c r="B2792" s="2" t="str">
        <f>'AlumniEI SIGARRA'!B2793</f>
        <v/>
      </c>
      <c r="C2792" s="2" t="str">
        <f>'AlumniEI SIGARRA'!I2793</f>
        <v/>
      </c>
      <c r="D2792" s="2" t="str">
        <f>'AlumniEI SIGARRA'!U2793</f>
        <v/>
      </c>
    </row>
    <row r="2793">
      <c r="A2793" s="2" t="str">
        <f>'AlumniEI SIGARRA'!A2794</f>
        <v/>
      </c>
      <c r="B2793" s="2" t="str">
        <f>'AlumniEI SIGARRA'!B2794</f>
        <v/>
      </c>
      <c r="C2793" s="2" t="str">
        <f>'AlumniEI SIGARRA'!I2794</f>
        <v/>
      </c>
      <c r="D2793" s="2" t="str">
        <f>'AlumniEI SIGARRA'!U2794</f>
        <v/>
      </c>
    </row>
    <row r="2794">
      <c r="A2794" s="2" t="str">
        <f>'AlumniEI SIGARRA'!A2795</f>
        <v/>
      </c>
      <c r="B2794" s="2" t="str">
        <f>'AlumniEI SIGARRA'!B2795</f>
        <v/>
      </c>
      <c r="C2794" s="2" t="str">
        <f>'AlumniEI SIGARRA'!I2795</f>
        <v/>
      </c>
      <c r="D2794" s="2" t="str">
        <f>'AlumniEI SIGARRA'!U2795</f>
        <v/>
      </c>
    </row>
    <row r="2795">
      <c r="A2795" s="2" t="str">
        <f>'AlumniEI SIGARRA'!A2796</f>
        <v/>
      </c>
      <c r="B2795" s="2" t="str">
        <f>'AlumniEI SIGARRA'!B2796</f>
        <v/>
      </c>
      <c r="C2795" s="2" t="str">
        <f>'AlumniEI SIGARRA'!I2796</f>
        <v/>
      </c>
      <c r="D2795" s="2" t="str">
        <f>'AlumniEI SIGARRA'!U2796</f>
        <v/>
      </c>
    </row>
    <row r="2796">
      <c r="A2796" s="2" t="str">
        <f>'AlumniEI SIGARRA'!A2797</f>
        <v/>
      </c>
      <c r="B2796" s="2" t="str">
        <f>'AlumniEI SIGARRA'!B2797</f>
        <v/>
      </c>
      <c r="C2796" s="2" t="str">
        <f>'AlumniEI SIGARRA'!I2797</f>
        <v/>
      </c>
      <c r="D2796" s="2" t="str">
        <f>'AlumniEI SIGARRA'!U2797</f>
        <v/>
      </c>
    </row>
    <row r="2797">
      <c r="A2797" s="2" t="str">
        <f>'AlumniEI SIGARRA'!A2798</f>
        <v/>
      </c>
      <c r="B2797" s="2" t="str">
        <f>'AlumniEI SIGARRA'!B2798</f>
        <v/>
      </c>
      <c r="C2797" s="2" t="str">
        <f>'AlumniEI SIGARRA'!I2798</f>
        <v/>
      </c>
      <c r="D2797" s="2" t="str">
        <f>'AlumniEI SIGARRA'!U2798</f>
        <v/>
      </c>
    </row>
    <row r="2798">
      <c r="A2798" s="2" t="str">
        <f>'AlumniEI SIGARRA'!A2799</f>
        <v/>
      </c>
      <c r="B2798" s="2" t="str">
        <f>'AlumniEI SIGARRA'!B2799</f>
        <v/>
      </c>
      <c r="C2798" s="2" t="str">
        <f>'AlumniEI SIGARRA'!I2799</f>
        <v/>
      </c>
      <c r="D2798" s="2" t="str">
        <f>'AlumniEI SIGARRA'!U2799</f>
        <v/>
      </c>
    </row>
    <row r="2799">
      <c r="A2799" s="2" t="str">
        <f>'AlumniEI SIGARRA'!A2800</f>
        <v/>
      </c>
      <c r="B2799" s="2" t="str">
        <f>'AlumniEI SIGARRA'!B2800</f>
        <v/>
      </c>
      <c r="C2799" s="2" t="str">
        <f>'AlumniEI SIGARRA'!I2800</f>
        <v/>
      </c>
      <c r="D2799" s="2" t="str">
        <f>'AlumniEI SIGARRA'!U2800</f>
        <v/>
      </c>
    </row>
    <row r="2800">
      <c r="A2800" s="2" t="str">
        <f>'AlumniEI SIGARRA'!A2801</f>
        <v/>
      </c>
      <c r="B2800" s="2" t="str">
        <f>'AlumniEI SIGARRA'!B2801</f>
        <v/>
      </c>
      <c r="C2800" s="2" t="str">
        <f>'AlumniEI SIGARRA'!I2801</f>
        <v/>
      </c>
      <c r="D2800" s="2" t="str">
        <f>'AlumniEI SIGARRA'!U2801</f>
        <v/>
      </c>
    </row>
    <row r="2801">
      <c r="A2801" s="2" t="str">
        <f>'AlumniEI SIGARRA'!A2802</f>
        <v/>
      </c>
      <c r="B2801" s="2" t="str">
        <f>'AlumniEI SIGARRA'!B2802</f>
        <v/>
      </c>
      <c r="C2801" s="2" t="str">
        <f>'AlumniEI SIGARRA'!I2802</f>
        <v/>
      </c>
      <c r="D2801" s="2" t="str">
        <f>'AlumniEI SIGARRA'!U2802</f>
        <v/>
      </c>
    </row>
    <row r="2802">
      <c r="A2802" s="2" t="str">
        <f>'AlumniEI SIGARRA'!A2803</f>
        <v/>
      </c>
      <c r="B2802" s="2" t="str">
        <f>'AlumniEI SIGARRA'!B2803</f>
        <v/>
      </c>
      <c r="C2802" s="2" t="str">
        <f>'AlumniEI SIGARRA'!I2803</f>
        <v/>
      </c>
      <c r="D2802" s="2" t="str">
        <f>'AlumniEI SIGARRA'!U2803</f>
        <v/>
      </c>
    </row>
    <row r="2803">
      <c r="A2803" s="2" t="str">
        <f>'AlumniEI SIGARRA'!A2804</f>
        <v/>
      </c>
      <c r="B2803" s="2" t="str">
        <f>'AlumniEI SIGARRA'!B2804</f>
        <v/>
      </c>
      <c r="C2803" s="2" t="str">
        <f>'AlumniEI SIGARRA'!I2804</f>
        <v/>
      </c>
      <c r="D2803" s="2" t="str">
        <f>'AlumniEI SIGARRA'!U2804</f>
        <v/>
      </c>
    </row>
    <row r="2804">
      <c r="A2804" s="2" t="str">
        <f>'AlumniEI SIGARRA'!A2805</f>
        <v/>
      </c>
      <c r="B2804" s="2" t="str">
        <f>'AlumniEI SIGARRA'!B2805</f>
        <v/>
      </c>
      <c r="C2804" s="2" t="str">
        <f>'AlumniEI SIGARRA'!I2805</f>
        <v/>
      </c>
      <c r="D2804" s="2" t="str">
        <f>'AlumniEI SIGARRA'!U2805</f>
        <v/>
      </c>
    </row>
    <row r="2805">
      <c r="A2805" s="2" t="str">
        <f>'AlumniEI SIGARRA'!A2806</f>
        <v/>
      </c>
      <c r="B2805" s="2" t="str">
        <f>'AlumniEI SIGARRA'!B2806</f>
        <v/>
      </c>
      <c r="C2805" s="2" t="str">
        <f>'AlumniEI SIGARRA'!I2806</f>
        <v/>
      </c>
      <c r="D2805" s="2" t="str">
        <f>'AlumniEI SIGARRA'!U2806</f>
        <v/>
      </c>
    </row>
    <row r="2806">
      <c r="A2806" s="2" t="str">
        <f>'AlumniEI SIGARRA'!A2807</f>
        <v/>
      </c>
      <c r="B2806" s="2" t="str">
        <f>'AlumniEI SIGARRA'!B2807</f>
        <v/>
      </c>
      <c r="C2806" s="2" t="str">
        <f>'AlumniEI SIGARRA'!I2807</f>
        <v/>
      </c>
      <c r="D2806" s="2" t="str">
        <f>'AlumniEI SIGARRA'!U2807</f>
        <v/>
      </c>
    </row>
    <row r="2807">
      <c r="A2807" s="2" t="str">
        <f>'AlumniEI SIGARRA'!A2808</f>
        <v/>
      </c>
      <c r="B2807" s="2" t="str">
        <f>'AlumniEI SIGARRA'!B2808</f>
        <v/>
      </c>
      <c r="C2807" s="2" t="str">
        <f>'AlumniEI SIGARRA'!I2808</f>
        <v/>
      </c>
      <c r="D2807" s="2" t="str">
        <f>'AlumniEI SIGARRA'!U2808</f>
        <v/>
      </c>
    </row>
    <row r="2808">
      <c r="A2808" s="2" t="str">
        <f>'AlumniEI SIGARRA'!A2809</f>
        <v/>
      </c>
      <c r="B2808" s="2" t="str">
        <f>'AlumniEI SIGARRA'!B2809</f>
        <v/>
      </c>
      <c r="C2808" s="2" t="str">
        <f>'AlumniEI SIGARRA'!I2809</f>
        <v/>
      </c>
      <c r="D2808" s="2" t="str">
        <f>'AlumniEI SIGARRA'!U2809</f>
        <v/>
      </c>
    </row>
    <row r="2809">
      <c r="A2809" s="2" t="str">
        <f>'AlumniEI SIGARRA'!A2810</f>
        <v/>
      </c>
      <c r="B2809" s="2" t="str">
        <f>'AlumniEI SIGARRA'!B2810</f>
        <v/>
      </c>
      <c r="C2809" s="2" t="str">
        <f>'AlumniEI SIGARRA'!I2810</f>
        <v/>
      </c>
      <c r="D2809" s="2" t="str">
        <f>'AlumniEI SIGARRA'!U2810</f>
        <v/>
      </c>
    </row>
    <row r="2810">
      <c r="A2810" s="2" t="str">
        <f>'AlumniEI SIGARRA'!A2811</f>
        <v/>
      </c>
      <c r="B2810" s="2" t="str">
        <f>'AlumniEI SIGARRA'!B2811</f>
        <v/>
      </c>
      <c r="C2810" s="2" t="str">
        <f>'AlumniEI SIGARRA'!I2811</f>
        <v/>
      </c>
      <c r="D2810" s="2" t="str">
        <f>'AlumniEI SIGARRA'!U2811</f>
        <v/>
      </c>
    </row>
    <row r="2811">
      <c r="A2811" s="2" t="str">
        <f>'AlumniEI SIGARRA'!A2812</f>
        <v/>
      </c>
      <c r="B2811" s="2" t="str">
        <f>'AlumniEI SIGARRA'!B2812</f>
        <v/>
      </c>
      <c r="C2811" s="2" t="str">
        <f>'AlumniEI SIGARRA'!I2812</f>
        <v/>
      </c>
      <c r="D2811" s="2" t="str">
        <f>'AlumniEI SIGARRA'!U2812</f>
        <v/>
      </c>
    </row>
    <row r="2812">
      <c r="A2812" s="2" t="str">
        <f>'AlumniEI SIGARRA'!A2813</f>
        <v/>
      </c>
      <c r="B2812" s="2" t="str">
        <f>'AlumniEI SIGARRA'!B2813</f>
        <v/>
      </c>
      <c r="C2812" s="2" t="str">
        <f>'AlumniEI SIGARRA'!I2813</f>
        <v/>
      </c>
      <c r="D2812" s="2" t="str">
        <f>'AlumniEI SIGARRA'!U2813</f>
        <v/>
      </c>
    </row>
    <row r="2813">
      <c r="A2813" s="2" t="str">
        <f>'AlumniEI SIGARRA'!A2814</f>
        <v/>
      </c>
      <c r="B2813" s="2" t="str">
        <f>'AlumniEI SIGARRA'!B2814</f>
        <v/>
      </c>
      <c r="C2813" s="2" t="str">
        <f>'AlumniEI SIGARRA'!I2814</f>
        <v/>
      </c>
      <c r="D2813" s="2" t="str">
        <f>'AlumniEI SIGARRA'!U2814</f>
        <v/>
      </c>
    </row>
    <row r="2814">
      <c r="A2814" s="2" t="str">
        <f>'AlumniEI SIGARRA'!A2815</f>
        <v/>
      </c>
      <c r="B2814" s="2" t="str">
        <f>'AlumniEI SIGARRA'!B2815</f>
        <v/>
      </c>
      <c r="C2814" s="2" t="str">
        <f>'AlumniEI SIGARRA'!I2815</f>
        <v/>
      </c>
      <c r="D2814" s="2" t="str">
        <f>'AlumniEI SIGARRA'!U2815</f>
        <v/>
      </c>
    </row>
    <row r="2815">
      <c r="A2815" s="2" t="str">
        <f>'AlumniEI SIGARRA'!A2816</f>
        <v/>
      </c>
      <c r="B2815" s="2" t="str">
        <f>'AlumniEI SIGARRA'!B2816</f>
        <v/>
      </c>
      <c r="C2815" s="2" t="str">
        <f>'AlumniEI SIGARRA'!I2816</f>
        <v/>
      </c>
      <c r="D2815" s="2" t="str">
        <f>'AlumniEI SIGARRA'!U2816</f>
        <v/>
      </c>
    </row>
    <row r="2816">
      <c r="A2816" s="2" t="str">
        <f>'AlumniEI SIGARRA'!A2817</f>
        <v/>
      </c>
      <c r="B2816" s="2" t="str">
        <f>'AlumniEI SIGARRA'!B2817</f>
        <v/>
      </c>
      <c r="C2816" s="2" t="str">
        <f>'AlumniEI SIGARRA'!I2817</f>
        <v/>
      </c>
      <c r="D2816" s="2" t="str">
        <f>'AlumniEI SIGARRA'!U2817</f>
        <v/>
      </c>
    </row>
    <row r="2817">
      <c r="A2817" s="2" t="str">
        <f>'AlumniEI SIGARRA'!A2818</f>
        <v/>
      </c>
      <c r="B2817" s="2" t="str">
        <f>'AlumniEI SIGARRA'!B2818</f>
        <v/>
      </c>
      <c r="C2817" s="2" t="str">
        <f>'AlumniEI SIGARRA'!I2818</f>
        <v/>
      </c>
      <c r="D2817" s="2" t="str">
        <f>'AlumniEI SIGARRA'!U2818</f>
        <v/>
      </c>
    </row>
    <row r="2818">
      <c r="A2818" s="2" t="str">
        <f>'AlumniEI SIGARRA'!A2819</f>
        <v/>
      </c>
      <c r="B2818" s="2" t="str">
        <f>'AlumniEI SIGARRA'!B2819</f>
        <v/>
      </c>
      <c r="C2818" s="2" t="str">
        <f>'AlumniEI SIGARRA'!I2819</f>
        <v/>
      </c>
      <c r="D2818" s="2" t="str">
        <f>'AlumniEI SIGARRA'!U2819</f>
        <v/>
      </c>
    </row>
    <row r="2819">
      <c r="A2819" s="2" t="str">
        <f>'AlumniEI SIGARRA'!A2820</f>
        <v/>
      </c>
      <c r="B2819" s="2" t="str">
        <f>'AlumniEI SIGARRA'!B2820</f>
        <v/>
      </c>
      <c r="C2819" s="2" t="str">
        <f>'AlumniEI SIGARRA'!I2820</f>
        <v/>
      </c>
      <c r="D2819" s="2" t="str">
        <f>'AlumniEI SIGARRA'!U2820</f>
        <v/>
      </c>
    </row>
    <row r="2820">
      <c r="A2820" s="2" t="str">
        <f>'AlumniEI SIGARRA'!A2821</f>
        <v/>
      </c>
      <c r="B2820" s="2" t="str">
        <f>'AlumniEI SIGARRA'!B2821</f>
        <v/>
      </c>
      <c r="C2820" s="2" t="str">
        <f>'AlumniEI SIGARRA'!I2821</f>
        <v/>
      </c>
      <c r="D2820" s="2" t="str">
        <f>'AlumniEI SIGARRA'!U2821</f>
        <v/>
      </c>
    </row>
    <row r="2821">
      <c r="A2821" s="2" t="str">
        <f>'AlumniEI SIGARRA'!A2822</f>
        <v/>
      </c>
      <c r="B2821" s="2" t="str">
        <f>'AlumniEI SIGARRA'!B2822</f>
        <v/>
      </c>
      <c r="C2821" s="2" t="str">
        <f>'AlumniEI SIGARRA'!I2822</f>
        <v/>
      </c>
      <c r="D2821" s="2" t="str">
        <f>'AlumniEI SIGARRA'!U2822</f>
        <v/>
      </c>
    </row>
    <row r="2822">
      <c r="A2822" s="2" t="str">
        <f>'AlumniEI SIGARRA'!A2823</f>
        <v/>
      </c>
      <c r="B2822" s="2" t="str">
        <f>'AlumniEI SIGARRA'!B2823</f>
        <v/>
      </c>
      <c r="C2822" s="2" t="str">
        <f>'AlumniEI SIGARRA'!I2823</f>
        <v/>
      </c>
      <c r="D2822" s="2" t="str">
        <f>'AlumniEI SIGARRA'!U2823</f>
        <v/>
      </c>
    </row>
    <row r="2823">
      <c r="A2823" s="2" t="str">
        <f>'AlumniEI SIGARRA'!A2824</f>
        <v/>
      </c>
      <c r="B2823" s="2" t="str">
        <f>'AlumniEI SIGARRA'!B2824</f>
        <v/>
      </c>
      <c r="C2823" s="2" t="str">
        <f>'AlumniEI SIGARRA'!I2824</f>
        <v/>
      </c>
      <c r="D2823" s="2" t="str">
        <f>'AlumniEI SIGARRA'!U2824</f>
        <v/>
      </c>
    </row>
    <row r="2824">
      <c r="A2824" s="2" t="str">
        <f>'AlumniEI SIGARRA'!A2825</f>
        <v/>
      </c>
      <c r="B2824" s="2" t="str">
        <f>'AlumniEI SIGARRA'!B2825</f>
        <v/>
      </c>
      <c r="C2824" s="2" t="str">
        <f>'AlumniEI SIGARRA'!I2825</f>
        <v/>
      </c>
      <c r="D2824" s="2" t="str">
        <f>'AlumniEI SIGARRA'!U2825</f>
        <v/>
      </c>
    </row>
    <row r="2825">
      <c r="A2825" s="2" t="str">
        <f>'AlumniEI SIGARRA'!A2826</f>
        <v/>
      </c>
      <c r="B2825" s="2" t="str">
        <f>'AlumniEI SIGARRA'!B2826</f>
        <v/>
      </c>
      <c r="C2825" s="2" t="str">
        <f>'AlumniEI SIGARRA'!I2826</f>
        <v/>
      </c>
      <c r="D2825" s="2" t="str">
        <f>'AlumniEI SIGARRA'!U2826</f>
        <v/>
      </c>
    </row>
    <row r="2826">
      <c r="A2826" s="2" t="str">
        <f>'AlumniEI SIGARRA'!A2827</f>
        <v/>
      </c>
      <c r="B2826" s="2" t="str">
        <f>'AlumniEI SIGARRA'!B2827</f>
        <v/>
      </c>
      <c r="C2826" s="2" t="str">
        <f>'AlumniEI SIGARRA'!I2827</f>
        <v/>
      </c>
      <c r="D2826" s="2" t="str">
        <f>'AlumniEI SIGARRA'!U2827</f>
        <v/>
      </c>
    </row>
    <row r="2827">
      <c r="A2827" s="2" t="str">
        <f>'AlumniEI SIGARRA'!A2828</f>
        <v/>
      </c>
      <c r="B2827" s="2" t="str">
        <f>'AlumniEI SIGARRA'!B2828</f>
        <v/>
      </c>
      <c r="C2827" s="2" t="str">
        <f>'AlumniEI SIGARRA'!I2828</f>
        <v/>
      </c>
      <c r="D2827" s="2" t="str">
        <f>'AlumniEI SIGARRA'!U2828</f>
        <v/>
      </c>
    </row>
    <row r="2828">
      <c r="A2828" s="2" t="str">
        <f>'AlumniEI SIGARRA'!A2829</f>
        <v/>
      </c>
      <c r="B2828" s="2" t="str">
        <f>'AlumniEI SIGARRA'!B2829</f>
        <v/>
      </c>
      <c r="C2828" s="2" t="str">
        <f>'AlumniEI SIGARRA'!I2829</f>
        <v/>
      </c>
      <c r="D2828" s="2" t="str">
        <f>'AlumniEI SIGARRA'!U2829</f>
        <v/>
      </c>
    </row>
    <row r="2829">
      <c r="A2829" s="2" t="str">
        <f>'AlumniEI SIGARRA'!A2830</f>
        <v/>
      </c>
      <c r="B2829" s="2" t="str">
        <f>'AlumniEI SIGARRA'!B2830</f>
        <v/>
      </c>
      <c r="C2829" s="2" t="str">
        <f>'AlumniEI SIGARRA'!I2830</f>
        <v/>
      </c>
      <c r="D2829" s="2" t="str">
        <f>'AlumniEI SIGARRA'!U2830</f>
        <v/>
      </c>
    </row>
    <row r="2830">
      <c r="A2830" s="2" t="str">
        <f>'AlumniEI SIGARRA'!A2831</f>
        <v/>
      </c>
      <c r="B2830" s="2" t="str">
        <f>'AlumniEI SIGARRA'!B2831</f>
        <v/>
      </c>
      <c r="C2830" s="2" t="str">
        <f>'AlumniEI SIGARRA'!I2831</f>
        <v/>
      </c>
      <c r="D2830" s="2" t="str">
        <f>'AlumniEI SIGARRA'!U2831</f>
        <v/>
      </c>
    </row>
    <row r="2831">
      <c r="A2831" s="2" t="str">
        <f>'AlumniEI SIGARRA'!A2832</f>
        <v/>
      </c>
      <c r="B2831" s="2" t="str">
        <f>'AlumniEI SIGARRA'!B2832</f>
        <v/>
      </c>
      <c r="C2831" s="2" t="str">
        <f>'AlumniEI SIGARRA'!I2832</f>
        <v/>
      </c>
      <c r="D2831" s="2" t="str">
        <f>'AlumniEI SIGARRA'!U2832</f>
        <v/>
      </c>
    </row>
    <row r="2832">
      <c r="A2832" s="2" t="str">
        <f>'AlumniEI SIGARRA'!A2833</f>
        <v/>
      </c>
      <c r="B2832" s="2" t="str">
        <f>'AlumniEI SIGARRA'!B2833</f>
        <v/>
      </c>
      <c r="C2832" s="2" t="str">
        <f>'AlumniEI SIGARRA'!I2833</f>
        <v/>
      </c>
      <c r="D2832" s="2" t="str">
        <f>'AlumniEI SIGARRA'!U2833</f>
        <v/>
      </c>
    </row>
    <row r="2833">
      <c r="A2833" s="2" t="str">
        <f>'AlumniEI SIGARRA'!A2834</f>
        <v/>
      </c>
      <c r="B2833" s="2" t="str">
        <f>'AlumniEI SIGARRA'!B2834</f>
        <v/>
      </c>
      <c r="C2833" s="2" t="str">
        <f>'AlumniEI SIGARRA'!I2834</f>
        <v/>
      </c>
      <c r="D2833" s="2" t="str">
        <f>'AlumniEI SIGARRA'!U2834</f>
        <v/>
      </c>
    </row>
    <row r="2834">
      <c r="A2834" s="2" t="str">
        <f>'AlumniEI SIGARRA'!A2835</f>
        <v/>
      </c>
      <c r="B2834" s="2" t="str">
        <f>'AlumniEI SIGARRA'!B2835</f>
        <v/>
      </c>
      <c r="C2834" s="2" t="str">
        <f>'AlumniEI SIGARRA'!I2835</f>
        <v/>
      </c>
      <c r="D2834" s="2" t="str">
        <f>'AlumniEI SIGARRA'!U2835</f>
        <v/>
      </c>
    </row>
    <row r="2835">
      <c r="A2835" s="2" t="str">
        <f>'AlumniEI SIGARRA'!A2836</f>
        <v/>
      </c>
      <c r="B2835" s="2" t="str">
        <f>'AlumniEI SIGARRA'!B2836</f>
        <v/>
      </c>
      <c r="C2835" s="2" t="str">
        <f>'AlumniEI SIGARRA'!I2836</f>
        <v/>
      </c>
      <c r="D2835" s="2" t="str">
        <f>'AlumniEI SIGARRA'!U2836</f>
        <v/>
      </c>
    </row>
    <row r="2836">
      <c r="A2836" s="2" t="str">
        <f>'AlumniEI SIGARRA'!A2837</f>
        <v/>
      </c>
      <c r="B2836" s="2" t="str">
        <f>'AlumniEI SIGARRA'!B2837</f>
        <v/>
      </c>
      <c r="C2836" s="2" t="str">
        <f>'AlumniEI SIGARRA'!I2837</f>
        <v/>
      </c>
      <c r="D2836" s="2" t="str">
        <f>'AlumniEI SIGARRA'!U2837</f>
        <v/>
      </c>
    </row>
    <row r="2837">
      <c r="A2837" s="2" t="str">
        <f>'AlumniEI SIGARRA'!A2838</f>
        <v/>
      </c>
      <c r="B2837" s="2" t="str">
        <f>'AlumniEI SIGARRA'!B2838</f>
        <v/>
      </c>
      <c r="C2837" s="2" t="str">
        <f>'AlumniEI SIGARRA'!I2838</f>
        <v/>
      </c>
      <c r="D2837" s="2" t="str">
        <f>'AlumniEI SIGARRA'!U2838</f>
        <v/>
      </c>
    </row>
    <row r="2838">
      <c r="A2838" s="2" t="str">
        <f>'AlumniEI SIGARRA'!A2839</f>
        <v/>
      </c>
      <c r="B2838" s="2" t="str">
        <f>'AlumniEI SIGARRA'!B2839</f>
        <v/>
      </c>
      <c r="C2838" s="2" t="str">
        <f>'AlumniEI SIGARRA'!I2839</f>
        <v/>
      </c>
      <c r="D2838" s="2" t="str">
        <f>'AlumniEI SIGARRA'!U2839</f>
        <v/>
      </c>
    </row>
    <row r="2839">
      <c r="A2839" s="2" t="str">
        <f>'AlumniEI SIGARRA'!A2840</f>
        <v/>
      </c>
      <c r="B2839" s="2" t="str">
        <f>'AlumniEI SIGARRA'!B2840</f>
        <v/>
      </c>
      <c r="C2839" s="2" t="str">
        <f>'AlumniEI SIGARRA'!I2840</f>
        <v/>
      </c>
      <c r="D2839" s="2" t="str">
        <f>'AlumniEI SIGARRA'!U2840</f>
        <v/>
      </c>
    </row>
    <row r="2840">
      <c r="A2840" s="2" t="str">
        <f>'AlumniEI SIGARRA'!A2841</f>
        <v/>
      </c>
      <c r="B2840" s="2" t="str">
        <f>'AlumniEI SIGARRA'!B2841</f>
        <v/>
      </c>
      <c r="C2840" s="2" t="str">
        <f>'AlumniEI SIGARRA'!I2841</f>
        <v/>
      </c>
      <c r="D2840" s="2" t="str">
        <f>'AlumniEI SIGARRA'!U2841</f>
        <v/>
      </c>
    </row>
    <row r="2841">
      <c r="A2841" s="2" t="str">
        <f>'AlumniEI SIGARRA'!A2842</f>
        <v/>
      </c>
      <c r="B2841" s="2" t="str">
        <f>'AlumniEI SIGARRA'!B2842</f>
        <v/>
      </c>
      <c r="C2841" s="2" t="str">
        <f>'AlumniEI SIGARRA'!I2842</f>
        <v/>
      </c>
      <c r="D2841" s="2" t="str">
        <f>'AlumniEI SIGARRA'!U2842</f>
        <v/>
      </c>
    </row>
    <row r="2842">
      <c r="A2842" s="2" t="str">
        <f>'AlumniEI SIGARRA'!A2843</f>
        <v/>
      </c>
      <c r="B2842" s="2" t="str">
        <f>'AlumniEI SIGARRA'!B2843</f>
        <v/>
      </c>
      <c r="C2842" s="2" t="str">
        <f>'AlumniEI SIGARRA'!I2843</f>
        <v/>
      </c>
      <c r="D2842" s="2" t="str">
        <f>'AlumniEI SIGARRA'!U2843</f>
        <v/>
      </c>
    </row>
    <row r="2843">
      <c r="A2843" s="2" t="str">
        <f>'AlumniEI SIGARRA'!A2844</f>
        <v/>
      </c>
      <c r="B2843" s="2" t="str">
        <f>'AlumniEI SIGARRA'!B2844</f>
        <v/>
      </c>
      <c r="C2843" s="2" t="str">
        <f>'AlumniEI SIGARRA'!I2844</f>
        <v/>
      </c>
      <c r="D2843" s="2" t="str">
        <f>'AlumniEI SIGARRA'!U2844</f>
        <v/>
      </c>
    </row>
    <row r="2844">
      <c r="A2844" s="2" t="str">
        <f>'AlumniEI SIGARRA'!A2845</f>
        <v/>
      </c>
      <c r="B2844" s="2" t="str">
        <f>'AlumniEI SIGARRA'!B2845</f>
        <v/>
      </c>
      <c r="C2844" s="2" t="str">
        <f>'AlumniEI SIGARRA'!I2845</f>
        <v/>
      </c>
      <c r="D2844" s="2" t="str">
        <f>'AlumniEI SIGARRA'!U2845</f>
        <v/>
      </c>
    </row>
    <row r="2845">
      <c r="A2845" s="2" t="str">
        <f>'AlumniEI SIGARRA'!A2846</f>
        <v/>
      </c>
      <c r="B2845" s="2" t="str">
        <f>'AlumniEI SIGARRA'!B2846</f>
        <v/>
      </c>
      <c r="C2845" s="2" t="str">
        <f>'AlumniEI SIGARRA'!I2846</f>
        <v/>
      </c>
      <c r="D2845" s="2" t="str">
        <f>'AlumniEI SIGARRA'!U2846</f>
        <v/>
      </c>
    </row>
    <row r="2846">
      <c r="A2846" s="2" t="str">
        <f>'AlumniEI SIGARRA'!A2847</f>
        <v/>
      </c>
      <c r="B2846" s="2" t="str">
        <f>'AlumniEI SIGARRA'!B2847</f>
        <v/>
      </c>
      <c r="C2846" s="2" t="str">
        <f>'AlumniEI SIGARRA'!I2847</f>
        <v/>
      </c>
      <c r="D2846" s="2" t="str">
        <f>'AlumniEI SIGARRA'!U2847</f>
        <v/>
      </c>
    </row>
    <row r="2847">
      <c r="A2847" s="2" t="str">
        <f>'AlumniEI SIGARRA'!A2848</f>
        <v/>
      </c>
      <c r="B2847" s="2" t="str">
        <f>'AlumniEI SIGARRA'!B2848</f>
        <v/>
      </c>
      <c r="C2847" s="2" t="str">
        <f>'AlumniEI SIGARRA'!I2848</f>
        <v/>
      </c>
      <c r="D2847" s="2" t="str">
        <f>'AlumniEI SIGARRA'!U2848</f>
        <v/>
      </c>
    </row>
    <row r="2848">
      <c r="A2848" s="2" t="str">
        <f>'AlumniEI SIGARRA'!A2849</f>
        <v/>
      </c>
      <c r="B2848" s="2" t="str">
        <f>'AlumniEI SIGARRA'!B2849</f>
        <v/>
      </c>
      <c r="C2848" s="2" t="str">
        <f>'AlumniEI SIGARRA'!I2849</f>
        <v/>
      </c>
      <c r="D2848" s="2" t="str">
        <f>'AlumniEI SIGARRA'!U2849</f>
        <v/>
      </c>
    </row>
    <row r="2849">
      <c r="A2849" s="2" t="str">
        <f>'AlumniEI SIGARRA'!A2850</f>
        <v/>
      </c>
      <c r="B2849" s="2" t="str">
        <f>'AlumniEI SIGARRA'!B2850</f>
        <v/>
      </c>
      <c r="C2849" s="2" t="str">
        <f>'AlumniEI SIGARRA'!I2850</f>
        <v/>
      </c>
      <c r="D2849" s="2" t="str">
        <f>'AlumniEI SIGARRA'!U2850</f>
        <v/>
      </c>
    </row>
    <row r="2850">
      <c r="A2850" s="2" t="str">
        <f>'AlumniEI SIGARRA'!A2851</f>
        <v/>
      </c>
      <c r="B2850" s="2" t="str">
        <f>'AlumniEI SIGARRA'!B2851</f>
        <v/>
      </c>
      <c r="C2850" s="2" t="str">
        <f>'AlumniEI SIGARRA'!I2851</f>
        <v/>
      </c>
      <c r="D2850" s="2" t="str">
        <f>'AlumniEI SIGARRA'!U2851</f>
        <v/>
      </c>
    </row>
    <row r="2851">
      <c r="A2851" s="2" t="str">
        <f>'AlumniEI SIGARRA'!A2852</f>
        <v/>
      </c>
      <c r="B2851" s="2" t="str">
        <f>'AlumniEI SIGARRA'!B2852</f>
        <v/>
      </c>
      <c r="C2851" s="2" t="str">
        <f>'AlumniEI SIGARRA'!I2852</f>
        <v/>
      </c>
      <c r="D2851" s="2" t="str">
        <f>'AlumniEI SIGARRA'!U2852</f>
        <v/>
      </c>
    </row>
    <row r="2852">
      <c r="A2852" s="2" t="str">
        <f>'AlumniEI SIGARRA'!A2853</f>
        <v/>
      </c>
      <c r="B2852" s="2" t="str">
        <f>'AlumniEI SIGARRA'!B2853</f>
        <v/>
      </c>
      <c r="C2852" s="2" t="str">
        <f>'AlumniEI SIGARRA'!I2853</f>
        <v/>
      </c>
      <c r="D2852" s="2" t="str">
        <f>'AlumniEI SIGARRA'!U2853</f>
        <v/>
      </c>
    </row>
    <row r="2853">
      <c r="A2853" s="2" t="str">
        <f>'AlumniEI SIGARRA'!A2854</f>
        <v/>
      </c>
      <c r="B2853" s="2" t="str">
        <f>'AlumniEI SIGARRA'!B2854</f>
        <v/>
      </c>
      <c r="C2853" s="2" t="str">
        <f>'AlumniEI SIGARRA'!I2854</f>
        <v/>
      </c>
      <c r="D2853" s="2" t="str">
        <f>'AlumniEI SIGARRA'!U2854</f>
        <v/>
      </c>
    </row>
    <row r="2854">
      <c r="A2854" s="2" t="str">
        <f>'AlumniEI SIGARRA'!A2855</f>
        <v/>
      </c>
      <c r="B2854" s="2" t="str">
        <f>'AlumniEI SIGARRA'!B2855</f>
        <v/>
      </c>
      <c r="C2854" s="2" t="str">
        <f>'AlumniEI SIGARRA'!I2855</f>
        <v/>
      </c>
      <c r="D2854" s="2" t="str">
        <f>'AlumniEI SIGARRA'!U2855</f>
        <v/>
      </c>
    </row>
    <row r="2855">
      <c r="A2855" s="2" t="str">
        <f>'AlumniEI SIGARRA'!A2856</f>
        <v/>
      </c>
      <c r="B2855" s="2" t="str">
        <f>'AlumniEI SIGARRA'!B2856</f>
        <v/>
      </c>
      <c r="C2855" s="2" t="str">
        <f>'AlumniEI SIGARRA'!I2856</f>
        <v/>
      </c>
      <c r="D2855" s="2" t="str">
        <f>'AlumniEI SIGARRA'!U2856</f>
        <v/>
      </c>
    </row>
    <row r="2856">
      <c r="A2856" s="2" t="str">
        <f>'AlumniEI SIGARRA'!A2857</f>
        <v/>
      </c>
      <c r="B2856" s="2" t="str">
        <f>'AlumniEI SIGARRA'!B2857</f>
        <v/>
      </c>
      <c r="C2856" s="2" t="str">
        <f>'AlumniEI SIGARRA'!I2857</f>
        <v/>
      </c>
      <c r="D2856" s="2" t="str">
        <f>'AlumniEI SIGARRA'!U2857</f>
        <v/>
      </c>
    </row>
    <row r="2857">
      <c r="A2857" s="2" t="str">
        <f>'AlumniEI SIGARRA'!A2858</f>
        <v/>
      </c>
      <c r="B2857" s="2" t="str">
        <f>'AlumniEI SIGARRA'!B2858</f>
        <v/>
      </c>
      <c r="C2857" s="2" t="str">
        <f>'AlumniEI SIGARRA'!I2858</f>
        <v/>
      </c>
      <c r="D2857" s="2" t="str">
        <f>'AlumniEI SIGARRA'!U2858</f>
        <v/>
      </c>
    </row>
    <row r="2858">
      <c r="A2858" s="2" t="str">
        <f>'AlumniEI SIGARRA'!A2859</f>
        <v/>
      </c>
      <c r="B2858" s="2" t="str">
        <f>'AlumniEI SIGARRA'!B2859</f>
        <v/>
      </c>
      <c r="C2858" s="2" t="str">
        <f>'AlumniEI SIGARRA'!I2859</f>
        <v/>
      </c>
      <c r="D2858" s="2" t="str">
        <f>'AlumniEI SIGARRA'!U2859</f>
        <v/>
      </c>
    </row>
    <row r="2859">
      <c r="A2859" s="2" t="str">
        <f>'AlumniEI SIGARRA'!A2860</f>
        <v/>
      </c>
      <c r="B2859" s="2" t="str">
        <f>'AlumniEI SIGARRA'!B2860</f>
        <v/>
      </c>
      <c r="C2859" s="2" t="str">
        <f>'AlumniEI SIGARRA'!I2860</f>
        <v/>
      </c>
      <c r="D2859" s="2" t="str">
        <f>'AlumniEI SIGARRA'!U2860</f>
        <v/>
      </c>
    </row>
    <row r="2860">
      <c r="A2860" s="2" t="str">
        <f>'AlumniEI SIGARRA'!A2861</f>
        <v/>
      </c>
      <c r="B2860" s="2" t="str">
        <f>'AlumniEI SIGARRA'!B2861</f>
        <v/>
      </c>
      <c r="C2860" s="2" t="str">
        <f>'AlumniEI SIGARRA'!I2861</f>
        <v/>
      </c>
      <c r="D2860" s="2" t="str">
        <f>'AlumniEI SIGARRA'!U2861</f>
        <v/>
      </c>
    </row>
    <row r="2861">
      <c r="A2861" s="2" t="str">
        <f>'AlumniEI SIGARRA'!A2862</f>
        <v/>
      </c>
      <c r="B2861" s="2" t="str">
        <f>'AlumniEI SIGARRA'!B2862</f>
        <v/>
      </c>
      <c r="C2861" s="2" t="str">
        <f>'AlumniEI SIGARRA'!I2862</f>
        <v/>
      </c>
      <c r="D2861" s="2" t="str">
        <f>'AlumniEI SIGARRA'!U2862</f>
        <v/>
      </c>
    </row>
    <row r="2862">
      <c r="A2862" s="2" t="str">
        <f>'AlumniEI SIGARRA'!A2863</f>
        <v/>
      </c>
      <c r="B2862" s="2" t="str">
        <f>'AlumniEI SIGARRA'!B2863</f>
        <v/>
      </c>
      <c r="C2862" s="2" t="str">
        <f>'AlumniEI SIGARRA'!I2863</f>
        <v/>
      </c>
      <c r="D2862" s="2" t="str">
        <f>'AlumniEI SIGARRA'!U2863</f>
        <v/>
      </c>
    </row>
    <row r="2863">
      <c r="A2863" s="2" t="str">
        <f>'AlumniEI SIGARRA'!A2864</f>
        <v/>
      </c>
      <c r="B2863" s="2" t="str">
        <f>'AlumniEI SIGARRA'!B2864</f>
        <v/>
      </c>
      <c r="C2863" s="2" t="str">
        <f>'AlumniEI SIGARRA'!I2864</f>
        <v/>
      </c>
      <c r="D2863" s="2" t="str">
        <f>'AlumniEI SIGARRA'!U2864</f>
        <v/>
      </c>
    </row>
    <row r="2864">
      <c r="A2864" s="2" t="str">
        <f>'AlumniEI SIGARRA'!A2865</f>
        <v/>
      </c>
      <c r="B2864" s="2" t="str">
        <f>'AlumniEI SIGARRA'!B2865</f>
        <v/>
      </c>
      <c r="C2864" s="2" t="str">
        <f>'AlumniEI SIGARRA'!I2865</f>
        <v/>
      </c>
      <c r="D2864" s="2" t="str">
        <f>'AlumniEI SIGARRA'!U2865</f>
        <v/>
      </c>
    </row>
    <row r="2865">
      <c r="A2865" s="2" t="str">
        <f>'AlumniEI SIGARRA'!A2866</f>
        <v/>
      </c>
      <c r="B2865" s="2" t="str">
        <f>'AlumniEI SIGARRA'!B2866</f>
        <v/>
      </c>
      <c r="C2865" s="2" t="str">
        <f>'AlumniEI SIGARRA'!I2866</f>
        <v/>
      </c>
      <c r="D2865" s="2" t="str">
        <f>'AlumniEI SIGARRA'!U2866</f>
        <v/>
      </c>
    </row>
    <row r="2866">
      <c r="A2866" s="2" t="str">
        <f>'AlumniEI SIGARRA'!A2867</f>
        <v/>
      </c>
      <c r="B2866" s="2" t="str">
        <f>'AlumniEI SIGARRA'!B2867</f>
        <v/>
      </c>
      <c r="C2866" s="2" t="str">
        <f>'AlumniEI SIGARRA'!I2867</f>
        <v/>
      </c>
      <c r="D2866" s="2" t="str">
        <f>'AlumniEI SIGARRA'!U2867</f>
        <v/>
      </c>
    </row>
    <row r="2867">
      <c r="A2867" s="2" t="str">
        <f>'AlumniEI SIGARRA'!A2868</f>
        <v/>
      </c>
      <c r="B2867" s="2" t="str">
        <f>'AlumniEI SIGARRA'!B2868</f>
        <v/>
      </c>
      <c r="C2867" s="2" t="str">
        <f>'AlumniEI SIGARRA'!I2868</f>
        <v/>
      </c>
      <c r="D2867" s="2" t="str">
        <f>'AlumniEI SIGARRA'!U2868</f>
        <v/>
      </c>
    </row>
    <row r="2868">
      <c r="A2868" s="2" t="str">
        <f>'AlumniEI SIGARRA'!A2869</f>
        <v/>
      </c>
      <c r="B2868" s="2" t="str">
        <f>'AlumniEI SIGARRA'!B2869</f>
        <v/>
      </c>
      <c r="C2868" s="2" t="str">
        <f>'AlumniEI SIGARRA'!I2869</f>
        <v/>
      </c>
      <c r="D2868" s="2" t="str">
        <f>'AlumniEI SIGARRA'!U2869</f>
        <v/>
      </c>
    </row>
    <row r="2869">
      <c r="A2869" s="2" t="str">
        <f>'AlumniEI SIGARRA'!A2870</f>
        <v/>
      </c>
      <c r="B2869" s="2" t="str">
        <f>'AlumniEI SIGARRA'!B2870</f>
        <v/>
      </c>
      <c r="C2869" s="2" t="str">
        <f>'AlumniEI SIGARRA'!I2870</f>
        <v/>
      </c>
      <c r="D2869" s="2" t="str">
        <f>'AlumniEI SIGARRA'!U2870</f>
        <v/>
      </c>
    </row>
    <row r="2870">
      <c r="A2870" s="2" t="str">
        <f>'AlumniEI SIGARRA'!A2871</f>
        <v/>
      </c>
      <c r="B2870" s="2" t="str">
        <f>'AlumniEI SIGARRA'!B2871</f>
        <v/>
      </c>
      <c r="C2870" s="2" t="str">
        <f>'AlumniEI SIGARRA'!I2871</f>
        <v/>
      </c>
      <c r="D2870" s="2" t="str">
        <f>'AlumniEI SIGARRA'!U2871</f>
        <v/>
      </c>
    </row>
    <row r="2871">
      <c r="A2871" s="2" t="str">
        <f>'AlumniEI SIGARRA'!A2872</f>
        <v/>
      </c>
      <c r="B2871" s="2" t="str">
        <f>'AlumniEI SIGARRA'!B2872</f>
        <v/>
      </c>
      <c r="C2871" s="2" t="str">
        <f>'AlumniEI SIGARRA'!I2872</f>
        <v/>
      </c>
      <c r="D2871" s="2" t="str">
        <f>'AlumniEI SIGARRA'!U2872</f>
        <v/>
      </c>
    </row>
    <row r="2872">
      <c r="A2872" s="2" t="str">
        <f>'AlumniEI SIGARRA'!A2873</f>
        <v/>
      </c>
      <c r="B2872" s="2" t="str">
        <f>'AlumniEI SIGARRA'!B2873</f>
        <v/>
      </c>
      <c r="C2872" s="2" t="str">
        <f>'AlumniEI SIGARRA'!I2873</f>
        <v/>
      </c>
      <c r="D2872" s="2" t="str">
        <f>'AlumniEI SIGARRA'!U2873</f>
        <v/>
      </c>
    </row>
    <row r="2873">
      <c r="A2873" s="2" t="str">
        <f>'AlumniEI SIGARRA'!A2874</f>
        <v/>
      </c>
      <c r="B2873" s="2" t="str">
        <f>'AlumniEI SIGARRA'!B2874</f>
        <v/>
      </c>
      <c r="C2873" s="2" t="str">
        <f>'AlumniEI SIGARRA'!I2874</f>
        <v/>
      </c>
      <c r="D2873" s="2" t="str">
        <f>'AlumniEI SIGARRA'!U2874</f>
        <v/>
      </c>
    </row>
    <row r="2874">
      <c r="A2874" s="2" t="str">
        <f>'AlumniEI SIGARRA'!A2875</f>
        <v/>
      </c>
      <c r="B2874" s="2" t="str">
        <f>'AlumniEI SIGARRA'!B2875</f>
        <v/>
      </c>
      <c r="C2874" s="2" t="str">
        <f>'AlumniEI SIGARRA'!I2875</f>
        <v/>
      </c>
      <c r="D2874" s="2" t="str">
        <f>'AlumniEI SIGARRA'!U2875</f>
        <v/>
      </c>
    </row>
    <row r="2875">
      <c r="A2875" s="2" t="str">
        <f>'AlumniEI SIGARRA'!A2876</f>
        <v/>
      </c>
      <c r="B2875" s="2" t="str">
        <f>'AlumniEI SIGARRA'!B2876</f>
        <v/>
      </c>
      <c r="C2875" s="2" t="str">
        <f>'AlumniEI SIGARRA'!I2876</f>
        <v/>
      </c>
      <c r="D2875" s="2" t="str">
        <f>'AlumniEI SIGARRA'!U2876</f>
        <v/>
      </c>
    </row>
    <row r="2876">
      <c r="A2876" s="2" t="str">
        <f>'AlumniEI SIGARRA'!A2877</f>
        <v/>
      </c>
      <c r="B2876" s="2" t="str">
        <f>'AlumniEI SIGARRA'!B2877</f>
        <v/>
      </c>
      <c r="C2876" s="2" t="str">
        <f>'AlumniEI SIGARRA'!I2877</f>
        <v/>
      </c>
      <c r="D2876" s="2" t="str">
        <f>'AlumniEI SIGARRA'!U2877</f>
        <v/>
      </c>
    </row>
    <row r="2877">
      <c r="A2877" s="2" t="str">
        <f>'AlumniEI SIGARRA'!A2878</f>
        <v/>
      </c>
      <c r="B2877" s="2" t="str">
        <f>'AlumniEI SIGARRA'!B2878</f>
        <v/>
      </c>
      <c r="C2877" s="2" t="str">
        <f>'AlumniEI SIGARRA'!I2878</f>
        <v/>
      </c>
      <c r="D2877" s="2" t="str">
        <f>'AlumniEI SIGARRA'!U2878</f>
        <v/>
      </c>
    </row>
    <row r="2878">
      <c r="A2878" s="2" t="str">
        <f>'AlumniEI SIGARRA'!A2879</f>
        <v/>
      </c>
      <c r="B2878" s="2" t="str">
        <f>'AlumniEI SIGARRA'!B2879</f>
        <v/>
      </c>
      <c r="C2878" s="2" t="str">
        <f>'AlumniEI SIGARRA'!I2879</f>
        <v/>
      </c>
      <c r="D2878" s="2" t="str">
        <f>'AlumniEI SIGARRA'!U2879</f>
        <v/>
      </c>
    </row>
    <row r="2879">
      <c r="A2879" s="2" t="str">
        <f>'AlumniEI SIGARRA'!A2880</f>
        <v/>
      </c>
      <c r="B2879" s="2" t="str">
        <f>'AlumniEI SIGARRA'!B2880</f>
        <v/>
      </c>
      <c r="C2879" s="2" t="str">
        <f>'AlumniEI SIGARRA'!I2880</f>
        <v/>
      </c>
      <c r="D2879" s="2" t="str">
        <f>'AlumniEI SIGARRA'!U2880</f>
        <v/>
      </c>
    </row>
    <row r="2880">
      <c r="A2880" s="2" t="str">
        <f>'AlumniEI SIGARRA'!A2881</f>
        <v/>
      </c>
      <c r="B2880" s="2" t="str">
        <f>'AlumniEI SIGARRA'!B2881</f>
        <v/>
      </c>
      <c r="C2880" s="2" t="str">
        <f>'AlumniEI SIGARRA'!I2881</f>
        <v/>
      </c>
      <c r="D2880" s="2" t="str">
        <f>'AlumniEI SIGARRA'!U2881</f>
        <v/>
      </c>
    </row>
    <row r="2881">
      <c r="A2881" s="2" t="str">
        <f>'AlumniEI SIGARRA'!A2882</f>
        <v/>
      </c>
      <c r="B2881" s="2" t="str">
        <f>'AlumniEI SIGARRA'!B2882</f>
        <v/>
      </c>
      <c r="C2881" s="2" t="str">
        <f>'AlumniEI SIGARRA'!I2882</f>
        <v/>
      </c>
      <c r="D2881" s="2" t="str">
        <f>'AlumniEI SIGARRA'!U2882</f>
        <v/>
      </c>
    </row>
    <row r="2882">
      <c r="A2882" s="2" t="str">
        <f>'AlumniEI SIGARRA'!A2883</f>
        <v/>
      </c>
      <c r="B2882" s="2" t="str">
        <f>'AlumniEI SIGARRA'!B2883</f>
        <v/>
      </c>
      <c r="C2882" s="2" t="str">
        <f>'AlumniEI SIGARRA'!I2883</f>
        <v/>
      </c>
      <c r="D2882" s="2" t="str">
        <f>'AlumniEI SIGARRA'!U2883</f>
        <v/>
      </c>
    </row>
    <row r="2883">
      <c r="A2883" s="2" t="str">
        <f>'AlumniEI SIGARRA'!A2884</f>
        <v/>
      </c>
      <c r="B2883" s="2" t="str">
        <f>'AlumniEI SIGARRA'!B2884</f>
        <v/>
      </c>
      <c r="C2883" s="2" t="str">
        <f>'AlumniEI SIGARRA'!I2884</f>
        <v/>
      </c>
      <c r="D2883" s="2" t="str">
        <f>'AlumniEI SIGARRA'!U2884</f>
        <v/>
      </c>
    </row>
    <row r="2884">
      <c r="A2884" s="2" t="str">
        <f>'AlumniEI SIGARRA'!A2885</f>
        <v/>
      </c>
      <c r="B2884" s="2" t="str">
        <f>'AlumniEI SIGARRA'!B2885</f>
        <v/>
      </c>
      <c r="C2884" s="2" t="str">
        <f>'AlumniEI SIGARRA'!I2885</f>
        <v/>
      </c>
      <c r="D2884" s="2" t="str">
        <f>'AlumniEI SIGARRA'!U2885</f>
        <v/>
      </c>
    </row>
    <row r="2885">
      <c r="A2885" s="2" t="str">
        <f>'AlumniEI SIGARRA'!A2886</f>
        <v/>
      </c>
      <c r="B2885" s="2" t="str">
        <f>'AlumniEI SIGARRA'!B2886</f>
        <v/>
      </c>
      <c r="C2885" s="2" t="str">
        <f>'AlumniEI SIGARRA'!I2886</f>
        <v/>
      </c>
      <c r="D2885" s="2" t="str">
        <f>'AlumniEI SIGARRA'!U2886</f>
        <v/>
      </c>
    </row>
    <row r="2886">
      <c r="A2886" s="2" t="str">
        <f>'AlumniEI SIGARRA'!A2887</f>
        <v/>
      </c>
      <c r="B2886" s="2" t="str">
        <f>'AlumniEI SIGARRA'!B2887</f>
        <v/>
      </c>
      <c r="C2886" s="2" t="str">
        <f>'AlumniEI SIGARRA'!I2887</f>
        <v/>
      </c>
      <c r="D2886" s="2" t="str">
        <f>'AlumniEI SIGARRA'!U2887</f>
        <v/>
      </c>
    </row>
    <row r="2887">
      <c r="A2887" s="2" t="str">
        <f>'AlumniEI SIGARRA'!A2888</f>
        <v/>
      </c>
      <c r="B2887" s="2" t="str">
        <f>'AlumniEI SIGARRA'!B2888</f>
        <v/>
      </c>
      <c r="C2887" s="2" t="str">
        <f>'AlumniEI SIGARRA'!I2888</f>
        <v/>
      </c>
      <c r="D2887" s="2" t="str">
        <f>'AlumniEI SIGARRA'!U2888</f>
        <v/>
      </c>
    </row>
    <row r="2888">
      <c r="A2888" s="2" t="str">
        <f>'AlumniEI SIGARRA'!A2889</f>
        <v/>
      </c>
      <c r="B2888" s="2" t="str">
        <f>'AlumniEI SIGARRA'!B2889</f>
        <v/>
      </c>
      <c r="C2888" s="2" t="str">
        <f>'AlumniEI SIGARRA'!I2889</f>
        <v/>
      </c>
      <c r="D2888" s="2" t="str">
        <f>'AlumniEI SIGARRA'!U2889</f>
        <v/>
      </c>
    </row>
    <row r="2889">
      <c r="A2889" s="2" t="str">
        <f>'AlumniEI SIGARRA'!A2890</f>
        <v/>
      </c>
      <c r="B2889" s="2" t="str">
        <f>'AlumniEI SIGARRA'!B2890</f>
        <v/>
      </c>
      <c r="C2889" s="2" t="str">
        <f>'AlumniEI SIGARRA'!I2890</f>
        <v/>
      </c>
      <c r="D2889" s="2" t="str">
        <f>'AlumniEI SIGARRA'!U2890</f>
        <v/>
      </c>
    </row>
    <row r="2890">
      <c r="A2890" s="2" t="str">
        <f>'AlumniEI SIGARRA'!A2891</f>
        <v/>
      </c>
      <c r="B2890" s="2" t="str">
        <f>'AlumniEI SIGARRA'!B2891</f>
        <v/>
      </c>
      <c r="C2890" s="2" t="str">
        <f>'AlumniEI SIGARRA'!I2891</f>
        <v/>
      </c>
      <c r="D2890" s="2" t="str">
        <f>'AlumniEI SIGARRA'!U2891</f>
        <v/>
      </c>
    </row>
    <row r="2891">
      <c r="A2891" s="2" t="str">
        <f>'AlumniEI SIGARRA'!A2892</f>
        <v/>
      </c>
      <c r="B2891" s="2" t="str">
        <f>'AlumniEI SIGARRA'!B2892</f>
        <v/>
      </c>
      <c r="C2891" s="2" t="str">
        <f>'AlumniEI SIGARRA'!I2892</f>
        <v/>
      </c>
      <c r="D2891" s="2" t="str">
        <f>'AlumniEI SIGARRA'!U2892</f>
        <v/>
      </c>
    </row>
    <row r="2892">
      <c r="A2892" s="2" t="str">
        <f>'AlumniEI SIGARRA'!A2893</f>
        <v/>
      </c>
      <c r="B2892" s="2" t="str">
        <f>'AlumniEI SIGARRA'!B2893</f>
        <v/>
      </c>
      <c r="C2892" s="2" t="str">
        <f>'AlumniEI SIGARRA'!I2893</f>
        <v/>
      </c>
      <c r="D2892" s="2" t="str">
        <f>'AlumniEI SIGARRA'!U2893</f>
        <v/>
      </c>
    </row>
    <row r="2893">
      <c r="A2893" s="2" t="str">
        <f>'AlumniEI SIGARRA'!A2894</f>
        <v/>
      </c>
      <c r="B2893" s="2" t="str">
        <f>'AlumniEI SIGARRA'!B2894</f>
        <v/>
      </c>
      <c r="C2893" s="2" t="str">
        <f>'AlumniEI SIGARRA'!I2894</f>
        <v/>
      </c>
      <c r="D2893" s="2" t="str">
        <f>'AlumniEI SIGARRA'!U2894</f>
        <v/>
      </c>
    </row>
    <row r="2894">
      <c r="A2894" s="2" t="str">
        <f>'AlumniEI SIGARRA'!A2895</f>
        <v/>
      </c>
      <c r="B2894" s="2" t="str">
        <f>'AlumniEI SIGARRA'!B2895</f>
        <v/>
      </c>
      <c r="C2894" s="2" t="str">
        <f>'AlumniEI SIGARRA'!I2895</f>
        <v/>
      </c>
      <c r="D2894" s="2" t="str">
        <f>'AlumniEI SIGARRA'!U2895</f>
        <v/>
      </c>
    </row>
    <row r="2895">
      <c r="A2895" s="2" t="str">
        <f>'AlumniEI SIGARRA'!A2896</f>
        <v/>
      </c>
      <c r="B2895" s="2" t="str">
        <f>'AlumniEI SIGARRA'!B2896</f>
        <v/>
      </c>
      <c r="C2895" s="2" t="str">
        <f>'AlumniEI SIGARRA'!I2896</f>
        <v/>
      </c>
      <c r="D2895" s="2" t="str">
        <f>'AlumniEI SIGARRA'!U2896</f>
        <v/>
      </c>
    </row>
    <row r="2896">
      <c r="A2896" s="2" t="str">
        <f>'AlumniEI SIGARRA'!A2897</f>
        <v/>
      </c>
      <c r="B2896" s="2" t="str">
        <f>'AlumniEI SIGARRA'!B2897</f>
        <v/>
      </c>
      <c r="C2896" s="2" t="str">
        <f>'AlumniEI SIGARRA'!I2897</f>
        <v/>
      </c>
      <c r="D2896" s="2" t="str">
        <f>'AlumniEI SIGARRA'!U2897</f>
        <v/>
      </c>
    </row>
    <row r="2897">
      <c r="A2897" s="2" t="str">
        <f>'AlumniEI SIGARRA'!A2898</f>
        <v/>
      </c>
      <c r="B2897" s="2" t="str">
        <f>'AlumniEI SIGARRA'!B2898</f>
        <v/>
      </c>
      <c r="C2897" s="2" t="str">
        <f>'AlumniEI SIGARRA'!I2898</f>
        <v/>
      </c>
      <c r="D2897" s="2" t="str">
        <f>'AlumniEI SIGARRA'!U2898</f>
        <v/>
      </c>
    </row>
    <row r="2898">
      <c r="A2898" s="2" t="str">
        <f>'AlumniEI SIGARRA'!A2899</f>
        <v/>
      </c>
      <c r="B2898" s="2" t="str">
        <f>'AlumniEI SIGARRA'!B2899</f>
        <v/>
      </c>
      <c r="C2898" s="2" t="str">
        <f>'AlumniEI SIGARRA'!I2899</f>
        <v/>
      </c>
      <c r="D2898" s="2" t="str">
        <f>'AlumniEI SIGARRA'!U2899</f>
        <v/>
      </c>
    </row>
    <row r="2899">
      <c r="A2899" s="2" t="str">
        <f>'AlumniEI SIGARRA'!A2900</f>
        <v/>
      </c>
      <c r="B2899" s="2" t="str">
        <f>'AlumniEI SIGARRA'!B2900</f>
        <v/>
      </c>
      <c r="C2899" s="2" t="str">
        <f>'AlumniEI SIGARRA'!I2900</f>
        <v/>
      </c>
      <c r="D2899" s="2" t="str">
        <f>'AlumniEI SIGARRA'!U2900</f>
        <v/>
      </c>
    </row>
    <row r="2900">
      <c r="A2900" s="2" t="str">
        <f>'AlumniEI SIGARRA'!A2901</f>
        <v/>
      </c>
      <c r="B2900" s="2" t="str">
        <f>'AlumniEI SIGARRA'!B2901</f>
        <v/>
      </c>
      <c r="C2900" s="2" t="str">
        <f>'AlumniEI SIGARRA'!I2901</f>
        <v/>
      </c>
      <c r="D2900" s="2" t="str">
        <f>'AlumniEI SIGARRA'!U2901</f>
        <v/>
      </c>
    </row>
    <row r="2901">
      <c r="A2901" s="2" t="str">
        <f>'AlumniEI SIGARRA'!A2902</f>
        <v/>
      </c>
      <c r="B2901" s="2" t="str">
        <f>'AlumniEI SIGARRA'!B2902</f>
        <v/>
      </c>
      <c r="C2901" s="2" t="str">
        <f>'AlumniEI SIGARRA'!I2902</f>
        <v/>
      </c>
      <c r="D2901" s="2" t="str">
        <f>'AlumniEI SIGARRA'!U2902</f>
        <v/>
      </c>
    </row>
    <row r="2902">
      <c r="A2902" s="2" t="str">
        <f>'AlumniEI SIGARRA'!A2903</f>
        <v/>
      </c>
      <c r="B2902" s="2" t="str">
        <f>'AlumniEI SIGARRA'!B2903</f>
        <v/>
      </c>
      <c r="C2902" s="2" t="str">
        <f>'AlumniEI SIGARRA'!I2903</f>
        <v/>
      </c>
      <c r="D2902" s="2" t="str">
        <f>'AlumniEI SIGARRA'!U2903</f>
        <v/>
      </c>
    </row>
    <row r="2903">
      <c r="A2903" s="2" t="str">
        <f>'AlumniEI SIGARRA'!A2904</f>
        <v/>
      </c>
      <c r="B2903" s="2" t="str">
        <f>'AlumniEI SIGARRA'!B2904</f>
        <v/>
      </c>
      <c r="C2903" s="2" t="str">
        <f>'AlumniEI SIGARRA'!I2904</f>
        <v/>
      </c>
      <c r="D2903" s="2" t="str">
        <f>'AlumniEI SIGARRA'!U2904</f>
        <v/>
      </c>
    </row>
    <row r="2904">
      <c r="A2904" s="2" t="str">
        <f>'AlumniEI SIGARRA'!A2905</f>
        <v/>
      </c>
      <c r="B2904" s="2" t="str">
        <f>'AlumniEI SIGARRA'!B2905</f>
        <v/>
      </c>
      <c r="C2904" s="2" t="str">
        <f>'AlumniEI SIGARRA'!I2905</f>
        <v/>
      </c>
      <c r="D2904" s="2" t="str">
        <f>'AlumniEI SIGARRA'!U2905</f>
        <v/>
      </c>
    </row>
    <row r="2905">
      <c r="A2905" s="2" t="str">
        <f>'AlumniEI SIGARRA'!A2906</f>
        <v/>
      </c>
      <c r="B2905" s="2" t="str">
        <f>'AlumniEI SIGARRA'!B2906</f>
        <v/>
      </c>
      <c r="C2905" s="2" t="str">
        <f>'AlumniEI SIGARRA'!I2906</f>
        <v/>
      </c>
      <c r="D2905" s="2" t="str">
        <f>'AlumniEI SIGARRA'!U2906</f>
        <v/>
      </c>
    </row>
    <row r="2906">
      <c r="A2906" s="2" t="str">
        <f>'AlumniEI SIGARRA'!A2907</f>
        <v/>
      </c>
      <c r="B2906" s="2" t="str">
        <f>'AlumniEI SIGARRA'!B2907</f>
        <v/>
      </c>
      <c r="C2906" s="2" t="str">
        <f>'AlumniEI SIGARRA'!I2907</f>
        <v/>
      </c>
      <c r="D2906" s="2" t="str">
        <f>'AlumniEI SIGARRA'!U2907</f>
        <v/>
      </c>
    </row>
    <row r="2907">
      <c r="A2907" s="2" t="str">
        <f>'AlumniEI SIGARRA'!A2908</f>
        <v/>
      </c>
      <c r="B2907" s="2" t="str">
        <f>'AlumniEI SIGARRA'!B2908</f>
        <v/>
      </c>
      <c r="C2907" s="2" t="str">
        <f>'AlumniEI SIGARRA'!I2908</f>
        <v/>
      </c>
      <c r="D2907" s="2" t="str">
        <f>'AlumniEI SIGARRA'!U2908</f>
        <v/>
      </c>
    </row>
    <row r="2908">
      <c r="A2908" s="2" t="str">
        <f>'AlumniEI SIGARRA'!A2909</f>
        <v/>
      </c>
      <c r="B2908" s="2" t="str">
        <f>'AlumniEI SIGARRA'!B2909</f>
        <v/>
      </c>
      <c r="C2908" s="2" t="str">
        <f>'AlumniEI SIGARRA'!I2909</f>
        <v/>
      </c>
      <c r="D2908" s="2" t="str">
        <f>'AlumniEI SIGARRA'!U2909</f>
        <v/>
      </c>
    </row>
    <row r="2909">
      <c r="A2909" s="2" t="str">
        <f>'AlumniEI SIGARRA'!A2910</f>
        <v/>
      </c>
      <c r="B2909" s="2" t="str">
        <f>'AlumniEI SIGARRA'!B2910</f>
        <v/>
      </c>
      <c r="C2909" s="2" t="str">
        <f>'AlumniEI SIGARRA'!I2910</f>
        <v/>
      </c>
      <c r="D2909" s="2" t="str">
        <f>'AlumniEI SIGARRA'!U2910</f>
        <v/>
      </c>
    </row>
    <row r="2910">
      <c r="A2910" s="2" t="str">
        <f>'AlumniEI SIGARRA'!A2911</f>
        <v/>
      </c>
      <c r="B2910" s="2" t="str">
        <f>'AlumniEI SIGARRA'!B2911</f>
        <v/>
      </c>
      <c r="C2910" s="2" t="str">
        <f>'AlumniEI SIGARRA'!I2911</f>
        <v/>
      </c>
      <c r="D2910" s="2" t="str">
        <f>'AlumniEI SIGARRA'!U2911</f>
        <v/>
      </c>
    </row>
    <row r="2911">
      <c r="A2911" s="2" t="str">
        <f>'AlumniEI SIGARRA'!A2912</f>
        <v/>
      </c>
      <c r="B2911" s="2" t="str">
        <f>'AlumniEI SIGARRA'!B2912</f>
        <v/>
      </c>
      <c r="C2911" s="2" t="str">
        <f>'AlumniEI SIGARRA'!I2912</f>
        <v/>
      </c>
      <c r="D2911" s="2" t="str">
        <f>'AlumniEI SIGARRA'!U2912</f>
        <v/>
      </c>
    </row>
    <row r="2912">
      <c r="A2912" s="2" t="str">
        <f>'AlumniEI SIGARRA'!A2913</f>
        <v/>
      </c>
      <c r="B2912" s="2" t="str">
        <f>'AlumniEI SIGARRA'!B2913</f>
        <v/>
      </c>
      <c r="C2912" s="2" t="str">
        <f>'AlumniEI SIGARRA'!I2913</f>
        <v/>
      </c>
      <c r="D2912" s="2" t="str">
        <f>'AlumniEI SIGARRA'!U2913</f>
        <v/>
      </c>
    </row>
    <row r="2913">
      <c r="A2913" s="2" t="str">
        <f>'AlumniEI SIGARRA'!A2914</f>
        <v/>
      </c>
      <c r="B2913" s="2" t="str">
        <f>'AlumniEI SIGARRA'!B2914</f>
        <v/>
      </c>
      <c r="C2913" s="2" t="str">
        <f>'AlumniEI SIGARRA'!I2914</f>
        <v/>
      </c>
      <c r="D2913" s="2" t="str">
        <f>'AlumniEI SIGARRA'!U2914</f>
        <v/>
      </c>
    </row>
    <row r="2914">
      <c r="A2914" s="2" t="str">
        <f>'AlumniEI SIGARRA'!A2915</f>
        <v/>
      </c>
      <c r="B2914" s="2" t="str">
        <f>'AlumniEI SIGARRA'!B2915</f>
        <v/>
      </c>
      <c r="C2914" s="2" t="str">
        <f>'AlumniEI SIGARRA'!I2915</f>
        <v/>
      </c>
      <c r="D2914" s="2" t="str">
        <f>'AlumniEI SIGARRA'!U2915</f>
        <v/>
      </c>
    </row>
    <row r="2915">
      <c r="A2915" s="2" t="str">
        <f>'AlumniEI SIGARRA'!A2916</f>
        <v/>
      </c>
      <c r="B2915" s="2" t="str">
        <f>'AlumniEI SIGARRA'!B2916</f>
        <v/>
      </c>
      <c r="C2915" s="2" t="str">
        <f>'AlumniEI SIGARRA'!I2916</f>
        <v/>
      </c>
      <c r="D2915" s="2" t="str">
        <f>'AlumniEI SIGARRA'!U2916</f>
        <v/>
      </c>
    </row>
    <row r="2916">
      <c r="A2916" s="2" t="str">
        <f>'AlumniEI SIGARRA'!A2917</f>
        <v/>
      </c>
      <c r="B2916" s="2" t="str">
        <f>'AlumniEI SIGARRA'!B2917</f>
        <v/>
      </c>
      <c r="C2916" s="2" t="str">
        <f>'AlumniEI SIGARRA'!I2917</f>
        <v/>
      </c>
      <c r="D2916" s="2" t="str">
        <f>'AlumniEI SIGARRA'!U2917</f>
        <v/>
      </c>
    </row>
    <row r="2917">
      <c r="A2917" s="2" t="str">
        <f>'AlumniEI SIGARRA'!A2918</f>
        <v/>
      </c>
      <c r="B2917" s="2" t="str">
        <f>'AlumniEI SIGARRA'!B2918</f>
        <v/>
      </c>
      <c r="C2917" s="2" t="str">
        <f>'AlumniEI SIGARRA'!I2918</f>
        <v/>
      </c>
      <c r="D2917" s="2" t="str">
        <f>'AlumniEI SIGARRA'!U2918</f>
        <v/>
      </c>
    </row>
    <row r="2918">
      <c r="A2918" s="2" t="str">
        <f>'AlumniEI SIGARRA'!A2919</f>
        <v/>
      </c>
      <c r="B2918" s="2" t="str">
        <f>'AlumniEI SIGARRA'!B2919</f>
        <v/>
      </c>
      <c r="C2918" s="2" t="str">
        <f>'AlumniEI SIGARRA'!I2919</f>
        <v/>
      </c>
      <c r="D2918" s="2" t="str">
        <f>'AlumniEI SIGARRA'!U2919</f>
        <v/>
      </c>
    </row>
    <row r="2919">
      <c r="A2919" s="2" t="str">
        <f>'AlumniEI SIGARRA'!A2920</f>
        <v/>
      </c>
      <c r="B2919" s="2" t="str">
        <f>'AlumniEI SIGARRA'!B2920</f>
        <v/>
      </c>
      <c r="C2919" s="2" t="str">
        <f>'AlumniEI SIGARRA'!I2920</f>
        <v/>
      </c>
      <c r="D2919" s="2" t="str">
        <f>'AlumniEI SIGARRA'!U2920</f>
        <v/>
      </c>
    </row>
    <row r="2920">
      <c r="A2920" s="2" t="str">
        <f>'AlumniEI SIGARRA'!A2921</f>
        <v/>
      </c>
      <c r="B2920" s="2" t="str">
        <f>'AlumniEI SIGARRA'!B2921</f>
        <v/>
      </c>
      <c r="C2920" s="2" t="str">
        <f>'AlumniEI SIGARRA'!I2921</f>
        <v/>
      </c>
      <c r="D2920" s="2" t="str">
        <f>'AlumniEI SIGARRA'!U2921</f>
        <v/>
      </c>
    </row>
    <row r="2921">
      <c r="A2921" s="2" t="str">
        <f>'AlumniEI SIGARRA'!A2922</f>
        <v/>
      </c>
      <c r="B2921" s="2" t="str">
        <f>'AlumniEI SIGARRA'!B2922</f>
        <v/>
      </c>
      <c r="C2921" s="2" t="str">
        <f>'AlumniEI SIGARRA'!I2922</f>
        <v/>
      </c>
      <c r="D2921" s="2" t="str">
        <f>'AlumniEI SIGARRA'!U2922</f>
        <v/>
      </c>
    </row>
    <row r="2922">
      <c r="A2922" s="2" t="str">
        <f>'AlumniEI SIGARRA'!A2923</f>
        <v/>
      </c>
      <c r="B2922" s="2" t="str">
        <f>'AlumniEI SIGARRA'!B2923</f>
        <v/>
      </c>
      <c r="C2922" s="2" t="str">
        <f>'AlumniEI SIGARRA'!I2923</f>
        <v/>
      </c>
      <c r="D2922" s="2" t="str">
        <f>'AlumniEI SIGARRA'!U2923</f>
        <v/>
      </c>
    </row>
    <row r="2923">
      <c r="A2923" s="2" t="str">
        <f>'AlumniEI SIGARRA'!A2924</f>
        <v/>
      </c>
      <c r="B2923" s="2" t="str">
        <f>'AlumniEI SIGARRA'!B2924</f>
        <v/>
      </c>
      <c r="C2923" s="2" t="str">
        <f>'AlumniEI SIGARRA'!I2924</f>
        <v/>
      </c>
      <c r="D2923" s="2" t="str">
        <f>'AlumniEI SIGARRA'!U2924</f>
        <v/>
      </c>
    </row>
    <row r="2924">
      <c r="A2924" s="2" t="str">
        <f>'AlumniEI SIGARRA'!A2925</f>
        <v/>
      </c>
      <c r="B2924" s="2" t="str">
        <f>'AlumniEI SIGARRA'!B2925</f>
        <v/>
      </c>
      <c r="C2924" s="2" t="str">
        <f>'AlumniEI SIGARRA'!I2925</f>
        <v/>
      </c>
      <c r="D2924" s="2" t="str">
        <f>'AlumniEI SIGARRA'!U2925</f>
        <v/>
      </c>
    </row>
    <row r="2925">
      <c r="A2925" s="2" t="str">
        <f>'AlumniEI SIGARRA'!A2926</f>
        <v/>
      </c>
      <c r="B2925" s="2" t="str">
        <f>'AlumniEI SIGARRA'!B2926</f>
        <v/>
      </c>
      <c r="C2925" s="2" t="str">
        <f>'AlumniEI SIGARRA'!I2926</f>
        <v/>
      </c>
      <c r="D2925" s="2" t="str">
        <f>'AlumniEI SIGARRA'!U2926</f>
        <v/>
      </c>
    </row>
    <row r="2926">
      <c r="A2926" s="2" t="str">
        <f>'AlumniEI SIGARRA'!A2927</f>
        <v/>
      </c>
      <c r="B2926" s="2" t="str">
        <f>'AlumniEI SIGARRA'!B2927</f>
        <v/>
      </c>
      <c r="C2926" s="2" t="str">
        <f>'AlumniEI SIGARRA'!I2927</f>
        <v/>
      </c>
      <c r="D2926" s="2" t="str">
        <f>'AlumniEI SIGARRA'!U2927</f>
        <v/>
      </c>
    </row>
    <row r="2927">
      <c r="A2927" s="2" t="str">
        <f>'AlumniEI SIGARRA'!A2928</f>
        <v/>
      </c>
      <c r="B2927" s="2" t="str">
        <f>'AlumniEI SIGARRA'!B2928</f>
        <v/>
      </c>
      <c r="C2927" s="2" t="str">
        <f>'AlumniEI SIGARRA'!I2928</f>
        <v/>
      </c>
      <c r="D2927" s="2" t="str">
        <f>'AlumniEI SIGARRA'!U2928</f>
        <v/>
      </c>
    </row>
    <row r="2928">
      <c r="A2928" s="2" t="str">
        <f>'AlumniEI SIGARRA'!A2929</f>
        <v/>
      </c>
      <c r="B2928" s="2" t="str">
        <f>'AlumniEI SIGARRA'!B2929</f>
        <v/>
      </c>
      <c r="C2928" s="2" t="str">
        <f>'AlumniEI SIGARRA'!I2929</f>
        <v/>
      </c>
      <c r="D2928" s="2" t="str">
        <f>'AlumniEI SIGARRA'!U2929</f>
        <v/>
      </c>
    </row>
    <row r="2929">
      <c r="A2929" s="2" t="str">
        <f>'AlumniEI SIGARRA'!A2930</f>
        <v/>
      </c>
      <c r="B2929" s="2" t="str">
        <f>'AlumniEI SIGARRA'!B2930</f>
        <v/>
      </c>
      <c r="C2929" s="2" t="str">
        <f>'AlumniEI SIGARRA'!I2930</f>
        <v/>
      </c>
      <c r="D2929" s="2" t="str">
        <f>'AlumniEI SIGARRA'!U2930</f>
        <v/>
      </c>
    </row>
    <row r="2930">
      <c r="A2930" s="2" t="str">
        <f>'AlumniEI SIGARRA'!A2931</f>
        <v/>
      </c>
      <c r="B2930" s="2" t="str">
        <f>'AlumniEI SIGARRA'!B2931</f>
        <v/>
      </c>
      <c r="C2930" s="2" t="str">
        <f>'AlumniEI SIGARRA'!I2931</f>
        <v/>
      </c>
      <c r="D2930" s="2" t="str">
        <f>'AlumniEI SIGARRA'!U2931</f>
        <v/>
      </c>
    </row>
    <row r="2931">
      <c r="A2931" s="2" t="str">
        <f>'AlumniEI SIGARRA'!A2932</f>
        <v/>
      </c>
      <c r="B2931" s="2" t="str">
        <f>'AlumniEI SIGARRA'!B2932</f>
        <v/>
      </c>
      <c r="C2931" s="2" t="str">
        <f>'AlumniEI SIGARRA'!I2932</f>
        <v/>
      </c>
      <c r="D2931" s="2" t="str">
        <f>'AlumniEI SIGARRA'!U2932</f>
        <v/>
      </c>
    </row>
    <row r="2932">
      <c r="A2932" s="2" t="str">
        <f>'AlumniEI SIGARRA'!A2933</f>
        <v/>
      </c>
      <c r="B2932" s="2" t="str">
        <f>'AlumniEI SIGARRA'!B2933</f>
        <v/>
      </c>
      <c r="C2932" s="2" t="str">
        <f>'AlumniEI SIGARRA'!I2933</f>
        <v/>
      </c>
      <c r="D2932" s="2" t="str">
        <f>'AlumniEI SIGARRA'!U2933</f>
        <v/>
      </c>
    </row>
    <row r="2933">
      <c r="A2933" s="2" t="str">
        <f>'AlumniEI SIGARRA'!A2934</f>
        <v/>
      </c>
      <c r="B2933" s="2" t="str">
        <f>'AlumniEI SIGARRA'!B2934</f>
        <v/>
      </c>
      <c r="C2933" s="2" t="str">
        <f>'AlumniEI SIGARRA'!I2934</f>
        <v/>
      </c>
      <c r="D2933" s="2" t="str">
        <f>'AlumniEI SIGARRA'!U2934</f>
        <v/>
      </c>
    </row>
    <row r="2934">
      <c r="A2934" s="2" t="str">
        <f>'AlumniEI SIGARRA'!A2935</f>
        <v/>
      </c>
      <c r="B2934" s="2" t="str">
        <f>'AlumniEI SIGARRA'!B2935</f>
        <v/>
      </c>
      <c r="C2934" s="2" t="str">
        <f>'AlumniEI SIGARRA'!I2935</f>
        <v/>
      </c>
      <c r="D2934" s="2" t="str">
        <f>'AlumniEI SIGARRA'!U2935</f>
        <v/>
      </c>
    </row>
    <row r="2935">
      <c r="A2935" s="2" t="str">
        <f>'AlumniEI SIGARRA'!A2936</f>
        <v/>
      </c>
      <c r="B2935" s="2" t="str">
        <f>'AlumniEI SIGARRA'!B2936</f>
        <v/>
      </c>
      <c r="C2935" s="2" t="str">
        <f>'AlumniEI SIGARRA'!I2936</f>
        <v/>
      </c>
      <c r="D2935" s="2" t="str">
        <f>'AlumniEI SIGARRA'!U2936</f>
        <v/>
      </c>
    </row>
    <row r="2936">
      <c r="A2936" s="2" t="str">
        <f>'AlumniEI SIGARRA'!A2937</f>
        <v/>
      </c>
      <c r="B2936" s="2" t="str">
        <f>'AlumniEI SIGARRA'!B2937</f>
        <v/>
      </c>
      <c r="C2936" s="2" t="str">
        <f>'AlumniEI SIGARRA'!I2937</f>
        <v/>
      </c>
      <c r="D2936" s="2" t="str">
        <f>'AlumniEI SIGARRA'!U2937</f>
        <v/>
      </c>
    </row>
    <row r="2937">
      <c r="A2937" s="2" t="str">
        <f>'AlumniEI SIGARRA'!A2938</f>
        <v/>
      </c>
      <c r="B2937" s="2" t="str">
        <f>'AlumniEI SIGARRA'!B2938</f>
        <v/>
      </c>
      <c r="C2937" s="2" t="str">
        <f>'AlumniEI SIGARRA'!I2938</f>
        <v/>
      </c>
      <c r="D2937" s="2" t="str">
        <f>'AlumniEI SIGARRA'!U2938</f>
        <v/>
      </c>
    </row>
    <row r="2938">
      <c r="A2938" s="2" t="str">
        <f>'AlumniEI SIGARRA'!A2939</f>
        <v/>
      </c>
      <c r="B2938" s="2" t="str">
        <f>'AlumniEI SIGARRA'!B2939</f>
        <v/>
      </c>
      <c r="C2938" s="2" t="str">
        <f>'AlumniEI SIGARRA'!I2939</f>
        <v/>
      </c>
      <c r="D2938" s="2" t="str">
        <f>'AlumniEI SIGARRA'!U2939</f>
        <v/>
      </c>
    </row>
    <row r="2939">
      <c r="A2939" s="2" t="str">
        <f>'AlumniEI SIGARRA'!A2940</f>
        <v/>
      </c>
      <c r="B2939" s="2" t="str">
        <f>'AlumniEI SIGARRA'!B2940</f>
        <v/>
      </c>
      <c r="C2939" s="2" t="str">
        <f>'AlumniEI SIGARRA'!I2940</f>
        <v/>
      </c>
      <c r="D2939" s="2" t="str">
        <f>'AlumniEI SIGARRA'!U2940</f>
        <v/>
      </c>
    </row>
    <row r="2940">
      <c r="A2940" s="2" t="str">
        <f>'AlumniEI SIGARRA'!A2941</f>
        <v/>
      </c>
      <c r="B2940" s="2" t="str">
        <f>'AlumniEI SIGARRA'!B2941</f>
        <v/>
      </c>
      <c r="C2940" s="2" t="str">
        <f>'AlumniEI SIGARRA'!I2941</f>
        <v/>
      </c>
      <c r="D2940" s="2" t="str">
        <f>'AlumniEI SIGARRA'!U2941</f>
        <v/>
      </c>
    </row>
    <row r="2941">
      <c r="A2941" s="2" t="str">
        <f>'AlumniEI SIGARRA'!A2942</f>
        <v/>
      </c>
      <c r="B2941" s="2" t="str">
        <f>'AlumniEI SIGARRA'!B2942</f>
        <v/>
      </c>
      <c r="C2941" s="2" t="str">
        <f>'AlumniEI SIGARRA'!I2942</f>
        <v/>
      </c>
      <c r="D2941" s="2" t="str">
        <f>'AlumniEI SIGARRA'!U2942</f>
        <v/>
      </c>
    </row>
    <row r="2942">
      <c r="A2942" s="2" t="str">
        <f>'AlumniEI SIGARRA'!A2943</f>
        <v/>
      </c>
      <c r="B2942" s="2" t="str">
        <f>'AlumniEI SIGARRA'!B2943</f>
        <v/>
      </c>
      <c r="C2942" s="2" t="str">
        <f>'AlumniEI SIGARRA'!I2943</f>
        <v/>
      </c>
      <c r="D2942" s="2" t="str">
        <f>'AlumniEI SIGARRA'!U2943</f>
        <v/>
      </c>
    </row>
    <row r="2943">
      <c r="A2943" s="2" t="str">
        <f>'AlumniEI SIGARRA'!A2944</f>
        <v/>
      </c>
      <c r="B2943" s="2" t="str">
        <f>'AlumniEI SIGARRA'!B2944</f>
        <v/>
      </c>
      <c r="C2943" s="2" t="str">
        <f>'AlumniEI SIGARRA'!I2944</f>
        <v/>
      </c>
      <c r="D2943" s="2" t="str">
        <f>'AlumniEI SIGARRA'!U2944</f>
        <v/>
      </c>
    </row>
    <row r="2944">
      <c r="A2944" s="2" t="str">
        <f>'AlumniEI SIGARRA'!A2945</f>
        <v/>
      </c>
      <c r="B2944" s="2" t="str">
        <f>'AlumniEI SIGARRA'!B2945</f>
        <v/>
      </c>
      <c r="C2944" s="2" t="str">
        <f>'AlumniEI SIGARRA'!I2945</f>
        <v/>
      </c>
      <c r="D2944" s="2" t="str">
        <f>'AlumniEI SIGARRA'!U2945</f>
        <v/>
      </c>
    </row>
    <row r="2945">
      <c r="A2945" s="2" t="str">
        <f>'AlumniEI SIGARRA'!A2946</f>
        <v/>
      </c>
      <c r="B2945" s="2" t="str">
        <f>'AlumniEI SIGARRA'!B2946</f>
        <v/>
      </c>
      <c r="C2945" s="2" t="str">
        <f>'AlumniEI SIGARRA'!I2946</f>
        <v/>
      </c>
      <c r="D2945" s="2" t="str">
        <f>'AlumniEI SIGARRA'!U2946</f>
        <v/>
      </c>
    </row>
    <row r="2946">
      <c r="A2946" s="2" t="str">
        <f>'AlumniEI SIGARRA'!A2947</f>
        <v/>
      </c>
      <c r="B2946" s="2" t="str">
        <f>'AlumniEI SIGARRA'!B2947</f>
        <v/>
      </c>
      <c r="C2946" s="2" t="str">
        <f>'AlumniEI SIGARRA'!I2947</f>
        <v/>
      </c>
      <c r="D2946" s="2" t="str">
        <f>'AlumniEI SIGARRA'!U2947</f>
        <v/>
      </c>
    </row>
    <row r="2947">
      <c r="A2947" s="2" t="str">
        <f>'AlumniEI SIGARRA'!A2948</f>
        <v/>
      </c>
      <c r="B2947" s="2" t="str">
        <f>'AlumniEI SIGARRA'!B2948</f>
        <v/>
      </c>
      <c r="C2947" s="2" t="str">
        <f>'AlumniEI SIGARRA'!I2948</f>
        <v/>
      </c>
      <c r="D2947" s="2" t="str">
        <f>'AlumniEI SIGARRA'!U2948</f>
        <v/>
      </c>
    </row>
    <row r="2948">
      <c r="A2948" s="2" t="str">
        <f>'AlumniEI SIGARRA'!A2949</f>
        <v/>
      </c>
      <c r="B2948" s="2" t="str">
        <f>'AlumniEI SIGARRA'!B2949</f>
        <v/>
      </c>
      <c r="C2948" s="2" t="str">
        <f>'AlumniEI SIGARRA'!I2949</f>
        <v/>
      </c>
      <c r="D2948" s="2" t="str">
        <f>'AlumniEI SIGARRA'!U2949</f>
        <v/>
      </c>
    </row>
    <row r="2949">
      <c r="A2949" s="2" t="str">
        <f>'AlumniEI SIGARRA'!A2950</f>
        <v/>
      </c>
      <c r="B2949" s="2" t="str">
        <f>'AlumniEI SIGARRA'!B2950</f>
        <v/>
      </c>
      <c r="C2949" s="2" t="str">
        <f>'AlumniEI SIGARRA'!I2950</f>
        <v/>
      </c>
      <c r="D2949" s="2" t="str">
        <f>'AlumniEI SIGARRA'!U2950</f>
        <v/>
      </c>
    </row>
    <row r="2950">
      <c r="A2950" s="2" t="str">
        <f>'AlumniEI SIGARRA'!A2951</f>
        <v/>
      </c>
      <c r="B2950" s="2" t="str">
        <f>'AlumniEI SIGARRA'!B2951</f>
        <v/>
      </c>
      <c r="C2950" s="2" t="str">
        <f>'AlumniEI SIGARRA'!I2951</f>
        <v/>
      </c>
      <c r="D2950" s="2" t="str">
        <f>'AlumniEI SIGARRA'!U2951</f>
        <v/>
      </c>
    </row>
    <row r="2951">
      <c r="A2951" s="2" t="str">
        <f>'AlumniEI SIGARRA'!A2952</f>
        <v/>
      </c>
      <c r="B2951" s="2" t="str">
        <f>'AlumniEI SIGARRA'!B2952</f>
        <v/>
      </c>
      <c r="C2951" s="2" t="str">
        <f>'AlumniEI SIGARRA'!I2952</f>
        <v/>
      </c>
      <c r="D2951" s="2" t="str">
        <f>'AlumniEI SIGARRA'!U2952</f>
        <v/>
      </c>
    </row>
    <row r="2952">
      <c r="A2952" s="2" t="str">
        <f>'AlumniEI SIGARRA'!A2953</f>
        <v/>
      </c>
      <c r="B2952" s="2" t="str">
        <f>'AlumniEI SIGARRA'!B2953</f>
        <v/>
      </c>
      <c r="C2952" s="2" t="str">
        <f>'AlumniEI SIGARRA'!I2953</f>
        <v/>
      </c>
      <c r="D2952" s="2" t="str">
        <f>'AlumniEI SIGARRA'!U2953</f>
        <v/>
      </c>
    </row>
    <row r="2953">
      <c r="A2953" s="2" t="str">
        <f>'AlumniEI SIGARRA'!A2954</f>
        <v/>
      </c>
      <c r="B2953" s="2" t="str">
        <f>'AlumniEI SIGARRA'!B2954</f>
        <v/>
      </c>
      <c r="C2953" s="2" t="str">
        <f>'AlumniEI SIGARRA'!I2954</f>
        <v/>
      </c>
      <c r="D2953" s="2" t="str">
        <f>'AlumniEI SIGARRA'!U2954</f>
        <v/>
      </c>
    </row>
    <row r="2954">
      <c r="A2954" s="2" t="str">
        <f>'AlumniEI SIGARRA'!A2955</f>
        <v/>
      </c>
      <c r="B2954" s="2" t="str">
        <f>'AlumniEI SIGARRA'!B2955</f>
        <v/>
      </c>
      <c r="C2954" s="2" t="str">
        <f>'AlumniEI SIGARRA'!I2955</f>
        <v/>
      </c>
      <c r="D2954" s="2" t="str">
        <f>'AlumniEI SIGARRA'!U2955</f>
        <v/>
      </c>
    </row>
    <row r="2955">
      <c r="A2955" s="2" t="str">
        <f>'AlumniEI SIGARRA'!A2956</f>
        <v/>
      </c>
      <c r="B2955" s="2" t="str">
        <f>'AlumniEI SIGARRA'!B2956</f>
        <v/>
      </c>
      <c r="C2955" s="2" t="str">
        <f>'AlumniEI SIGARRA'!I2956</f>
        <v/>
      </c>
      <c r="D2955" s="2" t="str">
        <f>'AlumniEI SIGARRA'!U2956</f>
        <v/>
      </c>
    </row>
    <row r="2956">
      <c r="A2956" s="2" t="str">
        <f>'AlumniEI SIGARRA'!A2957</f>
        <v/>
      </c>
      <c r="B2956" s="2" t="str">
        <f>'AlumniEI SIGARRA'!B2957</f>
        <v/>
      </c>
      <c r="C2956" s="2" t="str">
        <f>'AlumniEI SIGARRA'!I2957</f>
        <v/>
      </c>
      <c r="D2956" s="2" t="str">
        <f>'AlumniEI SIGARRA'!U2957</f>
        <v/>
      </c>
    </row>
    <row r="2957">
      <c r="A2957" s="2" t="str">
        <f>'AlumniEI SIGARRA'!A2958</f>
        <v/>
      </c>
      <c r="B2957" s="2" t="str">
        <f>'AlumniEI SIGARRA'!B2958</f>
        <v/>
      </c>
      <c r="C2957" s="2" t="str">
        <f>'AlumniEI SIGARRA'!I2958</f>
        <v/>
      </c>
      <c r="D2957" s="2" t="str">
        <f>'AlumniEI SIGARRA'!U2958</f>
        <v/>
      </c>
    </row>
    <row r="2958">
      <c r="A2958" s="2" t="str">
        <f>'AlumniEI SIGARRA'!A2959</f>
        <v/>
      </c>
      <c r="B2958" s="2" t="str">
        <f>'AlumniEI SIGARRA'!B2959</f>
        <v/>
      </c>
      <c r="C2958" s="2" t="str">
        <f>'AlumniEI SIGARRA'!I2959</f>
        <v/>
      </c>
      <c r="D2958" s="2" t="str">
        <f>'AlumniEI SIGARRA'!U2959</f>
        <v/>
      </c>
    </row>
    <row r="2959">
      <c r="A2959" s="2" t="str">
        <f>'AlumniEI SIGARRA'!A2960</f>
        <v/>
      </c>
      <c r="B2959" s="2" t="str">
        <f>'AlumniEI SIGARRA'!B2960</f>
        <v/>
      </c>
      <c r="C2959" s="2" t="str">
        <f>'AlumniEI SIGARRA'!I2960</f>
        <v/>
      </c>
      <c r="D2959" s="2" t="str">
        <f>'AlumniEI SIGARRA'!U2960</f>
        <v/>
      </c>
    </row>
    <row r="2960">
      <c r="A2960" s="2" t="str">
        <f>'AlumniEI SIGARRA'!A2961</f>
        <v/>
      </c>
      <c r="B2960" s="2" t="str">
        <f>'AlumniEI SIGARRA'!B2961</f>
        <v/>
      </c>
      <c r="C2960" s="2" t="str">
        <f>'AlumniEI SIGARRA'!I2961</f>
        <v/>
      </c>
      <c r="D2960" s="2" t="str">
        <f>'AlumniEI SIGARRA'!U2961</f>
        <v/>
      </c>
    </row>
    <row r="2961">
      <c r="A2961" s="2" t="str">
        <f>'AlumniEI SIGARRA'!A2962</f>
        <v/>
      </c>
      <c r="B2961" s="2" t="str">
        <f>'AlumniEI SIGARRA'!B2962</f>
        <v/>
      </c>
      <c r="C2961" s="2" t="str">
        <f>'AlumniEI SIGARRA'!I2962</f>
        <v/>
      </c>
      <c r="D2961" s="2" t="str">
        <f>'AlumniEI SIGARRA'!U2962</f>
        <v/>
      </c>
    </row>
    <row r="2962">
      <c r="A2962" s="2" t="str">
        <f>'AlumniEI SIGARRA'!A2963</f>
        <v/>
      </c>
      <c r="B2962" s="2" t="str">
        <f>'AlumniEI SIGARRA'!B2963</f>
        <v/>
      </c>
      <c r="C2962" s="2" t="str">
        <f>'AlumniEI SIGARRA'!I2963</f>
        <v/>
      </c>
      <c r="D2962" s="2" t="str">
        <f>'AlumniEI SIGARRA'!U2963</f>
        <v/>
      </c>
    </row>
    <row r="2963">
      <c r="A2963" s="2" t="str">
        <f>'AlumniEI SIGARRA'!A2964</f>
        <v/>
      </c>
      <c r="B2963" s="2" t="str">
        <f>'AlumniEI SIGARRA'!B2964</f>
        <v/>
      </c>
      <c r="C2963" s="2" t="str">
        <f>'AlumniEI SIGARRA'!I2964</f>
        <v/>
      </c>
      <c r="D2963" s="2" t="str">
        <f>'AlumniEI SIGARRA'!U2964</f>
        <v/>
      </c>
    </row>
    <row r="2964">
      <c r="A2964" s="2" t="str">
        <f>'AlumniEI SIGARRA'!A2965</f>
        <v/>
      </c>
      <c r="B2964" s="2" t="str">
        <f>'AlumniEI SIGARRA'!B2965</f>
        <v/>
      </c>
      <c r="C2964" s="2" t="str">
        <f>'AlumniEI SIGARRA'!I2965</f>
        <v/>
      </c>
      <c r="D2964" s="2" t="str">
        <f>'AlumniEI SIGARRA'!U2965</f>
        <v/>
      </c>
    </row>
    <row r="2965">
      <c r="A2965" s="2" t="str">
        <f>'AlumniEI SIGARRA'!A2966</f>
        <v/>
      </c>
      <c r="B2965" s="2" t="str">
        <f>'AlumniEI SIGARRA'!B2966</f>
        <v/>
      </c>
      <c r="C2965" s="2" t="str">
        <f>'AlumniEI SIGARRA'!I2966</f>
        <v/>
      </c>
      <c r="D2965" s="2" t="str">
        <f>'AlumniEI SIGARRA'!U2966</f>
        <v/>
      </c>
    </row>
    <row r="2966">
      <c r="A2966" s="2" t="str">
        <f>'AlumniEI SIGARRA'!A2967</f>
        <v/>
      </c>
      <c r="B2966" s="2" t="str">
        <f>'AlumniEI SIGARRA'!B2967</f>
        <v/>
      </c>
      <c r="C2966" s="2" t="str">
        <f>'AlumniEI SIGARRA'!I2967</f>
        <v/>
      </c>
      <c r="D2966" s="2" t="str">
        <f>'AlumniEI SIGARRA'!U2967</f>
        <v/>
      </c>
    </row>
    <row r="2967">
      <c r="A2967" s="2" t="str">
        <f>'AlumniEI SIGARRA'!A2968</f>
        <v/>
      </c>
      <c r="B2967" s="2" t="str">
        <f>'AlumniEI SIGARRA'!B2968</f>
        <v/>
      </c>
      <c r="C2967" s="2" t="str">
        <f>'AlumniEI SIGARRA'!I2968</f>
        <v/>
      </c>
      <c r="D2967" s="2" t="str">
        <f>'AlumniEI SIGARRA'!U2968</f>
        <v/>
      </c>
    </row>
    <row r="2968">
      <c r="A2968" s="2" t="str">
        <f>'AlumniEI SIGARRA'!A2969</f>
        <v/>
      </c>
      <c r="B2968" s="2" t="str">
        <f>'AlumniEI SIGARRA'!B2969</f>
        <v/>
      </c>
      <c r="C2968" s="2" t="str">
        <f>'AlumniEI SIGARRA'!I2969</f>
        <v/>
      </c>
      <c r="D2968" s="2" t="str">
        <f>'AlumniEI SIGARRA'!U2969</f>
        <v/>
      </c>
    </row>
    <row r="2969">
      <c r="A2969" s="2" t="str">
        <f>'AlumniEI SIGARRA'!A2970</f>
        <v/>
      </c>
      <c r="B2969" s="2" t="str">
        <f>'AlumniEI SIGARRA'!B2970</f>
        <v/>
      </c>
      <c r="C2969" s="2" t="str">
        <f>'AlumniEI SIGARRA'!I2970</f>
        <v/>
      </c>
      <c r="D2969" s="2" t="str">
        <f>'AlumniEI SIGARRA'!U2970</f>
        <v/>
      </c>
    </row>
    <row r="2970">
      <c r="A2970" s="2" t="str">
        <f>'AlumniEI SIGARRA'!A2971</f>
        <v/>
      </c>
      <c r="B2970" s="2" t="str">
        <f>'AlumniEI SIGARRA'!B2971</f>
        <v/>
      </c>
      <c r="C2970" s="2" t="str">
        <f>'AlumniEI SIGARRA'!I2971</f>
        <v/>
      </c>
      <c r="D2970" s="2" t="str">
        <f>'AlumniEI SIGARRA'!U2971</f>
        <v/>
      </c>
    </row>
    <row r="2971">
      <c r="A2971" s="2" t="str">
        <f>'AlumniEI SIGARRA'!A2972</f>
        <v/>
      </c>
      <c r="B2971" s="2" t="str">
        <f>'AlumniEI SIGARRA'!B2972</f>
        <v/>
      </c>
      <c r="C2971" s="2" t="str">
        <f>'AlumniEI SIGARRA'!I2972</f>
        <v/>
      </c>
      <c r="D2971" s="2" t="str">
        <f>'AlumniEI SIGARRA'!U2972</f>
        <v/>
      </c>
    </row>
    <row r="2972">
      <c r="A2972" s="2" t="str">
        <f>'AlumniEI SIGARRA'!A2973</f>
        <v/>
      </c>
      <c r="B2972" s="2" t="str">
        <f>'AlumniEI SIGARRA'!B2973</f>
        <v/>
      </c>
      <c r="C2972" s="2" t="str">
        <f>'AlumniEI SIGARRA'!I2973</f>
        <v/>
      </c>
      <c r="D2972" s="2" t="str">
        <f>'AlumniEI SIGARRA'!U2973</f>
        <v/>
      </c>
    </row>
    <row r="2973">
      <c r="A2973" s="2" t="str">
        <f>'AlumniEI SIGARRA'!A2974</f>
        <v/>
      </c>
      <c r="B2973" s="2" t="str">
        <f>'AlumniEI SIGARRA'!B2974</f>
        <v/>
      </c>
      <c r="C2973" s="2" t="str">
        <f>'AlumniEI SIGARRA'!I2974</f>
        <v/>
      </c>
      <c r="D2973" s="2" t="str">
        <f>'AlumniEI SIGARRA'!U2974</f>
        <v/>
      </c>
    </row>
    <row r="2974">
      <c r="A2974" s="2" t="str">
        <f>'AlumniEI SIGARRA'!A2975</f>
        <v/>
      </c>
      <c r="B2974" s="2" t="str">
        <f>'AlumniEI SIGARRA'!B2975</f>
        <v/>
      </c>
      <c r="C2974" s="2" t="str">
        <f>'AlumniEI SIGARRA'!I2975</f>
        <v/>
      </c>
      <c r="D2974" s="2" t="str">
        <f>'AlumniEI SIGARRA'!U2975</f>
        <v/>
      </c>
    </row>
    <row r="2975">
      <c r="A2975" s="2" t="str">
        <f>'AlumniEI SIGARRA'!A2976</f>
        <v/>
      </c>
      <c r="B2975" s="2" t="str">
        <f>'AlumniEI SIGARRA'!B2976</f>
        <v/>
      </c>
      <c r="C2975" s="2" t="str">
        <f>'AlumniEI SIGARRA'!I2976</f>
        <v/>
      </c>
      <c r="D2975" s="2" t="str">
        <f>'AlumniEI SIGARRA'!U2976</f>
        <v/>
      </c>
    </row>
    <row r="2976">
      <c r="A2976" s="2" t="str">
        <f>'AlumniEI SIGARRA'!A2977</f>
        <v/>
      </c>
      <c r="B2976" s="2" t="str">
        <f>'AlumniEI SIGARRA'!B2977</f>
        <v/>
      </c>
      <c r="C2976" s="2" t="str">
        <f>'AlumniEI SIGARRA'!I2977</f>
        <v/>
      </c>
      <c r="D2976" s="2" t="str">
        <f>'AlumniEI SIGARRA'!U2977</f>
        <v/>
      </c>
    </row>
    <row r="2977">
      <c r="A2977" s="2" t="str">
        <f>'AlumniEI SIGARRA'!A2978</f>
        <v/>
      </c>
      <c r="B2977" s="2" t="str">
        <f>'AlumniEI SIGARRA'!B2978</f>
        <v/>
      </c>
      <c r="C2977" s="2" t="str">
        <f>'AlumniEI SIGARRA'!I2978</f>
        <v/>
      </c>
      <c r="D2977" s="2" t="str">
        <f>'AlumniEI SIGARRA'!U2978</f>
        <v/>
      </c>
    </row>
    <row r="2978">
      <c r="A2978" s="2" t="str">
        <f>'AlumniEI SIGARRA'!A2979</f>
        <v/>
      </c>
      <c r="B2978" s="2" t="str">
        <f>'AlumniEI SIGARRA'!B2979</f>
        <v/>
      </c>
      <c r="C2978" s="2" t="str">
        <f>'AlumniEI SIGARRA'!I2979</f>
        <v/>
      </c>
      <c r="D2978" s="2" t="str">
        <f>'AlumniEI SIGARRA'!U2979</f>
        <v/>
      </c>
    </row>
    <row r="2979">
      <c r="A2979" s="2" t="str">
        <f>'AlumniEI SIGARRA'!A2980</f>
        <v/>
      </c>
      <c r="B2979" s="2" t="str">
        <f>'AlumniEI SIGARRA'!B2980</f>
        <v/>
      </c>
      <c r="C2979" s="2" t="str">
        <f>'AlumniEI SIGARRA'!I2980</f>
        <v/>
      </c>
      <c r="D2979" s="2" t="str">
        <f>'AlumniEI SIGARRA'!U2980</f>
        <v/>
      </c>
    </row>
    <row r="2980">
      <c r="A2980" s="2" t="str">
        <f>'AlumniEI SIGARRA'!A2981</f>
        <v/>
      </c>
      <c r="B2980" s="2" t="str">
        <f>'AlumniEI SIGARRA'!B2981</f>
        <v/>
      </c>
      <c r="C2980" s="2" t="str">
        <f>'AlumniEI SIGARRA'!I2981</f>
        <v/>
      </c>
      <c r="D2980" s="2" t="str">
        <f>'AlumniEI SIGARRA'!U2981</f>
        <v/>
      </c>
    </row>
    <row r="2981">
      <c r="A2981" s="2" t="str">
        <f>'AlumniEI SIGARRA'!A2982</f>
        <v/>
      </c>
      <c r="B2981" s="2" t="str">
        <f>'AlumniEI SIGARRA'!B2982</f>
        <v/>
      </c>
      <c r="C2981" s="2" t="str">
        <f>'AlumniEI SIGARRA'!I2982</f>
        <v/>
      </c>
      <c r="D2981" s="2" t="str">
        <f>'AlumniEI SIGARRA'!U2982</f>
        <v/>
      </c>
    </row>
    <row r="2982">
      <c r="A2982" s="2" t="str">
        <f>'AlumniEI SIGARRA'!A2983</f>
        <v/>
      </c>
      <c r="B2982" s="2" t="str">
        <f>'AlumniEI SIGARRA'!B2983</f>
        <v/>
      </c>
      <c r="C2982" s="2" t="str">
        <f>'AlumniEI SIGARRA'!I2983</f>
        <v/>
      </c>
      <c r="D2982" s="2" t="str">
        <f>'AlumniEI SIGARRA'!U2983</f>
        <v/>
      </c>
    </row>
    <row r="2983">
      <c r="A2983" s="2" t="str">
        <f>'AlumniEI SIGARRA'!A2984</f>
        <v/>
      </c>
      <c r="B2983" s="2" t="str">
        <f>'AlumniEI SIGARRA'!B2984</f>
        <v/>
      </c>
      <c r="C2983" s="2" t="str">
        <f>'AlumniEI SIGARRA'!I2984</f>
        <v/>
      </c>
      <c r="D2983" s="2" t="str">
        <f>'AlumniEI SIGARRA'!U2984</f>
        <v/>
      </c>
    </row>
    <row r="2984">
      <c r="A2984" s="2" t="str">
        <f>'AlumniEI SIGARRA'!A2985</f>
        <v/>
      </c>
      <c r="B2984" s="2" t="str">
        <f>'AlumniEI SIGARRA'!B2985</f>
        <v/>
      </c>
      <c r="C2984" s="2" t="str">
        <f>'AlumniEI SIGARRA'!I2985</f>
        <v/>
      </c>
      <c r="D2984" s="2" t="str">
        <f>'AlumniEI SIGARRA'!U2985</f>
        <v/>
      </c>
    </row>
    <row r="2985">
      <c r="A2985" s="2" t="str">
        <f>'AlumniEI SIGARRA'!A2986</f>
        <v/>
      </c>
      <c r="B2985" s="2" t="str">
        <f>'AlumniEI SIGARRA'!B2986</f>
        <v/>
      </c>
      <c r="C2985" s="2" t="str">
        <f>'AlumniEI SIGARRA'!I2986</f>
        <v/>
      </c>
      <c r="D2985" s="2" t="str">
        <f>'AlumniEI SIGARRA'!U2986</f>
        <v/>
      </c>
    </row>
    <row r="2986">
      <c r="A2986" s="2" t="str">
        <f>'AlumniEI SIGARRA'!A2987</f>
        <v/>
      </c>
      <c r="B2986" s="2" t="str">
        <f>'AlumniEI SIGARRA'!B2987</f>
        <v/>
      </c>
      <c r="C2986" s="2" t="str">
        <f>'AlumniEI SIGARRA'!I2987</f>
        <v/>
      </c>
      <c r="D2986" s="2" t="str">
        <f>'AlumniEI SIGARRA'!U2987</f>
        <v/>
      </c>
    </row>
    <row r="2987">
      <c r="A2987" s="2" t="str">
        <f>'AlumniEI SIGARRA'!A2988</f>
        <v/>
      </c>
      <c r="B2987" s="2" t="str">
        <f>'AlumniEI SIGARRA'!B2988</f>
        <v/>
      </c>
      <c r="C2987" s="2" t="str">
        <f>'AlumniEI SIGARRA'!I2988</f>
        <v/>
      </c>
      <c r="D2987" s="2" t="str">
        <f>'AlumniEI SIGARRA'!U2988</f>
        <v/>
      </c>
    </row>
    <row r="2988">
      <c r="A2988" s="2" t="str">
        <f>'AlumniEI SIGARRA'!A2989</f>
        <v/>
      </c>
      <c r="B2988" s="2" t="str">
        <f>'AlumniEI SIGARRA'!B2989</f>
        <v/>
      </c>
      <c r="C2988" s="2" t="str">
        <f>'AlumniEI SIGARRA'!I2989</f>
        <v/>
      </c>
      <c r="D2988" s="2" t="str">
        <f>'AlumniEI SIGARRA'!U2989</f>
        <v/>
      </c>
    </row>
    <row r="2989">
      <c r="A2989" s="2" t="str">
        <f>'AlumniEI SIGARRA'!A2990</f>
        <v/>
      </c>
      <c r="B2989" s="2" t="str">
        <f>'AlumniEI SIGARRA'!B2990</f>
        <v/>
      </c>
      <c r="C2989" s="2" t="str">
        <f>'AlumniEI SIGARRA'!I2990</f>
        <v/>
      </c>
      <c r="D2989" s="2" t="str">
        <f>'AlumniEI SIGARRA'!U2990</f>
        <v/>
      </c>
    </row>
    <row r="2990">
      <c r="A2990" s="2" t="str">
        <f>'AlumniEI SIGARRA'!A2991</f>
        <v/>
      </c>
      <c r="B2990" s="2" t="str">
        <f>'AlumniEI SIGARRA'!B2991</f>
        <v/>
      </c>
      <c r="C2990" s="2" t="str">
        <f>'AlumniEI SIGARRA'!I2991</f>
        <v/>
      </c>
      <c r="D2990" s="2" t="str">
        <f>'AlumniEI SIGARRA'!U2991</f>
        <v/>
      </c>
    </row>
    <row r="2991">
      <c r="A2991" s="2" t="str">
        <f>'AlumniEI SIGARRA'!A2992</f>
        <v/>
      </c>
      <c r="B2991" s="2" t="str">
        <f>'AlumniEI SIGARRA'!B2992</f>
        <v/>
      </c>
      <c r="C2991" s="2" t="str">
        <f>'AlumniEI SIGARRA'!I2992</f>
        <v/>
      </c>
      <c r="D2991" s="2" t="str">
        <f>'AlumniEI SIGARRA'!U2992</f>
        <v/>
      </c>
    </row>
    <row r="2992">
      <c r="A2992" s="2" t="str">
        <f>'AlumniEI SIGARRA'!A2993</f>
        <v/>
      </c>
      <c r="B2992" s="2" t="str">
        <f>'AlumniEI SIGARRA'!B2993</f>
        <v/>
      </c>
      <c r="C2992" s="2" t="str">
        <f>'AlumniEI SIGARRA'!I2993</f>
        <v/>
      </c>
      <c r="D2992" s="2" t="str">
        <f>'AlumniEI SIGARRA'!U2993</f>
        <v/>
      </c>
    </row>
    <row r="2993">
      <c r="A2993" s="2" t="str">
        <f>'AlumniEI SIGARRA'!A2994</f>
        <v/>
      </c>
      <c r="B2993" s="2" t="str">
        <f>'AlumniEI SIGARRA'!B2994</f>
        <v/>
      </c>
      <c r="C2993" s="2" t="str">
        <f>'AlumniEI SIGARRA'!I2994</f>
        <v/>
      </c>
      <c r="D2993" s="2" t="str">
        <f>'AlumniEI SIGARRA'!U2994</f>
        <v/>
      </c>
    </row>
    <row r="2994">
      <c r="A2994" s="2" t="str">
        <f>'AlumniEI SIGARRA'!A2995</f>
        <v/>
      </c>
      <c r="B2994" s="2" t="str">
        <f>'AlumniEI SIGARRA'!B2995</f>
        <v/>
      </c>
      <c r="C2994" s="2" t="str">
        <f>'AlumniEI SIGARRA'!I2995</f>
        <v/>
      </c>
      <c r="D2994" s="2" t="str">
        <f>'AlumniEI SIGARRA'!U2995</f>
        <v/>
      </c>
    </row>
    <row r="2995">
      <c r="A2995" s="2" t="str">
        <f>'AlumniEI SIGARRA'!A2996</f>
        <v/>
      </c>
      <c r="B2995" s="2" t="str">
        <f>'AlumniEI SIGARRA'!B2996</f>
        <v/>
      </c>
      <c r="C2995" s="2" t="str">
        <f>'AlumniEI SIGARRA'!I2996</f>
        <v/>
      </c>
      <c r="D2995" s="2" t="str">
        <f>'AlumniEI SIGARRA'!U2996</f>
        <v/>
      </c>
    </row>
    <row r="2996">
      <c r="A2996" s="2" t="str">
        <f>'AlumniEI SIGARRA'!A2997</f>
        <v/>
      </c>
      <c r="B2996" s="2" t="str">
        <f>'AlumniEI SIGARRA'!B2997</f>
        <v/>
      </c>
      <c r="C2996" s="2" t="str">
        <f>'AlumniEI SIGARRA'!I2997</f>
        <v/>
      </c>
      <c r="D2996" s="2" t="str">
        <f>'AlumniEI SIGARRA'!U2997</f>
        <v/>
      </c>
    </row>
    <row r="2997">
      <c r="A2997" s="2" t="str">
        <f>'AlumniEI SIGARRA'!A2998</f>
        <v/>
      </c>
      <c r="B2997" s="2" t="str">
        <f>'AlumniEI SIGARRA'!B2998</f>
        <v/>
      </c>
      <c r="C2997" s="2" t="str">
        <f>'AlumniEI SIGARRA'!I2998</f>
        <v/>
      </c>
      <c r="D2997" s="2" t="str">
        <f>'AlumniEI SIGARRA'!U2998</f>
        <v/>
      </c>
    </row>
    <row r="2998">
      <c r="A2998" s="2" t="str">
        <f>'AlumniEI SIGARRA'!A2999</f>
        <v/>
      </c>
      <c r="B2998" s="2" t="str">
        <f>'AlumniEI SIGARRA'!B2999</f>
        <v/>
      </c>
      <c r="C2998" s="2" t="str">
        <f>'AlumniEI SIGARRA'!I2999</f>
        <v/>
      </c>
      <c r="D2998" s="2" t="str">
        <f>'AlumniEI SIGARRA'!U2999</f>
        <v/>
      </c>
    </row>
    <row r="2999">
      <c r="A2999" s="2" t="str">
        <f>'AlumniEI SIGARRA'!A3000</f>
        <v/>
      </c>
      <c r="B2999" s="2" t="str">
        <f>'AlumniEI SIGARRA'!B3000</f>
        <v/>
      </c>
      <c r="C2999" s="2" t="str">
        <f>'AlumniEI SIGARRA'!I3000</f>
        <v/>
      </c>
      <c r="D2999" s="2" t="str">
        <f>'AlumniEI SIGARRA'!U3000</f>
        <v/>
      </c>
    </row>
    <row r="3000">
      <c r="A3000" s="2" t="str">
        <f>'AlumniEI SIGARRA'!A3001</f>
        <v/>
      </c>
      <c r="B3000" s="2" t="str">
        <f>'AlumniEI SIGARRA'!B3001</f>
        <v/>
      </c>
      <c r="C3000" s="2" t="str">
        <f>'AlumniEI SIGARRA'!I3001</f>
        <v/>
      </c>
      <c r="D3000" s="2" t="str">
        <f>'AlumniEI SIGARRA'!U3001</f>
        <v/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68.71"/>
    <col customWidth="1" min="2" max="2" width="73.86"/>
    <col customWidth="1" min="3" max="3" width="46.57"/>
  </cols>
  <sheetData>
    <row r="1">
      <c r="A1" s="18" t="s">
        <v>8030</v>
      </c>
      <c r="B1" s="19" t="s">
        <v>8031</v>
      </c>
      <c r="C1" s="19" t="s">
        <v>8032</v>
      </c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</row>
    <row r="2">
      <c r="A2" s="20" t="s">
        <v>176</v>
      </c>
      <c r="B2" s="1" t="str">
        <f>IFERROR(VLOOKUP(A2,'AlumniEI SIGARRA'!E:F,2,0),"")</f>
        <v>Álvaro Gabriel Machado Caldas - MIEIC 2008/2009</v>
      </c>
      <c r="C2" s="1" t="s">
        <v>21</v>
      </c>
    </row>
    <row r="3">
      <c r="A3" s="20" t="s">
        <v>292</v>
      </c>
      <c r="B3" s="1" t="str">
        <f>IFERROR(VLOOKUP(A3,'AlumniEI SIGARRA'!E:F,2,0),"")</f>
        <v>Ana Margarida Cardoso Carraca - MIEIC 2013/2014</v>
      </c>
      <c r="C3" s="1" t="s">
        <v>21</v>
      </c>
    </row>
    <row r="4">
      <c r="A4" s="20" t="s">
        <v>60</v>
      </c>
      <c r="B4" s="1" t="str">
        <f>IFERROR(VLOOKUP(A4,'AlumniEI SIGARRA'!E:F,2,0),"")</f>
        <v>Adriano José da Fonte Meira - LEIC 2004/2005</v>
      </c>
      <c r="C4" s="1" t="s">
        <v>21</v>
      </c>
    </row>
    <row r="5">
      <c r="A5" s="20" t="s">
        <v>53</v>
      </c>
      <c r="B5" s="1" t="str">
        <f>IFERROR(VLOOKUP(A5,'AlumniEI SIGARRA'!E:F,2,0),"")</f>
        <v>Adriano Filipe Pinheiro Teixeira - LEIC 2004/2005</v>
      </c>
      <c r="C5" s="1" t="s">
        <v>21</v>
      </c>
    </row>
    <row r="6">
      <c r="A6" s="20" t="s">
        <v>2014</v>
      </c>
      <c r="B6" s="1" t="str">
        <f>IFERROR(VLOOKUP(A6,'AlumniEI SIGARRA'!E:F,2,0),"")</f>
        <v>Fernando André Bezerra Moura Fernandes - MIEIC 2019/2020</v>
      </c>
      <c r="C6" s="1" t="s">
        <v>21</v>
      </c>
    </row>
    <row r="7">
      <c r="A7" s="20" t="s">
        <v>98</v>
      </c>
      <c r="B7" s="1" t="str">
        <f>IFERROR(VLOOKUP(A7,'AlumniEI SIGARRA'!E:F,2,0),"")</f>
        <v>Afonso Neves Caldas - MIEIC 2014/2015</v>
      </c>
      <c r="C7" s="1" t="s">
        <v>21</v>
      </c>
    </row>
    <row r="8">
      <c r="A8" s="20" t="s">
        <v>89</v>
      </c>
      <c r="B8" s="1" t="str">
        <f>IFERROR(VLOOKUP(A8,'AlumniEI SIGARRA'!E:F,2,0),"")</f>
        <v>Afonso Manuel Duarte de Melo Rosa - MIEIC 2013/2014</v>
      </c>
      <c r="C8" s="1" t="s">
        <v>21</v>
      </c>
    </row>
    <row r="9">
      <c r="A9" s="20" t="s">
        <v>69</v>
      </c>
      <c r="B9" s="1" t="str">
        <f>IFERROR(VLOOKUP(A9,'AlumniEI SIGARRA'!E:F,2,0),"")</f>
        <v>Afonso da Rocha Graça - MIEIC 2011/2012</v>
      </c>
      <c r="C9" s="1" t="s">
        <v>21</v>
      </c>
    </row>
    <row r="10">
      <c r="A10" s="20" t="s">
        <v>464</v>
      </c>
      <c r="B10" s="1" t="str">
        <f>IFERROR(VLOOKUP(A10,'AlumniEI SIGARRA'!E:F,2,0),"")</f>
        <v>André Filipe Pacheco Dias - LEIC 2005/2006</v>
      </c>
      <c r="C10" s="1" t="s">
        <v>21</v>
      </c>
    </row>
    <row r="11">
      <c r="A11" s="20" t="s">
        <v>267</v>
      </c>
      <c r="B11" s="1" t="str">
        <f>IFERROR(VLOOKUP(A11,'AlumniEI SIGARRA'!E:F,2,0),"")</f>
        <v>Ana Isabel Pires Magalhães Marques - MIEIC 2013/2014</v>
      </c>
      <c r="C11" s="1" t="s">
        <v>21</v>
      </c>
    </row>
    <row r="12">
      <c r="A12" s="20" t="s">
        <v>688</v>
      </c>
      <c r="B12" s="1" t="str">
        <f>IFERROR(VLOOKUP(A12,'AlumniEI SIGARRA'!E:F,2,0),"")</f>
        <v>António Jorge de Sousa Tavares - LEIC 1999/2000</v>
      </c>
      <c r="C12" s="1" t="s">
        <v>21</v>
      </c>
    </row>
    <row r="13">
      <c r="A13" s="20" t="s">
        <v>142</v>
      </c>
      <c r="B13" s="1" t="str">
        <f>IFERROR(VLOOKUP(A13,'AlumniEI SIGARRA'!E:F,2,0),"")</f>
        <v>Alexandre José Monteiro Rodrigues - MIEIC 2010/2011</v>
      </c>
      <c r="C13" s="1" t="s">
        <v>21</v>
      </c>
    </row>
    <row r="14">
      <c r="A14" s="20" t="s">
        <v>106</v>
      </c>
      <c r="B14" s="1" t="str">
        <f>IFERROR(VLOOKUP(A14,'AlumniEI SIGARRA'!E:F,2,0),"")</f>
        <v>Alberto José Alves de Lemos - LEIC 2005/2006</v>
      </c>
      <c r="C14" s="1" t="s">
        <v>21</v>
      </c>
    </row>
    <row r="15">
      <c r="A15" s="20" t="s">
        <v>110</v>
      </c>
      <c r="B15" s="1" t="str">
        <f>IFERROR(VLOOKUP(A15,'AlumniEI SIGARRA'!E:F,2,0),"")</f>
        <v>Alberto José Ferreira Soares da Mota - LEIC 1999/2000</v>
      </c>
      <c r="C15" s="1" t="s">
        <v>21</v>
      </c>
    </row>
    <row r="16">
      <c r="A16" s="20" t="s">
        <v>138</v>
      </c>
      <c r="B16" s="1" t="str">
        <f>IFERROR(VLOOKUP(A16,'AlumniEI SIGARRA'!E:F,2,0),"")</f>
        <v>Alexandre Jorge Teixeira Miranda Pinto - LEIC 1998/1999</v>
      </c>
      <c r="C16" s="1" t="s">
        <v>21</v>
      </c>
    </row>
    <row r="17">
      <c r="A17" s="20" t="s">
        <v>128</v>
      </c>
      <c r="B17" s="1" t="str">
        <f>IFERROR(VLOOKUP(A17,'AlumniEI SIGARRA'!E:F,2,0),"")</f>
        <v>Alexandre Campos Perez - MIEIC 2011/2012</v>
      </c>
      <c r="C17" s="1" t="s">
        <v>21</v>
      </c>
    </row>
    <row r="18">
      <c r="A18" s="20" t="s">
        <v>160</v>
      </c>
      <c r="B18" s="1" t="str">
        <f>IFERROR(VLOOKUP(A18,'AlumniEI SIGARRA'!E:F,2,0),"")</f>
        <v>Alexey Seliverstov - MIEIC 2014/2015</v>
      </c>
      <c r="C18" s="1" t="s">
        <v>21</v>
      </c>
    </row>
    <row r="19">
      <c r="A19" s="20" t="s">
        <v>165</v>
      </c>
      <c r="B19" s="1" t="str">
        <f>IFERROR(VLOOKUP(A19,'AlumniEI SIGARRA'!E:F,2,0),"")</f>
        <v>Alfredo Miguel da Cunha Silvestre - MIEIC 2009/2010</v>
      </c>
      <c r="C19" s="1" t="s">
        <v>21</v>
      </c>
    </row>
    <row r="20">
      <c r="A20" s="20" t="s">
        <v>168</v>
      </c>
      <c r="B20" s="1" t="str">
        <f>IFERROR(VLOOKUP(A20,'AlumniEI SIGARRA'!E:F,2,0),"")</f>
        <v>Alice Clemente Perpétua - MIEIC 2013/2014</v>
      </c>
      <c r="C20" s="1" t="s">
        <v>21</v>
      </c>
    </row>
    <row r="21">
      <c r="A21" s="20" t="s">
        <v>1116</v>
      </c>
      <c r="B21" s="1" t="str">
        <f>IFERROR(VLOOKUP(A21,'AlumniEI SIGARRA'!E:F,2,0),"")</f>
        <v>Carlos Manuel Afonso Rebelo - LEIC 2003/2004</v>
      </c>
    </row>
    <row r="22">
      <c r="A22" s="20" t="s">
        <v>280</v>
      </c>
      <c r="B22" s="1" t="str">
        <f>IFERROR(VLOOKUP(A22,'AlumniEI SIGARRA'!E:F,2,0),"")</f>
        <v>Ana Luísa Pires Magalhães Marques - MIEIC 2013/2014</v>
      </c>
      <c r="C22" s="1" t="s">
        <v>21</v>
      </c>
    </row>
    <row r="23">
      <c r="A23" s="20" t="s">
        <v>501</v>
      </c>
      <c r="B23" s="1" t="str">
        <f>IFERROR(VLOOKUP(A23,'AlumniEI SIGARRA'!E:F,2,0),"")</f>
        <v>André Luis Alves Rodrigues - MIEIC 2012/2013</v>
      </c>
      <c r="C23" s="1" t="s">
        <v>21</v>
      </c>
    </row>
    <row r="24">
      <c r="A24" s="20" t="s">
        <v>184</v>
      </c>
      <c r="B24" s="1" t="str">
        <f>IFERROR(VLOOKUP(A24,'AlumniEI SIGARRA'!E:F,2,0),"")</f>
        <v>Álvaro Manuel da Silva Monteiro - MIEIC 2008/2009</v>
      </c>
      <c r="C24" s="1" t="s">
        <v>21</v>
      </c>
    </row>
    <row r="25">
      <c r="A25" s="20" t="s">
        <v>180</v>
      </c>
      <c r="B25" s="1" t="str">
        <f>IFERROR(VLOOKUP(A25,'AlumniEI SIGARRA'!E:F,2,0),"")</f>
        <v>Álvaro José Valente Vasconcelos - MIEIC 2007/2008</v>
      </c>
    </row>
    <row r="26">
      <c r="A26" s="20" t="s">
        <v>8033</v>
      </c>
      <c r="B26" s="1" t="str">
        <f>IFERROR(VLOOKUP(A26,'AlumniEI SIGARRA'!E:F,2,0),"")</f>
        <v/>
      </c>
      <c r="C26" s="1" t="s">
        <v>8034</v>
      </c>
    </row>
    <row r="27">
      <c r="A27" s="20" t="s">
        <v>1635</v>
      </c>
      <c r="B27" s="1" t="str">
        <f>IFERROR(VLOOKUP(A27,'AlumniEI SIGARRA'!E:F,2,0),"")</f>
        <v>Diogo da Silva Amaral - MIEIC 2017/2018</v>
      </c>
      <c r="C27" s="1" t="s">
        <v>21</v>
      </c>
    </row>
    <row r="28">
      <c r="A28" s="20" t="s">
        <v>516</v>
      </c>
      <c r="B28" s="1" t="str">
        <f>IFERROR(VLOOKUP(A28,'AlumniEI SIGARRA'!E:F,2,0),"")</f>
        <v>André Manuel Gonçalves Oliveira - MIEIC 2008/2009</v>
      </c>
      <c r="C28" s="1" t="s">
        <v>21</v>
      </c>
    </row>
    <row r="29">
      <c r="A29" s="20" t="s">
        <v>808</v>
      </c>
      <c r="B29" s="1" t="str">
        <f>IFERROR(VLOOKUP(A29,'AlumniEI SIGARRA'!E:F,2,0),"")</f>
        <v>Artur Miguel Nóbrega Gomes - MIEIC 2013/2014</v>
      </c>
      <c r="C29" s="1" t="s">
        <v>21</v>
      </c>
    </row>
    <row r="30">
      <c r="A30" s="20" t="s">
        <v>8035</v>
      </c>
      <c r="B30" s="1" t="str">
        <f>IFERROR(VLOOKUP(A30,'AlumniEI SIGARRA'!E:F,2,0),"")</f>
        <v/>
      </c>
      <c r="C30" s="1" t="s">
        <v>8036</v>
      </c>
    </row>
    <row r="31">
      <c r="A31" s="1" t="s">
        <v>238</v>
      </c>
      <c r="B31" s="1" t="str">
        <f>IFERROR(VLOOKUP(A31,'AlumniEI SIGARRA'!E:F,2,0),"")</f>
        <v>Ana Cláudia Pereira Santos - LEIC 2004/2005</v>
      </c>
      <c r="C31" s="1" t="s">
        <v>21</v>
      </c>
    </row>
    <row r="32">
      <c r="A32" s="20" t="s">
        <v>305</v>
      </c>
      <c r="B32" s="1" t="str">
        <f>IFERROR(VLOOKUP(A32,'AlumniEI SIGARRA'!E:F,2,0),"")</f>
        <v>Ana Maria Lima Fernandes - MIEIC 2010/2011</v>
      </c>
      <c r="C32" s="1" t="s">
        <v>21</v>
      </c>
    </row>
    <row r="33">
      <c r="A33" s="20" t="s">
        <v>272</v>
      </c>
      <c r="B33" s="1" t="str">
        <f>IFERROR(VLOOKUP(A33,'AlumniEI SIGARRA'!E:F,2,0),"")</f>
        <v>Ana Jacinta Pereira Ferreira - LEIC 1998/1999</v>
      </c>
      <c r="C33" s="1" t="s">
        <v>21</v>
      </c>
    </row>
    <row r="34">
      <c r="A34" s="20" t="s">
        <v>339</v>
      </c>
      <c r="B34" s="1" t="str">
        <f>IFERROR(VLOOKUP(A34,'AlumniEI SIGARRA'!E:F,2,0),"")</f>
        <v>Ana Sousa Sá Magalhães - LEIC 2004/2005</v>
      </c>
    </row>
    <row r="35">
      <c r="A35" s="20" t="s">
        <v>247</v>
      </c>
      <c r="B35" s="1" t="str">
        <f>IFERROR(VLOOKUP(A35,'AlumniEI SIGARRA'!E:F,2,0),"")</f>
        <v>Ana Filipa Ferreira Vasconcelos - MIEIC 2010/2011</v>
      </c>
      <c r="C35" s="1" t="s">
        <v>21</v>
      </c>
    </row>
    <row r="36">
      <c r="A36" s="20" t="s">
        <v>219</v>
      </c>
      <c r="B36" s="1" t="str">
        <f>IFERROR(VLOOKUP(A36,'AlumniEI SIGARRA'!E:F,2,0),"")</f>
        <v>Ana Catarina Gonçalves Gomes - MIEIC 2014/2015</v>
      </c>
      <c r="C36" s="1" t="s">
        <v>21</v>
      </c>
    </row>
    <row r="37">
      <c r="A37" s="20" t="s">
        <v>258</v>
      </c>
      <c r="B37" s="1" t="str">
        <f>IFERROR(VLOOKUP(A37,'AlumniEI SIGARRA'!E:F,2,0),"")</f>
        <v>Ana Isabel Gaspar Freitas - LEIC 2005/2006</v>
      </c>
      <c r="C37" s="1" t="s">
        <v>21</v>
      </c>
    </row>
    <row r="38">
      <c r="A38" s="20" t="s">
        <v>262</v>
      </c>
      <c r="B38" s="1" t="str">
        <f>IFERROR(VLOOKUP(A38,'AlumniEI SIGARRA'!E:F,2,0),"")</f>
        <v>Ana Isabel Neves Alves de Sousa - MIEIC 2015/2016</v>
      </c>
      <c r="C38" s="1" t="s">
        <v>21</v>
      </c>
    </row>
    <row r="39">
      <c r="A39" s="20" t="s">
        <v>360</v>
      </c>
      <c r="B39" s="1" t="str">
        <f>IFERROR(VLOOKUP(A39,'AlumniEI SIGARRA'!E:F,2,0),"")</f>
        <v>Anaís Silva Dias - MIEIC 2016/2017</v>
      </c>
      <c r="C39" s="1" t="s">
        <v>21</v>
      </c>
    </row>
    <row r="40">
      <c r="A40" s="20" t="s">
        <v>298</v>
      </c>
      <c r="B40" s="1" t="str">
        <f>IFERROR(VLOOKUP(A40,'AlumniEI SIGARRA'!E:F,2,0),"")</f>
        <v>Ana Margarida Rodrigues Ferreira - MIEIC 2013/2014</v>
      </c>
      <c r="C40" s="1" t="s">
        <v>21</v>
      </c>
    </row>
    <row r="41">
      <c r="A41" s="20" t="s">
        <v>302</v>
      </c>
      <c r="B41" s="1" t="str">
        <f>IFERROR(VLOOKUP(A41,'AlumniEI SIGARRA'!E:F,2,0),"")</f>
        <v>Ana Margarida Ruivo Loureiro - M.EIC 2021/2022</v>
      </c>
    </row>
    <row r="42">
      <c r="A42" s="20" t="s">
        <v>275</v>
      </c>
      <c r="B42" s="1" t="str">
        <f>IFERROR(VLOOKUP(A42,'AlumniEI SIGARRA'!E:F,2,0),"")</f>
        <v>Ana Luisa Ferreira da Mota - LEIC 2002/2003</v>
      </c>
      <c r="C42" s="1" t="s">
        <v>21</v>
      </c>
    </row>
    <row r="43">
      <c r="A43" s="20" t="s">
        <v>344</v>
      </c>
      <c r="B43" s="1" t="str">
        <f>IFERROR(VLOOKUP(A43,'AlumniEI SIGARRA'!E:F,2,0),"")</f>
        <v>Ana Teresa Dias Silva - M.EIC 2021/2022</v>
      </c>
    </row>
    <row r="44">
      <c r="A44" s="1" t="s">
        <v>2017</v>
      </c>
      <c r="B44" s="1" t="str">
        <f>IFERROR(VLOOKUP(A44,'AlumniEI SIGARRA'!E:F,2,0),"")</f>
        <v>Fernando André Pato de Oliveira - LEIC 1999/2000</v>
      </c>
      <c r="C44" s="1" t="s">
        <v>21</v>
      </c>
    </row>
    <row r="45">
      <c r="A45" s="20" t="s">
        <v>495</v>
      </c>
      <c r="B45" s="1" t="str">
        <f>IFERROR(VLOOKUP(A45,'AlumniEI SIGARRA'!E:F,2,0),"")</f>
        <v>André Leão da Costa Baldaque Marinho - MIEIC 2012/2013</v>
      </c>
      <c r="C45" s="1" t="s">
        <v>21</v>
      </c>
    </row>
    <row r="46">
      <c r="A46" s="20" t="s">
        <v>601</v>
      </c>
      <c r="B46" s="1" t="str">
        <f>IFERROR(VLOOKUP(A46,'AlumniEI SIGARRA'!E:F,2,0),"")</f>
        <v>André Tiago Magalhães do Carmo - MIEIC 2010/2011</v>
      </c>
      <c r="C46" s="1" t="s">
        <v>21</v>
      </c>
    </row>
    <row r="47">
      <c r="A47" s="20" t="s">
        <v>388</v>
      </c>
      <c r="B47" s="1" t="str">
        <f>IFERROR(VLOOKUP(A47,'AlumniEI SIGARRA'!E:F,2,0),"")</f>
        <v>André Costa Neves - MIEIC 2007/2008</v>
      </c>
      <c r="C47" s="1" t="s">
        <v>21</v>
      </c>
    </row>
    <row r="48">
      <c r="A48" s="20" t="s">
        <v>420</v>
      </c>
      <c r="B48" s="1" t="str">
        <f>IFERROR(VLOOKUP(A48,'AlumniEI SIGARRA'!E:F,2,0),"")</f>
        <v>André Emanuel Rodrigues de Brito Mota Barbosa - LEIC 2006/2007</v>
      </c>
      <c r="C48" s="1" t="s">
        <v>21</v>
      </c>
    </row>
    <row r="49">
      <c r="A49" s="20" t="s">
        <v>429</v>
      </c>
      <c r="B49" s="1" t="str">
        <f>IFERROR(VLOOKUP(A49,'AlumniEI SIGARRA'!E:F,2,0),"")</f>
        <v>André Filipe da Costa Ferreira - MIEIC 2013/2014</v>
      </c>
    </row>
    <row r="50">
      <c r="A50" s="20" t="s">
        <v>437</v>
      </c>
      <c r="B50" s="1" t="str">
        <f>IFERROR(VLOOKUP(A50,'AlumniEI SIGARRA'!E:F,2,0),"")</f>
        <v>André Filipe Ferreira da Mota - LEIC 2006/2007</v>
      </c>
      <c r="C50" s="1" t="s">
        <v>21</v>
      </c>
    </row>
    <row r="51">
      <c r="A51" s="20" t="s">
        <v>520</v>
      </c>
      <c r="B51" s="1" t="str">
        <f>IFERROR(VLOOKUP(A51,'AlumniEI SIGARRA'!E:F,2,0),"")</f>
        <v>André Manuel Pacheco Goncalves - MIEIC 2010/2011</v>
      </c>
    </row>
    <row r="52">
      <c r="A52" s="20" t="s">
        <v>373</v>
      </c>
      <c r="B52" s="1" t="str">
        <f>IFERROR(VLOOKUP(A52,'AlumniEI SIGARRA'!E:F,2,0),"")</f>
        <v>André Assis Guimarães - LEIC 2001/2002</v>
      </c>
    </row>
    <row r="53">
      <c r="A53" s="20" t="s">
        <v>509</v>
      </c>
      <c r="B53" s="1" t="str">
        <f>IFERROR(VLOOKUP(A53,'AlumniEI SIGARRA'!E:F,2,0),"")</f>
        <v>André Maciel Machado Miranda Duarte - MIEIC 2011/2012</v>
      </c>
      <c r="C53" s="1" t="s">
        <v>21</v>
      </c>
    </row>
    <row r="54">
      <c r="A54" s="20" t="s">
        <v>528</v>
      </c>
      <c r="B54" s="1" t="str">
        <f>IFERROR(VLOOKUP(A54,'AlumniEI SIGARRA'!E:F,2,0),"")</f>
        <v>André Manuel Silva Barbosa - LEIC 2005/2006 MIEIC 2009/2010</v>
      </c>
    </row>
    <row r="55">
      <c r="A55" s="20" t="s">
        <v>392</v>
      </c>
      <c r="B55" s="1" t="str">
        <f>IFERROR(VLOOKUP(A55,'AlumniEI SIGARRA'!E:F,2,0),"")</f>
        <v>André da Costa Meneses - MIEIC 2008/2009</v>
      </c>
      <c r="C55" s="1" t="s">
        <v>21</v>
      </c>
    </row>
    <row r="56">
      <c r="A56" s="20" t="s">
        <v>424</v>
      </c>
      <c r="B56" s="1" t="str">
        <f>IFERROR(VLOOKUP(A56,'AlumniEI SIGARRA'!E:F,2,0),"")</f>
        <v>André Fidalgo de Morais Lobão Moniz - LEIC 2003/2004</v>
      </c>
      <c r="C56" s="1" t="s">
        <v>21</v>
      </c>
    </row>
    <row r="57">
      <c r="A57" s="20" t="s">
        <v>554</v>
      </c>
      <c r="B57" s="1" t="str">
        <f>IFERROR(VLOOKUP(A57,'AlumniEI SIGARRA'!E:F,2,0),"")</f>
        <v>André Montenegro Ferreira - MIEIC 2010/2011</v>
      </c>
    </row>
    <row r="58">
      <c r="A58" s="20" t="s">
        <v>454</v>
      </c>
      <c r="B58" s="1" t="str">
        <f>IFERROR(VLOOKUP(A58,'AlumniEI SIGARRA'!E:F,2,0),"")</f>
        <v>André Filipe Mendes Morujão - LEIC 2005/2006</v>
      </c>
      <c r="C58" s="1" t="s">
        <v>21</v>
      </c>
    </row>
    <row r="59">
      <c r="A59" s="20" t="s">
        <v>524</v>
      </c>
      <c r="B59" s="1" t="str">
        <f>IFERROR(VLOOKUP(A59,'AlumniEI SIGARRA'!E:F,2,0),"")</f>
        <v>André Manuel Pereira dos Santos - MIEIC 2010/2011</v>
      </c>
      <c r="C59" s="1" t="s">
        <v>21</v>
      </c>
    </row>
    <row r="60">
      <c r="A60" s="20" t="s">
        <v>571</v>
      </c>
      <c r="B60" s="1" t="str">
        <f>IFERROR(VLOOKUP(A60,'AlumniEI SIGARRA'!E:F,2,0),"")</f>
        <v>André Pacheco Pereira Neves - MIEIC 2009/2010</v>
      </c>
      <c r="C60" s="1" t="s">
        <v>21</v>
      </c>
    </row>
    <row r="61">
      <c r="A61" s="20" t="s">
        <v>380</v>
      </c>
      <c r="B61" s="1" t="str">
        <f>IFERROR(VLOOKUP(A61,'AlumniEI SIGARRA'!E:F,2,0),"")</f>
        <v>André Casais Regado - MIEIC 2016/2017</v>
      </c>
      <c r="C61" s="1" t="s">
        <v>21</v>
      </c>
    </row>
    <row r="62">
      <c r="A62" s="20" t="s">
        <v>561</v>
      </c>
      <c r="B62" s="1" t="str">
        <f>IFERROR(VLOOKUP(A62,'AlumniEI SIGARRA'!E:F,2,0),"")</f>
        <v>André Moreira Reina - MIEIC 2009/2010</v>
      </c>
    </row>
    <row r="63">
      <c r="A63" s="20" t="s">
        <v>403</v>
      </c>
      <c r="B63" s="1" t="str">
        <f>IFERROR(VLOOKUP(A63,'AlumniEI SIGARRA'!E:F,2,0),"")</f>
        <v>André Daniel Moreira Pinto Riboira - MIEIC 2010/2011</v>
      </c>
    </row>
    <row r="64">
      <c r="A64" s="20" t="s">
        <v>533</v>
      </c>
      <c r="B64" s="1" t="str">
        <f>IFERROR(VLOOKUP(A64,'AlumniEI SIGARRA'!E:F,2,0),"")</f>
        <v>André Miguel Coelho de Oliveira Rodrigues - MIEIC 2007/2008</v>
      </c>
      <c r="C64" s="1" t="s">
        <v>21</v>
      </c>
    </row>
    <row r="65">
      <c r="A65" s="20" t="s">
        <v>583</v>
      </c>
      <c r="B65" s="1" t="str">
        <f>IFERROR(VLOOKUP(A65,'AlumniEI SIGARRA'!E:F,2,0),"")</f>
        <v>André Ricardo Oliveira Pires - MIEIC 2016/2017</v>
      </c>
      <c r="C65" s="1" t="s">
        <v>21</v>
      </c>
    </row>
    <row r="66">
      <c r="A66" s="20" t="s">
        <v>618</v>
      </c>
      <c r="B66" s="1" t="str">
        <f>IFERROR(VLOOKUP(A66,'AlumniEI SIGARRA'!E:F,2,0),"")</f>
        <v>Ângela do Céu Preto Igreja - MIEIC 2012/2013</v>
      </c>
    </row>
    <row r="67">
      <c r="A67" s="20" t="s">
        <v>566</v>
      </c>
      <c r="B67" s="1" t="str">
        <f>IFERROR(VLOOKUP(A67,'AlumniEI SIGARRA'!E:F,2,0),"")</f>
        <v>André Neiva Pereira Alves - MIEIC 2012/2013</v>
      </c>
      <c r="C67" s="1" t="s">
        <v>21</v>
      </c>
    </row>
    <row r="68">
      <c r="A68" s="20" t="s">
        <v>660</v>
      </c>
      <c r="B68" s="1" t="str">
        <f>IFERROR(VLOOKUP(A68,'AlumniEI SIGARRA'!E:F,2,0),"")</f>
        <v>António Cadilha da Cunha Bezerra - M.EIC 2022/2023</v>
      </c>
    </row>
    <row r="69">
      <c r="A69" s="20" t="s">
        <v>642</v>
      </c>
      <c r="B69" s="1" t="str">
        <f>IFERROR(VLOOKUP(A69,'AlumniEI SIGARRA'!E:F,2,0),"")</f>
        <v>Antero Guimarães Pacheco da Silva - MIEIC 2008/2009</v>
      </c>
    </row>
    <row r="70">
      <c r="A70" s="20" t="s">
        <v>674</v>
      </c>
      <c r="B70" s="1" t="str">
        <f>IFERROR(VLOOKUP(A70,'AlumniEI SIGARRA'!E:F,2,0),"")</f>
        <v>António Duarte Paiva Alves - MIEIC 2008/2009</v>
      </c>
      <c r="C70" s="1" t="s">
        <v>21</v>
      </c>
    </row>
    <row r="71">
      <c r="A71" s="20" t="s">
        <v>8037</v>
      </c>
      <c r="B71" s="1" t="str">
        <f>IFERROR(VLOOKUP(A71,'AlumniEI SIGARRA'!E:F,2,0),"")</f>
        <v/>
      </c>
      <c r="C71" s="1" t="s">
        <v>8038</v>
      </c>
    </row>
    <row r="72">
      <c r="A72" s="20" t="s">
        <v>681</v>
      </c>
      <c r="B72" s="1" t="str">
        <f>IFERROR(VLOOKUP(A72,'AlumniEI SIGARRA'!E:F,2,0),"")</f>
        <v>António Joaquim Ribeiro Garcez - MIEIC 2014/2015</v>
      </c>
      <c r="C72" s="1" t="s">
        <v>21</v>
      </c>
    </row>
    <row r="73">
      <c r="A73" s="20" t="s">
        <v>764</v>
      </c>
      <c r="B73" s="1" t="str">
        <f>IFERROR(VLOOKUP(A73,'AlumniEI SIGARRA'!E:F,2,0),"")</f>
        <v>António Pedro Machado Pinho - LEIC 2003/2004</v>
      </c>
      <c r="C73" s="1" t="s">
        <v>21</v>
      </c>
    </row>
    <row r="74">
      <c r="A74" s="20" t="s">
        <v>754</v>
      </c>
      <c r="B74" s="1" t="str">
        <f>IFERROR(VLOOKUP(A74,'AlumniEI SIGARRA'!E:F,2,0),"")</f>
        <v>António Pedro Amorim Pinto - LEIC 2003/2004</v>
      </c>
      <c r="C74" s="1" t="s">
        <v>21</v>
      </c>
    </row>
    <row r="75">
      <c r="A75" s="20" t="s">
        <v>750</v>
      </c>
      <c r="B75" s="1" t="str">
        <f>IFERROR(VLOOKUP(A75,'AlumniEI SIGARRA'!E:F,2,0),"")</f>
        <v>António Pedro Almeida Viegas Alves - LEIC 2001/2002</v>
      </c>
    </row>
    <row r="76">
      <c r="A76" s="20" t="s">
        <v>772</v>
      </c>
      <c r="B76" s="1" t="str">
        <f>IFERROR(VLOOKUP(A76,'AlumniEI SIGARRA'!E:F,2,0),"")</f>
        <v>António Pedro Pinto Bessa de Melo Cerqueira - MIEIC 2008/2009</v>
      </c>
      <c r="C76" s="1" t="s">
        <v>21</v>
      </c>
    </row>
    <row r="77">
      <c r="A77" s="20" t="s">
        <v>8039</v>
      </c>
      <c r="B77" s="1" t="str">
        <f>IFERROR(VLOOKUP(A77,'AlumniEI SIGARRA'!E:F,2,0),"")</f>
        <v/>
      </c>
      <c r="C77" s="1" t="s">
        <v>8040</v>
      </c>
    </row>
    <row r="78">
      <c r="A78" s="20" t="s">
        <v>549</v>
      </c>
      <c r="B78" s="1" t="str">
        <f>IFERROR(VLOOKUP(A78,'AlumniEI SIGARRA'!E:F,2,0),"")</f>
        <v>André Monteiro de Oliveira Restivo - LEIC 1998/1999</v>
      </c>
    </row>
    <row r="79">
      <c r="A79" s="20" t="s">
        <v>326</v>
      </c>
      <c r="B79" s="1" t="str">
        <f>IFERROR(VLOOKUP(A79,'AlumniEI SIGARRA'!E:F,2,0),"")</f>
        <v>Ana Rita Silva Ferreira - MIEIC 2016/2017</v>
      </c>
      <c r="C79" s="1" t="s">
        <v>21</v>
      </c>
    </row>
    <row r="80">
      <c r="A80" s="20" t="s">
        <v>8041</v>
      </c>
      <c r="B80" s="1" t="str">
        <f>IFERROR(VLOOKUP(A80,'AlumniEI SIGARRA'!E:F,2,0),"")</f>
        <v/>
      </c>
      <c r="C80" s="1" t="s">
        <v>8042</v>
      </c>
    </row>
    <row r="81">
      <c r="A81" s="20" t="s">
        <v>802</v>
      </c>
      <c r="B81" s="1" t="str">
        <f>IFERROR(VLOOKUP(A81,'AlumniEI SIGARRA'!E:F,2,0),"")</f>
        <v>Artur José Gouveia Jales Moreira - LEIC 2001/2002</v>
      </c>
      <c r="C81" s="1" t="s">
        <v>21</v>
      </c>
    </row>
    <row r="82">
      <c r="A82" s="20" t="s">
        <v>3896</v>
      </c>
      <c r="B82" s="1" t="str">
        <f>IFERROR(VLOOKUP(A82,'AlumniEI SIGARRA'!E:F,2,0),"")</f>
        <v>José Artur da Mota Moreira da Fonseca - LEIC 2007/2008</v>
      </c>
    </row>
    <row r="83">
      <c r="A83" s="20" t="s">
        <v>590</v>
      </c>
      <c r="B83" s="1" t="str">
        <f>IFERROR(VLOOKUP(A83,'AlumniEI SIGARRA'!E:F,2,0),"")</f>
        <v>André Simões Fernandes - MIEIC 2011/2012</v>
      </c>
    </row>
    <row r="84">
      <c r="A84" s="20" t="s">
        <v>8043</v>
      </c>
      <c r="B84" s="1" t="str">
        <f>IFERROR(VLOOKUP(A84,'AlumniEI SIGARRA'!E:F,2,0),"")</f>
        <v/>
      </c>
      <c r="C84" s="1" t="s">
        <v>8044</v>
      </c>
    </row>
    <row r="85">
      <c r="A85" s="20" t="s">
        <v>7397</v>
      </c>
      <c r="B85" s="1" t="str">
        <f>IFERROR(VLOOKUP(A85,'AlumniEI SIGARRA'!E:F,2,0),"")</f>
        <v>Tiago Manuel Lourenço Azevedo - MIEIC 2014/2015</v>
      </c>
      <c r="C85" s="1" t="s">
        <v>21</v>
      </c>
    </row>
    <row r="86">
      <c r="A86" s="20" t="s">
        <v>831</v>
      </c>
      <c r="B86" s="1" t="str">
        <f>IFERROR(VLOOKUP(A86,'AlumniEI SIGARRA'!E:F,2,0),"")</f>
        <v>Bárbara Veloso Rito da Fonseca e Costa - LEIC 1998/1999</v>
      </c>
      <c r="C86" s="1" t="s">
        <v>21</v>
      </c>
    </row>
    <row r="87">
      <c r="A87" s="20" t="s">
        <v>823</v>
      </c>
      <c r="B87" s="1" t="str">
        <f>IFERROR(VLOOKUP(A87,'AlumniEI SIGARRA'!E:F,2,0),"")</f>
        <v>Bárbara de Jesus Correia - MIEIC 2014/2015</v>
      </c>
    </row>
    <row r="88">
      <c r="A88" s="20" t="s">
        <v>7008</v>
      </c>
      <c r="B88" s="1" t="str">
        <f>IFERROR(VLOOKUP(A88,'AlumniEI SIGARRA'!E:F,2,0),"")</f>
        <v>Sérgio Augusto Polónio Guedes Barbosa - LEIC 2005/2006</v>
      </c>
      <c r="C88" s="1" t="s">
        <v>21</v>
      </c>
    </row>
    <row r="89">
      <c r="A89" s="20" t="s">
        <v>878</v>
      </c>
      <c r="B89" s="1" t="str">
        <f>IFERROR(VLOOKUP(A89,'AlumniEI SIGARRA'!E:F,2,0),"")</f>
        <v>Bernardo Rino Peres Henriques Cabaços - MIEIC 2012/2013</v>
      </c>
      <c r="C89" s="1" t="s">
        <v>21</v>
      </c>
    </row>
    <row r="90">
      <c r="A90" s="20" t="s">
        <v>1030</v>
      </c>
      <c r="B90" s="1" t="str">
        <f>IFERROR(VLOOKUP(A90,'AlumniEI SIGARRA'!E:F,2,0),"")</f>
        <v>Bruno Vitor Duarte Cabral - LEIC 2002/2003</v>
      </c>
      <c r="C90" s="1" t="s">
        <v>21</v>
      </c>
    </row>
    <row r="91">
      <c r="A91" s="20" t="s">
        <v>356</v>
      </c>
      <c r="B91" s="1" t="str">
        <f>IFERROR(VLOOKUP(A91,'AlumniEI SIGARRA'!E:F,2,0),"")</f>
        <v>Anabela Dias de Carvalho - MIEIC 2012/2013</v>
      </c>
      <c r="C91" s="1" t="s">
        <v>21</v>
      </c>
    </row>
    <row r="92">
      <c r="A92" s="20" t="s">
        <v>850</v>
      </c>
      <c r="B92" s="1" t="str">
        <f>IFERROR(VLOOKUP(A92,'AlumniEI SIGARRA'!E:F,2,0),"")</f>
        <v>Belmiro Daniel Rodrigues Moreira - MIEIC 2008/2009</v>
      </c>
      <c r="C92" s="1" t="s">
        <v>21</v>
      </c>
    </row>
    <row r="93">
      <c r="A93" s="20" t="s">
        <v>999</v>
      </c>
      <c r="B93" s="1" t="str">
        <f>IFERROR(VLOOKUP(A93,'AlumniEI SIGARRA'!E:F,2,0),"")</f>
        <v>Bruno Miguel Pavão dos Santos - LEIC 2006/2007</v>
      </c>
      <c r="C93" s="1" t="s">
        <v>21</v>
      </c>
    </row>
    <row r="94">
      <c r="A94" s="20" t="s">
        <v>1358</v>
      </c>
      <c r="B94" s="1" t="str">
        <f>IFERROR(VLOOKUP(A94,'AlumniEI SIGARRA'!E:F,2,0),"")</f>
        <v>Daniel Carlos Araújo Botelho - MIEIC 2008/2009</v>
      </c>
      <c r="C94" s="1" t="s">
        <v>21</v>
      </c>
    </row>
    <row r="95">
      <c r="A95" s="20" t="s">
        <v>945</v>
      </c>
      <c r="B95" s="1" t="str">
        <f>IFERROR(VLOOKUP(A95,'AlumniEI SIGARRA'!E:F,2,0),"")</f>
        <v>Bruno Lage Aguiar - MIEIC 2011/2012</v>
      </c>
      <c r="C95" s="1" t="s">
        <v>21</v>
      </c>
    </row>
    <row r="96">
      <c r="A96" s="20" t="s">
        <v>973</v>
      </c>
      <c r="B96" s="1" t="str">
        <f>IFERROR(VLOOKUP(A96,'AlumniEI SIGARRA'!E:F,2,0),"")</f>
        <v>Bruno Miguel Costa Duarte - MIEIC 2011/2012</v>
      </c>
      <c r="C96" s="1" t="s">
        <v>21</v>
      </c>
    </row>
    <row r="97">
      <c r="A97" s="20" t="s">
        <v>930</v>
      </c>
      <c r="B97" s="1" t="str">
        <f>IFERROR(VLOOKUP(A97,'AlumniEI SIGARRA'!E:F,2,0),"")</f>
        <v>Bruno Falco Amaral Carvalho - MIEIC 2008/2009</v>
      </c>
      <c r="C97" s="1" t="s">
        <v>21</v>
      </c>
    </row>
    <row r="98">
      <c r="A98" s="20" t="s">
        <v>938</v>
      </c>
      <c r="B98" s="1" t="str">
        <f>IFERROR(VLOOKUP(A98,'AlumniEI SIGARRA'!E:F,2,0),"")</f>
        <v>Bruno Filipe Neves Ferreira - MIEIC 2012/2013</v>
      </c>
    </row>
    <row r="99">
      <c r="A99" s="1" t="s">
        <v>913</v>
      </c>
      <c r="B99" s="1" t="str">
        <f>IFERROR(VLOOKUP(A99,'AlumniEI SIGARRA'!E:F,2,0),"")</f>
        <v>Bruno Daniel Fernandes Gonçalves - LEIC 2005/2006</v>
      </c>
      <c r="C99" s="1" t="s">
        <v>21</v>
      </c>
    </row>
    <row r="100">
      <c r="A100" s="20" t="s">
        <v>1033</v>
      </c>
      <c r="B100" s="1" t="str">
        <f>IFERROR(VLOOKUP(A100,'AlumniEI SIGARRA'!E:F,2,0),"")</f>
        <v>Bruno Xavier Faria Tavares - MIEIC 2014/2015</v>
      </c>
      <c r="C100" s="1" t="s">
        <v>21</v>
      </c>
    </row>
    <row r="101">
      <c r="A101" s="20" t="s">
        <v>961</v>
      </c>
      <c r="B101" s="1" t="str">
        <f>IFERROR(VLOOKUP(A101,'AlumniEI SIGARRA'!E:F,2,0),"")</f>
        <v>Bruno Miguel Caiano Gil - LEIC 2001/2002</v>
      </c>
    </row>
    <row r="102">
      <c r="A102" s="20" t="s">
        <v>923</v>
      </c>
      <c r="B102" s="1" t="str">
        <f>IFERROR(VLOOKUP(A102,'AlumniEI SIGARRA'!E:F,2,0),"")</f>
        <v>Bruno Duarte da Silva Vieira - LEIC 2006/2007</v>
      </c>
      <c r="C102" s="1" t="s">
        <v>21</v>
      </c>
    </row>
    <row r="103">
      <c r="A103" s="20" t="s">
        <v>966</v>
      </c>
      <c r="B103" s="1" t="str">
        <f>IFERROR(VLOOKUP(A103,'AlumniEI SIGARRA'!E:F,2,0),"")</f>
        <v>Bruno Miguel Carvalhido Lima - MIEIC 2013/2014</v>
      </c>
    </row>
    <row r="104">
      <c r="A104" s="20" t="s">
        <v>1009</v>
      </c>
      <c r="B104" s="1" t="str">
        <f>IFERROR(VLOOKUP(A104,'AlumniEI SIGARRA'!E:F,2,0),"")</f>
        <v>Bruno Miguel Vicente dos Santos - MIEIC 2018/2019</v>
      </c>
    </row>
    <row r="105">
      <c r="A105" s="20" t="s">
        <v>1020</v>
      </c>
      <c r="B105" s="1" t="str">
        <f>IFERROR(VLOOKUP(A105,'AlumniEI SIGARRA'!E:F,2,0),"")</f>
        <v>Bruno Ricardo da Silva Pereira - MIEIC 2007/2008</v>
      </c>
      <c r="C105" s="1" t="s">
        <v>21</v>
      </c>
    </row>
    <row r="106">
      <c r="A106" s="20" t="s">
        <v>1024</v>
      </c>
      <c r="B106" s="1" t="str">
        <f>IFERROR(VLOOKUP(A106,'AlumniEI SIGARRA'!E:F,2,0),"")</f>
        <v>Bruno Ricardo Dias Gonçalves - MIEIC 2016/2017</v>
      </c>
      <c r="C106" s="1" t="s">
        <v>21</v>
      </c>
    </row>
    <row r="107">
      <c r="A107" s="20" t="s">
        <v>890</v>
      </c>
      <c r="B107" s="1" t="str">
        <f>IFERROR(VLOOKUP(A107,'AlumniEI SIGARRA'!E:F,2,0),"")</f>
        <v>Bruno Alexandre Silva de Sousa - LEIC 2006/2007</v>
      </c>
      <c r="C107" s="1" t="s">
        <v>21</v>
      </c>
    </row>
    <row r="108">
      <c r="A108" s="20" t="s">
        <v>1829</v>
      </c>
      <c r="B108" s="1" t="str">
        <f>IFERROR(VLOOKUP(A108,'AlumniEI SIGARRA'!E:F,2,0),"")</f>
        <v>Duarte Miguel Faria Ferreira Cabral - MIEIC 2007/2008</v>
      </c>
      <c r="C108" s="1" t="s">
        <v>21</v>
      </c>
    </row>
    <row r="109">
      <c r="A109" s="20" t="s">
        <v>8045</v>
      </c>
      <c r="B109" s="1" t="str">
        <f>IFERROR(VLOOKUP(A109,'AlumniEI SIGARRA'!E:F,2,0),"")</f>
        <v/>
      </c>
      <c r="C109" s="1" t="s">
        <v>8046</v>
      </c>
    </row>
    <row r="110">
      <c r="A110" s="20" t="s">
        <v>1046</v>
      </c>
      <c r="B110" s="1" t="str">
        <f>IFERROR(VLOOKUP(A110,'AlumniEI SIGARRA'!E:F,2,0),"")</f>
        <v>Carla Filipa Moura Abreu - MIEIC 2012/2013</v>
      </c>
    </row>
    <row r="111">
      <c r="A111" s="20" t="s">
        <v>1043</v>
      </c>
      <c r="B111" s="1" t="str">
        <f>IFERROR(VLOOKUP(A111,'AlumniEI SIGARRA'!E:F,2,0),"")</f>
        <v>Carla de Azevedo Santos - MIEIC 2009/2010</v>
      </c>
      <c r="C111" s="1" t="s">
        <v>21</v>
      </c>
    </row>
    <row r="112">
      <c r="A112" s="20" t="s">
        <v>1038</v>
      </c>
      <c r="B112" s="1" t="str">
        <f>IFERROR(VLOOKUP(A112,'AlumniEI SIGARRA'!E:F,2,0),"")</f>
        <v>Carla Alexandra Teixeira Lopes - LEIC 1998/1999</v>
      </c>
      <c r="C112" s="1" t="s">
        <v>8047</v>
      </c>
    </row>
    <row r="113">
      <c r="A113" s="20" t="s">
        <v>1052</v>
      </c>
      <c r="B113" s="1" t="str">
        <f>IFERROR(VLOOKUP(A113,'AlumniEI SIGARRA'!E:F,2,0),"")</f>
        <v>Carlos Alberto Gonçalves Figueiredo - LEIC 2003/2004</v>
      </c>
      <c r="C113" s="1" t="s">
        <v>21</v>
      </c>
    </row>
    <row r="114">
      <c r="A114" s="20" t="s">
        <v>8048</v>
      </c>
      <c r="B114" s="1" t="str">
        <f>IFERROR(VLOOKUP(A114,'AlumniEI SIGARRA'!E:F,2,0),"")</f>
        <v/>
      </c>
      <c r="C114" s="1" t="s">
        <v>8049</v>
      </c>
    </row>
    <row r="115">
      <c r="A115" s="20" t="s">
        <v>1134</v>
      </c>
      <c r="B115" s="1" t="str">
        <f>IFERROR(VLOOKUP(A115,'AlumniEI SIGARRA'!E:F,2,0),"")</f>
        <v>Carlos Miguel Amorim Sousa - MIEIC 2007/2008</v>
      </c>
    </row>
    <row r="116">
      <c r="A116" s="20" t="s">
        <v>1131</v>
      </c>
      <c r="B116" s="1" t="str">
        <f>IFERROR(VLOOKUP(A116,'AlumniEI SIGARRA'!E:F,2,0),"")</f>
        <v>Carlos Maria Antunes Matias - MIEIC 2015/2016</v>
      </c>
      <c r="C116" s="1" t="s">
        <v>21</v>
      </c>
    </row>
    <row r="117">
      <c r="A117" s="20" t="s">
        <v>1141</v>
      </c>
      <c r="B117" s="1" t="str">
        <f>IFERROR(VLOOKUP(A117,'AlumniEI SIGARRA'!E:F,2,0),"")</f>
        <v>Carlos Miguel Correia da Costa - MIEIC 2014/2015</v>
      </c>
    </row>
    <row r="118">
      <c r="A118" s="20" t="s">
        <v>1138</v>
      </c>
      <c r="B118" s="1" t="str">
        <f>IFERROR(VLOOKUP(A118,'AlumniEI SIGARRA'!E:F,2,0),"")</f>
        <v>Carlos Miguel Assucena Ribeiro - LEIC 2001/2002</v>
      </c>
      <c r="C118" s="1" t="s">
        <v>21</v>
      </c>
    </row>
    <row r="119">
      <c r="A119" s="20" t="s">
        <v>1058</v>
      </c>
      <c r="B119" s="1" t="str">
        <f>IFERROR(VLOOKUP(A119,'AlumniEI SIGARRA'!E:F,2,0),"")</f>
        <v>Carlos Alberto Silva Fernandes - MIEIC 2008/2009</v>
      </c>
      <c r="C119" s="1" t="s">
        <v>21</v>
      </c>
    </row>
    <row r="120">
      <c r="A120" s="20" t="s">
        <v>1063</v>
      </c>
      <c r="B120" s="1" t="str">
        <f>IFERROR(VLOOKUP(A120,'AlumniEI SIGARRA'!E:F,2,0),"")</f>
        <v>Carlos Alexandre Oliveira Vales - LEIC 2003/2004</v>
      </c>
      <c r="C120" s="1" t="s">
        <v>21</v>
      </c>
    </row>
    <row r="121">
      <c r="A121" s="20" t="s">
        <v>1189</v>
      </c>
      <c r="B121" s="1" t="str">
        <f>IFERROR(VLOOKUP(A121,'AlumniEI SIGARRA'!E:F,2,0),"")</f>
        <v>Carolina Ferreira Gomes Centeio Jorge - MIEIC 2018/2019</v>
      </c>
      <c r="C121" s="1" t="s">
        <v>21</v>
      </c>
    </row>
    <row r="122">
      <c r="A122" s="20" t="s">
        <v>226</v>
      </c>
      <c r="B122" s="1" t="str">
        <f>IFERROR(VLOOKUP(A122,'AlumniEI SIGARRA'!E:F,2,0),"")</f>
        <v>Ana Catarina Silva Carvalho - MIEIC 2011/2012</v>
      </c>
      <c r="C122" s="1" t="s">
        <v>21</v>
      </c>
    </row>
    <row r="123">
      <c r="A123" s="20" t="s">
        <v>1207</v>
      </c>
      <c r="B123" s="1" t="str">
        <f>IFERROR(VLOOKUP(A123,'AlumniEI SIGARRA'!E:F,2,0),"")</f>
        <v>Catarina Justo dos Santos Fernandes - M.EIC 2022/2023</v>
      </c>
    </row>
    <row r="124">
      <c r="A124" s="20" t="s">
        <v>1210</v>
      </c>
      <c r="B124" s="1" t="str">
        <f>IFERROR(VLOOKUP(A124,'AlumniEI SIGARRA'!E:F,2,0),"")</f>
        <v>Catarina Maria Matos Coelho Lopes - MIEIC 2010/2011</v>
      </c>
      <c r="C124" s="1" t="s">
        <v>21</v>
      </c>
    </row>
    <row r="125">
      <c r="A125" s="20" t="s">
        <v>1317</v>
      </c>
      <c r="B125" s="1" t="str">
        <f>IFERROR(VLOOKUP(A125,'AlumniEI SIGARRA'!E:F,2,0),"")</f>
        <v>Cristiano Ramos Carvalheiro - MIEIC 2015/2016</v>
      </c>
      <c r="C125" s="1" t="s">
        <v>21</v>
      </c>
    </row>
    <row r="126">
      <c r="A126" s="20" t="s">
        <v>1225</v>
      </c>
      <c r="B126" s="1" t="str">
        <f>IFERROR(VLOOKUP(A126,'AlumniEI SIGARRA'!E:F,2,0),"")</f>
        <v>Celso Renato Rocha Cardoso - MIEIC 2009/2010</v>
      </c>
      <c r="C126" s="1" t="s">
        <v>21</v>
      </c>
    </row>
    <row r="127">
      <c r="A127" s="20" t="s">
        <v>5491</v>
      </c>
      <c r="B127" s="1" t="str">
        <f>IFERROR(VLOOKUP(A127,'AlumniEI SIGARRA'!E:F,2,0),"")</f>
        <v>Nuno José Pinto Bessa de Melo Cerqueira - LEIC 2005/2006</v>
      </c>
      <c r="C127" s="1" t="s">
        <v>21</v>
      </c>
    </row>
    <row r="128">
      <c r="A128" s="20" t="s">
        <v>1238</v>
      </c>
      <c r="B128" s="1" t="str">
        <f>IFERROR(VLOOKUP(A128,'AlumniEI SIGARRA'!E:F,2,0),"")</f>
        <v>César Barbosa Duarte - MIEIC 2011/2012</v>
      </c>
      <c r="C128" s="1" t="s">
        <v>21</v>
      </c>
    </row>
    <row r="129">
      <c r="A129" s="20" t="s">
        <v>1259</v>
      </c>
      <c r="B129" s="1" t="str">
        <f>IFERROR(VLOOKUP(A129,'AlumniEI SIGARRA'!E:F,2,0),"")</f>
        <v>Clara Raquel da Costa e Silva Sacramento - MIEIC 2013/2014</v>
      </c>
      <c r="C129" s="1" t="s">
        <v>21</v>
      </c>
    </row>
    <row r="130">
      <c r="A130" s="1" t="s">
        <v>1269</v>
      </c>
      <c r="B130" s="1" t="str">
        <f>IFERROR(VLOOKUP(A130,'AlumniEI SIGARRA'!E:F,2,0),"")</f>
        <v>Cláudia Isabel do Vale Fontes Guimaraes - LEIC 2004/2005</v>
      </c>
      <c r="C130" s="1" t="s">
        <v>21</v>
      </c>
    </row>
    <row r="131">
      <c r="A131" s="20" t="s">
        <v>1298</v>
      </c>
      <c r="B131" s="1" t="str">
        <f>IFERROR(VLOOKUP(A131,'AlumniEI SIGARRA'!E:F,2,0),"")</f>
        <v>Cláudio Vasco dos Santos Reis - LEIC 2001/2002</v>
      </c>
      <c r="C131" s="1" t="s">
        <v>21</v>
      </c>
    </row>
    <row r="132">
      <c r="A132" s="20" t="s">
        <v>1290</v>
      </c>
      <c r="B132" s="1" t="str">
        <f>IFERROR(VLOOKUP(A132,'AlumniEI SIGARRA'!E:F,2,0),"")</f>
        <v>Cláudio Manuel Pinto da Silva - LEIC 2004/2005</v>
      </c>
    </row>
    <row r="133">
      <c r="A133" s="20" t="s">
        <v>1123</v>
      </c>
      <c r="B133" s="1" t="str">
        <f>IFERROR(VLOOKUP(A133,'AlumniEI SIGARRA'!E:F,2,0),"")</f>
        <v>Carlos Manuel da Costa Martins Teixeira - MIEIC 2015/2016</v>
      </c>
    </row>
    <row r="134">
      <c r="A134" s="20" t="s">
        <v>1172</v>
      </c>
      <c r="B134" s="1" t="str">
        <f>IFERROR(VLOOKUP(A134,'AlumniEI SIGARRA'!E:F,2,0),"")</f>
        <v>Carlos Miguel Oliveira Monteiro - LEIC 2006/2007</v>
      </c>
      <c r="C134" s="1" t="s">
        <v>21</v>
      </c>
    </row>
    <row r="135">
      <c r="A135" s="20" t="s">
        <v>1294</v>
      </c>
      <c r="B135" s="1" t="str">
        <f>IFERROR(VLOOKUP(A135,'AlumniEI SIGARRA'!E:F,2,0),"")</f>
        <v>Cláudio Miguel Teixeira da Costa - MIEIC 2009/2010</v>
      </c>
      <c r="C135" s="1" t="s">
        <v>21</v>
      </c>
    </row>
    <row r="136">
      <c r="A136" s="20" t="s">
        <v>2293</v>
      </c>
      <c r="B136" s="1" t="str">
        <f>IFERROR(VLOOKUP(A136,'AlumniEI SIGARRA'!E:F,2,0),"")</f>
        <v>Francisco Manuel Oliveira Correia - MIEIC 2008/2009</v>
      </c>
      <c r="C136" s="1" t="s">
        <v>21</v>
      </c>
    </row>
    <row r="137">
      <c r="A137" s="20" t="s">
        <v>6698</v>
      </c>
      <c r="B137" s="1" t="str">
        <f>IFERROR(VLOOKUP(A137,'AlumniEI SIGARRA'!E:F,2,0),"")</f>
        <v>Ruben Tiago Ribeiro da Costa - MIEIC 2010/2011</v>
      </c>
    </row>
    <row r="138">
      <c r="A138" s="20" t="s">
        <v>1309</v>
      </c>
      <c r="B138" s="1" t="str">
        <f>IFERROR(VLOOKUP(A138,'AlumniEI SIGARRA'!E:F,2,0),"")</f>
        <v>Cristiano Filipe Teixeira Alves - MIEIC 2014/2015</v>
      </c>
      <c r="C138" s="1" t="s">
        <v>21</v>
      </c>
    </row>
    <row r="139">
      <c r="A139" s="20" t="s">
        <v>1324</v>
      </c>
      <c r="B139" s="1" t="str">
        <f>IFERROR(VLOOKUP(A139,'AlumniEI SIGARRA'!E:F,2,0),"")</f>
        <v>Cristina Falcão Sousa Calheiros Santos - LEIC 2003/2004</v>
      </c>
    </row>
    <row r="140">
      <c r="A140" s="20" t="s">
        <v>1328</v>
      </c>
      <c r="B140" s="1" t="str">
        <f>IFERROR(VLOOKUP(A140,'AlumniEI SIGARRA'!E:F,2,0),"")</f>
        <v>Cristina Maria dos Santos Perfeito - LEIC 2004/2005</v>
      </c>
      <c r="C140" s="1" t="s">
        <v>21</v>
      </c>
    </row>
    <row r="141">
      <c r="A141" s="20" t="s">
        <v>1178</v>
      </c>
      <c r="B141" s="1" t="str">
        <f>IFERROR(VLOOKUP(A141,'AlumniEI SIGARRA'!E:F,2,0),"")</f>
        <v>Carlos Tiago Alves dos Santos - MIEIC 2010/2011</v>
      </c>
      <c r="C141" s="1" t="s">
        <v>21</v>
      </c>
    </row>
    <row r="142">
      <c r="A142" s="20" t="s">
        <v>1467</v>
      </c>
      <c r="B142" s="1" t="str">
        <f>IFERROR(VLOOKUP(A142,'AlumniEI SIGARRA'!E:F,2,0),"")</f>
        <v>Daniel Ribeiro Carneiro - LEIC 2006/2007</v>
      </c>
      <c r="C142" s="1" t="s">
        <v>21</v>
      </c>
    </row>
    <row r="143">
      <c r="A143" s="20" t="s">
        <v>1333</v>
      </c>
      <c r="B143" s="1" t="str">
        <f>IFERROR(VLOOKUP(A143,'AlumniEI SIGARRA'!E:F,2,0),"")</f>
        <v>Damien Guedes da Rosa - MIEIC 2014/2015</v>
      </c>
      <c r="C143" s="1" t="s">
        <v>21</v>
      </c>
    </row>
    <row r="144">
      <c r="A144" s="20" t="s">
        <v>1373</v>
      </c>
      <c r="B144" s="1" t="str">
        <f>IFERROR(VLOOKUP(A144,'AlumniEI SIGARRA'!E:F,2,0),"")</f>
        <v>Daniel Fernandes Gomes - MIEIC 2016/2017</v>
      </c>
    </row>
    <row r="145">
      <c r="A145" s="20" t="s">
        <v>1463</v>
      </c>
      <c r="B145" s="1" t="str">
        <f>IFERROR(VLOOKUP(A145,'AlumniEI SIGARRA'!E:F,2,0),"")</f>
        <v>Daniel Pimentel Nunes - MIEIC 2019/2020</v>
      </c>
    </row>
    <row r="146">
      <c r="A146" s="20" t="s">
        <v>1398</v>
      </c>
      <c r="B146" s="1" t="str">
        <f>IFERROR(VLOOKUP(A146,'AlumniEI SIGARRA'!E:F,2,0),"")</f>
        <v>Daniel Filipe Pereira Sequeira - MIEIC 2009/2010</v>
      </c>
      <c r="C146" s="1" t="s">
        <v>21</v>
      </c>
    </row>
    <row r="147">
      <c r="A147" s="20" t="s">
        <v>1347</v>
      </c>
      <c r="B147" s="1" t="str">
        <f>IFERROR(VLOOKUP(A147,'AlumniEI SIGARRA'!E:F,2,0),"")</f>
        <v>Daniel Augusto Gama de Castro Silva - LEIC 2005/2006</v>
      </c>
      <c r="C147" s="1" t="s">
        <v>8047</v>
      </c>
    </row>
    <row r="148">
      <c r="A148" s="20" t="s">
        <v>1481</v>
      </c>
      <c r="B148" s="1" t="str">
        <f>IFERROR(VLOOKUP(A148,'AlumniEI SIGARRA'!E:F,2,0),"")</f>
        <v>Daniela Filipa Basto Cardoso da Silva - LEIC 2005/2006</v>
      </c>
      <c r="C148" s="1" t="s">
        <v>21</v>
      </c>
    </row>
    <row r="149">
      <c r="A149" s="20" t="s">
        <v>1487</v>
      </c>
      <c r="B149" s="1" t="str">
        <f>IFERROR(VLOOKUP(A149,'AlumniEI SIGARRA'!E:F,2,0),"")</f>
        <v>Daniela Filipa Portela Dias - MIEIC 2010/2011</v>
      </c>
      <c r="C149" s="1" t="s">
        <v>21</v>
      </c>
    </row>
    <row r="150">
      <c r="A150" s="20" t="s">
        <v>1453</v>
      </c>
      <c r="B150" s="1" t="str">
        <f>IFERROR(VLOOKUP(A150,'AlumniEI SIGARRA'!E:F,2,0),"")</f>
        <v>Daniel Moreira Couceiro - MIEIC 2016/2017</v>
      </c>
      <c r="C150" s="1" t="s">
        <v>21</v>
      </c>
    </row>
    <row r="151">
      <c r="A151" s="20" t="s">
        <v>1383</v>
      </c>
      <c r="B151" s="1" t="str">
        <f>IFERROR(VLOOKUP(A151,'AlumniEI SIGARRA'!E:F,2,0),"")</f>
        <v>Daniel Fidalgo Rodrigues - MIEIC 2009/2010</v>
      </c>
      <c r="C151" s="1" t="s">
        <v>21</v>
      </c>
    </row>
    <row r="152">
      <c r="A152" s="20" t="s">
        <v>1390</v>
      </c>
      <c r="B152" s="1" t="str">
        <f>IFERROR(VLOOKUP(A152,'AlumniEI SIGARRA'!E:F,2,0),"")</f>
        <v>Daniel Filipe de Oliveira Alves - MIEIC 2007/2008</v>
      </c>
      <c r="C152" s="1" t="s">
        <v>21</v>
      </c>
    </row>
    <row r="153">
      <c r="A153" s="20" t="s">
        <v>1393</v>
      </c>
      <c r="B153" s="1" t="str">
        <f>IFERROR(VLOOKUP(A153,'AlumniEI SIGARRA'!E:F,2,0),"")</f>
        <v>Daniel Filipe de Oliveira Novo - LEIC 2005/2006</v>
      </c>
      <c r="C153" s="1" t="s">
        <v>21</v>
      </c>
    </row>
    <row r="154">
      <c r="A154" s="20" t="s">
        <v>1448</v>
      </c>
      <c r="B154" s="1" t="str">
        <f>IFERROR(VLOOKUP(A154,'AlumniEI SIGARRA'!E:F,2,0),"")</f>
        <v>Daniel Martins Albuquerque - MIEIC 2007/2008</v>
      </c>
      <c r="C154" s="1" t="s">
        <v>21</v>
      </c>
    </row>
    <row r="155">
      <c r="A155" s="20" t="s">
        <v>1474</v>
      </c>
      <c r="B155" s="1" t="str">
        <f>IFERROR(VLOOKUP(A155,'AlumniEI SIGARRA'!E:F,2,0),"")</f>
        <v>Daniel Seabra Nobre Calheiros Pizarro - LEIC 2005/2006</v>
      </c>
    </row>
    <row r="156">
      <c r="A156" s="20" t="s">
        <v>8050</v>
      </c>
      <c r="B156" s="1" t="str">
        <f>IFERROR(VLOOKUP(A156,'AlumniEI SIGARRA'!E:F,2,0),"")</f>
        <v/>
      </c>
      <c r="C156" s="1" t="s">
        <v>8051</v>
      </c>
    </row>
    <row r="157">
      <c r="A157" s="20" t="s">
        <v>1082</v>
      </c>
      <c r="B157" s="1" t="str">
        <f>IFERROR(VLOOKUP(A157,'AlumniEI SIGARRA'!E:F,2,0),"")</f>
        <v>Carlos David Lopes Clemente - MIEIC 2015/2016</v>
      </c>
      <c r="C157" s="1" t="s">
        <v>21</v>
      </c>
    </row>
    <row r="158">
      <c r="A158" s="20" t="s">
        <v>1508</v>
      </c>
      <c r="B158" s="1" t="str">
        <f>IFERROR(VLOOKUP(A158,'AlumniEI SIGARRA'!E:F,2,0),"")</f>
        <v>David Capelo Chaves Caminha - MIEIC 2016/2017</v>
      </c>
      <c r="C158" s="1" t="s">
        <v>21</v>
      </c>
    </row>
    <row r="159">
      <c r="A159" s="20" t="s">
        <v>1535</v>
      </c>
      <c r="B159" s="1" t="str">
        <f>IFERROR(VLOOKUP(A159,'AlumniEI SIGARRA'!E:F,2,0),"")</f>
        <v>David Manuel Rodrigues de Magalhaes - MIEIC 2010/2011</v>
      </c>
    </row>
    <row r="160">
      <c r="A160" s="20" t="s">
        <v>1561</v>
      </c>
      <c r="B160" s="1" t="str">
        <f>IFERROR(VLOOKUP(A160,'AlumniEI SIGARRA'!E:F,2,0),"")</f>
        <v>Décio de Jesus Ferreira - MIEIC 2007/2008</v>
      </c>
      <c r="C160" s="1" t="s">
        <v>21</v>
      </c>
    </row>
    <row r="161">
      <c r="A161" s="20" t="s">
        <v>713</v>
      </c>
      <c r="B161" s="1" t="str">
        <f>IFERROR(VLOOKUP(A161,'AlumniEI SIGARRA'!E:F,2,0),"")</f>
        <v>António Manuel da Costa Delgado - LEIC 2001/2002</v>
      </c>
      <c r="C161" s="1" t="s">
        <v>21</v>
      </c>
    </row>
    <row r="162">
      <c r="A162" s="20" t="s">
        <v>1716</v>
      </c>
      <c r="B162" s="1" t="str">
        <f>IFERROR(VLOOKUP(A162,'AlumniEI SIGARRA'!E:F,2,0),"")</f>
        <v>Diogo Lima Monteiro Costa Leite - MIEIC 2013/2014</v>
      </c>
    </row>
    <row r="163">
      <c r="A163" s="20" t="s">
        <v>1794</v>
      </c>
      <c r="B163" s="1" t="str">
        <f>IFERROR(VLOOKUP(A163,'AlumniEI SIGARRA'!E:F,2,0),"")</f>
        <v>Diogo Samuel Teixeira da Rocha - MIEIC 2010/2011</v>
      </c>
      <c r="C163" s="1" t="s">
        <v>21</v>
      </c>
    </row>
    <row r="164">
      <c r="A164" s="20" t="s">
        <v>1593</v>
      </c>
      <c r="B164" s="1" t="str">
        <f>IFERROR(VLOOKUP(A164,'AlumniEI SIGARRA'!E:F,2,0),"")</f>
        <v>Diogo Albuquerque Valente Silva - MIEIC 2013/2014</v>
      </c>
      <c r="C164" s="1" t="s">
        <v>21</v>
      </c>
    </row>
    <row r="165">
      <c r="A165" s="20" t="s">
        <v>1768</v>
      </c>
      <c r="B165" s="1" t="str">
        <f>IFERROR(VLOOKUP(A165,'AlumniEI SIGARRA'!E:F,2,0),"")</f>
        <v>Diogo Ortigão de Oliveira Estevão Soares - LEIC 2004/2005</v>
      </c>
    </row>
    <row r="166">
      <c r="A166" s="20" t="s">
        <v>1805</v>
      </c>
      <c r="B166" s="1" t="str">
        <f>IFERROR(VLOOKUP(A166,'AlumniEI SIGARRA'!E:F,2,0),"")</f>
        <v>Diogo Trindade Basto - MIEIC 2014/2015</v>
      </c>
      <c r="C166" s="1" t="s">
        <v>21</v>
      </c>
    </row>
    <row r="167">
      <c r="A167" s="20" t="s">
        <v>1622</v>
      </c>
      <c r="B167" s="1" t="str">
        <f>IFERROR(VLOOKUP(A167,'AlumniEI SIGARRA'!E:F,2,0),"")</f>
        <v>Diogo André Rocha Teixeira - MIEIC 2013/2014</v>
      </c>
      <c r="C167" s="1" t="s">
        <v>21</v>
      </c>
    </row>
    <row r="168">
      <c r="A168" s="20" t="s">
        <v>1757</v>
      </c>
      <c r="B168" s="1" t="str">
        <f>IFERROR(VLOOKUP(A168,'AlumniEI SIGARRA'!E:F,2,0),"")</f>
        <v>Diogo Miguel Sousa Barroso - MIEIC 2017/2018</v>
      </c>
      <c r="C168" s="1" t="s">
        <v>21</v>
      </c>
    </row>
    <row r="169">
      <c r="A169" s="20" t="s">
        <v>1729</v>
      </c>
      <c r="B169" s="1" t="str">
        <f>IFERROR(VLOOKUP(A169,'AlumniEI SIGARRA'!E:F,2,0),"")</f>
        <v>Diogo Machado Carneiro Dias - MIEIC 2010/2011</v>
      </c>
      <c r="C169" s="1" t="s">
        <v>21</v>
      </c>
    </row>
    <row r="170">
      <c r="A170" s="20" t="s">
        <v>1778</v>
      </c>
      <c r="B170" s="1" t="str">
        <f>IFERROR(VLOOKUP(A170,'AlumniEI SIGARRA'!E:F,2,0),"")</f>
        <v>Diogo Pinto Jorge Ribeiro - MIEIC 2015/2016</v>
      </c>
    </row>
    <row r="171">
      <c r="A171" s="20" t="s">
        <v>1710</v>
      </c>
      <c r="B171" s="1" t="str">
        <f>IFERROR(VLOOKUP(A171,'AlumniEI SIGARRA'!E:F,2,0),"")</f>
        <v>Diogo José Fernandes Prata Costa - MIEIC 2011/2012</v>
      </c>
      <c r="C171" s="1" t="s">
        <v>21</v>
      </c>
    </row>
    <row r="172">
      <c r="A172" s="20" t="s">
        <v>1695</v>
      </c>
      <c r="B172" s="1" t="str">
        <f>IFERROR(VLOOKUP(A172,'AlumniEI SIGARRA'!E:F,2,0),"")</f>
        <v>Diogo João Ferreira de Sousa Guimarães - MIEIC 2010/2011</v>
      </c>
      <c r="C172" s="1" t="s">
        <v>21</v>
      </c>
    </row>
    <row r="173">
      <c r="A173" s="20" t="s">
        <v>1706</v>
      </c>
      <c r="B173" s="1" t="str">
        <f>IFERROR(VLOOKUP(A173,'AlumniEI SIGARRA'!E:F,2,0),"")</f>
        <v>Diogo José dos Santos Rocha - MIEIC 2011/2012</v>
      </c>
      <c r="C173" s="1" t="s">
        <v>21</v>
      </c>
    </row>
    <row r="174">
      <c r="A174" s="20" t="s">
        <v>1785</v>
      </c>
      <c r="B174" s="1" t="str">
        <f>IFERROR(VLOOKUP(A174,'AlumniEI SIGARRA'!E:F,2,0),"")</f>
        <v>Diogo Rafael Pinto Nogueira - MIEIC 2013/2014</v>
      </c>
      <c r="C174" s="1" t="s">
        <v>21</v>
      </c>
    </row>
    <row r="175">
      <c r="A175" s="20" t="s">
        <v>1423</v>
      </c>
      <c r="B175" s="1" t="str">
        <f>IFERROR(VLOOKUP(A175,'AlumniEI SIGARRA'!E:F,2,0),"")</f>
        <v>Daniel José Barbudo Aguilar - MIEIC 2007/2008</v>
      </c>
      <c r="C175" s="1" t="s">
        <v>21</v>
      </c>
    </row>
    <row r="176">
      <c r="A176" s="20" t="s">
        <v>1571</v>
      </c>
      <c r="B176" s="1" t="str">
        <f>IFERROR(VLOOKUP(A176,'AlumniEI SIGARRA'!E:F,2,0),"")</f>
        <v>Diego António Rodrigues de Jesus - MIEIC 2011/2012</v>
      </c>
    </row>
    <row r="177">
      <c r="A177" s="20" t="s">
        <v>5867</v>
      </c>
      <c r="B177" s="1" t="str">
        <f>IFERROR(VLOOKUP(A177,'AlumniEI SIGARRA'!E:F,2,0),"")</f>
        <v>Pedro Daniel Pereira Alves de Sousa - MIEIC 2009/2010</v>
      </c>
      <c r="C177" s="1" t="s">
        <v>21</v>
      </c>
    </row>
    <row r="178">
      <c r="A178" s="20" t="s">
        <v>1354</v>
      </c>
      <c r="B178" s="1" t="str">
        <f>IFERROR(VLOOKUP(A178,'AlumniEI SIGARRA'!E:F,2,0),"")</f>
        <v>Daniel Cardoso de Moura - LEIC 2000/2001</v>
      </c>
    </row>
    <row r="179">
      <c r="A179" s="20" t="s">
        <v>1642</v>
      </c>
      <c r="B179" s="1" t="str">
        <f>IFERROR(VLOOKUP(A179,'AlumniEI SIGARRA'!E:F,2,0),"")</f>
        <v>Diogo Dias Junior - MIEIC 2009/2010</v>
      </c>
    </row>
    <row r="180">
      <c r="A180" s="20" t="s">
        <v>1840</v>
      </c>
      <c r="B180" s="1" t="str">
        <f>IFERROR(VLOOKUP(A180,'AlumniEI SIGARRA'!E:F,2,0),"")</f>
        <v>Edgar de Sá Alves - MIEIC 2013/2014</v>
      </c>
      <c r="C180" s="1" t="s">
        <v>21</v>
      </c>
    </row>
    <row r="181">
      <c r="A181" s="20" t="s">
        <v>1883</v>
      </c>
      <c r="B181" s="1" t="str">
        <f>IFERROR(VLOOKUP(A181,'AlumniEI SIGARRA'!E:F,2,0),"")</f>
        <v>Eduardo Jorge Silva Leite de Oliveira - MIEIC 2010/2011</v>
      </c>
    </row>
    <row r="182">
      <c r="A182" s="20" t="s">
        <v>1859</v>
      </c>
      <c r="B182" s="1" t="str">
        <f>IFERROR(VLOOKUP(A182,'AlumniEI SIGARRA'!E:F,2,0),"")</f>
        <v>Eduardo Alberto Almeida Espinheira Gomes - LEIC 2002/2003 MIEIC 2008/2009</v>
      </c>
    </row>
    <row r="183">
      <c r="A183" s="20" t="s">
        <v>1872</v>
      </c>
      <c r="B183" s="1" t="str">
        <f>IFERROR(VLOOKUP(A183,'AlumniEI SIGARRA'!E:F,2,0),"")</f>
        <v>Eduardo Filipe Garcia Pinto - MIEIC 2011/2012</v>
      </c>
    </row>
    <row r="184">
      <c r="A184" s="20" t="s">
        <v>8052</v>
      </c>
      <c r="B184" s="1" t="str">
        <f>IFERROR(VLOOKUP(A184,'AlumniEI SIGARRA'!E:F,2,0),"")</f>
        <v/>
      </c>
    </row>
    <row r="185">
      <c r="A185" s="20" t="s">
        <v>7135</v>
      </c>
      <c r="B185" s="1" t="str">
        <f>IFERROR(VLOOKUP(A185,'AlumniEI SIGARRA'!E:F,2,0),"")</f>
        <v>Soraia Filipa Tavares Ferreira - MIEIC 2011/2012</v>
      </c>
      <c r="C185" s="1" t="s">
        <v>21</v>
      </c>
    </row>
    <row r="186">
      <c r="A186" s="20" t="s">
        <v>3953</v>
      </c>
      <c r="B186" s="1" t="str">
        <f>IFERROR(VLOOKUP(A186,'AlumniEI SIGARRA'!E:F,2,0),"")</f>
        <v>José Élio da Mota Leite - LEIC 2002/2003</v>
      </c>
    </row>
    <row r="187">
      <c r="A187" s="20" t="s">
        <v>2020</v>
      </c>
      <c r="B187" s="1" t="str">
        <f>IFERROR(VLOOKUP(A187,'AlumniEI SIGARRA'!E:F,2,0),"")</f>
        <v>Fernando Emmanuel da Costa Pereira Nunes - LEIC 2000/2001</v>
      </c>
    </row>
    <row r="188">
      <c r="A188" s="20" t="s">
        <v>655</v>
      </c>
      <c r="B188" s="1" t="str">
        <f>IFERROR(VLOOKUP(A188,'AlumniEI SIGARRA'!E:F,2,0),"")</f>
        <v>António Augusto Botelho Granjo Pinto Lisboa - LEIC 2004/2005</v>
      </c>
    </row>
    <row r="189">
      <c r="A189" s="20" t="s">
        <v>7202</v>
      </c>
      <c r="B189" s="1" t="str">
        <f>IFERROR(VLOOKUP(A189,'AlumniEI SIGARRA'!E:F,2,0),"")</f>
        <v>Tiago Alexandre Gonçalves Pereira Santos - MIEIC 2007/2008</v>
      </c>
      <c r="C189" s="1" t="s">
        <v>21</v>
      </c>
    </row>
    <row r="190">
      <c r="A190" s="20" t="s">
        <v>7494</v>
      </c>
      <c r="B190" s="1" t="str">
        <f>IFERROR(VLOOKUP(A190,'AlumniEI SIGARRA'!E:F,2,0),"")</f>
        <v>Tiago Samuel da Rocha Silva - MIEIC 2018/2019</v>
      </c>
    </row>
    <row r="191">
      <c r="A191" s="20" t="s">
        <v>4116</v>
      </c>
      <c r="B191" s="1" t="str">
        <f>IFERROR(VLOOKUP(A191,'AlumniEI SIGARRA'!E:F,2,0),"")</f>
        <v>José Miguel Sereno da Rocha Machado Espregueira - LEIC 2001/2002 MIEIC 2007/2008</v>
      </c>
    </row>
    <row r="192">
      <c r="A192" s="20" t="s">
        <v>8053</v>
      </c>
      <c r="B192" s="1" t="str">
        <f>IFERROR(VLOOKUP(A192,'AlumniEI SIGARRA'!E:F,2,0),"")</f>
        <v/>
      </c>
      <c r="C192" s="1" t="s">
        <v>8054</v>
      </c>
    </row>
    <row r="193">
      <c r="A193" s="20" t="s">
        <v>1951</v>
      </c>
      <c r="B193" s="1" t="str">
        <f>IFERROR(VLOOKUP(A193,'AlumniEI SIGARRA'!E:F,2,0),"")</f>
        <v>Fábio André da Cunha Almeida - MIEIC 2011/2012</v>
      </c>
      <c r="C193" s="1" t="s">
        <v>21</v>
      </c>
    </row>
    <row r="194">
      <c r="A194" s="20" t="s">
        <v>1955</v>
      </c>
      <c r="B194" s="1" t="str">
        <f>IFERROR(VLOOKUP(A194,'AlumniEI SIGARRA'!E:F,2,0),"")</f>
        <v>Fábio André da Silva Amarante - MIEIC 2017/2018</v>
      </c>
    </row>
    <row r="195">
      <c r="A195" s="20" t="s">
        <v>1999</v>
      </c>
      <c r="B195" s="1" t="str">
        <f>IFERROR(VLOOKUP(A195,'AlumniEI SIGARRA'!E:F,2,0),"")</f>
        <v>Fabio Rafael Magalhães Malheiro - MIEIC 2009/2010</v>
      </c>
    </row>
    <row r="196">
      <c r="A196" s="20" t="s">
        <v>1995</v>
      </c>
      <c r="B196" s="1" t="str">
        <f>IFERROR(VLOOKUP(A196,'AlumniEI SIGARRA'!E:F,2,0),"")</f>
        <v>Fábio Moisés Pinto da Costa - MIEIC 2011/2012</v>
      </c>
      <c r="C196" s="1" t="s">
        <v>21</v>
      </c>
    </row>
    <row r="197">
      <c r="A197" s="20" t="s">
        <v>2055</v>
      </c>
      <c r="B197" s="1" t="str">
        <f>IFERROR(VLOOKUP(A197,'AlumniEI SIGARRA'!E:F,2,0),"")</f>
        <v>Fernando Luís Ferreira de Almeida - LEIC 2002/2003</v>
      </c>
    </row>
    <row r="198">
      <c r="A198" s="20" t="s">
        <v>8055</v>
      </c>
      <c r="B198" s="1" t="str">
        <f>IFERROR(VLOOKUP(A198,'AlumniEI SIGARRA'!E:F,2,0),"")</f>
        <v/>
      </c>
      <c r="C198" s="1" t="s">
        <v>8049</v>
      </c>
    </row>
    <row r="199">
      <c r="A199" s="20" t="s">
        <v>2344</v>
      </c>
      <c r="B199" s="1" t="str">
        <f>IFERROR(VLOOKUP(A199,'AlumniEI SIGARRA'!E:F,2,0),"")</f>
        <v>Frederico Brandão Figueiredo - MIEIC 2008/2009</v>
      </c>
      <c r="C199" s="1" t="s">
        <v>21</v>
      </c>
    </row>
    <row r="200">
      <c r="A200" s="20" t="s">
        <v>2004</v>
      </c>
      <c r="B200" s="1" t="str">
        <f>IFERROR(VLOOKUP(A200,'AlumniEI SIGARRA'!E:F,2,0),"")</f>
        <v>Felipe Ávila da Costa - MIEIC 2008/2009</v>
      </c>
    </row>
    <row r="201">
      <c r="A201" s="20" t="s">
        <v>2008</v>
      </c>
      <c r="B201" s="1" t="str">
        <f>IFERROR(VLOOKUP(A201,'AlumniEI SIGARRA'!E:F,2,0),"")</f>
        <v>Felipe de Souza Schmitt - MIEIC 2012/2013</v>
      </c>
      <c r="C201" s="1" t="s">
        <v>21</v>
      </c>
    </row>
    <row r="202">
      <c r="A202" s="20" t="s">
        <v>2072</v>
      </c>
      <c r="B202" s="1" t="str">
        <f>IFERROR(VLOOKUP(A202,'AlumniEI SIGARRA'!E:F,2,0),"")</f>
        <v>Fernando Miguel Costa Marques da Silva Pinto - MIEIC 2009/2010</v>
      </c>
      <c r="C202" s="1" t="s">
        <v>21</v>
      </c>
    </row>
    <row r="203">
      <c r="A203" s="20" t="s">
        <v>8056</v>
      </c>
      <c r="B203" s="1" t="str">
        <f>IFERROR(VLOOKUP(A203,'AlumniEI SIGARRA'!E:F,2,0),"")</f>
        <v/>
      </c>
      <c r="C203" s="1" t="s">
        <v>8057</v>
      </c>
    </row>
    <row r="204">
      <c r="A204" s="20" t="s">
        <v>2093</v>
      </c>
      <c r="B204" s="1" t="str">
        <f>IFERROR(VLOOKUP(A204,'AlumniEI SIGARRA'!E:F,2,0),"")</f>
        <v>Filipa Rosa da Fonseca Santos - MIEIC 2011/2012</v>
      </c>
      <c r="C204" s="1" t="s">
        <v>21</v>
      </c>
    </row>
    <row r="205">
      <c r="A205" s="20" t="s">
        <v>2132</v>
      </c>
      <c r="B205" s="1" t="str">
        <f>IFERROR(VLOOKUP(A205,'AlumniEI SIGARRA'!E:F,2,0),"")</f>
        <v>Filipe Emanuel da Silva Amaro Coelho - MIEIC 2007/2008</v>
      </c>
    </row>
    <row r="206">
      <c r="A206" s="20" t="s">
        <v>2081</v>
      </c>
      <c r="B206" s="1" t="str">
        <f>IFERROR(VLOOKUP(A206,'AlumniEI SIGARRA'!E:F,2,0),"")</f>
        <v>Filipa Ivars de Sousa e Silva - MIEIC 2017/2018</v>
      </c>
    </row>
    <row r="207">
      <c r="A207" s="20" t="s">
        <v>2077</v>
      </c>
      <c r="B207" s="1" t="str">
        <f>IFERROR(VLOOKUP(A207,'AlumniEI SIGARRA'!E:F,2,0),"")</f>
        <v>Filipa Alexandra Santos Cerdeira Mendes Moura - MIEIC 2008/2009</v>
      </c>
      <c r="C207" s="1" t="s">
        <v>21</v>
      </c>
    </row>
    <row r="208">
      <c r="A208" s="20" t="s">
        <v>2124</v>
      </c>
      <c r="B208" s="1" t="str">
        <f>IFERROR(VLOOKUP(A208,'AlumniEI SIGARRA'!E:F,2,0),"")</f>
        <v>Filipe Daniel Melo Ferreira - MIEIC 2010/2011</v>
      </c>
      <c r="C208" s="1" t="s">
        <v>21</v>
      </c>
    </row>
    <row r="209">
      <c r="A209" s="20" t="s">
        <v>2118</v>
      </c>
      <c r="B209" s="1" t="str">
        <f>IFERROR(VLOOKUP(A209,'AlumniEI SIGARRA'!E:F,2,0),"")</f>
        <v>Filipe Daniel da Gama Batista - MIEIC 2016/2017</v>
      </c>
      <c r="C209" s="1" t="s">
        <v>21</v>
      </c>
    </row>
    <row r="210">
      <c r="A210" s="20" t="s">
        <v>2165</v>
      </c>
      <c r="B210" s="1" t="str">
        <f>IFERROR(VLOOKUP(A210,'AlumniEI SIGARRA'!E:F,2,0),"")</f>
        <v>Filipe Macedo Silva - LEIC 2006/2007</v>
      </c>
    </row>
    <row r="211">
      <c r="A211" s="20" t="s">
        <v>2186</v>
      </c>
      <c r="B211" s="1" t="str">
        <f>IFERROR(VLOOKUP(A211,'AlumniEI SIGARRA'!E:F,2,0),"")</f>
        <v>Filipe Manuel Pereira Madureira - LEIC 2002/2003</v>
      </c>
      <c r="C211" s="1" t="s">
        <v>21</v>
      </c>
    </row>
    <row r="212">
      <c r="A212" s="20" t="s">
        <v>2172</v>
      </c>
      <c r="B212" s="1" t="str">
        <f>IFERROR(VLOOKUP(A212,'AlumniEI SIGARRA'!E:F,2,0),"")</f>
        <v>Filipe Manuel de Azevedo Marinho - LEIC 2004/2005</v>
      </c>
      <c r="C212" s="1" t="s">
        <v>21</v>
      </c>
    </row>
    <row r="213">
      <c r="A213" s="20" t="s">
        <v>2150</v>
      </c>
      <c r="B213" s="1" t="str">
        <f>IFERROR(VLOOKUP(A213,'AlumniEI SIGARRA'!E:F,2,0),"")</f>
        <v>Filipe João Pereira Montenegro - MIEIC 2007/2008</v>
      </c>
      <c r="C213" s="1" t="s">
        <v>21</v>
      </c>
    </row>
    <row r="214">
      <c r="A214" s="20" t="s">
        <v>2156</v>
      </c>
      <c r="B214" s="1" t="str">
        <f>IFERROR(VLOOKUP(A214,'AlumniEI SIGARRA'!E:F,2,0),"")</f>
        <v>Filipe José Passos Pinto - LEIC 2001/2002</v>
      </c>
      <c r="C214" s="1" t="s">
        <v>21</v>
      </c>
    </row>
    <row r="215">
      <c r="A215" s="20" t="s">
        <v>8058</v>
      </c>
      <c r="B215" s="1" t="str">
        <f>IFERROR(VLOOKUP(A215,'AlumniEI SIGARRA'!E:F,2,0),"")</f>
        <v/>
      </c>
      <c r="C215" s="1" t="s">
        <v>8059</v>
      </c>
    </row>
    <row r="216">
      <c r="A216" s="20" t="s">
        <v>2099</v>
      </c>
      <c r="B216" s="1" t="str">
        <f>IFERROR(VLOOKUP(A216,'AlumniEI SIGARRA'!E:F,2,0),"")</f>
        <v>Filipe Alexandre Pais de Figueiredo Correia - LEIC 2001/2002</v>
      </c>
      <c r="C216" s="1" t="s">
        <v>8047</v>
      </c>
    </row>
    <row r="217">
      <c r="A217" s="20" t="s">
        <v>2137</v>
      </c>
      <c r="B217" s="1" t="str">
        <f>IFERROR(VLOOKUP(A217,'AlumniEI SIGARRA'!E:F,2,0),"")</f>
        <v>Filipe Fernandes Miranda - MIEIC 2016/2017</v>
      </c>
      <c r="C217" s="1" t="s">
        <v>21</v>
      </c>
    </row>
    <row r="218">
      <c r="A218" s="20" t="s">
        <v>2158</v>
      </c>
      <c r="B218" s="1" t="str">
        <f>IFERROR(VLOOKUP(A218,'AlumniEI SIGARRA'!E:F,2,0),"")</f>
        <v>Filipe José Pimenta da Silva - LEIC 2004/2005</v>
      </c>
      <c r="C218" s="1" t="s">
        <v>7764</v>
      </c>
    </row>
    <row r="219">
      <c r="A219" s="20" t="s">
        <v>8060</v>
      </c>
      <c r="B219" s="1" t="str">
        <f>IFERROR(VLOOKUP(A219,'AlumniEI SIGARRA'!E:F,2,0),"")</f>
        <v/>
      </c>
      <c r="C219" s="1" t="s">
        <v>8049</v>
      </c>
    </row>
    <row r="220">
      <c r="A220" s="20" t="s">
        <v>2197</v>
      </c>
      <c r="B220" s="1" t="str">
        <f>IFERROR(VLOOKUP(A220,'AlumniEI SIGARRA'!E:F,2,0),"")</f>
        <v>Filipe Miguel Alves Bandeira Pinto de Carvalho - MIEIC 2013/2014</v>
      </c>
    </row>
    <row r="221">
      <c r="A221" s="20" t="s">
        <v>2217</v>
      </c>
      <c r="B221" s="1" t="str">
        <f>IFERROR(VLOOKUP(A221,'AlumniEI SIGARRA'!E:F,2,0),"")</f>
        <v>Filipe Perdigão de Sousa - MIEIC 2014/2015</v>
      </c>
      <c r="C221" s="1" t="s">
        <v>21</v>
      </c>
    </row>
    <row r="222">
      <c r="A222" s="20" t="s">
        <v>2200</v>
      </c>
      <c r="B222" s="1" t="str">
        <f>IFERROR(VLOOKUP(A222,'AlumniEI SIGARRA'!E:F,2,0),"")</f>
        <v>Filipe Miguel Alves Pinto dos Reis - M.EIC 2021/2022</v>
      </c>
    </row>
    <row r="223">
      <c r="A223" s="20" t="s">
        <v>2038</v>
      </c>
      <c r="B223" s="1" t="str">
        <f>IFERROR(VLOOKUP(A223,'AlumniEI SIGARRA'!E:F,2,0),"")</f>
        <v>Fernando Jorge Garrido da Silva - LEIC 2001/2002</v>
      </c>
    </row>
    <row r="224">
      <c r="A224" s="1" t="s">
        <v>2244</v>
      </c>
      <c r="B224" s="1" t="str">
        <f>IFERROR(VLOOKUP(A224,'AlumniEI SIGARRA'!E:F,2,0),"")</f>
        <v>Flávio Manuel Fernandes Cruz - MIEIC 2009/2010</v>
      </c>
      <c r="C224" s="1" t="s">
        <v>21</v>
      </c>
    </row>
    <row r="225">
      <c r="A225" s="20" t="s">
        <v>2168</v>
      </c>
      <c r="B225" s="1" t="str">
        <f>IFERROR(VLOOKUP(A225,'AlumniEI SIGARRA'!E:F,2,0),"")</f>
        <v>Filipe Manuel Castro Correia - MIEIC 2009/2010</v>
      </c>
      <c r="C225" s="1" t="s">
        <v>21</v>
      </c>
    </row>
    <row r="226">
      <c r="A226" s="20" t="s">
        <v>2064</v>
      </c>
      <c r="B226" s="1" t="str">
        <f>IFERROR(VLOOKUP(A226,'AlumniEI SIGARRA'!E:F,2,0),"")</f>
        <v>Fernando Manuel Gonçalves Pinelo Freitas Meira - LEIC 2004/2005</v>
      </c>
      <c r="C226" s="1" t="s">
        <v>21</v>
      </c>
    </row>
    <row r="227">
      <c r="A227" s="20" t="s">
        <v>1968</v>
      </c>
      <c r="B227" s="1" t="str">
        <f>IFERROR(VLOOKUP(A227,'AlumniEI SIGARRA'!E:F,2,0),"")</f>
        <v>Fábio Daniel Pinto de Oliveira - MIEIC 2007/2008</v>
      </c>
      <c r="C227" s="1" t="s">
        <v>21</v>
      </c>
    </row>
    <row r="228">
      <c r="A228" s="20" t="s">
        <v>2298</v>
      </c>
      <c r="B228" s="1" t="str">
        <f>IFERROR(VLOOKUP(A228,'AlumniEI SIGARRA'!E:F,2,0),"")</f>
        <v>Francisco Maria Cruz Nunes - MIEIC 2009/2010</v>
      </c>
      <c r="C228" s="1" t="s">
        <v>21</v>
      </c>
    </row>
    <row r="229">
      <c r="A229" s="20" t="s">
        <v>2262</v>
      </c>
      <c r="B229" s="1" t="str">
        <f>IFERROR(VLOOKUP(A229,'AlumniEI SIGARRA'!E:F,2,0),"")</f>
        <v>Francisco de Sousa Gomes Ferreira do Couto - MIEIC 2016/2017</v>
      </c>
      <c r="C229" s="1" t="s">
        <v>21</v>
      </c>
    </row>
    <row r="230">
      <c r="A230" s="20" t="s">
        <v>2320</v>
      </c>
      <c r="B230" s="1" t="str">
        <f>IFERROR(VLOOKUP(A230,'AlumniEI SIGARRA'!E:F,2,0),"")</f>
        <v>Francisco Ricardo Pinto da Silva - MIEIC 2011/2012</v>
      </c>
      <c r="C230" s="1" t="s">
        <v>21</v>
      </c>
    </row>
    <row r="231">
      <c r="A231" s="20" t="s">
        <v>2278</v>
      </c>
      <c r="B231" s="1" t="str">
        <f>IFERROR(VLOOKUP(A231,'AlumniEI SIGARRA'!E:F,2,0),"")</f>
        <v>Francisco José Madureira Brito - MIEIC 2010/2011</v>
      </c>
    </row>
    <row r="232">
      <c r="A232" s="20" t="s">
        <v>2272</v>
      </c>
      <c r="B232" s="1" t="str">
        <f>IFERROR(VLOOKUP(A232,'AlumniEI SIGARRA'!E:F,2,0),"")</f>
        <v>Francisco José de Sales Pinto - LEIC 1999/2000</v>
      </c>
      <c r="C232" s="1" t="s">
        <v>21</v>
      </c>
    </row>
    <row r="233">
      <c r="A233" s="20" t="s">
        <v>2339</v>
      </c>
      <c r="B233" s="1" t="str">
        <f>IFERROR(VLOOKUP(A233,'AlumniEI SIGARRA'!E:F,2,0),"")</f>
        <v>Francisco Xavier Richardson Rebello de Andrade - MIEIC 2009/2010</v>
      </c>
      <c r="C233" s="1" t="s">
        <v>21</v>
      </c>
    </row>
    <row r="234">
      <c r="A234" s="20" t="s">
        <v>6879</v>
      </c>
      <c r="B234" s="1" t="str">
        <f>IFERROR(VLOOKUP(A234,'AlumniEI SIGARRA'!E:F,2,0),"")</f>
        <v>Rui Miguel Rodrigo Freixedelo - MIEIC 2013/2014</v>
      </c>
      <c r="C234" s="1" t="s">
        <v>21</v>
      </c>
    </row>
    <row r="235">
      <c r="A235" s="20" t="s">
        <v>2227</v>
      </c>
      <c r="B235" s="1" t="str">
        <f>IFERROR(VLOOKUP(A235,'AlumniEI SIGARRA'!E:F,2,0),"")</f>
        <v>Filipe Rodrigo Bastos Guedes - LEIC 2005/2006</v>
      </c>
    </row>
    <row r="236">
      <c r="A236" s="20" t="s">
        <v>2232</v>
      </c>
      <c r="B236" s="1" t="str">
        <f>IFERROR(VLOOKUP(A236,'AlumniEI SIGARRA'!E:F,2,0),"")</f>
        <v>Filipe Rui Rocha Oliveira - MIEIC 2014/2015</v>
      </c>
    </row>
    <row r="237">
      <c r="A237" s="20" t="s">
        <v>2356</v>
      </c>
      <c r="B237" s="1" t="str">
        <f>IFERROR(VLOOKUP(A237,'AlumniEI SIGARRA'!E:F,2,0),"")</f>
        <v>Gabriel Braga de Medeiros Mota Borges - MIEIC 2015/2016</v>
      </c>
      <c r="C237" s="1" t="s">
        <v>21</v>
      </c>
    </row>
    <row r="238">
      <c r="A238" s="20" t="s">
        <v>2373</v>
      </c>
      <c r="B238" s="1" t="str">
        <f>IFERROR(VLOOKUP(A238,'AlumniEI SIGARRA'!E:F,2,0),"")</f>
        <v>Gaspar de Coimbra Torres de Queiroz Vasconcelos e Lencastre - LEIC 2004/2005 MIEIC 2007/2008</v>
      </c>
    </row>
    <row r="239">
      <c r="A239" s="20" t="s">
        <v>2359</v>
      </c>
      <c r="B239" s="1" t="str">
        <f>IFERROR(VLOOKUP(A239,'AlumniEI SIGARRA'!E:F,2,0),"")</f>
        <v>Gabriel Cardoso Candal - MIEIC 2015/2016</v>
      </c>
    </row>
    <row r="240">
      <c r="A240" s="20" t="s">
        <v>2385</v>
      </c>
      <c r="B240" s="1" t="str">
        <f>IFERROR(VLOOKUP(A240,'AlumniEI SIGARRA'!E:F,2,0),"")</f>
        <v>Gerardo Filipe Neves de Oliveira - MIEIC 2009/2010</v>
      </c>
    </row>
    <row r="241">
      <c r="A241" s="20" t="s">
        <v>3731</v>
      </c>
      <c r="B241" s="1" t="str">
        <f>IFERROR(VLOOKUP(A241,'AlumniEI SIGARRA'!E:F,2,0),"")</f>
        <v>João Vitor Barros Monteiro Dias - MIEIC 2009/2010</v>
      </c>
      <c r="C241" s="1" t="s">
        <v>21</v>
      </c>
    </row>
    <row r="242">
      <c r="A242" s="20" t="s">
        <v>2393</v>
      </c>
      <c r="B242" s="1" t="str">
        <f>IFERROR(VLOOKUP(A242,'AlumniEI SIGARRA'!E:F,2,0),"")</f>
        <v>Gil Coutinho Costa Seixas Lopes - LEIC 1999/2000</v>
      </c>
    </row>
    <row r="243">
      <c r="A243" s="20" t="s">
        <v>2467</v>
      </c>
      <c r="B243" s="1" t="str">
        <f>IFERROR(VLOOKUP(A243,'AlumniEI SIGARRA'!E:F,2,0),"")</f>
        <v>Gonçalo Salvador Ribeiro e Castro - MIEIC 2007/2008</v>
      </c>
    </row>
    <row r="244">
      <c r="A244" s="20" t="s">
        <v>2430</v>
      </c>
      <c r="B244" s="1" t="str">
        <f>IFERROR(VLOOKUP(A244,'AlumniEI SIGARRA'!E:F,2,0),"")</f>
        <v>Gonçalo Fernandes Pereira - M.EIC 2021/2022</v>
      </c>
    </row>
    <row r="245">
      <c r="A245" s="20" t="s">
        <v>2454</v>
      </c>
      <c r="B245" s="1" t="str">
        <f>IFERROR(VLOOKUP(A245,'AlumniEI SIGARRA'!E:F,2,0),"")</f>
        <v>Gonçalo Maria Nunes Andrade Lobo dos Santos - MIEIC 2016/2017</v>
      </c>
      <c r="C245" s="1" t="s">
        <v>21</v>
      </c>
    </row>
    <row r="246">
      <c r="A246" s="20" t="s">
        <v>2435</v>
      </c>
      <c r="B246" s="1" t="str">
        <f>IFERROR(VLOOKUP(A246,'AlumniEI SIGARRA'!E:F,2,0),"")</f>
        <v>Gonçalo Filipe Leites Pereira - MIEIC 2013/2014</v>
      </c>
      <c r="C246" s="1" t="s">
        <v>21</v>
      </c>
    </row>
    <row r="247">
      <c r="A247" s="20" t="s">
        <v>2418</v>
      </c>
      <c r="B247" s="1" t="str">
        <f>IFERROR(VLOOKUP(A247,'AlumniEI SIGARRA'!E:F,2,0),"")</f>
        <v>Gonçalo Coelho da Silva Queirós - MIEIC 2008/2009</v>
      </c>
      <c r="C247" s="1" t="s">
        <v>21</v>
      </c>
    </row>
    <row r="248">
      <c r="A248" s="20" t="s">
        <v>504</v>
      </c>
      <c r="B248" s="1" t="str">
        <f>IFERROR(VLOOKUP(A248,'AlumniEI SIGARRA'!E:F,2,0),"")</f>
        <v>André Macedo Pinto Grilo - MIEIC 2008/2009</v>
      </c>
    </row>
    <row r="249">
      <c r="A249" s="20" t="s">
        <v>1109</v>
      </c>
      <c r="B249" s="1" t="str">
        <f>IFERROR(VLOOKUP(A249,'AlumniEI SIGARRA'!E:F,2,0),"")</f>
        <v>Carlos Guilherme Chaves e Castro dos Santos Almeida - MIEIC 2008/2009</v>
      </c>
      <c r="C249" s="1" t="s">
        <v>21</v>
      </c>
    </row>
    <row r="250">
      <c r="A250" s="20" t="s">
        <v>2485</v>
      </c>
      <c r="B250" s="1" t="str">
        <f>IFERROR(VLOOKUP(A250,'AlumniEI SIGARRA'!E:F,2,0),"")</f>
        <v>Guilherme Cardoso Lopes - MIEIC 2007/2008</v>
      </c>
    </row>
    <row r="251">
      <c r="A251" s="20" t="s">
        <v>4505</v>
      </c>
      <c r="B251" s="1" t="str">
        <f>IFERROR(VLOOKUP(A251,'AlumniEI SIGARRA'!E:F,2,0),"")</f>
        <v>Luís Guilherme Ribeiro de Castro Silva Martins - MIEIC 2014/2015</v>
      </c>
      <c r="C251" s="1" t="s">
        <v>21</v>
      </c>
    </row>
    <row r="252">
      <c r="A252" s="20" t="s">
        <v>2489</v>
      </c>
      <c r="B252" s="1" t="str">
        <f>IFERROR(VLOOKUP(A252,'AlumniEI SIGARRA'!E:F,2,0),"")</f>
        <v>Guilherme Carlos Miranda Ferreira da Silva - LEIC 2004/2005</v>
      </c>
    </row>
    <row r="253">
      <c r="A253" s="20" t="s">
        <v>2546</v>
      </c>
      <c r="B253" s="1" t="str">
        <f>IFERROR(VLOOKUP(A253,'AlumniEI SIGARRA'!E:F,2,0),"")</f>
        <v>Gustavo Teixeira Nunes da Silva - MIEIC 2016/2017</v>
      </c>
      <c r="C253" s="1" t="s">
        <v>21</v>
      </c>
    </row>
    <row r="254">
      <c r="A254" s="20" t="s">
        <v>2534</v>
      </c>
      <c r="B254" s="1" t="str">
        <f>IFERROR(VLOOKUP(A254,'AlumniEI SIGARRA'!E:F,2,0),"")</f>
        <v>Gustavo Pinho Oliveira - MIEIC 2013/2014</v>
      </c>
      <c r="C254" s="1" t="s">
        <v>21</v>
      </c>
    </row>
    <row r="255">
      <c r="A255" s="20" t="s">
        <v>2569</v>
      </c>
      <c r="B255" s="1" t="str">
        <f>IFERROR(VLOOKUP(A255,'AlumniEI SIGARRA'!E:F,2,0),"")</f>
        <v>Helder Dinis Soares Ribeiro - LEIC 2000/2001</v>
      </c>
    </row>
    <row r="256">
      <c r="A256" s="20" t="s">
        <v>2565</v>
      </c>
      <c r="B256" s="1" t="str">
        <f>IFERROR(VLOOKUP(A256,'AlumniEI SIGARRA'!E:F,2,0),"")</f>
        <v>Helder Bruno Moreira Coelho - LEIC 2004/2005</v>
      </c>
      <c r="C256" s="1" t="s">
        <v>21</v>
      </c>
    </row>
    <row r="257">
      <c r="A257" s="20" t="s">
        <v>2575</v>
      </c>
      <c r="B257" s="1" t="str">
        <f>IFERROR(VLOOKUP(A257,'AlumniEI SIGARRA'!E:F,2,0),"")</f>
        <v>Helder Filipe Patrício Cabral Ferreira - MEI 2005/2006</v>
      </c>
      <c r="C257" s="1" t="s">
        <v>21</v>
      </c>
    </row>
    <row r="258">
      <c r="A258" s="20" t="s">
        <v>2592</v>
      </c>
      <c r="B258" s="1" t="str">
        <f>IFERROR(VLOOKUP(A258,'AlumniEI SIGARRA'!E:F,2,0),"")</f>
        <v>Helder Miguel Alves Magalhães - LEIC 2005/2006</v>
      </c>
      <c r="C258" s="1" t="s">
        <v>21</v>
      </c>
    </row>
    <row r="259">
      <c r="A259" s="20" t="s">
        <v>2559</v>
      </c>
      <c r="B259" s="1" t="str">
        <f>IFERROR(VLOOKUP(A259,'AlumniEI SIGARRA'!E:F,2,0),"")</f>
        <v>Helder André dos Santos Rosário - LEIC 1998/1999</v>
      </c>
    </row>
    <row r="260">
      <c r="A260" s="20" t="s">
        <v>2601</v>
      </c>
      <c r="B260" s="1" t="str">
        <f>IFERROR(VLOOKUP(A260,'AlumniEI SIGARRA'!E:F,2,0),"")</f>
        <v>Helder Tavares da Silva - MIEIC 2009/2010</v>
      </c>
      <c r="C260" s="1" t="s">
        <v>21</v>
      </c>
    </row>
    <row r="261">
      <c r="A261" s="20" t="s">
        <v>2655</v>
      </c>
      <c r="B261" s="1" t="str">
        <f>IFERROR(VLOOKUP(A261,'AlumniEI SIGARRA'!E:F,2,0),"")</f>
        <v>Hernâni Filipe Dias Fernandes - MIEIC 2007/2008</v>
      </c>
    </row>
    <row r="262">
      <c r="A262" s="20" t="s">
        <v>2578</v>
      </c>
      <c r="B262" s="1" t="str">
        <f>IFERROR(VLOOKUP(A262,'AlumniEI SIGARRA'!E:F,2,0),"")</f>
        <v>Helder Hugo Pinheiro Ferreira - LEIC 2004/2005</v>
      </c>
      <c r="C262" s="1" t="s">
        <v>21</v>
      </c>
    </row>
    <row r="263">
      <c r="A263" s="20" t="s">
        <v>2554</v>
      </c>
      <c r="B263" s="1" t="str">
        <f>IFERROR(VLOOKUP(A263,'AlumniEI SIGARRA'!E:F,2,0),"")</f>
        <v>Hélder Alexandre dos Santos Moreira - MIEIC 2012/2013</v>
      </c>
      <c r="C263" s="1" t="s">
        <v>21</v>
      </c>
    </row>
    <row r="264">
      <c r="A264" s="20" t="s">
        <v>2684</v>
      </c>
      <c r="B264" s="1" t="str">
        <f>IFERROR(VLOOKUP(A264,'AlumniEI SIGARRA'!E:F,2,0),"")</f>
        <v>Hugo Augusto Penedones Fernandes - LEIC 2004/2005</v>
      </c>
      <c r="C264" s="1" t="s">
        <v>21</v>
      </c>
    </row>
    <row r="265">
      <c r="A265" s="20" t="s">
        <v>2680</v>
      </c>
      <c r="B265" s="1" t="str">
        <f>IFERROR(VLOOKUP(A265,'AlumniEI SIGARRA'!E:F,2,0),"")</f>
        <v>Hugo Ari Rodrigues Drumond - MIEIC 2018/2019</v>
      </c>
    </row>
    <row r="266">
      <c r="A266" s="20" t="s">
        <v>2696</v>
      </c>
      <c r="B266" s="1" t="str">
        <f>IFERROR(VLOOKUP(A266,'AlumniEI SIGARRA'!E:F,2,0),"")</f>
        <v>Hugo Daniel Ferreira de Almeida - LEIC 2004/2005</v>
      </c>
      <c r="C266" s="1" t="s">
        <v>21</v>
      </c>
    </row>
    <row r="267">
      <c r="A267" s="20" t="s">
        <v>2688</v>
      </c>
      <c r="B267" s="1" t="str">
        <f>IFERROR(VLOOKUP(A267,'AlumniEI SIGARRA'!E:F,2,0),"")</f>
        <v>Hugo Bacelar Rosa da Silva - LEIC 2005/2006</v>
      </c>
      <c r="C267" s="1" t="s">
        <v>21</v>
      </c>
    </row>
    <row r="268">
      <c r="A268" s="20" t="s">
        <v>2693</v>
      </c>
      <c r="B268" s="1" t="str">
        <f>IFERROR(VLOOKUP(A268,'AlumniEI SIGARRA'!E:F,2,0),"")</f>
        <v>Hugo César Maciel Martins - MIEIC 2008/2009</v>
      </c>
      <c r="C268" s="1" t="s">
        <v>21</v>
      </c>
    </row>
    <row r="269">
      <c r="A269" s="20" t="s">
        <v>2706</v>
      </c>
      <c r="B269" s="1" t="str">
        <f>IFERROR(VLOOKUP(A269,'AlumniEI SIGARRA'!E:F,2,0),"")</f>
        <v>Hugo Filipe da Silva Matos - MIEIC 2017/2018</v>
      </c>
      <c r="C269" s="1" t="s">
        <v>21</v>
      </c>
    </row>
    <row r="270">
      <c r="A270" s="20" t="s">
        <v>2672</v>
      </c>
      <c r="B270" s="1" t="str">
        <f>IFERROR(VLOOKUP(A270,'AlumniEI SIGARRA'!E:F,2,0),"")</f>
        <v>Hugo André Gomes de Magalhães Passos - MIEIC 2011/2012</v>
      </c>
    </row>
    <row r="271">
      <c r="A271" s="20" t="s">
        <v>2767</v>
      </c>
      <c r="B271" s="1" t="str">
        <f>IFERROR(VLOOKUP(A271,'AlumniEI SIGARRA'!E:F,2,0),"")</f>
        <v>Hugo Monteiro Mendes Barrote - LEIC 2004/2005</v>
      </c>
    </row>
    <row r="272">
      <c r="A272" s="20" t="s">
        <v>2739</v>
      </c>
      <c r="B272" s="1" t="str">
        <f>IFERROR(VLOOKUP(A272,'AlumniEI SIGARRA'!E:F,2,0),"")</f>
        <v>Hugo Miguel da Silva Delgado - LEIC 2002/2003</v>
      </c>
      <c r="C272" s="1" t="s">
        <v>21</v>
      </c>
    </row>
    <row r="273">
      <c r="A273" s="20" t="s">
        <v>2743</v>
      </c>
      <c r="B273" s="1" t="str">
        <f>IFERROR(VLOOKUP(A273,'AlumniEI SIGARRA'!E:F,2,0),"")</f>
        <v>Hugo Miguel da Silva Fogaça Lages - LEIC 1998/1999</v>
      </c>
      <c r="C273" s="1" t="s">
        <v>21</v>
      </c>
    </row>
    <row r="274">
      <c r="A274" s="20" t="s">
        <v>2770</v>
      </c>
      <c r="B274" s="1" t="str">
        <f>IFERROR(VLOOKUP(A274,'AlumniEI SIGARRA'!E:F,2,0),"")</f>
        <v>Hugo Norberto Jesus Meira - MIEIC 2009/2010</v>
      </c>
      <c r="C274" s="1" t="s">
        <v>21</v>
      </c>
    </row>
    <row r="275">
      <c r="A275" s="20" t="s">
        <v>2663</v>
      </c>
      <c r="B275" s="1" t="str">
        <f>IFERROR(VLOOKUP(A275,'AlumniEI SIGARRA'!E:F,2,0),"")</f>
        <v>Hugo Alexandre Pereira Monteiro - LEIC 2004/2005</v>
      </c>
    </row>
    <row r="276">
      <c r="A276" s="20" t="s">
        <v>2757</v>
      </c>
      <c r="B276" s="1" t="str">
        <f>IFERROR(VLOOKUP(A276,'AlumniEI SIGARRA'!E:F,2,0),"")</f>
        <v>Hugo Miguel Pereira Peixoto - MIEIC 2009/2010</v>
      </c>
      <c r="C276" s="1" t="s">
        <v>21</v>
      </c>
    </row>
    <row r="277">
      <c r="A277" s="20" t="s">
        <v>2667</v>
      </c>
      <c r="B277" s="1" t="str">
        <f>IFERROR(VLOOKUP(A277,'AlumniEI SIGARRA'!E:F,2,0),"")</f>
        <v>Hugo André Amaral Rodrigues - MIEIC 2007/2008</v>
      </c>
      <c r="C277" s="1" t="s">
        <v>21</v>
      </c>
    </row>
    <row r="278">
      <c r="A278" s="20" t="s">
        <v>2728</v>
      </c>
      <c r="B278" s="1" t="str">
        <f>IFERROR(VLOOKUP(A278,'AlumniEI SIGARRA'!E:F,2,0),"")</f>
        <v>Hugo José Sereno Lopes Ferreira - LEIC 2005/2006</v>
      </c>
    </row>
    <row r="279">
      <c r="A279" s="20" t="s">
        <v>2719</v>
      </c>
      <c r="B279" s="1" t="str">
        <f>IFERROR(VLOOKUP(A279,'AlumniEI SIGARRA'!E:F,2,0),"")</f>
        <v>Hugo Jorge Cavaleiro Vara - MIEIC 2007/2008</v>
      </c>
      <c r="C279" s="1" t="s">
        <v>21</v>
      </c>
    </row>
    <row r="280">
      <c r="A280" s="20" t="s">
        <v>2735</v>
      </c>
      <c r="B280" s="1" t="str">
        <f>IFERROR(VLOOKUP(A280,'AlumniEI SIGARRA'!E:F,2,0),"")</f>
        <v>Hugo Manuel Zenha de Pinho - MIEIC 2009/2010</v>
      </c>
      <c r="C280" s="1" t="s">
        <v>21</v>
      </c>
    </row>
    <row r="281">
      <c r="A281" s="20" t="s">
        <v>2849</v>
      </c>
      <c r="B281" s="1" t="str">
        <f>IFERROR(VLOOKUP(A281,'AlumniEI SIGARRA'!E:F,2,0),"")</f>
        <v>Inês Vale Ferreira - MIEIC 2011/2012</v>
      </c>
    </row>
    <row r="282">
      <c r="A282" s="20" t="s">
        <v>2818</v>
      </c>
      <c r="B282" s="1" t="str">
        <f>IFERROR(VLOOKUP(A282,'AlumniEI SIGARRA'!E:F,2,0),"")</f>
        <v>Inês de Castro Lopo e Faro Beirão - MIEIC 2011/2012</v>
      </c>
      <c r="C282" s="1" t="s">
        <v>21</v>
      </c>
    </row>
    <row r="283">
      <c r="A283" s="20" t="s">
        <v>4899</v>
      </c>
      <c r="B283" s="1" t="str">
        <f>IFERROR(VLOOKUP(A283,'AlumniEI SIGARRA'!E:F,2,0),"")</f>
        <v>Maria Inês Aguiar Moniz da Cunha - LEIC 2003/2004</v>
      </c>
      <c r="C283" s="1" t="s">
        <v>21</v>
      </c>
    </row>
    <row r="284">
      <c r="A284" s="20" t="s">
        <v>2812</v>
      </c>
      <c r="B284" s="1" t="str">
        <f>IFERROR(VLOOKUP(A284,'AlumniEI SIGARRA'!E:F,2,0),"")</f>
        <v>Inês Davim Lopes Garganta Silva - MIEIC 2015/2016</v>
      </c>
      <c r="C284" s="1" t="s">
        <v>21</v>
      </c>
    </row>
    <row r="285">
      <c r="A285" s="20" t="s">
        <v>4908</v>
      </c>
      <c r="B285" s="1" t="str">
        <f>IFERROR(VLOOKUP(A285,'AlumniEI SIGARRA'!E:F,2,0),"")</f>
        <v>Maria Isabel Sardoeira da Fonseca Neto - LEIC 2006/2007</v>
      </c>
      <c r="C285" s="1" t="s">
        <v>21</v>
      </c>
    </row>
    <row r="286">
      <c r="A286" s="20" t="s">
        <v>2855</v>
      </c>
      <c r="B286" s="1" t="str">
        <f>IFERROR(VLOOKUP(A286,'AlumniEI SIGARRA'!E:F,2,0),"")</f>
        <v>Isabel Alexandra da Silva Barbosa - MIEIC 2011/2012</v>
      </c>
      <c r="C286" s="1" t="s">
        <v>21</v>
      </c>
    </row>
    <row r="287">
      <c r="A287" s="20" t="s">
        <v>6135</v>
      </c>
      <c r="B287" s="1" t="str">
        <f>IFERROR(VLOOKUP(A287,'AlumniEI SIGARRA'!E:F,2,0),"")</f>
        <v>Pedro Miguel Dias Soares - MIEIC 2018/2019</v>
      </c>
      <c r="C287" s="1" t="s">
        <v>21</v>
      </c>
    </row>
    <row r="288">
      <c r="A288" s="20" t="s">
        <v>2895</v>
      </c>
      <c r="B288" s="1" t="str">
        <f>IFERROR(VLOOKUP(A288,'AlumniEI SIGARRA'!E:F,2,0),"")</f>
        <v>Ivo Lima da Silva - MIEIC 2017/2018</v>
      </c>
    </row>
    <row r="289">
      <c r="A289" s="20" t="s">
        <v>2878</v>
      </c>
      <c r="B289" s="1" t="str">
        <f>IFERROR(VLOOKUP(A289,'AlumniEI SIGARRA'!E:F,2,0),"")</f>
        <v>Ivo André dos Santos Sousa Reis - MIEIC 2011/2012</v>
      </c>
    </row>
    <row r="290">
      <c r="A290" s="20" t="s">
        <v>2886</v>
      </c>
      <c r="B290" s="1" t="str">
        <f>IFERROR(VLOOKUP(A290,'AlumniEI SIGARRA'!E:F,2,0),"")</f>
        <v>Ivo Flavio Santiago da Silva Relvas - LEIC 2004/2005</v>
      </c>
      <c r="C290" s="1" t="s">
        <v>21</v>
      </c>
    </row>
    <row r="291">
      <c r="A291" s="20" t="s">
        <v>2989</v>
      </c>
      <c r="B291" s="1" t="str">
        <f>IFERROR(VLOOKUP(A291,'AlumniEI SIGARRA'!E:F,2,0),"")</f>
        <v>João André Correia Rodrigues - LEIC 2000/2001 MIEIC 2010/2011</v>
      </c>
    </row>
    <row r="292">
      <c r="A292" s="20" t="s">
        <v>692</v>
      </c>
      <c r="B292" s="1" t="str">
        <f>IFERROR(VLOOKUP(A292,'AlumniEI SIGARRA'!E:F,2,0),"")</f>
        <v>Antonio Jorge Ferreira Meireles Alpedrinha Ramos - MIEIC 2010/2011</v>
      </c>
      <c r="C292" s="1" t="s">
        <v>21</v>
      </c>
    </row>
    <row r="293">
      <c r="A293" s="20" t="s">
        <v>3598</v>
      </c>
      <c r="B293" s="1" t="str">
        <f>IFERROR(VLOOKUP(A293,'AlumniEI SIGARRA'!E:F,2,0),"")</f>
        <v>João Pedro Martins dos Santos de Carvalho Aradas - MIEIC 2008/2009</v>
      </c>
    </row>
    <row r="294">
      <c r="A294" s="20" t="s">
        <v>2903</v>
      </c>
      <c r="B294" s="1" t="str">
        <f>IFERROR(VLOOKUP(A294,'AlumniEI SIGARRA'!E:F,2,0),"")</f>
        <v>Jacinto Daniel Marcelino Barbeira - LEIC 2000/2001</v>
      </c>
    </row>
    <row r="295">
      <c r="A295" s="20" t="s">
        <v>3127</v>
      </c>
      <c r="B295" s="1" t="str">
        <f>IFERROR(VLOOKUP(A295,'AlumniEI SIGARRA'!E:F,2,0),"")</f>
        <v>João Dias Barbosa - MIEIC 2011/2012</v>
      </c>
      <c r="C295" s="1" t="s">
        <v>21</v>
      </c>
    </row>
    <row r="296">
      <c r="A296" s="20" t="s">
        <v>3934</v>
      </c>
      <c r="B296" s="1" t="str">
        <f>IFERROR(VLOOKUP(A296,'AlumniEI SIGARRA'!E:F,2,0),"")</f>
        <v>José Carlos Portela Pereira - MIEIC 2013/2014</v>
      </c>
      <c r="C296" s="1" t="s">
        <v>21</v>
      </c>
    </row>
    <row r="297">
      <c r="A297" s="20" t="s">
        <v>3832</v>
      </c>
      <c r="B297" s="1" t="str">
        <f>IFERROR(VLOOKUP(A297,'AlumniEI SIGARRA'!E:F,2,0),"")</f>
        <v>Jorge Manuel Calheiros Carneiro - LEIC 2005/2006</v>
      </c>
      <c r="C297" s="1" t="s">
        <v>21</v>
      </c>
    </row>
    <row r="298">
      <c r="A298" s="20" t="s">
        <v>3206</v>
      </c>
      <c r="B298" s="1" t="str">
        <f>IFERROR(VLOOKUP(A298,'AlumniEI SIGARRA'!E:F,2,0),"")</f>
        <v>João Filipe Rio Charruadas - LEIC 2002/2003</v>
      </c>
      <c r="C298" s="1" t="s">
        <v>21</v>
      </c>
    </row>
    <row r="299">
      <c r="A299" s="20" t="s">
        <v>3191</v>
      </c>
      <c r="B299" s="1" t="str">
        <f>IFERROR(VLOOKUP(A299,'AlumniEI SIGARRA'!E:F,2,0),"")</f>
        <v>João Filipe Maximiano Couto Soares - MIEIC 2011/2012</v>
      </c>
    </row>
    <row r="300">
      <c r="A300" s="20" t="s">
        <v>3938</v>
      </c>
      <c r="B300" s="1" t="str">
        <f>IFERROR(VLOOKUP(A300,'AlumniEI SIGARRA'!E:F,2,0),"")</f>
        <v>José Carlos Reis Duarte - LEIC 2006/2007</v>
      </c>
    </row>
    <row r="301">
      <c r="A301" s="20" t="s">
        <v>3069</v>
      </c>
      <c r="B301" s="1" t="str">
        <f>IFERROR(VLOOKUP(A301,'AlumniEI SIGARRA'!E:F,2,0),"")</f>
        <v>João Carlos Morais de Medeiros Pereira Seixas - LEIC 2001/2002</v>
      </c>
      <c r="C301" s="1" t="s">
        <v>21</v>
      </c>
    </row>
    <row r="302">
      <c r="A302" s="20" t="s">
        <v>3086</v>
      </c>
      <c r="B302" s="1" t="str">
        <f>IFERROR(VLOOKUP(A302,'AlumniEI SIGARRA'!E:F,2,0),"")</f>
        <v>João Cristóvão Afonso Sampaio Xavier - MIEIC 2010/2011</v>
      </c>
      <c r="C302" s="1" t="s">
        <v>21</v>
      </c>
    </row>
    <row r="303">
      <c r="A303" s="20" t="s">
        <v>3102</v>
      </c>
      <c r="B303" s="1" t="str">
        <f>IFERROR(VLOOKUP(A303,'AlumniEI SIGARRA'!E:F,2,0),"")</f>
        <v>João David Pereira da Costa - MIEIC 2013/2014</v>
      </c>
      <c r="C303" s="1" t="s">
        <v>21</v>
      </c>
    </row>
    <row r="304">
      <c r="A304" s="20" t="s">
        <v>3147</v>
      </c>
      <c r="B304" s="1" t="str">
        <f>IFERROR(VLOOKUP(A304,'AlumniEI SIGARRA'!E:F,2,0),"")</f>
        <v>João dos Santos Vieira - LEIC 2006/2007</v>
      </c>
      <c r="C304" s="1" t="s">
        <v>21</v>
      </c>
    </row>
    <row r="305">
      <c r="A305" s="20" t="s">
        <v>8061</v>
      </c>
      <c r="B305" s="1" t="str">
        <f>IFERROR(VLOOKUP(A305,'AlumniEI SIGARRA'!E:F,2,0),"")</f>
        <v/>
      </c>
      <c r="C305" s="1" t="s">
        <v>8062</v>
      </c>
    </row>
    <row r="306">
      <c r="A306" s="20" t="s">
        <v>2972</v>
      </c>
      <c r="B306" s="1" t="str">
        <f>IFERROR(VLOOKUP(A306,'AlumniEI SIGARRA'!E:F,2,0),"")</f>
        <v>João Alexandre do Rego Felgueiras - LEIC 1999/2000</v>
      </c>
    </row>
    <row r="307">
      <c r="A307" s="20" t="s">
        <v>3152</v>
      </c>
      <c r="B307" s="1" t="str">
        <f>IFERROR(VLOOKUP(A307,'AlumniEI SIGARRA'!E:F,2,0),"")</f>
        <v>João Fernando de Sousa Almeida - MIEIC 2016/2017</v>
      </c>
      <c r="C307" s="1" t="s">
        <v>21</v>
      </c>
    </row>
    <row r="308">
      <c r="A308" s="20" t="s">
        <v>3170</v>
      </c>
      <c r="B308" s="1" t="str">
        <f>IFERROR(VLOOKUP(A308,'AlumniEI SIGARRA'!E:F,2,0),"")</f>
        <v>João Filipe Dias Gonçalves - MIEIC 2009/2010</v>
      </c>
      <c r="C308" s="1" t="s">
        <v>21</v>
      </c>
    </row>
    <row r="309">
      <c r="A309" s="20" t="s">
        <v>2906</v>
      </c>
      <c r="B309" s="1" t="str">
        <f>IFERROR(VLOOKUP(A309,'AlumniEI SIGARRA'!E:F,2,0),"")</f>
        <v>Jadir Jorge Rodrigues de Sousa - MIEIC 2007/2008</v>
      </c>
      <c r="C309" s="1" t="s">
        <v>21</v>
      </c>
    </row>
    <row r="310">
      <c r="A310" s="20" t="s">
        <v>3998</v>
      </c>
      <c r="B310" s="1" t="str">
        <f>IFERROR(VLOOKUP(A310,'AlumniEI SIGARRA'!E:F,2,0),"")</f>
        <v>José Luís da Silva Devezas - MIEIC 2009/2010</v>
      </c>
    </row>
    <row r="311">
      <c r="A311" s="20" t="s">
        <v>2934</v>
      </c>
      <c r="B311" s="1" t="str">
        <f>IFERROR(VLOOKUP(A311,'AlumniEI SIGARRA'!E:F,2,0),"")</f>
        <v>Joana Lopes Beleza - MIEIC 2016/2017</v>
      </c>
      <c r="C311" s="1" t="s">
        <v>21</v>
      </c>
    </row>
    <row r="312">
      <c r="A312" s="20" t="s">
        <v>3989</v>
      </c>
      <c r="B312" s="1" t="str">
        <f>IFERROR(VLOOKUP(A312,'AlumniEI SIGARRA'!E:F,2,0),"")</f>
        <v>José Lucas Coelho Pinto - MIEIC 2011/2012</v>
      </c>
    </row>
    <row r="313">
      <c r="A313" s="20" t="s">
        <v>3309</v>
      </c>
      <c r="B313" s="1" t="str">
        <f>IFERROR(VLOOKUP(A313,'AlumniEI SIGARRA'!E:F,2,0),"")</f>
        <v>João Manuel Bonita Pereira Loureiro - MIEIC 2008/2009</v>
      </c>
    </row>
    <row r="314">
      <c r="A314" s="20" t="s">
        <v>3854</v>
      </c>
      <c r="B314" s="1" t="str">
        <f>IFERROR(VLOOKUP(A314,'AlumniEI SIGARRA'!E:F,2,0),"")</f>
        <v>Jorge Miguel Marques dos Reis - MIEIC 2015/2016</v>
      </c>
    </row>
    <row r="315">
      <c r="A315" s="20" t="s">
        <v>3314</v>
      </c>
      <c r="B315" s="1" t="str">
        <f>IFERROR(VLOOKUP(A315,'AlumniEI SIGARRA'!E:F,2,0),"")</f>
        <v>João Manuel Curralo Mourinho - MIEIC 2007/2008</v>
      </c>
    </row>
    <row r="316">
      <c r="A316" s="20" t="s">
        <v>3431</v>
      </c>
      <c r="B316" s="1" t="str">
        <f>IFERROR(VLOOKUP(A316,'AlumniEI SIGARRA'!E:F,2,0),"")</f>
        <v>João Nuno Ferreira Batista - MIEIC 2011/2012</v>
      </c>
    </row>
    <row r="317">
      <c r="A317" s="20" t="s">
        <v>4128</v>
      </c>
      <c r="B317" s="1" t="str">
        <f>IFERROR(VLOOKUP(A317,'AlumniEI SIGARRA'!E:F,2,0),"")</f>
        <v>José Nuno Castro dos Santos Ferreira - MIEIC 2010/2011</v>
      </c>
    </row>
    <row r="318">
      <c r="A318" s="20" t="s">
        <v>4135</v>
      </c>
      <c r="B318" s="1" t="str">
        <f>IFERROR(VLOOKUP(A318,'AlumniEI SIGARRA'!E:F,2,0),"")</f>
        <v>José Nuno Santos Pintalhão de Vasconcelos - LEIC 2002/2003</v>
      </c>
    </row>
    <row r="319">
      <c r="A319" s="20" t="s">
        <v>8063</v>
      </c>
      <c r="B319" s="1" t="str">
        <f>IFERROR(VLOOKUP(A319,'AlumniEI SIGARRA'!E:F,2,0),"")</f>
        <v/>
      </c>
      <c r="C319" s="1" t="s">
        <v>8047</v>
      </c>
    </row>
    <row r="320">
      <c r="A320" s="20" t="s">
        <v>3466</v>
      </c>
      <c r="B320" s="1" t="str">
        <f>IFERROR(VLOOKUP(A320,'AlumniEI SIGARRA'!E:F,2,0),"")</f>
        <v>João Paulo de Oliveira Sampaio Pinto - LEIC 2006/2007 MIEIC 2011/2012</v>
      </c>
    </row>
    <row r="321">
      <c r="A321" s="20" t="s">
        <v>3002</v>
      </c>
      <c r="B321" s="1" t="str">
        <f>IFERROR(VLOOKUP(A321,'AlumniEI SIGARRA'!E:F,2,0),"")</f>
        <v>João António Custódio Soares - MIEIC 2016/2017</v>
      </c>
    </row>
    <row r="322">
      <c r="A322" s="20" t="s">
        <v>2942</v>
      </c>
      <c r="B322" s="1" t="str">
        <f>IFERROR(VLOOKUP(A322,'AlumniEI SIGARRA'!E:F,2,0),"")</f>
        <v>Joana Marta Ribeiro Sousa Carvalho - LEIC 2001/2002</v>
      </c>
      <c r="C322" s="1" t="s">
        <v>21</v>
      </c>
    </row>
    <row r="323">
      <c r="A323" s="20" t="s">
        <v>2953</v>
      </c>
      <c r="B323" s="1" t="str">
        <f>IFERROR(VLOOKUP(A323,'AlumniEI SIGARRA'!E:F,2,0),"")</f>
        <v>Joana Vasconcelos de Castro Gonçalves - MIEIC 2007/2008</v>
      </c>
      <c r="C323" s="1" t="s">
        <v>21</v>
      </c>
    </row>
    <row r="324">
      <c r="A324" s="20" t="s">
        <v>2938</v>
      </c>
      <c r="B324" s="1" t="str">
        <f>IFERROR(VLOOKUP(A324,'AlumniEI SIGARRA'!E:F,2,0),"")</f>
        <v>Joana Maria Cerqueira da Silva - MIEIC 2020/2021</v>
      </c>
      <c r="C324" s="1" t="s">
        <v>21</v>
      </c>
    </row>
    <row r="325">
      <c r="A325" s="20" t="s">
        <v>2921</v>
      </c>
      <c r="B325" s="1" t="str">
        <f>IFERROR(VLOOKUP(A325,'AlumniEI SIGARRA'!E:F,2,0),"")</f>
        <v>Joana Filipa de Magalhães Pinto Ribeiro - MIEIC 2007/2008</v>
      </c>
      <c r="C325" s="1" t="s">
        <v>21</v>
      </c>
    </row>
    <row r="326">
      <c r="A326" s="20" t="s">
        <v>2928</v>
      </c>
      <c r="B326" s="1" t="str">
        <f>IFERROR(VLOOKUP(A326,'AlumniEI SIGARRA'!E:F,2,0),"")</f>
        <v>Joana Filipa Vieira Barbosa - MIEIC 2012/2013</v>
      </c>
      <c r="C326" s="1" t="s">
        <v>21</v>
      </c>
    </row>
    <row r="327">
      <c r="A327" s="20" t="s">
        <v>2956</v>
      </c>
      <c r="B327" s="1" t="str">
        <f>IFERROR(VLOOKUP(A327,'AlumniEI SIGARRA'!E:F,2,0),"")</f>
        <v>Joana Vieira Valente - LEIC 2006/2007</v>
      </c>
      <c r="C327" s="1" t="s">
        <v>21</v>
      </c>
    </row>
    <row r="328">
      <c r="A328" s="1" t="s">
        <v>2982</v>
      </c>
      <c r="B328" s="1" t="str">
        <f>IFERROR(VLOOKUP(A328,'AlumniEI SIGARRA'!E:F,2,0),"")</f>
        <v>João Alexandre Ribeiro de Almeida - MIEIC 2016/2017</v>
      </c>
      <c r="C328" s="1" t="s">
        <v>21</v>
      </c>
    </row>
    <row r="329">
      <c r="A329" s="20" t="s">
        <v>3500</v>
      </c>
      <c r="B329" s="1" t="str">
        <f>IFERROR(VLOOKUP(A329,'AlumniEI SIGARRA'!E:F,2,0),"")</f>
        <v>João Paulo Rodrigues de Sousa Almeida - LEIC 2003/2004</v>
      </c>
    </row>
    <row r="330">
      <c r="A330" s="20" t="s">
        <v>2965</v>
      </c>
      <c r="B330" s="1" t="str">
        <f>IFERROR(VLOOKUP(A330,'AlumniEI SIGARRA'!E:F,2,0),"")</f>
        <v>João Alberto Trigo de Bordalo Morais - MIEIC 2016/2017</v>
      </c>
      <c r="C330" s="1" t="s">
        <v>21</v>
      </c>
    </row>
    <row r="331">
      <c r="A331" s="20" t="s">
        <v>3096</v>
      </c>
      <c r="B331" s="1" t="str">
        <f>IFERROR(VLOOKUP(A331,'AlumniEI SIGARRA'!E:F,2,0),"")</f>
        <v>João Daniel Osório dos Santos - MIEIC 2014/2015</v>
      </c>
    </row>
    <row r="332">
      <c r="A332" s="20" t="s">
        <v>3117</v>
      </c>
      <c r="B332" s="1" t="str">
        <f>IFERROR(VLOOKUP(A332,'AlumniEI SIGARRA'!E:F,2,0),"")</f>
        <v>João de Melo Feio Pinheiro Gonçalves - MIEIC 2012/2013</v>
      </c>
      <c r="C332" s="1" t="s">
        <v>21</v>
      </c>
    </row>
    <row r="333">
      <c r="A333" s="20" t="s">
        <v>3343</v>
      </c>
      <c r="B333" s="1" t="str">
        <f>IFERROR(VLOOKUP(A333,'AlumniEI SIGARRA'!E:F,2,0),"")</f>
        <v>João Manuel Moreira Montenegro de Almeida - LEIC 2001/2002</v>
      </c>
    </row>
    <row r="334">
      <c r="A334" s="20" t="s">
        <v>2993</v>
      </c>
      <c r="B334" s="1" t="str">
        <f>IFERROR(VLOOKUP(A334,'AlumniEI SIGARRA'!E:F,2,0),"")</f>
        <v>João André Freire dos Santos Piedade - LEIC 2000/2001</v>
      </c>
    </row>
    <row r="335">
      <c r="A335" s="1" t="s">
        <v>3451</v>
      </c>
      <c r="B335" s="1" t="str">
        <f>IFERROR(VLOOKUP(A335,'AlumniEI SIGARRA'!E:F,2,0),"")</f>
        <v>João Paulo Cardoso dos Santos - LEIC 2002/2003</v>
      </c>
      <c r="C335" s="1" t="s">
        <v>21</v>
      </c>
    </row>
    <row r="336">
      <c r="A336" s="20" t="s">
        <v>3709</v>
      </c>
      <c r="B336" s="1" t="str">
        <f>IFERROR(VLOOKUP(A336,'AlumniEI SIGARRA'!E:F,2,0),"")</f>
        <v>João Tiago Barbosa Pinto - MIEIC 2009/2010</v>
      </c>
    </row>
    <row r="337">
      <c r="A337" s="20" t="s">
        <v>3006</v>
      </c>
      <c r="B337" s="1" t="str">
        <f>IFERROR(VLOOKUP(A337,'AlumniEI SIGARRA'!E:F,2,0),"")</f>
        <v>João António Machado Soares - MIEIC 2011/2012</v>
      </c>
      <c r="C337" s="1" t="s">
        <v>21</v>
      </c>
    </row>
    <row r="338">
      <c r="A338" s="20" t="s">
        <v>3138</v>
      </c>
      <c r="B338" s="1" t="str">
        <f>IFERROR(VLOOKUP(A338,'AlumniEI SIGARRA'!E:F,2,0),"")</f>
        <v>João Domingos Afonso Anes - MIEIC 2013/2014</v>
      </c>
      <c r="C338" s="1" t="s">
        <v>21</v>
      </c>
    </row>
    <row r="339">
      <c r="A339" s="20" t="s">
        <v>3034</v>
      </c>
      <c r="B339" s="1" t="str">
        <f>IFERROR(VLOOKUP(A339,'AlumniEI SIGARRA'!E:F,2,0),"")</f>
        <v>João Carlos da Cruz de Sousa - MIEIC 2010/2011</v>
      </c>
      <c r="C339" s="1" t="s">
        <v>21</v>
      </c>
    </row>
    <row r="340">
      <c r="A340" s="20" t="s">
        <v>3134</v>
      </c>
      <c r="B340" s="1" t="str">
        <f>IFERROR(VLOOKUP(A340,'AlumniEI SIGARRA'!E:F,2,0),"")</f>
        <v>João Diogo Monteiro de Oliveira - MIEIC 2008/2009</v>
      </c>
    </row>
    <row r="341">
      <c r="A341" s="20" t="s">
        <v>3062</v>
      </c>
      <c r="B341" s="1" t="str">
        <f>IFERROR(VLOOKUP(A341,'AlumniEI SIGARRA'!E:F,2,0),"")</f>
        <v>João Carlos Martins Das Eiras - MIEIC 2007/2008</v>
      </c>
      <c r="C341" s="1" t="s">
        <v>21</v>
      </c>
    </row>
    <row r="342">
      <c r="A342" s="20" t="s">
        <v>3397</v>
      </c>
      <c r="B342" s="1" t="str">
        <f>IFERROR(VLOOKUP(A342,'AlumniEI SIGARRA'!E:F,2,0),"")</f>
        <v>João Miguel Pinto Ferreira - MIEIC 2012/2013</v>
      </c>
    </row>
    <row r="343">
      <c r="A343" s="20" t="s">
        <v>3306</v>
      </c>
      <c r="B343" s="1" t="str">
        <f>IFERROR(VLOOKUP(A343,'AlumniEI SIGARRA'!E:F,2,0),"")</f>
        <v>João Manuel Barros Ferreira - LEIC 2004/2005</v>
      </c>
      <c r="C343" s="1" t="s">
        <v>21</v>
      </c>
    </row>
    <row r="344">
      <c r="A344" s="20" t="s">
        <v>3327</v>
      </c>
      <c r="B344" s="1" t="str">
        <f>IFERROR(VLOOKUP(A344,'AlumniEI SIGARRA'!E:F,2,0),"")</f>
        <v>João Manuel Ferreira Gouveia - MIEIC 2010/2011</v>
      </c>
    </row>
    <row r="345">
      <c r="A345" s="20" t="s">
        <v>3184</v>
      </c>
      <c r="B345" s="1" t="str">
        <f>IFERROR(VLOOKUP(A345,'AlumniEI SIGARRA'!E:F,2,0),"")</f>
        <v>João Filipe Machado Marques - MIEIC 2008/2009</v>
      </c>
      <c r="C345" s="1" t="s">
        <v>21</v>
      </c>
    </row>
    <row r="346">
      <c r="A346" s="20" t="s">
        <v>3245</v>
      </c>
      <c r="B346" s="1" t="str">
        <f>IFERROR(VLOOKUP(A346,'AlumniEI SIGARRA'!E:F,2,0),"")</f>
        <v>João Guilherme Bettencourt Cravo - MIEIC 2010/2011</v>
      </c>
      <c r="C346" s="1" t="s">
        <v>21</v>
      </c>
    </row>
    <row r="347">
      <c r="A347" s="20" t="s">
        <v>3591</v>
      </c>
      <c r="B347" s="1" t="str">
        <f>IFERROR(VLOOKUP(A347,'AlumniEI SIGARRA'!E:F,2,0),"")</f>
        <v>João Pedro Lemos Santos Costa - LEIC 2006/2007</v>
      </c>
    </row>
    <row r="348">
      <c r="A348" s="20" t="s">
        <v>3723</v>
      </c>
      <c r="B348" s="1" t="str">
        <f>IFERROR(VLOOKUP(A348,'AlumniEI SIGARRA'!E:F,2,0),"")</f>
        <v>João Vasco Lencastre da Mota Marques Gomes - LEIC 2000/2001</v>
      </c>
      <c r="C348" s="1" t="s">
        <v>21</v>
      </c>
    </row>
    <row r="349">
      <c r="A349" s="20" t="s">
        <v>3404</v>
      </c>
      <c r="B349" s="1" t="str">
        <f>IFERROR(VLOOKUP(A349,'AlumniEI SIGARRA'!E:F,2,0),"")</f>
        <v>João Miguel Rocha da Silva - MIEIC 2008/2009</v>
      </c>
    </row>
    <row r="350">
      <c r="A350" s="20" t="s">
        <v>3378</v>
      </c>
      <c r="B350" s="1" t="str">
        <f>IFERROR(VLOOKUP(A350,'AlumniEI SIGARRA'!E:F,2,0),"")</f>
        <v>João Miguel Fidalgo Esteves Nogueira - MIEIC 2017/2018</v>
      </c>
      <c r="C350" s="1" t="s">
        <v>21</v>
      </c>
    </row>
    <row r="351">
      <c r="A351" s="20" t="s">
        <v>3374</v>
      </c>
      <c r="B351" s="1" t="str">
        <f>IFERROR(VLOOKUP(A351,'AlumniEI SIGARRA'!E:F,2,0),"")</f>
        <v>João Miguel Falcão Morgado - MIEIC 2016/2017</v>
      </c>
      <c r="C351" s="1" t="s">
        <v>21</v>
      </c>
    </row>
    <row r="352">
      <c r="A352" s="20" t="s">
        <v>8064</v>
      </c>
      <c r="B352" s="1" t="str">
        <f>IFERROR(VLOOKUP(A352,'AlumniEI SIGARRA'!E:F,2,0),"")</f>
        <v/>
      </c>
      <c r="C352" s="1" t="s">
        <v>8065</v>
      </c>
    </row>
    <row r="353">
      <c r="A353" s="20" t="s">
        <v>3214</v>
      </c>
      <c r="B353" s="1" t="str">
        <f>IFERROR(VLOOKUP(A353,'AlumniEI SIGARRA'!E:F,2,0),"")</f>
        <v>João Filipe Vieira Nadais - MIEIC 2015/2016</v>
      </c>
      <c r="C353" s="1" t="s">
        <v>21</v>
      </c>
    </row>
    <row r="354">
      <c r="A354" s="20" t="s">
        <v>3628</v>
      </c>
      <c r="B354" s="1" t="str">
        <f>IFERROR(VLOOKUP(A354,'AlumniEI SIGARRA'!E:F,2,0),"")</f>
        <v>João Pedro Norim Marques Bandeira - MIEIC 2016/2017</v>
      </c>
      <c r="C354" s="1" t="s">
        <v>21</v>
      </c>
    </row>
    <row r="355">
      <c r="A355" s="20" t="s">
        <v>3567</v>
      </c>
      <c r="B355" s="1" t="str">
        <f>IFERROR(VLOOKUP(A355,'AlumniEI SIGARRA'!E:F,2,0),"")</f>
        <v>João Pedro da Silva de Oliveira Correia - MIEIC 2011/2012</v>
      </c>
    </row>
    <row r="356">
      <c r="A356" s="20" t="s">
        <v>8066</v>
      </c>
      <c r="B356" s="1" t="str">
        <f>IFERROR(VLOOKUP(A356,'AlumniEI SIGARRA'!E:F,2,0),"")</f>
        <v/>
      </c>
      <c r="C356" s="1" t="s">
        <v>8044</v>
      </c>
    </row>
    <row r="357">
      <c r="A357" s="20" t="s">
        <v>3549</v>
      </c>
      <c r="B357" s="1" t="str">
        <f>IFERROR(VLOOKUP(A357,'AlumniEI SIGARRA'!E:F,2,0),"")</f>
        <v>João Pedro Correia Gomes - MIEIC 2007/2008</v>
      </c>
    </row>
    <row r="358">
      <c r="A358" s="20" t="s">
        <v>3563</v>
      </c>
      <c r="B358" s="1" t="str">
        <f>IFERROR(VLOOKUP(A358,'AlumniEI SIGARRA'!E:F,2,0),"")</f>
        <v>João Pedro da Encarnação Carvalho - LEIC 2004/2005</v>
      </c>
      <c r="C358" s="1" t="s">
        <v>21</v>
      </c>
    </row>
    <row r="359">
      <c r="A359" s="20" t="s">
        <v>3355</v>
      </c>
      <c r="B359" s="1" t="str">
        <f>IFERROR(VLOOKUP(A359,'AlumniEI SIGARRA'!E:F,2,0),"")</f>
        <v>João Marques Pinto de Faria - MIEIC 2011/2012</v>
      </c>
      <c r="C359" s="1" t="s">
        <v>21</v>
      </c>
    </row>
    <row r="360">
      <c r="A360" s="20" t="s">
        <v>3574</v>
      </c>
      <c r="B360" s="1" t="str">
        <f>IFERROR(VLOOKUP(A360,'AlumniEI SIGARRA'!E:F,2,0),"")</f>
        <v>João Pedro de Macedo Marques - MIEIC 2012/2013</v>
      </c>
    </row>
    <row r="361">
      <c r="A361" s="20" t="s">
        <v>3639</v>
      </c>
      <c r="B361" s="1" t="str">
        <f>IFERROR(VLOOKUP(A361,'AlumniEI SIGARRA'!E:F,2,0),"")</f>
        <v>João Pedro Pereira da Costa Portela - MIEIC 2011/2012</v>
      </c>
      <c r="C361" s="1" t="s">
        <v>21</v>
      </c>
    </row>
    <row r="362">
      <c r="A362" s="20" t="s">
        <v>3610</v>
      </c>
      <c r="B362" s="1" t="str">
        <f>IFERROR(VLOOKUP(A362,'AlumniEI SIGARRA'!E:F,2,0),"")</f>
        <v>João Pedro Matos Ribeiro - MIEIC 2011/2012</v>
      </c>
    </row>
    <row r="363">
      <c r="A363" s="20" t="s">
        <v>8067</v>
      </c>
      <c r="B363" s="1" t="str">
        <f>IFERROR(VLOOKUP(A363,'AlumniEI SIGARRA'!E:F,2,0),"")</f>
        <v/>
      </c>
      <c r="C363" s="1" t="s">
        <v>8068</v>
      </c>
    </row>
    <row r="364">
      <c r="A364" s="20" t="s">
        <v>3545</v>
      </c>
      <c r="B364" s="1" t="str">
        <f>IFERROR(VLOOKUP(A364,'AlumniEI SIGARRA'!E:F,2,0),"")</f>
        <v>João Pedro Correia dos Reis - MIEIC 2011/2012</v>
      </c>
    </row>
    <row r="365">
      <c r="A365" s="20" t="s">
        <v>3288</v>
      </c>
      <c r="B365" s="1" t="str">
        <f>IFERROR(VLOOKUP(A365,'AlumniEI SIGARRA'!E:F,2,0),"")</f>
        <v>João Luis Moura Direito Ribeiro Pinto - MIEIC 2007/2008</v>
      </c>
      <c r="C365" s="1" t="s">
        <v>21</v>
      </c>
    </row>
    <row r="366">
      <c r="A366" s="20" t="s">
        <v>3143</v>
      </c>
      <c r="B366" s="1" t="str">
        <f>IFERROR(VLOOKUP(A366,'AlumniEI SIGARRA'!E:F,2,0),"")</f>
        <v>João dos Santos Rodrigues Soares dos Reis - MIEIC 2014/2015</v>
      </c>
      <c r="C366" s="1" t="s">
        <v>21</v>
      </c>
    </row>
    <row r="367">
      <c r="A367" s="20" t="s">
        <v>3270</v>
      </c>
      <c r="B367" s="1" t="str">
        <f>IFERROR(VLOOKUP(A367,'AlumniEI SIGARRA'!E:F,2,0),"")</f>
        <v>João José Salgado Serra - MIEIC 2012/2013</v>
      </c>
    </row>
    <row r="368">
      <c r="A368" s="20" t="s">
        <v>3625</v>
      </c>
      <c r="B368" s="1" t="str">
        <f>IFERROR(VLOOKUP(A368,'AlumniEI SIGARRA'!E:F,2,0),"")</f>
        <v>João Pedro Moreira Silva - LEIC 2004/2005</v>
      </c>
    </row>
    <row r="369">
      <c r="A369" s="20" t="s">
        <v>3408</v>
      </c>
      <c r="B369" s="1" t="str">
        <f>IFERROR(VLOOKUP(A369,'AlumniEI SIGARRA'!E:F,2,0),"")</f>
        <v>João Miguel Trigo Soares - MIEIC 2010/2011</v>
      </c>
      <c r="C369" s="1" t="s">
        <v>21</v>
      </c>
    </row>
    <row r="370">
      <c r="A370" s="20" t="s">
        <v>4727</v>
      </c>
      <c r="B370" s="1" t="str">
        <f>IFERROR(VLOOKUP(A370,'AlumniEI SIGARRA'!E:F,2,0),"")</f>
        <v>Manuel João Gonçalves Vieira de Castro - MIEIC 2016/2017</v>
      </c>
      <c r="C370" s="1" t="s">
        <v>21</v>
      </c>
    </row>
    <row r="371">
      <c r="A371" s="20" t="s">
        <v>3442</v>
      </c>
      <c r="B371" s="1" t="str">
        <f>IFERROR(VLOOKUP(A371,'AlumniEI SIGARRA'!E:F,2,0),"")</f>
        <v>João Orlando Costa Vilhena de Bessa Campos - LEIC 2000/2001</v>
      </c>
      <c r="C371" s="1" t="s">
        <v>21</v>
      </c>
    </row>
    <row r="372">
      <c r="A372" s="20" t="s">
        <v>8069</v>
      </c>
      <c r="B372" s="1" t="str">
        <f>IFERROR(VLOOKUP(A372,'AlumniEI SIGARRA'!E:F,2,0),"")</f>
        <v/>
      </c>
      <c r="C372" s="1" t="s">
        <v>8070</v>
      </c>
    </row>
    <row r="373">
      <c r="A373" s="20" t="s">
        <v>3753</v>
      </c>
      <c r="B373" s="1" t="str">
        <f>IFERROR(VLOOKUP(A373,'AlumniEI SIGARRA'!E:F,2,0),"")</f>
        <v>Joaquim Pedro de Almeida Santos - MIEIC 2009/2010</v>
      </c>
      <c r="C373" s="1" t="s">
        <v>21</v>
      </c>
    </row>
    <row r="374">
      <c r="A374" s="20" t="s">
        <v>3780</v>
      </c>
      <c r="B374" s="1" t="str">
        <f>IFERROR(VLOOKUP(A374,'AlumniEI SIGARRA'!E:F,2,0),"")</f>
        <v>Joel Rebelo de Castro Alvim - LEIC 2002/2003</v>
      </c>
      <c r="C374" s="1" t="s">
        <v>21</v>
      </c>
    </row>
    <row r="375">
      <c r="A375" s="1" t="s">
        <v>7675</v>
      </c>
      <c r="B375" s="1" t="str">
        <f>IFERROR(VLOOKUP(A375,'AlumniEI SIGARRA'!E:F,2,0),"")</f>
        <v>Vítor Joel Moura Gonçalves - MIEIC 2011/2012</v>
      </c>
      <c r="C375" s="1" t="s">
        <v>21</v>
      </c>
    </row>
    <row r="376">
      <c r="A376" s="20" t="s">
        <v>3784</v>
      </c>
      <c r="B376" s="1" t="str">
        <f>IFERROR(VLOOKUP(A376,'AlumniEI SIGARRA'!E:F,2,0),"")</f>
        <v>Joel Tiago Moreira Campos - MIEIC 2007/2008</v>
      </c>
      <c r="C376" s="1" t="s">
        <v>21</v>
      </c>
    </row>
    <row r="377">
      <c r="A377" s="20" t="s">
        <v>3772</v>
      </c>
      <c r="B377" s="1" t="str">
        <f>IFERROR(VLOOKUP(A377,'AlumniEI SIGARRA'!E:F,2,0),"")</f>
        <v>Joel Filipe Rodrigues Ferreira - MIEIC 2012/2013</v>
      </c>
      <c r="C377" s="1" t="s">
        <v>21</v>
      </c>
    </row>
    <row r="378">
      <c r="A378" s="20" t="s">
        <v>3705</v>
      </c>
      <c r="B378" s="1" t="str">
        <f>IFERROR(VLOOKUP(A378,'AlumniEI SIGARRA'!E:F,2,0),"")</f>
        <v>João Tiago Azevedo Belo - LEIC 2002/2003</v>
      </c>
    </row>
    <row r="379">
      <c r="A379" s="20" t="s">
        <v>3515</v>
      </c>
      <c r="B379" s="1" t="str">
        <f>IFERROR(VLOOKUP(A379,'AlumniEI SIGARRA'!E:F,2,0),"")</f>
        <v>João Pedro Alves Lago da Costa - MIEIC 2009/2010</v>
      </c>
      <c r="C379" s="1" t="s">
        <v>21</v>
      </c>
    </row>
    <row r="380">
      <c r="A380" s="20" t="s">
        <v>3843</v>
      </c>
      <c r="B380" s="1" t="str">
        <f>IFERROR(VLOOKUP(A380,'AlumniEI SIGARRA'!E:F,2,0),"")</f>
        <v>Jorge Manuel Ribeiro da Costa Alves - LEIC 2004/2005</v>
      </c>
    </row>
    <row r="381">
      <c r="A381" s="20" t="s">
        <v>3839</v>
      </c>
      <c r="B381" s="1" t="str">
        <f>IFERROR(VLOOKUP(A381,'AlumniEI SIGARRA'!E:F,2,0),"")</f>
        <v>Jorge Manuel Mack Neves - LEIC 2003/2004</v>
      </c>
      <c r="C381" s="1" t="s">
        <v>21</v>
      </c>
    </row>
    <row r="382">
      <c r="A382" s="20" t="s">
        <v>3790</v>
      </c>
      <c r="B382" s="1" t="str">
        <f>IFERROR(VLOOKUP(A382,'AlumniEI SIGARRA'!E:F,2,0),"")</f>
        <v>Jorge André Pardal de Castro - LEIC 2002/2003</v>
      </c>
    </row>
    <row r="383">
      <c r="A383" s="20" t="s">
        <v>3797</v>
      </c>
      <c r="B383" s="1" t="str">
        <f>IFERROR(VLOOKUP(A383,'AlumniEI SIGARRA'!E:F,2,0),"")</f>
        <v>Jorge Carlos dos Santos Cardoso - LEIC 2002/2003</v>
      </c>
      <c r="C383" s="1" t="s">
        <v>21</v>
      </c>
    </row>
    <row r="384">
      <c r="A384" s="20" t="s">
        <v>3810</v>
      </c>
      <c r="B384" s="1" t="str">
        <f>IFERROR(VLOOKUP(A384,'AlumniEI SIGARRA'!E:F,2,0),"")</f>
        <v>Jorge Emanuel Almeida Mateus - MIEIC 2011/2012</v>
      </c>
      <c r="C384" s="1" t="s">
        <v>21</v>
      </c>
    </row>
    <row r="385">
      <c r="A385" s="20" t="s">
        <v>3836</v>
      </c>
      <c r="B385" s="1" t="str">
        <f>IFERROR(VLOOKUP(A385,'AlumniEI SIGARRA'!E:F,2,0),"")</f>
        <v>Jorge Manuel Esparteiro Garcia - MEI 2006/2007</v>
      </c>
    </row>
    <row r="386">
      <c r="A386" s="20" t="s">
        <v>3822</v>
      </c>
      <c r="B386" s="1" t="str">
        <f>IFERROR(VLOOKUP(A386,'AlumniEI SIGARRA'!E:F,2,0),"")</f>
        <v>Jorge Filipe Monteiro Lima - MIEIC 2015/2016</v>
      </c>
      <c r="C386" s="1" t="s">
        <v>21</v>
      </c>
    </row>
    <row r="387">
      <c r="A387" s="20" t="s">
        <v>3826</v>
      </c>
      <c r="B387" s="1" t="str">
        <f>IFERROR(VLOOKUP(A387,'AlumniEI SIGARRA'!E:F,2,0),"")</f>
        <v>Jorge Filipe Vieira Barbosa Teixeira - MIEIC 2016/2017</v>
      </c>
      <c r="C387" s="1" t="s">
        <v>21</v>
      </c>
    </row>
    <row r="388">
      <c r="A388" s="20" t="s">
        <v>8071</v>
      </c>
      <c r="B388" s="1" t="str">
        <f>IFERROR(VLOOKUP(A388,'AlumniEI SIGARRA'!E:F,2,0),"")</f>
        <v/>
      </c>
      <c r="C388" s="1" t="s">
        <v>8049</v>
      </c>
    </row>
    <row r="389">
      <c r="A389" s="20" t="s">
        <v>4182</v>
      </c>
      <c r="B389" s="1" t="str">
        <f>IFERROR(VLOOKUP(A389,'AlumniEI SIGARRA'!E:F,2,0),"")</f>
        <v>José Pedro Neto dos Santos Marques - MIEIC 2012/2013</v>
      </c>
    </row>
    <row r="390">
      <c r="A390" s="1" t="s">
        <v>4049</v>
      </c>
      <c r="B390" s="1" t="str">
        <f>IFERROR(VLOOKUP(A390,'AlumniEI SIGARRA'!E:F,2,0),"")</f>
        <v>José Mário Ferreira Castelo Branco - MIEIC 2007/2008</v>
      </c>
      <c r="C390" s="1" t="s">
        <v>21</v>
      </c>
    </row>
    <row r="391">
      <c r="A391" s="20" t="s">
        <v>3931</v>
      </c>
      <c r="B391" s="1" t="str">
        <f>IFERROR(VLOOKUP(A391,'AlumniEI SIGARRA'!E:F,2,0),"")</f>
        <v>José Carlos Milheiro Soares Coutinho - MIEIC 2018/2019</v>
      </c>
      <c r="C391" s="1" t="s">
        <v>21</v>
      </c>
    </row>
    <row r="392">
      <c r="A392" s="20" t="s">
        <v>4053</v>
      </c>
      <c r="B392" s="1" t="str">
        <f>IFERROR(VLOOKUP(A392,'AlumniEI SIGARRA'!E:F,2,0),"")</f>
        <v>José Miguel Almeida Monteiro - LEIC 1998/1999</v>
      </c>
      <c r="C392" s="1" t="s">
        <v>21</v>
      </c>
    </row>
    <row r="393">
      <c r="A393" s="1" t="s">
        <v>4011</v>
      </c>
      <c r="B393" s="1" t="str">
        <f>IFERROR(VLOOKUP(A393,'AlumniEI SIGARRA'!E:F,2,0),"")</f>
        <v>José Luís Oliveira da Cunha - MIEIC 2019/2020</v>
      </c>
      <c r="C393" s="1" t="s">
        <v>21</v>
      </c>
    </row>
    <row r="394">
      <c r="A394" s="1" t="s">
        <v>4152</v>
      </c>
      <c r="B394" s="1" t="str">
        <f>IFERROR(VLOOKUP(A394,'AlumniEI SIGARRA'!E:F,2,0),"")</f>
        <v>José Pedro Cardoso Rodrigues - LEIC 2003/2004</v>
      </c>
      <c r="C394" s="1" t="s">
        <v>21</v>
      </c>
    </row>
    <row r="395">
      <c r="A395" s="1" t="s">
        <v>4046</v>
      </c>
      <c r="B395" s="1" t="str">
        <f>IFERROR(VLOOKUP(A395,'AlumniEI SIGARRA'!E:F,2,0),"")</f>
        <v>José Maria Vilaça da Silva - LEIC 1999/2000</v>
      </c>
      <c r="C395" s="1" t="s">
        <v>21</v>
      </c>
    </row>
    <row r="396">
      <c r="A396" s="20" t="s">
        <v>3872</v>
      </c>
      <c r="B396" s="1" t="str">
        <f>IFERROR(VLOOKUP(A396,'AlumniEI SIGARRA'!E:F,2,0),"")</f>
        <v>José Alberto de Carvalho Cardoso - MIEIC 2016/2017</v>
      </c>
      <c r="C396" s="1" t="s">
        <v>21</v>
      </c>
    </row>
    <row r="397">
      <c r="A397" s="20" t="s">
        <v>3960</v>
      </c>
      <c r="B397" s="1" t="str">
        <f>IFERROR(VLOOKUP(A397,'AlumniEI SIGARRA'!E:F,2,0),"")</f>
        <v>José Filipe Barbosa de Carvalho - MIEIC 2007/2008</v>
      </c>
    </row>
    <row r="398">
      <c r="A398" s="20" t="s">
        <v>3921</v>
      </c>
      <c r="B398" s="1" t="str">
        <f>IFERROR(VLOOKUP(A398,'AlumniEI SIGARRA'!E:F,2,0),"")</f>
        <v>José Carlos Gomes Brito - LEIC 2006/2007</v>
      </c>
      <c r="C398" s="1" t="s">
        <v>21</v>
      </c>
    </row>
    <row r="399">
      <c r="A399" s="20" t="s">
        <v>8072</v>
      </c>
      <c r="B399" s="1" t="str">
        <f>IFERROR(VLOOKUP(A399,'AlumniEI SIGARRA'!E:F,2,0),"")</f>
        <v/>
      </c>
      <c r="C399" s="1" t="s">
        <v>8073</v>
      </c>
    </row>
    <row r="400">
      <c r="A400" s="20" t="s">
        <v>4206</v>
      </c>
      <c r="B400" s="1" t="str">
        <f>IFERROR(VLOOKUP(A400,'AlumniEI SIGARRA'!E:F,2,0),"")</f>
        <v>José Pedro Sousa Horta - MIEIC 2007/2008</v>
      </c>
      <c r="C400" s="1" t="s">
        <v>21</v>
      </c>
    </row>
    <row r="401">
      <c r="A401" s="20" t="s">
        <v>4107</v>
      </c>
      <c r="B401" s="1" t="str">
        <f>IFERROR(VLOOKUP(A401,'AlumniEI SIGARRA'!E:F,2,0),"")</f>
        <v>José Miguel Ramos Rodrigues de Carvalho - MIEIC 2007/2008</v>
      </c>
      <c r="C401" s="1" t="s">
        <v>21</v>
      </c>
    </row>
    <row r="402">
      <c r="A402" s="20" t="s">
        <v>4077</v>
      </c>
      <c r="B402" s="1" t="str">
        <f>IFERROR(VLOOKUP(A402,'AlumniEI SIGARRA'!E:F,2,0),"")</f>
        <v>José Miguel de Sousa Pessanha Pereira de Melo - MIEIC 2016/2017</v>
      </c>
      <c r="C402" s="1" t="s">
        <v>21</v>
      </c>
    </row>
    <row r="403">
      <c r="A403" s="20" t="s">
        <v>4070</v>
      </c>
      <c r="B403" s="1" t="str">
        <f>IFERROR(VLOOKUP(A403,'AlumniEI SIGARRA'!E:F,2,0),"")</f>
        <v>José Miguel Costa Nogueira dos Santos - MIEIC 2010/2011</v>
      </c>
      <c r="C403" s="1" t="s">
        <v>21</v>
      </c>
    </row>
    <row r="404">
      <c r="A404" s="20" t="s">
        <v>4026</v>
      </c>
      <c r="B404" s="1" t="str">
        <f>IFERROR(VLOOKUP(A404,'AlumniEI SIGARRA'!E:F,2,0),"")</f>
        <v>José Manuel Pinheiro Aguiar - MIEIC 2010/2011</v>
      </c>
      <c r="C404" s="1" t="s">
        <v>21</v>
      </c>
    </row>
    <row r="405">
      <c r="A405" s="20" t="s">
        <v>4032</v>
      </c>
      <c r="B405" s="1" t="str">
        <f>IFERROR(VLOOKUP(A405,'AlumniEI SIGARRA'!E:F,2,0),"")</f>
        <v>José Manuel Sousa Ramos dos Santos - LEIC 2004/2005</v>
      </c>
    </row>
    <row r="406">
      <c r="A406" s="20" t="s">
        <v>4192</v>
      </c>
      <c r="B406" s="1" t="str">
        <f>IFERROR(VLOOKUP(A406,'AlumniEI SIGARRA'!E:F,2,0),"")</f>
        <v>José Pedro Pereira Amorim - MIEIC 2016/2017</v>
      </c>
      <c r="C406" s="1" t="s">
        <v>21</v>
      </c>
    </row>
    <row r="407">
      <c r="A407" s="20" t="s">
        <v>4174</v>
      </c>
      <c r="B407" s="1" t="str">
        <f>IFERROR(VLOOKUP(A407,'AlumniEI SIGARRA'!E:F,2,0),"")</f>
        <v>José Pedro Moreira Barros - LEIC 2004/2005</v>
      </c>
      <c r="C407" s="1" t="s">
        <v>21</v>
      </c>
    </row>
    <row r="408">
      <c r="A408" s="20" t="s">
        <v>4142</v>
      </c>
      <c r="B408" s="1" t="str">
        <f>IFERROR(VLOOKUP(A408,'AlumniEI SIGARRA'!E:F,2,0),"")</f>
        <v>José Paulo Soares Ferreira - MIEIC 2015/2016</v>
      </c>
      <c r="C408" s="1" t="s">
        <v>21</v>
      </c>
    </row>
    <row r="409">
      <c r="A409" s="20" t="s">
        <v>4248</v>
      </c>
      <c r="B409" s="1" t="str">
        <f>IFERROR(VLOOKUP(A409,'AlumniEI SIGARRA'!E:F,2,0),"")</f>
        <v>José Tiago Pereira de Carvalho - MIEIC 2008/2009</v>
      </c>
    </row>
    <row r="410">
      <c r="A410" s="20" t="s">
        <v>3893</v>
      </c>
      <c r="B410" s="1" t="str">
        <f>IFERROR(VLOOKUP(A410,'AlumniEI SIGARRA'!E:F,2,0),"")</f>
        <v>José António Valente de Azevedo - LEIC 2000/2001</v>
      </c>
    </row>
    <row r="411">
      <c r="A411" s="20" t="s">
        <v>3981</v>
      </c>
      <c r="B411" s="1" t="str">
        <f>IFERROR(VLOOKUP(A411,'AlumniEI SIGARRA'!E:F,2,0),"")</f>
        <v>José Leandro Amaro da Veiga - MIEIC 2010/2011</v>
      </c>
    </row>
    <row r="412">
      <c r="A412" s="20" t="s">
        <v>3905</v>
      </c>
      <c r="B412" s="1" t="str">
        <f>IFERROR(VLOOKUP(A412,'AlumniEI SIGARRA'!E:F,2,0),"")</f>
        <v>José Cândido Sousa Pacheco - LEIC 2006/2007</v>
      </c>
      <c r="C412" s="1" t="s">
        <v>21</v>
      </c>
    </row>
    <row r="413">
      <c r="A413" s="20" t="s">
        <v>3553</v>
      </c>
      <c r="B413" s="1" t="str">
        <f>IFERROR(VLOOKUP(A413,'AlumniEI SIGARRA'!E:F,2,0),"")</f>
        <v>João Pedro Couto Soares Gonçalves da Costa - MIEIC 2007/2008</v>
      </c>
      <c r="C413" s="1" t="s">
        <v>21</v>
      </c>
    </row>
    <row r="414">
      <c r="A414" s="20" t="s">
        <v>6325</v>
      </c>
      <c r="B414" s="1" t="str">
        <f>IFERROR(VLOOKUP(A414,'AlumniEI SIGARRA'!E:F,2,0),"")</f>
        <v>Pedro Xavier Almeida Barbosa - MIEIC 2013/2014</v>
      </c>
    </row>
    <row r="415">
      <c r="A415" s="20" t="s">
        <v>3489</v>
      </c>
      <c r="B415" s="1" t="str">
        <f>IFERROR(VLOOKUP(A415,'AlumniEI SIGARRA'!E:F,2,0),"")</f>
        <v>João Paulo Pinto Soares Madureira - LEIC 2005/2006</v>
      </c>
      <c r="C415" s="1" t="s">
        <v>21</v>
      </c>
    </row>
    <row r="416">
      <c r="A416" s="20" t="s">
        <v>3621</v>
      </c>
      <c r="B416" s="1" t="str">
        <f>IFERROR(VLOOKUP(A416,'AlumniEI SIGARRA'!E:F,2,0),"")</f>
        <v>João Pedro Miranda Maia - MIEIC 2016/2017</v>
      </c>
    </row>
    <row r="417">
      <c r="A417" s="20" t="s">
        <v>3651</v>
      </c>
      <c r="B417" s="1" t="str">
        <f>IFERROR(VLOOKUP(A417,'AlumniEI SIGARRA'!E:F,2,0),"")</f>
        <v>João Pedro Ramos Lopes - LEIC 1999/2000</v>
      </c>
      <c r="C417" s="1" t="s">
        <v>21</v>
      </c>
    </row>
    <row r="418">
      <c r="A418" s="20" t="s">
        <v>8074</v>
      </c>
      <c r="B418" s="1" t="str">
        <f>IFERROR(VLOOKUP(A418,'AlumniEI SIGARRA'!E:F,2,0),"")</f>
        <v/>
      </c>
      <c r="C418" s="1" t="s">
        <v>8075</v>
      </c>
    </row>
    <row r="419">
      <c r="A419" s="20" t="s">
        <v>4202</v>
      </c>
      <c r="B419" s="1" t="str">
        <f>IFERROR(VLOOKUP(A419,'AlumniEI SIGARRA'!E:F,2,0),"")</f>
        <v>José Pedro Sobreiro Furtado da Silva - MIEIC 2012/2013</v>
      </c>
    </row>
    <row r="420">
      <c r="A420" s="20" t="s">
        <v>4219</v>
      </c>
      <c r="B420" s="1" t="str">
        <f>IFERROR(VLOOKUP(A420,'AlumniEI SIGARRA'!E:F,2,0),"")</f>
        <v>José Pedro Vieira de Carvalho Pinto - MIEIC 2016/2017</v>
      </c>
      <c r="C420" s="1" t="s">
        <v>21</v>
      </c>
    </row>
    <row r="421">
      <c r="A421" s="20" t="s">
        <v>4225</v>
      </c>
      <c r="B421" s="1" t="str">
        <f>IFERROR(VLOOKUP(A421,'AlumniEI SIGARRA'!E:F,2,0),"")</f>
        <v>José Ricardo Carvalho Torres - MIEIC 2011/2012</v>
      </c>
      <c r="C421" s="1" t="s">
        <v>21</v>
      </c>
    </row>
    <row r="422">
      <c r="A422" s="20" t="s">
        <v>3741</v>
      </c>
      <c r="B422" s="1" t="str">
        <f>IFERROR(VLOOKUP(A422,'AlumniEI SIGARRA'!E:F,2,0),"")</f>
        <v>Joaquim Carlos Figueiredo Rendeiro - MIEIC 2007/2008</v>
      </c>
      <c r="C422" s="1" t="s">
        <v>21</v>
      </c>
    </row>
    <row r="423">
      <c r="A423" s="20" t="s">
        <v>3760</v>
      </c>
      <c r="B423" s="1" t="str">
        <f>IFERROR(VLOOKUP(A423,'AlumniEI SIGARRA'!E:F,2,0),"")</f>
        <v>Joaquim Rui Rocha Barros - MIEIC 2014/2015</v>
      </c>
      <c r="C423" s="1" t="s">
        <v>21</v>
      </c>
    </row>
    <row r="424">
      <c r="A424" s="20" t="s">
        <v>3683</v>
      </c>
      <c r="B424" s="1" t="str">
        <f>IFERROR(VLOOKUP(A424,'AlumniEI SIGARRA'!E:F,2,0),"")</f>
        <v>João Ricardo Azevedo Maia Romão - LEIC 2005/2006</v>
      </c>
      <c r="C424" s="1" t="s">
        <v>21</v>
      </c>
    </row>
    <row r="425">
      <c r="A425" s="20" t="s">
        <v>3815</v>
      </c>
      <c r="B425" s="1" t="str">
        <f>IFERROR(VLOOKUP(A425,'AlumniEI SIGARRA'!E:F,2,0),"")</f>
        <v>Jorge Fernando Maciel Rodrigues Ruão Pinheiro - LEIC 2002/2003 MIEIC 2009/2010</v>
      </c>
    </row>
    <row r="426">
      <c r="A426" s="20" t="s">
        <v>3092</v>
      </c>
      <c r="B426" s="1" t="str">
        <f>IFERROR(VLOOKUP(A426,'AlumniEI SIGARRA'!E:F,2,0),"")</f>
        <v>João da Silva Fernandes - MIEIC 2013/2014</v>
      </c>
      <c r="C426" s="1" t="s">
        <v>21</v>
      </c>
    </row>
    <row r="427">
      <c r="A427" s="20" t="s">
        <v>4023</v>
      </c>
      <c r="B427" s="1" t="str">
        <f>IFERROR(VLOOKUP(A427,'AlumniEI SIGARRA'!E:F,2,0),"")</f>
        <v>José Manuel Oliveira da Silva - MIEIC 2012/2013</v>
      </c>
      <c r="C427" s="1" t="s">
        <v>21</v>
      </c>
    </row>
    <row r="428">
      <c r="A428" s="20" t="s">
        <v>3701</v>
      </c>
      <c r="B428" s="1" t="str">
        <f>IFERROR(VLOOKUP(A428,'AlumniEI SIGARRA'!E:F,2,0),"")</f>
        <v>João Sá Vinhas Gonçalves - MIEIC 2014/2015</v>
      </c>
      <c r="C428" s="1" t="s">
        <v>21</v>
      </c>
    </row>
    <row r="429">
      <c r="A429" s="20" t="s">
        <v>4243</v>
      </c>
      <c r="B429" s="1" t="str">
        <f>IFERROR(VLOOKUP(A429,'AlumniEI SIGARRA'!E:F,2,0),"")</f>
        <v>José Tiago Paiva Antunes Magalhães - MIEIC 2014/2015</v>
      </c>
    </row>
    <row r="430">
      <c r="A430" s="20" t="s">
        <v>3594</v>
      </c>
      <c r="B430" s="1" t="str">
        <f>IFERROR(VLOOKUP(A430,'AlumniEI SIGARRA'!E:F,2,0),"")</f>
        <v>João Pedro Magalhães do Vale - MIEIC 2007/2008</v>
      </c>
      <c r="C430" s="1" t="s">
        <v>21</v>
      </c>
    </row>
    <row r="431">
      <c r="A431" s="20" t="s">
        <v>5637</v>
      </c>
      <c r="B431" s="1" t="str">
        <f>IFERROR(VLOOKUP(A431,'AlumniEI SIGARRA'!E:F,2,0),"")</f>
        <v>Oleksandr Kruk - MIEIC 2011/2012</v>
      </c>
      <c r="C431" s="1" t="s">
        <v>21</v>
      </c>
    </row>
    <row r="432">
      <c r="A432" s="20" t="s">
        <v>459</v>
      </c>
      <c r="B432" s="1" t="str">
        <f>IFERROR(VLOOKUP(A432,'AlumniEI SIGARRA'!E:F,2,0),"")</f>
        <v>André Filipe Monteiro Lamelas da Silva - MIEIC 2007/2008</v>
      </c>
      <c r="C432" s="1" t="s">
        <v>21</v>
      </c>
    </row>
    <row r="433">
      <c r="A433" s="20" t="s">
        <v>4278</v>
      </c>
      <c r="B433" s="1" t="str">
        <f>IFERROR(VLOOKUP(A433,'AlumniEI SIGARRA'!E:F,2,0),"")</f>
        <v>Lara Rafaela Almeida Marinha - MIEIC 2014/2015</v>
      </c>
    </row>
    <row r="434">
      <c r="A434" s="20" t="s">
        <v>4274</v>
      </c>
      <c r="B434" s="1" t="str">
        <f>IFERROR(VLOOKUP(A434,'AlumniEI SIGARRA'!E:F,2,0),"")</f>
        <v>Lara Cristina Marques Moreira Santos - LEIC 1999/2000</v>
      </c>
    </row>
    <row r="435">
      <c r="A435" s="20" t="s">
        <v>4548</v>
      </c>
      <c r="B435" s="1" t="str">
        <f>IFERROR(VLOOKUP(A435,'AlumniEI SIGARRA'!E:F,2,0),"")</f>
        <v>Luís Miguel Cabral - MEI 2006/2007</v>
      </c>
      <c r="C435" s="1" t="s">
        <v>21</v>
      </c>
    </row>
    <row r="436">
      <c r="A436" s="20" t="s">
        <v>4495</v>
      </c>
      <c r="B436" s="1" t="str">
        <f>IFERROR(VLOOKUP(A436,'AlumniEI SIGARRA'!E:F,2,0),"")</f>
        <v>Luis Freire Duarte - LEIC 2004/2005</v>
      </c>
      <c r="C436" s="1" t="s">
        <v>21</v>
      </c>
    </row>
    <row r="437">
      <c r="A437" s="20" t="s">
        <v>4817</v>
      </c>
      <c r="B437" s="1" t="str">
        <f>IFERROR(VLOOKUP(A437,'AlumniEI SIGARRA'!E:F,2,0),"")</f>
        <v>Marco Rafael da Silva Ribeiro Leal - MIEIC 2010/2011</v>
      </c>
      <c r="C437" s="1" t="s">
        <v>21</v>
      </c>
    </row>
    <row r="438">
      <c r="A438" s="20" t="s">
        <v>4299</v>
      </c>
      <c r="B438" s="1" t="str">
        <f>IFERROR(VLOOKUP(A438,'AlumniEI SIGARRA'!E:F,2,0),"")</f>
        <v>Leonardo Trindade Araújo de Pascoal Faria - MIEIC 2016/2017</v>
      </c>
    </row>
    <row r="439">
      <c r="A439" s="20" t="s">
        <v>4293</v>
      </c>
      <c r="B439" s="1" t="str">
        <f>IFERROR(VLOOKUP(A439,'AlumniEI SIGARRA'!E:F,2,0),"")</f>
        <v>Leonardo Henrique de Magalhães Gonçalves Silva - LEIC 1998/1999</v>
      </c>
      <c r="C439" s="1" t="s">
        <v>21</v>
      </c>
    </row>
    <row r="440">
      <c r="A440" s="20" t="s">
        <v>4307</v>
      </c>
      <c r="B440" s="1" t="str">
        <f>IFERROR(VLOOKUP(A440,'AlumniEI SIGARRA'!E:F,2,0),"")</f>
        <v>Leonel Jorge Nogueira Peixoto - MIEIC 2016/2017</v>
      </c>
      <c r="C440" s="1" t="s">
        <v>21</v>
      </c>
    </row>
    <row r="441">
      <c r="A441" s="20" t="s">
        <v>4303</v>
      </c>
      <c r="B441" s="1" t="str">
        <f>IFERROR(VLOOKUP(A441,'AlumniEI SIGARRA'!E:F,2,0),"")</f>
        <v>Leonel João Gonçalves Dias - MIEIC 2009/2010</v>
      </c>
    </row>
    <row r="442">
      <c r="A442" s="20" t="s">
        <v>444</v>
      </c>
      <c r="B442" s="1" t="str">
        <f>IFERROR(VLOOKUP(A442,'AlumniEI SIGARRA'!E:F,2,0),"")</f>
        <v>André Filipe Lourenço Lessa - MIEIC 2007/2008</v>
      </c>
      <c r="C442" s="1" t="s">
        <v>21</v>
      </c>
    </row>
    <row r="443">
      <c r="A443" s="20" t="s">
        <v>4452</v>
      </c>
      <c r="B443" s="1" t="str">
        <f>IFERROR(VLOOKUP(A443,'AlumniEI SIGARRA'!E:F,2,0),"")</f>
        <v>Luís Filipe Castanheira Gomes - MIEIC 2013/2014</v>
      </c>
    </row>
    <row r="444">
      <c r="A444" s="20" t="s">
        <v>4471</v>
      </c>
      <c r="B444" s="1" t="str">
        <f>IFERROR(VLOOKUP(A444,'AlumniEI SIGARRA'!E:F,2,0),"")</f>
        <v>Luís Filipe Ferreira Gonçalves - MIEIC 2007/2008</v>
      </c>
      <c r="C444" s="1" t="s">
        <v>21</v>
      </c>
    </row>
    <row r="445">
      <c r="A445" s="20" t="s">
        <v>4328</v>
      </c>
      <c r="B445" s="1" t="str">
        <f>IFERROR(VLOOKUP(A445,'AlumniEI SIGARRA'!E:F,2,0),"")</f>
        <v>Liliana Filipa Lobo Ribeiro - MIEIC 2016/2017</v>
      </c>
      <c r="C445" s="1" t="s">
        <v>21</v>
      </c>
    </row>
    <row r="446">
      <c r="A446" s="20" t="s">
        <v>4334</v>
      </c>
      <c r="B446" s="1" t="str">
        <f>IFERROR(VLOOKUP(A446,'AlumniEI SIGARRA'!E:F,2,0),"")</f>
        <v>Linda Anthuanett Norabuena Padilla - MIEIC 2013/2014</v>
      </c>
      <c r="C446" s="1" t="s">
        <v>21</v>
      </c>
    </row>
    <row r="447">
      <c r="A447" s="20" t="s">
        <v>4338</v>
      </c>
      <c r="B447" s="1" t="str">
        <f>IFERROR(VLOOKUP(A447,'AlumniEI SIGARRA'!E:F,2,0),"")</f>
        <v>Lindomar Bandeira Rocha - MIEIC 2010/2011</v>
      </c>
    </row>
    <row r="448">
      <c r="A448" s="20" t="s">
        <v>4514</v>
      </c>
      <c r="B448" s="1" t="str">
        <f>IFERROR(VLOOKUP(A448,'AlumniEI SIGARRA'!E:F,2,0),"")</f>
        <v>Luís José Pereira dos Santos - LEIC 2001/2002</v>
      </c>
    </row>
    <row r="449">
      <c r="A449" s="20" t="s">
        <v>4373</v>
      </c>
      <c r="B449" s="1" t="str">
        <f>IFERROR(VLOOKUP(A449,'AlumniEI SIGARRA'!E:F,2,0),"")</f>
        <v>Luís Alexandre Moreira Matias - MIEIC 2008/2009</v>
      </c>
    </row>
    <row r="450">
      <c r="A450" s="20" t="s">
        <v>4465</v>
      </c>
      <c r="B450" s="1" t="str">
        <f>IFERROR(VLOOKUP(A450,'AlumniEI SIGARRA'!E:F,2,0),"")</f>
        <v>Luís Filipe Cunha Pedrosa - MIEIC 2011/2012</v>
      </c>
      <c r="C450" s="1" t="s">
        <v>21</v>
      </c>
    </row>
    <row r="451">
      <c r="A451" s="20" t="s">
        <v>4570</v>
      </c>
      <c r="B451" s="1" t="str">
        <f>IFERROR(VLOOKUP(A451,'AlumniEI SIGARRA'!E:F,2,0),"")</f>
        <v>Luis Miguel Dias Pinheiro de Magalhães - LEIC 2003/2004</v>
      </c>
    </row>
    <row r="452">
      <c r="A452" s="20" t="s">
        <v>8076</v>
      </c>
      <c r="B452" s="1" t="str">
        <f>IFERROR(VLOOKUP(A452,'AlumniEI SIGARRA'!E:F,2,0),"")</f>
        <v/>
      </c>
      <c r="C452" s="1" t="s">
        <v>8047</v>
      </c>
    </row>
    <row r="453">
      <c r="A453" s="20" t="s">
        <v>3110</v>
      </c>
      <c r="B453" s="1" t="str">
        <f>IFERROR(VLOOKUP(A453,'AlumniEI SIGARRA'!E:F,2,0),"")</f>
        <v>João de Castro Gonçalves da Silva Figueiredo - MIEIC 2012/2013</v>
      </c>
      <c r="C453" s="1" t="s">
        <v>21</v>
      </c>
    </row>
    <row r="454">
      <c r="A454" s="20" t="s">
        <v>4358</v>
      </c>
      <c r="B454" s="1" t="str">
        <f>IFERROR(VLOOKUP(A454,'AlumniEI SIGARRA'!E:F,2,0),"")</f>
        <v>Luís Alberto Moreira Pinto - MIEIC 2016/2017</v>
      </c>
    </row>
    <row r="455">
      <c r="A455" s="20" t="s">
        <v>4445</v>
      </c>
      <c r="B455" s="1" t="str">
        <f>IFERROR(VLOOKUP(A455,'AlumniEI SIGARRA'!E:F,2,0),"")</f>
        <v>Luis Filipe Almeida Santos - LEIC 2004/2005</v>
      </c>
      <c r="C455" s="1" t="s">
        <v>21</v>
      </c>
    </row>
    <row r="456">
      <c r="A456" s="1" t="s">
        <v>4529</v>
      </c>
      <c r="B456" s="1" t="str">
        <f>IFERROR(VLOOKUP(A456,'AlumniEI SIGARRA'!E:F,2,0),"")</f>
        <v>Luis Maria Cordeiro Bártolo - LEIC 1999/2000</v>
      </c>
      <c r="C456" s="1" t="s">
        <v>21</v>
      </c>
    </row>
    <row r="457">
      <c r="A457" s="20" t="s">
        <v>4485</v>
      </c>
      <c r="B457" s="1" t="str">
        <f>IFERROR(VLOOKUP(A457,'AlumniEI SIGARRA'!E:F,2,0),"")</f>
        <v>Luís Filipe Rodrigues Carvalho - MIEIC 2017/2018</v>
      </c>
    </row>
    <row r="458">
      <c r="A458" s="20" t="s">
        <v>4635</v>
      </c>
      <c r="B458" s="1" t="str">
        <f>IFERROR(VLOOKUP(A458,'AlumniEI SIGARRA'!E:F,2,0),"")</f>
        <v>Luis Pedro da Cunha Brandão Martinho - MIEIC 2008/2009</v>
      </c>
    </row>
    <row r="459">
      <c r="A459" s="20" t="s">
        <v>4619</v>
      </c>
      <c r="B459" s="1" t="str">
        <f>IFERROR(VLOOKUP(A459,'AlumniEI SIGARRA'!E:F,2,0),"")</f>
        <v>Luís Miguel Rodrigues Oliveira - MIEIC 2013/2014</v>
      </c>
    </row>
    <row r="460">
      <c r="A460" s="1" t="s">
        <v>4543</v>
      </c>
      <c r="B460" s="1" t="str">
        <f>IFERROR(VLOOKUP(A460,'AlumniEI SIGARRA'!E:F,2,0),"")</f>
        <v>Luís Miguel Azevedo Pereira - MIEIC 2014/2015</v>
      </c>
      <c r="C460" s="1" t="s">
        <v>21</v>
      </c>
    </row>
    <row r="461">
      <c r="A461" s="1" t="s">
        <v>4612</v>
      </c>
      <c r="B461" s="1" t="str">
        <f>IFERROR(VLOOKUP(A461,'AlumniEI SIGARRA'!E:F,2,0),"")</f>
        <v>Luís Miguel Ramos Pinto - MIEIC 2009/2010</v>
      </c>
      <c r="C461" s="1" t="s">
        <v>21</v>
      </c>
    </row>
    <row r="462">
      <c r="A462" s="1" t="s">
        <v>4418</v>
      </c>
      <c r="B462" s="1" t="str">
        <f>IFERROR(VLOOKUP(A462,'AlumniEI SIGARRA'!E:F,2,0),"")</f>
        <v>Luís Carlos Rodrigues Santos - MIEIC 2010/2011</v>
      </c>
      <c r="C462" s="1" t="s">
        <v>21</v>
      </c>
    </row>
    <row r="463">
      <c r="A463" s="20" t="s">
        <v>4596</v>
      </c>
      <c r="B463" s="1" t="str">
        <f>IFERROR(VLOOKUP(A463,'AlumniEI SIGARRA'!E:F,2,0),"")</f>
        <v>Luis Miguel Marques de Sousa - LEIC 2000/2001</v>
      </c>
      <c r="C463" s="1" t="s">
        <v>21</v>
      </c>
    </row>
    <row r="464">
      <c r="A464" s="20" t="s">
        <v>4354</v>
      </c>
      <c r="B464" s="1" t="str">
        <f>IFERROR(VLOOKUP(A464,'AlumniEI SIGARRA'!E:F,2,0),"")</f>
        <v>Luis Afonso Novo Santos Ribeiro - LEIC 2002/2003</v>
      </c>
      <c r="C464" s="1" t="s">
        <v>21</v>
      </c>
    </row>
    <row r="465">
      <c r="A465" s="20" t="s">
        <v>8077</v>
      </c>
      <c r="B465" s="1" t="str">
        <f>IFERROR(VLOOKUP(A465,'AlumniEI SIGARRA'!E:F,2,0),"")</f>
        <v/>
      </c>
      <c r="C465" s="1" t="s">
        <v>8049</v>
      </c>
    </row>
    <row r="466">
      <c r="A466" s="20" t="s">
        <v>4672</v>
      </c>
      <c r="B466" s="1" t="str">
        <f>IFERROR(VLOOKUP(A466,'AlumniEI SIGARRA'!E:F,2,0),"")</f>
        <v>Luís Soares Azevedo - MIEIC 2011/2012</v>
      </c>
      <c r="C466" s="1" t="s">
        <v>21</v>
      </c>
    </row>
    <row r="467">
      <c r="A467" s="20" t="s">
        <v>4391</v>
      </c>
      <c r="B467" s="1" t="str">
        <f>IFERROR(VLOOKUP(A467,'AlumniEI SIGARRA'!E:F,2,0),"")</f>
        <v>Luís Bívar Branco Jácomo Ramos - LEIC 2004/2005</v>
      </c>
    </row>
    <row r="468">
      <c r="A468" s="20" t="s">
        <v>4403</v>
      </c>
      <c r="B468" s="1" t="str">
        <f>IFERROR(VLOOKUP(A468,'AlumniEI SIGARRA'!E:F,2,0),"")</f>
        <v>Luís Carlos Calado Lameirão Goncalves - MIEIC 2011/2012</v>
      </c>
    </row>
    <row r="469">
      <c r="A469" s="20" t="s">
        <v>4409</v>
      </c>
      <c r="B469" s="1" t="str">
        <f>IFERROR(VLOOKUP(A469,'AlumniEI SIGARRA'!E:F,2,0),"")</f>
        <v>Luís Carlos Pacheco Soares Carneiro - MIEIC 2009/2010</v>
      </c>
      <c r="C469" s="1" t="s">
        <v>21</v>
      </c>
    </row>
    <row r="470">
      <c r="A470" s="20" t="s">
        <v>4433</v>
      </c>
      <c r="B470" s="1" t="str">
        <f>IFERROR(VLOOKUP(A470,'AlumniEI SIGARRA'!E:F,2,0),"")</f>
        <v>Luis Felipe Torres Ferreira - LEIC 2006/2007</v>
      </c>
      <c r="C470" s="1" t="s">
        <v>21</v>
      </c>
    </row>
    <row r="471">
      <c r="A471" s="20" t="s">
        <v>4498</v>
      </c>
      <c r="B471" s="1" t="str">
        <f>IFERROR(VLOOKUP(A471,'AlumniEI SIGARRA'!E:F,2,0),"")</f>
        <v>Luís Gonçalo Ferreira Maia - MIEIC 2007/2008</v>
      </c>
      <c r="C471" s="1" t="s">
        <v>21</v>
      </c>
    </row>
    <row r="472">
      <c r="A472" s="20" t="s">
        <v>4564</v>
      </c>
      <c r="B472" s="1" t="str">
        <f>IFERROR(VLOOKUP(A472,'AlumniEI SIGARRA'!E:F,2,0),"")</f>
        <v>Luís Miguel de Carvalho Maia - MIEIC 2008/2009</v>
      </c>
      <c r="C472" s="1" t="s">
        <v>21</v>
      </c>
    </row>
    <row r="473">
      <c r="A473" s="20" t="s">
        <v>4525</v>
      </c>
      <c r="B473" s="1" t="str">
        <f>IFERROR(VLOOKUP(A473,'AlumniEI SIGARRA'!E:F,2,0),"")</f>
        <v>Luís Manuel Gonzalez Amaral - LEIC 1998/1999 MIEIC 2008/2009</v>
      </c>
    </row>
    <row r="474">
      <c r="A474" s="20" t="s">
        <v>4573</v>
      </c>
      <c r="B474" s="1" t="str">
        <f>IFERROR(VLOOKUP(A474,'AlumniEI SIGARRA'!E:F,2,0),"")</f>
        <v>Luis Miguel dos Reis Oliveira e Silva - LEIC 2004/2005</v>
      </c>
    </row>
    <row r="475">
      <c r="A475" s="20" t="s">
        <v>4600</v>
      </c>
      <c r="B475" s="1" t="str">
        <f>IFERROR(VLOOKUP(A475,'AlumniEI SIGARRA'!E:F,2,0),"")</f>
        <v>Luis Miguel Marques Pereira Rocha - MIEIC 2010/2011</v>
      </c>
    </row>
    <row r="476">
      <c r="A476" s="20" t="s">
        <v>4588</v>
      </c>
      <c r="B476" s="1" t="str">
        <f>IFERROR(VLOOKUP(A476,'AlumniEI SIGARRA'!E:F,2,0),"")</f>
        <v>Luís Miguel Jardim Noites - LEIC 2004/2005 M.EIC 2021/2022</v>
      </c>
    </row>
    <row r="477">
      <c r="A477" s="20" t="s">
        <v>8078</v>
      </c>
      <c r="B477" s="1" t="str">
        <f>IFERROR(VLOOKUP(A477,'AlumniEI SIGARRA'!E:F,2,0),"")</f>
        <v/>
      </c>
      <c r="C477" s="1" t="s">
        <v>8073</v>
      </c>
    </row>
    <row r="478">
      <c r="A478" s="20" t="s">
        <v>4615</v>
      </c>
      <c r="B478" s="1" t="str">
        <f>IFERROR(VLOOKUP(A478,'AlumniEI SIGARRA'!E:F,2,0),"")</f>
        <v>Luís Miguel Ribeiro Pereira - LEIC 2004/2005</v>
      </c>
    </row>
    <row r="479">
      <c r="A479" s="20" t="s">
        <v>4538</v>
      </c>
      <c r="B479" s="1" t="str">
        <f>IFERROR(VLOOKUP(A479,'AlumniEI SIGARRA'!E:F,2,0),"")</f>
        <v>Luis Miguel Alves Moreira da Ponte - MIEIC 2008/2009</v>
      </c>
    </row>
    <row r="480">
      <c r="A480" s="20" t="s">
        <v>4364</v>
      </c>
      <c r="B480" s="1" t="str">
        <f>IFERROR(VLOOKUP(A480,'AlumniEI SIGARRA'!E:F,2,0),"")</f>
        <v>Luis Albino Nogueira Ramos - LEIC 2001/2002 MEI 2006/2007</v>
      </c>
    </row>
    <row r="481">
      <c r="A481" s="20" t="s">
        <v>4478</v>
      </c>
      <c r="B481" s="1" t="str">
        <f>IFERROR(VLOOKUP(A481,'AlumniEI SIGARRA'!E:F,2,0),"")</f>
        <v>Luís Filipe Guimarães Teófilo - MIEIC 2009/2010</v>
      </c>
    </row>
    <row r="482">
      <c r="A482" s="20" t="s">
        <v>4701</v>
      </c>
      <c r="B482" s="1" t="str">
        <f>IFERROR(VLOOKUP(A482,'AlumniEI SIGARRA'!E:F,2,0),"")</f>
        <v>Mafalda Matos de Barros - MIEIC 2008/2009</v>
      </c>
      <c r="C482" s="1" t="s">
        <v>21</v>
      </c>
    </row>
    <row r="483">
      <c r="A483" s="20" t="s">
        <v>1413</v>
      </c>
      <c r="B483" s="1" t="str">
        <f>IFERROR(VLOOKUP(A483,'AlumniEI SIGARRA'!E:F,2,0),"")</f>
        <v>Daniel Francisco Gabriel Magalhães - MIEIC 2008/2009</v>
      </c>
      <c r="C483" s="1" t="s">
        <v>21</v>
      </c>
    </row>
    <row r="484">
      <c r="A484" s="20" t="s">
        <v>8079</v>
      </c>
      <c r="B484" s="1" t="str">
        <f>IFERROR(VLOOKUP(A484,'AlumniEI SIGARRA'!E:F,2,0),"")</f>
        <v/>
      </c>
      <c r="C484" s="1" t="s">
        <v>8080</v>
      </c>
    </row>
    <row r="485">
      <c r="A485" s="20" t="s">
        <v>4743</v>
      </c>
      <c r="B485" s="1" t="str">
        <f>IFERROR(VLOOKUP(A485,'AlumniEI SIGARRA'!E:F,2,0),"")</f>
        <v>Manuel Vieira Marques - LEIC 2001/2002</v>
      </c>
    </row>
    <row r="486">
      <c r="A486" s="20" t="s">
        <v>4736</v>
      </c>
      <c r="B486" s="1" t="str">
        <f>IFERROR(VLOOKUP(A486,'AlumniEI SIGARRA'!E:F,2,0),"")</f>
        <v>Manuel José Almeida Domingues - LEIC 2002/2003</v>
      </c>
    </row>
    <row r="487">
      <c r="A487" s="20" t="s">
        <v>4704</v>
      </c>
      <c r="B487" s="1" t="str">
        <f>IFERROR(VLOOKUP(A487,'AlumniEI SIGARRA'!E:F,2,0),"")</f>
        <v>Manuel António Gomes Pereira - MIEIC 2015/2016</v>
      </c>
      <c r="C487" s="1" t="s">
        <v>21</v>
      </c>
    </row>
    <row r="488">
      <c r="A488" s="20" t="s">
        <v>4724</v>
      </c>
      <c r="B488" s="1" t="str">
        <f>IFERROR(VLOOKUP(A488,'AlumniEI SIGARRA'!E:F,2,0),"")</f>
        <v>Manuel João Antão Monterroso - LEIC 2006/2007</v>
      </c>
    </row>
    <row r="489">
      <c r="A489" s="20" t="s">
        <v>4761</v>
      </c>
      <c r="B489" s="1" t="str">
        <f>IFERROR(VLOOKUP(A489,'AlumniEI SIGARRA'!E:F,2,0),"")</f>
        <v>Marcelo Manuel Porto Pires de Pina e Silva - LEIC 2005/2006</v>
      </c>
      <c r="C489" s="1" t="s">
        <v>21</v>
      </c>
    </row>
    <row r="490">
      <c r="A490" s="1" t="s">
        <v>4770</v>
      </c>
      <c r="B490" s="1" t="str">
        <f>IFERROR(VLOOKUP(A490,'AlumniEI SIGARRA'!E:F,2,0),"")</f>
        <v>Márcio André Brandão Ribeiro - LEIC 2006/2007</v>
      </c>
      <c r="C490" s="1" t="s">
        <v>21</v>
      </c>
    </row>
    <row r="491">
      <c r="A491" s="20" t="s">
        <v>4783</v>
      </c>
      <c r="B491" s="1" t="str">
        <f>IFERROR(VLOOKUP(A491,'AlumniEI SIGARRA'!E:F,2,0),"")</f>
        <v>Marco Alexandre Nogueira da Costa Carvalho de Sousa - LEIC 1998/1999</v>
      </c>
    </row>
    <row r="492">
      <c r="A492" s="20" t="s">
        <v>8081</v>
      </c>
      <c r="B492" s="1" t="str">
        <f>IFERROR(VLOOKUP(A492,'AlumniEI SIGARRA'!E:F,2,0),"")</f>
        <v/>
      </c>
      <c r="C492" s="1" t="s">
        <v>8049</v>
      </c>
    </row>
    <row r="493">
      <c r="A493" s="20" t="s">
        <v>4790</v>
      </c>
      <c r="B493" s="1" t="str">
        <f>IFERROR(VLOOKUP(A493,'AlumniEI SIGARRA'!E:F,2,0),"")</f>
        <v>Marco André Ferreira da Costa - MIEIC 2010/2011</v>
      </c>
      <c r="C493" s="1" t="s">
        <v>21</v>
      </c>
    </row>
    <row r="494">
      <c r="A494" s="20" t="s">
        <v>4780</v>
      </c>
      <c r="B494" s="1" t="str">
        <f>IFERROR(VLOOKUP(A494,'AlumniEI SIGARRA'!E:F,2,0),"")</f>
        <v>Marco Alexandre do Nascimento Alves - MIEIC 2010/2011</v>
      </c>
      <c r="C494" s="1" t="s">
        <v>21</v>
      </c>
    </row>
    <row r="495">
      <c r="A495" s="20" t="s">
        <v>4794</v>
      </c>
      <c r="B495" s="1" t="str">
        <f>IFERROR(VLOOKUP(A495,'AlumniEI SIGARRA'!E:F,2,0),"")</f>
        <v>Marco André Moreira Amador - MIEIC 2013/2014</v>
      </c>
      <c r="C495" s="1" t="s">
        <v>21</v>
      </c>
    </row>
    <row r="496">
      <c r="A496" s="20" t="s">
        <v>4746</v>
      </c>
      <c r="B496" s="1" t="str">
        <f>IFERROR(VLOOKUP(A496,'AlumniEI SIGARRA'!E:F,2,0),"")</f>
        <v>Marc Olivier Esteves Gonçalves - MIEIC 2008/2009</v>
      </c>
    </row>
    <row r="497">
      <c r="A497" s="20" t="s">
        <v>4804</v>
      </c>
      <c r="B497" s="1" t="str">
        <f>IFERROR(VLOOKUP(A497,'AlumniEI SIGARRA'!E:F,2,0),"")</f>
        <v>Marco António Sousa Nunes Fernandes Silva - MIEIC 2007/2008</v>
      </c>
      <c r="C497" s="1" t="s">
        <v>21</v>
      </c>
    </row>
    <row r="498">
      <c r="A498" s="20" t="s">
        <v>4822</v>
      </c>
      <c r="B498" s="1" t="str">
        <f>IFERROR(VLOOKUP(A498,'AlumniEI SIGARRA'!E:F,2,0),"")</f>
        <v>Marcos André Correia de Oliveira - MIEIC 2014/2015</v>
      </c>
    </row>
    <row r="499">
      <c r="A499" s="20" t="s">
        <v>4809</v>
      </c>
      <c r="B499" s="1" t="str">
        <f>IFERROR(VLOOKUP(A499,'AlumniEI SIGARRA'!E:F,2,0),"")</f>
        <v>Marco Paulo Moreira da Silva - LEIC 2005/2006</v>
      </c>
      <c r="C499" s="1" t="s">
        <v>21</v>
      </c>
    </row>
    <row r="500">
      <c r="A500" s="20" t="s">
        <v>4889</v>
      </c>
      <c r="B500" s="1" t="str">
        <f>IFERROR(VLOOKUP(A500,'AlumniEI SIGARRA'!E:F,2,0),"")</f>
        <v>Maria Gonçalves Caldeira - M.EIC 2021/2022</v>
      </c>
    </row>
    <row r="501">
      <c r="A501" s="20" t="s">
        <v>4933</v>
      </c>
      <c r="B501" s="1" t="str">
        <f>IFERROR(VLOOKUP(A501,'AlumniEI SIGARRA'!E:F,2,0),"")</f>
        <v>Maria João Tavares Barbosa - MIEIC 2010/2011</v>
      </c>
      <c r="C501" s="1" t="s">
        <v>21</v>
      </c>
    </row>
    <row r="502">
      <c r="A502" s="20" t="s">
        <v>4918</v>
      </c>
      <c r="B502" s="1" t="str">
        <f>IFERROR(VLOOKUP(A502,'AlumniEI SIGARRA'!E:F,2,0),"")</f>
        <v>Maria João Pinto Luís Miranda - MIEIC 2011/2012</v>
      </c>
      <c r="C502" s="1" t="s">
        <v>21</v>
      </c>
    </row>
    <row r="503">
      <c r="A503" s="20" t="s">
        <v>4982</v>
      </c>
      <c r="B503" s="1" t="str">
        <f>IFERROR(VLOOKUP(A503,'AlumniEI SIGARRA'!E:F,2,0),"")</f>
        <v>Mariana Conde Búzio Figueiredo Silva - MIEIC 2007/2008</v>
      </c>
    </row>
    <row r="504">
      <c r="A504" s="20" t="s">
        <v>5002</v>
      </c>
      <c r="B504" s="1" t="str">
        <f>IFERROR(VLOOKUP(A504,'AlumniEI SIGARRA'!E:F,2,0),"")</f>
        <v>Mariana Gonçalves Lopes - MIEIC 2013/2014</v>
      </c>
      <c r="C504" s="1" t="s">
        <v>21</v>
      </c>
    </row>
    <row r="505">
      <c r="A505" s="20" t="s">
        <v>5009</v>
      </c>
      <c r="B505" s="1" t="str">
        <f>IFERROR(VLOOKUP(A505,'AlumniEI SIGARRA'!E:F,2,0),"")</f>
        <v>Mariana Martins Lopes - LEIC 1998/1999</v>
      </c>
    </row>
    <row r="506">
      <c r="A506" s="20" t="s">
        <v>5022</v>
      </c>
      <c r="B506" s="1" t="str">
        <f>IFERROR(VLOOKUP(A506,'AlumniEI SIGARRA'!E:F,2,0),"")</f>
        <v>Marina Filipa Franco Camilo - MIEIC 2017/2018</v>
      </c>
      <c r="C506" s="1" t="s">
        <v>21</v>
      </c>
    </row>
    <row r="507">
      <c r="A507" s="1" t="s">
        <v>5062</v>
      </c>
      <c r="B507" s="1" t="str">
        <f>IFERROR(VLOOKUP(A507,'AlumniEI SIGARRA'!E:F,2,0),"")</f>
        <v>Mário Jorge Silveira Pereira - MIEIC 2014/2015</v>
      </c>
      <c r="C507" s="1" t="s">
        <v>21</v>
      </c>
    </row>
    <row r="508">
      <c r="A508" s="20" t="s">
        <v>5037</v>
      </c>
      <c r="B508" s="1" t="str">
        <f>IFERROR(VLOOKUP(A508,'AlumniEI SIGARRA'!E:F,2,0),"")</f>
        <v>Mário André Teixeira Pinto Bessa - LEIC 2004/2005</v>
      </c>
    </row>
    <row r="509">
      <c r="A509" s="20" t="s">
        <v>5049</v>
      </c>
      <c r="B509" s="1" t="str">
        <f>IFERROR(VLOOKUP(A509,'AlumniEI SIGARRA'!E:F,2,0),"")</f>
        <v>Mário Filipe Faria Lopes Pereira - LEIC 2003/2004</v>
      </c>
    </row>
    <row r="510">
      <c r="A510" s="20" t="s">
        <v>5073</v>
      </c>
      <c r="B510" s="1" t="str">
        <f>IFERROR(VLOOKUP(A510,'AlumniEI SIGARRA'!E:F,2,0),"")</f>
        <v>Mário Miguel de Sousa e Silva Correia - LEIC 2006/2007</v>
      </c>
      <c r="C510" s="1" t="s">
        <v>21</v>
      </c>
    </row>
    <row r="511">
      <c r="A511" s="20" t="s">
        <v>5083</v>
      </c>
      <c r="B511" s="1" t="str">
        <f>IFERROR(VLOOKUP(A511,'AlumniEI SIGARRA'!E:F,2,0),"")</f>
        <v>Mário Rui Baltazar Novais - MIEIC 2010/2011</v>
      </c>
      <c r="C511" s="1" t="s">
        <v>21</v>
      </c>
    </row>
    <row r="512">
      <c r="A512" s="20" t="s">
        <v>5065</v>
      </c>
      <c r="B512" s="1" t="str">
        <f>IFERROR(VLOOKUP(A512,'AlumniEI SIGARRA'!E:F,2,0),"")</f>
        <v>Mário Jorge Ventura de Castro - MIEIC 2012/2013</v>
      </c>
    </row>
    <row r="513">
      <c r="A513" s="20" t="s">
        <v>5101</v>
      </c>
      <c r="B513" s="1" t="str">
        <f>IFERROR(VLOOKUP(A513,'AlumniEI SIGARRA'!E:F,2,0),"")</f>
        <v>Mark Timothy Vasconcelos Meehan - M.EIC 2021/2022</v>
      </c>
    </row>
    <row r="514">
      <c r="A514" s="20" t="s">
        <v>5120</v>
      </c>
      <c r="B514" s="1" t="str">
        <f>IFERROR(VLOOKUP(A514,'AlumniEI SIGARRA'!E:F,2,0),"")</f>
        <v>Marta Raquel Soares Maio - MIEIC 2011/2012</v>
      </c>
      <c r="C514" s="1" t="s">
        <v>21</v>
      </c>
    </row>
    <row r="515">
      <c r="A515" s="20" t="s">
        <v>5114</v>
      </c>
      <c r="B515" s="1" t="str">
        <f>IFERROR(VLOOKUP(A515,'AlumniEI SIGARRA'!E:F,2,0),"")</f>
        <v>Marta Marisa Pinho Pereira - MIEIC 2007/2008</v>
      </c>
      <c r="C515" s="1" t="s">
        <v>21</v>
      </c>
    </row>
    <row r="516">
      <c r="A516" s="20" t="s">
        <v>5142</v>
      </c>
      <c r="B516" s="1" t="str">
        <f>IFERROR(VLOOKUP(A516,'AlumniEI SIGARRA'!E:F,2,0),"")</f>
        <v>Mauro Bruno Carreira Gomes Boneco - LEIC 2006/2007</v>
      </c>
    </row>
    <row r="517">
      <c r="A517" s="20" t="s">
        <v>5148</v>
      </c>
      <c r="B517" s="1" t="str">
        <f>IFERROR(VLOOKUP(A517,'AlumniEI SIGARRA'!E:F,2,0),"")</f>
        <v>Mauro Monte Lira Rodrigues da Costa - MIEIC 2016/2017</v>
      </c>
      <c r="C517" s="1" t="s">
        <v>21</v>
      </c>
    </row>
    <row r="518">
      <c r="A518" s="20" t="s">
        <v>1342</v>
      </c>
      <c r="B518" s="1" t="str">
        <f>IFERROR(VLOOKUP(A518,'AlumniEI SIGARRA'!E:F,2,0),"")</f>
        <v>Daniel Arménio Silva Mendonça - MIEIC 2016/2017</v>
      </c>
      <c r="C518" s="1" t="s">
        <v>21</v>
      </c>
    </row>
    <row r="519">
      <c r="A519" s="20" t="s">
        <v>4800</v>
      </c>
      <c r="B519" s="1" t="str">
        <f>IFERROR(VLOOKUP(A519,'AlumniEI SIGARRA'!E:F,2,0),"")</f>
        <v>Marco António Cordeiro Custódia Rua Faceira - LEIC 1999/2000</v>
      </c>
      <c r="C519" s="1" t="s">
        <v>21</v>
      </c>
    </row>
    <row r="520">
      <c r="A520" s="20" t="s">
        <v>5166</v>
      </c>
      <c r="B520" s="1" t="str">
        <f>IFERROR(VLOOKUP(A520,'AlumniEI SIGARRA'!E:F,2,0),"")</f>
        <v>Micael Ferreira Alves de Pinho - MIEIC 2011/2012</v>
      </c>
      <c r="C520" s="1" t="s">
        <v>21</v>
      </c>
    </row>
    <row r="521">
      <c r="A521" s="20" t="s">
        <v>8082</v>
      </c>
      <c r="B521" s="1" t="str">
        <f>IFERROR(VLOOKUP(A521,'AlumniEI SIGARRA'!E:F,2,0),"")</f>
        <v/>
      </c>
      <c r="C521" s="1" t="s">
        <v>8083</v>
      </c>
    </row>
    <row r="522">
      <c r="A522" s="20" t="s">
        <v>5158</v>
      </c>
      <c r="B522" s="1" t="str">
        <f>IFERROR(VLOOKUP(A522,'AlumniEI SIGARRA'!E:F,2,0),"")</f>
        <v>Miao Sun - MIEIC 2014/2015</v>
      </c>
    </row>
    <row r="523">
      <c r="A523" s="20" t="s">
        <v>5162</v>
      </c>
      <c r="B523" s="1" t="str">
        <f>IFERROR(VLOOKUP(A523,'AlumniEI SIGARRA'!E:F,2,0),"")</f>
        <v>Micael Fernando Fonseca Oliveira - MIEIC 2009/2010</v>
      </c>
      <c r="C523" s="1" t="s">
        <v>21</v>
      </c>
    </row>
    <row r="524">
      <c r="A524" s="20" t="s">
        <v>5304</v>
      </c>
      <c r="B524" s="1" t="str">
        <f>IFERROR(VLOOKUP(A524,'AlumniEI SIGARRA'!E:F,2,0),"")</f>
        <v>Miguel Ramos de Araújo - MIEIC 2011/2012</v>
      </c>
    </row>
    <row r="525">
      <c r="A525" s="20" t="s">
        <v>5274</v>
      </c>
      <c r="B525" s="1" t="str">
        <f>IFERROR(VLOOKUP(A525,'AlumniEI SIGARRA'!E:F,2,0),"")</f>
        <v>Miguel Jorge Oliveira Maia e Castro - LEIC 2004/2005</v>
      </c>
      <c r="C525" s="1" t="s">
        <v>21</v>
      </c>
    </row>
    <row r="526">
      <c r="A526" s="20" t="s">
        <v>730</v>
      </c>
      <c r="B526" s="1" t="str">
        <f>IFERROR(VLOOKUP(A526,'AlumniEI SIGARRA'!E:F,2,0),"")</f>
        <v>António Miguel Oliveira Ferreira - MIEIC 2011/2012</v>
      </c>
      <c r="C526" s="1" t="s">
        <v>21</v>
      </c>
    </row>
    <row r="527">
      <c r="A527" s="20" t="s">
        <v>5255</v>
      </c>
      <c r="B527" s="1" t="str">
        <f>IFERROR(VLOOKUP(A527,'AlumniEI SIGARRA'!E:F,2,0),"")</f>
        <v>Miguel Geraldes Antunes Mendes - MIEIC 2016/2017</v>
      </c>
      <c r="C527" s="1" t="s">
        <v>21</v>
      </c>
    </row>
    <row r="528">
      <c r="A528" s="20" t="s">
        <v>726</v>
      </c>
      <c r="B528" s="1" t="str">
        <f>IFERROR(VLOOKUP(A528,'AlumniEI SIGARRA'!E:F,2,0),"")</f>
        <v>António Miguel Carvalho Nabuco - MIEIC 2011/2012</v>
      </c>
      <c r="C528" s="1" t="s">
        <v>21</v>
      </c>
    </row>
    <row r="529">
      <c r="A529" s="20" t="s">
        <v>5231</v>
      </c>
      <c r="B529" s="1" t="str">
        <f>IFERROR(VLOOKUP(A529,'AlumniEI SIGARRA'!E:F,2,0),"")</f>
        <v>Miguel de Castro Pereira - LEIC 2001/2002</v>
      </c>
      <c r="C529" s="1" t="s">
        <v>21</v>
      </c>
    </row>
    <row r="530">
      <c r="A530" s="20" t="s">
        <v>5182</v>
      </c>
      <c r="B530" s="1" t="str">
        <f>IFERROR(VLOOKUP(A530,'AlumniEI SIGARRA'!E:F,2,0),"")</f>
        <v>Miguel Alonso Pires - LEIC 2005/2006</v>
      </c>
      <c r="C530" s="1" t="s">
        <v>21</v>
      </c>
    </row>
    <row r="531">
      <c r="A531" s="20" t="s">
        <v>5317</v>
      </c>
      <c r="B531" s="1" t="str">
        <f>IFERROR(VLOOKUP(A531,'AlumniEI SIGARRA'!E:F,2,0),"")</f>
        <v>Miguel Sérgio de Oliveira Branco - LEIC 2002/2003</v>
      </c>
      <c r="C531" s="1" t="s">
        <v>21</v>
      </c>
    </row>
    <row r="532">
      <c r="A532" s="20" t="s">
        <v>5300</v>
      </c>
      <c r="B532" s="1" t="str">
        <f>IFERROR(VLOOKUP(A532,'AlumniEI SIGARRA'!E:F,2,0),"")</f>
        <v>Miguel Pereira Torcato David - LEIC 2002/2003</v>
      </c>
      <c r="C532" s="1" t="s">
        <v>21</v>
      </c>
    </row>
    <row r="533">
      <c r="A533" s="20" t="s">
        <v>5240</v>
      </c>
      <c r="B533" s="1" t="str">
        <f>IFERROR(VLOOKUP(A533,'AlumniEI SIGARRA'!E:F,2,0),"")</f>
        <v>Miguel Eduardo Fernandes Gomes - MIEIC 2011/2012</v>
      </c>
      <c r="C533" s="1" t="s">
        <v>21</v>
      </c>
    </row>
    <row r="534">
      <c r="A534" s="20" t="s">
        <v>5245</v>
      </c>
      <c r="B534" s="1" t="str">
        <f>IFERROR(VLOOKUP(A534,'AlumniEI SIGARRA'!E:F,2,0),"")</f>
        <v>Miguel Fernando Silva Garcia - LEIC 2005/2006</v>
      </c>
      <c r="C534" s="1" t="s">
        <v>21</v>
      </c>
    </row>
    <row r="535">
      <c r="A535" s="20" t="s">
        <v>4104</v>
      </c>
      <c r="B535" s="1" t="str">
        <f>IFERROR(VLOOKUP(A535,'AlumniEI SIGARRA'!E:F,2,0),"")</f>
        <v>José Miguel Neves de Melo - LEIC 2004/2005</v>
      </c>
    </row>
    <row r="536">
      <c r="A536" s="20" t="s">
        <v>5177</v>
      </c>
      <c r="B536" s="1" t="str">
        <f>IFERROR(VLOOKUP(A536,'AlumniEI SIGARRA'!E:F,2,0),"")</f>
        <v>Miguel Agostinho Santos Nunes - MIEIC 2016/2017</v>
      </c>
      <c r="C536" s="1" t="s">
        <v>21</v>
      </c>
    </row>
    <row r="537">
      <c r="A537" s="20" t="s">
        <v>5228</v>
      </c>
      <c r="B537" s="1" t="str">
        <f>IFERROR(VLOOKUP(A537,'AlumniEI SIGARRA'!E:F,2,0),"")</f>
        <v>Miguel da Cunha Pimentel Pereira Coutinho - LEIC 2004/2005</v>
      </c>
      <c r="C537" s="1" t="s">
        <v>21</v>
      </c>
    </row>
    <row r="538">
      <c r="A538" s="20" t="s">
        <v>5204</v>
      </c>
      <c r="B538" s="1" t="str">
        <f>IFERROR(VLOOKUP(A538,'AlumniEI SIGARRA'!E:F,2,0),"")</f>
        <v>Miguel Augusto Pereira de Oliveira - MIEIC 2009/2010</v>
      </c>
    </row>
    <row r="539">
      <c r="A539" s="20" t="s">
        <v>5282</v>
      </c>
      <c r="B539" s="1" t="str">
        <f>IFERROR(VLOOKUP(A539,'AlumniEI SIGARRA'!E:F,2,0),"")</f>
        <v>Miguel Luís da Silva Rentes - LEIC 2004/2005 MIEIC 2008/2009</v>
      </c>
    </row>
    <row r="540">
      <c r="A540" s="20" t="s">
        <v>5311</v>
      </c>
      <c r="B540" s="1" t="str">
        <f>IFERROR(VLOOKUP(A540,'AlumniEI SIGARRA'!E:F,2,0),"")</f>
        <v>Miguel Rodrigues Pires - M.EIC 2021/2022</v>
      </c>
    </row>
    <row r="541">
      <c r="A541" s="20" t="s">
        <v>5266</v>
      </c>
      <c r="B541" s="1" t="str">
        <f>IFERROR(VLOOKUP(A541,'AlumniEI SIGARRA'!E:F,2,0),"")</f>
        <v>Miguel João Ramalho Vicente - MIEIC 2007/2008</v>
      </c>
    </row>
    <row r="542">
      <c r="A542" s="20" t="s">
        <v>5323</v>
      </c>
      <c r="B542" s="1" t="str">
        <f>IFERROR(VLOOKUP(A542,'AlumniEI SIGARRA'!E:F,2,0),"")</f>
        <v>Mike Santos Pinto - MIEIC 2016/2017</v>
      </c>
      <c r="C542" s="1" t="s">
        <v>21</v>
      </c>
    </row>
    <row r="543">
      <c r="A543" s="20" t="s">
        <v>5277</v>
      </c>
      <c r="B543" s="1" t="str">
        <f>IFERROR(VLOOKUP(A543,'AlumniEI SIGARRA'!E:F,2,0),"")</f>
        <v>Miguel José Melo Tavares - MIEIC 2016/2017</v>
      </c>
    </row>
    <row r="544">
      <c r="A544" s="20" t="s">
        <v>5343</v>
      </c>
      <c r="B544" s="1" t="str">
        <f>IFERROR(VLOOKUP(A544,'AlumniEI SIGARRA'!E:F,2,0),"")</f>
        <v>Mónica Sara Ferreira Santos - LEIC 2002/2003 MEI 2006/2007</v>
      </c>
    </row>
    <row r="545">
      <c r="A545" s="20" t="s">
        <v>8084</v>
      </c>
      <c r="B545" s="1" t="str">
        <f>IFERROR(VLOOKUP(A545,'AlumniEI SIGARRA'!E:F,2,0),"")</f>
        <v/>
      </c>
      <c r="C545" s="1" t="s">
        <v>8047</v>
      </c>
    </row>
    <row r="546">
      <c r="A546" s="20" t="s">
        <v>3461</v>
      </c>
      <c r="B546" s="1" t="str">
        <f>IFERROR(VLOOKUP(A546,'AlumniEI SIGARRA'!E:F,2,0),"")</f>
        <v>João Paulo da Silva Moreira - LEIC 2003/2004</v>
      </c>
      <c r="C546" s="1" t="s">
        <v>21</v>
      </c>
    </row>
    <row r="547">
      <c r="A547" s="20" t="s">
        <v>4732</v>
      </c>
      <c r="B547" s="1" t="str">
        <f>IFERROR(VLOOKUP(A547,'AlumniEI SIGARRA'!E:F,2,0),"")</f>
        <v>Manuel Jorge Candeias Padilha - LEIC 2003/2004</v>
      </c>
      <c r="C547" s="1" t="s">
        <v>21</v>
      </c>
    </row>
    <row r="548">
      <c r="A548" s="20" t="s">
        <v>4111</v>
      </c>
      <c r="B548" s="1" t="str">
        <f>IFERROR(VLOOKUP(A548,'AlumniEI SIGARRA'!E:F,2,0),"")</f>
        <v>José Miguel Ribeiro Paixão - MIEIC 2007/2008</v>
      </c>
      <c r="C548" s="1" t="s">
        <v>21</v>
      </c>
    </row>
    <row r="549">
      <c r="A549" s="20" t="s">
        <v>8085</v>
      </c>
      <c r="B549" s="1" t="str">
        <f>IFERROR(VLOOKUP(A549,'AlumniEI SIGARRA'!E:F,2,0),"")</f>
        <v/>
      </c>
      <c r="C549" s="1" t="s">
        <v>8049</v>
      </c>
    </row>
    <row r="550">
      <c r="A550" s="20" t="s">
        <v>4938</v>
      </c>
      <c r="B550" s="1" t="str">
        <f>IFERROR(VLOOKUP(A550,'AlumniEI SIGARRA'!E:F,2,0),"")</f>
        <v>Maria José Gomes Pedroto - LEIC 2005/2006</v>
      </c>
    </row>
    <row r="551">
      <c r="A551" s="20" t="s">
        <v>3957</v>
      </c>
      <c r="B551" s="1" t="str">
        <f>IFERROR(VLOOKUP(A551,'AlumniEI SIGARRA'!E:F,2,0),"")</f>
        <v>José Fernando Moreira da Silva - MIEIC 2012/2013</v>
      </c>
    </row>
    <row r="552">
      <c r="A552" s="20" t="s">
        <v>5376</v>
      </c>
      <c r="B552" s="1" t="str">
        <f>IFERROR(VLOOKUP(A552,'AlumniEI SIGARRA'!E:F,2,0),"")</f>
        <v>Nelson Daniel Ribeiro Mendes - MIEIC 2014/2015</v>
      </c>
      <c r="C552" s="1" t="s">
        <v>21</v>
      </c>
    </row>
    <row r="553">
      <c r="A553" s="20" t="s">
        <v>5386</v>
      </c>
      <c r="B553" s="1" t="str">
        <f>IFERROR(VLOOKUP(A553,'AlumniEI SIGARRA'!E:F,2,0),"")</f>
        <v>Nelson Jorge Silva Rodrigues - LEIC 2004/2005</v>
      </c>
      <c r="C553" s="1" t="s">
        <v>21</v>
      </c>
    </row>
    <row r="554">
      <c r="A554" s="20" t="s">
        <v>5359</v>
      </c>
      <c r="B554" s="1" t="str">
        <f>IFERROR(VLOOKUP(A554,'AlumniEI SIGARRA'!E:F,2,0),"")</f>
        <v>Nelson Alexandre Moreira de Lima - LEIC 2006/2007</v>
      </c>
      <c r="C554" s="1" t="s">
        <v>21</v>
      </c>
    </row>
    <row r="555">
      <c r="A555" s="20" t="s">
        <v>5380</v>
      </c>
      <c r="B555" s="1" t="str">
        <f>IFERROR(VLOOKUP(A555,'AlumniEI SIGARRA'!E:F,2,0),"")</f>
        <v>Nelson Figueiredo de Pinho - LEIC 2003/2004</v>
      </c>
    </row>
    <row r="556">
      <c r="A556" s="20" t="s">
        <v>5501</v>
      </c>
      <c r="B556" s="1" t="str">
        <f>IFERROR(VLOOKUP(A556,'AlumniEI SIGARRA'!E:F,2,0),"")</f>
        <v>Nuno Manuel Tavares Nogueira - LEIC 2005/2006</v>
      </c>
      <c r="C556" s="1" t="s">
        <v>21</v>
      </c>
    </row>
    <row r="557">
      <c r="A557" s="20" t="s">
        <v>5417</v>
      </c>
      <c r="B557" s="1" t="str">
        <f>IFERROR(VLOOKUP(A557,'AlumniEI SIGARRA'!E:F,2,0),"")</f>
        <v>Nuno António da Silva Rocha - MIEIC 2007/2008</v>
      </c>
      <c r="C557" s="1" t="s">
        <v>21</v>
      </c>
    </row>
    <row r="558">
      <c r="A558" s="20" t="s">
        <v>5484</v>
      </c>
      <c r="B558" s="1" t="str">
        <f>IFERROR(VLOOKUP(A558,'AlumniEI SIGARRA'!E:F,2,0),"")</f>
        <v>Nuno Jorge Bessa Salvaterra - MIEIC 2007/2008</v>
      </c>
      <c r="C558" s="1" t="s">
        <v>21</v>
      </c>
    </row>
    <row r="559">
      <c r="A559" s="20" t="s">
        <v>5400</v>
      </c>
      <c r="B559" s="1" t="str">
        <f>IFERROR(VLOOKUP(A559,'AlumniEI SIGARRA'!E:F,2,0),"")</f>
        <v>Nelson Tiago Remoaldo de Oliveira - MIEIC 2007/2008</v>
      </c>
      <c r="C559" s="1" t="s">
        <v>21</v>
      </c>
    </row>
    <row r="560">
      <c r="A560" s="20" t="s">
        <v>5468</v>
      </c>
      <c r="B560" s="1" t="str">
        <f>IFERROR(VLOOKUP(A560,'AlumniEI SIGARRA'!E:F,2,0),"")</f>
        <v>Nuno Filipe Sousa da Silva - MIEIC 2011/2012</v>
      </c>
    </row>
    <row r="561">
      <c r="A561" s="20" t="s">
        <v>5573</v>
      </c>
      <c r="B561" s="1" t="str">
        <f>IFERROR(VLOOKUP(A561,'AlumniEI SIGARRA'!E:F,2,0),"")</f>
        <v>Nuno Miguel Pinto Lopes - LEIC 1998/1999</v>
      </c>
      <c r="C561" s="1" t="s">
        <v>21</v>
      </c>
    </row>
    <row r="562">
      <c r="A562" s="20" t="s">
        <v>5410</v>
      </c>
      <c r="B562" s="1" t="str">
        <f>IFERROR(VLOOKUP(A562,'AlumniEI SIGARRA'!E:F,2,0),"")</f>
        <v>Nuno Alexandre Pinto Gonçalinho de Oliveira - MIEIC 2007/2008</v>
      </c>
      <c r="C562" s="1" t="s">
        <v>21</v>
      </c>
    </row>
    <row r="563">
      <c r="A563" s="20" t="s">
        <v>5543</v>
      </c>
      <c r="B563" s="1" t="str">
        <f>IFERROR(VLOOKUP(A563,'AlumniEI SIGARRA'!E:F,2,0),"")</f>
        <v>Nuno Miguel Ferreira Oliveira Guedes - MIEIC 2012/2013</v>
      </c>
      <c r="C563" s="1" t="s">
        <v>21</v>
      </c>
    </row>
    <row r="564">
      <c r="A564" s="20" t="s">
        <v>5520</v>
      </c>
      <c r="B564" s="1" t="str">
        <f>IFERROR(VLOOKUP(A564,'AlumniEI SIGARRA'!E:F,2,0),"")</f>
        <v>Nuno Miguel da Silva Passos - MIEIC 2010/2011</v>
      </c>
      <c r="C564" s="1" t="s">
        <v>21</v>
      </c>
    </row>
    <row r="565">
      <c r="A565" s="20" t="s">
        <v>5421</v>
      </c>
      <c r="B565" s="1" t="str">
        <f>IFERROR(VLOOKUP(A565,'AlumniEI SIGARRA'!E:F,2,0),"")</f>
        <v>Nuno Armando Andrade Serrano - LEIC 2002/2003</v>
      </c>
      <c r="C565" s="1" t="s">
        <v>21</v>
      </c>
    </row>
    <row r="566">
      <c r="A566" s="20" t="s">
        <v>5591</v>
      </c>
      <c r="B566" s="1" t="str">
        <f>IFERROR(VLOOKUP(A566,'AlumniEI SIGARRA'!E:F,2,0),"")</f>
        <v>Nuno Miguel Sousa Basto - LEIC 1999/2000</v>
      </c>
      <c r="C566" s="1" t="s">
        <v>21</v>
      </c>
    </row>
    <row r="567">
      <c r="A567" s="20" t="s">
        <v>8086</v>
      </c>
      <c r="B567" s="1" t="str">
        <f>IFERROR(VLOOKUP(A567,'AlumniEI SIGARRA'!E:F,2,0),"")</f>
        <v/>
      </c>
      <c r="C567" s="1" t="s">
        <v>8087</v>
      </c>
    </row>
    <row r="568">
      <c r="A568" s="20" t="s">
        <v>5537</v>
      </c>
      <c r="B568" s="1" t="str">
        <f>IFERROR(VLOOKUP(A568,'AlumniEI SIGARRA'!E:F,2,0),"")</f>
        <v>Nuno Miguel Estrada Pereira Gouveia - MIEIC 2011/2012</v>
      </c>
      <c r="C568" s="1" t="s">
        <v>21</v>
      </c>
    </row>
    <row r="569">
      <c r="A569" s="20" t="s">
        <v>5480</v>
      </c>
      <c r="B569" s="1" t="str">
        <f>IFERROR(VLOOKUP(A569,'AlumniEI SIGARRA'!E:F,2,0),"")</f>
        <v>Nuno Honório Rodrigues Flores - LEIC 1998/1999 MEI 2005/2006</v>
      </c>
    </row>
    <row r="570">
      <c r="A570" s="20" t="s">
        <v>5607</v>
      </c>
      <c r="B570" s="1" t="str">
        <f>IFERROR(VLOOKUP(A570,'AlumniEI SIGARRA'!E:F,2,0),"")</f>
        <v>Nuno Pinto Hespanhol Lopes dos Santos - MIEIC 2012/2013</v>
      </c>
      <c r="C570" s="1" t="s">
        <v>21</v>
      </c>
    </row>
    <row r="571">
      <c r="A571" s="20" t="s">
        <v>5582</v>
      </c>
      <c r="B571" s="1" t="str">
        <f>IFERROR(VLOOKUP(A571,'AlumniEI SIGARRA'!E:F,2,0),"")</f>
        <v>Nuno Miguel Ribeiro de Almeida Igreja - LEIC 2000/2001</v>
      </c>
    </row>
    <row r="572">
      <c r="A572" s="20" t="s">
        <v>5631</v>
      </c>
      <c r="B572" s="1" t="str">
        <f>IFERROR(VLOOKUP(A572,'AlumniEI SIGARRA'!E:F,2,0),"")</f>
        <v>Nuno Tiago Maia dos Santos - MIEIC 2008/2009</v>
      </c>
    </row>
    <row r="573">
      <c r="A573" s="20" t="s">
        <v>5452</v>
      </c>
      <c r="B573" s="1" t="str">
        <f>IFERROR(VLOOKUP(A573,'AlumniEI SIGARRA'!E:F,2,0),"")</f>
        <v>Nuno Filipe Marques Cruz - MIEIC 2010/2011</v>
      </c>
      <c r="C573" s="1" t="s">
        <v>21</v>
      </c>
    </row>
    <row r="574">
      <c r="A574" s="20" t="s">
        <v>5576</v>
      </c>
      <c r="B574" s="1" t="str">
        <f>IFERROR(VLOOKUP(A574,'AlumniEI SIGARRA'!E:F,2,0),"")</f>
        <v>Nuno Miguel Queirós Arantes dos Santos - MIEIC 2010/2011</v>
      </c>
    </row>
    <row r="575">
      <c r="A575" s="20" t="s">
        <v>5514</v>
      </c>
      <c r="B575" s="1" t="str">
        <f>IFERROR(VLOOKUP(A575,'AlumniEI SIGARRA'!E:F,2,0),"")</f>
        <v>Nuno Miguel da Cunha Resende - MIEIC 2011/2012</v>
      </c>
    </row>
    <row r="576">
      <c r="A576" s="20" t="s">
        <v>5595</v>
      </c>
      <c r="B576" s="1" t="str">
        <f>IFERROR(VLOOKUP(A576,'AlumniEI SIGARRA'!E:F,2,0),"")</f>
        <v>Nuno Miguel Tavares Sousa - LEIC 1999/2000</v>
      </c>
    </row>
    <row r="577">
      <c r="A577" s="20" t="s">
        <v>5457</v>
      </c>
      <c r="B577" s="1" t="str">
        <f>IFERROR(VLOOKUP(A577,'AlumniEI SIGARRA'!E:F,2,0),"")</f>
        <v>Nuno Filipe Pinto Neves - MIEIC 2007/2008</v>
      </c>
    </row>
    <row r="578">
      <c r="A578" s="20" t="s">
        <v>5564</v>
      </c>
      <c r="B578" s="1" t="str">
        <f>IFERROR(VLOOKUP(A578,'AlumniEI SIGARRA'!E:F,2,0),"")</f>
        <v>Nuno Miguel Novais Soares da Silva Dias - LEIC 2002/2003</v>
      </c>
      <c r="C578" s="1" t="s">
        <v>21</v>
      </c>
    </row>
    <row r="579">
      <c r="A579" s="20" t="s">
        <v>5611</v>
      </c>
      <c r="B579" s="1" t="str">
        <f>IFERROR(VLOOKUP(A579,'AlumniEI SIGARRA'!E:F,2,0),"")</f>
        <v>Nuno Renato Castro Ramos - LEIC 2002/2003</v>
      </c>
      <c r="C579" s="1" t="s">
        <v>21</v>
      </c>
    </row>
    <row r="580">
      <c r="A580" s="20" t="s">
        <v>5615</v>
      </c>
      <c r="B580" s="1" t="str">
        <f>IFERROR(VLOOKUP(A580,'AlumniEI SIGARRA'!E:F,2,0),"")</f>
        <v>Nuno Ribeiro Fonseca - MIEIC 2013/2014</v>
      </c>
      <c r="C580" s="1" t="s">
        <v>21</v>
      </c>
    </row>
    <row r="581">
      <c r="A581" s="20" t="s">
        <v>5645</v>
      </c>
      <c r="B581" s="1" t="str">
        <f>IFERROR(VLOOKUP(A581,'AlumniEI SIGARRA'!E:F,2,0),"")</f>
        <v>Omar Alejandro Castillo de Castro - MIEIC 2013/2014</v>
      </c>
      <c r="C581" s="1" t="s">
        <v>21</v>
      </c>
    </row>
    <row r="582">
      <c r="A582" s="20" t="s">
        <v>5957</v>
      </c>
      <c r="B582" s="1" t="str">
        <f>IFERROR(VLOOKUP(A582,'AlumniEI SIGARRA'!E:F,2,0),"")</f>
        <v>Pedro José Leal de Sousa - MIEIC 2016/2017</v>
      </c>
      <c r="C582" s="1" t="s">
        <v>21</v>
      </c>
    </row>
    <row r="583">
      <c r="A583" s="20" t="s">
        <v>5696</v>
      </c>
      <c r="B583" s="1" t="str">
        <f>IFERROR(VLOOKUP(A583,'AlumniEI SIGARRA'!E:F,2,0),"")</f>
        <v>Paulo André Faria de Freitas - MIEIC 2014/2015</v>
      </c>
      <c r="C583" s="1" t="s">
        <v>21</v>
      </c>
    </row>
    <row r="584">
      <c r="A584" s="20" t="s">
        <v>8088</v>
      </c>
      <c r="B584" s="1" t="str">
        <f>IFERROR(VLOOKUP(A584,'AlumniEI SIGARRA'!E:F,2,0),"")</f>
        <v/>
      </c>
      <c r="C584" s="1" t="s">
        <v>8087</v>
      </c>
    </row>
    <row r="585">
      <c r="A585" s="20" t="s">
        <v>5719</v>
      </c>
      <c r="B585" s="1" t="str">
        <f>IFERROR(VLOOKUP(A585,'AlumniEI SIGARRA'!E:F,2,0),"")</f>
        <v>Paulo Jorge Coelho Aguiar - LEIC 1999/2000</v>
      </c>
      <c r="C585" s="1" t="s">
        <v>21</v>
      </c>
    </row>
    <row r="586">
      <c r="A586" s="20" t="s">
        <v>5685</v>
      </c>
      <c r="B586" s="1" t="str">
        <f>IFERROR(VLOOKUP(A586,'AlumniEI SIGARRA'!E:F,2,0),"")</f>
        <v>Paulo Alexandre Monteiro Lopes - LEIC 2000/2001</v>
      </c>
      <c r="C586" s="1" t="s">
        <v>21</v>
      </c>
    </row>
    <row r="587">
      <c r="A587" s="20" t="s">
        <v>5757</v>
      </c>
      <c r="B587" s="1" t="str">
        <f>IFERROR(VLOOKUP(A587,'AlumniEI SIGARRA'!E:F,2,0),"")</f>
        <v>Paulo Miguel de Almeida Marques - LEIC 2006/2007</v>
      </c>
    </row>
    <row r="588">
      <c r="A588" s="20" t="s">
        <v>5677</v>
      </c>
      <c r="B588" s="1" t="str">
        <f>IFERROR(VLOOKUP(A588,'AlumniEI SIGARRA'!E:F,2,0),"")</f>
        <v>Paulo Alexandre dos Santos Noormahomed - LEIC 1999/2000</v>
      </c>
      <c r="C588" s="1" t="s">
        <v>21</v>
      </c>
    </row>
    <row r="589">
      <c r="A589" s="20" t="s">
        <v>5730</v>
      </c>
      <c r="B589" s="1" t="str">
        <f>IFERROR(VLOOKUP(A589,'AlumniEI SIGARRA'!E:F,2,0),"")</f>
        <v>Paulo Jorge de Castro Barbosa dos Santos - LEIC 1999/2000</v>
      </c>
    </row>
    <row r="590">
      <c r="A590" s="20" t="s">
        <v>5723</v>
      </c>
      <c r="B590" s="1" t="str">
        <f>IFERROR(VLOOKUP(A590,'AlumniEI SIGARRA'!E:F,2,0),"")</f>
        <v>Paulo Jorge da Costa Monteiro - LEIC 2006/2007</v>
      </c>
    </row>
    <row r="591">
      <c r="A591" s="20" t="s">
        <v>5754</v>
      </c>
      <c r="B591" s="1" t="str">
        <f>IFERROR(VLOOKUP(A591,'AlumniEI SIGARRA'!E:F,2,0),"")</f>
        <v>Paulo Manuel da Silva Faria - MIEIC 2016/2017</v>
      </c>
    </row>
    <row r="592">
      <c r="A592" s="20" t="s">
        <v>5692</v>
      </c>
      <c r="B592" s="1" t="str">
        <f>IFERROR(VLOOKUP(A592,'AlumniEI SIGARRA'!E:F,2,0),"")</f>
        <v>Paulo Alexandre Rodrigues Martins - MIEIC 2009/2010</v>
      </c>
      <c r="C592" s="1" t="s">
        <v>21</v>
      </c>
    </row>
    <row r="593">
      <c r="A593" s="20" t="s">
        <v>5809</v>
      </c>
      <c r="B593" s="1" t="str">
        <f>IFERROR(VLOOKUP(A593,'AlumniEI SIGARRA'!E:F,2,0),"")</f>
        <v>Pedro Alexandre Xavier Pacheco - MIEIC 2009/2010</v>
      </c>
      <c r="C593" s="1" t="s">
        <v>21</v>
      </c>
    </row>
    <row r="594">
      <c r="A594" s="20" t="s">
        <v>5877</v>
      </c>
      <c r="B594" s="1" t="str">
        <f>IFERROR(VLOOKUP(A594,'AlumniEI SIGARRA'!E:F,2,0),"")</f>
        <v>Pedro de Oliveira Bessa Gonçalves - LEIC 2003/2004</v>
      </c>
      <c r="C594" s="1" t="s">
        <v>21</v>
      </c>
    </row>
    <row r="595">
      <c r="A595" s="20" t="s">
        <v>5841</v>
      </c>
      <c r="B595" s="1" t="str">
        <f>IFERROR(VLOOKUP(A595,'AlumniEI SIGARRA'!E:F,2,0),"")</f>
        <v>Pedro Boloto Chambino - MIEIC 2012/2013</v>
      </c>
      <c r="C595" s="1" t="s">
        <v>21</v>
      </c>
    </row>
    <row r="596">
      <c r="A596" s="20" t="s">
        <v>5744</v>
      </c>
      <c r="B596" s="1" t="str">
        <f>IFERROR(VLOOKUP(A596,'AlumniEI SIGARRA'!E:F,2,0),"")</f>
        <v>Paulo Jorge Pereira da Costa - MIEIC 2016/2017</v>
      </c>
    </row>
    <row r="597">
      <c r="A597" s="20" t="s">
        <v>6085</v>
      </c>
      <c r="B597" s="1" t="str">
        <f>IFERROR(VLOOKUP(A597,'AlumniEI SIGARRA'!E:F,2,0),"")</f>
        <v>Pedro Miguel Alves Martins - MIEIC 2008/2009</v>
      </c>
      <c r="C597" s="1" t="s">
        <v>21</v>
      </c>
    </row>
    <row r="598">
      <c r="A598" s="20" t="s">
        <v>6165</v>
      </c>
      <c r="B598" s="1" t="str">
        <f>IFERROR(VLOOKUP(A598,'AlumniEI SIGARRA'!E:F,2,0),"")</f>
        <v>Pedro Miguel Martins de Almeida - LEIC 1999/2000</v>
      </c>
      <c r="C598" s="1" t="s">
        <v>21</v>
      </c>
    </row>
    <row r="599">
      <c r="A599" s="20" t="s">
        <v>6235</v>
      </c>
      <c r="B599" s="1" t="str">
        <f>IFERROR(VLOOKUP(A599,'AlumniEI SIGARRA'!E:F,2,0),"")</f>
        <v>Pedro Miguel Vieira Antunes Guedes da Silva - MIEIC 2009/2010</v>
      </c>
      <c r="C599" s="1" t="s">
        <v>21</v>
      </c>
    </row>
    <row r="600">
      <c r="A600" s="20" t="s">
        <v>6305</v>
      </c>
      <c r="B600" s="1" t="str">
        <f>IFERROR(VLOOKUP(A600,'AlumniEI SIGARRA'!E:F,2,0),"")</f>
        <v>Pedro Tiago Alves Margarido Simões Castanheira - MIEIC 2009/2010</v>
      </c>
      <c r="C600" s="1" t="s">
        <v>21</v>
      </c>
    </row>
    <row r="601">
      <c r="A601" s="20" t="s">
        <v>6295</v>
      </c>
      <c r="B601" s="1" t="str">
        <f>IFERROR(VLOOKUP(A601,'AlumniEI SIGARRA'!E:F,2,0),"")</f>
        <v>Pedro Rui Figueiredo da Cunha - MIEIC 2014/2015</v>
      </c>
    </row>
    <row r="602">
      <c r="A602" s="20" t="s">
        <v>8089</v>
      </c>
      <c r="B602" s="1" t="str">
        <f>IFERROR(VLOOKUP(A602,'AlumniEI SIGARRA'!E:F,2,0),"")</f>
        <v/>
      </c>
      <c r="C602" s="1" t="s">
        <v>8090</v>
      </c>
    </row>
    <row r="603">
      <c r="A603" s="20" t="s">
        <v>6058</v>
      </c>
      <c r="B603" s="1" t="str">
        <f>IFERROR(VLOOKUP(A603,'AlumniEI SIGARRA'!E:F,2,0),"")</f>
        <v>Pedro Maria Resende Vieira de Castro - MIEIC 2016/2017</v>
      </c>
      <c r="C603" s="1" t="s">
        <v>21</v>
      </c>
    </row>
    <row r="604">
      <c r="A604" s="20" t="s">
        <v>6078</v>
      </c>
      <c r="B604" s="1" t="str">
        <f>IFERROR(VLOOKUP(A604,'AlumniEI SIGARRA'!E:F,2,0),"")</f>
        <v>Pedro Miguel Abreu Antunes Batalha Pinto - LEIC 2001/2002</v>
      </c>
      <c r="C604" s="1" t="s">
        <v>21</v>
      </c>
    </row>
    <row r="605">
      <c r="A605" s="20" t="s">
        <v>6143</v>
      </c>
      <c r="B605" s="1" t="str">
        <f>IFERROR(VLOOKUP(A605,'AlumniEI SIGARRA'!E:F,2,0),"")</f>
        <v>Pedro Miguel Ferraz Nogueira da Silva - MIEIC 2019/2020</v>
      </c>
    </row>
    <row r="606">
      <c r="A606" s="20" t="s">
        <v>6051</v>
      </c>
      <c r="B606" s="1" t="str">
        <f>IFERROR(VLOOKUP(A606,'AlumniEI SIGARRA'!E:F,2,0),"")</f>
        <v>Pedro Manuel Sousa e Silva do Amaral Campos - LEIC 2006/2007</v>
      </c>
    </row>
    <row r="607">
      <c r="A607" s="20" t="s">
        <v>6034</v>
      </c>
      <c r="B607" s="1" t="str">
        <f>IFERROR(VLOOKUP(A607,'AlumniEI SIGARRA'!E:F,2,0),"")</f>
        <v>Pedro Manuel Rodrigues Sousa Andrade - LEIC 2002/2003</v>
      </c>
      <c r="C607" s="1" t="s">
        <v>21</v>
      </c>
    </row>
    <row r="608">
      <c r="A608" s="20" t="s">
        <v>5828</v>
      </c>
      <c r="B608" s="1" t="str">
        <f>IFERROR(VLOOKUP(A608,'AlumniEI SIGARRA'!E:F,2,0),"")</f>
        <v>Pedro André dos Santos Oliveira - MIEIC 2014/2015</v>
      </c>
    </row>
    <row r="609">
      <c r="A609" s="20" t="s">
        <v>5793</v>
      </c>
      <c r="B609" s="1" t="str">
        <f>IFERROR(VLOOKUP(A609,'AlumniEI SIGARRA'!E:F,2,0),"")</f>
        <v>Pedro Adriano Pessoa Teixeira - MIEIC 2011/2012</v>
      </c>
    </row>
    <row r="610">
      <c r="A610" s="20" t="s">
        <v>768</v>
      </c>
      <c r="B610" s="1" t="str">
        <f>IFERROR(VLOOKUP(A610,'AlumniEI SIGARRA'!E:F,2,0),"")</f>
        <v>António Pedro Monteiro Bailão Gonçalves da Costa - LEIC 2005/2006</v>
      </c>
      <c r="C610" s="1" t="s">
        <v>21</v>
      </c>
    </row>
    <row r="611">
      <c r="A611" s="20" t="s">
        <v>8091</v>
      </c>
      <c r="B611" s="1" t="str">
        <f>IFERROR(VLOOKUP(A611,'AlumniEI SIGARRA'!E:F,2,0),"")</f>
        <v/>
      </c>
      <c r="C611" s="1" t="s">
        <v>8092</v>
      </c>
    </row>
    <row r="612">
      <c r="A612" s="20" t="s">
        <v>6118</v>
      </c>
      <c r="B612" s="1" t="str">
        <f>IFERROR(VLOOKUP(A612,'AlumniEI SIGARRA'!E:F,2,0),"")</f>
        <v>Pedro Miguel da Cunha Carneiro - LEIC 2006/2007</v>
      </c>
      <c r="C612" s="1" t="s">
        <v>21</v>
      </c>
    </row>
    <row r="613">
      <c r="A613" s="20" t="s">
        <v>5973</v>
      </c>
      <c r="B613" s="1" t="str">
        <f>IFERROR(VLOOKUP(A613,'AlumniEI SIGARRA'!E:F,2,0),"")</f>
        <v>Pedro Lencastre Torres de Castro Henriques - LEIC 1999/2000 MIEIC 2008/2009</v>
      </c>
    </row>
    <row r="614">
      <c r="A614" s="20" t="s">
        <v>6037</v>
      </c>
      <c r="B614" s="1" t="str">
        <f>IFERROR(VLOOKUP(A614,'AlumniEI SIGARRA'!E:F,2,0),"")</f>
        <v>Pedro Manuel Sá Balão Alves Rocha - LEIC 2005/2006</v>
      </c>
      <c r="C614" s="1" t="s">
        <v>21</v>
      </c>
    </row>
    <row r="615">
      <c r="A615" s="20" t="s">
        <v>5851</v>
      </c>
      <c r="B615" s="1" t="str">
        <f>IFERROR(VLOOKUP(A615,'AlumniEI SIGARRA'!E:F,2,0),"")</f>
        <v>Pedro Daniel Cardoso dos Santos - MIEIC 2014/2015</v>
      </c>
    </row>
    <row r="616">
      <c r="A616" s="20" t="s">
        <v>6284</v>
      </c>
      <c r="B616" s="1" t="str">
        <f>IFERROR(VLOOKUP(A616,'AlumniEI SIGARRA'!E:F,2,0),"")</f>
        <v>Pedro Ricardo Oliveira Fernandes - MIEIC 2015/2016</v>
      </c>
      <c r="C616" s="1" t="s">
        <v>21</v>
      </c>
    </row>
    <row r="617">
      <c r="A617" s="20" t="s">
        <v>5880</v>
      </c>
      <c r="B617" s="1" t="str">
        <f>IFERROR(VLOOKUP(A617,'AlumniEI SIGARRA'!E:F,2,0),"")</f>
        <v>Pedro Dias Faria - MIEIC 2016/2017</v>
      </c>
      <c r="C617" s="1" t="s">
        <v>21</v>
      </c>
    </row>
    <row r="618">
      <c r="A618" s="20" t="s">
        <v>6190</v>
      </c>
      <c r="B618" s="1" t="str">
        <f>IFERROR(VLOOKUP(A618,'AlumniEI SIGARRA'!E:F,2,0),"")</f>
        <v>Pedro Miguel Pinheiro Almeida Lamas Pinto - LEIC 2006/2007</v>
      </c>
      <c r="C618" s="1" t="s">
        <v>21</v>
      </c>
    </row>
    <row r="619">
      <c r="A619" s="20" t="s">
        <v>6022</v>
      </c>
      <c r="B619" s="1" t="str">
        <f>IFERROR(VLOOKUP(A619,'AlumniEI SIGARRA'!E:F,2,0),"")</f>
        <v>Pedro Manuel Martins dos Santos - LEIC 2002/2003</v>
      </c>
    </row>
    <row r="620">
      <c r="A620" s="20" t="s">
        <v>6069</v>
      </c>
      <c r="B620" s="1" t="str">
        <f>IFERROR(VLOOKUP(A620,'AlumniEI SIGARRA'!E:F,2,0),"")</f>
        <v>Pedro Mauricio da Silva Moreira Costa - LEIC 2006/2007</v>
      </c>
    </row>
    <row r="621">
      <c r="A621" s="20" t="s">
        <v>6088</v>
      </c>
      <c r="B621" s="1" t="str">
        <f>IFERROR(VLOOKUP(A621,'AlumniEI SIGARRA'!E:F,2,0),"")</f>
        <v>Pedro Miguel Barros Morgado - MIEIC 2009/2010</v>
      </c>
      <c r="C621" s="1" t="s">
        <v>21</v>
      </c>
    </row>
    <row r="622">
      <c r="A622" s="20" t="s">
        <v>8093</v>
      </c>
      <c r="B622" s="1" t="str">
        <f>IFERROR(VLOOKUP(A622,'AlumniEI SIGARRA'!E:F,2,0),"")</f>
        <v/>
      </c>
      <c r="C622" s="1" t="s">
        <v>21</v>
      </c>
    </row>
    <row r="623">
      <c r="A623" s="20" t="s">
        <v>6160</v>
      </c>
      <c r="B623" s="1" t="str">
        <f>IFERROR(VLOOKUP(A623,'AlumniEI SIGARRA'!E:F,2,0),"")</f>
        <v>Pedro Miguel Lourenço Meleiro - MIEIC 2012/2013</v>
      </c>
      <c r="C623" s="1" t="s">
        <v>21</v>
      </c>
    </row>
    <row r="624">
      <c r="A624" s="20" t="s">
        <v>6074</v>
      </c>
      <c r="B624" s="1" t="str">
        <f>IFERROR(VLOOKUP(A624,'AlumniEI SIGARRA'!E:F,2,0),"")</f>
        <v>Pedro Melo Campos - MIEIC 2007/2008</v>
      </c>
    </row>
    <row r="625">
      <c r="A625" s="20" t="s">
        <v>6146</v>
      </c>
      <c r="B625" s="1" t="str">
        <f>IFERROR(VLOOKUP(A625,'AlumniEI SIGARRA'!E:F,2,0),"")</f>
        <v>Pedro Miguel Ferreira Machado - MIEIC 2012/2013</v>
      </c>
    </row>
    <row r="626">
      <c r="A626" s="20" t="s">
        <v>6205</v>
      </c>
      <c r="B626" s="1" t="str">
        <f>IFERROR(VLOOKUP(A626,'AlumniEI SIGARRA'!E:F,2,0),"")</f>
        <v>Pedro Miguel Rosário Alves - MIEIC 2007/2008</v>
      </c>
      <c r="C626" s="1" t="s">
        <v>21</v>
      </c>
    </row>
    <row r="627">
      <c r="A627" s="20" t="s">
        <v>6062</v>
      </c>
      <c r="B627" s="1" t="str">
        <f>IFERROR(VLOOKUP(A627,'AlumniEI SIGARRA'!E:F,2,0),"")</f>
        <v>Pedro Marinho Rodrigues Pinto - LEIC 2006/2007</v>
      </c>
    </row>
    <row r="628">
      <c r="A628" s="20" t="s">
        <v>6209</v>
      </c>
      <c r="B628" s="1" t="str">
        <f>IFERROR(VLOOKUP(A628,'AlumniEI SIGARRA'!E:F,2,0),"")</f>
        <v>Pedro Miguel Salgado Dias - MIEIC 2013/2014</v>
      </c>
    </row>
    <row r="629">
      <c r="A629" s="20" t="s">
        <v>5935</v>
      </c>
      <c r="B629" s="1" t="str">
        <f>IFERROR(VLOOKUP(A629,'AlumniEI SIGARRA'!E:F,2,0),"")</f>
        <v>Pedro Jorge Domingues de Carvalho Pacheco - LEIC 2006/2007</v>
      </c>
      <c r="C629" s="1" t="s">
        <v>21</v>
      </c>
    </row>
    <row r="630">
      <c r="A630" s="20" t="s">
        <v>5820</v>
      </c>
      <c r="B630" s="1" t="str">
        <f>IFERROR(VLOOKUP(A630,'AlumniEI SIGARRA'!E:F,2,0),"")</f>
        <v>Pedro Amândio Valenzuela Tavares Palmares - LEIC 2005/2006</v>
      </c>
      <c r="C630" s="1" t="s">
        <v>21</v>
      </c>
    </row>
    <row r="631">
      <c r="A631" s="20" t="s">
        <v>5913</v>
      </c>
      <c r="B631" s="1" t="str">
        <f>IFERROR(VLOOKUP(A631,'AlumniEI SIGARRA'!E:F,2,0),"")</f>
        <v>Pedro Filipe Pinto Simões - MIEIC 2013/2014</v>
      </c>
      <c r="C631" s="1" t="s">
        <v>21</v>
      </c>
    </row>
    <row r="632">
      <c r="A632" s="20" t="s">
        <v>5909</v>
      </c>
      <c r="B632" s="1" t="str">
        <f>IFERROR(VLOOKUP(A632,'AlumniEI SIGARRA'!E:F,2,0),"")</f>
        <v>Pedro Filipe Gomes Rodrigues - MIEIC 2007/2008</v>
      </c>
    </row>
    <row r="633">
      <c r="A633" s="20" t="s">
        <v>6244</v>
      </c>
      <c r="B633" s="1" t="str">
        <f>IFERROR(VLOOKUP(A633,'AlumniEI SIGARRA'!E:F,2,0),"")</f>
        <v>Pedro Miguel Vilares Jorge Ruas Moreira - MIEIC 2007/2008</v>
      </c>
    </row>
    <row r="634">
      <c r="A634" s="20" t="s">
        <v>5888</v>
      </c>
      <c r="B634" s="1" t="str">
        <f>IFERROR(VLOOKUP(A634,'AlumniEI SIGARRA'!E:F,2,0),"")</f>
        <v>Pedro Emanuel de Castro Faria Salgado - LEIC 2002/2003 MIEIC 2007/2008</v>
      </c>
    </row>
    <row r="635">
      <c r="A635" s="20" t="s">
        <v>6015</v>
      </c>
      <c r="B635" s="1" t="str">
        <f>IFERROR(VLOOKUP(A635,'AlumniEI SIGARRA'!E:F,2,0),"")</f>
        <v>Pedro Manuel Leal Sampaio - LEIC 2005/2006</v>
      </c>
      <c r="C635" s="1" t="s">
        <v>21</v>
      </c>
    </row>
    <row r="636">
      <c r="A636" s="20" t="s">
        <v>5900</v>
      </c>
      <c r="B636" s="1" t="str">
        <f>IFERROR(VLOOKUP(A636,'AlumniEI SIGARRA'!E:F,2,0),"")</f>
        <v>Pedro Fernando Vaz de Sousa Grilo - MIEIC 2014/2015</v>
      </c>
    </row>
    <row r="637">
      <c r="A637" s="20" t="s">
        <v>6314</v>
      </c>
      <c r="B637" s="1" t="str">
        <f>IFERROR(VLOOKUP(A637,'AlumniEI SIGARRA'!E:F,2,0),"")</f>
        <v>Pedro Tiago Carvalho da Silva Pontes - MIEIC 2012/2013</v>
      </c>
      <c r="C637" s="1" t="s">
        <v>21</v>
      </c>
    </row>
    <row r="638">
      <c r="A638" s="20" t="s">
        <v>6126</v>
      </c>
      <c r="B638" s="1" t="str">
        <f>IFERROR(VLOOKUP(A638,'AlumniEI SIGARRA'!E:F,2,0),"")</f>
        <v>Pedro Miguel de Almeida - MIEIC 2014/2015</v>
      </c>
      <c r="C638" s="1" t="s">
        <v>21</v>
      </c>
    </row>
    <row r="639">
      <c r="A639" s="20" t="s">
        <v>5941</v>
      </c>
      <c r="B639" s="1" t="str">
        <f>IFERROR(VLOOKUP(A639,'AlumniEI SIGARRA'!E:F,2,0),"")</f>
        <v>Pedro Jorge Maia do Vale Peixoto - MIEIC 2011/2012</v>
      </c>
      <c r="C639" s="1" t="s">
        <v>21</v>
      </c>
    </row>
    <row r="640">
      <c r="A640" s="20" t="s">
        <v>6197</v>
      </c>
      <c r="B640" s="1" t="str">
        <f>IFERROR(VLOOKUP(A640,'AlumniEI SIGARRA'!E:F,2,0),"")</f>
        <v>Pedro Miguel Ribeiro Veloso Gomes - LEIC 2001/2002 MIEIC 2008/2009</v>
      </c>
    </row>
    <row r="641">
      <c r="A641" s="20" t="s">
        <v>6322</v>
      </c>
      <c r="B641" s="1" t="str">
        <f>IFERROR(VLOOKUP(A641,'AlumniEI SIGARRA'!E:F,2,0),"")</f>
        <v>Pedro Vieira Lamares Martins - MIEIC 2017/2018</v>
      </c>
    </row>
    <row r="642">
      <c r="A642" s="20" t="s">
        <v>3457</v>
      </c>
      <c r="B642" s="1" t="str">
        <f>IFERROR(VLOOKUP(A642,'AlumniEI SIGARRA'!E:F,2,0),"")</f>
        <v>João Paulo da Cunha Peixoto - LEIC 2002/2003</v>
      </c>
      <c r="C642" s="1" t="s">
        <v>21</v>
      </c>
    </row>
    <row r="643">
      <c r="A643" s="20" t="s">
        <v>4840</v>
      </c>
      <c r="B643" s="1" t="str">
        <f>IFERROR(VLOOKUP(A643,'AlumniEI SIGARRA'!E:F,2,0),"")</f>
        <v>Margarida Isabel Garcia Pereira - MIEIC 2013/2014</v>
      </c>
      <c r="C643" s="1" t="s">
        <v>21</v>
      </c>
    </row>
    <row r="644">
      <c r="A644" s="20" t="s">
        <v>6250</v>
      </c>
      <c r="B644" s="1" t="str">
        <f>IFERROR(VLOOKUP(A644,'AlumniEI SIGARRA'!E:F,2,0),"")</f>
        <v>Pedro Moreira Torres - MIEIC 2011/2012</v>
      </c>
      <c r="C644" s="1" t="s">
        <v>21</v>
      </c>
    </row>
    <row r="645">
      <c r="A645" s="20" t="s">
        <v>8094</v>
      </c>
      <c r="B645" s="1" t="str">
        <f>IFERROR(VLOOKUP(A645,'AlumniEI SIGARRA'!E:F,2,0),"")</f>
        <v/>
      </c>
      <c r="C645" s="1" t="s">
        <v>8095</v>
      </c>
    </row>
    <row r="646">
      <c r="A646" s="20" t="s">
        <v>2031</v>
      </c>
      <c r="B646" s="1" t="str">
        <f>IFERROR(VLOOKUP(A646,'AlumniEI SIGARRA'!E:F,2,0),"")</f>
        <v>Fernando Jorge Afonso Pires - MIEIC 2007/2008</v>
      </c>
      <c r="C646" s="1" t="s">
        <v>21</v>
      </c>
    </row>
    <row r="647">
      <c r="A647" s="20" t="s">
        <v>5734</v>
      </c>
      <c r="B647" s="1" t="str">
        <f>IFERROR(VLOOKUP(A647,'AlumniEI SIGARRA'!E:F,2,0),"")</f>
        <v>Paulo Jorge Duarte Koch - LEIC 2006/2007</v>
      </c>
    </row>
    <row r="648">
      <c r="A648" s="20" t="s">
        <v>5978</v>
      </c>
      <c r="B648" s="1" t="str">
        <f>IFERROR(VLOOKUP(A648,'AlumniEI SIGARRA'!E:F,2,0),"")</f>
        <v>Pedro Luís de Faria e Coelho - MIEIC 2009/2010</v>
      </c>
      <c r="C648" s="1" t="s">
        <v>21</v>
      </c>
    </row>
    <row r="649">
      <c r="A649" s="20" t="s">
        <v>5895</v>
      </c>
      <c r="B649" s="1" t="str">
        <f>IFERROR(VLOOKUP(A649,'AlumniEI SIGARRA'!E:F,2,0),"")</f>
        <v>Pedro Fernando Quintas Loureiro - MIEIC 2008/2009</v>
      </c>
    </row>
    <row r="650">
      <c r="A650" s="20" t="s">
        <v>6103</v>
      </c>
      <c r="B650" s="1" t="str">
        <f>IFERROR(VLOOKUP(A650,'AlumniEI SIGARRA'!E:F,2,0),"")</f>
        <v>Pedro Miguel Correia Mendes - LEIC 2005/2006</v>
      </c>
    </row>
    <row r="651">
      <c r="A651" s="20" t="s">
        <v>6041</v>
      </c>
      <c r="B651" s="1" t="str">
        <f>IFERROR(VLOOKUP(A651,'AlumniEI SIGARRA'!E:F,2,0),"")</f>
        <v>Pedro Manuel Santos Borges - MIEIC 2013/2014</v>
      </c>
      <c r="C651" s="1" t="s">
        <v>21</v>
      </c>
    </row>
    <row r="652">
      <c r="A652" s="20" t="s">
        <v>6220</v>
      </c>
      <c r="B652" s="1" t="str">
        <f>IFERROR(VLOOKUP(A652,'AlumniEI SIGARRA'!E:F,2,0),"")</f>
        <v>Pedro Miguel Soares Ferreira - LEIC 2002/2003</v>
      </c>
    </row>
    <row r="653">
      <c r="A653" s="20" t="s">
        <v>8096</v>
      </c>
      <c r="B653" s="1" t="str">
        <f>IFERROR(VLOOKUP(A653,'AlumniEI SIGARRA'!E:F,2,0),"")</f>
        <v/>
      </c>
      <c r="C653" s="1" t="s">
        <v>7764</v>
      </c>
    </row>
    <row r="654">
      <c r="A654" s="20" t="s">
        <v>5872</v>
      </c>
      <c r="B654" s="1" t="str">
        <f>IFERROR(VLOOKUP(A654,'AlumniEI SIGARRA'!E:F,2,0),"")</f>
        <v>Pedro David Castanheira da Costa Polónia - MIEIC 2010/2011</v>
      </c>
    </row>
    <row r="655">
      <c r="A655" s="20" t="s">
        <v>1243</v>
      </c>
      <c r="B655" s="1" t="str">
        <f>IFERROR(VLOOKUP(A655,'AlumniEI SIGARRA'!E:F,2,0),"")</f>
        <v>César Francisco Gonçalves Rodrigues - LEIC 2001/2002</v>
      </c>
    </row>
    <row r="656">
      <c r="A656" s="20" t="s">
        <v>3495</v>
      </c>
      <c r="B656" s="1" t="str">
        <f>IFERROR(VLOOKUP(A656,'AlumniEI SIGARRA'!E:F,2,0),"")</f>
        <v>João Paulo Ribeiro Portasio - MIEIC 2009/2010</v>
      </c>
    </row>
    <row r="657">
      <c r="A657" s="20" t="s">
        <v>2181</v>
      </c>
      <c r="B657" s="1" t="str">
        <f>IFERROR(VLOOKUP(A657,'AlumniEI SIGARRA'!E:F,2,0),"")</f>
        <v>Filipe Manuel Miranda da Cruz - LEIC 2005/2006 MEI 2007/2008</v>
      </c>
    </row>
    <row r="658">
      <c r="A658" s="20" t="s">
        <v>646</v>
      </c>
      <c r="B658" s="1" t="str">
        <f>IFERROR(VLOOKUP(A658,'AlumniEI SIGARRA'!E:F,2,0),"")</f>
        <v>António Alberto Pereira Bandeira - MIEIC 2007/2008</v>
      </c>
    </row>
    <row r="659">
      <c r="A659" s="20" t="s">
        <v>4195</v>
      </c>
      <c r="B659" s="1" t="str">
        <f>IFERROR(VLOOKUP(A659,'AlumniEI SIGARRA'!E:F,2,0),"")</f>
        <v>José Pedro Rodrigues do Vale - LEIC 2005/2006</v>
      </c>
      <c r="C659" s="1" t="s">
        <v>21</v>
      </c>
    </row>
    <row r="660">
      <c r="A660" s="20" t="s">
        <v>6682</v>
      </c>
      <c r="B660" s="1" t="str">
        <f>IFERROR(VLOOKUP(A660,'AlumniEI SIGARRA'!E:F,2,0),"")</f>
        <v>Rúben Filipe Melim de Nóbrega - LEIC 2003/2004</v>
      </c>
    </row>
    <row r="661">
      <c r="A661" s="20" t="s">
        <v>6335</v>
      </c>
      <c r="B661" s="1" t="str">
        <f>IFERROR(VLOOKUP(A661,'AlumniEI SIGARRA'!E:F,2,0),"")</f>
        <v>Rafael Araújo Pires - MIEIC 2009/2010</v>
      </c>
      <c r="C661" s="1" t="s">
        <v>21</v>
      </c>
    </row>
    <row r="662">
      <c r="A662" s="20" t="s">
        <v>8097</v>
      </c>
      <c r="B662" s="1" t="str">
        <f>IFERROR(VLOOKUP(A662,'AlumniEI SIGARRA'!E:F,2,0),"")</f>
        <v/>
      </c>
      <c r="C662" s="1" t="s">
        <v>8098</v>
      </c>
    </row>
    <row r="663">
      <c r="A663" s="20" t="s">
        <v>6583</v>
      </c>
      <c r="B663" s="1" t="str">
        <f>IFERROR(VLOOKUP(A663,'AlumniEI SIGARRA'!E:F,2,0),"")</f>
        <v>Ricardo Manuel Soares Batista - LEIC 2003/2004</v>
      </c>
      <c r="C663" s="1" t="s">
        <v>21</v>
      </c>
    </row>
    <row r="664">
      <c r="A664" s="20" t="s">
        <v>8099</v>
      </c>
      <c r="B664" s="1" t="str">
        <f>IFERROR(VLOOKUP(A664,'AlumniEI SIGARRA'!E:F,2,0),"")</f>
        <v/>
      </c>
      <c r="C664" s="1" t="s">
        <v>8049</v>
      </c>
    </row>
    <row r="665">
      <c r="A665" s="20" t="s">
        <v>6377</v>
      </c>
      <c r="B665" s="1" t="str">
        <f>IFERROR(VLOOKUP(A665,'AlumniEI SIGARRA'!E:F,2,0),"")</f>
        <v>Renato Miguel Rodrigues - MIEIC 2013/2014</v>
      </c>
      <c r="C665" s="1" t="s">
        <v>21</v>
      </c>
    </row>
    <row r="666">
      <c r="A666" s="20" t="s">
        <v>6744</v>
      </c>
      <c r="B666" s="1" t="str">
        <f>IFERROR(VLOOKUP(A666,'AlumniEI SIGARRA'!E:F,2,0),"")</f>
        <v>Rui Filipe Andrade Pereira - LEIC 2000/2001</v>
      </c>
      <c r="C666" s="1" t="s">
        <v>21</v>
      </c>
    </row>
    <row r="667">
      <c r="A667" s="20" t="s">
        <v>47</v>
      </c>
      <c r="B667" s="1" t="str">
        <f>IFERROR(VLOOKUP(A667,'AlumniEI SIGARRA'!E:F,2,0),"")</f>
        <v>Admilo Élvio Mendes Ribeiro - MIEIC 2011/2012</v>
      </c>
      <c r="C667" s="1" t="s">
        <v>21</v>
      </c>
    </row>
    <row r="668">
      <c r="A668" s="20" t="s">
        <v>6544</v>
      </c>
      <c r="B668" s="1" t="str">
        <f>IFERROR(VLOOKUP(A668,'AlumniEI SIGARRA'!E:F,2,0),"")</f>
        <v>Ricardo José Campos Azevedo Cunha - MIEIC 2012/2013</v>
      </c>
      <c r="C668" s="1" t="s">
        <v>21</v>
      </c>
    </row>
    <row r="669">
      <c r="A669" s="20" t="s">
        <v>6413</v>
      </c>
      <c r="B669" s="1" t="str">
        <f>IFERROR(VLOOKUP(A669,'AlumniEI SIGARRA'!E:F,2,0),"")</f>
        <v>Ricardo Daniel Ferreira Ferreira - MIEIC 2008/2009</v>
      </c>
      <c r="C669" s="1" t="s">
        <v>21</v>
      </c>
    </row>
    <row r="670">
      <c r="A670" s="20" t="s">
        <v>6503</v>
      </c>
      <c r="B670" s="1" t="str">
        <f>IFERROR(VLOOKUP(A670,'AlumniEI SIGARRA'!E:F,2,0),"")</f>
        <v>Ricardo Jorge da Rocha Loureiro - MIEIC 2016/2017</v>
      </c>
      <c r="C670" s="1" t="s">
        <v>21</v>
      </c>
    </row>
    <row r="671">
      <c r="A671" s="20" t="s">
        <v>6601</v>
      </c>
      <c r="B671" s="1" t="str">
        <f>IFERROR(VLOOKUP(A671,'AlumniEI SIGARRA'!E:F,2,0),"")</f>
        <v>Ricardo Pereira Moura - LEIC 2000/2001</v>
      </c>
    </row>
    <row r="672">
      <c r="A672" s="20" t="s">
        <v>6550</v>
      </c>
      <c r="B672" s="1" t="str">
        <f>IFERROR(VLOOKUP(A672,'AlumniEI SIGARRA'!E:F,2,0),"")</f>
        <v>Ricardo José Moreira Pinho - MIEIC 2013/2014</v>
      </c>
      <c r="C672" s="1" t="s">
        <v>21</v>
      </c>
    </row>
    <row r="673">
      <c r="A673" s="20" t="s">
        <v>6567</v>
      </c>
      <c r="B673" s="1" t="str">
        <f>IFERROR(VLOOKUP(A673,'AlumniEI SIGARRA'!E:F,2,0),"")</f>
        <v>Ricardo Manuel Brito da Rocha - LEIC 2002/2003</v>
      </c>
      <c r="C673" s="1" t="s">
        <v>21</v>
      </c>
    </row>
    <row r="674">
      <c r="A674" s="20" t="s">
        <v>6475</v>
      </c>
      <c r="B674" s="1" t="str">
        <f>IFERROR(VLOOKUP(A674,'AlumniEI SIGARRA'!E:F,2,0),"")</f>
        <v>Ricardo Gabriel da Silva Graça - MIEIC 2012/2013</v>
      </c>
      <c r="C674" s="1" t="s">
        <v>21</v>
      </c>
    </row>
    <row r="675">
      <c r="A675" s="20" t="s">
        <v>6452</v>
      </c>
      <c r="B675" s="1" t="str">
        <f>IFERROR(VLOOKUP(A675,'AlumniEI SIGARRA'!E:F,2,0),"")</f>
        <v>Ricardo Filipe da Silva Afonso - LEIC 2004/2005</v>
      </c>
      <c r="C675" s="1" t="s">
        <v>21</v>
      </c>
    </row>
    <row r="676">
      <c r="A676" s="20" t="s">
        <v>6441</v>
      </c>
      <c r="B676" s="1" t="str">
        <f>IFERROR(VLOOKUP(A676,'AlumniEI SIGARRA'!E:F,2,0),"")</f>
        <v>Ricardo Filipe Carvalho Amorim - MIEIC 2013/2014</v>
      </c>
    </row>
    <row r="677">
      <c r="A677" s="20" t="s">
        <v>6429</v>
      </c>
      <c r="B677" s="1" t="str">
        <f>IFERROR(VLOOKUP(A677,'AlumniEI SIGARRA'!E:F,2,0),"")</f>
        <v>Ricardo Fernando Babo Pedroso - MIEIC 2014/2015</v>
      </c>
      <c r="C677" s="1" t="s">
        <v>21</v>
      </c>
    </row>
    <row r="678">
      <c r="A678" s="20" t="s">
        <v>6437</v>
      </c>
      <c r="B678" s="1" t="str">
        <f>IFERROR(VLOOKUP(A678,'AlumniEI SIGARRA'!E:F,2,0),"")</f>
        <v>Ricardo Ferreira Rodrigues Pinto - LEIC 2004/2005 MEI 2007/2008</v>
      </c>
    </row>
    <row r="679">
      <c r="A679" s="20" t="s">
        <v>6457</v>
      </c>
      <c r="B679" s="1" t="str">
        <f>IFERROR(VLOOKUP(A679,'AlumniEI SIGARRA'!E:F,2,0),"")</f>
        <v>Ricardo Filipe da Silva Leal Pereira - MIEIC 2011/2012</v>
      </c>
      <c r="C679" s="1" t="s">
        <v>21</v>
      </c>
    </row>
    <row r="680">
      <c r="A680" s="20" t="s">
        <v>6468</v>
      </c>
      <c r="B680" s="1" t="str">
        <f>IFERROR(VLOOKUP(A680,'AlumniEI SIGARRA'!E:F,2,0),"")</f>
        <v>Ricardo Filipe Teixeira Gonçalves - MIEIC 2011/2012</v>
      </c>
      <c r="C680" s="1" t="s">
        <v>21</v>
      </c>
    </row>
    <row r="681">
      <c r="A681" s="20" t="s">
        <v>6489</v>
      </c>
      <c r="B681" s="1" t="str">
        <f>IFERROR(VLOOKUP(A681,'AlumniEI SIGARRA'!E:F,2,0),"")</f>
        <v>Ricardo Joaquim Moreira de Oliveira - LEIC 2004/2005</v>
      </c>
    </row>
    <row r="682">
      <c r="A682" s="20" t="s">
        <v>6485</v>
      </c>
      <c r="B682" s="1" t="str">
        <f>IFERROR(VLOOKUP(A682,'AlumniEI SIGARRA'!E:F,2,0),"")</f>
        <v>Ricardo João Teixeira Santos Mestre - MIEIC 2008/2009</v>
      </c>
      <c r="C682" s="1" t="s">
        <v>21</v>
      </c>
    </row>
    <row r="683">
      <c r="A683" s="20" t="s">
        <v>6408</v>
      </c>
      <c r="B683" s="1" t="str">
        <f>IFERROR(VLOOKUP(A683,'AlumniEI SIGARRA'!E:F,2,0),"")</f>
        <v>Ricardo Belchior Teles Lagido - MIEIC 2011/2012</v>
      </c>
      <c r="C683" s="1" t="s">
        <v>21</v>
      </c>
    </row>
    <row r="684">
      <c r="A684" s="20" t="s">
        <v>6598</v>
      </c>
      <c r="B684" s="1" t="str">
        <f>IFERROR(VLOOKUP(A684,'AlumniEI SIGARRA'!E:F,2,0),"")</f>
        <v>Ricardo Nuno Moreira Pinto da Fonseca Almeida - LEIC 2004/2005</v>
      </c>
    </row>
    <row r="685">
      <c r="A685" s="20" t="s">
        <v>6554</v>
      </c>
      <c r="B685" s="1" t="str">
        <f>IFERROR(VLOOKUP(A685,'AlumniEI SIGARRA'!E:F,2,0),"")</f>
        <v>Ricardo José Oliveira Batista - LEIC 2006/2007</v>
      </c>
    </row>
    <row r="686">
      <c r="A686" s="20" t="s">
        <v>6400</v>
      </c>
      <c r="B686" s="1" t="str">
        <f>IFERROR(VLOOKUP(A686,'AlumniEI SIGARRA'!E:F,2,0),"")</f>
        <v>Ricardo António Rocha Espirito Santo Veloso - MIEIC 2007/2008</v>
      </c>
      <c r="C686" s="1" t="s">
        <v>21</v>
      </c>
    </row>
    <row r="687">
      <c r="A687" s="20" t="s">
        <v>6588</v>
      </c>
      <c r="B687" s="1" t="str">
        <f>IFERROR(VLOOKUP(A687,'AlumniEI SIGARRA'!E:F,2,0),"")</f>
        <v>Ricardo Miguel da Cruz Rodrigues - MIEIC 2007/2008</v>
      </c>
      <c r="C687" s="1" t="s">
        <v>21</v>
      </c>
    </row>
    <row r="688">
      <c r="A688" s="20" t="s">
        <v>6592</v>
      </c>
      <c r="B688" s="1" t="str">
        <f>IFERROR(VLOOKUP(A688,'AlumniEI SIGARRA'!E:F,2,0),"")</f>
        <v>Ricardo Miguel dos Santos Leandro - MIEIC 2008/2009</v>
      </c>
      <c r="C688" s="1" t="s">
        <v>21</v>
      </c>
    </row>
    <row r="689">
      <c r="A689" s="20" t="s">
        <v>6498</v>
      </c>
      <c r="B689" s="1" t="str">
        <f>IFERROR(VLOOKUP(A689,'AlumniEI SIGARRA'!E:F,2,0),"")</f>
        <v>Ricardo Jorge da Costa Machado - MIEIC 2008/2009</v>
      </c>
      <c r="C689" s="1" t="s">
        <v>21</v>
      </c>
    </row>
    <row r="690">
      <c r="A690" s="20" t="s">
        <v>6558</v>
      </c>
      <c r="B690" s="1" t="str">
        <f>IFERROR(VLOOKUP(A690,'AlumniEI SIGARRA'!E:F,2,0),"")</f>
        <v>Ricardo José Pinto de Melo - LEIC 2002/2003</v>
      </c>
      <c r="C690" s="1" t="s">
        <v>21</v>
      </c>
    </row>
    <row r="691">
      <c r="A691" s="20" t="s">
        <v>6514</v>
      </c>
      <c r="B691" s="1" t="str">
        <f>IFERROR(VLOOKUP(A691,'AlumniEI SIGARRA'!E:F,2,0),"")</f>
        <v>Ricardo Jorge de Sousa Teixeira - MIEIC 2013/2014</v>
      </c>
      <c r="C691" s="1" t="s">
        <v>21</v>
      </c>
    </row>
    <row r="692">
      <c r="A692" s="20" t="s">
        <v>8100</v>
      </c>
      <c r="B692" s="1" t="str">
        <f>IFERROR(VLOOKUP(A692,'AlumniEI SIGARRA'!E:F,2,0),"")</f>
        <v/>
      </c>
      <c r="C692" s="1" t="s">
        <v>8101</v>
      </c>
    </row>
    <row r="693">
      <c r="A693" s="20" t="s">
        <v>6627</v>
      </c>
      <c r="B693" s="1" t="str">
        <f>IFERROR(VLOOKUP(A693,'AlumniEI SIGARRA'!E:F,2,0),"")</f>
        <v>Rodolfo Alexandre de Almeida Rodrigues - MIEIC 2016/2017</v>
      </c>
      <c r="C693" s="1" t="s">
        <v>21</v>
      </c>
    </row>
    <row r="694">
      <c r="A694" s="20" t="s">
        <v>6647</v>
      </c>
      <c r="B694" s="1" t="str">
        <f>IFERROR(VLOOKUP(A694,'AlumniEI SIGARRA'!E:F,2,0),"")</f>
        <v>Rodrigo Manuel Lopes de Matos Moreira - MIEIC 2007/2008</v>
      </c>
    </row>
    <row r="695">
      <c r="A695" s="20" t="s">
        <v>7389</v>
      </c>
      <c r="B695" s="1" t="str">
        <f>IFERROR(VLOOKUP(A695,'AlumniEI SIGARRA'!E:F,2,0),"")</f>
        <v>Tiago Manuel de Castro Rodrigues - MIEIC 2013/2014</v>
      </c>
      <c r="C695" s="1" t="s">
        <v>21</v>
      </c>
    </row>
    <row r="696">
      <c r="A696" s="20" t="s">
        <v>6478</v>
      </c>
      <c r="B696" s="1" t="str">
        <f>IFERROR(VLOOKUP(A696,'AlumniEI SIGARRA'!E:F,2,0),"")</f>
        <v>Ricardo Gonçalves de Oliveira - LEIC 2005/2006</v>
      </c>
      <c r="C696" s="1" t="s">
        <v>21</v>
      </c>
    </row>
    <row r="697">
      <c r="A697" s="20" t="s">
        <v>4659</v>
      </c>
      <c r="B697" s="1" t="str">
        <f>IFERROR(VLOOKUP(A697,'AlumniEI SIGARRA'!E:F,2,0),"")</f>
        <v>Luis Rafael Roma da Câmara Pires - MIEIC 2009/2010</v>
      </c>
      <c r="C697" s="1" t="s">
        <v>21</v>
      </c>
    </row>
    <row r="698">
      <c r="A698" s="20" t="s">
        <v>6609</v>
      </c>
      <c r="B698" s="1" t="str">
        <f>IFERROR(VLOOKUP(A698,'AlumniEI SIGARRA'!E:F,2,0),"")</f>
        <v>Ricardo Rui Machado Pinho de Queiroz - LEIC 2004/2005</v>
      </c>
      <c r="C698" s="1" t="s">
        <v>21</v>
      </c>
    </row>
    <row r="699">
      <c r="A699" s="20" t="s">
        <v>6642</v>
      </c>
      <c r="B699" s="1" t="str">
        <f>IFERROR(VLOOKUP(A699,'AlumniEI SIGARRA'!E:F,2,0),"")</f>
        <v>Rodrigo Jorge de Oliveira Maia e Queirós Machado - LEIC 1999/2000</v>
      </c>
    </row>
    <row r="700">
      <c r="A700" s="20" t="s">
        <v>6654</v>
      </c>
      <c r="B700" s="1" t="str">
        <f>IFERROR(VLOOKUP(A700,'AlumniEI SIGARRA'!E:F,2,0),"")</f>
        <v>Rodrigo Miguel da Fonseca Sá Guerra - LEIC 2003/2004</v>
      </c>
      <c r="C700" s="1" t="s">
        <v>21</v>
      </c>
    </row>
    <row r="701">
      <c r="A701" s="20" t="s">
        <v>6853</v>
      </c>
      <c r="B701" s="1" t="str">
        <f>IFERROR(VLOOKUP(A701,'AlumniEI SIGARRA'!E:F,2,0),"")</f>
        <v>Rui Miguel de Sousa Neves - LEIC 2004/2005</v>
      </c>
    </row>
    <row r="702">
      <c r="A702" s="20" t="s">
        <v>6688</v>
      </c>
      <c r="B702" s="1" t="str">
        <f>IFERROR(VLOOKUP(A702,'AlumniEI SIGARRA'!E:F,2,0),"")</f>
        <v>Rúben Joás da Silva Pereira - LEIC 2001/2002</v>
      </c>
    </row>
    <row r="703">
      <c r="A703" s="20" t="s">
        <v>6678</v>
      </c>
      <c r="B703" s="1" t="str">
        <f>IFERROR(VLOOKUP(A703,'AlumniEI SIGARRA'!E:F,2,0),"")</f>
        <v>Rúben Filipe Delindro Veloso - MIEIC 2013/2014</v>
      </c>
      <c r="C703" s="1" t="s">
        <v>21</v>
      </c>
    </row>
    <row r="704">
      <c r="A704" s="20" t="s">
        <v>6850</v>
      </c>
      <c r="B704" s="1" t="str">
        <f>IFERROR(VLOOKUP(A704,'AlumniEI SIGARRA'!E:F,2,0),"")</f>
        <v>Rui Miguel de Sousa Carvalho - MIEIC 2011/2012</v>
      </c>
      <c r="C704" s="1" t="s">
        <v>21</v>
      </c>
    </row>
    <row r="705">
      <c r="A705" s="20" t="s">
        <v>6897</v>
      </c>
      <c r="B705" s="1" t="str">
        <f>IFERROR(VLOOKUP(A705,'AlumniEI SIGARRA'!E:F,2,0),"")</f>
        <v>Rui Pedro Araújo Fernandes - MIEIC 2011/2012</v>
      </c>
      <c r="C705" s="1" t="s">
        <v>21</v>
      </c>
    </row>
    <row r="706">
      <c r="A706" s="20" t="s">
        <v>6808</v>
      </c>
      <c r="B706" s="1" t="str">
        <f>IFERROR(VLOOKUP(A706,'AlumniEI SIGARRA'!E:F,2,0),"")</f>
        <v>Rui Manuel Mendes Coelho Alves - LEIC 2000/2001</v>
      </c>
      <c r="C706" s="1" t="s">
        <v>21</v>
      </c>
    </row>
    <row r="707">
      <c r="A707" s="20" t="s">
        <v>6770</v>
      </c>
      <c r="B707" s="1" t="str">
        <f>IFERROR(VLOOKUP(A707,'AlumniEI SIGARRA'!E:F,2,0),"")</f>
        <v>Rui Filipe Soares do Couto - MIEIC 2014/2015</v>
      </c>
    </row>
    <row r="708">
      <c r="A708" s="20" t="s">
        <v>6797</v>
      </c>
      <c r="B708" s="1" t="str">
        <f>IFERROR(VLOOKUP(A708,'AlumniEI SIGARRA'!E:F,2,0),"")</f>
        <v>Rui Jorge Reis Gomes - LEIC 2000/2001 MEI 2006/2007</v>
      </c>
    </row>
    <row r="709">
      <c r="A709" s="20" t="s">
        <v>6933</v>
      </c>
      <c r="B709" s="1" t="str">
        <f>IFERROR(VLOOKUP(A709,'AlumniEI SIGARRA'!E:F,2,0),"")</f>
        <v>Rui Pinto Guimaraes - LEIC 2002/2003</v>
      </c>
      <c r="C709" s="1" t="s">
        <v>21</v>
      </c>
    </row>
    <row r="710">
      <c r="A710" s="20" t="s">
        <v>6803</v>
      </c>
      <c r="B710" s="1" t="str">
        <f>IFERROR(VLOOKUP(A710,'AlumniEI SIGARRA'!E:F,2,0),"")</f>
        <v>Rui Manuel Fernandes Lopes - MIEIC 2008/2009</v>
      </c>
      <c r="C710" s="1" t="s">
        <v>21</v>
      </c>
    </row>
    <row r="711">
      <c r="A711" s="20" t="s">
        <v>6730</v>
      </c>
      <c r="B711" s="1" t="str">
        <f>IFERROR(VLOOKUP(A711,'AlumniEI SIGARRA'!E:F,2,0),"")</f>
        <v>Rui Couto Soares de Almeida Sampaio - LEIC 2004/2005</v>
      </c>
      <c r="C711" s="1" t="s">
        <v>21</v>
      </c>
    </row>
    <row r="712">
      <c r="A712" s="20" t="s">
        <v>6866</v>
      </c>
      <c r="B712" s="1" t="str">
        <f>IFERROR(VLOOKUP(A712,'AlumniEI SIGARRA'!E:F,2,0),"")</f>
        <v>Rui Miguel Nunes Brandão Pinho Soares - LEIC 2001/2002 MIEIC 2008/2009</v>
      </c>
    </row>
    <row r="713">
      <c r="A713" s="20" t="s">
        <v>6712</v>
      </c>
      <c r="B713" s="1" t="str">
        <f>IFERROR(VLOOKUP(A713,'AlumniEI SIGARRA'!E:F,2,0),"")</f>
        <v>Rui André Augusto Ferreira - LEIC 2005/2006</v>
      </c>
      <c r="C713" s="1" t="s">
        <v>21</v>
      </c>
    </row>
    <row r="714">
      <c r="A714" s="20" t="s">
        <v>6929</v>
      </c>
      <c r="B714" s="1" t="str">
        <f>IFERROR(VLOOKUP(A714,'AlumniEI SIGARRA'!E:F,2,0),"")</f>
        <v>Rui Pedro Silva Soares Amor - MIEIC 2007/2008</v>
      </c>
      <c r="C714" s="1" t="s">
        <v>21</v>
      </c>
    </row>
    <row r="715">
      <c r="A715" s="20" t="s">
        <v>6708</v>
      </c>
      <c r="B715" s="1" t="str">
        <f>IFERROR(VLOOKUP(A715,'AlumniEI SIGARRA'!E:F,2,0),"")</f>
        <v>Rui Alexandre Rodrigues Carneiro - MIEIC 2008/2009</v>
      </c>
      <c r="C715" s="1" t="s">
        <v>21</v>
      </c>
    </row>
    <row r="716">
      <c r="A716" s="20" t="s">
        <v>6874</v>
      </c>
      <c r="B716" s="1" t="str">
        <f>IFERROR(VLOOKUP(A716,'AlumniEI SIGARRA'!E:F,2,0),"")</f>
        <v>Rui Miguel Ribeiro Archer - MIEIC 2012/2013</v>
      </c>
      <c r="C716" s="1" t="s">
        <v>21</v>
      </c>
    </row>
    <row r="717">
      <c r="A717" s="20" t="s">
        <v>6902</v>
      </c>
      <c r="B717" s="1" t="str">
        <f>IFERROR(VLOOKUP(A717,'AlumniEI SIGARRA'!E:F,2,0),"")</f>
        <v>Rui Pedro Barroso Pereira - MIEIC 2008/2009</v>
      </c>
      <c r="C717" s="1" t="s">
        <v>21</v>
      </c>
    </row>
    <row r="718">
      <c r="A718" s="20" t="s">
        <v>6723</v>
      </c>
      <c r="B718" s="1" t="str">
        <f>IFERROR(VLOOKUP(A718,'AlumniEI SIGARRA'!E:F,2,0),"")</f>
        <v>Rui Barbosa Martins - LEIC 2005/2006</v>
      </c>
    </row>
    <row r="719">
      <c r="A719" s="20" t="s">
        <v>6753</v>
      </c>
      <c r="B719" s="1" t="str">
        <f>IFERROR(VLOOKUP(A719,'AlumniEI SIGARRA'!E:F,2,0),"")</f>
        <v>Rui Filipe de Oliveira Donas-Botto Figueira - MIEIC 2017/2018</v>
      </c>
    </row>
    <row r="720">
      <c r="A720" s="20" t="s">
        <v>6826</v>
      </c>
      <c r="B720" s="1" t="str">
        <f>IFERROR(VLOOKUP(A720,'AlumniEI SIGARRA'!E:F,2,0),"")</f>
        <v>Rui Miguel Barbosa Pinto - LEIC 1999/2000</v>
      </c>
      <c r="C720" s="1" t="s">
        <v>21</v>
      </c>
    </row>
    <row r="721">
      <c r="A721" s="20" t="s">
        <v>6937</v>
      </c>
      <c r="B721" s="1" t="str">
        <f>IFERROR(VLOOKUP(A721,'AlumniEI SIGARRA'!E:F,2,0),"")</f>
        <v>Rui Reis Costa Campos - MIEIC 2011/2012</v>
      </c>
      <c r="C721" s="1" t="s">
        <v>21</v>
      </c>
    </row>
    <row r="722">
      <c r="A722" s="20" t="s">
        <v>6883</v>
      </c>
      <c r="B722" s="1" t="str">
        <f>IFERROR(VLOOKUP(A722,'AlumniEI SIGARRA'!E:F,2,0),"")</f>
        <v>Rui Miguel Rodrigues Ferreira - LEIC 2006/2007</v>
      </c>
    </row>
    <row r="723">
      <c r="A723" s="20" t="s">
        <v>6766</v>
      </c>
      <c r="B723" s="1" t="str">
        <f>IFERROR(VLOOKUP(A723,'AlumniEI SIGARRA'!E:F,2,0),"")</f>
        <v>Rui Filipe Monteiro Pinto - MIEIC 2007/2008</v>
      </c>
      <c r="C723" s="1" t="s">
        <v>21</v>
      </c>
    </row>
    <row r="724">
      <c r="A724" s="20" t="s">
        <v>6843</v>
      </c>
      <c r="B724" s="1" t="str">
        <f>IFERROR(VLOOKUP(A724,'AlumniEI SIGARRA'!E:F,2,0),"")</f>
        <v>Rui Miguel da Silva Gomes - MIEIC 2016/2017</v>
      </c>
      <c r="C724" s="1" t="s">
        <v>21</v>
      </c>
    </row>
    <row r="725">
      <c r="A725" s="20" t="s">
        <v>6926</v>
      </c>
      <c r="B725" s="1" t="str">
        <f>IFERROR(VLOOKUP(A725,'AlumniEI SIGARRA'!E:F,2,0),"")</f>
        <v>Rui Pedro Silva Sá Guerra - MIEIC 2008/2009</v>
      </c>
      <c r="C725" s="1" t="s">
        <v>21</v>
      </c>
    </row>
    <row r="726">
      <c r="A726" s="20" t="s">
        <v>8102</v>
      </c>
      <c r="B726" s="1" t="str">
        <f>IFERROR(VLOOKUP(A726,'AlumniEI SIGARRA'!E:F,2,0),"")</f>
        <v/>
      </c>
      <c r="C726" s="1" t="s">
        <v>8103</v>
      </c>
    </row>
    <row r="727">
      <c r="A727" s="20" t="s">
        <v>6747</v>
      </c>
      <c r="B727" s="1" t="str">
        <f>IFERROR(VLOOKUP(A727,'AlumniEI SIGARRA'!E:F,2,0),"")</f>
        <v>Rui Filipe Correia Gomes - MIEIC 2013/2014</v>
      </c>
      <c r="C727" s="1" t="s">
        <v>21</v>
      </c>
    </row>
    <row r="728">
      <c r="A728" s="20" t="s">
        <v>6784</v>
      </c>
      <c r="B728" s="1" t="str">
        <f>IFERROR(VLOOKUP(A728,'AlumniEI SIGARRA'!E:F,2,0),"")</f>
        <v>Rui Jorge da Silva Santos - LEIC 2005/2006</v>
      </c>
      <c r="C728" s="1" t="s">
        <v>21</v>
      </c>
    </row>
    <row r="729">
      <c r="A729" s="20" t="s">
        <v>6862</v>
      </c>
      <c r="B729" s="1" t="str">
        <f>IFERROR(VLOOKUP(A729,'AlumniEI SIGARRA'!E:F,2,0),"")</f>
        <v>Rui Miguel Monteiro Ferreira - LEIC 2004/2005</v>
      </c>
      <c r="C729" s="1" t="s">
        <v>21</v>
      </c>
    </row>
    <row r="730">
      <c r="A730" s="20" t="s">
        <v>6857</v>
      </c>
      <c r="B730" s="1" t="str">
        <f>IFERROR(VLOOKUP(A730,'AlumniEI SIGARRA'!E:F,2,0),"")</f>
        <v>Rui Miguel Ferreira de Azevedo - MIEIC 2009/2010</v>
      </c>
      <c r="C730" s="1" t="s">
        <v>21</v>
      </c>
    </row>
    <row r="731">
      <c r="A731" s="20" t="s">
        <v>6735</v>
      </c>
      <c r="B731" s="1" t="str">
        <f>IFERROR(VLOOKUP(A731,'AlumniEI SIGARRA'!E:F,2,0),"")</f>
        <v>Rui Eduardo Araújo Pereira Pacheco - LEIC 2003/2004</v>
      </c>
      <c r="C731" s="1" t="s">
        <v>21</v>
      </c>
    </row>
    <row r="732">
      <c r="A732" s="20" t="s">
        <v>6921</v>
      </c>
      <c r="B732" s="1" t="str">
        <f>IFERROR(VLOOKUP(A732,'AlumniEI SIGARRA'!E:F,2,0),"")</f>
        <v>Rui Pedro Peixoto Gonçalves - MIEIC 2011/2012</v>
      </c>
    </row>
    <row r="733">
      <c r="A733" s="20" t="s">
        <v>6835</v>
      </c>
      <c r="B733" s="1" t="str">
        <f>IFERROR(VLOOKUP(A733,'AlumniEI SIGARRA'!E:F,2,0),"")</f>
        <v>Rui Miguel Bélchior Mesquita Tavares - LEIC 2003/2004</v>
      </c>
    </row>
    <row r="734">
      <c r="A734" s="20" t="s">
        <v>6817</v>
      </c>
      <c r="B734" s="1" t="str">
        <f>IFERROR(VLOOKUP(A734,'AlumniEI SIGARRA'!E:F,2,0),"")</f>
        <v>Rui Mário Seixas Teixeira - MIEIC 2010/2011</v>
      </c>
    </row>
    <row r="735">
      <c r="A735" s="20" t="s">
        <v>6756</v>
      </c>
      <c r="B735" s="1" t="str">
        <f>IFERROR(VLOOKUP(A735,'AlumniEI SIGARRA'!E:F,2,0),"")</f>
        <v>Rui Filipe Dias Valente Maia - MIEIC 2013/2014</v>
      </c>
      <c r="C735" s="1" t="s">
        <v>21</v>
      </c>
    </row>
    <row r="736">
      <c r="A736" s="20" t="s">
        <v>6892</v>
      </c>
      <c r="B736" s="1" t="str">
        <f>IFERROR(VLOOKUP(A736,'AlumniEI SIGARRA'!E:F,2,0),"")</f>
        <v>Rui Miguel Vaz Teixeira - MIEIC 2011/2012</v>
      </c>
      <c r="C736" s="1" t="s">
        <v>21</v>
      </c>
    </row>
    <row r="737">
      <c r="A737" s="20" t="s">
        <v>6888</v>
      </c>
      <c r="B737" s="1" t="str">
        <f>IFERROR(VLOOKUP(A737,'AlumniEI SIGARRA'!E:F,2,0),"")</f>
        <v>Rui Miguel Teixeira Vilares - MIEIC 2017/2018</v>
      </c>
      <c r="C737" s="1" t="s">
        <v>21</v>
      </c>
    </row>
    <row r="738">
      <c r="A738" s="20" t="s">
        <v>6955</v>
      </c>
      <c r="B738" s="1" t="str">
        <f>IFERROR(VLOOKUP(A738,'AlumniEI SIGARRA'!E:F,2,0),"")</f>
        <v>Sandra Maria Alves Hering - LEIC 2003/2004</v>
      </c>
      <c r="C738" s="1" t="s">
        <v>21</v>
      </c>
    </row>
    <row r="739">
      <c r="A739" s="20" t="s">
        <v>6631</v>
      </c>
      <c r="B739" s="1" t="str">
        <f>IFERROR(VLOOKUP(A739,'AlumniEI SIGARRA'!E:F,2,0),"")</f>
        <v>Rodolfo Miguel Pinto Leite Brunner Santos - MIEIC 2007/2008</v>
      </c>
      <c r="C739" s="1" t="s">
        <v>21</v>
      </c>
    </row>
    <row r="740">
      <c r="A740" s="20" t="s">
        <v>7003</v>
      </c>
      <c r="B740" s="1" t="str">
        <f>IFERROR(VLOOKUP(A740,'AlumniEI SIGARRA'!E:F,2,0),"")</f>
        <v>Sérgio Augusto Pires Domingues - MIEIC 2017/2018</v>
      </c>
    </row>
    <row r="741">
      <c r="A741" s="20" t="s">
        <v>222</v>
      </c>
      <c r="B741" s="1" t="str">
        <f>IFERROR(VLOOKUP(A741,'AlumniEI SIGARRA'!E:F,2,0),"")</f>
        <v>Ana Catarina Lucas Saraiva - MIEIC 2009/2010</v>
      </c>
      <c r="C741" s="1" t="s">
        <v>21</v>
      </c>
    </row>
    <row r="742">
      <c r="A742" s="20" t="s">
        <v>331</v>
      </c>
      <c r="B742" s="1" t="str">
        <f>IFERROR(VLOOKUP(A742,'AlumniEI SIGARRA'!E:F,2,0),"")</f>
        <v>Ana Sara Videira Morais - MIEIC 2013/2014</v>
      </c>
      <c r="C742" s="1" t="s">
        <v>21</v>
      </c>
    </row>
    <row r="743">
      <c r="A743" s="20" t="s">
        <v>6988</v>
      </c>
      <c r="B743" s="1" t="str">
        <f>IFERROR(VLOOKUP(A743,'AlumniEI SIGARRA'!E:F,2,0),"")</f>
        <v>Sara Raquel de Sousa Marques - LEIC 2006/2007</v>
      </c>
      <c r="C743" s="1" t="s">
        <v>21</v>
      </c>
    </row>
    <row r="744">
      <c r="A744" s="20" t="s">
        <v>6980</v>
      </c>
      <c r="B744" s="1" t="str">
        <f>IFERROR(VLOOKUP(A744,'AlumniEI SIGARRA'!E:F,2,0),"")</f>
        <v>Sara Maria da Silva Antunes Moreira - LEIC 2005/2006 MIEIC 2008/2009</v>
      </c>
    </row>
    <row r="745">
      <c r="A745" s="20" t="s">
        <v>7081</v>
      </c>
      <c r="B745" s="1" t="str">
        <f>IFERROR(VLOOKUP(A745,'AlumniEI SIGARRA'!E:F,2,0),"")</f>
        <v>Simão Cardoso Espinheira Rio - LEIC 2006/2007</v>
      </c>
    </row>
    <row r="746">
      <c r="A746" s="1" t="s">
        <v>7028</v>
      </c>
      <c r="B746" s="1" t="str">
        <f>IFERROR(VLOOKUP(A746,'AlumniEI SIGARRA'!E:F,2,0),"")</f>
        <v>Sérgio Emanuel da Cunha Ribeiro - LEIC 2004/2005</v>
      </c>
      <c r="C746" s="1" t="s">
        <v>21</v>
      </c>
    </row>
    <row r="747">
      <c r="A747" s="20" t="s">
        <v>6997</v>
      </c>
      <c r="B747" s="1" t="str">
        <f>IFERROR(VLOOKUP(A747,'AlumniEI SIGARRA'!E:F,2,0),"")</f>
        <v>Sérgio André Gonçalves Bandeira Coelho - LEIC 2002/2003</v>
      </c>
      <c r="C747" s="1" t="s">
        <v>21</v>
      </c>
    </row>
    <row r="748">
      <c r="A748" s="20" t="s">
        <v>7067</v>
      </c>
      <c r="B748" s="1" t="str">
        <f>IFERROR(VLOOKUP(A748,'AlumniEI SIGARRA'!E:F,2,0),"")</f>
        <v>Sérgio Sobral Nunes - LEIC 1998/1999</v>
      </c>
    </row>
    <row r="749">
      <c r="A749" s="20" t="s">
        <v>7020</v>
      </c>
      <c r="B749" s="1" t="str">
        <f>IFERROR(VLOOKUP(A749,'AlumniEI SIGARRA'!E:F,2,0),"")</f>
        <v>Sérgio da Fonseca Rasgado - LEIC 2004/2005</v>
      </c>
    </row>
    <row r="750">
      <c r="A750" s="20" t="s">
        <v>7013</v>
      </c>
      <c r="B750" s="1" t="str">
        <f>IFERROR(VLOOKUP(A750,'AlumniEI SIGARRA'!E:F,2,0),"")</f>
        <v>Sérgio Azevedo e Silva Gonçalves de Carvalho - LEIC 1998/1999</v>
      </c>
      <c r="C750" s="1" t="s">
        <v>21</v>
      </c>
    </row>
    <row r="751">
      <c r="A751" s="20" t="s">
        <v>7034</v>
      </c>
      <c r="B751" s="1" t="str">
        <f>IFERROR(VLOOKUP(A751,'AlumniEI SIGARRA'!E:F,2,0),"")</f>
        <v>Sérgio Manuel Carvalho de Vasconcelos - LEIC 2005/2006</v>
      </c>
      <c r="C751" s="1" t="s">
        <v>21</v>
      </c>
    </row>
    <row r="752">
      <c r="A752" s="20" t="s">
        <v>7044</v>
      </c>
      <c r="B752" s="1" t="str">
        <f>IFERROR(VLOOKUP(A752,'AlumniEI SIGARRA'!E:F,2,0),"")</f>
        <v>Sérgio Manuel Xavier Mendes da Costa Pires - LEIC 2006/2007 MIEIC 2008/2009</v>
      </c>
    </row>
    <row r="753">
      <c r="A753" s="20" t="s">
        <v>7051</v>
      </c>
      <c r="B753" s="1" t="str">
        <f>IFERROR(VLOOKUP(A753,'AlumniEI SIGARRA'!E:F,2,0),"")</f>
        <v>Sérgio Miguel Fontes de Vasconcelos - MIEIC 2010/2011</v>
      </c>
    </row>
    <row r="754">
      <c r="A754" s="20" t="s">
        <v>2541</v>
      </c>
      <c r="B754" s="1" t="str">
        <f>IFERROR(VLOOKUP(A754,'AlumniEI SIGARRA'!E:F,2,0),"")</f>
        <v>Gustavo Rocha da Silva - MIEIC 2017/2018</v>
      </c>
      <c r="C754" s="1" t="s">
        <v>21</v>
      </c>
    </row>
    <row r="755">
      <c r="A755" s="20" t="s">
        <v>2438</v>
      </c>
      <c r="B755" s="1" t="str">
        <f>IFERROR(VLOOKUP(A755,'AlumniEI SIGARRA'!E:F,2,0),"")</f>
        <v>Gonçalo Filipe Lopes Coelho Amaral da Silva - MIEIC 2013/2014</v>
      </c>
      <c r="C755" s="1" t="s">
        <v>21</v>
      </c>
    </row>
    <row r="756">
      <c r="A756" s="20" t="s">
        <v>2050</v>
      </c>
      <c r="B756" s="1" t="str">
        <f>IFERROR(VLOOKUP(A756,'AlumniEI SIGARRA'!E:F,2,0),"")</f>
        <v>Fernando Júnior da Silva da Silva - MIEIC 2008/2009</v>
      </c>
      <c r="C756" s="1" t="s">
        <v>21</v>
      </c>
    </row>
    <row r="757">
      <c r="A757" s="20" t="s">
        <v>8104</v>
      </c>
      <c r="B757" s="1" t="str">
        <f>IFERROR(VLOOKUP(A757,'AlumniEI SIGARRA'!E:F,2,0),"")</f>
        <v/>
      </c>
      <c r="C757" s="1" t="s">
        <v>8105</v>
      </c>
    </row>
    <row r="758">
      <c r="A758" s="20" t="s">
        <v>7090</v>
      </c>
      <c r="B758" s="1" t="str">
        <f>IFERROR(VLOOKUP(A758,'AlumniEI SIGARRA'!E:F,2,0),"")</f>
        <v>Simão Luís Belchior Mota de Castro - MIEIC 2008/2009</v>
      </c>
      <c r="C758" s="1" t="s">
        <v>21</v>
      </c>
    </row>
    <row r="759">
      <c r="A759" s="20" t="s">
        <v>7075</v>
      </c>
      <c r="B759" s="1" t="str">
        <f>IFERROR(VLOOKUP(A759,'AlumniEI SIGARRA'!E:F,2,0),"")</f>
        <v>Silvia Cristina Anjos Seabra Monteiro - MIEIC 2007/2008</v>
      </c>
    </row>
    <row r="760">
      <c r="A760" s="20" t="s">
        <v>7120</v>
      </c>
      <c r="B760" s="1" t="str">
        <f>IFERROR(VLOOKUP(A760,'AlumniEI SIGARRA'!E:F,2,0),"")</f>
        <v>Sofia Oliveira Reis - MIEIC 2016/2017</v>
      </c>
    </row>
    <row r="761">
      <c r="A761" s="20" t="s">
        <v>7101</v>
      </c>
      <c r="B761" s="1" t="str">
        <f>IFERROR(VLOOKUP(A761,'AlumniEI SIGARRA'!E:F,2,0),"")</f>
        <v>Sofia Alexandra Gonçalves Rodrigues - MIEIC 2014/2015</v>
      </c>
      <c r="C761" s="1" t="s">
        <v>21</v>
      </c>
    </row>
    <row r="762">
      <c r="A762" s="20" t="s">
        <v>7127</v>
      </c>
      <c r="B762" s="1" t="str">
        <f>IFERROR(VLOOKUP(A762,'AlumniEI SIGARRA'!E:F,2,0),"")</f>
        <v>Sónia Cristina Palma Liquito - MIEIC 2011/2012</v>
      </c>
      <c r="C762" s="1" t="s">
        <v>21</v>
      </c>
    </row>
    <row r="763">
      <c r="A763" s="20" t="s">
        <v>846</v>
      </c>
      <c r="B763" s="1" t="str">
        <f>IFERROR(VLOOKUP(A763,'AlumniEI SIGARRA'!E:F,2,0),"")</f>
        <v>Belmiro André Lopes Sotto Mayor - LEIC 2006/2007</v>
      </c>
    </row>
    <row r="764">
      <c r="A764" s="20" t="s">
        <v>7059</v>
      </c>
      <c r="B764" s="1" t="str">
        <f>IFERROR(VLOOKUP(A764,'AlumniEI SIGARRA'!E:F,2,0),"")</f>
        <v>Sérgio Paulo da Silva Correia - LEIC 2004/2005</v>
      </c>
    </row>
    <row r="765">
      <c r="A765" s="20" t="s">
        <v>7095</v>
      </c>
      <c r="B765" s="1" t="str">
        <f>IFERROR(VLOOKUP(A765,'AlumniEI SIGARRA'!E:F,2,0),"")</f>
        <v>Simão Pedro Leite da Costa Oliveira Esteves - LEIC 2003/2004</v>
      </c>
      <c r="C765" s="1" t="s">
        <v>21</v>
      </c>
    </row>
    <row r="766">
      <c r="A766" s="20" t="s">
        <v>6519</v>
      </c>
      <c r="B766" s="1" t="str">
        <f>IFERROR(VLOOKUP(A766,'AlumniEI SIGARRA'!E:F,2,0),"")</f>
        <v>Ricardo Jorge Fontes Castro - LEIC 2004/2005</v>
      </c>
      <c r="C766" s="1" t="s">
        <v>21</v>
      </c>
    </row>
    <row r="767">
      <c r="A767" s="20" t="s">
        <v>7142</v>
      </c>
      <c r="B767" s="1" t="str">
        <f>IFERROR(VLOOKUP(A767,'AlumniEI SIGARRA'!E:F,2,0),"")</f>
        <v>Susana Alexandra da Costa Sousa Teixeira - LEIC 2000/2001</v>
      </c>
    </row>
    <row r="768">
      <c r="A768" s="20" t="s">
        <v>7145</v>
      </c>
      <c r="B768" s="1" t="str">
        <f>IFERROR(VLOOKUP(A768,'AlumniEI SIGARRA'!E:F,2,0),"")</f>
        <v>Susana Cristina Lopes Vilaça - MIEIC 2007/2008</v>
      </c>
      <c r="C768" s="1" t="s">
        <v>21</v>
      </c>
    </row>
    <row r="769">
      <c r="A769" s="20" t="s">
        <v>7155</v>
      </c>
      <c r="B769" s="1" t="str">
        <f>IFERROR(VLOOKUP(A769,'AlumniEI SIGARRA'!E:F,2,0),"")</f>
        <v>Susana Paula Teixeira de Pinho - LEIC 1998/1999</v>
      </c>
    </row>
    <row r="770">
      <c r="A770" s="20" t="s">
        <v>3421</v>
      </c>
      <c r="B770" s="1" t="str">
        <f>IFERROR(VLOOKUP(A770,'AlumniEI SIGARRA'!E:F,2,0),"")</f>
        <v>João Nuno Boavista Taborda - MIEIC 2007/2008</v>
      </c>
      <c r="C770" s="1" t="s">
        <v>21</v>
      </c>
    </row>
    <row r="771">
      <c r="A771" s="20" t="s">
        <v>4239</v>
      </c>
      <c r="B771" s="1" t="str">
        <f>IFERROR(VLOOKUP(A771,'AlumniEI SIGARRA'!E:F,2,0),"")</f>
        <v>José Tadeu Pinto Marques - MIEIC 2013/2014</v>
      </c>
      <c r="C771" s="1" t="s">
        <v>21</v>
      </c>
    </row>
    <row r="772">
      <c r="A772" s="20" t="s">
        <v>7158</v>
      </c>
      <c r="B772" s="1" t="str">
        <f>IFERROR(VLOOKUP(A772,'AlumniEI SIGARRA'!E:F,2,0),"")</f>
        <v>Tânia Patricia Bernardes Ribeiro - MIEIC 2013/2014</v>
      </c>
      <c r="C772" s="1" t="s">
        <v>21</v>
      </c>
    </row>
    <row r="773">
      <c r="A773" s="20" t="s">
        <v>1099</v>
      </c>
      <c r="B773" s="1" t="str">
        <f>IFERROR(VLOOKUP(A773,'AlumniEI SIGARRA'!E:F,2,0),"")</f>
        <v>Carlos Eduardo Teixeira Tavares - LEIC 2006/2007 MIEIC 2007/2008</v>
      </c>
    </row>
    <row r="774">
      <c r="A774" s="20" t="s">
        <v>5674</v>
      </c>
      <c r="B774" s="1" t="str">
        <f>IFERROR(VLOOKUP(A774,'AlumniEI SIGARRA'!E:F,2,0),"")</f>
        <v>Paula Francisca Ferreira Teixeira - MIEIC 2012/2013</v>
      </c>
    </row>
    <row r="775">
      <c r="A775" s="20" t="s">
        <v>7170</v>
      </c>
      <c r="B775" s="1" t="str">
        <f>IFERROR(VLOOKUP(A775,'AlumniEI SIGARRA'!E:F,2,0),"")</f>
        <v>Telmo Domiciano Pereira Barbosa - MIEIC 2016/2017</v>
      </c>
      <c r="C775" s="1" t="s">
        <v>21</v>
      </c>
    </row>
    <row r="776">
      <c r="A776" s="20" t="s">
        <v>7166</v>
      </c>
      <c r="B776" s="1" t="str">
        <f>IFERROR(VLOOKUP(A776,'AlumniEI SIGARRA'!E:F,2,0),"")</f>
        <v>Telmo da Rocha Pereira - MIEIC 2009/2010</v>
      </c>
      <c r="C776" s="1" t="s">
        <v>21</v>
      </c>
    </row>
    <row r="777">
      <c r="A777" s="20" t="s">
        <v>7176</v>
      </c>
      <c r="B777" s="1" t="str">
        <f>IFERROR(VLOOKUP(A777,'AlumniEI SIGARRA'!E:F,2,0),"")</f>
        <v>Telmo Tiago Barbosa Pinto - MIEIC 2009/2010</v>
      </c>
      <c r="C777" s="1" t="s">
        <v>21</v>
      </c>
    </row>
    <row r="778">
      <c r="A778" s="20" t="s">
        <v>7186</v>
      </c>
      <c r="B778" s="1" t="str">
        <f>IFERROR(VLOOKUP(A778,'AlumniEI SIGARRA'!E:F,2,0),"")</f>
        <v>Teresa Manuela Batista Neto - LEIC 2002/2003</v>
      </c>
      <c r="C778" s="1" t="s">
        <v>21</v>
      </c>
    </row>
    <row r="779">
      <c r="A779" s="20" t="s">
        <v>4968</v>
      </c>
      <c r="B779" s="1" t="str">
        <f>IFERROR(VLOOKUP(A779,'AlumniEI SIGARRA'!E:F,2,0),"")</f>
        <v>Maria Teresa Marques Ribeiro Braga - LEIC 2001/2002</v>
      </c>
    </row>
    <row r="780">
      <c r="A780" s="20" t="s">
        <v>415</v>
      </c>
      <c r="B780" s="1" t="str">
        <f>IFERROR(VLOOKUP(A780,'AlumniEI SIGARRA'!E:F,2,0),"")</f>
        <v>André dos Santos Cardoso - MIEIC 2010/2011</v>
      </c>
      <c r="C780" s="1" t="s">
        <v>21</v>
      </c>
    </row>
    <row r="781">
      <c r="A781" s="20" t="s">
        <v>7487</v>
      </c>
      <c r="B781" s="1" t="str">
        <f>IFERROR(VLOOKUP(A781,'AlumniEI SIGARRA'!E:F,2,0),"")</f>
        <v>Tiago Rodrigues Vieira Batista - LEIC 2003/2004 MIEIC 2007/2008</v>
      </c>
      <c r="C781" s="1" t="s">
        <v>21</v>
      </c>
    </row>
    <row r="782">
      <c r="A782" s="20" t="s">
        <v>7401</v>
      </c>
      <c r="B782" s="1" t="str">
        <f>IFERROR(VLOOKUP(A782,'AlumniEI SIGARRA'!E:F,2,0),"")</f>
        <v>Tiago Manuel Nogueira Fernandes - LEIC 1999/2000</v>
      </c>
      <c r="C782" s="1" t="s">
        <v>21</v>
      </c>
    </row>
    <row r="783">
      <c r="A783" s="20" t="s">
        <v>7409</v>
      </c>
      <c r="B783" s="1" t="str">
        <f>IFERROR(VLOOKUP(A783,'AlumniEI SIGARRA'!E:F,2,0),"")</f>
        <v>Tiago Martins Lomba - MIEIC 2012/2013</v>
      </c>
      <c r="C783" s="1" t="s">
        <v>21</v>
      </c>
    </row>
    <row r="784">
      <c r="A784" s="20" t="s">
        <v>7286</v>
      </c>
      <c r="B784" s="1" t="str">
        <f>IFERROR(VLOOKUP(A784,'AlumniEI SIGARRA'!E:F,2,0),"")</f>
        <v>Tiago Daniel Gomes Moreira - MIEIC 2012/2013</v>
      </c>
      <c r="C784" s="1" t="s">
        <v>21</v>
      </c>
    </row>
    <row r="785">
      <c r="A785" s="20" t="s">
        <v>7246</v>
      </c>
      <c r="B785" s="1" t="str">
        <f>IFERROR(VLOOKUP(A785,'AlumniEI SIGARRA'!E:F,2,0),"")</f>
        <v>Tiago António Ferreira Pereira - LEIC 2006/2007</v>
      </c>
      <c r="C785" s="1" t="s">
        <v>21</v>
      </c>
    </row>
    <row r="786">
      <c r="A786" s="20" t="s">
        <v>7195</v>
      </c>
      <c r="B786" s="1" t="str">
        <f>IFERROR(VLOOKUP(A786,'AlumniEI SIGARRA'!E:F,2,0),"")</f>
        <v>Tiago Alberto Ribeiro de Azevedo Almeida dos Santos - LEIC 2004/2005</v>
      </c>
      <c r="C786" s="1" t="s">
        <v>21</v>
      </c>
    </row>
    <row r="787">
      <c r="A787" s="20" t="s">
        <v>7210</v>
      </c>
      <c r="B787" s="1" t="str">
        <f>IFERROR(VLOOKUP(A787,'AlumniEI SIGARRA'!E:F,2,0),"")</f>
        <v>Tiago Alexandre Pinto de Faria Ferreira Alves - M.EIC 2022/2023</v>
      </c>
    </row>
    <row r="788">
      <c r="A788" s="20" t="s">
        <v>7206</v>
      </c>
      <c r="B788" s="1" t="str">
        <f>IFERROR(VLOOKUP(A788,'AlumniEI SIGARRA'!E:F,2,0),"")</f>
        <v>Tiago Alexandre Martins Gomes - LEIC 2005/2006</v>
      </c>
      <c r="C788" s="1" t="s">
        <v>21</v>
      </c>
    </row>
    <row r="789">
      <c r="A789" s="20" t="s">
        <v>1182</v>
      </c>
      <c r="B789" s="1" t="str">
        <f>IFERROR(VLOOKUP(A789,'AlumniEI SIGARRA'!E:F,2,0),"")</f>
        <v>Carlos Tiago da Rocha Babo - MIEIC 2012/2013</v>
      </c>
      <c r="C789" s="1" t="s">
        <v>21</v>
      </c>
    </row>
    <row r="790">
      <c r="A790" s="20" t="s">
        <v>7266</v>
      </c>
      <c r="B790" s="1" t="str">
        <f>IFERROR(VLOOKUP(A790,'AlumniEI SIGARRA'!E:F,2,0),"")</f>
        <v>Tiago Bluemel Cardoso - MIEIC 2014/2015</v>
      </c>
      <c r="C790" s="1" t="s">
        <v>21</v>
      </c>
    </row>
    <row r="791">
      <c r="A791" s="20" t="s">
        <v>7270</v>
      </c>
      <c r="B791" s="1" t="str">
        <f>IFERROR(VLOOKUP(A791,'AlumniEI SIGARRA'!E:F,2,0),"")</f>
        <v>Tiago Boldt Pereira de Sousa - MIEIC 2010/2011</v>
      </c>
    </row>
    <row r="792">
      <c r="A792" s="20" t="s">
        <v>7256</v>
      </c>
      <c r="B792" s="1" t="str">
        <f>IFERROR(VLOOKUP(A792,'AlumniEI SIGARRA'!E:F,2,0),"")</f>
        <v>Tiago Azevedo e Silva Gonçalves de Carvalho - LEIC 2004/2005</v>
      </c>
      <c r="C792" s="1" t="s">
        <v>21</v>
      </c>
    </row>
    <row r="793">
      <c r="A793" s="20" t="s">
        <v>7283</v>
      </c>
      <c r="B793" s="1" t="str">
        <f>IFERROR(VLOOKUP(A793,'AlumniEI SIGARRA'!E:F,2,0),"")</f>
        <v>Tiago Daniel Ferreira da Silva Monteiro - MIEIC 2011/2012</v>
      </c>
    </row>
    <row r="794">
      <c r="A794" s="20" t="s">
        <v>7313</v>
      </c>
      <c r="B794" s="1" t="str">
        <f>IFERROR(VLOOKUP(A794,'AlumniEI SIGARRA'!E:F,2,0),"")</f>
        <v>Tiago Filipe Ferreira Costa - MIEIC 2014/2015</v>
      </c>
      <c r="C794" s="1" t="s">
        <v>21</v>
      </c>
    </row>
    <row r="795">
      <c r="A795" s="20" t="s">
        <v>7327</v>
      </c>
      <c r="B795" s="1" t="str">
        <f>IFERROR(VLOOKUP(A795,'AlumniEI SIGARRA'!E:F,2,0),"")</f>
        <v>Tiago Gonçalves Pedro Moreira da Silva - LEIC 2002/2003</v>
      </c>
    </row>
    <row r="796">
      <c r="A796" s="20" t="s">
        <v>7361</v>
      </c>
      <c r="B796" s="1" t="str">
        <f>IFERROR(VLOOKUP(A796,'AlumniEI SIGARRA'!E:F,2,0),"")</f>
        <v>Tiago Lira Pereira - MIEIC 2009/2010</v>
      </c>
      <c r="C796" s="1" t="s">
        <v>21</v>
      </c>
    </row>
    <row r="797">
      <c r="A797" s="20" t="s">
        <v>7349</v>
      </c>
      <c r="B797" s="1" t="str">
        <f>IFERROR(VLOOKUP(A797,'AlumniEI SIGARRA'!E:F,2,0),"")</f>
        <v>Tiago José Lázaro Mendes - LEIC 2004/2005</v>
      </c>
      <c r="C797" s="1" t="s">
        <v>21</v>
      </c>
    </row>
    <row r="798">
      <c r="A798" s="20" t="s">
        <v>7384</v>
      </c>
      <c r="B798" s="1" t="str">
        <f>IFERROR(VLOOKUP(A798,'AlumniEI SIGARRA'!E:F,2,0),"")</f>
        <v>Tiago Manuel da Silva Almeida - MIEIC 2011/2012</v>
      </c>
    </row>
    <row r="799">
      <c r="A799" s="20" t="s">
        <v>7305</v>
      </c>
      <c r="B799" s="1" t="str">
        <f>IFERROR(VLOOKUP(A799,'AlumniEI SIGARRA'!E:F,2,0),"")</f>
        <v>Tiago Duarte Tavares Matos - MIEIC 2007/2008</v>
      </c>
      <c r="C799" s="1" t="s">
        <v>21</v>
      </c>
    </row>
    <row r="800">
      <c r="A800" s="20" t="s">
        <v>7425</v>
      </c>
      <c r="B800" s="1" t="str">
        <f>IFERROR(VLOOKUP(A800,'AlumniEI SIGARRA'!E:F,2,0),"")</f>
        <v>Tiago Miguel e Sousa Gonçalves - MIEIC 2011/2012</v>
      </c>
      <c r="C800" s="1" t="s">
        <v>21</v>
      </c>
    </row>
    <row r="801">
      <c r="A801" s="20" t="s">
        <v>7438</v>
      </c>
      <c r="B801" s="1" t="str">
        <f>IFERROR(VLOOKUP(A801,'AlumniEI SIGARRA'!E:F,2,0),"")</f>
        <v>Tiago Miguel Moreira Ferreira - MIEIC 2016/2017</v>
      </c>
      <c r="C801" s="1" t="s">
        <v>21</v>
      </c>
    </row>
    <row r="802">
      <c r="A802" s="20" t="s">
        <v>7458</v>
      </c>
      <c r="B802" s="1" t="str">
        <f>IFERROR(VLOOKUP(A802,'AlumniEI SIGARRA'!E:F,2,0),"")</f>
        <v>Tiago Mourão Teixeira - MIEIC 2008/2009</v>
      </c>
    </row>
    <row r="803">
      <c r="A803" s="20" t="s">
        <v>7380</v>
      </c>
      <c r="B803" s="1" t="str">
        <f>IFERROR(VLOOKUP(A803,'AlumniEI SIGARRA'!E:F,2,0),"")</f>
        <v>Tiago Manuel Andrez Nunes - MIEIC 2008/2009</v>
      </c>
      <c r="C803" s="1" t="s">
        <v>21</v>
      </c>
    </row>
    <row r="804">
      <c r="A804" s="20" t="s">
        <v>7421</v>
      </c>
      <c r="B804" s="1" t="str">
        <f>IFERROR(VLOOKUP(A804,'AlumniEI SIGARRA'!E:F,2,0),"")</f>
        <v>Tiago Miguel dos Reis Orfao - MIEIC 2008/2009</v>
      </c>
    </row>
    <row r="805">
      <c r="A805" s="20" t="s">
        <v>7318</v>
      </c>
      <c r="B805" s="1" t="str">
        <f>IFERROR(VLOOKUP(A805,'AlumniEI SIGARRA'!E:F,2,0),"")</f>
        <v>Tiago Filipe Rodrigues Ramos - MIEIC 2009/2010</v>
      </c>
      <c r="C805" s="1" t="s">
        <v>21</v>
      </c>
    </row>
    <row r="806">
      <c r="A806" s="20" t="s">
        <v>5786</v>
      </c>
      <c r="B806" s="1" t="str">
        <f>IFERROR(VLOOKUP(A806,'AlumniEI SIGARRA'!E:F,2,0),"")</f>
        <v>Paulo Tiago Ferreira Seabra - MIEIC 2010/2011</v>
      </c>
      <c r="C806" s="1" t="s">
        <v>21</v>
      </c>
    </row>
    <row r="807">
      <c r="A807" s="20" t="s">
        <v>6310</v>
      </c>
      <c r="B807" s="1" t="str">
        <f>IFERROR(VLOOKUP(A807,'AlumniEI SIGARRA'!E:F,2,0),"")</f>
        <v>Pedro Tiago Cardoso Teixeira - MIEIC 2008/2009</v>
      </c>
    </row>
    <row r="808">
      <c r="A808" s="20" t="s">
        <v>7497</v>
      </c>
      <c r="B808" s="1" t="str">
        <f>IFERROR(VLOOKUP(A808,'AlumniEI SIGARRA'!E:F,2,0),"")</f>
        <v>Tiago Silveira Varela - MIEIC 2012/2013</v>
      </c>
      <c r="C808" s="1" t="s">
        <v>21</v>
      </c>
    </row>
    <row r="809">
      <c r="A809" s="20" t="s">
        <v>8106</v>
      </c>
      <c r="B809" s="1" t="str">
        <f>IFERROR(VLOOKUP(A809,'AlumniEI SIGARRA'!E:F,2,0),"")</f>
        <v/>
      </c>
      <c r="C809" s="1" t="s">
        <v>8049</v>
      </c>
    </row>
    <row r="810">
      <c r="A810" s="20" t="s">
        <v>7442</v>
      </c>
      <c r="B810" s="1" t="str">
        <f>IFERROR(VLOOKUP(A810,'AlumniEI SIGARRA'!E:F,2,0),"")</f>
        <v>Tiago Miguel Moreira Pereira - MIEIC 2013/2014</v>
      </c>
    </row>
    <row r="811">
      <c r="A811" s="20" t="s">
        <v>7224</v>
      </c>
      <c r="B811" s="1" t="str">
        <f>IFERROR(VLOOKUP(A811,'AlumniEI SIGARRA'!E:F,2,0),"")</f>
        <v>Tiago André Campos da Silva - MIEIC 2011/2012</v>
      </c>
      <c r="C811" s="1" t="s">
        <v>21</v>
      </c>
    </row>
    <row r="812">
      <c r="A812" s="20" t="s">
        <v>7259</v>
      </c>
      <c r="B812" s="1" t="str">
        <f>IFERROR(VLOOKUP(A812,'AlumniEI SIGARRA'!E:F,2,0),"")</f>
        <v>Tiago Azevedo Pires Gomes Pinheiro - LEIC 1999/2000</v>
      </c>
      <c r="C812" s="1" t="s">
        <v>21</v>
      </c>
    </row>
    <row r="813">
      <c r="A813" s="20" t="s">
        <v>7482</v>
      </c>
      <c r="B813" s="1" t="str">
        <f>IFERROR(VLOOKUP(A813,'AlumniEI SIGARRA'!E:F,2,0),"")</f>
        <v>Tiago Rios Fonseca - LEIC 2006/2007</v>
      </c>
      <c r="C813" s="1" t="s">
        <v>21</v>
      </c>
    </row>
    <row r="814">
      <c r="A814" s="20" t="s">
        <v>7477</v>
      </c>
      <c r="B814" s="1" t="str">
        <f>IFERROR(VLOOKUP(A814,'AlumniEI SIGARRA'!E:F,2,0),"")</f>
        <v>Tiago Ribeiro da Mota Freitas - MIEIC 2008/2009</v>
      </c>
      <c r="C814" s="1" t="s">
        <v>21</v>
      </c>
    </row>
    <row r="815">
      <c r="A815" s="20" t="s">
        <v>7541</v>
      </c>
      <c r="B815" s="1" t="str">
        <f>IFERROR(VLOOKUP(A815,'AlumniEI SIGARRA'!E:F,2,0),"")</f>
        <v>Valter Emanuel Ribeiro da Silva - MIEIC 2016/2017</v>
      </c>
      <c r="C815" s="1" t="s">
        <v>21</v>
      </c>
    </row>
    <row r="816">
      <c r="A816" s="20" t="s">
        <v>7552</v>
      </c>
      <c r="B816" s="1" t="str">
        <f>IFERROR(VLOOKUP(A816,'AlumniEI SIGARRA'!E:F,2,0),"")</f>
        <v>Vânia Guiomar da Silva Gonçalves - LEIC 2001/2002</v>
      </c>
    </row>
    <row r="817">
      <c r="A817" s="20" t="s">
        <v>7549</v>
      </c>
      <c r="B817" s="1" t="str">
        <f>IFERROR(VLOOKUP(A817,'AlumniEI SIGARRA'!E:F,2,0),"")</f>
        <v>Vânia Alice Sousa Leite - MIEIC 2016/2017</v>
      </c>
      <c r="C817" s="1" t="s">
        <v>21</v>
      </c>
    </row>
    <row r="818">
      <c r="A818" s="20" t="s">
        <v>7556</v>
      </c>
      <c r="B818" s="1" t="str">
        <f>IFERROR(VLOOKUP(A818,'AlumniEI SIGARRA'!E:F,2,0),"")</f>
        <v>Vasco André da Costa Grilo - MIEIC 2012/2013</v>
      </c>
      <c r="C818" s="1" t="s">
        <v>21</v>
      </c>
    </row>
    <row r="819">
      <c r="A819" s="20" t="s">
        <v>7563</v>
      </c>
      <c r="B819" s="1" t="str">
        <f>IFERROR(VLOOKUP(A819,'AlumniEI SIGARRA'!E:F,2,0),"")</f>
        <v>Vasco Correia Rocha - LEIC 2001/2002</v>
      </c>
      <c r="C819" s="1" t="s">
        <v>21</v>
      </c>
    </row>
    <row r="820">
      <c r="A820" s="20" t="s">
        <v>7560</v>
      </c>
      <c r="B820" s="1" t="str">
        <f>IFERROR(VLOOKUP(A820,'AlumniEI SIGARRA'!E:F,2,0),"")</f>
        <v>Vasco Bento de Oliveira - LEIC 2004/2005</v>
      </c>
      <c r="C820" s="1" t="s">
        <v>21</v>
      </c>
    </row>
    <row r="821">
      <c r="A821" s="20" t="s">
        <v>7588</v>
      </c>
      <c r="B821" s="1" t="str">
        <f>IFERROR(VLOOKUP(A821,'AlumniEI SIGARRA'!E:F,2,0),"")</f>
        <v>Vasco Moreira Pinto - LEIC 2004/2005</v>
      </c>
      <c r="C821" s="1" t="s">
        <v>21</v>
      </c>
    </row>
    <row r="822">
      <c r="A822" s="20" t="s">
        <v>7591</v>
      </c>
      <c r="B822" s="1" t="str">
        <f>IFERROR(VLOOKUP(A822,'AlumniEI SIGARRA'!E:F,2,0),"")</f>
        <v>Vasco Pereira Torres - MIEIC 2012/2013</v>
      </c>
      <c r="C822" s="1" t="s">
        <v>21</v>
      </c>
    </row>
    <row r="823">
      <c r="A823" s="20" t="s">
        <v>7575</v>
      </c>
      <c r="B823" s="1" t="str">
        <f>IFERROR(VLOOKUP(A823,'AlumniEI SIGARRA'!E:F,2,0),"")</f>
        <v>Vasco Hugo Vinhas Gonçalves Moreira - LEIC 2005/2006</v>
      </c>
    </row>
    <row r="824">
      <c r="A824" s="20" t="s">
        <v>7620</v>
      </c>
      <c r="B824" s="1" t="str">
        <f>IFERROR(VLOOKUP(A824,'AlumniEI SIGARRA'!E:F,2,0),"")</f>
        <v>Virgílio Augusto Neves Loureiro - MIEIC 2007/2008</v>
      </c>
    </row>
    <row r="825">
      <c r="A825" s="20" t="s">
        <v>8107</v>
      </c>
      <c r="B825" s="1" t="str">
        <f>IFERROR(VLOOKUP(A825,'AlumniEI SIGARRA'!E:F,2,0),"")</f>
        <v/>
      </c>
      <c r="C825" s="1" t="s">
        <v>8108</v>
      </c>
    </row>
    <row r="826">
      <c r="A826" s="20" t="s">
        <v>7668</v>
      </c>
      <c r="B826" s="1" t="str">
        <f>IFERROR(VLOOKUP(A826,'AlumniEI SIGARRA'!E:F,2,0),"")</f>
        <v>Vítor João Constantino Madureira - MIEIC 2009/2010</v>
      </c>
    </row>
    <row r="827">
      <c r="A827" s="20" t="s">
        <v>7626</v>
      </c>
      <c r="B827" s="1" t="str">
        <f>IFERROR(VLOOKUP(A827,'AlumniEI SIGARRA'!E:F,2,0),"")</f>
        <v>Vítor Daniel Ferreira Castro - MIEIC 2014/2015</v>
      </c>
      <c r="C827" s="1" t="s">
        <v>21</v>
      </c>
    </row>
    <row r="828">
      <c r="A828" s="20" t="s">
        <v>7641</v>
      </c>
      <c r="B828" s="1" t="str">
        <f>IFERROR(VLOOKUP(A828,'AlumniEI SIGARRA'!E:F,2,0),"")</f>
        <v>Vítor Filipe Oliveira Teixeira - MIEIC 2016/2017</v>
      </c>
    </row>
    <row r="829">
      <c r="A829" s="20" t="s">
        <v>7653</v>
      </c>
      <c r="B829" s="1" t="str">
        <f>IFERROR(VLOOKUP(A829,'AlumniEI SIGARRA'!E:F,2,0),"")</f>
        <v>Vitor Hugo Gonçalves dos Santos - MIEIC 2013/2014</v>
      </c>
      <c r="C829" s="1" t="s">
        <v>21</v>
      </c>
    </row>
    <row r="830">
      <c r="A830" s="20" t="s">
        <v>7649</v>
      </c>
      <c r="B830" s="1" t="str">
        <f>IFERROR(VLOOKUP(A830,'AlumniEI SIGARRA'!E:F,2,0),"")</f>
        <v>Vitor Hugo da Silva Pereira - MIEIC 2009/2010</v>
      </c>
    </row>
    <row r="831">
      <c r="A831" s="20" t="s">
        <v>7679</v>
      </c>
      <c r="B831" s="1" t="str">
        <f>IFERROR(VLOOKUP(A831,'AlumniEI SIGARRA'!E:F,2,0),"")</f>
        <v>Vitor Manuel Carvalho Pinto - LEIC 2003/2004</v>
      </c>
      <c r="C831" s="1" t="s">
        <v>21</v>
      </c>
    </row>
    <row r="832">
      <c r="A832" s="20" t="s">
        <v>7700</v>
      </c>
      <c r="B832" s="1" t="str">
        <f>IFERROR(VLOOKUP(A832,'AlumniEI SIGARRA'!E:F,2,0),"")</f>
        <v>Vladimiro Florival Sousa da Rocha Pinto de Macedo - MIEIC 2010/2011</v>
      </c>
    </row>
    <row r="833">
      <c r="A833" s="20" t="s">
        <v>7696</v>
      </c>
      <c r="B833" s="1" t="str">
        <f>IFERROR(VLOOKUP(A833,'AlumniEI SIGARRA'!E:F,2,0),"")</f>
        <v>Vladimiro Batista Sá - MIEIC 2007/2008</v>
      </c>
      <c r="C833" s="1" t="s">
        <v>21</v>
      </c>
    </row>
    <row r="834">
      <c r="A834" s="20" t="s">
        <v>8109</v>
      </c>
      <c r="B834" s="1" t="str">
        <f>IFERROR(VLOOKUP(A834,'AlumniEI SIGARRA'!E:F,2,0),"")</f>
        <v/>
      </c>
      <c r="C834" s="1" t="s">
        <v>8110</v>
      </c>
    </row>
    <row r="835">
      <c r="A835" s="20" t="s">
        <v>7709</v>
      </c>
      <c r="B835" s="1" t="str">
        <f>IFERROR(VLOOKUP(A835,'AlumniEI SIGARRA'!E:F,2,0),"")</f>
        <v>Wilson da Silva Oliveira - MIEIC 2015/2016</v>
      </c>
      <c r="C835" s="1" t="s">
        <v>21</v>
      </c>
    </row>
    <row r="836">
      <c r="A836" s="20" t="s">
        <v>7392</v>
      </c>
      <c r="B836" s="1" t="str">
        <f>IFERROR(VLOOKUP(A836,'AlumniEI SIGARRA'!E:F,2,0),"")</f>
        <v>Tiago Manuel Freitas Gomes - MIEIC 2010/2011</v>
      </c>
      <c r="C836" s="1" t="s">
        <v>21</v>
      </c>
    </row>
    <row r="837">
      <c r="A837" s="20" t="s">
        <v>194</v>
      </c>
      <c r="B837" s="1" t="str">
        <f>IFERROR(VLOOKUP(A837,'AlumniEI SIGARRA'!E:F,2,0),"")</f>
        <v>Amaro Gonzaga Martins da Silva - MIEIC 2012/2013</v>
      </c>
      <c r="C837" s="1" t="s">
        <v>21</v>
      </c>
    </row>
    <row r="838">
      <c r="A838" s="20" t="s">
        <v>4041</v>
      </c>
      <c r="B838" s="1" t="str">
        <f>IFERROR(VLOOKUP(A838,'AlumniEI SIGARRA'!E:F,2,0),"")</f>
        <v>José Maria Rosa de Sousa de Mendonça e Moura - LEIC 2005/2006 MIEIC 2008/2009</v>
      </c>
    </row>
    <row r="839">
      <c r="A839" s="21" t="s">
        <v>4147</v>
      </c>
      <c r="B839" s="1" t="str">
        <f>IFERROR(VLOOKUP(A839,'AlumniEI SIGARRA'!E:F,2,0),"")</f>
        <v>José Pedro Azeredo Lopes de Moura Paixão - MIEIC 2010/2011</v>
      </c>
      <c r="C839" s="1" t="s">
        <v>21</v>
      </c>
    </row>
  </sheetData>
  <autoFilter ref="$A$1:$B$839"/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  <hyperlink r:id="rId21" ref="A22"/>
    <hyperlink r:id="rId22" ref="A23"/>
    <hyperlink r:id="rId23" ref="A24"/>
    <hyperlink r:id="rId24" ref="A25"/>
    <hyperlink r:id="rId25" ref="A26"/>
    <hyperlink r:id="rId26" ref="A27"/>
    <hyperlink r:id="rId27" ref="A28"/>
    <hyperlink r:id="rId28" ref="A29"/>
    <hyperlink r:id="rId29" ref="A30"/>
    <hyperlink r:id="rId30" ref="A32"/>
    <hyperlink r:id="rId31" ref="A33"/>
    <hyperlink r:id="rId32" ref="A34"/>
    <hyperlink r:id="rId33" ref="A35"/>
    <hyperlink r:id="rId34" ref="A36"/>
    <hyperlink r:id="rId35" ref="A37"/>
    <hyperlink r:id="rId36" ref="A38"/>
    <hyperlink r:id="rId37" ref="A39"/>
    <hyperlink r:id="rId38" ref="A40"/>
    <hyperlink r:id="rId39" ref="A41"/>
    <hyperlink r:id="rId40" ref="A42"/>
    <hyperlink r:id="rId41" ref="A43"/>
    <hyperlink r:id="rId42" ref="A45"/>
    <hyperlink r:id="rId43" ref="A46"/>
    <hyperlink r:id="rId44" ref="A47"/>
    <hyperlink r:id="rId45" ref="A48"/>
    <hyperlink r:id="rId46" ref="A49"/>
    <hyperlink r:id="rId47" ref="A50"/>
    <hyperlink r:id="rId48" ref="A51"/>
    <hyperlink r:id="rId49" ref="A52"/>
    <hyperlink r:id="rId50" ref="A53"/>
    <hyperlink r:id="rId51" ref="A54"/>
    <hyperlink r:id="rId52" ref="A55"/>
    <hyperlink r:id="rId53" ref="A56"/>
    <hyperlink r:id="rId54" ref="A57"/>
    <hyperlink r:id="rId55" ref="A58"/>
    <hyperlink r:id="rId56" ref="A59"/>
    <hyperlink r:id="rId57" ref="A60"/>
    <hyperlink r:id="rId58" ref="A61"/>
    <hyperlink r:id="rId59" ref="A62"/>
    <hyperlink r:id="rId60" ref="A63"/>
    <hyperlink r:id="rId61" ref="A64"/>
    <hyperlink r:id="rId62" ref="A65"/>
    <hyperlink r:id="rId63" ref="A66"/>
    <hyperlink r:id="rId64" ref="A67"/>
    <hyperlink r:id="rId65" ref="A68"/>
    <hyperlink r:id="rId66" ref="A69"/>
    <hyperlink r:id="rId67" ref="A70"/>
    <hyperlink r:id="rId68" ref="A71"/>
    <hyperlink r:id="rId69" ref="A72"/>
    <hyperlink r:id="rId70" ref="A73"/>
    <hyperlink r:id="rId71" ref="A74"/>
    <hyperlink r:id="rId72" ref="A75"/>
    <hyperlink r:id="rId73" ref="A76"/>
    <hyperlink r:id="rId74" ref="A77"/>
    <hyperlink r:id="rId75" ref="A78"/>
    <hyperlink r:id="rId76" ref="A79"/>
    <hyperlink r:id="rId77" ref="A80"/>
    <hyperlink r:id="rId78" ref="A81"/>
    <hyperlink r:id="rId79" ref="A82"/>
    <hyperlink r:id="rId80" ref="A83"/>
    <hyperlink r:id="rId81" ref="A84"/>
    <hyperlink r:id="rId82" ref="A85"/>
    <hyperlink r:id="rId83" ref="A86"/>
    <hyperlink r:id="rId84" ref="A87"/>
    <hyperlink r:id="rId85" ref="A88"/>
    <hyperlink r:id="rId86" ref="A89"/>
    <hyperlink r:id="rId87" ref="A90"/>
    <hyperlink r:id="rId88" ref="A91"/>
    <hyperlink r:id="rId89" ref="A92"/>
    <hyperlink r:id="rId90" ref="A93"/>
    <hyperlink r:id="rId91" ref="A94"/>
    <hyperlink r:id="rId92" ref="A95"/>
    <hyperlink r:id="rId93" ref="A96"/>
    <hyperlink r:id="rId94" ref="A97"/>
    <hyperlink r:id="rId95" ref="A98"/>
    <hyperlink r:id="rId96" ref="A100"/>
    <hyperlink r:id="rId97" ref="A101"/>
    <hyperlink r:id="rId98" ref="A102"/>
    <hyperlink r:id="rId99" ref="A103"/>
    <hyperlink r:id="rId100" ref="A104"/>
    <hyperlink r:id="rId101" ref="A105"/>
    <hyperlink r:id="rId102" ref="A106"/>
    <hyperlink r:id="rId103" ref="A107"/>
    <hyperlink r:id="rId104" ref="A108"/>
    <hyperlink r:id="rId105" ref="A109"/>
    <hyperlink r:id="rId106" ref="A110"/>
    <hyperlink r:id="rId107" ref="A111"/>
    <hyperlink r:id="rId108" ref="A112"/>
    <hyperlink r:id="rId109" ref="A113"/>
    <hyperlink r:id="rId110" ref="A114"/>
    <hyperlink r:id="rId111" ref="A115"/>
    <hyperlink r:id="rId112" ref="A116"/>
    <hyperlink r:id="rId113" ref="A117"/>
    <hyperlink r:id="rId114" ref="A118"/>
    <hyperlink r:id="rId115" ref="A119"/>
    <hyperlink r:id="rId116" ref="A120"/>
    <hyperlink r:id="rId117" ref="A121"/>
    <hyperlink r:id="rId118" ref="A122"/>
    <hyperlink r:id="rId119" ref="A123"/>
    <hyperlink r:id="rId120" ref="A124"/>
    <hyperlink r:id="rId121" ref="A125"/>
    <hyperlink r:id="rId122" ref="A126"/>
    <hyperlink r:id="rId123" ref="A127"/>
    <hyperlink r:id="rId124" ref="A128"/>
    <hyperlink r:id="rId125" ref="A129"/>
    <hyperlink r:id="rId126" ref="A131"/>
    <hyperlink r:id="rId127" ref="A132"/>
    <hyperlink r:id="rId128" ref="A133"/>
    <hyperlink r:id="rId129" ref="A134"/>
    <hyperlink r:id="rId130" ref="A135"/>
    <hyperlink r:id="rId131" ref="A136"/>
    <hyperlink r:id="rId132" ref="A137"/>
    <hyperlink r:id="rId133" ref="A138"/>
    <hyperlink r:id="rId134" ref="A139"/>
    <hyperlink r:id="rId135" ref="A140"/>
    <hyperlink r:id="rId136" ref="A141"/>
    <hyperlink r:id="rId137" ref="A142"/>
    <hyperlink r:id="rId138" ref="A143"/>
    <hyperlink r:id="rId139" ref="A144"/>
    <hyperlink r:id="rId140" ref="A145"/>
    <hyperlink r:id="rId141" ref="A146"/>
    <hyperlink r:id="rId142" ref="A147"/>
    <hyperlink r:id="rId143" ref="A148"/>
    <hyperlink r:id="rId144" ref="A149"/>
    <hyperlink r:id="rId145" ref="A150"/>
    <hyperlink r:id="rId146" ref="A151"/>
    <hyperlink r:id="rId147" ref="A152"/>
    <hyperlink r:id="rId148" ref="A153"/>
    <hyperlink r:id="rId149" ref="A154"/>
    <hyperlink r:id="rId150" ref="A155"/>
    <hyperlink r:id="rId151" ref="A156"/>
    <hyperlink r:id="rId152" ref="A157"/>
    <hyperlink r:id="rId153" ref="A158"/>
    <hyperlink r:id="rId154" ref="A159"/>
    <hyperlink r:id="rId155" ref="A160"/>
    <hyperlink r:id="rId156" ref="A161"/>
    <hyperlink r:id="rId157" ref="A162"/>
    <hyperlink r:id="rId158" ref="A163"/>
    <hyperlink r:id="rId159" ref="A164"/>
    <hyperlink r:id="rId160" ref="A165"/>
    <hyperlink r:id="rId161" ref="A166"/>
    <hyperlink r:id="rId162" ref="A167"/>
    <hyperlink r:id="rId163" ref="A168"/>
    <hyperlink r:id="rId164" ref="A169"/>
    <hyperlink r:id="rId165" ref="A170"/>
    <hyperlink r:id="rId166" ref="A171"/>
    <hyperlink r:id="rId167" ref="A172"/>
    <hyperlink r:id="rId168" ref="A173"/>
    <hyperlink r:id="rId169" ref="A174"/>
    <hyperlink r:id="rId170" ref="A175"/>
    <hyperlink r:id="rId171" ref="A176"/>
    <hyperlink r:id="rId172" ref="A177"/>
    <hyperlink r:id="rId173" ref="A178"/>
    <hyperlink r:id="rId174" ref="A179"/>
    <hyperlink r:id="rId175" ref="A180"/>
    <hyperlink r:id="rId176" ref="A181"/>
    <hyperlink r:id="rId177" ref="A182"/>
    <hyperlink r:id="rId178" ref="A183"/>
    <hyperlink r:id="rId179" ref="A184"/>
    <hyperlink r:id="rId180" ref="A185"/>
    <hyperlink r:id="rId181" ref="A186"/>
    <hyperlink r:id="rId182" ref="A187"/>
    <hyperlink r:id="rId183" ref="A188"/>
    <hyperlink r:id="rId184" ref="A189"/>
    <hyperlink r:id="rId185" ref="A190"/>
    <hyperlink r:id="rId186" ref="A191"/>
    <hyperlink r:id="rId187" ref="A192"/>
    <hyperlink r:id="rId188" ref="A193"/>
    <hyperlink r:id="rId189" ref="A194"/>
    <hyperlink r:id="rId190" ref="A195"/>
    <hyperlink r:id="rId191" ref="A196"/>
    <hyperlink r:id="rId192" ref="A197"/>
    <hyperlink r:id="rId193" ref="A198"/>
    <hyperlink r:id="rId194" ref="A199"/>
    <hyperlink r:id="rId195" ref="A200"/>
    <hyperlink r:id="rId196" ref="A201"/>
    <hyperlink r:id="rId197" ref="A202"/>
    <hyperlink r:id="rId198" ref="A203"/>
    <hyperlink r:id="rId199" ref="A204"/>
    <hyperlink r:id="rId200" ref="A205"/>
    <hyperlink r:id="rId201" ref="A206"/>
    <hyperlink r:id="rId202" ref="A207"/>
    <hyperlink r:id="rId203" ref="A208"/>
    <hyperlink r:id="rId204" ref="A209"/>
    <hyperlink r:id="rId205" ref="A210"/>
    <hyperlink r:id="rId206" ref="A211"/>
    <hyperlink r:id="rId207" ref="A212"/>
    <hyperlink r:id="rId208" ref="A213"/>
    <hyperlink r:id="rId209" ref="A214"/>
    <hyperlink r:id="rId210" ref="A215"/>
    <hyperlink r:id="rId211" ref="A216"/>
    <hyperlink r:id="rId212" ref="A217"/>
    <hyperlink r:id="rId213" ref="A218"/>
    <hyperlink r:id="rId214" ref="A219"/>
    <hyperlink r:id="rId215" ref="A220"/>
    <hyperlink r:id="rId216" ref="A221"/>
    <hyperlink r:id="rId217" ref="A222"/>
    <hyperlink r:id="rId218" ref="A223"/>
    <hyperlink r:id="rId219" ref="A225"/>
    <hyperlink r:id="rId220" ref="A226"/>
    <hyperlink r:id="rId221" ref="A227"/>
    <hyperlink r:id="rId222" ref="A228"/>
    <hyperlink r:id="rId223" ref="A229"/>
    <hyperlink r:id="rId224" ref="A230"/>
    <hyperlink r:id="rId225" ref="A231"/>
    <hyperlink r:id="rId226" ref="A232"/>
    <hyperlink r:id="rId227" ref="A233"/>
    <hyperlink r:id="rId228" ref="A234"/>
    <hyperlink r:id="rId229" ref="A235"/>
    <hyperlink r:id="rId230" ref="A236"/>
    <hyperlink r:id="rId231" ref="A237"/>
    <hyperlink r:id="rId232" ref="A238"/>
    <hyperlink r:id="rId233" ref="A239"/>
    <hyperlink r:id="rId234" ref="A240"/>
    <hyperlink r:id="rId235" ref="A241"/>
    <hyperlink r:id="rId236" ref="A242"/>
    <hyperlink r:id="rId237" ref="A243"/>
    <hyperlink r:id="rId238" ref="A244"/>
    <hyperlink r:id="rId239" ref="A245"/>
    <hyperlink r:id="rId240" ref="A246"/>
    <hyperlink r:id="rId241" ref="A247"/>
    <hyperlink r:id="rId242" ref="A248"/>
    <hyperlink r:id="rId243" ref="A249"/>
    <hyperlink r:id="rId244" ref="A250"/>
    <hyperlink r:id="rId245" ref="A251"/>
    <hyperlink r:id="rId246" ref="A252"/>
    <hyperlink r:id="rId247" ref="A253"/>
    <hyperlink r:id="rId248" ref="A254"/>
    <hyperlink r:id="rId249" ref="A255"/>
    <hyperlink r:id="rId250" ref="A256"/>
    <hyperlink r:id="rId251" ref="A257"/>
    <hyperlink r:id="rId252" ref="A258"/>
    <hyperlink r:id="rId253" ref="A259"/>
    <hyperlink r:id="rId254" ref="A260"/>
    <hyperlink r:id="rId255" ref="A261"/>
    <hyperlink r:id="rId256" ref="A262"/>
    <hyperlink r:id="rId257" ref="A263"/>
    <hyperlink r:id="rId258" ref="A264"/>
    <hyperlink r:id="rId259" ref="A265"/>
    <hyperlink r:id="rId260" ref="A266"/>
    <hyperlink r:id="rId261" ref="A267"/>
    <hyperlink r:id="rId262" ref="A268"/>
    <hyperlink r:id="rId263" ref="A269"/>
    <hyperlink r:id="rId264" ref="A270"/>
    <hyperlink r:id="rId265" ref="A271"/>
    <hyperlink r:id="rId266" ref="A272"/>
    <hyperlink r:id="rId267" ref="A273"/>
    <hyperlink r:id="rId268" ref="A274"/>
    <hyperlink r:id="rId269" ref="A275"/>
    <hyperlink r:id="rId270" ref="A276"/>
    <hyperlink r:id="rId271" ref="A277"/>
    <hyperlink r:id="rId272" ref="A278"/>
    <hyperlink r:id="rId273" ref="A279"/>
    <hyperlink r:id="rId274" ref="A280"/>
    <hyperlink r:id="rId275" ref="A281"/>
    <hyperlink r:id="rId276" ref="A282"/>
    <hyperlink r:id="rId277" ref="A283"/>
    <hyperlink r:id="rId278" ref="A284"/>
    <hyperlink r:id="rId279" ref="A285"/>
    <hyperlink r:id="rId280" ref="A286"/>
    <hyperlink r:id="rId281" ref="A287"/>
    <hyperlink r:id="rId282" ref="A288"/>
    <hyperlink r:id="rId283" ref="A289"/>
    <hyperlink r:id="rId284" ref="A290"/>
    <hyperlink r:id="rId285" ref="A291"/>
    <hyperlink r:id="rId286" ref="A292"/>
    <hyperlink r:id="rId287" ref="A293"/>
    <hyperlink r:id="rId288" ref="A294"/>
    <hyperlink r:id="rId289" ref="A295"/>
    <hyperlink r:id="rId290" ref="A296"/>
    <hyperlink r:id="rId291" ref="A297"/>
    <hyperlink r:id="rId292" ref="A298"/>
    <hyperlink r:id="rId293" ref="A299"/>
    <hyperlink r:id="rId294" ref="A300"/>
    <hyperlink r:id="rId295" ref="A301"/>
    <hyperlink r:id="rId296" ref="A302"/>
    <hyperlink r:id="rId297" ref="A303"/>
    <hyperlink r:id="rId298" ref="A304"/>
    <hyperlink r:id="rId299" ref="A305"/>
    <hyperlink r:id="rId300" ref="A306"/>
    <hyperlink r:id="rId301" ref="A307"/>
    <hyperlink r:id="rId302" ref="A308"/>
    <hyperlink r:id="rId303" ref="A309"/>
    <hyperlink r:id="rId304" ref="A310"/>
    <hyperlink r:id="rId305" ref="A311"/>
    <hyperlink r:id="rId306" ref="A312"/>
    <hyperlink r:id="rId307" ref="A313"/>
    <hyperlink r:id="rId308" ref="A314"/>
    <hyperlink r:id="rId309" ref="A315"/>
    <hyperlink r:id="rId310" ref="A316"/>
    <hyperlink r:id="rId311" ref="A317"/>
    <hyperlink r:id="rId312" ref="A318"/>
    <hyperlink r:id="rId313" ref="A319"/>
    <hyperlink r:id="rId314" ref="A320"/>
    <hyperlink r:id="rId315" ref="A321"/>
    <hyperlink r:id="rId316" ref="A322"/>
    <hyperlink r:id="rId317" ref="A323"/>
    <hyperlink r:id="rId318" ref="A324"/>
    <hyperlink r:id="rId319" ref="A325"/>
    <hyperlink r:id="rId320" ref="A326"/>
    <hyperlink r:id="rId321" ref="A327"/>
    <hyperlink r:id="rId322" ref="A329"/>
    <hyperlink r:id="rId323" ref="A330"/>
    <hyperlink r:id="rId324" ref="A331"/>
    <hyperlink r:id="rId325" ref="A332"/>
    <hyperlink r:id="rId326" ref="A333"/>
    <hyperlink r:id="rId327" ref="A334"/>
    <hyperlink r:id="rId328" ref="A336"/>
    <hyperlink r:id="rId329" ref="A337"/>
    <hyperlink r:id="rId330" ref="A338"/>
    <hyperlink r:id="rId331" ref="A339"/>
    <hyperlink r:id="rId332" ref="A340"/>
    <hyperlink r:id="rId333" ref="A341"/>
    <hyperlink r:id="rId334" ref="A342"/>
    <hyperlink r:id="rId335" ref="A343"/>
    <hyperlink r:id="rId336" ref="A344"/>
    <hyperlink r:id="rId337" ref="A345"/>
    <hyperlink r:id="rId338" ref="A346"/>
    <hyperlink r:id="rId339" ref="A347"/>
    <hyperlink r:id="rId340" ref="A348"/>
    <hyperlink r:id="rId341" ref="A349"/>
    <hyperlink r:id="rId342" ref="A350"/>
    <hyperlink r:id="rId343" ref="A351"/>
    <hyperlink r:id="rId344" ref="A352"/>
    <hyperlink r:id="rId345" ref="A353"/>
    <hyperlink r:id="rId346" ref="A354"/>
    <hyperlink r:id="rId347" ref="A355"/>
    <hyperlink r:id="rId348" ref="A356"/>
    <hyperlink r:id="rId349" ref="A357"/>
    <hyperlink r:id="rId350" ref="A358"/>
    <hyperlink r:id="rId351" ref="A359"/>
    <hyperlink r:id="rId352" ref="A360"/>
    <hyperlink r:id="rId353" ref="A361"/>
    <hyperlink r:id="rId354" ref="A362"/>
    <hyperlink r:id="rId355" ref="A363"/>
    <hyperlink r:id="rId356" ref="A364"/>
    <hyperlink r:id="rId357" ref="A365"/>
    <hyperlink r:id="rId358" ref="A366"/>
    <hyperlink r:id="rId359" ref="A367"/>
    <hyperlink r:id="rId360" ref="A368"/>
    <hyperlink r:id="rId361" ref="A369"/>
    <hyperlink r:id="rId362" ref="A370"/>
    <hyperlink r:id="rId363" ref="A371"/>
    <hyperlink r:id="rId364" ref="A372"/>
    <hyperlink r:id="rId365" ref="A373"/>
    <hyperlink r:id="rId366" ref="A374"/>
    <hyperlink r:id="rId367" ref="A376"/>
    <hyperlink r:id="rId368" ref="A377"/>
    <hyperlink r:id="rId369" ref="A378"/>
    <hyperlink r:id="rId370" ref="A379"/>
    <hyperlink r:id="rId371" ref="A380"/>
    <hyperlink r:id="rId372" ref="A381"/>
    <hyperlink r:id="rId373" ref="A382"/>
    <hyperlink r:id="rId374" ref="A383"/>
    <hyperlink r:id="rId375" ref="A384"/>
    <hyperlink r:id="rId376" ref="A385"/>
    <hyperlink r:id="rId377" ref="A386"/>
    <hyperlink r:id="rId378" ref="A387"/>
    <hyperlink r:id="rId379" ref="A388"/>
    <hyperlink r:id="rId380" ref="A389"/>
    <hyperlink r:id="rId381" ref="A391"/>
    <hyperlink r:id="rId382" ref="A392"/>
    <hyperlink r:id="rId383" ref="A396"/>
    <hyperlink r:id="rId384" ref="A397"/>
    <hyperlink r:id="rId385" ref="A398"/>
    <hyperlink r:id="rId386" ref="A399"/>
    <hyperlink r:id="rId387" ref="A400"/>
    <hyperlink r:id="rId388" ref="A401"/>
    <hyperlink r:id="rId389" ref="A402"/>
    <hyperlink r:id="rId390" ref="A403"/>
    <hyperlink r:id="rId391" ref="A404"/>
    <hyperlink r:id="rId392" ref="A405"/>
    <hyperlink r:id="rId393" ref="A406"/>
    <hyperlink r:id="rId394" ref="A407"/>
    <hyperlink r:id="rId395" ref="A408"/>
    <hyperlink r:id="rId396" ref="A409"/>
    <hyperlink r:id="rId397" ref="A410"/>
    <hyperlink r:id="rId398" ref="A411"/>
    <hyperlink r:id="rId399" ref="A412"/>
    <hyperlink r:id="rId400" ref="A413"/>
    <hyperlink r:id="rId401" ref="A414"/>
    <hyperlink r:id="rId402" ref="A415"/>
    <hyperlink r:id="rId403" ref="A416"/>
    <hyperlink r:id="rId404" ref="A417"/>
    <hyperlink r:id="rId405" ref="A418"/>
    <hyperlink r:id="rId406" ref="A419"/>
    <hyperlink r:id="rId407" ref="A420"/>
    <hyperlink r:id="rId408" ref="A421"/>
    <hyperlink r:id="rId409" ref="A422"/>
    <hyperlink r:id="rId410" ref="A423"/>
    <hyperlink r:id="rId411" ref="A424"/>
    <hyperlink r:id="rId412" ref="A425"/>
    <hyperlink r:id="rId413" ref="A426"/>
    <hyperlink r:id="rId414" ref="A427"/>
    <hyperlink r:id="rId415" ref="A428"/>
    <hyperlink r:id="rId416" ref="A429"/>
    <hyperlink r:id="rId417" ref="A430"/>
    <hyperlink r:id="rId418" ref="A431"/>
    <hyperlink r:id="rId419" ref="A432"/>
    <hyperlink r:id="rId420" ref="A433"/>
    <hyperlink r:id="rId421" ref="A434"/>
    <hyperlink r:id="rId422" ref="A435"/>
    <hyperlink r:id="rId423" ref="A436"/>
    <hyperlink r:id="rId424" ref="A437"/>
    <hyperlink r:id="rId425" ref="A438"/>
    <hyperlink r:id="rId426" ref="A439"/>
    <hyperlink r:id="rId427" ref="A440"/>
    <hyperlink r:id="rId428" ref="A441"/>
    <hyperlink r:id="rId429" ref="A442"/>
    <hyperlink r:id="rId430" ref="A443"/>
    <hyperlink r:id="rId431" ref="A444"/>
    <hyperlink r:id="rId432" ref="A445"/>
    <hyperlink r:id="rId433" ref="A446"/>
    <hyperlink r:id="rId434" ref="A447"/>
    <hyperlink r:id="rId435" ref="A448"/>
    <hyperlink r:id="rId436" ref="A449"/>
    <hyperlink r:id="rId437" ref="A450"/>
    <hyperlink r:id="rId438" ref="A451"/>
    <hyperlink r:id="rId439" ref="A452"/>
    <hyperlink r:id="rId440" ref="A453"/>
    <hyperlink r:id="rId441" ref="A454"/>
    <hyperlink r:id="rId442" ref="A455"/>
    <hyperlink r:id="rId443" ref="A457"/>
    <hyperlink r:id="rId444" ref="A458"/>
    <hyperlink r:id="rId445" ref="A459"/>
    <hyperlink r:id="rId446" ref="A463"/>
    <hyperlink r:id="rId447" ref="A464"/>
    <hyperlink r:id="rId448" ref="A465"/>
    <hyperlink r:id="rId449" ref="A466"/>
    <hyperlink r:id="rId450" ref="A467"/>
    <hyperlink r:id="rId451" ref="A468"/>
    <hyperlink r:id="rId452" ref="A469"/>
    <hyperlink r:id="rId453" ref="A470"/>
    <hyperlink r:id="rId454" ref="A471"/>
    <hyperlink r:id="rId455" ref="A472"/>
    <hyperlink r:id="rId456" ref="A473"/>
    <hyperlink r:id="rId457" ref="A474"/>
    <hyperlink r:id="rId458" ref="A475"/>
    <hyperlink r:id="rId459" ref="A476"/>
    <hyperlink r:id="rId460" ref="A477"/>
    <hyperlink r:id="rId461" ref="A478"/>
    <hyperlink r:id="rId462" ref="A479"/>
    <hyperlink r:id="rId463" ref="A480"/>
    <hyperlink r:id="rId464" ref="A481"/>
    <hyperlink r:id="rId465" ref="A482"/>
    <hyperlink r:id="rId466" ref="A483"/>
    <hyperlink r:id="rId467" ref="A484"/>
    <hyperlink r:id="rId468" ref="A485"/>
    <hyperlink r:id="rId469" ref="A486"/>
    <hyperlink r:id="rId470" ref="A487"/>
    <hyperlink r:id="rId471" ref="A488"/>
    <hyperlink r:id="rId472" ref="A489"/>
    <hyperlink r:id="rId473" ref="A491"/>
    <hyperlink r:id="rId474" ref="A492"/>
    <hyperlink r:id="rId475" ref="A493"/>
    <hyperlink r:id="rId476" ref="A494"/>
    <hyperlink r:id="rId477" ref="A495"/>
    <hyperlink r:id="rId478" ref="A496"/>
    <hyperlink r:id="rId479" ref="A497"/>
    <hyperlink r:id="rId480" ref="A498"/>
    <hyperlink r:id="rId481" ref="A499"/>
    <hyperlink r:id="rId482" ref="A500"/>
    <hyperlink r:id="rId483" ref="A501"/>
    <hyperlink r:id="rId484" ref="A502"/>
    <hyperlink r:id="rId485" ref="A503"/>
    <hyperlink r:id="rId486" ref="A504"/>
    <hyperlink r:id="rId487" ref="A505"/>
    <hyperlink r:id="rId488" ref="A506"/>
    <hyperlink r:id="rId489" ref="A508"/>
    <hyperlink r:id="rId490" ref="A509"/>
    <hyperlink r:id="rId491" ref="A510"/>
    <hyperlink r:id="rId492" ref="A511"/>
    <hyperlink r:id="rId493" ref="A512"/>
    <hyperlink r:id="rId494" ref="A513"/>
    <hyperlink r:id="rId495" ref="A514"/>
    <hyperlink r:id="rId496" ref="A515"/>
    <hyperlink r:id="rId497" ref="A516"/>
    <hyperlink r:id="rId498" ref="A517"/>
    <hyperlink r:id="rId499" ref="A518"/>
    <hyperlink r:id="rId500" ref="A519"/>
    <hyperlink r:id="rId501" ref="A520"/>
    <hyperlink r:id="rId502" ref="A521"/>
    <hyperlink r:id="rId503" ref="A522"/>
    <hyperlink r:id="rId504" ref="A523"/>
    <hyperlink r:id="rId505" ref="A524"/>
    <hyperlink r:id="rId506" ref="A525"/>
    <hyperlink r:id="rId507" ref="A526"/>
    <hyperlink r:id="rId508" ref="A527"/>
    <hyperlink r:id="rId509" ref="A528"/>
    <hyperlink r:id="rId510" ref="A529"/>
    <hyperlink r:id="rId511" ref="A530"/>
    <hyperlink r:id="rId512" ref="A531"/>
    <hyperlink r:id="rId513" ref="A532"/>
    <hyperlink r:id="rId514" ref="A533"/>
    <hyperlink r:id="rId515" ref="A534"/>
    <hyperlink r:id="rId516" ref="A535"/>
    <hyperlink r:id="rId517" ref="A536"/>
    <hyperlink r:id="rId518" ref="A537"/>
    <hyperlink r:id="rId519" ref="A538"/>
    <hyperlink r:id="rId520" ref="A539"/>
    <hyperlink r:id="rId521" ref="A540"/>
    <hyperlink r:id="rId522" ref="A541"/>
    <hyperlink r:id="rId523" ref="A542"/>
    <hyperlink r:id="rId524" ref="A543"/>
    <hyperlink r:id="rId525" ref="A544"/>
    <hyperlink r:id="rId526" ref="A545"/>
    <hyperlink r:id="rId527" ref="A546"/>
    <hyperlink r:id="rId528" ref="A547"/>
    <hyperlink r:id="rId529" ref="A548"/>
    <hyperlink r:id="rId530" ref="A549"/>
    <hyperlink r:id="rId531" ref="A550"/>
    <hyperlink r:id="rId532" ref="A551"/>
    <hyperlink r:id="rId533" ref="A552"/>
    <hyperlink r:id="rId534" ref="A553"/>
    <hyperlink r:id="rId535" ref="A554"/>
    <hyperlink r:id="rId536" ref="A555"/>
    <hyperlink r:id="rId537" ref="A556"/>
    <hyperlink r:id="rId538" ref="A557"/>
    <hyperlink r:id="rId539" ref="A558"/>
    <hyperlink r:id="rId540" ref="A559"/>
    <hyperlink r:id="rId541" ref="A560"/>
    <hyperlink r:id="rId542" ref="A561"/>
    <hyperlink r:id="rId543" ref="A562"/>
    <hyperlink r:id="rId544" ref="A563"/>
    <hyperlink r:id="rId545" ref="A564"/>
    <hyperlink r:id="rId546" ref="A565"/>
    <hyperlink r:id="rId547" ref="A566"/>
    <hyperlink r:id="rId548" ref="A567"/>
    <hyperlink r:id="rId549" ref="A568"/>
    <hyperlink r:id="rId550" ref="A569"/>
    <hyperlink r:id="rId551" ref="A570"/>
    <hyperlink r:id="rId552" ref="A571"/>
    <hyperlink r:id="rId553" ref="A572"/>
    <hyperlink r:id="rId554" ref="A573"/>
    <hyperlink r:id="rId555" ref="A574"/>
    <hyperlink r:id="rId556" ref="A575"/>
    <hyperlink r:id="rId557" ref="A576"/>
    <hyperlink r:id="rId558" ref="A577"/>
    <hyperlink r:id="rId559" ref="A578"/>
    <hyperlink r:id="rId560" ref="A579"/>
    <hyperlink r:id="rId561" ref="A580"/>
    <hyperlink r:id="rId562" ref="A581"/>
    <hyperlink r:id="rId563" ref="A582"/>
    <hyperlink r:id="rId564" ref="A583"/>
    <hyperlink r:id="rId565" ref="A584"/>
    <hyperlink r:id="rId566" ref="A585"/>
    <hyperlink r:id="rId567" ref="A586"/>
    <hyperlink r:id="rId568" ref="A587"/>
    <hyperlink r:id="rId569" ref="A588"/>
    <hyperlink r:id="rId570" ref="A589"/>
    <hyperlink r:id="rId571" ref="A590"/>
    <hyperlink r:id="rId572" ref="A591"/>
    <hyperlink r:id="rId573" ref="A592"/>
    <hyperlink r:id="rId574" ref="A593"/>
    <hyperlink r:id="rId575" ref="A594"/>
    <hyperlink r:id="rId576" ref="A595"/>
    <hyperlink r:id="rId577" ref="A596"/>
    <hyperlink r:id="rId578" ref="A597"/>
    <hyperlink r:id="rId579" ref="A598"/>
    <hyperlink r:id="rId580" ref="A599"/>
    <hyperlink r:id="rId581" ref="A600"/>
    <hyperlink r:id="rId582" ref="A601"/>
    <hyperlink r:id="rId583" ref="A602"/>
    <hyperlink r:id="rId584" ref="A603"/>
    <hyperlink r:id="rId585" ref="A604"/>
    <hyperlink r:id="rId586" ref="A605"/>
    <hyperlink r:id="rId587" ref="A606"/>
    <hyperlink r:id="rId588" ref="A607"/>
    <hyperlink r:id="rId589" ref="A608"/>
    <hyperlink r:id="rId590" ref="A609"/>
    <hyperlink r:id="rId591" ref="A610"/>
    <hyperlink r:id="rId592" ref="A611"/>
    <hyperlink r:id="rId593" ref="A612"/>
    <hyperlink r:id="rId594" ref="A613"/>
    <hyperlink r:id="rId595" ref="A614"/>
    <hyperlink r:id="rId596" ref="A615"/>
    <hyperlink r:id="rId597" ref="A616"/>
    <hyperlink r:id="rId598" ref="A617"/>
    <hyperlink r:id="rId599" ref="A618"/>
    <hyperlink r:id="rId600" ref="A619"/>
    <hyperlink r:id="rId601" ref="A620"/>
    <hyperlink r:id="rId602" ref="A621"/>
    <hyperlink r:id="rId603" ref="A622"/>
    <hyperlink r:id="rId604" ref="A623"/>
    <hyperlink r:id="rId605" ref="A624"/>
    <hyperlink r:id="rId606" ref="A625"/>
    <hyperlink r:id="rId607" ref="A626"/>
    <hyperlink r:id="rId608" ref="A627"/>
    <hyperlink r:id="rId609" ref="A628"/>
    <hyperlink r:id="rId610" ref="A629"/>
    <hyperlink r:id="rId611" ref="A630"/>
    <hyperlink r:id="rId612" ref="A631"/>
    <hyperlink r:id="rId613" ref="A632"/>
    <hyperlink r:id="rId614" ref="A633"/>
    <hyperlink r:id="rId615" ref="A634"/>
    <hyperlink r:id="rId616" ref="A635"/>
    <hyperlink r:id="rId617" ref="A636"/>
    <hyperlink r:id="rId618" ref="A637"/>
    <hyperlink r:id="rId619" ref="A638"/>
    <hyperlink r:id="rId620" ref="A639"/>
    <hyperlink r:id="rId621" ref="A640"/>
    <hyperlink r:id="rId622" ref="A641"/>
    <hyperlink r:id="rId623" ref="A642"/>
    <hyperlink r:id="rId624" ref="A643"/>
    <hyperlink r:id="rId625" ref="A644"/>
    <hyperlink r:id="rId626" ref="A645"/>
    <hyperlink r:id="rId627" ref="A646"/>
    <hyperlink r:id="rId628" ref="A647"/>
    <hyperlink r:id="rId629" ref="A648"/>
    <hyperlink r:id="rId630" ref="A649"/>
    <hyperlink r:id="rId631" ref="A650"/>
    <hyperlink r:id="rId632" ref="A651"/>
    <hyperlink r:id="rId633" ref="A652"/>
    <hyperlink r:id="rId634" ref="A653"/>
    <hyperlink r:id="rId635" ref="A654"/>
    <hyperlink r:id="rId636" ref="A655"/>
    <hyperlink r:id="rId637" ref="A656"/>
    <hyperlink r:id="rId638" ref="A657"/>
    <hyperlink r:id="rId639" ref="A658"/>
    <hyperlink r:id="rId640" ref="A659"/>
    <hyperlink r:id="rId641" ref="A660"/>
    <hyperlink r:id="rId642" ref="A661"/>
    <hyperlink r:id="rId643" ref="A662"/>
    <hyperlink r:id="rId644" ref="A663"/>
    <hyperlink r:id="rId645" ref="A664"/>
    <hyperlink r:id="rId646" ref="A665"/>
    <hyperlink r:id="rId647" ref="A666"/>
    <hyperlink r:id="rId648" ref="A667"/>
    <hyperlink r:id="rId649" ref="A668"/>
    <hyperlink r:id="rId650" ref="A669"/>
    <hyperlink r:id="rId651" ref="A670"/>
    <hyperlink r:id="rId652" ref="A671"/>
    <hyperlink r:id="rId653" ref="A672"/>
    <hyperlink r:id="rId654" ref="A673"/>
    <hyperlink r:id="rId655" ref="A674"/>
    <hyperlink r:id="rId656" ref="A675"/>
    <hyperlink r:id="rId657" ref="A676"/>
    <hyperlink r:id="rId658" ref="A677"/>
    <hyperlink r:id="rId659" ref="A678"/>
    <hyperlink r:id="rId660" ref="A679"/>
    <hyperlink r:id="rId661" ref="A680"/>
    <hyperlink r:id="rId662" ref="A681"/>
    <hyperlink r:id="rId663" ref="A682"/>
    <hyperlink r:id="rId664" ref="A683"/>
    <hyperlink r:id="rId665" ref="A684"/>
    <hyperlink r:id="rId666" ref="A685"/>
    <hyperlink r:id="rId667" ref="A686"/>
    <hyperlink r:id="rId668" ref="A687"/>
    <hyperlink r:id="rId669" ref="A688"/>
    <hyperlink r:id="rId670" ref="A689"/>
    <hyperlink r:id="rId671" ref="A690"/>
    <hyperlink r:id="rId672" ref="A691"/>
    <hyperlink r:id="rId673" ref="A692"/>
    <hyperlink r:id="rId674" ref="A693"/>
    <hyperlink r:id="rId675" ref="A694"/>
    <hyperlink r:id="rId676" ref="A695"/>
    <hyperlink r:id="rId677" ref="A696"/>
    <hyperlink r:id="rId678" ref="A697"/>
    <hyperlink r:id="rId679" ref="A698"/>
    <hyperlink r:id="rId680" ref="A699"/>
    <hyperlink r:id="rId681" ref="A700"/>
    <hyperlink r:id="rId682" ref="A701"/>
    <hyperlink r:id="rId683" ref="A702"/>
    <hyperlink r:id="rId684" ref="A703"/>
    <hyperlink r:id="rId685" ref="A704"/>
    <hyperlink r:id="rId686" ref="A705"/>
    <hyperlink r:id="rId687" ref="A706"/>
    <hyperlink r:id="rId688" ref="A707"/>
    <hyperlink r:id="rId689" ref="A708"/>
    <hyperlink r:id="rId690" ref="A709"/>
    <hyperlink r:id="rId691" ref="A710"/>
    <hyperlink r:id="rId692" ref="A711"/>
    <hyperlink r:id="rId693" ref="A712"/>
    <hyperlink r:id="rId694" ref="A713"/>
    <hyperlink r:id="rId695" ref="A714"/>
    <hyperlink r:id="rId696" ref="A715"/>
    <hyperlink r:id="rId697" ref="A716"/>
    <hyperlink r:id="rId698" ref="A717"/>
    <hyperlink r:id="rId699" ref="A718"/>
    <hyperlink r:id="rId700" ref="A719"/>
    <hyperlink r:id="rId701" ref="A720"/>
    <hyperlink r:id="rId702" ref="A721"/>
    <hyperlink r:id="rId703" ref="A722"/>
    <hyperlink r:id="rId704" ref="A723"/>
    <hyperlink r:id="rId705" ref="A724"/>
    <hyperlink r:id="rId706" ref="A725"/>
    <hyperlink r:id="rId707" ref="A726"/>
    <hyperlink r:id="rId708" ref="A727"/>
    <hyperlink r:id="rId709" ref="A728"/>
    <hyperlink r:id="rId710" ref="A729"/>
    <hyperlink r:id="rId711" ref="A730"/>
    <hyperlink r:id="rId712" ref="A731"/>
    <hyperlink r:id="rId713" ref="A732"/>
    <hyperlink r:id="rId714" ref="A733"/>
    <hyperlink r:id="rId715" ref="A734"/>
    <hyperlink r:id="rId716" ref="A735"/>
    <hyperlink r:id="rId717" ref="A736"/>
    <hyperlink r:id="rId718" ref="A737"/>
    <hyperlink r:id="rId719" ref="A738"/>
    <hyperlink r:id="rId720" ref="A739"/>
    <hyperlink r:id="rId721" ref="A740"/>
    <hyperlink r:id="rId722" ref="A741"/>
    <hyperlink r:id="rId723" ref="A742"/>
    <hyperlink r:id="rId724" ref="A743"/>
    <hyperlink r:id="rId725" ref="A744"/>
    <hyperlink r:id="rId726" ref="A745"/>
    <hyperlink r:id="rId727" ref="A747"/>
    <hyperlink r:id="rId728" ref="A748"/>
    <hyperlink r:id="rId729" ref="A749"/>
    <hyperlink r:id="rId730" ref="A750"/>
    <hyperlink r:id="rId731" ref="A751"/>
    <hyperlink r:id="rId732" ref="A752"/>
    <hyperlink r:id="rId733" ref="A753"/>
    <hyperlink r:id="rId734" ref="A754"/>
    <hyperlink r:id="rId735" ref="A755"/>
    <hyperlink r:id="rId736" ref="A756"/>
    <hyperlink r:id="rId737" ref="A757"/>
    <hyperlink r:id="rId738" ref="A758"/>
    <hyperlink r:id="rId739" ref="A759"/>
    <hyperlink r:id="rId740" ref="A760"/>
    <hyperlink r:id="rId741" ref="A761"/>
    <hyperlink r:id="rId742" ref="A762"/>
    <hyperlink r:id="rId743" ref="A763"/>
    <hyperlink r:id="rId744" ref="A764"/>
    <hyperlink r:id="rId745" ref="A765"/>
    <hyperlink r:id="rId746" ref="A766"/>
    <hyperlink r:id="rId747" ref="A767"/>
    <hyperlink r:id="rId748" ref="A768"/>
    <hyperlink r:id="rId749" ref="A769"/>
    <hyperlink r:id="rId750" ref="A770"/>
    <hyperlink r:id="rId751" ref="A771"/>
    <hyperlink r:id="rId752" ref="A772"/>
    <hyperlink r:id="rId753" ref="A773"/>
    <hyperlink r:id="rId754" ref="A774"/>
    <hyperlink r:id="rId755" ref="A775"/>
    <hyperlink r:id="rId756" ref="A776"/>
    <hyperlink r:id="rId757" ref="A777"/>
    <hyperlink r:id="rId758" ref="A778"/>
    <hyperlink r:id="rId759" ref="A779"/>
    <hyperlink r:id="rId760" ref="A780"/>
    <hyperlink r:id="rId761" ref="A781"/>
    <hyperlink r:id="rId762" ref="A782"/>
    <hyperlink r:id="rId763" ref="A783"/>
    <hyperlink r:id="rId764" ref="A784"/>
    <hyperlink r:id="rId765" ref="A785"/>
    <hyperlink r:id="rId766" ref="A786"/>
    <hyperlink r:id="rId767" ref="A787"/>
    <hyperlink r:id="rId768" ref="A788"/>
    <hyperlink r:id="rId769" ref="A789"/>
    <hyperlink r:id="rId770" ref="A790"/>
    <hyperlink r:id="rId771" ref="A791"/>
    <hyperlink r:id="rId772" ref="A792"/>
    <hyperlink r:id="rId773" ref="A793"/>
    <hyperlink r:id="rId774" ref="A794"/>
    <hyperlink r:id="rId775" ref="A795"/>
    <hyperlink r:id="rId776" ref="A796"/>
    <hyperlink r:id="rId777" ref="A797"/>
    <hyperlink r:id="rId778" ref="A798"/>
    <hyperlink r:id="rId779" ref="A799"/>
    <hyperlink r:id="rId780" ref="A800"/>
    <hyperlink r:id="rId781" ref="A801"/>
    <hyperlink r:id="rId782" ref="A802"/>
    <hyperlink r:id="rId783" ref="A803"/>
    <hyperlink r:id="rId784" ref="A804"/>
    <hyperlink r:id="rId785" ref="A805"/>
    <hyperlink r:id="rId786" ref="A806"/>
    <hyperlink r:id="rId787" ref="A807"/>
    <hyperlink r:id="rId788" ref="A808"/>
    <hyperlink r:id="rId789" ref="A809"/>
    <hyperlink r:id="rId790" ref="A810"/>
    <hyperlink r:id="rId791" ref="A811"/>
    <hyperlink r:id="rId792" ref="A812"/>
    <hyperlink r:id="rId793" ref="A813"/>
    <hyperlink r:id="rId794" ref="A814"/>
    <hyperlink r:id="rId795" ref="A815"/>
    <hyperlink r:id="rId796" ref="A816"/>
    <hyperlink r:id="rId797" ref="A817"/>
    <hyperlink r:id="rId798" ref="A818"/>
    <hyperlink r:id="rId799" ref="A819"/>
    <hyperlink r:id="rId800" ref="A820"/>
    <hyperlink r:id="rId801" ref="A821"/>
    <hyperlink r:id="rId802" ref="A822"/>
    <hyperlink r:id="rId803" ref="A823"/>
    <hyperlink r:id="rId804" ref="A824"/>
    <hyperlink r:id="rId805" ref="A825"/>
    <hyperlink r:id="rId806" ref="A826"/>
    <hyperlink r:id="rId807" ref="A827"/>
    <hyperlink r:id="rId808" ref="A828"/>
    <hyperlink r:id="rId809" ref="A829"/>
    <hyperlink r:id="rId810" ref="A830"/>
    <hyperlink r:id="rId811" ref="A831"/>
    <hyperlink r:id="rId812" ref="A832"/>
    <hyperlink r:id="rId813" ref="A833"/>
    <hyperlink r:id="rId814" ref="A834"/>
    <hyperlink r:id="rId815" ref="A835"/>
    <hyperlink r:id="rId816" ref="A836"/>
    <hyperlink r:id="rId817" ref="A837"/>
    <hyperlink r:id="rId818" ref="A838"/>
    <hyperlink r:id="rId819" ref="A839"/>
  </hyperlinks>
  <printOptions/>
  <pageMargins bottom="0.75" footer="0.0" header="0.0" left="0.7" right="0.7" top="0.75"/>
  <pageSetup orientation="landscape"/>
  <drawing r:id="rId820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0"/>
    <col customWidth="1" min="2" max="2" width="35.57"/>
    <col customWidth="1" min="3" max="3" width="24.14"/>
    <col customWidth="1" min="4" max="4" width="6.43"/>
    <col customWidth="1" min="5" max="5" width="21.0"/>
    <col customWidth="1" min="6" max="6" width="9.71"/>
    <col customWidth="1" min="7" max="7" width="19.71"/>
    <col customWidth="1" min="8" max="26" width="8.71"/>
  </cols>
  <sheetData>
    <row r="1" ht="14.25" customHeight="1">
      <c r="A1" s="7" t="s">
        <v>5</v>
      </c>
      <c r="B1" s="7" t="s">
        <v>6</v>
      </c>
      <c r="C1" s="7" t="s">
        <v>7</v>
      </c>
      <c r="D1" s="7" t="s">
        <v>8111</v>
      </c>
      <c r="E1" s="7" t="s">
        <v>8112</v>
      </c>
      <c r="F1" s="22" t="s">
        <v>15</v>
      </c>
      <c r="G1" s="22" t="s">
        <v>8113</v>
      </c>
      <c r="H1" s="7" t="s">
        <v>16</v>
      </c>
      <c r="I1" s="2" t="s">
        <v>8114</v>
      </c>
    </row>
    <row r="2" ht="14.25" customHeight="1">
      <c r="A2" s="1">
        <v>2.00604041E8</v>
      </c>
      <c r="B2" s="1" t="s">
        <v>703</v>
      </c>
      <c r="C2" s="1" t="s">
        <v>704</v>
      </c>
      <c r="D2" s="1" t="s">
        <v>1</v>
      </c>
      <c r="E2" s="1" t="str">
        <f t="shared" ref="E2:E2617" si="1">A2&amp;"-"&amp;D2</f>
        <v>200604041-MEI</v>
      </c>
      <c r="F2" s="1" t="s">
        <v>8115</v>
      </c>
      <c r="G2" s="1" t="s">
        <v>8116</v>
      </c>
      <c r="H2" s="1" t="str">
        <f t="shared" ref="H2:H2499" si="2">LEFT(RIGHT(G2,10),9)</f>
        <v>2008/2009</v>
      </c>
      <c r="I2" s="2" t="str">
        <f t="shared" ref="I2:I2617" si="3">right(H2,4)</f>
        <v>2009</v>
      </c>
    </row>
    <row r="3" ht="14.25" customHeight="1">
      <c r="A3" s="1">
        <v>2.00401208E8</v>
      </c>
      <c r="B3" s="1" t="s">
        <v>986</v>
      </c>
      <c r="C3" s="1" t="s">
        <v>987</v>
      </c>
      <c r="D3" s="1" t="s">
        <v>1</v>
      </c>
      <c r="E3" s="1" t="str">
        <f t="shared" si="1"/>
        <v>200401208-MEI</v>
      </c>
      <c r="F3" s="1" t="s">
        <v>8117</v>
      </c>
      <c r="G3" s="1" t="s">
        <v>8118</v>
      </c>
      <c r="H3" s="1" t="str">
        <f t="shared" si="2"/>
        <v>2007/2008</v>
      </c>
      <c r="I3" s="2" t="str">
        <f t="shared" si="3"/>
        <v>2008</v>
      </c>
    </row>
    <row r="4" ht="14.25" customHeight="1">
      <c r="A4" s="1">
        <v>2.00001153E8</v>
      </c>
      <c r="B4" s="1" t="s">
        <v>993</v>
      </c>
      <c r="C4" s="1" t="s">
        <v>994</v>
      </c>
      <c r="D4" s="1" t="s">
        <v>1</v>
      </c>
      <c r="E4" s="1" t="str">
        <f t="shared" si="1"/>
        <v>200001153-MEI</v>
      </c>
      <c r="F4" s="1" t="s">
        <v>8115</v>
      </c>
      <c r="G4" s="1" t="s">
        <v>8116</v>
      </c>
      <c r="H4" s="1" t="str">
        <f t="shared" si="2"/>
        <v>2008/2009</v>
      </c>
      <c r="I4" s="2" t="str">
        <f t="shared" si="3"/>
        <v>2009</v>
      </c>
    </row>
    <row r="5" ht="14.25" customHeight="1">
      <c r="A5" s="1">
        <v>1.99701416E8</v>
      </c>
      <c r="B5" s="1" t="s">
        <v>2180</v>
      </c>
      <c r="D5" s="1" t="s">
        <v>1</v>
      </c>
      <c r="E5" s="1" t="str">
        <f t="shared" si="1"/>
        <v>199701416-MEI</v>
      </c>
      <c r="F5" s="1" t="s">
        <v>8115</v>
      </c>
      <c r="G5" s="1" t="s">
        <v>8118</v>
      </c>
      <c r="H5" s="1" t="str">
        <f t="shared" si="2"/>
        <v>2007/2008</v>
      </c>
      <c r="I5" s="2" t="str">
        <f t="shared" si="3"/>
        <v>2008</v>
      </c>
    </row>
    <row r="6" ht="14.25" customHeight="1">
      <c r="A6" s="1">
        <v>1.99502292E8</v>
      </c>
      <c r="B6" s="1" t="s">
        <v>2573</v>
      </c>
      <c r="C6" s="1" t="s">
        <v>2574</v>
      </c>
      <c r="D6" s="1" t="s">
        <v>1</v>
      </c>
      <c r="E6" s="1" t="str">
        <f t="shared" si="1"/>
        <v>199502292-MEI</v>
      </c>
      <c r="F6" s="1" t="s">
        <v>8119</v>
      </c>
      <c r="G6" s="1" t="s">
        <v>8120</v>
      </c>
      <c r="H6" s="1" t="str">
        <f t="shared" si="2"/>
        <v>2005/2006</v>
      </c>
      <c r="I6" s="2" t="str">
        <f t="shared" si="3"/>
        <v>2006</v>
      </c>
    </row>
    <row r="7" ht="14.25" customHeight="1">
      <c r="A7" s="1">
        <v>2.00606869E8</v>
      </c>
      <c r="B7" s="1" t="s">
        <v>2917</v>
      </c>
      <c r="C7" s="1" t="s">
        <v>2918</v>
      </c>
      <c r="D7" s="1" t="s">
        <v>1</v>
      </c>
      <c r="E7" s="1" t="str">
        <f t="shared" si="1"/>
        <v>200606869-MEI</v>
      </c>
      <c r="F7" s="1" t="s">
        <v>8121</v>
      </c>
      <c r="G7" s="1" t="s">
        <v>8116</v>
      </c>
      <c r="H7" s="1" t="str">
        <f t="shared" si="2"/>
        <v>2008/2009</v>
      </c>
      <c r="I7" s="2" t="str">
        <f t="shared" si="3"/>
        <v>2009</v>
      </c>
    </row>
    <row r="8" ht="14.25" customHeight="1">
      <c r="A8" s="1">
        <v>1.99302155E8</v>
      </c>
      <c r="B8" s="1" t="s">
        <v>3800</v>
      </c>
      <c r="C8" s="1" t="s">
        <v>3801</v>
      </c>
      <c r="D8" s="1" t="s">
        <v>1</v>
      </c>
      <c r="E8" s="1" t="str">
        <f t="shared" si="1"/>
        <v>199302155-MEI</v>
      </c>
      <c r="F8" s="1" t="s">
        <v>8119</v>
      </c>
      <c r="G8" s="1" t="s">
        <v>8120</v>
      </c>
      <c r="H8" s="1" t="str">
        <f t="shared" si="2"/>
        <v>2005/2006</v>
      </c>
      <c r="I8" s="2" t="str">
        <f t="shared" si="3"/>
        <v>2006</v>
      </c>
    </row>
    <row r="9" ht="14.25" customHeight="1">
      <c r="A9" s="1">
        <v>1.99801393E8</v>
      </c>
      <c r="B9" s="1" t="s">
        <v>3834</v>
      </c>
      <c r="C9" s="1" t="s">
        <v>3835</v>
      </c>
      <c r="D9" s="1" t="s">
        <v>1</v>
      </c>
      <c r="E9" s="1" t="str">
        <f t="shared" si="1"/>
        <v>199801393-MEI</v>
      </c>
      <c r="F9" s="1" t="s">
        <v>8117</v>
      </c>
      <c r="G9" s="1" t="s">
        <v>8122</v>
      </c>
      <c r="H9" s="1" t="str">
        <f t="shared" si="2"/>
        <v>2006/2007</v>
      </c>
      <c r="I9" s="2" t="str">
        <f t="shared" si="3"/>
        <v>2007</v>
      </c>
    </row>
    <row r="10" ht="14.25" customHeight="1">
      <c r="A10" s="1">
        <v>2.00606014E8</v>
      </c>
      <c r="B10" s="1" t="s">
        <v>3901</v>
      </c>
      <c r="C10" s="1" t="s">
        <v>3902</v>
      </c>
      <c r="D10" s="1" t="s">
        <v>1</v>
      </c>
      <c r="E10" s="1" t="str">
        <f t="shared" si="1"/>
        <v>200606014-MEI</v>
      </c>
      <c r="F10" s="1" t="s">
        <v>8115</v>
      </c>
      <c r="G10" s="1" t="s">
        <v>8116</v>
      </c>
      <c r="H10" s="1" t="str">
        <f t="shared" si="2"/>
        <v>2008/2009</v>
      </c>
      <c r="I10" s="2" t="str">
        <f t="shared" si="3"/>
        <v>2009</v>
      </c>
    </row>
    <row r="11" ht="14.25" customHeight="1">
      <c r="A11" s="1">
        <v>1.99600854E8</v>
      </c>
      <c r="B11" s="1" t="s">
        <v>4028</v>
      </c>
      <c r="C11" s="1" t="s">
        <v>4029</v>
      </c>
      <c r="D11" s="1" t="s">
        <v>1</v>
      </c>
      <c r="E11" s="1" t="str">
        <f t="shared" si="1"/>
        <v>199600854-MEI</v>
      </c>
      <c r="F11" s="1" t="s">
        <v>8117</v>
      </c>
      <c r="G11" s="1" t="s">
        <v>8120</v>
      </c>
      <c r="H11" s="1" t="str">
        <f t="shared" si="2"/>
        <v>2005/2006</v>
      </c>
      <c r="I11" s="2" t="str">
        <f t="shared" si="3"/>
        <v>2006</v>
      </c>
    </row>
    <row r="12" ht="14.25" customHeight="1">
      <c r="A12" s="1">
        <v>2.00601298E8</v>
      </c>
      <c r="B12" s="1" t="s">
        <v>4100</v>
      </c>
      <c r="C12" s="1" t="s">
        <v>4101</v>
      </c>
      <c r="D12" s="1" t="s">
        <v>1</v>
      </c>
      <c r="E12" s="1" t="str">
        <f t="shared" si="1"/>
        <v>200601298-MEI</v>
      </c>
      <c r="F12" s="1" t="s">
        <v>8115</v>
      </c>
      <c r="G12" s="1" t="s">
        <v>8116</v>
      </c>
      <c r="H12" s="1" t="str">
        <f t="shared" si="2"/>
        <v>2008/2009</v>
      </c>
      <c r="I12" s="2" t="str">
        <f t="shared" si="3"/>
        <v>2009</v>
      </c>
    </row>
    <row r="13" ht="14.25" customHeight="1">
      <c r="A13" s="1">
        <v>2.00603294E8</v>
      </c>
      <c r="B13" s="1" t="s">
        <v>4321</v>
      </c>
      <c r="C13" s="1" t="s">
        <v>4322</v>
      </c>
      <c r="D13" s="1" t="s">
        <v>1</v>
      </c>
      <c r="E13" s="1" t="str">
        <f t="shared" si="1"/>
        <v>200603294-MEI</v>
      </c>
      <c r="F13" s="1" t="s">
        <v>8115</v>
      </c>
      <c r="G13" s="1" t="s">
        <v>8116</v>
      </c>
      <c r="H13" s="1" t="str">
        <f t="shared" si="2"/>
        <v>2008/2009</v>
      </c>
      <c r="I13" s="2" t="str">
        <f t="shared" si="3"/>
        <v>2009</v>
      </c>
    </row>
    <row r="14" ht="14.25" customHeight="1">
      <c r="A14" s="1">
        <v>1.99700896E8</v>
      </c>
      <c r="B14" s="1" t="s">
        <v>4362</v>
      </c>
      <c r="C14" s="1" t="s">
        <v>4363</v>
      </c>
      <c r="D14" s="1" t="s">
        <v>1</v>
      </c>
      <c r="E14" s="1" t="str">
        <f t="shared" si="1"/>
        <v>199700896-MEI</v>
      </c>
      <c r="F14" s="1" t="s">
        <v>8117</v>
      </c>
      <c r="G14" s="1" t="s">
        <v>8122</v>
      </c>
      <c r="H14" s="1" t="str">
        <f t="shared" si="2"/>
        <v>2006/2007</v>
      </c>
      <c r="I14" s="2" t="str">
        <f t="shared" si="3"/>
        <v>2007</v>
      </c>
    </row>
    <row r="15" ht="14.25" customHeight="1">
      <c r="A15" s="1">
        <v>1.99701434E8</v>
      </c>
      <c r="B15" s="1" t="s">
        <v>4474</v>
      </c>
      <c r="C15" s="1" t="s">
        <v>4475</v>
      </c>
      <c r="D15" s="1" t="s">
        <v>1</v>
      </c>
      <c r="E15" s="1" t="str">
        <f t="shared" si="1"/>
        <v>199701434-MEI</v>
      </c>
      <c r="F15" s="1" t="s">
        <v>8121</v>
      </c>
      <c r="G15" s="1" t="s">
        <v>8116</v>
      </c>
      <c r="H15" s="1" t="str">
        <f t="shared" si="2"/>
        <v>2008/2009</v>
      </c>
      <c r="I15" s="2" t="str">
        <f t="shared" si="3"/>
        <v>2009</v>
      </c>
    </row>
    <row r="16" ht="14.25" customHeight="1">
      <c r="A16" s="1">
        <v>1.99800265E8</v>
      </c>
      <c r="B16" s="1" t="s">
        <v>4546</v>
      </c>
      <c r="C16" s="1" t="s">
        <v>4547</v>
      </c>
      <c r="D16" s="1" t="s">
        <v>1</v>
      </c>
      <c r="E16" s="1" t="str">
        <f t="shared" si="1"/>
        <v>199800265-MEI</v>
      </c>
      <c r="F16" s="1" t="s">
        <v>8117</v>
      </c>
      <c r="G16" s="1" t="s">
        <v>8122</v>
      </c>
      <c r="H16" s="1" t="str">
        <f t="shared" si="2"/>
        <v>2006/2007</v>
      </c>
      <c r="I16" s="2" t="str">
        <f t="shared" si="3"/>
        <v>2007</v>
      </c>
    </row>
    <row r="17" ht="14.25" customHeight="1">
      <c r="A17" s="1">
        <v>2.00304772E8</v>
      </c>
      <c r="B17" s="1" t="s">
        <v>4712</v>
      </c>
      <c r="C17" s="1" t="s">
        <v>4713</v>
      </c>
      <c r="D17" s="1" t="s">
        <v>1</v>
      </c>
      <c r="E17" s="1" t="str">
        <f t="shared" si="1"/>
        <v>200304772-MEI</v>
      </c>
      <c r="F17" s="1" t="s">
        <v>8119</v>
      </c>
      <c r="G17" s="1" t="s">
        <v>8120</v>
      </c>
      <c r="H17" s="1" t="str">
        <f t="shared" si="2"/>
        <v>2005/2006</v>
      </c>
      <c r="I17" s="2" t="str">
        <f t="shared" si="3"/>
        <v>2006</v>
      </c>
    </row>
    <row r="18" ht="14.25" customHeight="1">
      <c r="A18" s="1">
        <v>2.00100273E8</v>
      </c>
      <c r="B18" s="1" t="s">
        <v>4953</v>
      </c>
      <c r="C18" s="1" t="s">
        <v>4954</v>
      </c>
      <c r="D18" s="1" t="s">
        <v>1</v>
      </c>
      <c r="E18" s="1" t="str">
        <f t="shared" si="1"/>
        <v>200100273-MEI</v>
      </c>
      <c r="F18" s="1" t="s">
        <v>8115</v>
      </c>
      <c r="G18" s="1" t="s">
        <v>8116</v>
      </c>
      <c r="H18" s="1" t="str">
        <f t="shared" si="2"/>
        <v>2008/2009</v>
      </c>
      <c r="I18" s="2" t="str">
        <f t="shared" si="3"/>
        <v>2009</v>
      </c>
    </row>
    <row r="19" ht="14.25" customHeight="1">
      <c r="A19" s="1">
        <v>1.99501775E8</v>
      </c>
      <c r="B19" s="1" t="s">
        <v>5076</v>
      </c>
      <c r="C19" s="1" t="s">
        <v>5077</v>
      </c>
      <c r="D19" s="1" t="s">
        <v>1</v>
      </c>
      <c r="E19" s="1" t="str">
        <f t="shared" si="1"/>
        <v>199501775-MEI</v>
      </c>
      <c r="F19" s="1" t="s">
        <v>8117</v>
      </c>
      <c r="G19" s="1" t="s">
        <v>8118</v>
      </c>
      <c r="H19" s="1" t="str">
        <f t="shared" si="2"/>
        <v>2007/2008</v>
      </c>
      <c r="I19" s="2" t="str">
        <f t="shared" si="3"/>
        <v>2008</v>
      </c>
    </row>
    <row r="20" ht="14.25" customHeight="1">
      <c r="A20" s="1">
        <v>1.9920349E8</v>
      </c>
      <c r="B20" s="1" t="s">
        <v>5092</v>
      </c>
      <c r="C20" s="1" t="s">
        <v>5093</v>
      </c>
      <c r="D20" s="1" t="s">
        <v>1</v>
      </c>
      <c r="E20" s="1" t="str">
        <f t="shared" si="1"/>
        <v>199203490-MEI</v>
      </c>
      <c r="F20" s="1" t="s">
        <v>8117</v>
      </c>
      <c r="G20" s="1" t="s">
        <v>8122</v>
      </c>
      <c r="H20" s="1" t="str">
        <f t="shared" si="2"/>
        <v>2006/2007</v>
      </c>
      <c r="I20" s="2" t="str">
        <f t="shared" si="3"/>
        <v>2007</v>
      </c>
    </row>
    <row r="21" ht="14.25" customHeight="1">
      <c r="A21" s="1">
        <v>1.99502934E8</v>
      </c>
      <c r="B21" s="1" t="s">
        <v>5341</v>
      </c>
      <c r="C21" s="1" t="s">
        <v>5342</v>
      </c>
      <c r="D21" s="1" t="s">
        <v>1</v>
      </c>
      <c r="E21" s="1" t="str">
        <f t="shared" si="1"/>
        <v>199502934-MEI</v>
      </c>
      <c r="F21" s="1" t="s">
        <v>8117</v>
      </c>
      <c r="G21" s="1" t="s">
        <v>8122</v>
      </c>
      <c r="H21" s="1" t="str">
        <f t="shared" si="2"/>
        <v>2006/2007</v>
      </c>
      <c r="I21" s="2" t="str">
        <f t="shared" si="3"/>
        <v>2007</v>
      </c>
    </row>
    <row r="22" ht="14.25" customHeight="1">
      <c r="A22" s="1">
        <v>1.99403544E8</v>
      </c>
      <c r="B22" s="1" t="s">
        <v>5478</v>
      </c>
      <c r="C22" s="1" t="s">
        <v>5479</v>
      </c>
      <c r="D22" s="1" t="s">
        <v>1</v>
      </c>
      <c r="E22" s="1" t="str">
        <f t="shared" si="1"/>
        <v>199403544-MEI</v>
      </c>
      <c r="F22" s="1" t="s">
        <v>8119</v>
      </c>
      <c r="G22" s="1" t="s">
        <v>8120</v>
      </c>
      <c r="H22" s="1" t="str">
        <f t="shared" si="2"/>
        <v>2005/2006</v>
      </c>
      <c r="I22" s="2" t="str">
        <f t="shared" si="3"/>
        <v>2006</v>
      </c>
    </row>
    <row r="23" ht="14.25" customHeight="1">
      <c r="A23" s="1">
        <v>1.99500615E8</v>
      </c>
      <c r="B23" s="1" t="s">
        <v>5560</v>
      </c>
      <c r="C23" s="1" t="s">
        <v>5561</v>
      </c>
      <c r="D23" s="1" t="s">
        <v>1</v>
      </c>
      <c r="E23" s="1" t="str">
        <f t="shared" si="1"/>
        <v>199500615-MEI</v>
      </c>
      <c r="F23" s="1" t="s">
        <v>8123</v>
      </c>
      <c r="G23" s="1" t="s">
        <v>8116</v>
      </c>
      <c r="H23" s="1" t="str">
        <f t="shared" si="2"/>
        <v>2008/2009</v>
      </c>
      <c r="I23" s="2" t="str">
        <f t="shared" si="3"/>
        <v>2009</v>
      </c>
    </row>
    <row r="24" ht="14.25" customHeight="1">
      <c r="A24" s="1">
        <v>2.0010202E8</v>
      </c>
      <c r="B24" s="1" t="s">
        <v>5726</v>
      </c>
      <c r="C24" s="1" t="s">
        <v>5727</v>
      </c>
      <c r="D24" s="1" t="s">
        <v>1</v>
      </c>
      <c r="E24" s="1" t="str">
        <f t="shared" si="1"/>
        <v>200102020-MEI</v>
      </c>
      <c r="F24" s="1" t="s">
        <v>8115</v>
      </c>
      <c r="G24" s="1" t="s">
        <v>8116</v>
      </c>
      <c r="H24" s="1" t="str">
        <f t="shared" si="2"/>
        <v>2008/2009</v>
      </c>
      <c r="I24" s="2" t="str">
        <f t="shared" si="3"/>
        <v>2009</v>
      </c>
    </row>
    <row r="25" ht="14.25" customHeight="1">
      <c r="A25" s="1">
        <v>2.00502912E8</v>
      </c>
      <c r="B25" s="1" t="s">
        <v>6280</v>
      </c>
      <c r="C25" s="1" t="s">
        <v>6281</v>
      </c>
      <c r="D25" s="1" t="s">
        <v>1</v>
      </c>
      <c r="E25" s="1" t="str">
        <f t="shared" si="1"/>
        <v>200502912-MEI</v>
      </c>
      <c r="F25" s="1" t="s">
        <v>8123</v>
      </c>
      <c r="G25" s="1" t="s">
        <v>8116</v>
      </c>
      <c r="H25" s="1" t="str">
        <f t="shared" si="2"/>
        <v>2008/2009</v>
      </c>
      <c r="I25" s="2" t="str">
        <f t="shared" si="3"/>
        <v>2009</v>
      </c>
    </row>
    <row r="26" ht="14.25" customHeight="1">
      <c r="A26" s="1">
        <v>2.00001859E8</v>
      </c>
      <c r="B26" s="1" t="s">
        <v>6435</v>
      </c>
      <c r="C26" s="1" t="s">
        <v>6436</v>
      </c>
      <c r="D26" s="1" t="s">
        <v>1</v>
      </c>
      <c r="E26" s="1" t="str">
        <f t="shared" si="1"/>
        <v>200001859-MEI</v>
      </c>
      <c r="F26" s="1" t="s">
        <v>8123</v>
      </c>
      <c r="G26" s="1" t="s">
        <v>8118</v>
      </c>
      <c r="H26" s="1" t="str">
        <f t="shared" si="2"/>
        <v>2007/2008</v>
      </c>
      <c r="I26" s="2" t="str">
        <f t="shared" si="3"/>
        <v>2008</v>
      </c>
    </row>
    <row r="27" ht="14.25" customHeight="1">
      <c r="A27" s="1">
        <v>2.00506443E8</v>
      </c>
      <c r="B27" s="1" t="s">
        <v>6532</v>
      </c>
      <c r="C27" s="1" t="s">
        <v>6533</v>
      </c>
      <c r="D27" s="1" t="s">
        <v>1</v>
      </c>
      <c r="E27" s="1" t="str">
        <f t="shared" si="1"/>
        <v>200506443-MEI</v>
      </c>
      <c r="F27" s="1" t="s">
        <v>8123</v>
      </c>
      <c r="G27" s="1" t="s">
        <v>8118</v>
      </c>
      <c r="H27" s="1" t="str">
        <f t="shared" si="2"/>
        <v>2007/2008</v>
      </c>
      <c r="I27" s="2" t="str">
        <f t="shared" si="3"/>
        <v>2008</v>
      </c>
    </row>
    <row r="28" ht="14.25" customHeight="1">
      <c r="A28" s="1">
        <v>2.00601406E8</v>
      </c>
      <c r="B28" s="1" t="s">
        <v>6760</v>
      </c>
      <c r="C28" s="1" t="s">
        <v>6761</v>
      </c>
      <c r="D28" s="1" t="s">
        <v>1</v>
      </c>
      <c r="E28" s="1" t="str">
        <f t="shared" si="1"/>
        <v>200601406-MEI</v>
      </c>
      <c r="F28" s="1" t="s">
        <v>8115</v>
      </c>
      <c r="G28" s="1" t="s">
        <v>8116</v>
      </c>
      <c r="H28" s="1" t="str">
        <f t="shared" si="2"/>
        <v>2008/2009</v>
      </c>
      <c r="I28" s="2" t="str">
        <f t="shared" si="3"/>
        <v>2009</v>
      </c>
    </row>
    <row r="29" ht="14.25" customHeight="1">
      <c r="A29" s="1">
        <v>1.99802625E8</v>
      </c>
      <c r="B29" s="1" t="s">
        <v>6793</v>
      </c>
      <c r="C29" s="1" t="s">
        <v>6794</v>
      </c>
      <c r="D29" s="1" t="s">
        <v>1</v>
      </c>
      <c r="E29" s="1" t="str">
        <f t="shared" si="1"/>
        <v>199802625-MEI</v>
      </c>
      <c r="F29" s="1" t="s">
        <v>8123</v>
      </c>
      <c r="G29" s="1" t="s">
        <v>8116</v>
      </c>
      <c r="H29" s="1" t="str">
        <f t="shared" si="2"/>
        <v>2008/2009</v>
      </c>
      <c r="I29" s="2" t="str">
        <f t="shared" si="3"/>
        <v>2009</v>
      </c>
    </row>
    <row r="30" ht="14.25" customHeight="1">
      <c r="A30" s="1">
        <v>1.99602067E8</v>
      </c>
      <c r="B30" s="1" t="s">
        <v>6795</v>
      </c>
      <c r="C30" s="1" t="s">
        <v>6796</v>
      </c>
      <c r="D30" s="1" t="s">
        <v>1</v>
      </c>
      <c r="E30" s="1" t="str">
        <f t="shared" si="1"/>
        <v>199602067-MEI</v>
      </c>
      <c r="F30" s="1" t="s">
        <v>8119</v>
      </c>
      <c r="G30" s="1" t="s">
        <v>8122</v>
      </c>
      <c r="H30" s="1" t="str">
        <f t="shared" si="2"/>
        <v>2006/2007</v>
      </c>
      <c r="I30" s="2" t="str">
        <f t="shared" si="3"/>
        <v>2007</v>
      </c>
    </row>
    <row r="31" ht="14.25" customHeight="1">
      <c r="A31" s="1">
        <v>2.00000443E8</v>
      </c>
      <c r="B31" s="1" t="s">
        <v>6799</v>
      </c>
      <c r="C31" s="1" t="s">
        <v>6800</v>
      </c>
      <c r="D31" s="1" t="s">
        <v>1</v>
      </c>
      <c r="E31" s="1" t="str">
        <f t="shared" si="1"/>
        <v>200000443-MEI</v>
      </c>
      <c r="F31" s="1" t="s">
        <v>8115</v>
      </c>
      <c r="G31" s="1" t="s">
        <v>8116</v>
      </c>
      <c r="H31" s="1" t="str">
        <f t="shared" si="2"/>
        <v>2008/2009</v>
      </c>
      <c r="I31" s="2" t="str">
        <f t="shared" si="3"/>
        <v>2009</v>
      </c>
    </row>
    <row r="32" ht="14.25" customHeight="1">
      <c r="A32" s="1">
        <v>2.00303278E8</v>
      </c>
      <c r="B32" s="1" t="s">
        <v>6942</v>
      </c>
      <c r="C32" s="1" t="s">
        <v>6943</v>
      </c>
      <c r="D32" s="1" t="s">
        <v>1</v>
      </c>
      <c r="E32" s="1" t="str">
        <f t="shared" si="1"/>
        <v>200303278-MEI</v>
      </c>
      <c r="F32" s="1" t="s">
        <v>8119</v>
      </c>
      <c r="G32" s="1" t="s">
        <v>8116</v>
      </c>
      <c r="H32" s="1" t="str">
        <f t="shared" si="2"/>
        <v>2008/2009</v>
      </c>
      <c r="I32" s="2" t="str">
        <f t="shared" si="3"/>
        <v>2009</v>
      </c>
    </row>
    <row r="33" ht="14.25" customHeight="1">
      <c r="A33" s="1">
        <v>1.99502322E8</v>
      </c>
      <c r="B33" s="1" t="s">
        <v>7643</v>
      </c>
      <c r="C33" s="1" t="s">
        <v>7644</v>
      </c>
      <c r="D33" s="1" t="s">
        <v>1</v>
      </c>
      <c r="E33" s="1" t="str">
        <f t="shared" si="1"/>
        <v>199502322-MEI</v>
      </c>
      <c r="F33" s="1" t="s">
        <v>8117</v>
      </c>
      <c r="G33" s="1" t="s">
        <v>8122</v>
      </c>
      <c r="H33" s="1" t="str">
        <f t="shared" si="2"/>
        <v>2006/2007</v>
      </c>
      <c r="I33" s="2" t="str">
        <f t="shared" si="3"/>
        <v>2007</v>
      </c>
    </row>
    <row r="34" ht="14.25" customHeight="1">
      <c r="A34" s="1">
        <v>2.01107963E8</v>
      </c>
      <c r="B34" s="1" t="s">
        <v>24</v>
      </c>
      <c r="C34" s="1" t="s">
        <v>25</v>
      </c>
      <c r="D34" s="1" t="s">
        <v>3</v>
      </c>
      <c r="E34" s="1" t="str">
        <f t="shared" si="1"/>
        <v>201107963-L.EIC</v>
      </c>
      <c r="F34" s="1" t="s">
        <v>8124</v>
      </c>
      <c r="G34" s="1" t="s">
        <v>8125</v>
      </c>
      <c r="H34" s="1" t="str">
        <f t="shared" si="2"/>
        <v>2021/2022</v>
      </c>
      <c r="I34" s="2" t="str">
        <f t="shared" si="3"/>
        <v>2022</v>
      </c>
    </row>
    <row r="35" ht="14.25" customHeight="1">
      <c r="A35" s="1">
        <v>2.02007519E8</v>
      </c>
      <c r="B35" s="1" t="s">
        <v>35</v>
      </c>
      <c r="C35" s="1" t="s">
        <v>36</v>
      </c>
      <c r="D35" s="1" t="s">
        <v>3</v>
      </c>
      <c r="E35" s="1" t="str">
        <f t="shared" si="1"/>
        <v>202007519-L.EIC</v>
      </c>
      <c r="F35" s="1" t="s">
        <v>8124</v>
      </c>
      <c r="G35" s="1" t="s">
        <v>8126</v>
      </c>
      <c r="H35" s="1" t="str">
        <f t="shared" si="2"/>
        <v>2022/2023</v>
      </c>
      <c r="I35" s="2" t="str">
        <f t="shared" si="3"/>
        <v>2023</v>
      </c>
    </row>
    <row r="36" ht="14.25" customHeight="1">
      <c r="A36" s="1">
        <v>2.01907487E8</v>
      </c>
      <c r="B36" s="1" t="s">
        <v>37</v>
      </c>
      <c r="C36" s="1" t="s">
        <v>38</v>
      </c>
      <c r="D36" s="1" t="s">
        <v>3</v>
      </c>
      <c r="E36" s="1" t="str">
        <f t="shared" si="1"/>
        <v>201907487-L.EIC</v>
      </c>
      <c r="F36" s="1" t="s">
        <v>8124</v>
      </c>
      <c r="G36" s="1" t="s">
        <v>8125</v>
      </c>
      <c r="H36" s="1" t="str">
        <f t="shared" si="2"/>
        <v>2021/2022</v>
      </c>
      <c r="I36" s="2" t="str">
        <f t="shared" si="3"/>
        <v>2022</v>
      </c>
    </row>
    <row r="37" ht="14.25" customHeight="1">
      <c r="A37" s="1">
        <v>2.01904873E8</v>
      </c>
      <c r="B37" s="1" t="s">
        <v>55</v>
      </c>
      <c r="C37" s="1" t="s">
        <v>56</v>
      </c>
      <c r="D37" s="1" t="s">
        <v>3</v>
      </c>
      <c r="E37" s="1" t="str">
        <f t="shared" si="1"/>
        <v>201904873-L.EIC</v>
      </c>
      <c r="F37" s="1" t="s">
        <v>8124</v>
      </c>
      <c r="G37" s="1" t="s">
        <v>8125</v>
      </c>
      <c r="H37" s="1" t="str">
        <f t="shared" si="2"/>
        <v>2021/2022</v>
      </c>
      <c r="I37" s="2" t="str">
        <f t="shared" si="3"/>
        <v>2022</v>
      </c>
    </row>
    <row r="38" ht="14.25" customHeight="1">
      <c r="A38" s="1">
        <v>2.02004598E8</v>
      </c>
      <c r="B38" s="1" t="s">
        <v>65</v>
      </c>
      <c r="C38" s="1" t="s">
        <v>66</v>
      </c>
      <c r="D38" s="1" t="s">
        <v>3</v>
      </c>
      <c r="E38" s="1" t="str">
        <f t="shared" si="1"/>
        <v>202004598-L.EIC</v>
      </c>
      <c r="F38" s="1" t="s">
        <v>8124</v>
      </c>
      <c r="G38" s="1" t="s">
        <v>8126</v>
      </c>
      <c r="H38" s="1" t="str">
        <f t="shared" si="2"/>
        <v>2022/2023</v>
      </c>
      <c r="I38" s="2" t="str">
        <f t="shared" si="3"/>
        <v>2023</v>
      </c>
    </row>
    <row r="39" ht="14.25" customHeight="1">
      <c r="A39" s="1">
        <v>2.02008014E8</v>
      </c>
      <c r="B39" s="1" t="s">
        <v>71</v>
      </c>
      <c r="C39" s="1" t="s">
        <v>72</v>
      </c>
      <c r="D39" s="1" t="s">
        <v>3</v>
      </c>
      <c r="E39" s="1" t="str">
        <f t="shared" si="1"/>
        <v>202008014-L.EIC</v>
      </c>
      <c r="F39" s="1" t="s">
        <v>8124</v>
      </c>
      <c r="G39" s="1" t="s">
        <v>8126</v>
      </c>
      <c r="H39" s="1" t="str">
        <f t="shared" si="2"/>
        <v>2022/2023</v>
      </c>
      <c r="I39" s="2" t="str">
        <f t="shared" si="3"/>
        <v>2023</v>
      </c>
    </row>
    <row r="40" ht="14.25" customHeight="1">
      <c r="A40" s="1">
        <v>2.01907284E8</v>
      </c>
      <c r="B40" s="1" t="s">
        <v>74</v>
      </c>
      <c r="C40" s="1" t="s">
        <v>75</v>
      </c>
      <c r="D40" s="1" t="s">
        <v>3</v>
      </c>
      <c r="E40" s="1" t="str">
        <f t="shared" si="1"/>
        <v>201907284-L.EIC</v>
      </c>
      <c r="F40" s="1" t="s">
        <v>8124</v>
      </c>
      <c r="G40" s="1" t="s">
        <v>8125</v>
      </c>
      <c r="H40" s="1" t="str">
        <f t="shared" si="2"/>
        <v>2021/2022</v>
      </c>
      <c r="I40" s="2" t="str">
        <f t="shared" si="3"/>
        <v>2022</v>
      </c>
    </row>
    <row r="41" ht="14.25" customHeight="1">
      <c r="A41" s="1">
        <v>2.020059E8</v>
      </c>
      <c r="B41" s="1" t="s">
        <v>77</v>
      </c>
      <c r="C41" s="1" t="s">
        <v>78</v>
      </c>
      <c r="D41" s="1" t="s">
        <v>3</v>
      </c>
      <c r="E41" s="1" t="str">
        <f t="shared" si="1"/>
        <v>202005900-L.EIC</v>
      </c>
      <c r="F41" s="1" t="s">
        <v>8124</v>
      </c>
      <c r="G41" s="1" t="s">
        <v>8126</v>
      </c>
      <c r="H41" s="1" t="str">
        <f t="shared" si="2"/>
        <v>2022/2023</v>
      </c>
      <c r="I41" s="2" t="str">
        <f t="shared" si="3"/>
        <v>2023</v>
      </c>
    </row>
    <row r="42" ht="14.25" customHeight="1">
      <c r="A42" s="1">
        <v>2.02008552E8</v>
      </c>
      <c r="B42" s="1" t="s">
        <v>85</v>
      </c>
      <c r="C42" s="1" t="s">
        <v>86</v>
      </c>
      <c r="D42" s="1" t="s">
        <v>3</v>
      </c>
      <c r="E42" s="1" t="str">
        <f t="shared" si="1"/>
        <v>202008552-L.EIC</v>
      </c>
      <c r="F42" s="1" t="s">
        <v>8124</v>
      </c>
      <c r="G42" s="1" t="s">
        <v>8126</v>
      </c>
      <c r="H42" s="1" t="str">
        <f t="shared" si="2"/>
        <v>2022/2023</v>
      </c>
      <c r="I42" s="2" t="str">
        <f t="shared" si="3"/>
        <v>2023</v>
      </c>
    </row>
    <row r="43" ht="14.25" customHeight="1">
      <c r="A43" s="1">
        <v>2.01906325E8</v>
      </c>
      <c r="B43" s="1" t="s">
        <v>112</v>
      </c>
      <c r="C43" s="1" t="s">
        <v>113</v>
      </c>
      <c r="D43" s="1" t="s">
        <v>3</v>
      </c>
      <c r="E43" s="1" t="str">
        <f t="shared" si="1"/>
        <v>201906325-L.EIC</v>
      </c>
      <c r="F43" s="1" t="s">
        <v>8124</v>
      </c>
      <c r="G43" s="1" t="s">
        <v>8126</v>
      </c>
      <c r="H43" s="1" t="str">
        <f t="shared" si="2"/>
        <v>2022/2023</v>
      </c>
      <c r="I43" s="2" t="str">
        <f t="shared" si="3"/>
        <v>2023</v>
      </c>
    </row>
    <row r="44" ht="14.25" customHeight="1">
      <c r="A44" s="1">
        <v>2.01806784E8</v>
      </c>
      <c r="B44" s="1" t="s">
        <v>121</v>
      </c>
      <c r="C44" s="1" t="s">
        <v>122</v>
      </c>
      <c r="D44" s="1" t="s">
        <v>3</v>
      </c>
      <c r="E44" s="1" t="str">
        <f t="shared" si="1"/>
        <v>201806784-L.EIC</v>
      </c>
      <c r="F44" s="1" t="s">
        <v>8124</v>
      </c>
      <c r="G44" s="1" t="s">
        <v>8125</v>
      </c>
      <c r="H44" s="1" t="str">
        <f t="shared" si="2"/>
        <v>2021/2022</v>
      </c>
      <c r="I44" s="2" t="str">
        <f t="shared" si="3"/>
        <v>2022</v>
      </c>
    </row>
    <row r="45" ht="14.25" customHeight="1">
      <c r="A45" s="1">
        <v>2.02005358E8</v>
      </c>
      <c r="B45" s="1" t="s">
        <v>134</v>
      </c>
      <c r="C45" s="1" t="s">
        <v>135</v>
      </c>
      <c r="D45" s="1" t="s">
        <v>3</v>
      </c>
      <c r="E45" s="1" t="str">
        <f t="shared" si="1"/>
        <v>202005358-L.EIC</v>
      </c>
      <c r="F45" s="1" t="s">
        <v>8124</v>
      </c>
      <c r="G45" s="1" t="s">
        <v>8126</v>
      </c>
      <c r="H45" s="1" t="str">
        <f t="shared" si="2"/>
        <v>2022/2023</v>
      </c>
      <c r="I45" s="2" t="str">
        <f t="shared" si="3"/>
        <v>2023</v>
      </c>
    </row>
    <row r="46" ht="14.25" customHeight="1">
      <c r="A46" s="1">
        <v>2.02005319E8</v>
      </c>
      <c r="B46" s="1" t="s">
        <v>145</v>
      </c>
      <c r="C46" s="1" t="s">
        <v>146</v>
      </c>
      <c r="D46" s="1" t="s">
        <v>3</v>
      </c>
      <c r="E46" s="1" t="str">
        <f t="shared" si="1"/>
        <v>202005319-L.EIC</v>
      </c>
      <c r="F46" s="1" t="s">
        <v>8124</v>
      </c>
      <c r="G46" s="1" t="s">
        <v>8126</v>
      </c>
      <c r="H46" s="1" t="str">
        <f t="shared" si="2"/>
        <v>2022/2023</v>
      </c>
      <c r="I46" s="2" t="str">
        <f t="shared" si="3"/>
        <v>2023</v>
      </c>
    </row>
    <row r="47" ht="14.25" customHeight="1">
      <c r="A47" s="1">
        <v>2.01603694E8</v>
      </c>
      <c r="B47" s="1" t="s">
        <v>172</v>
      </c>
      <c r="C47" s="1" t="s">
        <v>173</v>
      </c>
      <c r="D47" s="1" t="s">
        <v>3</v>
      </c>
      <c r="E47" s="1" t="str">
        <f t="shared" si="1"/>
        <v>201603694-L.EIC</v>
      </c>
      <c r="F47" s="1" t="s">
        <v>8124</v>
      </c>
      <c r="G47" s="1" t="s">
        <v>8126</v>
      </c>
      <c r="H47" s="1" t="str">
        <f t="shared" si="2"/>
        <v>2022/2023</v>
      </c>
      <c r="I47" s="2" t="str">
        <f t="shared" si="3"/>
        <v>2023</v>
      </c>
    </row>
    <row r="48" ht="14.25" customHeight="1">
      <c r="A48" s="1">
        <v>2.01906704E8</v>
      </c>
      <c r="B48" s="1" t="s">
        <v>200</v>
      </c>
      <c r="C48" s="1" t="s">
        <v>201</v>
      </c>
      <c r="D48" s="1" t="s">
        <v>3</v>
      </c>
      <c r="E48" s="1" t="str">
        <f t="shared" si="1"/>
        <v>201906704-L.EIC</v>
      </c>
      <c r="F48" s="1" t="s">
        <v>8124</v>
      </c>
      <c r="G48" s="1" t="s">
        <v>8126</v>
      </c>
      <c r="H48" s="1" t="str">
        <f t="shared" si="2"/>
        <v>2022/2023</v>
      </c>
      <c r="I48" s="2" t="str">
        <f t="shared" si="3"/>
        <v>2023</v>
      </c>
    </row>
    <row r="49" ht="14.25" customHeight="1">
      <c r="A49" s="1">
        <v>2.02003574E8</v>
      </c>
      <c r="B49" s="1" t="s">
        <v>205</v>
      </c>
      <c r="C49" s="1" t="s">
        <v>206</v>
      </c>
      <c r="D49" s="1" t="s">
        <v>3</v>
      </c>
      <c r="E49" s="1" t="str">
        <f t="shared" si="1"/>
        <v>202003574-L.EIC</v>
      </c>
      <c r="F49" s="1" t="s">
        <v>8124</v>
      </c>
      <c r="G49" s="1" t="s">
        <v>8126</v>
      </c>
      <c r="H49" s="1" t="str">
        <f t="shared" si="2"/>
        <v>2022/2023</v>
      </c>
      <c r="I49" s="2" t="str">
        <f t="shared" si="3"/>
        <v>2023</v>
      </c>
    </row>
    <row r="50" ht="14.25" customHeight="1">
      <c r="A50" s="1">
        <v>2.0190623E8</v>
      </c>
      <c r="B50" s="1" t="s">
        <v>209</v>
      </c>
      <c r="C50" s="1" t="s">
        <v>210</v>
      </c>
      <c r="D50" s="1" t="s">
        <v>3</v>
      </c>
      <c r="E50" s="1" t="str">
        <f t="shared" si="1"/>
        <v>201906230-L.EIC</v>
      </c>
      <c r="F50" s="1" t="s">
        <v>8124</v>
      </c>
      <c r="G50" s="1" t="s">
        <v>8125</v>
      </c>
      <c r="H50" s="1" t="str">
        <f t="shared" si="2"/>
        <v>2021/2022</v>
      </c>
      <c r="I50" s="2" t="str">
        <f t="shared" si="3"/>
        <v>2022</v>
      </c>
    </row>
    <row r="51" ht="14.25" customHeight="1">
      <c r="A51" s="1">
        <v>2.01907565E8</v>
      </c>
      <c r="B51" s="1" t="s">
        <v>276</v>
      </c>
      <c r="C51" s="1" t="s">
        <v>277</v>
      </c>
      <c r="D51" s="1" t="s">
        <v>3</v>
      </c>
      <c r="E51" s="1" t="str">
        <f t="shared" si="1"/>
        <v>201907565-L.EIC</v>
      </c>
      <c r="F51" s="1" t="s">
        <v>8124</v>
      </c>
      <c r="G51" s="1" t="s">
        <v>8126</v>
      </c>
      <c r="H51" s="1" t="str">
        <f t="shared" si="2"/>
        <v>2022/2023</v>
      </c>
      <c r="I51" s="2" t="str">
        <f t="shared" si="3"/>
        <v>2023</v>
      </c>
    </row>
    <row r="52" ht="14.25" customHeight="1">
      <c r="A52" s="1">
        <v>2.01904795E8</v>
      </c>
      <c r="B52" s="1" t="s">
        <v>310</v>
      </c>
      <c r="C52" s="1" t="s">
        <v>311</v>
      </c>
      <c r="D52" s="1" t="s">
        <v>3</v>
      </c>
      <c r="E52" s="1" t="str">
        <f t="shared" si="1"/>
        <v>201904795-L.EIC</v>
      </c>
      <c r="F52" s="1" t="s">
        <v>8124</v>
      </c>
      <c r="G52" s="1" t="s">
        <v>8125</v>
      </c>
      <c r="H52" s="1" t="str">
        <f t="shared" si="2"/>
        <v>2021/2022</v>
      </c>
      <c r="I52" s="2" t="str">
        <f t="shared" si="3"/>
        <v>2022</v>
      </c>
    </row>
    <row r="53" ht="14.25" customHeight="1">
      <c r="A53" s="1">
        <v>2.01904565E8</v>
      </c>
      <c r="B53" s="1" t="s">
        <v>312</v>
      </c>
      <c r="C53" s="1" t="s">
        <v>313</v>
      </c>
      <c r="D53" s="1" t="s">
        <v>3</v>
      </c>
      <c r="E53" s="1" t="str">
        <f t="shared" si="1"/>
        <v>201904565-L.EIC</v>
      </c>
      <c r="F53" s="1" t="s">
        <v>8124</v>
      </c>
      <c r="G53" s="1" t="s">
        <v>8125</v>
      </c>
      <c r="H53" s="1" t="str">
        <f t="shared" si="2"/>
        <v>2021/2022</v>
      </c>
      <c r="I53" s="2" t="str">
        <f t="shared" si="3"/>
        <v>2022</v>
      </c>
    </row>
    <row r="54" ht="14.25" customHeight="1">
      <c r="A54" s="1">
        <v>2.02004155E8</v>
      </c>
      <c r="B54" s="1" t="s">
        <v>315</v>
      </c>
      <c r="C54" s="1" t="s">
        <v>316</v>
      </c>
      <c r="D54" s="1" t="s">
        <v>3</v>
      </c>
      <c r="E54" s="1" t="str">
        <f t="shared" si="1"/>
        <v>202004155-L.EIC</v>
      </c>
      <c r="F54" s="1" t="s">
        <v>8124</v>
      </c>
      <c r="G54" s="1" t="s">
        <v>8126</v>
      </c>
      <c r="H54" s="1" t="str">
        <f t="shared" si="2"/>
        <v>2022/2023</v>
      </c>
      <c r="I54" s="2" t="str">
        <f t="shared" si="3"/>
        <v>2023</v>
      </c>
    </row>
    <row r="55" ht="14.25" customHeight="1">
      <c r="A55" s="1">
        <v>2.02007602E8</v>
      </c>
      <c r="B55" s="1" t="s">
        <v>335</v>
      </c>
      <c r="C55" s="1" t="s">
        <v>336</v>
      </c>
      <c r="D55" s="1" t="s">
        <v>3</v>
      </c>
      <c r="E55" s="1" t="str">
        <f t="shared" si="1"/>
        <v>202007602-L.EIC</v>
      </c>
      <c r="F55" s="1" t="s">
        <v>8124</v>
      </c>
      <c r="G55" s="1" t="s">
        <v>8126</v>
      </c>
      <c r="H55" s="1" t="str">
        <f t="shared" si="2"/>
        <v>2022/2023</v>
      </c>
      <c r="I55" s="2" t="str">
        <f t="shared" si="3"/>
        <v>2023</v>
      </c>
    </row>
    <row r="56" ht="14.25" customHeight="1">
      <c r="A56" s="1">
        <v>2.01905916E8</v>
      </c>
      <c r="B56" s="1" t="s">
        <v>381</v>
      </c>
      <c r="C56" s="1" t="s">
        <v>382</v>
      </c>
      <c r="D56" s="1" t="s">
        <v>3</v>
      </c>
      <c r="E56" s="1" t="str">
        <f t="shared" si="1"/>
        <v>201905916-L.EIC</v>
      </c>
      <c r="F56" s="1" t="s">
        <v>8124</v>
      </c>
      <c r="G56" s="1" t="s">
        <v>8126</v>
      </c>
      <c r="H56" s="1" t="str">
        <f t="shared" si="2"/>
        <v>2022/2023</v>
      </c>
      <c r="I56" s="2" t="str">
        <f t="shared" si="3"/>
        <v>2023</v>
      </c>
    </row>
    <row r="57" ht="14.25" customHeight="1">
      <c r="A57" s="1">
        <v>2.02008169E8</v>
      </c>
      <c r="B57" s="1" t="s">
        <v>383</v>
      </c>
      <c r="C57" s="1" t="s">
        <v>384</v>
      </c>
      <c r="D57" s="1" t="s">
        <v>3</v>
      </c>
      <c r="E57" s="1" t="str">
        <f t="shared" si="1"/>
        <v>202008169-L.EIC</v>
      </c>
      <c r="F57" s="1" t="s">
        <v>8124</v>
      </c>
      <c r="G57" s="1" t="s">
        <v>8126</v>
      </c>
      <c r="H57" s="1" t="str">
        <f t="shared" si="2"/>
        <v>2022/2023</v>
      </c>
      <c r="I57" s="2" t="str">
        <f t="shared" si="3"/>
        <v>2023</v>
      </c>
    </row>
    <row r="58" ht="14.25" customHeight="1">
      <c r="A58" s="1">
        <v>2.01907001E8</v>
      </c>
      <c r="B58" s="1" t="s">
        <v>406</v>
      </c>
      <c r="C58" s="1" t="s">
        <v>407</v>
      </c>
      <c r="D58" s="1" t="s">
        <v>3</v>
      </c>
      <c r="E58" s="1" t="str">
        <f t="shared" si="1"/>
        <v>201907001-L.EIC</v>
      </c>
      <c r="F58" s="1" t="s">
        <v>8124</v>
      </c>
      <c r="G58" s="1" t="s">
        <v>8125</v>
      </c>
      <c r="H58" s="1" t="str">
        <f t="shared" si="2"/>
        <v>2021/2022</v>
      </c>
      <c r="I58" s="2" t="str">
        <f t="shared" si="3"/>
        <v>2022</v>
      </c>
    </row>
    <row r="59" ht="14.25" customHeight="1">
      <c r="A59" s="1">
        <v>2.0190565E8</v>
      </c>
      <c r="B59" s="1" t="s">
        <v>410</v>
      </c>
      <c r="C59" s="1" t="s">
        <v>411</v>
      </c>
      <c r="D59" s="1" t="s">
        <v>3</v>
      </c>
      <c r="E59" s="1" t="str">
        <f t="shared" si="1"/>
        <v>201905650-L.EIC</v>
      </c>
      <c r="F59" s="1" t="s">
        <v>8124</v>
      </c>
      <c r="G59" s="1" t="s">
        <v>8125</v>
      </c>
      <c r="H59" s="1" t="str">
        <f t="shared" si="2"/>
        <v>2021/2022</v>
      </c>
      <c r="I59" s="2" t="str">
        <f t="shared" si="3"/>
        <v>2022</v>
      </c>
    </row>
    <row r="60" ht="14.25" customHeight="1">
      <c r="A60" s="1">
        <v>2.02007398E8</v>
      </c>
      <c r="B60" s="1" t="s">
        <v>425</v>
      </c>
      <c r="C60" s="1" t="s">
        <v>426</v>
      </c>
      <c r="D60" s="1" t="s">
        <v>3</v>
      </c>
      <c r="E60" s="1" t="str">
        <f t="shared" si="1"/>
        <v>202007398-L.EIC</v>
      </c>
      <c r="F60" s="1" t="s">
        <v>8124</v>
      </c>
      <c r="G60" s="1" t="s">
        <v>8126</v>
      </c>
      <c r="H60" s="1" t="str">
        <f t="shared" si="2"/>
        <v>2022/2023</v>
      </c>
      <c r="I60" s="2" t="str">
        <f t="shared" si="3"/>
        <v>2023</v>
      </c>
    </row>
    <row r="61" ht="14.25" customHeight="1">
      <c r="A61" s="1">
        <v>2.02005277E8</v>
      </c>
      <c r="B61" s="1" t="s">
        <v>439</v>
      </c>
      <c r="C61" s="1" t="s">
        <v>440</v>
      </c>
      <c r="D61" s="1" t="s">
        <v>3</v>
      </c>
      <c r="E61" s="1" t="str">
        <f t="shared" si="1"/>
        <v>202005277-L.EIC</v>
      </c>
      <c r="F61" s="1" t="s">
        <v>8124</v>
      </c>
      <c r="G61" s="1" t="s">
        <v>8126</v>
      </c>
      <c r="H61" s="1" t="str">
        <f t="shared" si="2"/>
        <v>2022/2023</v>
      </c>
      <c r="I61" s="2" t="str">
        <f t="shared" si="3"/>
        <v>2023</v>
      </c>
    </row>
    <row r="62" ht="14.25" customHeight="1">
      <c r="A62" s="1">
        <v>2.02006767E8</v>
      </c>
      <c r="B62" s="1" t="s">
        <v>489</v>
      </c>
      <c r="C62" s="1" t="s">
        <v>490</v>
      </c>
      <c r="D62" s="1" t="s">
        <v>3</v>
      </c>
      <c r="E62" s="1" t="str">
        <f t="shared" si="1"/>
        <v>202006767-L.EIC</v>
      </c>
      <c r="F62" s="1" t="s">
        <v>8124</v>
      </c>
      <c r="G62" s="1" t="s">
        <v>8126</v>
      </c>
      <c r="H62" s="1" t="str">
        <f t="shared" si="2"/>
        <v>2022/2023</v>
      </c>
      <c r="I62" s="2" t="str">
        <f t="shared" si="3"/>
        <v>2023</v>
      </c>
    </row>
    <row r="63" ht="14.25" customHeight="1">
      <c r="A63" s="1">
        <v>2.01904721E8</v>
      </c>
      <c r="B63" s="1" t="s">
        <v>491</v>
      </c>
      <c r="C63" s="1" t="s">
        <v>492</v>
      </c>
      <c r="D63" s="1" t="s">
        <v>3</v>
      </c>
      <c r="E63" s="1" t="str">
        <f t="shared" si="1"/>
        <v>201904721-L.EIC</v>
      </c>
      <c r="F63" s="1" t="s">
        <v>8124</v>
      </c>
      <c r="G63" s="1" t="s">
        <v>8125</v>
      </c>
      <c r="H63" s="1" t="str">
        <f t="shared" si="2"/>
        <v>2021/2022</v>
      </c>
      <c r="I63" s="2" t="str">
        <f t="shared" si="3"/>
        <v>2022</v>
      </c>
    </row>
    <row r="64" ht="14.25" customHeight="1">
      <c r="A64" s="1">
        <v>2.01907879E8</v>
      </c>
      <c r="B64" s="1" t="s">
        <v>496</v>
      </c>
      <c r="C64" s="1" t="s">
        <v>497</v>
      </c>
      <c r="D64" s="1" t="s">
        <v>3</v>
      </c>
      <c r="E64" s="1" t="str">
        <f t="shared" si="1"/>
        <v>201907879-L.EIC</v>
      </c>
      <c r="F64" s="1" t="s">
        <v>8124</v>
      </c>
      <c r="G64" s="1" t="s">
        <v>8125</v>
      </c>
      <c r="H64" s="1" t="str">
        <f t="shared" si="2"/>
        <v>2021/2022</v>
      </c>
      <c r="I64" s="2" t="str">
        <f t="shared" si="3"/>
        <v>2022</v>
      </c>
    </row>
    <row r="65" ht="14.25" customHeight="1">
      <c r="A65" s="1">
        <v>2.02005303E8</v>
      </c>
      <c r="B65" s="1" t="s">
        <v>542</v>
      </c>
      <c r="C65" s="1" t="s">
        <v>543</v>
      </c>
      <c r="D65" s="1" t="s">
        <v>3</v>
      </c>
      <c r="E65" s="1" t="str">
        <f t="shared" si="1"/>
        <v>202005303-L.EIC</v>
      </c>
      <c r="F65" s="1" t="s">
        <v>8124</v>
      </c>
      <c r="G65" s="1" t="s">
        <v>8126</v>
      </c>
      <c r="H65" s="1" t="str">
        <f t="shared" si="2"/>
        <v>2022/2023</v>
      </c>
      <c r="I65" s="2" t="str">
        <f t="shared" si="3"/>
        <v>2023</v>
      </c>
    </row>
    <row r="66" ht="14.25" customHeight="1">
      <c r="A66" s="1">
        <v>2.0170628E8</v>
      </c>
      <c r="B66" s="1" t="s">
        <v>573</v>
      </c>
      <c r="C66" s="1" t="s">
        <v>574</v>
      </c>
      <c r="D66" s="1" t="s">
        <v>3</v>
      </c>
      <c r="E66" s="1" t="str">
        <f t="shared" si="1"/>
        <v>201706280-L.EIC</v>
      </c>
      <c r="F66" s="1" t="s">
        <v>8124</v>
      </c>
      <c r="G66" s="1" t="s">
        <v>8125</v>
      </c>
      <c r="H66" s="1" t="str">
        <f t="shared" si="2"/>
        <v>2021/2022</v>
      </c>
      <c r="I66" s="2" t="str">
        <f t="shared" si="3"/>
        <v>2022</v>
      </c>
    </row>
    <row r="67" ht="14.25" customHeight="1">
      <c r="A67" s="1">
        <v>2.02004161E8</v>
      </c>
      <c r="B67" s="1" t="s">
        <v>607</v>
      </c>
      <c r="C67" s="1" t="s">
        <v>608</v>
      </c>
      <c r="D67" s="1" t="s">
        <v>3</v>
      </c>
      <c r="E67" s="1" t="str">
        <f t="shared" si="1"/>
        <v>202004161-L.EIC</v>
      </c>
      <c r="F67" s="1" t="s">
        <v>8124</v>
      </c>
      <c r="G67" s="1" t="s">
        <v>8126</v>
      </c>
      <c r="H67" s="1" t="str">
        <f t="shared" si="2"/>
        <v>2022/2023</v>
      </c>
      <c r="I67" s="2" t="str">
        <f t="shared" si="3"/>
        <v>2023</v>
      </c>
    </row>
    <row r="68" ht="14.25" customHeight="1">
      <c r="A68" s="1">
        <v>2.02008856E8</v>
      </c>
      <c r="B68" s="1" t="s">
        <v>613</v>
      </c>
      <c r="C68" s="1" t="s">
        <v>614</v>
      </c>
      <c r="D68" s="1" t="s">
        <v>3</v>
      </c>
      <c r="E68" s="1" t="str">
        <f t="shared" si="1"/>
        <v>202008856-L.EIC</v>
      </c>
      <c r="F68" s="1" t="s">
        <v>8124</v>
      </c>
      <c r="G68" s="1" t="s">
        <v>8126</v>
      </c>
      <c r="H68" s="1" t="str">
        <f t="shared" si="2"/>
        <v>2022/2023</v>
      </c>
      <c r="I68" s="2" t="str">
        <f t="shared" si="3"/>
        <v>2023</v>
      </c>
    </row>
    <row r="69" ht="14.25" customHeight="1">
      <c r="A69" s="1">
        <v>2.01806781E8</v>
      </c>
      <c r="B69" s="1" t="s">
        <v>624</v>
      </c>
      <c r="C69" s="1" t="s">
        <v>625</v>
      </c>
      <c r="D69" s="1" t="s">
        <v>3</v>
      </c>
      <c r="E69" s="1" t="str">
        <f t="shared" si="1"/>
        <v>201806781-L.EIC</v>
      </c>
      <c r="F69" s="1" t="s">
        <v>8124</v>
      </c>
      <c r="G69" s="1" t="s">
        <v>8125</v>
      </c>
      <c r="H69" s="1" t="str">
        <f t="shared" si="2"/>
        <v>2021/2022</v>
      </c>
      <c r="I69" s="2" t="str">
        <f t="shared" si="3"/>
        <v>2022</v>
      </c>
    </row>
    <row r="70" ht="14.25" customHeight="1">
      <c r="A70" s="1">
        <v>2.02005429E8</v>
      </c>
      <c r="B70" s="1" t="s">
        <v>635</v>
      </c>
      <c r="C70" s="1" t="s">
        <v>636</v>
      </c>
      <c r="D70" s="1" t="s">
        <v>3</v>
      </c>
      <c r="E70" s="1" t="str">
        <f t="shared" si="1"/>
        <v>202005429-L.EIC</v>
      </c>
      <c r="F70" s="1" t="s">
        <v>8124</v>
      </c>
      <c r="G70" s="1" t="s">
        <v>8126</v>
      </c>
      <c r="H70" s="1" t="str">
        <f t="shared" si="2"/>
        <v>2022/2023</v>
      </c>
      <c r="I70" s="2" t="str">
        <f t="shared" si="3"/>
        <v>2023</v>
      </c>
    </row>
    <row r="71" ht="14.25" customHeight="1">
      <c r="A71" s="1">
        <v>2.01906761E8</v>
      </c>
      <c r="B71" s="1" t="s">
        <v>677</v>
      </c>
      <c r="C71" s="1" t="s">
        <v>678</v>
      </c>
      <c r="D71" s="1" t="s">
        <v>3</v>
      </c>
      <c r="E71" s="1" t="str">
        <f t="shared" si="1"/>
        <v>201906761-L.EIC</v>
      </c>
      <c r="F71" s="1" t="s">
        <v>8124</v>
      </c>
      <c r="G71" s="1" t="s">
        <v>8125</v>
      </c>
      <c r="H71" s="1" t="str">
        <f t="shared" si="2"/>
        <v>2021/2022</v>
      </c>
      <c r="I71" s="2" t="str">
        <f t="shared" si="3"/>
        <v>2022</v>
      </c>
    </row>
    <row r="72" ht="14.25" customHeight="1">
      <c r="A72" s="1">
        <v>2.02004735E8</v>
      </c>
      <c r="B72" s="1" t="s">
        <v>739</v>
      </c>
      <c r="C72" s="1" t="s">
        <v>740</v>
      </c>
      <c r="D72" s="1" t="s">
        <v>3</v>
      </c>
      <c r="E72" s="1" t="str">
        <f t="shared" si="1"/>
        <v>202004735-L.EIC</v>
      </c>
      <c r="F72" s="1" t="s">
        <v>8124</v>
      </c>
      <c r="G72" s="1" t="s">
        <v>8126</v>
      </c>
      <c r="H72" s="1" t="str">
        <f t="shared" si="2"/>
        <v>2022/2023</v>
      </c>
      <c r="I72" s="2" t="str">
        <f t="shared" si="3"/>
        <v>2023</v>
      </c>
    </row>
    <row r="73" ht="14.25" customHeight="1">
      <c r="A73" s="1">
        <v>2.02008004E8</v>
      </c>
      <c r="B73" s="1" t="s">
        <v>742</v>
      </c>
      <c r="C73" s="1" t="s">
        <v>743</v>
      </c>
      <c r="D73" s="1" t="s">
        <v>3</v>
      </c>
      <c r="E73" s="1" t="str">
        <f t="shared" si="1"/>
        <v>202008004-L.EIC</v>
      </c>
      <c r="F73" s="1" t="s">
        <v>8124</v>
      </c>
      <c r="G73" s="1" t="s">
        <v>8126</v>
      </c>
      <c r="H73" s="1" t="str">
        <f t="shared" si="2"/>
        <v>2022/2023</v>
      </c>
      <c r="I73" s="2" t="str">
        <f t="shared" si="3"/>
        <v>2023</v>
      </c>
    </row>
    <row r="74" ht="14.25" customHeight="1">
      <c r="A74" s="1">
        <v>2.02004695E8</v>
      </c>
      <c r="B74" s="1" t="s">
        <v>824</v>
      </c>
      <c r="C74" s="1" t="s">
        <v>825</v>
      </c>
      <c r="D74" s="1" t="s">
        <v>3</v>
      </c>
      <c r="E74" s="1" t="str">
        <f t="shared" si="1"/>
        <v>202004695-L.EIC</v>
      </c>
      <c r="F74" s="1" t="s">
        <v>8124</v>
      </c>
      <c r="G74" s="1" t="s">
        <v>8126</v>
      </c>
      <c r="H74" s="1" t="str">
        <f t="shared" si="2"/>
        <v>2022/2023</v>
      </c>
      <c r="I74" s="2" t="str">
        <f t="shared" si="3"/>
        <v>2023</v>
      </c>
    </row>
    <row r="75" ht="14.25" customHeight="1">
      <c r="A75" s="1">
        <v>2.01806581E8</v>
      </c>
      <c r="B75" s="1" t="s">
        <v>852</v>
      </c>
      <c r="C75" s="1" t="s">
        <v>853</v>
      </c>
      <c r="D75" s="1" t="s">
        <v>3</v>
      </c>
      <c r="E75" s="1" t="str">
        <f t="shared" si="1"/>
        <v>201806581-L.EIC</v>
      </c>
      <c r="F75" s="1" t="s">
        <v>8124</v>
      </c>
      <c r="G75" s="1" t="s">
        <v>8126</v>
      </c>
      <c r="H75" s="1" t="str">
        <f t="shared" si="2"/>
        <v>2022/2023</v>
      </c>
      <c r="I75" s="2" t="str">
        <f t="shared" si="3"/>
        <v>2023</v>
      </c>
    </row>
    <row r="76" ht="14.25" customHeight="1">
      <c r="A76" s="1">
        <v>2.01504711E8</v>
      </c>
      <c r="B76" s="1" t="s">
        <v>873</v>
      </c>
      <c r="C76" s="1" t="s">
        <v>874</v>
      </c>
      <c r="D76" s="1" t="s">
        <v>3</v>
      </c>
      <c r="E76" s="1" t="str">
        <f t="shared" si="1"/>
        <v>201504711-L.EIC</v>
      </c>
      <c r="F76" s="1" t="s">
        <v>8124</v>
      </c>
      <c r="G76" s="1" t="s">
        <v>8125</v>
      </c>
      <c r="H76" s="1" t="str">
        <f t="shared" si="2"/>
        <v>2021/2022</v>
      </c>
      <c r="I76" s="2" t="str">
        <f t="shared" si="3"/>
        <v>2022</v>
      </c>
    </row>
    <row r="77" ht="14.25" customHeight="1">
      <c r="A77" s="1">
        <v>2.02007191E8</v>
      </c>
      <c r="B77" s="1" t="s">
        <v>883</v>
      </c>
      <c r="C77" s="1" t="s">
        <v>884</v>
      </c>
      <c r="D77" s="1" t="s">
        <v>3</v>
      </c>
      <c r="E77" s="1" t="str">
        <f t="shared" si="1"/>
        <v>202007191-L.EIC</v>
      </c>
      <c r="F77" s="1" t="s">
        <v>8124</v>
      </c>
      <c r="G77" s="1" t="s">
        <v>8126</v>
      </c>
      <c r="H77" s="1" t="str">
        <f t="shared" si="2"/>
        <v>2022/2023</v>
      </c>
      <c r="I77" s="2" t="str">
        <f t="shared" si="3"/>
        <v>2023</v>
      </c>
    </row>
    <row r="78" ht="14.25" customHeight="1">
      <c r="A78" s="1">
        <v>2.00707284E8</v>
      </c>
      <c r="B78" s="1" t="s">
        <v>894</v>
      </c>
      <c r="C78" s="1" t="s">
        <v>895</v>
      </c>
      <c r="D78" s="1" t="s">
        <v>3</v>
      </c>
      <c r="E78" s="1" t="str">
        <f t="shared" si="1"/>
        <v>200707284-L.EIC</v>
      </c>
      <c r="F78" s="1" t="s">
        <v>8124</v>
      </c>
      <c r="G78" s="1" t="s">
        <v>8125</v>
      </c>
      <c r="H78" s="1" t="str">
        <f t="shared" si="2"/>
        <v>2021/2022</v>
      </c>
      <c r="I78" s="2" t="str">
        <f t="shared" si="3"/>
        <v>2022</v>
      </c>
    </row>
    <row r="79" ht="14.25" customHeight="1">
      <c r="A79" s="1">
        <v>2.01906334E8</v>
      </c>
      <c r="B79" s="1" t="s">
        <v>901</v>
      </c>
      <c r="C79" s="1" t="s">
        <v>902</v>
      </c>
      <c r="D79" s="1" t="s">
        <v>3</v>
      </c>
      <c r="E79" s="1" t="str">
        <f t="shared" si="1"/>
        <v>201906334-L.EIC</v>
      </c>
      <c r="F79" s="1" t="s">
        <v>8124</v>
      </c>
      <c r="G79" s="1" t="s">
        <v>8125</v>
      </c>
      <c r="H79" s="1" t="str">
        <f t="shared" si="2"/>
        <v>2021/2022</v>
      </c>
      <c r="I79" s="2" t="str">
        <f t="shared" si="3"/>
        <v>2022</v>
      </c>
    </row>
    <row r="80" ht="14.25" customHeight="1">
      <c r="A80" s="1">
        <v>2.01906401E8</v>
      </c>
      <c r="B80" s="1" t="s">
        <v>904</v>
      </c>
      <c r="C80" s="1" t="s">
        <v>905</v>
      </c>
      <c r="D80" s="1" t="s">
        <v>3</v>
      </c>
      <c r="E80" s="1" t="str">
        <f t="shared" si="1"/>
        <v>201906401-L.EIC</v>
      </c>
      <c r="F80" s="1" t="s">
        <v>8124</v>
      </c>
      <c r="G80" s="1" t="s">
        <v>8126</v>
      </c>
      <c r="H80" s="1" t="str">
        <f t="shared" si="2"/>
        <v>2022/2023</v>
      </c>
      <c r="I80" s="2" t="str">
        <f t="shared" si="3"/>
        <v>2023</v>
      </c>
    </row>
    <row r="81" ht="14.25" customHeight="1">
      <c r="A81" s="1">
        <v>2.01906166E8</v>
      </c>
      <c r="B81" s="1" t="s">
        <v>908</v>
      </c>
      <c r="C81" s="1" t="s">
        <v>909</v>
      </c>
      <c r="D81" s="1" t="s">
        <v>3</v>
      </c>
      <c r="E81" s="1" t="str">
        <f t="shared" si="1"/>
        <v>201906166-L.EIC</v>
      </c>
      <c r="F81" s="1" t="s">
        <v>8124</v>
      </c>
      <c r="G81" s="1" t="s">
        <v>8125</v>
      </c>
      <c r="H81" s="1" t="str">
        <f t="shared" si="2"/>
        <v>2021/2022</v>
      </c>
      <c r="I81" s="2" t="str">
        <f t="shared" si="3"/>
        <v>2022</v>
      </c>
    </row>
    <row r="82" ht="14.25" customHeight="1">
      <c r="A82" s="1">
        <v>2.01705562E8</v>
      </c>
      <c r="B82" s="1" t="s">
        <v>995</v>
      </c>
      <c r="C82" s="1" t="s">
        <v>996</v>
      </c>
      <c r="D82" s="1" t="s">
        <v>3</v>
      </c>
      <c r="E82" s="1" t="str">
        <f t="shared" si="1"/>
        <v>201705562-L.EIC</v>
      </c>
      <c r="F82" s="1" t="s">
        <v>8124</v>
      </c>
      <c r="G82" s="1" t="s">
        <v>8126</v>
      </c>
      <c r="H82" s="1" t="str">
        <f t="shared" si="2"/>
        <v>2022/2023</v>
      </c>
      <c r="I82" s="2" t="str">
        <f t="shared" si="3"/>
        <v>2023</v>
      </c>
    </row>
    <row r="83" ht="14.25" customHeight="1">
      <c r="A83" s="1">
        <v>2.01503818E8</v>
      </c>
      <c r="B83" s="1" t="s">
        <v>1013</v>
      </c>
      <c r="C83" s="1" t="s">
        <v>1014</v>
      </c>
      <c r="D83" s="1" t="s">
        <v>3</v>
      </c>
      <c r="E83" s="1" t="str">
        <f t="shared" si="1"/>
        <v>201503818-L.EIC</v>
      </c>
      <c r="F83" s="1" t="s">
        <v>8124</v>
      </c>
      <c r="G83" s="1" t="s">
        <v>8125</v>
      </c>
      <c r="H83" s="1" t="str">
        <f t="shared" si="2"/>
        <v>2021/2022</v>
      </c>
      <c r="I83" s="2" t="str">
        <f t="shared" si="3"/>
        <v>2022</v>
      </c>
    </row>
    <row r="84" ht="14.25" customHeight="1">
      <c r="A84" s="1">
        <v>2.02005954E8</v>
      </c>
      <c r="B84" s="1" t="s">
        <v>1048</v>
      </c>
      <c r="C84" s="1" t="s">
        <v>1049</v>
      </c>
      <c r="D84" s="1" t="s">
        <v>3</v>
      </c>
      <c r="E84" s="1" t="str">
        <f t="shared" si="1"/>
        <v>202005954-L.EIC</v>
      </c>
      <c r="F84" s="1" t="s">
        <v>8124</v>
      </c>
      <c r="G84" s="1" t="s">
        <v>8126</v>
      </c>
      <c r="H84" s="1" t="str">
        <f t="shared" si="2"/>
        <v>2022/2023</v>
      </c>
      <c r="I84" s="2" t="str">
        <f t="shared" si="3"/>
        <v>2023</v>
      </c>
    </row>
    <row r="85" ht="14.25" customHeight="1">
      <c r="A85" s="1">
        <v>2.01907716E8</v>
      </c>
      <c r="B85" s="1" t="s">
        <v>1083</v>
      </c>
      <c r="C85" s="1" t="s">
        <v>1084</v>
      </c>
      <c r="D85" s="1" t="s">
        <v>3</v>
      </c>
      <c r="E85" s="1" t="str">
        <f t="shared" si="1"/>
        <v>201907716-L.EIC</v>
      </c>
      <c r="F85" s="1" t="s">
        <v>8124</v>
      </c>
      <c r="G85" s="1" t="s">
        <v>8126</v>
      </c>
      <c r="H85" s="1" t="str">
        <f t="shared" si="2"/>
        <v>2022/2023</v>
      </c>
      <c r="I85" s="2" t="str">
        <f t="shared" si="3"/>
        <v>2023</v>
      </c>
    </row>
    <row r="86" ht="14.25" customHeight="1">
      <c r="A86" s="1">
        <v>2.01906622E8</v>
      </c>
      <c r="B86" s="1" t="s">
        <v>1124</v>
      </c>
      <c r="C86" s="1" t="s">
        <v>1125</v>
      </c>
      <c r="D86" s="1" t="s">
        <v>3</v>
      </c>
      <c r="E86" s="1" t="str">
        <f t="shared" si="1"/>
        <v>201906622-L.EIC</v>
      </c>
      <c r="F86" s="1" t="s">
        <v>8124</v>
      </c>
      <c r="G86" s="1" t="s">
        <v>8126</v>
      </c>
      <c r="H86" s="1" t="str">
        <f t="shared" si="2"/>
        <v>2022/2023</v>
      </c>
      <c r="I86" s="2" t="str">
        <f t="shared" si="3"/>
        <v>2023</v>
      </c>
    </row>
    <row r="87" ht="14.25" customHeight="1">
      <c r="A87" s="1">
        <v>2.01706405E8</v>
      </c>
      <c r="B87" s="1" t="s">
        <v>1162</v>
      </c>
      <c r="C87" s="1" t="s">
        <v>1163</v>
      </c>
      <c r="D87" s="1" t="s">
        <v>3</v>
      </c>
      <c r="E87" s="1" t="str">
        <f t="shared" si="1"/>
        <v>201706405-L.EIC</v>
      </c>
      <c r="F87" s="1" t="s">
        <v>8124</v>
      </c>
      <c r="G87" s="1" t="s">
        <v>8125</v>
      </c>
      <c r="H87" s="1" t="str">
        <f t="shared" si="2"/>
        <v>2021/2022</v>
      </c>
      <c r="I87" s="2" t="str">
        <f t="shared" si="3"/>
        <v>2022</v>
      </c>
    </row>
    <row r="88" ht="14.25" customHeight="1">
      <c r="A88" s="1">
        <v>2.01605785E8</v>
      </c>
      <c r="B88" s="1" t="s">
        <v>1167</v>
      </c>
      <c r="C88" s="1" t="s">
        <v>1168</v>
      </c>
      <c r="D88" s="1" t="s">
        <v>3</v>
      </c>
      <c r="E88" s="1" t="str">
        <f t="shared" si="1"/>
        <v>201605785-L.EIC</v>
      </c>
      <c r="F88" s="1" t="s">
        <v>8124</v>
      </c>
      <c r="G88" s="1" t="s">
        <v>8125</v>
      </c>
      <c r="H88" s="1" t="str">
        <f t="shared" si="2"/>
        <v>2021/2022</v>
      </c>
      <c r="I88" s="2" t="str">
        <f t="shared" si="3"/>
        <v>2022</v>
      </c>
    </row>
    <row r="89" ht="14.25" customHeight="1">
      <c r="A89" s="1">
        <v>2.01906845E8</v>
      </c>
      <c r="B89" s="1" t="s">
        <v>1185</v>
      </c>
      <c r="C89" s="1" t="s">
        <v>1186</v>
      </c>
      <c r="D89" s="1" t="s">
        <v>3</v>
      </c>
      <c r="E89" s="1" t="str">
        <f t="shared" si="1"/>
        <v>201906845-L.EIC</v>
      </c>
      <c r="F89" s="1" t="s">
        <v>8124</v>
      </c>
      <c r="G89" s="1" t="s">
        <v>8125</v>
      </c>
      <c r="H89" s="1" t="str">
        <f t="shared" si="2"/>
        <v>2021/2022</v>
      </c>
      <c r="I89" s="2" t="str">
        <f t="shared" si="3"/>
        <v>2022</v>
      </c>
    </row>
    <row r="90" ht="14.25" customHeight="1">
      <c r="A90" s="1">
        <v>2.01800171E8</v>
      </c>
      <c r="B90" s="1" t="s">
        <v>1192</v>
      </c>
      <c r="C90" s="1" t="s">
        <v>1193</v>
      </c>
      <c r="D90" s="1" t="s">
        <v>3</v>
      </c>
      <c r="E90" s="1" t="str">
        <f t="shared" si="1"/>
        <v>201800171-L.EIC</v>
      </c>
      <c r="F90" s="1" t="s">
        <v>8124</v>
      </c>
      <c r="G90" s="1" t="s">
        <v>8125</v>
      </c>
      <c r="H90" s="1" t="str">
        <f t="shared" si="2"/>
        <v>2021/2022</v>
      </c>
      <c r="I90" s="2" t="str">
        <f t="shared" si="3"/>
        <v>2022</v>
      </c>
    </row>
    <row r="91" ht="14.25" customHeight="1">
      <c r="A91" s="1">
        <v>2.01907925E8</v>
      </c>
      <c r="B91" s="1" t="s">
        <v>1212</v>
      </c>
      <c r="C91" s="1" t="s">
        <v>1213</v>
      </c>
      <c r="D91" s="1" t="s">
        <v>3</v>
      </c>
      <c r="E91" s="1" t="str">
        <f t="shared" si="1"/>
        <v>201907925-L.EIC</v>
      </c>
      <c r="F91" s="1" t="s">
        <v>8124</v>
      </c>
      <c r="G91" s="1" t="s">
        <v>8125</v>
      </c>
      <c r="H91" s="1" t="str">
        <f t="shared" si="2"/>
        <v>2021/2022</v>
      </c>
      <c r="I91" s="2" t="str">
        <f t="shared" si="3"/>
        <v>2022</v>
      </c>
    </row>
    <row r="92" ht="14.25" customHeight="1">
      <c r="A92" s="1">
        <v>2.01906638E8</v>
      </c>
      <c r="B92" s="1" t="s">
        <v>1219</v>
      </c>
      <c r="C92" s="1" t="s">
        <v>1220</v>
      </c>
      <c r="D92" s="1" t="s">
        <v>3</v>
      </c>
      <c r="E92" s="1" t="str">
        <f t="shared" si="1"/>
        <v>201906638-L.EIC</v>
      </c>
      <c r="F92" s="1" t="s">
        <v>8124</v>
      </c>
      <c r="G92" s="1" t="s">
        <v>8126</v>
      </c>
      <c r="H92" s="1" t="str">
        <f t="shared" si="2"/>
        <v>2022/2023</v>
      </c>
      <c r="I92" s="2" t="str">
        <f t="shared" si="3"/>
        <v>2023</v>
      </c>
    </row>
    <row r="93" ht="14.25" customHeight="1">
      <c r="A93" s="1">
        <v>2.01604735E8</v>
      </c>
      <c r="B93" s="1" t="s">
        <v>1251</v>
      </c>
      <c r="C93" s="1" t="s">
        <v>1252</v>
      </c>
      <c r="D93" s="1" t="s">
        <v>3</v>
      </c>
      <c r="E93" s="1" t="str">
        <f t="shared" si="1"/>
        <v>201604735-L.EIC</v>
      </c>
      <c r="F93" s="1" t="s">
        <v>8124</v>
      </c>
      <c r="G93" s="1" t="s">
        <v>8125</v>
      </c>
      <c r="H93" s="1" t="str">
        <f t="shared" si="2"/>
        <v>2021/2022</v>
      </c>
      <c r="I93" s="2" t="str">
        <f t="shared" si="3"/>
        <v>2022</v>
      </c>
    </row>
    <row r="94" ht="14.25" customHeight="1">
      <c r="A94" s="1">
        <v>2.01907321E8</v>
      </c>
      <c r="B94" s="1" t="s">
        <v>1320</v>
      </c>
      <c r="C94" s="1" t="s">
        <v>1321</v>
      </c>
      <c r="D94" s="1" t="s">
        <v>3</v>
      </c>
      <c r="E94" s="1" t="str">
        <f t="shared" si="1"/>
        <v>201907321-L.EIC</v>
      </c>
      <c r="F94" s="1" t="s">
        <v>8124</v>
      </c>
      <c r="G94" s="1" t="s">
        <v>8126</v>
      </c>
      <c r="H94" s="1" t="str">
        <f t="shared" si="2"/>
        <v>2022/2023</v>
      </c>
      <c r="I94" s="2" t="str">
        <f t="shared" si="3"/>
        <v>2023</v>
      </c>
    </row>
    <row r="95" ht="14.25" customHeight="1">
      <c r="A95" s="1">
        <v>2.01109252E8</v>
      </c>
      <c r="B95" s="1" t="s">
        <v>1329</v>
      </c>
      <c r="C95" s="1" t="s">
        <v>1330</v>
      </c>
      <c r="D95" s="1" t="s">
        <v>3</v>
      </c>
      <c r="E95" s="1" t="str">
        <f t="shared" si="1"/>
        <v>201109252-L.EIC</v>
      </c>
      <c r="F95" s="1" t="s">
        <v>8124</v>
      </c>
      <c r="G95" s="1" t="s">
        <v>8125</v>
      </c>
      <c r="H95" s="1" t="str">
        <f t="shared" si="2"/>
        <v>2021/2022</v>
      </c>
      <c r="I95" s="2" t="str">
        <f t="shared" si="3"/>
        <v>2022</v>
      </c>
    </row>
    <row r="96" ht="14.25" customHeight="1">
      <c r="A96" s="1">
        <v>2.01809384E8</v>
      </c>
      <c r="B96" s="1" t="s">
        <v>1360</v>
      </c>
      <c r="C96" s="1" t="s">
        <v>1361</v>
      </c>
      <c r="D96" s="1" t="s">
        <v>3</v>
      </c>
      <c r="E96" s="1" t="str">
        <f t="shared" si="1"/>
        <v>201809384-L.EIC</v>
      </c>
      <c r="F96" s="1" t="s">
        <v>8124</v>
      </c>
      <c r="G96" s="1" t="s">
        <v>8125</v>
      </c>
      <c r="H96" s="1" t="str">
        <f t="shared" si="2"/>
        <v>2021/2022</v>
      </c>
      <c r="I96" s="2" t="str">
        <f t="shared" si="3"/>
        <v>2022</v>
      </c>
    </row>
    <row r="97" ht="14.25" customHeight="1">
      <c r="A97" s="1">
        <v>2.01905189E8</v>
      </c>
      <c r="B97" s="1" t="s">
        <v>1408</v>
      </c>
      <c r="C97" s="1" t="s">
        <v>1409</v>
      </c>
      <c r="D97" s="1" t="s">
        <v>3</v>
      </c>
      <c r="E97" s="1" t="str">
        <f t="shared" si="1"/>
        <v>201905189-L.EIC</v>
      </c>
      <c r="F97" s="1" t="s">
        <v>8124</v>
      </c>
      <c r="G97" s="1" t="s">
        <v>8125</v>
      </c>
      <c r="H97" s="1" t="str">
        <f t="shared" si="2"/>
        <v>2021/2022</v>
      </c>
      <c r="I97" s="2" t="str">
        <f t="shared" si="3"/>
        <v>2022</v>
      </c>
    </row>
    <row r="98" ht="14.25" customHeight="1">
      <c r="A98" s="1">
        <v>2.01700494E8</v>
      </c>
      <c r="B98" s="1" t="s">
        <v>1415</v>
      </c>
      <c r="C98" s="1" t="s">
        <v>1416</v>
      </c>
      <c r="D98" s="1" t="s">
        <v>3</v>
      </c>
      <c r="E98" s="1" t="str">
        <f t="shared" si="1"/>
        <v>201700494-L.EIC</v>
      </c>
      <c r="F98" s="1" t="s">
        <v>8124</v>
      </c>
      <c r="G98" s="1" t="s">
        <v>8125</v>
      </c>
      <c r="H98" s="1" t="str">
        <f t="shared" si="2"/>
        <v>2021/2022</v>
      </c>
      <c r="I98" s="2" t="str">
        <f t="shared" si="3"/>
        <v>2022</v>
      </c>
    </row>
    <row r="99" ht="14.25" customHeight="1">
      <c r="A99" s="1">
        <v>2.02006562E8</v>
      </c>
      <c r="B99" s="1" t="s">
        <v>1435</v>
      </c>
      <c r="C99" s="1" t="s">
        <v>1436</v>
      </c>
      <c r="D99" s="1" t="s">
        <v>3</v>
      </c>
      <c r="E99" s="1" t="str">
        <f t="shared" si="1"/>
        <v>202006562-L.EIC</v>
      </c>
      <c r="F99" s="1" t="s">
        <v>8124</v>
      </c>
      <c r="G99" s="1" t="s">
        <v>8126</v>
      </c>
      <c r="H99" s="1" t="str">
        <f t="shared" si="2"/>
        <v>2022/2023</v>
      </c>
      <c r="I99" s="2" t="str">
        <f t="shared" si="3"/>
        <v>2023</v>
      </c>
    </row>
    <row r="100" ht="14.25" customHeight="1">
      <c r="A100" s="1">
        <v>2.02004946E8</v>
      </c>
      <c r="B100" s="1" t="s">
        <v>1477</v>
      </c>
      <c r="C100" s="1" t="s">
        <v>1478</v>
      </c>
      <c r="D100" s="1" t="s">
        <v>3</v>
      </c>
      <c r="E100" s="1" t="str">
        <f t="shared" si="1"/>
        <v>202004946-L.EIC</v>
      </c>
      <c r="F100" s="1" t="s">
        <v>8124</v>
      </c>
      <c r="G100" s="1" t="s">
        <v>8126</v>
      </c>
      <c r="H100" s="1" t="str">
        <f t="shared" si="2"/>
        <v>2022/2023</v>
      </c>
      <c r="I100" s="2" t="str">
        <f t="shared" si="3"/>
        <v>2023</v>
      </c>
    </row>
    <row r="101" ht="14.25" customHeight="1">
      <c r="A101" s="1">
        <v>2.01405738E8</v>
      </c>
      <c r="B101" s="1" t="s">
        <v>1493</v>
      </c>
      <c r="C101" s="1" t="s">
        <v>1494</v>
      </c>
      <c r="D101" s="1" t="s">
        <v>3</v>
      </c>
      <c r="E101" s="1" t="str">
        <f t="shared" si="1"/>
        <v>201405738-L.EIC</v>
      </c>
      <c r="F101" s="1" t="s">
        <v>8124</v>
      </c>
      <c r="G101" s="1" t="s">
        <v>8126</v>
      </c>
      <c r="H101" s="1" t="str">
        <f t="shared" si="2"/>
        <v>2022/2023</v>
      </c>
      <c r="I101" s="2" t="str">
        <f t="shared" si="3"/>
        <v>2023</v>
      </c>
    </row>
    <row r="102" ht="14.25" customHeight="1">
      <c r="A102" s="1">
        <v>2.01902431E8</v>
      </c>
      <c r="B102" s="1" t="s">
        <v>1516</v>
      </c>
      <c r="C102" s="1" t="s">
        <v>1517</v>
      </c>
      <c r="D102" s="1" t="s">
        <v>3</v>
      </c>
      <c r="E102" s="1" t="str">
        <f t="shared" si="1"/>
        <v>201902431-L.EIC</v>
      </c>
      <c r="F102" s="1" t="s">
        <v>8124</v>
      </c>
      <c r="G102" s="1" t="s">
        <v>8125</v>
      </c>
      <c r="H102" s="1" t="str">
        <f t="shared" si="2"/>
        <v>2021/2022</v>
      </c>
      <c r="I102" s="2" t="str">
        <f t="shared" si="3"/>
        <v>2022</v>
      </c>
    </row>
    <row r="103" ht="14.25" customHeight="1">
      <c r="A103" s="1">
        <v>2.017043E8</v>
      </c>
      <c r="B103" s="1" t="s">
        <v>1531</v>
      </c>
      <c r="C103" s="1" t="s">
        <v>1532</v>
      </c>
      <c r="D103" s="1" t="s">
        <v>3</v>
      </c>
      <c r="E103" s="1" t="str">
        <f t="shared" si="1"/>
        <v>201704300-L.EIC</v>
      </c>
      <c r="F103" s="1" t="s">
        <v>8124</v>
      </c>
      <c r="G103" s="1" t="s">
        <v>8125</v>
      </c>
      <c r="H103" s="1" t="str">
        <f t="shared" si="2"/>
        <v>2021/2022</v>
      </c>
      <c r="I103" s="2" t="str">
        <f t="shared" si="3"/>
        <v>2022</v>
      </c>
    </row>
    <row r="104" ht="14.25" customHeight="1">
      <c r="A104" s="1">
        <v>2.01905574E8</v>
      </c>
      <c r="B104" s="1" t="s">
        <v>1542</v>
      </c>
      <c r="C104" s="1" t="s">
        <v>1543</v>
      </c>
      <c r="D104" s="1" t="s">
        <v>3</v>
      </c>
      <c r="E104" s="1" t="str">
        <f t="shared" si="1"/>
        <v>201905574-L.EIC</v>
      </c>
      <c r="F104" s="1" t="s">
        <v>8124</v>
      </c>
      <c r="G104" s="1" t="s">
        <v>8126</v>
      </c>
      <c r="H104" s="1" t="str">
        <f t="shared" si="2"/>
        <v>2022/2023</v>
      </c>
      <c r="I104" s="2" t="str">
        <f t="shared" si="3"/>
        <v>2023</v>
      </c>
    </row>
    <row r="105" ht="14.25" customHeight="1">
      <c r="A105" s="1">
        <v>2.01904726E8</v>
      </c>
      <c r="B105" s="1" t="s">
        <v>1549</v>
      </c>
      <c r="C105" s="1" t="s">
        <v>1550</v>
      </c>
      <c r="D105" s="1" t="s">
        <v>3</v>
      </c>
      <c r="E105" s="1" t="str">
        <f t="shared" si="1"/>
        <v>201904726-L.EIC</v>
      </c>
      <c r="F105" s="1" t="s">
        <v>8124</v>
      </c>
      <c r="G105" s="1" t="s">
        <v>8125</v>
      </c>
      <c r="H105" s="1" t="str">
        <f t="shared" si="2"/>
        <v>2021/2022</v>
      </c>
      <c r="I105" s="2" t="str">
        <f t="shared" si="3"/>
        <v>2022</v>
      </c>
    </row>
    <row r="106" ht="14.25" customHeight="1">
      <c r="A106" s="1">
        <v>2.02006303E8</v>
      </c>
      <c r="B106" s="1" t="s">
        <v>1579</v>
      </c>
      <c r="C106" s="1" t="s">
        <v>1580</v>
      </c>
      <c r="D106" s="1" t="s">
        <v>3</v>
      </c>
      <c r="E106" s="1" t="str">
        <f t="shared" si="1"/>
        <v>202006303-L.EIC</v>
      </c>
      <c r="F106" s="1" t="s">
        <v>8124</v>
      </c>
      <c r="G106" s="1" t="s">
        <v>8126</v>
      </c>
      <c r="H106" s="1" t="str">
        <f t="shared" si="2"/>
        <v>2022/2023</v>
      </c>
      <c r="I106" s="2" t="str">
        <f t="shared" si="3"/>
        <v>2023</v>
      </c>
    </row>
    <row r="107" ht="14.25" customHeight="1">
      <c r="A107" s="1">
        <v>2.02004175E8</v>
      </c>
      <c r="B107" s="1" t="s">
        <v>1595</v>
      </c>
      <c r="C107" s="1" t="s">
        <v>1596</v>
      </c>
      <c r="D107" s="1" t="s">
        <v>3</v>
      </c>
      <c r="E107" s="1" t="str">
        <f t="shared" si="1"/>
        <v>202004175-L.EIC</v>
      </c>
      <c r="F107" s="1" t="s">
        <v>8124</v>
      </c>
      <c r="G107" s="1" t="s">
        <v>8126</v>
      </c>
      <c r="H107" s="1" t="str">
        <f t="shared" si="2"/>
        <v>2022/2023</v>
      </c>
      <c r="I107" s="2" t="str">
        <f t="shared" si="3"/>
        <v>2023</v>
      </c>
    </row>
    <row r="108" ht="14.25" customHeight="1">
      <c r="A108" s="1">
        <v>2.01808546E8</v>
      </c>
      <c r="B108" s="1" t="s">
        <v>1610</v>
      </c>
      <c r="C108" s="1" t="s">
        <v>1611</v>
      </c>
      <c r="D108" s="1" t="s">
        <v>3</v>
      </c>
      <c r="E108" s="1" t="str">
        <f t="shared" si="1"/>
        <v>201808546-L.EIC</v>
      </c>
      <c r="F108" s="1" t="s">
        <v>8124</v>
      </c>
      <c r="G108" s="1" t="s">
        <v>8125</v>
      </c>
      <c r="H108" s="1" t="str">
        <f t="shared" si="2"/>
        <v>2021/2022</v>
      </c>
      <c r="I108" s="2" t="str">
        <f t="shared" si="3"/>
        <v>2022</v>
      </c>
    </row>
    <row r="109" ht="14.25" customHeight="1">
      <c r="A109" s="1">
        <v>2.01804904E8</v>
      </c>
      <c r="B109" s="1" t="s">
        <v>1612</v>
      </c>
      <c r="C109" s="1" t="s">
        <v>1613</v>
      </c>
      <c r="D109" s="1" t="s">
        <v>3</v>
      </c>
      <c r="E109" s="1" t="str">
        <f t="shared" si="1"/>
        <v>201804904-L.EIC</v>
      </c>
      <c r="F109" s="1" t="s">
        <v>8124</v>
      </c>
      <c r="G109" s="1" t="s">
        <v>8125</v>
      </c>
      <c r="H109" s="1" t="str">
        <f t="shared" si="2"/>
        <v>2021/2022</v>
      </c>
      <c r="I109" s="2" t="str">
        <f t="shared" si="3"/>
        <v>2022</v>
      </c>
    </row>
    <row r="110" ht="14.25" customHeight="1">
      <c r="A110" s="1">
        <v>2.0200495E8</v>
      </c>
      <c r="B110" s="1" t="s">
        <v>1614</v>
      </c>
      <c r="C110" s="1" t="s">
        <v>1615</v>
      </c>
      <c r="D110" s="1" t="s">
        <v>3</v>
      </c>
      <c r="E110" s="1" t="str">
        <f t="shared" si="1"/>
        <v>202004950-L.EIC</v>
      </c>
      <c r="F110" s="1" t="s">
        <v>8124</v>
      </c>
      <c r="G110" s="1" t="s">
        <v>8126</v>
      </c>
      <c r="H110" s="1" t="str">
        <f t="shared" si="2"/>
        <v>2022/2023</v>
      </c>
      <c r="I110" s="2" t="str">
        <f t="shared" si="3"/>
        <v>2023</v>
      </c>
    </row>
    <row r="111" ht="14.25" customHeight="1">
      <c r="A111" s="1">
        <v>2.02103629E8</v>
      </c>
      <c r="B111" s="1" t="s">
        <v>1617</v>
      </c>
      <c r="C111" s="1" t="s">
        <v>1618</v>
      </c>
      <c r="D111" s="1" t="s">
        <v>3</v>
      </c>
      <c r="E111" s="1" t="str">
        <f t="shared" si="1"/>
        <v>202103629-L.EIC</v>
      </c>
      <c r="F111" s="1" t="s">
        <v>8124</v>
      </c>
      <c r="G111" s="1" t="s">
        <v>8126</v>
      </c>
      <c r="H111" s="1" t="str">
        <f t="shared" si="2"/>
        <v>2022/2023</v>
      </c>
      <c r="I111" s="2" t="str">
        <f t="shared" si="3"/>
        <v>2023</v>
      </c>
    </row>
    <row r="112" ht="14.25" customHeight="1">
      <c r="A112" s="1">
        <v>2.02003484E8</v>
      </c>
      <c r="B112" s="1" t="s">
        <v>1627</v>
      </c>
      <c r="C112" s="1" t="s">
        <v>1628</v>
      </c>
      <c r="D112" s="1" t="s">
        <v>3</v>
      </c>
      <c r="E112" s="1" t="str">
        <f t="shared" si="1"/>
        <v>202003484-L.EIC</v>
      </c>
      <c r="F112" s="1" t="s">
        <v>8124</v>
      </c>
      <c r="G112" s="1" t="s">
        <v>8126</v>
      </c>
      <c r="H112" s="1" t="str">
        <f t="shared" si="2"/>
        <v>2022/2023</v>
      </c>
      <c r="I112" s="2" t="str">
        <f t="shared" si="3"/>
        <v>2023</v>
      </c>
    </row>
    <row r="113" ht="14.25" customHeight="1">
      <c r="A113" s="1">
        <v>2.01505676E8</v>
      </c>
      <c r="B113" s="1" t="s">
        <v>1629</v>
      </c>
      <c r="C113" s="1" t="s">
        <v>1630</v>
      </c>
      <c r="D113" s="1" t="s">
        <v>3</v>
      </c>
      <c r="E113" s="1" t="str">
        <f t="shared" si="1"/>
        <v>201505676-L.EIC</v>
      </c>
      <c r="F113" s="1" t="s">
        <v>8124</v>
      </c>
      <c r="G113" s="1" t="s">
        <v>8125</v>
      </c>
      <c r="H113" s="1" t="str">
        <f t="shared" si="2"/>
        <v>2021/2022</v>
      </c>
      <c r="I113" s="2" t="str">
        <f t="shared" si="3"/>
        <v>2022</v>
      </c>
    </row>
    <row r="114" ht="14.25" customHeight="1">
      <c r="A114" s="1">
        <v>2.02006343E8</v>
      </c>
      <c r="B114" s="1" t="s">
        <v>1652</v>
      </c>
      <c r="C114" s="1" t="s">
        <v>1653</v>
      </c>
      <c r="D114" s="1" t="s">
        <v>3</v>
      </c>
      <c r="E114" s="1" t="str">
        <f t="shared" si="1"/>
        <v>202006343-L.EIC</v>
      </c>
      <c r="F114" s="1" t="s">
        <v>8124</v>
      </c>
      <c r="G114" s="1" t="s">
        <v>8126</v>
      </c>
      <c r="H114" s="1" t="str">
        <f t="shared" si="2"/>
        <v>2022/2023</v>
      </c>
      <c r="I114" s="2" t="str">
        <f t="shared" si="3"/>
        <v>2023</v>
      </c>
    </row>
    <row r="115" ht="14.25" customHeight="1">
      <c r="A115" s="1">
        <v>2.02007895E8</v>
      </c>
      <c r="B115" s="1" t="s">
        <v>1672</v>
      </c>
      <c r="C115" s="1" t="s">
        <v>1673</v>
      </c>
      <c r="D115" s="1" t="s">
        <v>3</v>
      </c>
      <c r="E115" s="1" t="str">
        <f t="shared" si="1"/>
        <v>202007895-L.EIC</v>
      </c>
      <c r="F115" s="1" t="s">
        <v>8124</v>
      </c>
      <c r="G115" s="1" t="s">
        <v>8126</v>
      </c>
      <c r="H115" s="1" t="str">
        <f t="shared" si="2"/>
        <v>2022/2023</v>
      </c>
      <c r="I115" s="2" t="str">
        <f t="shared" si="3"/>
        <v>2023</v>
      </c>
    </row>
    <row r="116" ht="14.25" customHeight="1">
      <c r="A116" s="1">
        <v>2.02004288E8</v>
      </c>
      <c r="B116" s="1" t="s">
        <v>1675</v>
      </c>
      <c r="C116" s="1" t="s">
        <v>1676</v>
      </c>
      <c r="D116" s="1" t="s">
        <v>3</v>
      </c>
      <c r="E116" s="1" t="str">
        <f t="shared" si="1"/>
        <v>202004288-L.EIC</v>
      </c>
      <c r="F116" s="1" t="s">
        <v>8124</v>
      </c>
      <c r="G116" s="1" t="s">
        <v>8126</v>
      </c>
      <c r="H116" s="1" t="str">
        <f t="shared" si="2"/>
        <v>2022/2023</v>
      </c>
      <c r="I116" s="2" t="str">
        <f t="shared" si="3"/>
        <v>2023</v>
      </c>
    </row>
    <row r="117" ht="14.25" customHeight="1">
      <c r="A117" s="1">
        <v>2.01904974E8</v>
      </c>
      <c r="B117" s="1" t="s">
        <v>1677</v>
      </c>
      <c r="C117" s="1" t="s">
        <v>1678</v>
      </c>
      <c r="D117" s="1" t="s">
        <v>3</v>
      </c>
      <c r="E117" s="1" t="str">
        <f t="shared" si="1"/>
        <v>201904974-L.EIC</v>
      </c>
      <c r="F117" s="1" t="s">
        <v>8124</v>
      </c>
      <c r="G117" s="1" t="s">
        <v>8125</v>
      </c>
      <c r="H117" s="1" t="str">
        <f t="shared" si="2"/>
        <v>2021/2022</v>
      </c>
      <c r="I117" s="2" t="str">
        <f t="shared" si="3"/>
        <v>2022</v>
      </c>
    </row>
    <row r="118" ht="14.25" customHeight="1">
      <c r="A118" s="1">
        <v>2.0180628E8</v>
      </c>
      <c r="B118" s="1" t="s">
        <v>1679</v>
      </c>
      <c r="C118" s="1" t="s">
        <v>1680</v>
      </c>
      <c r="D118" s="1" t="s">
        <v>3</v>
      </c>
      <c r="E118" s="1" t="str">
        <f t="shared" si="1"/>
        <v>201806280-L.EIC</v>
      </c>
      <c r="F118" s="1" t="s">
        <v>8124</v>
      </c>
      <c r="G118" s="1" t="s">
        <v>8125</v>
      </c>
      <c r="H118" s="1" t="str">
        <f t="shared" si="2"/>
        <v>2021/2022</v>
      </c>
      <c r="I118" s="2" t="str">
        <f t="shared" si="3"/>
        <v>2022</v>
      </c>
    </row>
    <row r="119" ht="14.25" customHeight="1">
      <c r="A119" s="1">
        <v>2.01907014E8</v>
      </c>
      <c r="B119" s="1" t="s">
        <v>1718</v>
      </c>
      <c r="C119" s="1" t="s">
        <v>1719</v>
      </c>
      <c r="D119" s="1" t="s">
        <v>3</v>
      </c>
      <c r="E119" s="1" t="str">
        <f t="shared" si="1"/>
        <v>201907014-L.EIC</v>
      </c>
      <c r="F119" s="1" t="s">
        <v>8124</v>
      </c>
      <c r="G119" s="1" t="s">
        <v>8125</v>
      </c>
      <c r="H119" s="1" t="str">
        <f t="shared" si="2"/>
        <v>2021/2022</v>
      </c>
      <c r="I119" s="2" t="str">
        <f t="shared" si="3"/>
        <v>2022</v>
      </c>
    </row>
    <row r="120" ht="14.25" customHeight="1">
      <c r="A120" s="1">
        <v>2.01907847E8</v>
      </c>
      <c r="B120" s="1" t="s">
        <v>1720</v>
      </c>
      <c r="C120" s="1" t="s">
        <v>1721</v>
      </c>
      <c r="D120" s="1" t="s">
        <v>3</v>
      </c>
      <c r="E120" s="1" t="str">
        <f t="shared" si="1"/>
        <v>201907847-L.EIC</v>
      </c>
      <c r="F120" s="1" t="s">
        <v>8124</v>
      </c>
      <c r="G120" s="1" t="s">
        <v>8126</v>
      </c>
      <c r="H120" s="1" t="str">
        <f t="shared" si="2"/>
        <v>2022/2023</v>
      </c>
      <c r="I120" s="2" t="str">
        <f t="shared" si="3"/>
        <v>2023</v>
      </c>
    </row>
    <row r="121" ht="14.25" customHeight="1">
      <c r="A121" s="1">
        <v>2.01906731E8</v>
      </c>
      <c r="B121" s="1" t="s">
        <v>1723</v>
      </c>
      <c r="C121" s="1" t="s">
        <v>1724</v>
      </c>
      <c r="D121" s="1" t="s">
        <v>3</v>
      </c>
      <c r="E121" s="1" t="str">
        <f t="shared" si="1"/>
        <v>201906731-L.EIC</v>
      </c>
      <c r="F121" s="1" t="s">
        <v>8124</v>
      </c>
      <c r="G121" s="1" t="s">
        <v>8125</v>
      </c>
      <c r="H121" s="1" t="str">
        <f t="shared" si="2"/>
        <v>2021/2022</v>
      </c>
      <c r="I121" s="2" t="str">
        <f t="shared" si="3"/>
        <v>2022</v>
      </c>
    </row>
    <row r="122" ht="14.25" customHeight="1">
      <c r="A122" s="1">
        <v>2.01806572E8</v>
      </c>
      <c r="B122" s="1" t="s">
        <v>1737</v>
      </c>
      <c r="C122" s="1" t="s">
        <v>1738</v>
      </c>
      <c r="D122" s="1" t="s">
        <v>3</v>
      </c>
      <c r="E122" s="1" t="str">
        <f t="shared" si="1"/>
        <v>201806572-L.EIC</v>
      </c>
      <c r="F122" s="1" t="s">
        <v>8124</v>
      </c>
      <c r="G122" s="1" t="s">
        <v>8125</v>
      </c>
      <c r="H122" s="1" t="str">
        <f t="shared" si="2"/>
        <v>2021/2022</v>
      </c>
      <c r="I122" s="2" t="str">
        <f t="shared" si="3"/>
        <v>2022</v>
      </c>
    </row>
    <row r="123" ht="14.25" customHeight="1">
      <c r="A123" s="1">
        <v>2.01906422E8</v>
      </c>
      <c r="B123" s="1" t="s">
        <v>1739</v>
      </c>
      <c r="C123" s="1" t="s">
        <v>1740</v>
      </c>
      <c r="D123" s="1" t="s">
        <v>3</v>
      </c>
      <c r="E123" s="1" t="str">
        <f t="shared" si="1"/>
        <v>201906422-L.EIC</v>
      </c>
      <c r="F123" s="1" t="s">
        <v>8124</v>
      </c>
      <c r="G123" s="1" t="s">
        <v>8125</v>
      </c>
      <c r="H123" s="1" t="str">
        <f t="shared" si="2"/>
        <v>2021/2022</v>
      </c>
      <c r="I123" s="2" t="str">
        <f t="shared" si="3"/>
        <v>2022</v>
      </c>
    </row>
    <row r="124" ht="14.25" customHeight="1">
      <c r="A124" s="1">
        <v>2.0200777E8</v>
      </c>
      <c r="B124" s="1" t="s">
        <v>1742</v>
      </c>
      <c r="C124" s="1" t="s">
        <v>1743</v>
      </c>
      <c r="D124" s="1" t="s">
        <v>3</v>
      </c>
      <c r="E124" s="1" t="str">
        <f t="shared" si="1"/>
        <v>202007770-L.EIC</v>
      </c>
      <c r="F124" s="1" t="s">
        <v>8124</v>
      </c>
      <c r="G124" s="1" t="s">
        <v>8126</v>
      </c>
      <c r="H124" s="1" t="str">
        <f t="shared" si="2"/>
        <v>2022/2023</v>
      </c>
      <c r="I124" s="2" t="str">
        <f t="shared" si="3"/>
        <v>2023</v>
      </c>
    </row>
    <row r="125" ht="14.25" customHeight="1">
      <c r="A125" s="1">
        <v>2.01804265E8</v>
      </c>
      <c r="B125" s="1" t="s">
        <v>1748</v>
      </c>
      <c r="C125" s="1" t="s">
        <v>1749</v>
      </c>
      <c r="D125" s="1" t="s">
        <v>3</v>
      </c>
      <c r="E125" s="1" t="str">
        <f t="shared" si="1"/>
        <v>201804265-L.EIC</v>
      </c>
      <c r="F125" s="1" t="s">
        <v>8124</v>
      </c>
      <c r="G125" s="1" t="s">
        <v>8126</v>
      </c>
      <c r="H125" s="1" t="str">
        <f t="shared" si="2"/>
        <v>2022/2023</v>
      </c>
      <c r="I125" s="2" t="str">
        <f t="shared" si="3"/>
        <v>2023</v>
      </c>
    </row>
    <row r="126" ht="14.25" customHeight="1">
      <c r="A126" s="1">
        <v>2.02006059E8</v>
      </c>
      <c r="B126" s="1" t="s">
        <v>1773</v>
      </c>
      <c r="C126" s="1" t="s">
        <v>1774</v>
      </c>
      <c r="D126" s="1" t="s">
        <v>3</v>
      </c>
      <c r="E126" s="1" t="str">
        <f t="shared" si="1"/>
        <v>202006059-L.EIC</v>
      </c>
      <c r="F126" s="1" t="s">
        <v>8124</v>
      </c>
      <c r="G126" s="1" t="s">
        <v>8126</v>
      </c>
      <c r="H126" s="1" t="str">
        <f t="shared" si="2"/>
        <v>2022/2023</v>
      </c>
      <c r="I126" s="2" t="str">
        <f t="shared" si="3"/>
        <v>2023</v>
      </c>
    </row>
    <row r="127" ht="14.25" customHeight="1">
      <c r="A127" s="1">
        <v>2.0160536E8</v>
      </c>
      <c r="B127" s="1" t="s">
        <v>1780</v>
      </c>
      <c r="C127" s="1" t="s">
        <v>1781</v>
      </c>
      <c r="D127" s="1" t="s">
        <v>3</v>
      </c>
      <c r="E127" s="1" t="str">
        <f t="shared" si="1"/>
        <v>201605360-L.EIC</v>
      </c>
      <c r="F127" s="1" t="s">
        <v>8124</v>
      </c>
      <c r="G127" s="1" t="s">
        <v>8125</v>
      </c>
      <c r="H127" s="1" t="str">
        <f t="shared" si="2"/>
        <v>2021/2022</v>
      </c>
      <c r="I127" s="2" t="str">
        <f t="shared" si="3"/>
        <v>2022</v>
      </c>
    </row>
    <row r="128" ht="14.25" customHeight="1">
      <c r="A128" s="1">
        <v>2.01805367E8</v>
      </c>
      <c r="B128" s="1" t="s">
        <v>1801</v>
      </c>
      <c r="C128" s="1" t="s">
        <v>1802</v>
      </c>
      <c r="D128" s="1" t="s">
        <v>3</v>
      </c>
      <c r="E128" s="1" t="str">
        <f t="shared" si="1"/>
        <v>201805367-L.EIC</v>
      </c>
      <c r="F128" s="1" t="s">
        <v>8124</v>
      </c>
      <c r="G128" s="1" t="s">
        <v>8126</v>
      </c>
      <c r="H128" s="1" t="str">
        <f t="shared" si="2"/>
        <v>2022/2023</v>
      </c>
      <c r="I128" s="2" t="str">
        <f t="shared" si="3"/>
        <v>2023</v>
      </c>
    </row>
    <row r="129" ht="14.25" customHeight="1">
      <c r="A129" s="1">
        <v>2.01905497E8</v>
      </c>
      <c r="B129" s="1" t="s">
        <v>1816</v>
      </c>
      <c r="C129" s="1" t="s">
        <v>1817</v>
      </c>
      <c r="D129" s="1" t="s">
        <v>3</v>
      </c>
      <c r="E129" s="1" t="str">
        <f t="shared" si="1"/>
        <v>201905497-L.EIC</v>
      </c>
      <c r="F129" s="1" t="s">
        <v>8124</v>
      </c>
      <c r="G129" s="1" t="s">
        <v>8125</v>
      </c>
      <c r="H129" s="1" t="str">
        <f t="shared" si="2"/>
        <v>2021/2022</v>
      </c>
      <c r="I129" s="2" t="str">
        <f t="shared" si="3"/>
        <v>2022</v>
      </c>
    </row>
    <row r="130" ht="14.25" customHeight="1">
      <c r="A130" s="1">
        <v>2.01906573E8</v>
      </c>
      <c r="B130" s="1" t="s">
        <v>1845</v>
      </c>
      <c r="C130" s="1" t="s">
        <v>1846</v>
      </c>
      <c r="D130" s="1" t="s">
        <v>3</v>
      </c>
      <c r="E130" s="1" t="str">
        <f t="shared" si="1"/>
        <v>201906573-L.EIC</v>
      </c>
      <c r="F130" s="1" t="s">
        <v>8124</v>
      </c>
      <c r="G130" s="1" t="s">
        <v>8125</v>
      </c>
      <c r="H130" s="1" t="str">
        <f t="shared" si="2"/>
        <v>2021/2022</v>
      </c>
      <c r="I130" s="2" t="str">
        <f t="shared" si="3"/>
        <v>2022</v>
      </c>
    </row>
    <row r="131" ht="14.25" customHeight="1">
      <c r="A131" s="1">
        <v>2.0160491E8</v>
      </c>
      <c r="B131" s="1" t="s">
        <v>1853</v>
      </c>
      <c r="C131" s="1" t="s">
        <v>1854</v>
      </c>
      <c r="D131" s="1" t="s">
        <v>3</v>
      </c>
      <c r="E131" s="1" t="str">
        <f t="shared" si="1"/>
        <v>201604910-L.EIC</v>
      </c>
      <c r="F131" s="1" t="s">
        <v>8124</v>
      </c>
      <c r="G131" s="1" t="s">
        <v>8126</v>
      </c>
      <c r="H131" s="1" t="str">
        <f t="shared" si="2"/>
        <v>2022/2023</v>
      </c>
      <c r="I131" s="2" t="str">
        <f t="shared" si="3"/>
        <v>2023</v>
      </c>
    </row>
    <row r="132" ht="14.25" customHeight="1">
      <c r="A132" s="1">
        <v>2.02005283E8</v>
      </c>
      <c r="B132" s="1" t="s">
        <v>1874</v>
      </c>
      <c r="C132" s="1" t="s">
        <v>1875</v>
      </c>
      <c r="D132" s="1" t="s">
        <v>3</v>
      </c>
      <c r="E132" s="1" t="str">
        <f t="shared" si="1"/>
        <v>202005283-L.EIC</v>
      </c>
      <c r="F132" s="1" t="s">
        <v>8124</v>
      </c>
      <c r="G132" s="1" t="s">
        <v>8126</v>
      </c>
      <c r="H132" s="1" t="str">
        <f t="shared" si="2"/>
        <v>2022/2023</v>
      </c>
      <c r="I132" s="2" t="str">
        <f t="shared" si="3"/>
        <v>2023</v>
      </c>
    </row>
    <row r="133" ht="14.25" customHeight="1">
      <c r="A133" s="1">
        <v>2.01906732E8</v>
      </c>
      <c r="B133" s="1" t="s">
        <v>1897</v>
      </c>
      <c r="C133" s="1" t="s">
        <v>1898</v>
      </c>
      <c r="D133" s="1" t="s">
        <v>3</v>
      </c>
      <c r="E133" s="1" t="str">
        <f t="shared" si="1"/>
        <v>201906732-L.EIC</v>
      </c>
      <c r="F133" s="1" t="s">
        <v>8124</v>
      </c>
      <c r="G133" s="1" t="s">
        <v>8126</v>
      </c>
      <c r="H133" s="1" t="str">
        <f t="shared" si="2"/>
        <v>2022/2023</v>
      </c>
      <c r="I133" s="2" t="str">
        <f t="shared" si="3"/>
        <v>2023</v>
      </c>
    </row>
    <row r="134" ht="14.25" customHeight="1">
      <c r="A134" s="1">
        <v>2.01907116E8</v>
      </c>
      <c r="B134" s="1" t="s">
        <v>1900</v>
      </c>
      <c r="C134" s="1" t="s">
        <v>1901</v>
      </c>
      <c r="D134" s="1" t="s">
        <v>3</v>
      </c>
      <c r="E134" s="1" t="str">
        <f t="shared" si="1"/>
        <v>201907116-L.EIC</v>
      </c>
      <c r="F134" s="1" t="s">
        <v>8124</v>
      </c>
      <c r="G134" s="1" t="s">
        <v>8126</v>
      </c>
      <c r="H134" s="1" t="str">
        <f t="shared" si="2"/>
        <v>2022/2023</v>
      </c>
      <c r="I134" s="2" t="str">
        <f t="shared" si="3"/>
        <v>2023</v>
      </c>
    </row>
    <row r="135" ht="14.25" customHeight="1">
      <c r="A135" s="1">
        <v>2.01805189E8</v>
      </c>
      <c r="B135" s="1" t="s">
        <v>1918</v>
      </c>
      <c r="C135" s="1" t="s">
        <v>1919</v>
      </c>
      <c r="D135" s="1" t="s">
        <v>3</v>
      </c>
      <c r="E135" s="1" t="str">
        <f t="shared" si="1"/>
        <v>201805189-L.EIC</v>
      </c>
      <c r="F135" s="1" t="s">
        <v>8124</v>
      </c>
      <c r="G135" s="1" t="s">
        <v>8125</v>
      </c>
      <c r="H135" s="1" t="str">
        <f t="shared" si="2"/>
        <v>2021/2022</v>
      </c>
      <c r="I135" s="2" t="str">
        <f t="shared" si="3"/>
        <v>2022</v>
      </c>
    </row>
    <row r="136" ht="14.25" customHeight="1">
      <c r="A136" s="1">
        <v>2.01704961E8</v>
      </c>
      <c r="B136" s="1" t="s">
        <v>1921</v>
      </c>
      <c r="C136" s="1" t="s">
        <v>1922</v>
      </c>
      <c r="D136" s="1" t="s">
        <v>3</v>
      </c>
      <c r="E136" s="1" t="str">
        <f t="shared" si="1"/>
        <v>201704961-L.EIC</v>
      </c>
      <c r="F136" s="1" t="s">
        <v>8124</v>
      </c>
      <c r="G136" s="1" t="s">
        <v>8125</v>
      </c>
      <c r="H136" s="1" t="str">
        <f t="shared" si="2"/>
        <v>2021/2022</v>
      </c>
      <c r="I136" s="2" t="str">
        <f t="shared" si="3"/>
        <v>2022</v>
      </c>
    </row>
    <row r="137" ht="14.25" customHeight="1">
      <c r="A137" s="1">
        <v>2.02005485E8</v>
      </c>
      <c r="B137" s="1" t="s">
        <v>1928</v>
      </c>
      <c r="C137" s="1" t="s">
        <v>1929</v>
      </c>
      <c r="D137" s="1" t="s">
        <v>3</v>
      </c>
      <c r="E137" s="1" t="str">
        <f t="shared" si="1"/>
        <v>202005485-L.EIC</v>
      </c>
      <c r="F137" s="1" t="s">
        <v>8124</v>
      </c>
      <c r="G137" s="1" t="s">
        <v>8126</v>
      </c>
      <c r="H137" s="1" t="str">
        <f t="shared" si="2"/>
        <v>2022/2023</v>
      </c>
      <c r="I137" s="2" t="str">
        <f t="shared" si="3"/>
        <v>2023</v>
      </c>
    </row>
    <row r="138" ht="14.25" customHeight="1">
      <c r="A138" s="1">
        <v>2.0190492E8</v>
      </c>
      <c r="B138" s="1" t="s">
        <v>1936</v>
      </c>
      <c r="C138" s="1" t="s">
        <v>1937</v>
      </c>
      <c r="D138" s="1" t="s">
        <v>3</v>
      </c>
      <c r="E138" s="1" t="str">
        <f t="shared" si="1"/>
        <v>201904920-L.EIC</v>
      </c>
      <c r="F138" s="1" t="s">
        <v>8124</v>
      </c>
      <c r="G138" s="1" t="s">
        <v>8125</v>
      </c>
      <c r="H138" s="1" t="str">
        <f t="shared" si="2"/>
        <v>2021/2022</v>
      </c>
      <c r="I138" s="2" t="str">
        <f t="shared" si="3"/>
        <v>2022</v>
      </c>
    </row>
    <row r="139" ht="14.25" customHeight="1">
      <c r="A139" s="1">
        <v>2.02007658E8</v>
      </c>
      <c r="B139" s="1" t="s">
        <v>1962</v>
      </c>
      <c r="C139" s="1" t="s">
        <v>1963</v>
      </c>
      <c r="D139" s="1" t="s">
        <v>3</v>
      </c>
      <c r="E139" s="1" t="str">
        <f t="shared" si="1"/>
        <v>202007658-L.EIC</v>
      </c>
      <c r="F139" s="1" t="s">
        <v>8124</v>
      </c>
      <c r="G139" s="1" t="s">
        <v>8126</v>
      </c>
      <c r="H139" s="1" t="str">
        <f t="shared" si="2"/>
        <v>2022/2023</v>
      </c>
      <c r="I139" s="2" t="str">
        <f t="shared" si="3"/>
        <v>2023</v>
      </c>
    </row>
    <row r="140" ht="14.25" customHeight="1">
      <c r="A140" s="1">
        <v>2.02008052E8</v>
      </c>
      <c r="B140" s="1" t="s">
        <v>1964</v>
      </c>
      <c r="C140" s="1" t="s">
        <v>1965</v>
      </c>
      <c r="D140" s="1" t="s">
        <v>3</v>
      </c>
      <c r="E140" s="1" t="str">
        <f t="shared" si="1"/>
        <v>202008052-L.EIC</v>
      </c>
      <c r="F140" s="1" t="s">
        <v>8124</v>
      </c>
      <c r="G140" s="1" t="s">
        <v>8126</v>
      </c>
      <c r="H140" s="1" t="str">
        <f t="shared" si="2"/>
        <v>2022/2023</v>
      </c>
      <c r="I140" s="2" t="str">
        <f t="shared" si="3"/>
        <v>2023</v>
      </c>
    </row>
    <row r="141" ht="14.25" customHeight="1">
      <c r="A141" s="1">
        <v>2.01806829E8</v>
      </c>
      <c r="B141" s="1" t="s">
        <v>1991</v>
      </c>
      <c r="C141" s="1" t="s">
        <v>1992</v>
      </c>
      <c r="D141" s="1" t="s">
        <v>3</v>
      </c>
      <c r="E141" s="1" t="str">
        <f t="shared" si="1"/>
        <v>201806829-L.EIC</v>
      </c>
      <c r="F141" s="1" t="s">
        <v>8124</v>
      </c>
      <c r="G141" s="1" t="s">
        <v>8126</v>
      </c>
      <c r="H141" s="1" t="str">
        <f t="shared" si="2"/>
        <v>2022/2023</v>
      </c>
      <c r="I141" s="2" t="str">
        <f t="shared" si="3"/>
        <v>2023</v>
      </c>
    </row>
    <row r="142" ht="14.25" customHeight="1">
      <c r="A142" s="1">
        <v>2.01905951E8</v>
      </c>
      <c r="B142" s="1" t="s">
        <v>2058</v>
      </c>
      <c r="C142" s="1" t="s">
        <v>2059</v>
      </c>
      <c r="D142" s="1" t="s">
        <v>3</v>
      </c>
      <c r="E142" s="1" t="str">
        <f t="shared" si="1"/>
        <v>201905951-L.EIC</v>
      </c>
      <c r="F142" s="1" t="s">
        <v>8124</v>
      </c>
      <c r="G142" s="1" t="s">
        <v>8125</v>
      </c>
      <c r="H142" s="1" t="str">
        <f t="shared" si="2"/>
        <v>2021/2022</v>
      </c>
      <c r="I142" s="2" t="str">
        <f t="shared" si="3"/>
        <v>2022</v>
      </c>
    </row>
    <row r="143" ht="14.25" customHeight="1">
      <c r="A143" s="1">
        <v>2.01907747E8</v>
      </c>
      <c r="B143" s="1" t="s">
        <v>2125</v>
      </c>
      <c r="C143" s="1" t="s">
        <v>2126</v>
      </c>
      <c r="D143" s="1" t="s">
        <v>3</v>
      </c>
      <c r="E143" s="1" t="str">
        <f t="shared" si="1"/>
        <v>201907747-L.EIC</v>
      </c>
      <c r="F143" s="1" t="s">
        <v>8124</v>
      </c>
      <c r="G143" s="1" t="s">
        <v>8125</v>
      </c>
      <c r="H143" s="1" t="str">
        <f t="shared" si="2"/>
        <v>2021/2022</v>
      </c>
      <c r="I143" s="2" t="str">
        <f t="shared" si="3"/>
        <v>2022</v>
      </c>
    </row>
    <row r="144" ht="14.25" customHeight="1">
      <c r="A144" s="1">
        <v>2.01905609E8</v>
      </c>
      <c r="B144" s="1" t="s">
        <v>2220</v>
      </c>
      <c r="C144" s="1" t="s">
        <v>2221</v>
      </c>
      <c r="D144" s="1" t="s">
        <v>3</v>
      </c>
      <c r="E144" s="1" t="str">
        <f t="shared" si="1"/>
        <v>201905609-L.EIC</v>
      </c>
      <c r="F144" s="1" t="s">
        <v>8124</v>
      </c>
      <c r="G144" s="1" t="s">
        <v>8125</v>
      </c>
      <c r="H144" s="1" t="str">
        <f t="shared" si="2"/>
        <v>2021/2022</v>
      </c>
      <c r="I144" s="2" t="str">
        <f t="shared" si="3"/>
        <v>2022</v>
      </c>
    </row>
    <row r="145" ht="14.25" customHeight="1">
      <c r="A145" s="1">
        <v>2.01708999E8</v>
      </c>
      <c r="B145" s="1" t="s">
        <v>2223</v>
      </c>
      <c r="C145" s="1" t="s">
        <v>2224</v>
      </c>
      <c r="D145" s="1" t="s">
        <v>3</v>
      </c>
      <c r="E145" s="1" t="str">
        <f t="shared" si="1"/>
        <v>201708999-L.EIC</v>
      </c>
      <c r="F145" s="1" t="s">
        <v>8124</v>
      </c>
      <c r="G145" s="1" t="s">
        <v>8125</v>
      </c>
      <c r="H145" s="1" t="str">
        <f t="shared" si="2"/>
        <v>2021/2022</v>
      </c>
      <c r="I145" s="2" t="str">
        <f t="shared" si="3"/>
        <v>2022</v>
      </c>
    </row>
    <row r="146" ht="14.25" customHeight="1">
      <c r="A146" s="1">
        <v>2.0200514E8</v>
      </c>
      <c r="B146" s="1" t="s">
        <v>2250</v>
      </c>
      <c r="C146" s="1" t="s">
        <v>2251</v>
      </c>
      <c r="D146" s="1" t="s">
        <v>3</v>
      </c>
      <c r="E146" s="1" t="str">
        <f t="shared" si="1"/>
        <v>202005140-L.EIC</v>
      </c>
      <c r="F146" s="1" t="s">
        <v>8124</v>
      </c>
      <c r="G146" s="1" t="s">
        <v>8126</v>
      </c>
      <c r="H146" s="1" t="str">
        <f t="shared" si="2"/>
        <v>2022/2023</v>
      </c>
      <c r="I146" s="2" t="str">
        <f t="shared" si="3"/>
        <v>2023</v>
      </c>
    </row>
    <row r="147" ht="14.25" customHeight="1">
      <c r="A147" s="1">
        <v>2.01508213E8</v>
      </c>
      <c r="B147" s="1" t="s">
        <v>2253</v>
      </c>
      <c r="C147" s="1" t="s">
        <v>2254</v>
      </c>
      <c r="D147" s="1" t="s">
        <v>3</v>
      </c>
      <c r="E147" s="1" t="str">
        <f t="shared" si="1"/>
        <v>201508213-L.EIC</v>
      </c>
      <c r="F147" s="1" t="s">
        <v>8124</v>
      </c>
      <c r="G147" s="1" t="s">
        <v>8125</v>
      </c>
      <c r="H147" s="1" t="str">
        <f t="shared" si="2"/>
        <v>2021/2022</v>
      </c>
      <c r="I147" s="2" t="str">
        <f t="shared" si="3"/>
        <v>2022</v>
      </c>
    </row>
    <row r="148" ht="14.25" customHeight="1">
      <c r="A148" s="1">
        <v>2.01905337E8</v>
      </c>
      <c r="B148" s="1" t="s">
        <v>2263</v>
      </c>
      <c r="C148" s="1" t="s">
        <v>2264</v>
      </c>
      <c r="D148" s="1" t="s">
        <v>3</v>
      </c>
      <c r="E148" s="1" t="str">
        <f t="shared" si="1"/>
        <v>201905337-L.EIC</v>
      </c>
      <c r="F148" s="1" t="s">
        <v>8124</v>
      </c>
      <c r="G148" s="1" t="s">
        <v>8125</v>
      </c>
      <c r="H148" s="1" t="str">
        <f t="shared" si="2"/>
        <v>2021/2022</v>
      </c>
      <c r="I148" s="2" t="str">
        <f t="shared" si="3"/>
        <v>2022</v>
      </c>
    </row>
    <row r="149" ht="14.25" customHeight="1">
      <c r="A149" s="1">
        <v>2.01905405E8</v>
      </c>
      <c r="B149" s="1" t="s">
        <v>2268</v>
      </c>
      <c r="C149" s="1" t="s">
        <v>2269</v>
      </c>
      <c r="D149" s="1" t="s">
        <v>3</v>
      </c>
      <c r="E149" s="1" t="str">
        <f t="shared" si="1"/>
        <v>201905405-L.EIC</v>
      </c>
      <c r="F149" s="1" t="s">
        <v>8124</v>
      </c>
      <c r="G149" s="1" t="s">
        <v>8125</v>
      </c>
      <c r="H149" s="1" t="str">
        <f t="shared" si="2"/>
        <v>2021/2022</v>
      </c>
      <c r="I149" s="2" t="str">
        <f t="shared" si="3"/>
        <v>2022</v>
      </c>
    </row>
    <row r="150" ht="14.25" customHeight="1">
      <c r="A150" s="1">
        <v>2.0170479E8</v>
      </c>
      <c r="B150" s="1" t="s">
        <v>2281</v>
      </c>
      <c r="C150" s="1" t="s">
        <v>2282</v>
      </c>
      <c r="D150" s="1" t="s">
        <v>3</v>
      </c>
      <c r="E150" s="1" t="str">
        <f t="shared" si="1"/>
        <v>201704790-L.EIC</v>
      </c>
      <c r="F150" s="1" t="s">
        <v>8124</v>
      </c>
      <c r="G150" s="1" t="s">
        <v>8125</v>
      </c>
      <c r="H150" s="1" t="str">
        <f t="shared" si="2"/>
        <v>2021/2022</v>
      </c>
      <c r="I150" s="2" t="str">
        <f t="shared" si="3"/>
        <v>2022</v>
      </c>
    </row>
    <row r="151" ht="14.25" customHeight="1">
      <c r="A151" s="1">
        <v>2.02007723E8</v>
      </c>
      <c r="B151" s="1" t="s">
        <v>2302</v>
      </c>
      <c r="C151" s="1" t="s">
        <v>2303</v>
      </c>
      <c r="D151" s="1" t="s">
        <v>3</v>
      </c>
      <c r="E151" s="1" t="str">
        <f t="shared" si="1"/>
        <v>202007723-L.EIC</v>
      </c>
      <c r="F151" s="1" t="s">
        <v>8124</v>
      </c>
      <c r="G151" s="1" t="s">
        <v>8126</v>
      </c>
      <c r="H151" s="1" t="str">
        <f t="shared" si="2"/>
        <v>2022/2023</v>
      </c>
      <c r="I151" s="2" t="str">
        <f t="shared" si="3"/>
        <v>2023</v>
      </c>
    </row>
    <row r="152" ht="14.25" customHeight="1">
      <c r="A152" s="1">
        <v>2.02004646E8</v>
      </c>
      <c r="B152" s="1" t="s">
        <v>2304</v>
      </c>
      <c r="C152" s="1" t="s">
        <v>2305</v>
      </c>
      <c r="D152" s="1" t="s">
        <v>3</v>
      </c>
      <c r="E152" s="1" t="str">
        <f t="shared" si="1"/>
        <v>202004646-L.EIC</v>
      </c>
      <c r="F152" s="1" t="s">
        <v>8124</v>
      </c>
      <c r="G152" s="1" t="s">
        <v>8126</v>
      </c>
      <c r="H152" s="1" t="str">
        <f t="shared" si="2"/>
        <v>2022/2023</v>
      </c>
      <c r="I152" s="2" t="str">
        <f t="shared" si="3"/>
        <v>2023</v>
      </c>
    </row>
    <row r="153" ht="14.25" customHeight="1">
      <c r="A153" s="1">
        <v>2.01907361E8</v>
      </c>
      <c r="B153" s="1" t="s">
        <v>2313</v>
      </c>
      <c r="C153" s="1" t="s">
        <v>2314</v>
      </c>
      <c r="D153" s="1" t="s">
        <v>3</v>
      </c>
      <c r="E153" s="1" t="str">
        <f t="shared" si="1"/>
        <v>201907361-L.EIC</v>
      </c>
      <c r="F153" s="1" t="s">
        <v>8124</v>
      </c>
      <c r="G153" s="1" t="s">
        <v>8125</v>
      </c>
      <c r="H153" s="1" t="str">
        <f t="shared" si="2"/>
        <v>2021/2022</v>
      </c>
      <c r="I153" s="2" t="str">
        <f t="shared" si="3"/>
        <v>2022</v>
      </c>
    </row>
    <row r="154" ht="14.25" customHeight="1">
      <c r="A154" s="1">
        <v>2.01908044E8</v>
      </c>
      <c r="B154" s="1" t="s">
        <v>2316</v>
      </c>
      <c r="C154" s="1" t="s">
        <v>2317</v>
      </c>
      <c r="D154" s="1" t="s">
        <v>3</v>
      </c>
      <c r="E154" s="1" t="str">
        <f t="shared" si="1"/>
        <v>201908044-L.EIC</v>
      </c>
      <c r="F154" s="1" t="s">
        <v>8124</v>
      </c>
      <c r="G154" s="1" t="s">
        <v>8125</v>
      </c>
      <c r="H154" s="1" t="str">
        <f t="shared" si="2"/>
        <v>2021/2022</v>
      </c>
      <c r="I154" s="2" t="str">
        <f t="shared" si="3"/>
        <v>2022</v>
      </c>
    </row>
    <row r="155" ht="14.25" customHeight="1">
      <c r="A155" s="1">
        <v>2.0190458E8</v>
      </c>
      <c r="B155" s="1" t="s">
        <v>2349</v>
      </c>
      <c r="C155" s="1" t="s">
        <v>2350</v>
      </c>
      <c r="D155" s="1" t="s">
        <v>3</v>
      </c>
      <c r="E155" s="1" t="str">
        <f t="shared" si="1"/>
        <v>201904580-L.EIC</v>
      </c>
      <c r="F155" s="1" t="s">
        <v>8124</v>
      </c>
      <c r="G155" s="1" t="s">
        <v>8125</v>
      </c>
      <c r="H155" s="1" t="str">
        <f t="shared" si="2"/>
        <v>2021/2022</v>
      </c>
      <c r="I155" s="2" t="str">
        <f t="shared" si="3"/>
        <v>2022</v>
      </c>
    </row>
    <row r="156" ht="14.25" customHeight="1">
      <c r="A156" s="1">
        <v>2.01902223E8</v>
      </c>
      <c r="B156" s="1" t="s">
        <v>2361</v>
      </c>
      <c r="C156" s="1" t="s">
        <v>2362</v>
      </c>
      <c r="D156" s="1" t="s">
        <v>3</v>
      </c>
      <c r="E156" s="1" t="str">
        <f t="shared" si="1"/>
        <v>201902223-L.EIC</v>
      </c>
      <c r="F156" s="1" t="s">
        <v>8124</v>
      </c>
      <c r="G156" s="1" t="s">
        <v>8126</v>
      </c>
      <c r="H156" s="1" t="str">
        <f t="shared" si="2"/>
        <v>2022/2023</v>
      </c>
      <c r="I156" s="2" t="str">
        <f t="shared" si="3"/>
        <v>2023</v>
      </c>
    </row>
    <row r="157" ht="14.25" customHeight="1">
      <c r="A157" s="1">
        <v>2.01709532E8</v>
      </c>
      <c r="B157" s="1" t="s">
        <v>2368</v>
      </c>
      <c r="C157" s="1" t="s">
        <v>2369</v>
      </c>
      <c r="D157" s="1" t="s">
        <v>3</v>
      </c>
      <c r="E157" s="1" t="str">
        <f t="shared" si="1"/>
        <v>201709532-L.EIC</v>
      </c>
      <c r="F157" s="1" t="s">
        <v>8124</v>
      </c>
      <c r="G157" s="1" t="s">
        <v>8126</v>
      </c>
      <c r="H157" s="1" t="str">
        <f t="shared" si="2"/>
        <v>2022/2023</v>
      </c>
      <c r="I157" s="2" t="str">
        <f t="shared" si="3"/>
        <v>2023</v>
      </c>
    </row>
    <row r="158" ht="14.25" customHeight="1">
      <c r="A158" s="1">
        <v>2.02004907E8</v>
      </c>
      <c r="B158" s="1" t="s">
        <v>2421</v>
      </c>
      <c r="C158" s="1" t="s">
        <v>2422</v>
      </c>
      <c r="D158" s="1" t="s">
        <v>3</v>
      </c>
      <c r="E158" s="1" t="str">
        <f t="shared" si="1"/>
        <v>202004907-L.EIC</v>
      </c>
      <c r="F158" s="1" t="s">
        <v>8124</v>
      </c>
      <c r="G158" s="1" t="s">
        <v>8126</v>
      </c>
      <c r="H158" s="1" t="str">
        <f t="shared" si="2"/>
        <v>2022/2023</v>
      </c>
      <c r="I158" s="2" t="str">
        <f t="shared" si="3"/>
        <v>2023</v>
      </c>
    </row>
    <row r="159" ht="14.25" customHeight="1">
      <c r="A159" s="1">
        <v>2.02007914E8</v>
      </c>
      <c r="B159" s="1" t="s">
        <v>2446</v>
      </c>
      <c r="C159" s="1" t="s">
        <v>2447</v>
      </c>
      <c r="D159" s="1" t="s">
        <v>3</v>
      </c>
      <c r="E159" s="1" t="str">
        <f t="shared" si="1"/>
        <v>202007914-L.EIC</v>
      </c>
      <c r="F159" s="1" t="s">
        <v>8124</v>
      </c>
      <c r="G159" s="1" t="s">
        <v>8126</v>
      </c>
      <c r="H159" s="1" t="str">
        <f t="shared" si="2"/>
        <v>2022/2023</v>
      </c>
      <c r="I159" s="2" t="str">
        <f t="shared" si="3"/>
        <v>2023</v>
      </c>
    </row>
    <row r="160" ht="14.25" customHeight="1">
      <c r="A160" s="1">
        <v>2.02008866E8</v>
      </c>
      <c r="B160" s="1" t="s">
        <v>2491</v>
      </c>
      <c r="C160" s="1" t="s">
        <v>2492</v>
      </c>
      <c r="D160" s="1" t="s">
        <v>3</v>
      </c>
      <c r="E160" s="1" t="str">
        <f t="shared" si="1"/>
        <v>202008866-L.EIC</v>
      </c>
      <c r="F160" s="1" t="s">
        <v>8124</v>
      </c>
      <c r="G160" s="1" t="s">
        <v>8126</v>
      </c>
      <c r="H160" s="1" t="str">
        <f t="shared" si="2"/>
        <v>2022/2023</v>
      </c>
      <c r="I160" s="2" t="str">
        <f t="shared" si="3"/>
        <v>2023</v>
      </c>
    </row>
    <row r="161" ht="14.25" customHeight="1">
      <c r="A161" s="1">
        <v>2.02006137E8</v>
      </c>
      <c r="B161" s="1" t="s">
        <v>2494</v>
      </c>
      <c r="C161" s="1" t="s">
        <v>2495</v>
      </c>
      <c r="D161" s="1" t="s">
        <v>3</v>
      </c>
      <c r="E161" s="1" t="str">
        <f t="shared" si="1"/>
        <v>202006137-L.EIC</v>
      </c>
      <c r="F161" s="1" t="s">
        <v>8124</v>
      </c>
      <c r="G161" s="1" t="s">
        <v>8126</v>
      </c>
      <c r="H161" s="1" t="str">
        <f t="shared" si="2"/>
        <v>2022/2023</v>
      </c>
      <c r="I161" s="2" t="str">
        <f t="shared" si="3"/>
        <v>2023</v>
      </c>
    </row>
    <row r="162" ht="14.25" customHeight="1">
      <c r="A162" s="1">
        <v>2.01705374E8</v>
      </c>
      <c r="B162" s="1" t="s">
        <v>2504</v>
      </c>
      <c r="C162" s="1" t="s">
        <v>2505</v>
      </c>
      <c r="D162" s="1" t="s">
        <v>3</v>
      </c>
      <c r="E162" s="1" t="str">
        <f t="shared" si="1"/>
        <v>201705374-L.EIC</v>
      </c>
      <c r="F162" s="1" t="s">
        <v>8124</v>
      </c>
      <c r="G162" s="1" t="s">
        <v>8126</v>
      </c>
      <c r="H162" s="1" t="str">
        <f t="shared" si="2"/>
        <v>2022/2023</v>
      </c>
      <c r="I162" s="2" t="str">
        <f t="shared" si="3"/>
        <v>2023</v>
      </c>
    </row>
    <row r="163" ht="14.25" customHeight="1">
      <c r="A163" s="1">
        <v>2.01905407E8</v>
      </c>
      <c r="B163" s="1" t="s">
        <v>2506</v>
      </c>
      <c r="C163" s="1" t="s">
        <v>2507</v>
      </c>
      <c r="D163" s="1" t="s">
        <v>3</v>
      </c>
      <c r="E163" s="1" t="str">
        <f t="shared" si="1"/>
        <v>201905407-L.EIC</v>
      </c>
      <c r="F163" s="1" t="s">
        <v>8124</v>
      </c>
      <c r="G163" s="1" t="s">
        <v>8125</v>
      </c>
      <c r="H163" s="1" t="str">
        <f t="shared" si="2"/>
        <v>2021/2022</v>
      </c>
      <c r="I163" s="2" t="str">
        <f t="shared" si="3"/>
        <v>2022</v>
      </c>
    </row>
    <row r="164" ht="14.25" customHeight="1">
      <c r="A164" s="1">
        <v>2.02004648E8</v>
      </c>
      <c r="B164" s="1" t="s">
        <v>2508</v>
      </c>
      <c r="C164" s="1" t="s">
        <v>2509</v>
      </c>
      <c r="D164" s="1" t="s">
        <v>3</v>
      </c>
      <c r="E164" s="1" t="str">
        <f t="shared" si="1"/>
        <v>202004648-L.EIC</v>
      </c>
      <c r="F164" s="1" t="s">
        <v>8124</v>
      </c>
      <c r="G164" s="1" t="s">
        <v>8127</v>
      </c>
      <c r="H164" s="1" t="str">
        <f t="shared" si="2"/>
        <v>2023/2024</v>
      </c>
      <c r="I164" s="2" t="str">
        <f t="shared" si="3"/>
        <v>2024</v>
      </c>
    </row>
    <row r="165" ht="14.25" customHeight="1">
      <c r="A165" s="1">
        <v>2.02007036E8</v>
      </c>
      <c r="B165" s="1" t="s">
        <v>2513</v>
      </c>
      <c r="C165" s="1" t="s">
        <v>2514</v>
      </c>
      <c r="D165" s="1" t="s">
        <v>3</v>
      </c>
      <c r="E165" s="1" t="str">
        <f t="shared" si="1"/>
        <v>202007036-L.EIC</v>
      </c>
      <c r="F165" s="1" t="s">
        <v>8124</v>
      </c>
      <c r="G165" s="1" t="s">
        <v>8126</v>
      </c>
      <c r="H165" s="1" t="str">
        <f t="shared" si="2"/>
        <v>2022/2023</v>
      </c>
      <c r="I165" s="2" t="str">
        <f t="shared" si="3"/>
        <v>2023</v>
      </c>
    </row>
    <row r="166" ht="14.25" customHeight="1">
      <c r="A166" s="1">
        <v>2.02004187E8</v>
      </c>
      <c r="B166" s="1" t="s">
        <v>2523</v>
      </c>
      <c r="C166" s="1" t="s">
        <v>2524</v>
      </c>
      <c r="D166" s="1" t="s">
        <v>3</v>
      </c>
      <c r="E166" s="1" t="str">
        <f t="shared" si="1"/>
        <v>202004187-L.EIC</v>
      </c>
      <c r="F166" s="1" t="s">
        <v>8124</v>
      </c>
      <c r="G166" s="1" t="s">
        <v>8126</v>
      </c>
      <c r="H166" s="1" t="str">
        <f t="shared" si="2"/>
        <v>2022/2023</v>
      </c>
      <c r="I166" s="2" t="str">
        <f t="shared" si="3"/>
        <v>2023</v>
      </c>
    </row>
    <row r="167" ht="14.25" customHeight="1">
      <c r="A167" s="1">
        <v>2.01404947E8</v>
      </c>
      <c r="B167" s="1" t="s">
        <v>2580</v>
      </c>
      <c r="C167" s="1" t="s">
        <v>2581</v>
      </c>
      <c r="D167" s="1" t="s">
        <v>3</v>
      </c>
      <c r="E167" s="1" t="str">
        <f t="shared" si="1"/>
        <v>201404947-L.EIC</v>
      </c>
      <c r="F167" s="1" t="s">
        <v>8124</v>
      </c>
      <c r="G167" s="1" t="s">
        <v>8126</v>
      </c>
      <c r="H167" s="1" t="str">
        <f t="shared" si="2"/>
        <v>2022/2023</v>
      </c>
      <c r="I167" s="2" t="str">
        <f t="shared" si="3"/>
        <v>2023</v>
      </c>
    </row>
    <row r="168" ht="14.25" customHeight="1">
      <c r="A168" s="1">
        <v>2.02005321E8</v>
      </c>
      <c r="B168" s="1" t="s">
        <v>2606</v>
      </c>
      <c r="C168" s="1" t="s">
        <v>2607</v>
      </c>
      <c r="D168" s="1" t="s">
        <v>3</v>
      </c>
      <c r="E168" s="1" t="str">
        <f t="shared" si="1"/>
        <v>202005321-L.EIC</v>
      </c>
      <c r="F168" s="1" t="s">
        <v>8124</v>
      </c>
      <c r="G168" s="1" t="s">
        <v>8126</v>
      </c>
      <c r="H168" s="1" t="str">
        <f t="shared" si="2"/>
        <v>2022/2023</v>
      </c>
      <c r="I168" s="2" t="str">
        <f t="shared" si="3"/>
        <v>2023</v>
      </c>
    </row>
    <row r="169" ht="14.25" customHeight="1">
      <c r="A169" s="1">
        <v>2.01906681E8</v>
      </c>
      <c r="B169" s="1" t="s">
        <v>2609</v>
      </c>
      <c r="C169" s="1" t="s">
        <v>2610</v>
      </c>
      <c r="D169" s="1" t="s">
        <v>3</v>
      </c>
      <c r="E169" s="1" t="str">
        <f t="shared" si="1"/>
        <v>201906681-L.EIC</v>
      </c>
      <c r="F169" s="1" t="s">
        <v>8124</v>
      </c>
      <c r="G169" s="1" t="s">
        <v>8125</v>
      </c>
      <c r="H169" s="1" t="str">
        <f t="shared" si="2"/>
        <v>2021/2022</v>
      </c>
      <c r="I169" s="2" t="str">
        <f t="shared" si="3"/>
        <v>2022</v>
      </c>
    </row>
    <row r="170" ht="14.25" customHeight="1">
      <c r="A170" s="1">
        <v>2.02007242E8</v>
      </c>
      <c r="B170" s="1" t="s">
        <v>2640</v>
      </c>
      <c r="C170" s="1" t="s">
        <v>2641</v>
      </c>
      <c r="D170" s="1" t="s">
        <v>3</v>
      </c>
      <c r="E170" s="1" t="str">
        <f t="shared" si="1"/>
        <v>202007242-L.EIC</v>
      </c>
      <c r="F170" s="1" t="s">
        <v>8124</v>
      </c>
      <c r="G170" s="1" t="s">
        <v>8126</v>
      </c>
      <c r="H170" s="1" t="str">
        <f t="shared" si="2"/>
        <v>2022/2023</v>
      </c>
      <c r="I170" s="2" t="str">
        <f t="shared" si="3"/>
        <v>2023</v>
      </c>
    </row>
    <row r="171" ht="14.25" customHeight="1">
      <c r="A171" s="1">
        <v>2.01606462E8</v>
      </c>
      <c r="B171" s="1" t="s">
        <v>2643</v>
      </c>
      <c r="C171" s="1" t="s">
        <v>2644</v>
      </c>
      <c r="D171" s="1" t="s">
        <v>3</v>
      </c>
      <c r="E171" s="1" t="str">
        <f t="shared" si="1"/>
        <v>201606462-L.EIC</v>
      </c>
      <c r="F171" s="1" t="s">
        <v>8124</v>
      </c>
      <c r="G171" s="1" t="s">
        <v>8126</v>
      </c>
      <c r="H171" s="1" t="str">
        <f t="shared" si="2"/>
        <v>2022/2023</v>
      </c>
      <c r="I171" s="2" t="str">
        <f t="shared" si="3"/>
        <v>2023</v>
      </c>
    </row>
    <row r="172" ht="14.25" customHeight="1">
      <c r="A172" s="1">
        <v>2.01906852E8</v>
      </c>
      <c r="B172" s="1" t="s">
        <v>2645</v>
      </c>
      <c r="C172" s="1" t="s">
        <v>2646</v>
      </c>
      <c r="D172" s="1" t="s">
        <v>3</v>
      </c>
      <c r="E172" s="1" t="str">
        <f t="shared" si="1"/>
        <v>201906852-L.EIC</v>
      </c>
      <c r="F172" s="1" t="s">
        <v>8124</v>
      </c>
      <c r="G172" s="1" t="s">
        <v>8125</v>
      </c>
      <c r="H172" s="1" t="str">
        <f t="shared" si="2"/>
        <v>2021/2022</v>
      </c>
      <c r="I172" s="2" t="str">
        <f t="shared" si="3"/>
        <v>2022</v>
      </c>
    </row>
    <row r="173" ht="14.25" customHeight="1">
      <c r="A173" s="1">
        <v>2.02007459E8</v>
      </c>
      <c r="B173" s="1" t="s">
        <v>2647</v>
      </c>
      <c r="C173" s="1" t="s">
        <v>2648</v>
      </c>
      <c r="D173" s="1" t="s">
        <v>3</v>
      </c>
      <c r="E173" s="1" t="str">
        <f t="shared" si="1"/>
        <v>202007459-L.EIC</v>
      </c>
      <c r="F173" s="1" t="s">
        <v>8124</v>
      </c>
      <c r="G173" s="1" t="s">
        <v>8126</v>
      </c>
      <c r="H173" s="1" t="str">
        <f t="shared" si="2"/>
        <v>2022/2023</v>
      </c>
      <c r="I173" s="2" t="str">
        <f t="shared" si="3"/>
        <v>2023</v>
      </c>
    </row>
    <row r="174" ht="14.25" customHeight="1">
      <c r="A174" s="1">
        <v>2.02007044E8</v>
      </c>
      <c r="B174" s="1" t="s">
        <v>2650</v>
      </c>
      <c r="C174" s="1" t="s">
        <v>2651</v>
      </c>
      <c r="D174" s="1" t="s">
        <v>3</v>
      </c>
      <c r="E174" s="1" t="str">
        <f t="shared" si="1"/>
        <v>202007044-L.EIC</v>
      </c>
      <c r="F174" s="1" t="s">
        <v>8124</v>
      </c>
      <c r="G174" s="1" t="s">
        <v>8126</v>
      </c>
      <c r="H174" s="1" t="str">
        <f t="shared" si="2"/>
        <v>2022/2023</v>
      </c>
      <c r="I174" s="2" t="str">
        <f t="shared" si="3"/>
        <v>2023</v>
      </c>
    </row>
    <row r="175" ht="14.25" customHeight="1">
      <c r="A175" s="1">
        <v>2.02006814E8</v>
      </c>
      <c r="B175" s="1" t="s">
        <v>2707</v>
      </c>
      <c r="C175" s="1" t="s">
        <v>2708</v>
      </c>
      <c r="D175" s="1" t="s">
        <v>3</v>
      </c>
      <c r="E175" s="1" t="str">
        <f t="shared" si="1"/>
        <v>202006814-L.EIC</v>
      </c>
      <c r="F175" s="1" t="s">
        <v>8124</v>
      </c>
      <c r="G175" s="1" t="s">
        <v>8126</v>
      </c>
      <c r="H175" s="1" t="str">
        <f t="shared" si="2"/>
        <v>2022/2023</v>
      </c>
      <c r="I175" s="2" t="str">
        <f t="shared" si="3"/>
        <v>2023</v>
      </c>
    </row>
    <row r="176" ht="14.25" customHeight="1">
      <c r="A176" s="1">
        <v>2.02004343E8</v>
      </c>
      <c r="B176" s="1" t="s">
        <v>2745</v>
      </c>
      <c r="C176" s="1" t="s">
        <v>2746</v>
      </c>
      <c r="D176" s="1" t="s">
        <v>3</v>
      </c>
      <c r="E176" s="1" t="str">
        <f t="shared" si="1"/>
        <v>202004343-L.EIC</v>
      </c>
      <c r="F176" s="1" t="s">
        <v>8124</v>
      </c>
      <c r="G176" s="1" t="s">
        <v>8126</v>
      </c>
      <c r="H176" s="1" t="str">
        <f t="shared" si="2"/>
        <v>2022/2023</v>
      </c>
      <c r="I176" s="2" t="str">
        <f t="shared" si="3"/>
        <v>2023</v>
      </c>
    </row>
    <row r="177" ht="14.25" customHeight="1">
      <c r="A177" s="1">
        <v>2.0200677E8</v>
      </c>
      <c r="B177" s="1" t="s">
        <v>2773</v>
      </c>
      <c r="C177" s="1" t="s">
        <v>2774</v>
      </c>
      <c r="D177" s="1" t="s">
        <v>3</v>
      </c>
      <c r="E177" s="1" t="str">
        <f t="shared" si="1"/>
        <v>202006770-L.EIC</v>
      </c>
      <c r="F177" s="1" t="s">
        <v>8124</v>
      </c>
      <c r="G177" s="1" t="s">
        <v>8126</v>
      </c>
      <c r="H177" s="1" t="str">
        <f t="shared" si="2"/>
        <v>2022/2023</v>
      </c>
      <c r="I177" s="2" t="str">
        <f t="shared" si="3"/>
        <v>2023</v>
      </c>
    </row>
    <row r="178" ht="14.25" customHeight="1">
      <c r="A178" s="1">
        <v>2.02000707E8</v>
      </c>
      <c r="B178" s="1" t="s">
        <v>2780</v>
      </c>
      <c r="C178" s="1" t="s">
        <v>2781</v>
      </c>
      <c r="D178" s="1" t="s">
        <v>3</v>
      </c>
      <c r="E178" s="1" t="str">
        <f t="shared" si="1"/>
        <v>202000707-L.EIC</v>
      </c>
      <c r="F178" s="1" t="s">
        <v>8124</v>
      </c>
      <c r="G178" s="1" t="s">
        <v>8126</v>
      </c>
      <c r="H178" s="1" t="str">
        <f t="shared" si="2"/>
        <v>2022/2023</v>
      </c>
      <c r="I178" s="2" t="str">
        <f t="shared" si="3"/>
        <v>2023</v>
      </c>
    </row>
    <row r="179" ht="14.25" customHeight="1">
      <c r="A179" s="1">
        <v>2.02000161E8</v>
      </c>
      <c r="B179" s="1" t="s">
        <v>2791</v>
      </c>
      <c r="C179" s="1" t="s">
        <v>2792</v>
      </c>
      <c r="D179" s="1" t="s">
        <v>3</v>
      </c>
      <c r="E179" s="1" t="str">
        <f t="shared" si="1"/>
        <v>202000161-L.EIC</v>
      </c>
      <c r="F179" s="1" t="s">
        <v>8124</v>
      </c>
      <c r="G179" s="1" t="s">
        <v>8126</v>
      </c>
      <c r="H179" s="1" t="str">
        <f t="shared" si="2"/>
        <v>2022/2023</v>
      </c>
      <c r="I179" s="2" t="str">
        <f t="shared" si="3"/>
        <v>2023</v>
      </c>
    </row>
    <row r="180" ht="14.25" customHeight="1">
      <c r="A180" s="1">
        <v>2.02000162E8</v>
      </c>
      <c r="B180" s="1" t="s">
        <v>2794</v>
      </c>
      <c r="C180" s="1" t="s">
        <v>2795</v>
      </c>
      <c r="D180" s="1" t="s">
        <v>3</v>
      </c>
      <c r="E180" s="1" t="str">
        <f t="shared" si="1"/>
        <v>202000162-L.EIC</v>
      </c>
      <c r="F180" s="1" t="s">
        <v>8124</v>
      </c>
      <c r="G180" s="1" t="s">
        <v>8126</v>
      </c>
      <c r="H180" s="1" t="str">
        <f t="shared" si="2"/>
        <v>2022/2023</v>
      </c>
      <c r="I180" s="2" t="str">
        <f t="shared" si="3"/>
        <v>2023</v>
      </c>
    </row>
    <row r="181" ht="14.25" customHeight="1">
      <c r="A181" s="1">
        <v>2.0200481E8</v>
      </c>
      <c r="B181" s="1" t="s">
        <v>2821</v>
      </c>
      <c r="C181" s="1" t="s">
        <v>2822</v>
      </c>
      <c r="D181" s="1" t="s">
        <v>3</v>
      </c>
      <c r="E181" s="1" t="str">
        <f t="shared" si="1"/>
        <v>202004810-L.EIC</v>
      </c>
      <c r="F181" s="1" t="s">
        <v>8124</v>
      </c>
      <c r="G181" s="1" t="s">
        <v>8126</v>
      </c>
      <c r="H181" s="1" t="str">
        <f t="shared" si="2"/>
        <v>2022/2023</v>
      </c>
      <c r="I181" s="2" t="str">
        <f t="shared" si="3"/>
        <v>2023</v>
      </c>
    </row>
    <row r="182" ht="14.25" customHeight="1">
      <c r="A182" s="1">
        <v>2.02005435E8</v>
      </c>
      <c r="B182" s="1" t="s">
        <v>2826</v>
      </c>
      <c r="C182" s="1" t="s">
        <v>2827</v>
      </c>
      <c r="D182" s="1" t="s">
        <v>3</v>
      </c>
      <c r="E182" s="1" t="str">
        <f t="shared" si="1"/>
        <v>202005435-L.EIC</v>
      </c>
      <c r="F182" s="1" t="s">
        <v>8124</v>
      </c>
      <c r="G182" s="1" t="s">
        <v>8126</v>
      </c>
      <c r="H182" s="1" t="str">
        <f t="shared" si="2"/>
        <v>2022/2023</v>
      </c>
      <c r="I182" s="2" t="str">
        <f t="shared" si="3"/>
        <v>2023</v>
      </c>
    </row>
    <row r="183" ht="14.25" customHeight="1">
      <c r="A183" s="1">
        <v>2.0200721E8</v>
      </c>
      <c r="B183" s="1" t="s">
        <v>2844</v>
      </c>
      <c r="C183" s="1" t="s">
        <v>2845</v>
      </c>
      <c r="D183" s="1" t="s">
        <v>3</v>
      </c>
      <c r="E183" s="1" t="str">
        <f t="shared" si="1"/>
        <v>202007210-L.EIC</v>
      </c>
      <c r="F183" s="1" t="s">
        <v>8124</v>
      </c>
      <c r="G183" s="1" t="s">
        <v>8126</v>
      </c>
      <c r="H183" s="1" t="str">
        <f t="shared" si="2"/>
        <v>2022/2023</v>
      </c>
      <c r="I183" s="2" t="str">
        <f t="shared" si="3"/>
        <v>2023</v>
      </c>
    </row>
    <row r="184" ht="14.25" customHeight="1">
      <c r="A184" s="1">
        <v>2.02006677E8</v>
      </c>
      <c r="B184" s="1" t="s">
        <v>2857</v>
      </c>
      <c r="C184" s="1" t="s">
        <v>2858</v>
      </c>
      <c r="D184" s="1" t="s">
        <v>3</v>
      </c>
      <c r="E184" s="1" t="str">
        <f t="shared" si="1"/>
        <v>202006677-L.EIC</v>
      </c>
      <c r="F184" s="1" t="s">
        <v>8124</v>
      </c>
      <c r="G184" s="1" t="s">
        <v>8126</v>
      </c>
      <c r="H184" s="1" t="str">
        <f t="shared" si="2"/>
        <v>2022/2023</v>
      </c>
      <c r="I184" s="2" t="str">
        <f t="shared" si="3"/>
        <v>2023</v>
      </c>
    </row>
    <row r="185" ht="14.25" customHeight="1">
      <c r="A185" s="1">
        <v>2.01907399E8</v>
      </c>
      <c r="B185" s="1" t="s">
        <v>2860</v>
      </c>
      <c r="C185" s="1" t="s">
        <v>2861</v>
      </c>
      <c r="D185" s="1" t="s">
        <v>3</v>
      </c>
      <c r="E185" s="1" t="str">
        <f t="shared" si="1"/>
        <v>201907399-L.EIC</v>
      </c>
      <c r="F185" s="1" t="s">
        <v>8124</v>
      </c>
      <c r="G185" s="1" t="s">
        <v>8125</v>
      </c>
      <c r="H185" s="1" t="str">
        <f t="shared" si="2"/>
        <v>2021/2022</v>
      </c>
      <c r="I185" s="2" t="str">
        <f t="shared" si="3"/>
        <v>2022</v>
      </c>
    </row>
    <row r="186" ht="14.25" customHeight="1">
      <c r="A186" s="1">
        <v>2.01902617E8</v>
      </c>
      <c r="B186" s="1" t="s">
        <v>2863</v>
      </c>
      <c r="C186" s="1" t="s">
        <v>2864</v>
      </c>
      <c r="D186" s="1" t="s">
        <v>3</v>
      </c>
      <c r="E186" s="1" t="str">
        <f t="shared" si="1"/>
        <v>201902617-L.EIC</v>
      </c>
      <c r="F186" s="1" t="s">
        <v>8124</v>
      </c>
      <c r="G186" s="1" t="s">
        <v>8126</v>
      </c>
      <c r="H186" s="1" t="str">
        <f t="shared" si="2"/>
        <v>2022/2023</v>
      </c>
      <c r="I186" s="2" t="str">
        <f t="shared" si="3"/>
        <v>2023</v>
      </c>
    </row>
    <row r="187" ht="14.25" customHeight="1">
      <c r="A187" s="1">
        <v>2.01808549E8</v>
      </c>
      <c r="B187" s="1" t="s">
        <v>2866</v>
      </c>
      <c r="C187" s="1" t="s">
        <v>2867</v>
      </c>
      <c r="D187" s="1" t="s">
        <v>3</v>
      </c>
      <c r="E187" s="1" t="str">
        <f t="shared" si="1"/>
        <v>201808549-L.EIC</v>
      </c>
      <c r="F187" s="1" t="s">
        <v>8124</v>
      </c>
      <c r="G187" s="1" t="s">
        <v>8126</v>
      </c>
      <c r="H187" s="1" t="str">
        <f t="shared" si="2"/>
        <v>2022/2023</v>
      </c>
      <c r="I187" s="2" t="str">
        <f t="shared" si="3"/>
        <v>2023</v>
      </c>
    </row>
    <row r="188" ht="14.25" customHeight="1">
      <c r="A188" s="1">
        <v>2.01307718E8</v>
      </c>
      <c r="B188" s="1" t="s">
        <v>2880</v>
      </c>
      <c r="C188" s="1" t="s">
        <v>2881</v>
      </c>
      <c r="D188" s="1" t="s">
        <v>3</v>
      </c>
      <c r="E188" s="1" t="str">
        <f t="shared" si="1"/>
        <v>201307718-L.EIC</v>
      </c>
      <c r="F188" s="1" t="s">
        <v>8124</v>
      </c>
      <c r="G188" s="1" t="s">
        <v>8125</v>
      </c>
      <c r="H188" s="1" t="str">
        <f t="shared" si="2"/>
        <v>2021/2022</v>
      </c>
      <c r="I188" s="2" t="str">
        <f t="shared" si="3"/>
        <v>2022</v>
      </c>
    </row>
    <row r="189" ht="14.25" customHeight="1">
      <c r="A189" s="1">
        <v>2.01805073E8</v>
      </c>
      <c r="B189" s="1" t="s">
        <v>2908</v>
      </c>
      <c r="C189" s="1" t="s">
        <v>2909</v>
      </c>
      <c r="D189" s="1" t="s">
        <v>3</v>
      </c>
      <c r="E189" s="1" t="str">
        <f t="shared" si="1"/>
        <v>201805073-L.EIC</v>
      </c>
      <c r="F189" s="1" t="s">
        <v>8124</v>
      </c>
      <c r="G189" s="1" t="s">
        <v>8125</v>
      </c>
      <c r="H189" s="1" t="str">
        <f t="shared" si="2"/>
        <v>2021/2022</v>
      </c>
      <c r="I189" s="2" t="str">
        <f t="shared" si="3"/>
        <v>2022</v>
      </c>
    </row>
    <row r="190" ht="14.25" customHeight="1">
      <c r="A190" s="1">
        <v>2.01806723E8</v>
      </c>
      <c r="B190" s="1" t="s">
        <v>2915</v>
      </c>
      <c r="C190" s="1" t="s">
        <v>2916</v>
      </c>
      <c r="D190" s="1" t="s">
        <v>3</v>
      </c>
      <c r="E190" s="1" t="str">
        <f t="shared" si="1"/>
        <v>201806723-L.EIC</v>
      </c>
      <c r="F190" s="1" t="s">
        <v>8124</v>
      </c>
      <c r="G190" s="1" t="s">
        <v>8125</v>
      </c>
      <c r="H190" s="1" t="str">
        <f t="shared" si="2"/>
        <v>2021/2022</v>
      </c>
      <c r="I190" s="2" t="str">
        <f t="shared" si="3"/>
        <v>2022</v>
      </c>
    </row>
    <row r="191" ht="14.25" customHeight="1">
      <c r="A191" s="1">
        <v>2.01805191E8</v>
      </c>
      <c r="B191" s="1" t="s">
        <v>2923</v>
      </c>
      <c r="C191" s="1" t="s">
        <v>2924</v>
      </c>
      <c r="D191" s="1" t="s">
        <v>3</v>
      </c>
      <c r="E191" s="1" t="str">
        <f t="shared" si="1"/>
        <v>201805191-L.EIC</v>
      </c>
      <c r="F191" s="1" t="s">
        <v>8124</v>
      </c>
      <c r="G191" s="1" t="s">
        <v>8125</v>
      </c>
      <c r="H191" s="1" t="str">
        <f t="shared" si="2"/>
        <v>2021/2022</v>
      </c>
      <c r="I191" s="2" t="str">
        <f t="shared" si="3"/>
        <v>2022</v>
      </c>
    </row>
    <row r="192" ht="14.25" customHeight="1">
      <c r="A192" s="1">
        <v>2.02006279E8</v>
      </c>
      <c r="B192" s="1" t="s">
        <v>2929</v>
      </c>
      <c r="C192" s="1" t="s">
        <v>2930</v>
      </c>
      <c r="D192" s="1" t="s">
        <v>3</v>
      </c>
      <c r="E192" s="1" t="str">
        <f t="shared" si="1"/>
        <v>202006279-L.EIC</v>
      </c>
      <c r="F192" s="1" t="s">
        <v>8124</v>
      </c>
      <c r="G192" s="1" t="s">
        <v>8126</v>
      </c>
      <c r="H192" s="1" t="str">
        <f t="shared" si="2"/>
        <v>2022/2023</v>
      </c>
      <c r="I192" s="2" t="str">
        <f t="shared" si="3"/>
        <v>2023</v>
      </c>
    </row>
    <row r="193" ht="14.25" customHeight="1">
      <c r="A193" s="1">
        <v>2.01907878E8</v>
      </c>
      <c r="B193" s="1" t="s">
        <v>2947</v>
      </c>
      <c r="C193" s="1" t="s">
        <v>2948</v>
      </c>
      <c r="D193" s="1" t="s">
        <v>3</v>
      </c>
      <c r="E193" s="1" t="str">
        <f t="shared" si="1"/>
        <v>201907878-L.EIC</v>
      </c>
      <c r="F193" s="1" t="s">
        <v>8124</v>
      </c>
      <c r="G193" s="1" t="s">
        <v>8125</v>
      </c>
      <c r="H193" s="1" t="str">
        <f t="shared" si="2"/>
        <v>2021/2022</v>
      </c>
      <c r="I193" s="2" t="str">
        <f t="shared" si="3"/>
        <v>2022</v>
      </c>
    </row>
    <row r="194" ht="14.25" customHeight="1">
      <c r="A194" s="1">
        <v>2.01905589E8</v>
      </c>
      <c r="B194" s="1" t="s">
        <v>2958</v>
      </c>
      <c r="C194" s="1" t="s">
        <v>2959</v>
      </c>
      <c r="D194" s="1" t="s">
        <v>3</v>
      </c>
      <c r="E194" s="1" t="str">
        <f t="shared" si="1"/>
        <v>201905589-L.EIC</v>
      </c>
      <c r="F194" s="1" t="s">
        <v>8124</v>
      </c>
      <c r="G194" s="1" t="s">
        <v>8125</v>
      </c>
      <c r="H194" s="1" t="str">
        <f t="shared" si="2"/>
        <v>2021/2022</v>
      </c>
      <c r="I194" s="2" t="str">
        <f t="shared" si="3"/>
        <v>2022</v>
      </c>
    </row>
    <row r="195" ht="14.25" customHeight="1">
      <c r="A195" s="1">
        <v>2.01905952E8</v>
      </c>
      <c r="B195" s="1" t="s">
        <v>2994</v>
      </c>
      <c r="C195" s="1" t="s">
        <v>2995</v>
      </c>
      <c r="D195" s="1" t="s">
        <v>3</v>
      </c>
      <c r="E195" s="1" t="str">
        <f t="shared" si="1"/>
        <v>201905952-L.EIC</v>
      </c>
      <c r="F195" s="1" t="s">
        <v>8124</v>
      </c>
      <c r="G195" s="1" t="s">
        <v>8125</v>
      </c>
      <c r="H195" s="1" t="str">
        <f t="shared" si="2"/>
        <v>2021/2022</v>
      </c>
      <c r="I195" s="2" t="str">
        <f t="shared" si="3"/>
        <v>2022</v>
      </c>
    </row>
    <row r="196" ht="14.25" customHeight="1">
      <c r="A196" s="1">
        <v>2.02007145E8</v>
      </c>
      <c r="B196" s="1" t="s">
        <v>3007</v>
      </c>
      <c r="C196" s="1" t="s">
        <v>3008</v>
      </c>
      <c r="D196" s="1" t="s">
        <v>3</v>
      </c>
      <c r="E196" s="1" t="str">
        <f t="shared" si="1"/>
        <v>202007145-L.EIC</v>
      </c>
      <c r="F196" s="1" t="s">
        <v>8124</v>
      </c>
      <c r="G196" s="1" t="s">
        <v>8126</v>
      </c>
      <c r="H196" s="1" t="str">
        <f t="shared" si="2"/>
        <v>2022/2023</v>
      </c>
      <c r="I196" s="2" t="str">
        <f t="shared" si="3"/>
        <v>2023</v>
      </c>
    </row>
    <row r="197" ht="14.25" customHeight="1">
      <c r="A197" s="1">
        <v>2.02008133E8</v>
      </c>
      <c r="B197" s="1" t="s">
        <v>3119</v>
      </c>
      <c r="C197" s="1" t="s">
        <v>3120</v>
      </c>
      <c r="D197" s="1" t="s">
        <v>3</v>
      </c>
      <c r="E197" s="1" t="str">
        <f t="shared" si="1"/>
        <v>202008133-L.EIC</v>
      </c>
      <c r="F197" s="1" t="s">
        <v>8124</v>
      </c>
      <c r="G197" s="1" t="s">
        <v>8126</v>
      </c>
      <c r="H197" s="1" t="str">
        <f t="shared" si="2"/>
        <v>2022/2023</v>
      </c>
      <c r="I197" s="2" t="str">
        <f t="shared" si="3"/>
        <v>2023</v>
      </c>
    </row>
    <row r="198" ht="14.25" customHeight="1">
      <c r="A198" s="1">
        <v>2.01905616E8</v>
      </c>
      <c r="B198" s="1" t="s">
        <v>3158</v>
      </c>
      <c r="C198" s="1" t="s">
        <v>3159</v>
      </c>
      <c r="D198" s="1" t="s">
        <v>3</v>
      </c>
      <c r="E198" s="1" t="str">
        <f t="shared" si="1"/>
        <v>201905616-L.EIC</v>
      </c>
      <c r="F198" s="1" t="s">
        <v>8124</v>
      </c>
      <c r="G198" s="1" t="s">
        <v>8125</v>
      </c>
      <c r="H198" s="1" t="str">
        <f t="shared" si="2"/>
        <v>2021/2022</v>
      </c>
      <c r="I198" s="2" t="str">
        <f t="shared" si="3"/>
        <v>2022</v>
      </c>
    </row>
    <row r="199" ht="14.25" customHeight="1">
      <c r="A199" s="1">
        <v>2.0200628E8</v>
      </c>
      <c r="B199" s="1" t="s">
        <v>3163</v>
      </c>
      <c r="C199" s="1" t="s">
        <v>3164</v>
      </c>
      <c r="D199" s="1" t="s">
        <v>3</v>
      </c>
      <c r="E199" s="1" t="str">
        <f t="shared" si="1"/>
        <v>202006280-L.EIC</v>
      </c>
      <c r="F199" s="1" t="s">
        <v>8124</v>
      </c>
      <c r="G199" s="1" t="s">
        <v>8126</v>
      </c>
      <c r="H199" s="1" t="str">
        <f t="shared" si="2"/>
        <v>2022/2023</v>
      </c>
      <c r="I199" s="2" t="str">
        <f t="shared" si="3"/>
        <v>2023</v>
      </c>
    </row>
    <row r="200" ht="14.25" customHeight="1">
      <c r="A200" s="1">
        <v>2.01705573E8</v>
      </c>
      <c r="B200" s="1" t="s">
        <v>3224</v>
      </c>
      <c r="C200" s="1" t="s">
        <v>3225</v>
      </c>
      <c r="D200" s="1" t="s">
        <v>3</v>
      </c>
      <c r="E200" s="1" t="str">
        <f t="shared" si="1"/>
        <v>201705573-L.EIC</v>
      </c>
      <c r="F200" s="1" t="s">
        <v>8124</v>
      </c>
      <c r="G200" s="1" t="s">
        <v>8126</v>
      </c>
      <c r="H200" s="1" t="str">
        <f t="shared" si="2"/>
        <v>2022/2023</v>
      </c>
      <c r="I200" s="2" t="str">
        <f t="shared" si="3"/>
        <v>2023</v>
      </c>
    </row>
    <row r="201" ht="14.25" customHeight="1">
      <c r="A201" s="1">
        <v>2.02004244E8</v>
      </c>
      <c r="B201" s="1" t="s">
        <v>3226</v>
      </c>
      <c r="C201" s="1" t="s">
        <v>3227</v>
      </c>
      <c r="D201" s="1" t="s">
        <v>3</v>
      </c>
      <c r="E201" s="1" t="str">
        <f t="shared" si="1"/>
        <v>202004244-L.EIC</v>
      </c>
      <c r="F201" s="1" t="s">
        <v>8124</v>
      </c>
      <c r="G201" s="1" t="s">
        <v>8126</v>
      </c>
      <c r="H201" s="1" t="str">
        <f t="shared" si="2"/>
        <v>2022/2023</v>
      </c>
      <c r="I201" s="2" t="str">
        <f t="shared" si="3"/>
        <v>2023</v>
      </c>
    </row>
    <row r="202" ht="14.25" customHeight="1">
      <c r="A202" s="1">
        <v>2.01906682E8</v>
      </c>
      <c r="B202" s="1" t="s">
        <v>3236</v>
      </c>
      <c r="C202" s="1" t="s">
        <v>3237</v>
      </c>
      <c r="D202" s="1" t="s">
        <v>3</v>
      </c>
      <c r="E202" s="1" t="str">
        <f t="shared" si="1"/>
        <v>201906682-L.EIC</v>
      </c>
      <c r="F202" s="1" t="s">
        <v>8124</v>
      </c>
      <c r="G202" s="1" t="s">
        <v>8125</v>
      </c>
      <c r="H202" s="1" t="str">
        <f t="shared" si="2"/>
        <v>2021/2022</v>
      </c>
      <c r="I202" s="2" t="str">
        <f t="shared" si="3"/>
        <v>2022</v>
      </c>
    </row>
    <row r="203" ht="14.25" customHeight="1">
      <c r="A203" s="1">
        <v>2.0180891E8</v>
      </c>
      <c r="B203" s="1" t="s">
        <v>3246</v>
      </c>
      <c r="C203" s="1" t="s">
        <v>3247</v>
      </c>
      <c r="D203" s="1" t="s">
        <v>3</v>
      </c>
      <c r="E203" s="1" t="str">
        <f t="shared" si="1"/>
        <v>201808910-L.EIC</v>
      </c>
      <c r="F203" s="1" t="s">
        <v>8124</v>
      </c>
      <c r="G203" s="1" t="s">
        <v>8126</v>
      </c>
      <c r="H203" s="1" t="str">
        <f t="shared" si="2"/>
        <v>2022/2023</v>
      </c>
      <c r="I203" s="2" t="str">
        <f t="shared" si="3"/>
        <v>2023</v>
      </c>
    </row>
    <row r="204" ht="14.25" customHeight="1">
      <c r="A204" s="1">
        <v>2.01805E8</v>
      </c>
      <c r="B204" s="1" t="s">
        <v>3260</v>
      </c>
      <c r="C204" s="1" t="s">
        <v>3261</v>
      </c>
      <c r="D204" s="1" t="s">
        <v>3</v>
      </c>
      <c r="E204" s="1" t="str">
        <f t="shared" si="1"/>
        <v>201805000-L.EIC</v>
      </c>
      <c r="F204" s="1" t="s">
        <v>8124</v>
      </c>
      <c r="G204" s="1" t="s">
        <v>8126</v>
      </c>
      <c r="H204" s="1" t="str">
        <f t="shared" si="2"/>
        <v>2022/2023</v>
      </c>
      <c r="I204" s="2" t="str">
        <f t="shared" si="3"/>
        <v>2023</v>
      </c>
    </row>
    <row r="205" ht="14.25" customHeight="1">
      <c r="A205" s="1">
        <v>2.01805137E8</v>
      </c>
      <c r="B205" s="1" t="s">
        <v>3266</v>
      </c>
      <c r="C205" s="1" t="s">
        <v>3267</v>
      </c>
      <c r="D205" s="1" t="s">
        <v>3</v>
      </c>
      <c r="E205" s="1" t="str">
        <f t="shared" si="1"/>
        <v>201805137-L.EIC</v>
      </c>
      <c r="F205" s="1" t="s">
        <v>8124</v>
      </c>
      <c r="G205" s="1" t="s">
        <v>8125</v>
      </c>
      <c r="H205" s="1" t="str">
        <f t="shared" si="2"/>
        <v>2021/2022</v>
      </c>
      <c r="I205" s="2" t="str">
        <f t="shared" si="3"/>
        <v>2022</v>
      </c>
    </row>
    <row r="206" ht="14.25" customHeight="1">
      <c r="A206" s="1">
        <v>2.0170511E8</v>
      </c>
      <c r="B206" s="1" t="s">
        <v>3282</v>
      </c>
      <c r="C206" s="1" t="s">
        <v>3283</v>
      </c>
      <c r="D206" s="1" t="s">
        <v>3</v>
      </c>
      <c r="E206" s="1" t="str">
        <f t="shared" si="1"/>
        <v>201705110-L.EIC</v>
      </c>
      <c r="F206" s="1" t="s">
        <v>8124</v>
      </c>
      <c r="G206" s="1" t="s">
        <v>8126</v>
      </c>
      <c r="H206" s="1" t="str">
        <f t="shared" si="2"/>
        <v>2022/2023</v>
      </c>
      <c r="I206" s="2" t="str">
        <f t="shared" si="3"/>
        <v>2023</v>
      </c>
    </row>
    <row r="207" ht="14.25" customHeight="1">
      <c r="A207" s="1">
        <v>2.02004407E8</v>
      </c>
      <c r="B207" s="1" t="s">
        <v>3290</v>
      </c>
      <c r="C207" s="1" t="s">
        <v>3291</v>
      </c>
      <c r="D207" s="1" t="s">
        <v>3</v>
      </c>
      <c r="E207" s="1" t="str">
        <f t="shared" si="1"/>
        <v>202004407-L.EIC</v>
      </c>
      <c r="F207" s="1" t="s">
        <v>8124</v>
      </c>
      <c r="G207" s="1" t="s">
        <v>8126</v>
      </c>
      <c r="H207" s="1" t="str">
        <f t="shared" si="2"/>
        <v>2022/2023</v>
      </c>
      <c r="I207" s="2" t="str">
        <f t="shared" si="3"/>
        <v>2023</v>
      </c>
    </row>
    <row r="208" ht="14.25" customHeight="1">
      <c r="A208" s="1">
        <v>2.01909699E8</v>
      </c>
      <c r="B208" s="1" t="s">
        <v>3339</v>
      </c>
      <c r="C208" s="1" t="s">
        <v>3340</v>
      </c>
      <c r="D208" s="1" t="s">
        <v>3</v>
      </c>
      <c r="E208" s="1" t="str">
        <f t="shared" si="1"/>
        <v>201909699-L.EIC</v>
      </c>
      <c r="F208" s="1" t="s">
        <v>8124</v>
      </c>
      <c r="G208" s="1" t="s">
        <v>8125</v>
      </c>
      <c r="H208" s="1" t="str">
        <f t="shared" si="2"/>
        <v>2021/2022</v>
      </c>
      <c r="I208" s="2" t="str">
        <f t="shared" si="3"/>
        <v>2022</v>
      </c>
    </row>
    <row r="209" ht="14.25" customHeight="1">
      <c r="A209" s="1">
        <v>2.01907007E8</v>
      </c>
      <c r="B209" s="1" t="s">
        <v>3351</v>
      </c>
      <c r="C209" s="1" t="s">
        <v>3352</v>
      </c>
      <c r="D209" s="1" t="s">
        <v>3</v>
      </c>
      <c r="E209" s="1" t="str">
        <f t="shared" si="1"/>
        <v>201907007-L.EIC</v>
      </c>
      <c r="F209" s="1" t="s">
        <v>8124</v>
      </c>
      <c r="G209" s="1" t="s">
        <v>8126</v>
      </c>
      <c r="H209" s="1" t="str">
        <f t="shared" si="2"/>
        <v>2022/2023</v>
      </c>
      <c r="I209" s="2" t="str">
        <f t="shared" si="3"/>
        <v>2023</v>
      </c>
    </row>
    <row r="210" ht="14.25" customHeight="1">
      <c r="A210" s="1">
        <v>2.0170558E8</v>
      </c>
      <c r="B210" s="1" t="s">
        <v>3370</v>
      </c>
      <c r="C210" s="1" t="s">
        <v>3371</v>
      </c>
      <c r="D210" s="1" t="s">
        <v>3</v>
      </c>
      <c r="E210" s="1" t="str">
        <f t="shared" si="1"/>
        <v>201705580-L.EIC</v>
      </c>
      <c r="F210" s="1" t="s">
        <v>8124</v>
      </c>
      <c r="G210" s="1" t="s">
        <v>8125</v>
      </c>
      <c r="H210" s="1" t="str">
        <f t="shared" si="2"/>
        <v>2021/2022</v>
      </c>
      <c r="I210" s="2" t="str">
        <f t="shared" si="3"/>
        <v>2022</v>
      </c>
    </row>
    <row r="211" ht="14.25" customHeight="1">
      <c r="A211" s="1">
        <v>2.01504397E8</v>
      </c>
      <c r="B211" s="1" t="s">
        <v>3426</v>
      </c>
      <c r="C211" s="1" t="s">
        <v>3427</v>
      </c>
      <c r="D211" s="1" t="s">
        <v>3</v>
      </c>
      <c r="E211" s="1" t="str">
        <f t="shared" si="1"/>
        <v>201504397-L.EIC</v>
      </c>
      <c r="F211" s="1" t="s">
        <v>8124</v>
      </c>
      <c r="G211" s="1" t="s">
        <v>8126</v>
      </c>
      <c r="H211" s="1" t="str">
        <f t="shared" si="2"/>
        <v>2022/2023</v>
      </c>
      <c r="I211" s="2" t="str">
        <f t="shared" si="3"/>
        <v>2023</v>
      </c>
    </row>
    <row r="212" ht="14.25" customHeight="1">
      <c r="A212" s="1">
        <v>2.01805032E8</v>
      </c>
      <c r="B212" s="1" t="s">
        <v>3447</v>
      </c>
      <c r="C212" s="1" t="s">
        <v>3448</v>
      </c>
      <c r="D212" s="1" t="s">
        <v>3</v>
      </c>
      <c r="E212" s="1" t="str">
        <f t="shared" si="1"/>
        <v>201805032-L.EIC</v>
      </c>
      <c r="F212" s="1" t="s">
        <v>8124</v>
      </c>
      <c r="G212" s="1" t="s">
        <v>8126</v>
      </c>
      <c r="H212" s="1" t="str">
        <f t="shared" si="2"/>
        <v>2022/2023</v>
      </c>
      <c r="I212" s="2" t="str">
        <f t="shared" si="3"/>
        <v>2023</v>
      </c>
    </row>
    <row r="213" ht="14.25" customHeight="1">
      <c r="A213" s="1">
        <v>2.02004293E8</v>
      </c>
      <c r="B213" s="1" t="s">
        <v>3482</v>
      </c>
      <c r="C213" s="1" t="s">
        <v>3483</v>
      </c>
      <c r="D213" s="1" t="s">
        <v>3</v>
      </c>
      <c r="E213" s="1" t="str">
        <f t="shared" si="1"/>
        <v>202004293-L.EIC</v>
      </c>
      <c r="F213" s="1" t="s">
        <v>8124</v>
      </c>
      <c r="G213" s="1" t="s">
        <v>8126</v>
      </c>
      <c r="H213" s="1" t="str">
        <f t="shared" si="2"/>
        <v>2022/2023</v>
      </c>
      <c r="I213" s="2" t="str">
        <f t="shared" si="3"/>
        <v>2023</v>
      </c>
    </row>
    <row r="214" ht="14.25" customHeight="1">
      <c r="A214" s="1">
        <v>2.01806261E8</v>
      </c>
      <c r="B214" s="1" t="s">
        <v>3506</v>
      </c>
      <c r="C214" s="1" t="s">
        <v>3507</v>
      </c>
      <c r="D214" s="1" t="s">
        <v>3</v>
      </c>
      <c r="E214" s="1" t="str">
        <f t="shared" si="1"/>
        <v>201806261-L.EIC</v>
      </c>
      <c r="F214" s="1" t="s">
        <v>8124</v>
      </c>
      <c r="G214" s="1" t="s">
        <v>8125</v>
      </c>
      <c r="H214" s="1" t="str">
        <f t="shared" si="2"/>
        <v>2021/2022</v>
      </c>
      <c r="I214" s="2" t="str">
        <f t="shared" si="3"/>
        <v>2022</v>
      </c>
    </row>
    <row r="215" ht="14.25" customHeight="1">
      <c r="A215" s="1">
        <v>2.02004558E8</v>
      </c>
      <c r="B215" s="1" t="s">
        <v>3521</v>
      </c>
      <c r="C215" s="1" t="s">
        <v>3522</v>
      </c>
      <c r="D215" s="1" t="s">
        <v>3</v>
      </c>
      <c r="E215" s="1" t="str">
        <f t="shared" si="1"/>
        <v>202004558-L.EIC</v>
      </c>
      <c r="F215" s="1" t="s">
        <v>8124</v>
      </c>
      <c r="G215" s="1" t="s">
        <v>8126</v>
      </c>
      <c r="H215" s="1" t="str">
        <f t="shared" si="2"/>
        <v>2022/2023</v>
      </c>
      <c r="I215" s="2" t="str">
        <f t="shared" si="3"/>
        <v>2023</v>
      </c>
    </row>
    <row r="216" ht="14.25" customHeight="1">
      <c r="A216" s="1">
        <v>2.02005035E8</v>
      </c>
      <c r="B216" s="1" t="s">
        <v>3536</v>
      </c>
      <c r="C216" s="1" t="s">
        <v>3537</v>
      </c>
      <c r="D216" s="1" t="s">
        <v>3</v>
      </c>
      <c r="E216" s="1" t="str">
        <f t="shared" si="1"/>
        <v>202005035-L.EIC</v>
      </c>
      <c r="F216" s="1" t="s">
        <v>8124</v>
      </c>
      <c r="G216" s="1" t="s">
        <v>8126</v>
      </c>
      <c r="H216" s="1" t="str">
        <f t="shared" si="2"/>
        <v>2022/2023</v>
      </c>
      <c r="I216" s="2" t="str">
        <f t="shared" si="3"/>
        <v>2023</v>
      </c>
    </row>
    <row r="217" ht="14.25" customHeight="1">
      <c r="A217" s="1">
        <v>2.01704851E8</v>
      </c>
      <c r="B217" s="1" t="s">
        <v>3555</v>
      </c>
      <c r="C217" s="1" t="s">
        <v>3556</v>
      </c>
      <c r="D217" s="1" t="s">
        <v>3</v>
      </c>
      <c r="E217" s="1" t="str">
        <f t="shared" si="1"/>
        <v>201704851-L.EIC</v>
      </c>
      <c r="F217" s="1" t="s">
        <v>8124</v>
      </c>
      <c r="G217" s="1" t="s">
        <v>8125</v>
      </c>
      <c r="H217" s="1" t="str">
        <f t="shared" si="2"/>
        <v>2021/2022</v>
      </c>
      <c r="I217" s="2" t="str">
        <f t="shared" si="3"/>
        <v>2022</v>
      </c>
    </row>
    <row r="218" ht="14.25" customHeight="1">
      <c r="A218" s="1">
        <v>2.01806389E8</v>
      </c>
      <c r="B218" s="1" t="s">
        <v>3581</v>
      </c>
      <c r="C218" s="1" t="s">
        <v>3582</v>
      </c>
      <c r="D218" s="1" t="s">
        <v>3</v>
      </c>
      <c r="E218" s="1" t="str">
        <f t="shared" si="1"/>
        <v>201806389-L.EIC</v>
      </c>
      <c r="F218" s="1" t="s">
        <v>8124</v>
      </c>
      <c r="G218" s="1" t="s">
        <v>8125</v>
      </c>
      <c r="H218" s="1" t="str">
        <f t="shared" si="2"/>
        <v>2021/2022</v>
      </c>
      <c r="I218" s="2" t="str">
        <f t="shared" si="3"/>
        <v>2022</v>
      </c>
    </row>
    <row r="219" ht="14.25" customHeight="1">
      <c r="A219" s="1">
        <v>2.01805199E8</v>
      </c>
      <c r="B219" s="1" t="s">
        <v>3603</v>
      </c>
      <c r="C219" s="1" t="s">
        <v>3604</v>
      </c>
      <c r="D219" s="1" t="s">
        <v>3</v>
      </c>
      <c r="E219" s="1" t="str">
        <f t="shared" si="1"/>
        <v>201805199-L.EIC</v>
      </c>
      <c r="F219" s="1" t="s">
        <v>8124</v>
      </c>
      <c r="G219" s="1" t="s">
        <v>8125</v>
      </c>
      <c r="H219" s="1" t="str">
        <f t="shared" si="2"/>
        <v>2021/2022</v>
      </c>
      <c r="I219" s="2" t="str">
        <f t="shared" si="3"/>
        <v>2022</v>
      </c>
    </row>
    <row r="220" ht="14.25" customHeight="1">
      <c r="A220" s="1">
        <v>2.02007855E8</v>
      </c>
      <c r="B220" s="1" t="s">
        <v>3605</v>
      </c>
      <c r="C220" s="1" t="s">
        <v>3606</v>
      </c>
      <c r="D220" s="1" t="s">
        <v>3</v>
      </c>
      <c r="E220" s="1" t="str">
        <f t="shared" si="1"/>
        <v>202007855-L.EIC</v>
      </c>
      <c r="F220" s="1" t="s">
        <v>8124</v>
      </c>
      <c r="G220" s="1" t="s">
        <v>8127</v>
      </c>
      <c r="H220" s="1" t="str">
        <f t="shared" si="2"/>
        <v>2023/2024</v>
      </c>
      <c r="I220" s="2" t="str">
        <f t="shared" si="3"/>
        <v>2024</v>
      </c>
    </row>
    <row r="221" ht="14.25" customHeight="1">
      <c r="A221" s="1">
        <v>2.01705254E8</v>
      </c>
      <c r="B221" s="1" t="s">
        <v>3630</v>
      </c>
      <c r="C221" s="1" t="s">
        <v>3631</v>
      </c>
      <c r="D221" s="1" t="s">
        <v>3</v>
      </c>
      <c r="E221" s="1" t="str">
        <f t="shared" si="1"/>
        <v>201705254-L.EIC</v>
      </c>
      <c r="F221" s="1" t="s">
        <v>8124</v>
      </c>
      <c r="G221" s="1" t="s">
        <v>8126</v>
      </c>
      <c r="H221" s="1" t="str">
        <f t="shared" si="2"/>
        <v>2022/2023</v>
      </c>
      <c r="I221" s="2" t="str">
        <f t="shared" si="3"/>
        <v>2023</v>
      </c>
    </row>
    <row r="222" ht="14.25" customHeight="1">
      <c r="A222" s="1">
        <v>2.02005437E8</v>
      </c>
      <c r="B222" s="1" t="s">
        <v>3652</v>
      </c>
      <c r="C222" s="1" t="s">
        <v>3653</v>
      </c>
      <c r="D222" s="1" t="s">
        <v>3</v>
      </c>
      <c r="E222" s="1" t="str">
        <f t="shared" si="1"/>
        <v>202005437-L.EIC</v>
      </c>
      <c r="F222" s="1" t="s">
        <v>8124</v>
      </c>
      <c r="G222" s="1" t="s">
        <v>8126</v>
      </c>
      <c r="H222" s="1" t="str">
        <f t="shared" si="2"/>
        <v>2022/2023</v>
      </c>
      <c r="I222" s="2" t="str">
        <f t="shared" si="3"/>
        <v>2023</v>
      </c>
    </row>
    <row r="223" ht="14.25" customHeight="1">
      <c r="A223" s="1">
        <v>2.01906478E8</v>
      </c>
      <c r="B223" s="1" t="s">
        <v>3658</v>
      </c>
      <c r="C223" s="1" t="s">
        <v>3659</v>
      </c>
      <c r="D223" s="1" t="s">
        <v>3</v>
      </c>
      <c r="E223" s="1" t="str">
        <f t="shared" si="1"/>
        <v>201906478-L.EIC</v>
      </c>
      <c r="F223" s="1" t="s">
        <v>8124</v>
      </c>
      <c r="G223" s="1" t="s">
        <v>8126</v>
      </c>
      <c r="H223" s="1" t="str">
        <f t="shared" si="2"/>
        <v>2022/2023</v>
      </c>
      <c r="I223" s="2" t="str">
        <f t="shared" si="3"/>
        <v>2023</v>
      </c>
    </row>
    <row r="224" ht="14.25" customHeight="1">
      <c r="A224" s="1">
        <v>2.01706978E8</v>
      </c>
      <c r="B224" s="1" t="s">
        <v>3672</v>
      </c>
      <c r="C224" s="1" t="s">
        <v>3673</v>
      </c>
      <c r="D224" s="1" t="s">
        <v>3</v>
      </c>
      <c r="E224" s="1" t="str">
        <f t="shared" si="1"/>
        <v>201706978-L.EIC</v>
      </c>
      <c r="F224" s="1" t="s">
        <v>8124</v>
      </c>
      <c r="G224" s="1" t="s">
        <v>8125</v>
      </c>
      <c r="H224" s="1" t="str">
        <f t="shared" si="2"/>
        <v>2021/2022</v>
      </c>
      <c r="I224" s="2" t="str">
        <f t="shared" si="3"/>
        <v>2022</v>
      </c>
    </row>
    <row r="225" ht="14.25" customHeight="1">
      <c r="A225" s="1">
        <v>2.01705547E8</v>
      </c>
      <c r="B225" s="1" t="s">
        <v>3678</v>
      </c>
      <c r="C225" s="1" t="s">
        <v>3679</v>
      </c>
      <c r="D225" s="1" t="s">
        <v>3</v>
      </c>
      <c r="E225" s="1" t="str">
        <f t="shared" si="1"/>
        <v>201705547-L.EIC</v>
      </c>
      <c r="F225" s="1" t="s">
        <v>8124</v>
      </c>
      <c r="G225" s="1" t="s">
        <v>8125</v>
      </c>
      <c r="H225" s="1" t="str">
        <f t="shared" si="2"/>
        <v>2021/2022</v>
      </c>
      <c r="I225" s="2" t="str">
        <f t="shared" si="3"/>
        <v>2022</v>
      </c>
    </row>
    <row r="226" ht="14.25" customHeight="1">
      <c r="A226" s="1">
        <v>2.02007614E8</v>
      </c>
      <c r="B226" s="1" t="s">
        <v>3690</v>
      </c>
      <c r="C226" s="1" t="s">
        <v>3691</v>
      </c>
      <c r="D226" s="1" t="s">
        <v>3</v>
      </c>
      <c r="E226" s="1" t="str">
        <f t="shared" si="1"/>
        <v>202007614-L.EIC</v>
      </c>
      <c r="F226" s="1" t="s">
        <v>8124</v>
      </c>
      <c r="G226" s="1" t="s">
        <v>8126</v>
      </c>
      <c r="H226" s="1" t="str">
        <f t="shared" si="2"/>
        <v>2022/2023</v>
      </c>
      <c r="I226" s="2" t="str">
        <f t="shared" si="3"/>
        <v>2023</v>
      </c>
    </row>
    <row r="227" ht="14.25" customHeight="1">
      <c r="A227" s="1">
        <v>2.02007227E8</v>
      </c>
      <c r="B227" s="1" t="s">
        <v>3695</v>
      </c>
      <c r="C227" s="1" t="s">
        <v>3696</v>
      </c>
      <c r="D227" s="1" t="s">
        <v>3</v>
      </c>
      <c r="E227" s="1" t="str">
        <f t="shared" si="1"/>
        <v>202007227-L.EIC</v>
      </c>
      <c r="F227" s="1" t="s">
        <v>8124</v>
      </c>
      <c r="G227" s="1" t="s">
        <v>8126</v>
      </c>
      <c r="H227" s="1" t="str">
        <f t="shared" si="2"/>
        <v>2022/2023</v>
      </c>
      <c r="I227" s="2" t="str">
        <f t="shared" si="3"/>
        <v>2023</v>
      </c>
    </row>
    <row r="228" ht="14.25" customHeight="1">
      <c r="A228" s="1">
        <v>2.02008867E8</v>
      </c>
      <c r="B228" s="1" t="s">
        <v>3719</v>
      </c>
      <c r="C228" s="1" t="s">
        <v>3720</v>
      </c>
      <c r="D228" s="1" t="s">
        <v>3</v>
      </c>
      <c r="E228" s="1" t="str">
        <f t="shared" si="1"/>
        <v>202008867-L.EIC</v>
      </c>
      <c r="F228" s="1" t="s">
        <v>8124</v>
      </c>
      <c r="G228" s="1" t="s">
        <v>8127</v>
      </c>
      <c r="H228" s="1" t="str">
        <f t="shared" si="2"/>
        <v>2023/2024</v>
      </c>
      <c r="I228" s="2" t="str">
        <f t="shared" si="3"/>
        <v>2024</v>
      </c>
    </row>
    <row r="229" ht="14.25" customHeight="1">
      <c r="A229" s="1">
        <v>2.01904977E8</v>
      </c>
      <c r="B229" s="1" t="s">
        <v>3766</v>
      </c>
      <c r="C229" s="1" t="s">
        <v>3767</v>
      </c>
      <c r="D229" s="1" t="s">
        <v>3</v>
      </c>
      <c r="E229" s="1" t="str">
        <f t="shared" si="1"/>
        <v>201904977-L.EIC</v>
      </c>
      <c r="F229" s="1" t="s">
        <v>8124</v>
      </c>
      <c r="G229" s="1" t="s">
        <v>8125</v>
      </c>
      <c r="H229" s="1" t="str">
        <f t="shared" si="2"/>
        <v>2021/2022</v>
      </c>
      <c r="I229" s="2" t="str">
        <f t="shared" si="3"/>
        <v>2022</v>
      </c>
    </row>
    <row r="230" ht="14.25" customHeight="1">
      <c r="A230" s="1">
        <v>2.0200614E8</v>
      </c>
      <c r="B230" s="1" t="s">
        <v>3803</v>
      </c>
      <c r="C230" s="1" t="s">
        <v>3804</v>
      </c>
      <c r="D230" s="1" t="s">
        <v>3</v>
      </c>
      <c r="E230" s="1" t="str">
        <f t="shared" si="1"/>
        <v>202006140-L.EIC</v>
      </c>
      <c r="F230" s="1" t="s">
        <v>8124</v>
      </c>
      <c r="G230" s="1" t="s">
        <v>8126</v>
      </c>
      <c r="H230" s="1" t="str">
        <f t="shared" si="2"/>
        <v>2022/2023</v>
      </c>
      <c r="I230" s="2" t="str">
        <f t="shared" si="3"/>
        <v>2023</v>
      </c>
    </row>
    <row r="231" ht="14.25" customHeight="1">
      <c r="A231" s="1">
        <v>2.01706518E8</v>
      </c>
      <c r="B231" s="1" t="s">
        <v>3828</v>
      </c>
      <c r="C231" s="1" t="s">
        <v>3829</v>
      </c>
      <c r="D231" s="1" t="s">
        <v>3</v>
      </c>
      <c r="E231" s="1" t="str">
        <f t="shared" si="1"/>
        <v>201706518-L.EIC</v>
      </c>
      <c r="F231" s="1" t="s">
        <v>8124</v>
      </c>
      <c r="G231" s="1" t="s">
        <v>8126</v>
      </c>
      <c r="H231" s="1" t="str">
        <f t="shared" si="2"/>
        <v>2022/2023</v>
      </c>
      <c r="I231" s="2" t="str">
        <f t="shared" si="3"/>
        <v>2023</v>
      </c>
    </row>
    <row r="232" ht="14.25" customHeight="1">
      <c r="A232" s="1">
        <v>2.02008561E8</v>
      </c>
      <c r="B232" s="1" t="s">
        <v>3868</v>
      </c>
      <c r="C232" s="1" t="s">
        <v>3869</v>
      </c>
      <c r="D232" s="1" t="s">
        <v>3</v>
      </c>
      <c r="E232" s="1" t="str">
        <f t="shared" si="1"/>
        <v>202008561-L.EIC</v>
      </c>
      <c r="F232" s="1" t="s">
        <v>8124</v>
      </c>
      <c r="G232" s="1" t="s">
        <v>8126</v>
      </c>
      <c r="H232" s="1" t="str">
        <f t="shared" si="2"/>
        <v>2022/2023</v>
      </c>
      <c r="I232" s="2" t="str">
        <f t="shared" si="3"/>
        <v>2023</v>
      </c>
    </row>
    <row r="233" ht="14.25" customHeight="1">
      <c r="A233" s="1">
        <v>2.01705226E8</v>
      </c>
      <c r="B233" s="1" t="s">
        <v>3888</v>
      </c>
      <c r="C233" s="1" t="s">
        <v>3889</v>
      </c>
      <c r="D233" s="1" t="s">
        <v>3</v>
      </c>
      <c r="E233" s="1" t="str">
        <f t="shared" si="1"/>
        <v>201705226-L.EIC</v>
      </c>
      <c r="F233" s="1" t="s">
        <v>8124</v>
      </c>
      <c r="G233" s="1" t="s">
        <v>8126</v>
      </c>
      <c r="H233" s="1" t="str">
        <f t="shared" si="2"/>
        <v>2022/2023</v>
      </c>
      <c r="I233" s="2" t="str">
        <f t="shared" si="3"/>
        <v>2023</v>
      </c>
    </row>
    <row r="234" ht="14.25" customHeight="1">
      <c r="A234" s="1">
        <v>2.02000163E8</v>
      </c>
      <c r="B234" s="1" t="s">
        <v>3898</v>
      </c>
      <c r="C234" s="1" t="s">
        <v>3899</v>
      </c>
      <c r="D234" s="1" t="s">
        <v>3</v>
      </c>
      <c r="E234" s="1" t="str">
        <f t="shared" si="1"/>
        <v>202000163-L.EIC</v>
      </c>
      <c r="F234" s="1" t="s">
        <v>8124</v>
      </c>
      <c r="G234" s="1" t="s">
        <v>8126</v>
      </c>
      <c r="H234" s="1" t="str">
        <f t="shared" si="2"/>
        <v>2022/2023</v>
      </c>
      <c r="I234" s="2" t="str">
        <f t="shared" si="3"/>
        <v>2023</v>
      </c>
    </row>
    <row r="235" ht="14.25" customHeight="1">
      <c r="A235" s="1">
        <v>2.02003529E8</v>
      </c>
      <c r="B235" s="1" t="s">
        <v>3942</v>
      </c>
      <c r="C235" s="1" t="s">
        <v>3943</v>
      </c>
      <c r="D235" s="1" t="s">
        <v>3</v>
      </c>
      <c r="E235" s="1" t="str">
        <f t="shared" si="1"/>
        <v>202003529-L.EIC</v>
      </c>
      <c r="F235" s="1" t="s">
        <v>8124</v>
      </c>
      <c r="G235" s="1" t="s">
        <v>8126</v>
      </c>
      <c r="H235" s="1" t="str">
        <f t="shared" si="2"/>
        <v>2022/2023</v>
      </c>
      <c r="I235" s="2" t="str">
        <f t="shared" si="3"/>
        <v>2023</v>
      </c>
    </row>
    <row r="236" ht="14.25" customHeight="1">
      <c r="A236" s="1">
        <v>2.01907216E8</v>
      </c>
      <c r="B236" s="1" t="s">
        <v>3948</v>
      </c>
      <c r="C236" s="1" t="s">
        <v>3949</v>
      </c>
      <c r="D236" s="1" t="s">
        <v>3</v>
      </c>
      <c r="E236" s="1" t="str">
        <f t="shared" si="1"/>
        <v>201907216-L.EIC</v>
      </c>
      <c r="F236" s="1" t="s">
        <v>8124</v>
      </c>
      <c r="G236" s="1" t="s">
        <v>8125</v>
      </c>
      <c r="H236" s="1" t="str">
        <f t="shared" si="2"/>
        <v>2021/2022</v>
      </c>
      <c r="I236" s="2" t="str">
        <f t="shared" si="3"/>
        <v>2022</v>
      </c>
    </row>
    <row r="237" ht="14.25" customHeight="1">
      <c r="A237" s="1">
        <v>2.01807626E8</v>
      </c>
      <c r="B237" s="1" t="s">
        <v>3968</v>
      </c>
      <c r="C237" s="1" t="s">
        <v>3969</v>
      </c>
      <c r="D237" s="1" t="s">
        <v>3</v>
      </c>
      <c r="E237" s="1" t="str">
        <f t="shared" si="1"/>
        <v>201807626-L.EIC</v>
      </c>
      <c r="F237" s="1" t="s">
        <v>8124</v>
      </c>
      <c r="G237" s="1" t="s">
        <v>8125</v>
      </c>
      <c r="H237" s="1" t="str">
        <f t="shared" si="2"/>
        <v>2021/2022</v>
      </c>
      <c r="I237" s="2" t="str">
        <f t="shared" si="3"/>
        <v>2022</v>
      </c>
    </row>
    <row r="238" ht="14.25" customHeight="1">
      <c r="A238" s="1">
        <v>2.02008061E8</v>
      </c>
      <c r="B238" s="1" t="s">
        <v>3984</v>
      </c>
      <c r="C238" s="1" t="s">
        <v>3985</v>
      </c>
      <c r="D238" s="1" t="s">
        <v>3</v>
      </c>
      <c r="E238" s="1" t="str">
        <f t="shared" si="1"/>
        <v>202008061-L.EIC</v>
      </c>
      <c r="F238" s="1" t="s">
        <v>8124</v>
      </c>
      <c r="G238" s="1" t="s">
        <v>8126</v>
      </c>
      <c r="H238" s="1" t="str">
        <f t="shared" si="2"/>
        <v>2022/2023</v>
      </c>
      <c r="I238" s="2" t="str">
        <f t="shared" si="3"/>
        <v>2023</v>
      </c>
    </row>
    <row r="239" ht="14.25" customHeight="1">
      <c r="A239" s="1">
        <v>2.02007921E8</v>
      </c>
      <c r="B239" s="1" t="s">
        <v>3990</v>
      </c>
      <c r="C239" s="1" t="s">
        <v>3991</v>
      </c>
      <c r="D239" s="1" t="s">
        <v>3</v>
      </c>
      <c r="E239" s="1" t="str">
        <f t="shared" si="1"/>
        <v>202007921-L.EIC</v>
      </c>
      <c r="F239" s="1" t="s">
        <v>8124</v>
      </c>
      <c r="G239" s="1" t="s">
        <v>8126</v>
      </c>
      <c r="H239" s="1" t="str">
        <f t="shared" si="2"/>
        <v>2022/2023</v>
      </c>
      <c r="I239" s="2" t="str">
        <f t="shared" si="3"/>
        <v>2023</v>
      </c>
    </row>
    <row r="240" ht="14.25" customHeight="1">
      <c r="A240" s="1">
        <v>2.02008462E8</v>
      </c>
      <c r="B240" s="1" t="s">
        <v>3994</v>
      </c>
      <c r="C240" s="1" t="s">
        <v>3995</v>
      </c>
      <c r="D240" s="1" t="s">
        <v>3</v>
      </c>
      <c r="E240" s="1" t="str">
        <f t="shared" si="1"/>
        <v>202008462-L.EIC</v>
      </c>
      <c r="F240" s="1" t="s">
        <v>8124</v>
      </c>
      <c r="G240" s="1" t="s">
        <v>8126</v>
      </c>
      <c r="H240" s="1" t="str">
        <f t="shared" si="2"/>
        <v>2022/2023</v>
      </c>
      <c r="I240" s="2" t="str">
        <f t="shared" si="3"/>
        <v>2023</v>
      </c>
    </row>
    <row r="241" ht="14.25" customHeight="1">
      <c r="A241" s="1">
        <v>2.02004653E8</v>
      </c>
      <c r="B241" s="1" t="s">
        <v>4007</v>
      </c>
      <c r="C241" s="1" t="s">
        <v>4008</v>
      </c>
      <c r="D241" s="1" t="s">
        <v>3</v>
      </c>
      <c r="E241" s="1" t="str">
        <f t="shared" si="1"/>
        <v>202004653-L.EIC</v>
      </c>
      <c r="F241" s="1" t="s">
        <v>8124</v>
      </c>
      <c r="G241" s="1" t="s">
        <v>8126</v>
      </c>
      <c r="H241" s="1" t="str">
        <f t="shared" si="2"/>
        <v>2022/2023</v>
      </c>
      <c r="I241" s="2" t="str">
        <f t="shared" si="3"/>
        <v>2023</v>
      </c>
    </row>
    <row r="242" ht="14.25" customHeight="1">
      <c r="A242" s="1">
        <v>2.02006963E8</v>
      </c>
      <c r="B242" s="1" t="s">
        <v>4033</v>
      </c>
      <c r="C242" s="1" t="s">
        <v>4034</v>
      </c>
      <c r="D242" s="1" t="s">
        <v>3</v>
      </c>
      <c r="E242" s="1" t="str">
        <f t="shared" si="1"/>
        <v>202006963-L.EIC</v>
      </c>
      <c r="F242" s="1" t="s">
        <v>8124</v>
      </c>
      <c r="G242" s="1" t="s">
        <v>8126</v>
      </c>
      <c r="H242" s="1" t="str">
        <f t="shared" si="2"/>
        <v>2022/2023</v>
      </c>
      <c r="I242" s="2" t="str">
        <f t="shared" si="3"/>
        <v>2023</v>
      </c>
    </row>
    <row r="243" ht="14.25" customHeight="1">
      <c r="A243" s="1">
        <v>2.02007231E8</v>
      </c>
      <c r="B243" s="1" t="s">
        <v>4057</v>
      </c>
      <c r="C243" s="1" t="s">
        <v>4058</v>
      </c>
      <c r="D243" s="1" t="s">
        <v>3</v>
      </c>
      <c r="E243" s="1" t="str">
        <f t="shared" si="1"/>
        <v>202007231-L.EIC</v>
      </c>
      <c r="F243" s="1" t="s">
        <v>8124</v>
      </c>
      <c r="G243" s="1" t="s">
        <v>8126</v>
      </c>
      <c r="H243" s="1" t="str">
        <f t="shared" si="2"/>
        <v>2022/2023</v>
      </c>
      <c r="I243" s="2" t="str">
        <f t="shared" si="3"/>
        <v>2023</v>
      </c>
    </row>
    <row r="244" ht="14.25" customHeight="1">
      <c r="A244" s="1">
        <v>2.0180959E8</v>
      </c>
      <c r="B244" s="1" t="s">
        <v>4062</v>
      </c>
      <c r="C244" s="1" t="s">
        <v>4063</v>
      </c>
      <c r="D244" s="1" t="s">
        <v>3</v>
      </c>
      <c r="E244" s="1" t="str">
        <f t="shared" si="1"/>
        <v>201809590-L.EIC</v>
      </c>
      <c r="F244" s="1" t="s">
        <v>8124</v>
      </c>
      <c r="G244" s="1" t="s">
        <v>8126</v>
      </c>
      <c r="H244" s="1" t="str">
        <f t="shared" si="2"/>
        <v>2022/2023</v>
      </c>
      <c r="I244" s="2" t="str">
        <f t="shared" si="3"/>
        <v>2023</v>
      </c>
    </row>
    <row r="245" ht="14.25" customHeight="1">
      <c r="A245" s="1">
        <v>2.01904775E8</v>
      </c>
      <c r="B245" s="1" t="s">
        <v>4143</v>
      </c>
      <c r="C245" s="1" t="s">
        <v>4144</v>
      </c>
      <c r="D245" s="1" t="s">
        <v>3</v>
      </c>
      <c r="E245" s="1" t="str">
        <f t="shared" si="1"/>
        <v>201904775-L.EIC</v>
      </c>
      <c r="F245" s="1" t="s">
        <v>8124</v>
      </c>
      <c r="G245" s="1" t="s">
        <v>8125</v>
      </c>
      <c r="H245" s="1" t="str">
        <f t="shared" si="2"/>
        <v>2021/2022</v>
      </c>
      <c r="I245" s="2" t="str">
        <f t="shared" si="3"/>
        <v>2022</v>
      </c>
    </row>
    <row r="246" ht="14.25" customHeight="1">
      <c r="A246" s="1">
        <v>2.01303544E8</v>
      </c>
      <c r="B246" s="1" t="s">
        <v>4178</v>
      </c>
      <c r="C246" s="1" t="s">
        <v>4179</v>
      </c>
      <c r="D246" s="1" t="s">
        <v>3</v>
      </c>
      <c r="E246" s="1" t="str">
        <f t="shared" si="1"/>
        <v>201303544-L.EIC</v>
      </c>
      <c r="F246" s="1" t="s">
        <v>8124</v>
      </c>
      <c r="G246" s="1" t="s">
        <v>8125</v>
      </c>
      <c r="H246" s="1" t="str">
        <f t="shared" si="2"/>
        <v>2021/2022</v>
      </c>
      <c r="I246" s="2" t="str">
        <f t="shared" si="3"/>
        <v>2022</v>
      </c>
    </row>
    <row r="247" ht="14.25" customHeight="1">
      <c r="A247" s="1">
        <v>2.01708806E8</v>
      </c>
      <c r="B247" s="1" t="s">
        <v>4185</v>
      </c>
      <c r="C247" s="1" t="s">
        <v>4186</v>
      </c>
      <c r="D247" s="1" t="s">
        <v>3</v>
      </c>
      <c r="E247" s="1" t="str">
        <f t="shared" si="1"/>
        <v>201708806-L.EIC</v>
      </c>
      <c r="F247" s="1" t="s">
        <v>8124</v>
      </c>
      <c r="G247" s="1" t="s">
        <v>8125</v>
      </c>
      <c r="H247" s="1" t="str">
        <f t="shared" si="2"/>
        <v>2021/2022</v>
      </c>
      <c r="I247" s="2" t="str">
        <f t="shared" si="3"/>
        <v>2022</v>
      </c>
    </row>
    <row r="248" ht="14.25" customHeight="1">
      <c r="A248" s="1">
        <v>2.01904515E8</v>
      </c>
      <c r="B248" s="1" t="s">
        <v>4188</v>
      </c>
      <c r="C248" s="1" t="s">
        <v>4189</v>
      </c>
      <c r="D248" s="1" t="s">
        <v>3</v>
      </c>
      <c r="E248" s="1" t="str">
        <f t="shared" si="1"/>
        <v>201904515-L.EIC</v>
      </c>
      <c r="F248" s="1" t="s">
        <v>8124</v>
      </c>
      <c r="G248" s="1" t="s">
        <v>8125</v>
      </c>
      <c r="H248" s="1" t="str">
        <f t="shared" si="2"/>
        <v>2021/2022</v>
      </c>
      <c r="I248" s="2" t="str">
        <f t="shared" si="3"/>
        <v>2022</v>
      </c>
    </row>
    <row r="249" ht="14.25" customHeight="1">
      <c r="A249" s="1">
        <v>2.0200546E8</v>
      </c>
      <c r="B249" s="1" t="s">
        <v>4211</v>
      </c>
      <c r="C249" s="1" t="s">
        <v>4212</v>
      </c>
      <c r="D249" s="1" t="s">
        <v>3</v>
      </c>
      <c r="E249" s="1" t="str">
        <f t="shared" si="1"/>
        <v>202005460-L.EIC</v>
      </c>
      <c r="F249" s="1" t="s">
        <v>8124</v>
      </c>
      <c r="G249" s="1" t="s">
        <v>8126</v>
      </c>
      <c r="H249" s="1" t="str">
        <f t="shared" si="2"/>
        <v>2022/2023</v>
      </c>
      <c r="I249" s="2" t="str">
        <f t="shared" si="3"/>
        <v>2023</v>
      </c>
    </row>
    <row r="250" ht="14.25" customHeight="1">
      <c r="A250" s="1">
        <v>2.01908142E8</v>
      </c>
      <c r="B250" s="1" t="s">
        <v>4251</v>
      </c>
      <c r="C250" s="1" t="s">
        <v>4252</v>
      </c>
      <c r="D250" s="1" t="s">
        <v>3</v>
      </c>
      <c r="E250" s="1" t="str">
        <f t="shared" si="1"/>
        <v>201908142-L.EIC</v>
      </c>
      <c r="F250" s="1" t="s">
        <v>8124</v>
      </c>
      <c r="G250" s="1" t="s">
        <v>8126</v>
      </c>
      <c r="H250" s="1" t="str">
        <f t="shared" si="2"/>
        <v>2022/2023</v>
      </c>
      <c r="I250" s="2" t="str">
        <f t="shared" si="3"/>
        <v>2023</v>
      </c>
    </row>
    <row r="251" ht="14.25" customHeight="1">
      <c r="A251" s="1">
        <v>2.01207603E8</v>
      </c>
      <c r="B251" s="1" t="s">
        <v>4317</v>
      </c>
      <c r="C251" s="1" t="s">
        <v>4318</v>
      </c>
      <c r="D251" s="1" t="s">
        <v>3</v>
      </c>
      <c r="E251" s="1" t="str">
        <f t="shared" si="1"/>
        <v>201207603-L.EIC</v>
      </c>
      <c r="F251" s="1" t="s">
        <v>8124</v>
      </c>
      <c r="G251" s="1" t="s">
        <v>8125</v>
      </c>
      <c r="H251" s="1" t="str">
        <f t="shared" si="2"/>
        <v>2021/2022</v>
      </c>
      <c r="I251" s="2" t="str">
        <f t="shared" si="3"/>
        <v>2022</v>
      </c>
    </row>
    <row r="252" ht="14.25" customHeight="1">
      <c r="A252" s="1">
        <v>2.02005042E8</v>
      </c>
      <c r="B252" s="1" t="s">
        <v>4319</v>
      </c>
      <c r="C252" s="1" t="s">
        <v>4320</v>
      </c>
      <c r="D252" s="1" t="s">
        <v>3</v>
      </c>
      <c r="E252" s="1" t="str">
        <f t="shared" si="1"/>
        <v>202005042-L.EIC</v>
      </c>
      <c r="F252" s="1" t="s">
        <v>8124</v>
      </c>
      <c r="G252" s="1" t="s">
        <v>8126</v>
      </c>
      <c r="H252" s="1" t="str">
        <f t="shared" si="2"/>
        <v>2022/2023</v>
      </c>
      <c r="I252" s="2" t="str">
        <f t="shared" si="3"/>
        <v>2023</v>
      </c>
    </row>
    <row r="253" ht="14.25" customHeight="1">
      <c r="A253" s="1">
        <v>2.02004816E8</v>
      </c>
      <c r="B253" s="1" t="s">
        <v>4340</v>
      </c>
      <c r="C253" s="1" t="s">
        <v>4341</v>
      </c>
      <c r="D253" s="1" t="s">
        <v>3</v>
      </c>
      <c r="E253" s="1" t="str">
        <f t="shared" si="1"/>
        <v>202004816-L.EIC</v>
      </c>
      <c r="F253" s="1" t="s">
        <v>8124</v>
      </c>
      <c r="G253" s="1" t="s">
        <v>8127</v>
      </c>
      <c r="H253" s="1" t="str">
        <f t="shared" si="2"/>
        <v>2023/2024</v>
      </c>
      <c r="I253" s="2" t="str">
        <f t="shared" si="3"/>
        <v>2024</v>
      </c>
    </row>
    <row r="254" ht="14.25" customHeight="1">
      <c r="A254" s="1">
        <v>2.02004682E8</v>
      </c>
      <c r="B254" s="1" t="s">
        <v>4342</v>
      </c>
      <c r="C254" s="1" t="s">
        <v>4343</v>
      </c>
      <c r="D254" s="1" t="s">
        <v>3</v>
      </c>
      <c r="E254" s="1" t="str">
        <f t="shared" si="1"/>
        <v>202004682-L.EIC</v>
      </c>
      <c r="F254" s="1" t="s">
        <v>8124</v>
      </c>
      <c r="G254" s="1" t="s">
        <v>8126</v>
      </c>
      <c r="H254" s="1" t="str">
        <f t="shared" si="2"/>
        <v>2022/2023</v>
      </c>
      <c r="I254" s="2" t="str">
        <f t="shared" si="3"/>
        <v>2023</v>
      </c>
    </row>
    <row r="255" ht="14.25" customHeight="1">
      <c r="A255" s="1">
        <v>2.01904517E8</v>
      </c>
      <c r="B255" s="1" t="s">
        <v>4345</v>
      </c>
      <c r="C255" s="1" t="s">
        <v>4346</v>
      </c>
      <c r="D255" s="1" t="s">
        <v>3</v>
      </c>
      <c r="E255" s="1" t="str">
        <f t="shared" si="1"/>
        <v>201904517-L.EIC</v>
      </c>
      <c r="F255" s="1" t="s">
        <v>8124</v>
      </c>
      <c r="G255" s="1" t="s">
        <v>8125</v>
      </c>
      <c r="H255" s="1" t="str">
        <f t="shared" si="2"/>
        <v>2021/2022</v>
      </c>
      <c r="I255" s="2" t="str">
        <f t="shared" si="3"/>
        <v>2022</v>
      </c>
    </row>
    <row r="256" ht="14.25" customHeight="1">
      <c r="A256" s="1">
        <v>2.0180614E8</v>
      </c>
      <c r="B256" s="1" t="s">
        <v>4377</v>
      </c>
      <c r="C256" s="1" t="s">
        <v>4378</v>
      </c>
      <c r="D256" s="1" t="s">
        <v>3</v>
      </c>
      <c r="E256" s="1" t="str">
        <f t="shared" si="1"/>
        <v>201806140-L.EIC</v>
      </c>
      <c r="F256" s="1" t="s">
        <v>8124</v>
      </c>
      <c r="G256" s="1" t="s">
        <v>8125</v>
      </c>
      <c r="H256" s="1" t="str">
        <f t="shared" si="2"/>
        <v>2021/2022</v>
      </c>
      <c r="I256" s="2" t="str">
        <f t="shared" si="3"/>
        <v>2022</v>
      </c>
    </row>
    <row r="257" ht="14.25" customHeight="1">
      <c r="A257" s="1">
        <v>2.01904624E8</v>
      </c>
      <c r="B257" s="1" t="s">
        <v>4387</v>
      </c>
      <c r="C257" s="1" t="s">
        <v>4388</v>
      </c>
      <c r="D257" s="1" t="s">
        <v>3</v>
      </c>
      <c r="E257" s="1" t="str">
        <f t="shared" si="1"/>
        <v>201904624-L.EIC</v>
      </c>
      <c r="F257" s="1" t="s">
        <v>8124</v>
      </c>
      <c r="G257" s="1" t="s">
        <v>8125</v>
      </c>
      <c r="H257" s="1" t="str">
        <f t="shared" si="2"/>
        <v>2021/2022</v>
      </c>
      <c r="I257" s="2" t="str">
        <f t="shared" si="3"/>
        <v>2022</v>
      </c>
    </row>
    <row r="258" ht="14.25" customHeight="1">
      <c r="A258" s="1">
        <v>2.01904979E8</v>
      </c>
      <c r="B258" s="1" t="s">
        <v>4397</v>
      </c>
      <c r="C258" s="1" t="s">
        <v>4398</v>
      </c>
      <c r="D258" s="1" t="s">
        <v>3</v>
      </c>
      <c r="E258" s="1" t="str">
        <f t="shared" si="1"/>
        <v>201904979-L.EIC</v>
      </c>
      <c r="F258" s="1" t="s">
        <v>8124</v>
      </c>
      <c r="G258" s="1" t="s">
        <v>8126</v>
      </c>
      <c r="H258" s="1" t="str">
        <f t="shared" si="2"/>
        <v>2022/2023</v>
      </c>
      <c r="I258" s="2" t="str">
        <f t="shared" si="3"/>
        <v>2023</v>
      </c>
    </row>
    <row r="259" ht="14.25" customHeight="1">
      <c r="A259" s="1">
        <v>2.01905962E8</v>
      </c>
      <c r="B259" s="1" t="s">
        <v>4448</v>
      </c>
      <c r="C259" s="1" t="s">
        <v>4449</v>
      </c>
      <c r="D259" s="1" t="s">
        <v>3</v>
      </c>
      <c r="E259" s="1" t="str">
        <f t="shared" si="1"/>
        <v>201905962-L.EIC</v>
      </c>
      <c r="F259" s="1" t="s">
        <v>8124</v>
      </c>
      <c r="G259" s="1" t="s">
        <v>8125</v>
      </c>
      <c r="H259" s="1" t="str">
        <f t="shared" si="2"/>
        <v>2021/2022</v>
      </c>
      <c r="I259" s="2" t="str">
        <f t="shared" si="3"/>
        <v>2022</v>
      </c>
    </row>
    <row r="260" ht="14.25" customHeight="1">
      <c r="A260" s="1">
        <v>2.0190675E8</v>
      </c>
      <c r="B260" s="1" t="s">
        <v>4520</v>
      </c>
      <c r="C260" s="1" t="s">
        <v>4521</v>
      </c>
      <c r="D260" s="1" t="s">
        <v>3</v>
      </c>
      <c r="E260" s="1" t="str">
        <f t="shared" si="1"/>
        <v>201906750-L.EIC</v>
      </c>
      <c r="F260" s="1" t="s">
        <v>8124</v>
      </c>
      <c r="G260" s="1" t="s">
        <v>8125</v>
      </c>
      <c r="H260" s="1" t="str">
        <f t="shared" si="2"/>
        <v>2021/2022</v>
      </c>
      <c r="I260" s="2" t="str">
        <f t="shared" si="3"/>
        <v>2022</v>
      </c>
    </row>
    <row r="261" ht="14.25" customHeight="1">
      <c r="A261" s="1">
        <v>2.01806206E8</v>
      </c>
      <c r="B261" s="1" t="s">
        <v>4532</v>
      </c>
      <c r="C261" s="1" t="s">
        <v>4533</v>
      </c>
      <c r="D261" s="1" t="s">
        <v>3</v>
      </c>
      <c r="E261" s="1" t="str">
        <f t="shared" si="1"/>
        <v>201806206-L.EIC</v>
      </c>
      <c r="F261" s="1" t="s">
        <v>8124</v>
      </c>
      <c r="G261" s="1" t="s">
        <v>8125</v>
      </c>
      <c r="H261" s="1" t="str">
        <f t="shared" si="2"/>
        <v>2021/2022</v>
      </c>
      <c r="I261" s="2" t="str">
        <f t="shared" si="3"/>
        <v>2022</v>
      </c>
    </row>
    <row r="262" ht="14.25" customHeight="1">
      <c r="A262" s="1">
        <v>2.01104354E8</v>
      </c>
      <c r="B262" s="1" t="s">
        <v>4583</v>
      </c>
      <c r="C262" s="1" t="s">
        <v>4584</v>
      </c>
      <c r="D262" s="1" t="s">
        <v>3</v>
      </c>
      <c r="E262" s="1" t="str">
        <f t="shared" si="1"/>
        <v>201104354-L.EIC</v>
      </c>
      <c r="F262" s="1" t="s">
        <v>8124</v>
      </c>
      <c r="G262" s="1" t="s">
        <v>8125</v>
      </c>
      <c r="H262" s="1" t="str">
        <f t="shared" si="2"/>
        <v>2021/2022</v>
      </c>
      <c r="I262" s="2" t="str">
        <f t="shared" si="3"/>
        <v>2022</v>
      </c>
    </row>
    <row r="263" ht="14.25" customHeight="1">
      <c r="A263" s="1">
        <v>2.02006094E8</v>
      </c>
      <c r="B263" s="1" t="s">
        <v>4603</v>
      </c>
      <c r="C263" s="1" t="s">
        <v>4604</v>
      </c>
      <c r="D263" s="1" t="s">
        <v>3</v>
      </c>
      <c r="E263" s="1" t="str">
        <f t="shared" si="1"/>
        <v>202006094-L.EIC</v>
      </c>
      <c r="F263" s="1" t="s">
        <v>8124</v>
      </c>
      <c r="G263" s="1" t="s">
        <v>8127</v>
      </c>
      <c r="H263" s="1" t="str">
        <f t="shared" si="2"/>
        <v>2023/2024</v>
      </c>
      <c r="I263" s="2" t="str">
        <f t="shared" si="3"/>
        <v>2024</v>
      </c>
    </row>
    <row r="264" ht="14.25" customHeight="1">
      <c r="A264" s="1">
        <v>2.00800621E8</v>
      </c>
      <c r="B264" s="1" t="s">
        <v>4650</v>
      </c>
      <c r="C264" s="1" t="s">
        <v>4651</v>
      </c>
      <c r="D264" s="1" t="s">
        <v>3</v>
      </c>
      <c r="E264" s="1" t="str">
        <f t="shared" si="1"/>
        <v>200800621-L.EIC</v>
      </c>
      <c r="F264" s="1" t="s">
        <v>8124</v>
      </c>
      <c r="G264" s="1" t="s">
        <v>8126</v>
      </c>
      <c r="H264" s="1" t="str">
        <f t="shared" si="2"/>
        <v>2022/2023</v>
      </c>
      <c r="I264" s="2" t="str">
        <f t="shared" si="3"/>
        <v>2023</v>
      </c>
    </row>
    <row r="265" ht="14.25" customHeight="1">
      <c r="A265" s="1">
        <v>2.01406189E8</v>
      </c>
      <c r="B265" s="1" t="s">
        <v>4655</v>
      </c>
      <c r="C265" s="1" t="s">
        <v>4656</v>
      </c>
      <c r="D265" s="1" t="s">
        <v>3</v>
      </c>
      <c r="E265" s="1" t="str">
        <f t="shared" si="1"/>
        <v>201406189-L.EIC</v>
      </c>
      <c r="F265" s="1" t="s">
        <v>8124</v>
      </c>
      <c r="G265" s="1" t="s">
        <v>8125</v>
      </c>
      <c r="H265" s="1" t="str">
        <f t="shared" si="2"/>
        <v>2021/2022</v>
      </c>
      <c r="I265" s="2" t="str">
        <f t="shared" si="3"/>
        <v>2022</v>
      </c>
    </row>
    <row r="266" ht="14.25" customHeight="1">
      <c r="A266" s="1">
        <v>2.01604835E8</v>
      </c>
      <c r="B266" s="1" t="s">
        <v>4667</v>
      </c>
      <c r="C266" s="1" t="s">
        <v>4668</v>
      </c>
      <c r="D266" s="1" t="s">
        <v>3</v>
      </c>
      <c r="E266" s="1" t="str">
        <f t="shared" si="1"/>
        <v>201604835-L.EIC</v>
      </c>
      <c r="F266" s="1" t="s">
        <v>8124</v>
      </c>
      <c r="G266" s="1" t="s">
        <v>8125</v>
      </c>
      <c r="H266" s="1" t="str">
        <f t="shared" si="2"/>
        <v>2021/2022</v>
      </c>
      <c r="I266" s="2" t="str">
        <f t="shared" si="3"/>
        <v>2022</v>
      </c>
    </row>
    <row r="267" ht="14.25" customHeight="1">
      <c r="A267" s="1">
        <v>2.02006464E8</v>
      </c>
      <c r="B267" s="1" t="s">
        <v>4677</v>
      </c>
      <c r="C267" s="1" t="s">
        <v>4678</v>
      </c>
      <c r="D267" s="1" t="s">
        <v>3</v>
      </c>
      <c r="E267" s="1" t="str">
        <f t="shared" si="1"/>
        <v>202006464-L.EIC</v>
      </c>
      <c r="F267" s="1" t="s">
        <v>8124</v>
      </c>
      <c r="G267" s="1" t="s">
        <v>8126</v>
      </c>
      <c r="H267" s="1" t="str">
        <f t="shared" si="2"/>
        <v>2022/2023</v>
      </c>
      <c r="I267" s="2" t="str">
        <f t="shared" si="3"/>
        <v>2023</v>
      </c>
    </row>
    <row r="268" ht="14.25" customHeight="1">
      <c r="A268" s="1">
        <v>2.01904996E8</v>
      </c>
      <c r="B268" s="1" t="s">
        <v>4685</v>
      </c>
      <c r="C268" s="1" t="s">
        <v>4686</v>
      </c>
      <c r="D268" s="1" t="s">
        <v>3</v>
      </c>
      <c r="E268" s="1" t="str">
        <f t="shared" si="1"/>
        <v>201904996-L.EIC</v>
      </c>
      <c r="F268" s="1" t="s">
        <v>8124</v>
      </c>
      <c r="G268" s="1" t="s">
        <v>8125</v>
      </c>
      <c r="H268" s="1" t="str">
        <f t="shared" si="2"/>
        <v>2021/2022</v>
      </c>
      <c r="I268" s="2" t="str">
        <f t="shared" si="3"/>
        <v>2022</v>
      </c>
    </row>
    <row r="269" ht="14.25" customHeight="1">
      <c r="A269" s="1">
        <v>2.02006417E8</v>
      </c>
      <c r="B269" s="1" t="s">
        <v>4687</v>
      </c>
      <c r="C269" s="1" t="s">
        <v>4688</v>
      </c>
      <c r="D269" s="1" t="s">
        <v>3</v>
      </c>
      <c r="E269" s="1" t="str">
        <f t="shared" si="1"/>
        <v>202006417-L.EIC</v>
      </c>
      <c r="F269" s="1" t="s">
        <v>8124</v>
      </c>
      <c r="G269" s="1" t="s">
        <v>8126</v>
      </c>
      <c r="H269" s="1" t="str">
        <f t="shared" si="2"/>
        <v>2022/2023</v>
      </c>
      <c r="I269" s="2" t="str">
        <f t="shared" si="3"/>
        <v>2023</v>
      </c>
    </row>
    <row r="270" ht="14.25" customHeight="1">
      <c r="A270" s="1">
        <v>2.01707066E8</v>
      </c>
      <c r="B270" s="1" t="s">
        <v>4692</v>
      </c>
      <c r="C270" s="1" t="s">
        <v>4693</v>
      </c>
      <c r="D270" s="1" t="s">
        <v>3</v>
      </c>
      <c r="E270" s="1" t="str">
        <f t="shared" si="1"/>
        <v>201707066-L.EIC</v>
      </c>
      <c r="F270" s="1" t="s">
        <v>8124</v>
      </c>
      <c r="G270" s="1" t="s">
        <v>8125</v>
      </c>
      <c r="H270" s="1" t="str">
        <f t="shared" si="2"/>
        <v>2021/2022</v>
      </c>
      <c r="I270" s="2" t="str">
        <f t="shared" si="3"/>
        <v>2022</v>
      </c>
    </row>
    <row r="271" ht="14.25" customHeight="1">
      <c r="A271" s="1">
        <v>2.01805273E8</v>
      </c>
      <c r="B271" s="1" t="s">
        <v>4714</v>
      </c>
      <c r="C271" s="1" t="s">
        <v>4715</v>
      </c>
      <c r="D271" s="1" t="s">
        <v>3</v>
      </c>
      <c r="E271" s="1" t="str">
        <f t="shared" si="1"/>
        <v>201805273-L.EIC</v>
      </c>
      <c r="F271" s="1" t="s">
        <v>8124</v>
      </c>
      <c r="G271" s="1" t="s">
        <v>8126</v>
      </c>
      <c r="H271" s="1" t="str">
        <f t="shared" si="2"/>
        <v>2022/2023</v>
      </c>
      <c r="I271" s="2" t="str">
        <f t="shared" si="3"/>
        <v>2023</v>
      </c>
    </row>
    <row r="272" ht="14.25" customHeight="1">
      <c r="A272" s="1">
        <v>2.01809566E8</v>
      </c>
      <c r="B272" s="1" t="s">
        <v>4747</v>
      </c>
      <c r="C272" s="1" t="s">
        <v>4748</v>
      </c>
      <c r="D272" s="1" t="s">
        <v>3</v>
      </c>
      <c r="E272" s="1" t="str">
        <f t="shared" si="1"/>
        <v>201809566-L.EIC</v>
      </c>
      <c r="F272" s="1" t="s">
        <v>8124</v>
      </c>
      <c r="G272" s="1" t="s">
        <v>8125</v>
      </c>
      <c r="H272" s="1" t="str">
        <f t="shared" si="2"/>
        <v>2021/2022</v>
      </c>
      <c r="I272" s="2" t="str">
        <f t="shared" si="3"/>
        <v>2022</v>
      </c>
    </row>
    <row r="273" ht="14.25" customHeight="1">
      <c r="A273" s="1">
        <v>2.01603903E8</v>
      </c>
      <c r="B273" s="1" t="s">
        <v>4755</v>
      </c>
      <c r="C273" s="1" t="s">
        <v>4756</v>
      </c>
      <c r="D273" s="1" t="s">
        <v>3</v>
      </c>
      <c r="E273" s="1" t="str">
        <f t="shared" si="1"/>
        <v>201603903-L.EIC</v>
      </c>
      <c r="F273" s="1" t="s">
        <v>8124</v>
      </c>
      <c r="G273" s="1" t="s">
        <v>8126</v>
      </c>
      <c r="H273" s="1" t="str">
        <f t="shared" si="2"/>
        <v>2022/2023</v>
      </c>
      <c r="I273" s="2" t="str">
        <f t="shared" si="3"/>
        <v>2023</v>
      </c>
    </row>
    <row r="274" ht="14.25" customHeight="1">
      <c r="A274" s="1">
        <v>2.01906086E8</v>
      </c>
      <c r="B274" s="1" t="s">
        <v>4757</v>
      </c>
      <c r="C274" s="1" t="s">
        <v>4758</v>
      </c>
      <c r="D274" s="1" t="s">
        <v>3</v>
      </c>
      <c r="E274" s="1" t="str">
        <f t="shared" si="1"/>
        <v>201906086-L.EIC</v>
      </c>
      <c r="F274" s="1" t="s">
        <v>8124</v>
      </c>
      <c r="G274" s="1" t="s">
        <v>8125</v>
      </c>
      <c r="H274" s="1" t="str">
        <f t="shared" si="2"/>
        <v>2021/2022</v>
      </c>
      <c r="I274" s="2" t="str">
        <f t="shared" si="3"/>
        <v>2022</v>
      </c>
    </row>
    <row r="275" ht="14.25" customHeight="1">
      <c r="A275" s="1">
        <v>2.02004891E8</v>
      </c>
      <c r="B275" s="1" t="s">
        <v>4796</v>
      </c>
      <c r="C275" s="1" t="s">
        <v>4797</v>
      </c>
      <c r="D275" s="1" t="s">
        <v>3</v>
      </c>
      <c r="E275" s="1" t="str">
        <f t="shared" si="1"/>
        <v>202004891-L.EIC</v>
      </c>
      <c r="F275" s="1" t="s">
        <v>8124</v>
      </c>
      <c r="G275" s="1" t="s">
        <v>8126</v>
      </c>
      <c r="H275" s="1" t="str">
        <f t="shared" si="2"/>
        <v>2022/2023</v>
      </c>
      <c r="I275" s="2" t="str">
        <f t="shared" si="3"/>
        <v>2023</v>
      </c>
    </row>
    <row r="276" ht="14.25" customHeight="1">
      <c r="A276" s="1">
        <v>2.02006888E8</v>
      </c>
      <c r="B276" s="1" t="s">
        <v>4831</v>
      </c>
      <c r="C276" s="1" t="s">
        <v>4832</v>
      </c>
      <c r="D276" s="1" t="s">
        <v>3</v>
      </c>
      <c r="E276" s="1" t="str">
        <f t="shared" si="1"/>
        <v>202006888-L.EIC</v>
      </c>
      <c r="F276" s="1" t="s">
        <v>8124</v>
      </c>
      <c r="G276" s="1" t="s">
        <v>8126</v>
      </c>
      <c r="H276" s="1" t="str">
        <f t="shared" si="2"/>
        <v>2022/2023</v>
      </c>
      <c r="I276" s="2" t="str">
        <f t="shared" si="3"/>
        <v>2023</v>
      </c>
    </row>
    <row r="277" ht="14.25" customHeight="1">
      <c r="A277" s="1">
        <v>2.01800177E8</v>
      </c>
      <c r="B277" s="1" t="s">
        <v>4833</v>
      </c>
      <c r="C277" s="1" t="s">
        <v>4834</v>
      </c>
      <c r="D277" s="1" t="s">
        <v>3</v>
      </c>
      <c r="E277" s="1" t="str">
        <f t="shared" si="1"/>
        <v>201800177-L.EIC</v>
      </c>
      <c r="F277" s="1" t="s">
        <v>8124</v>
      </c>
      <c r="G277" s="1" t="s">
        <v>8126</v>
      </c>
      <c r="H277" s="1" t="str">
        <f t="shared" si="2"/>
        <v>2022/2023</v>
      </c>
      <c r="I277" s="2" t="str">
        <f t="shared" si="3"/>
        <v>2023</v>
      </c>
    </row>
    <row r="278" ht="14.25" customHeight="1">
      <c r="A278" s="1">
        <v>2.01905046E8</v>
      </c>
      <c r="B278" s="1" t="s">
        <v>4836</v>
      </c>
      <c r="C278" s="1" t="s">
        <v>4837</v>
      </c>
      <c r="D278" s="1" t="s">
        <v>3</v>
      </c>
      <c r="E278" s="1" t="str">
        <f t="shared" si="1"/>
        <v>201905046-L.EIC</v>
      </c>
      <c r="F278" s="1" t="s">
        <v>8124</v>
      </c>
      <c r="G278" s="1" t="s">
        <v>8125</v>
      </c>
      <c r="H278" s="1" t="str">
        <f t="shared" si="2"/>
        <v>2021/2022</v>
      </c>
      <c r="I278" s="2" t="str">
        <f t="shared" si="3"/>
        <v>2022</v>
      </c>
    </row>
    <row r="279" ht="14.25" customHeight="1">
      <c r="A279" s="1">
        <v>2.01907907E8</v>
      </c>
      <c r="B279" s="1" t="s">
        <v>4842</v>
      </c>
      <c r="C279" s="1" t="s">
        <v>4843</v>
      </c>
      <c r="D279" s="1" t="s">
        <v>3</v>
      </c>
      <c r="E279" s="1" t="str">
        <f t="shared" si="1"/>
        <v>201907907-L.EIC</v>
      </c>
      <c r="F279" s="1" t="s">
        <v>8124</v>
      </c>
      <c r="G279" s="1" t="s">
        <v>8125</v>
      </c>
      <c r="H279" s="1" t="str">
        <f t="shared" si="2"/>
        <v>2021/2022</v>
      </c>
      <c r="I279" s="2" t="str">
        <f t="shared" si="3"/>
        <v>2022</v>
      </c>
    </row>
    <row r="280" ht="14.25" customHeight="1">
      <c r="A280" s="1">
        <v>2.01908209E8</v>
      </c>
      <c r="B280" s="1" t="s">
        <v>4845</v>
      </c>
      <c r="C280" s="1" t="s">
        <v>4846</v>
      </c>
      <c r="D280" s="1" t="s">
        <v>3</v>
      </c>
      <c r="E280" s="1" t="str">
        <f t="shared" si="1"/>
        <v>201908209-L.EIC</v>
      </c>
      <c r="F280" s="1" t="s">
        <v>8124</v>
      </c>
      <c r="G280" s="1" t="s">
        <v>8126</v>
      </c>
      <c r="H280" s="1" t="str">
        <f t="shared" si="2"/>
        <v>2022/2023</v>
      </c>
      <c r="I280" s="2" t="str">
        <f t="shared" si="3"/>
        <v>2023</v>
      </c>
    </row>
    <row r="281" ht="14.25" customHeight="1">
      <c r="A281" s="1">
        <v>2.01709304E8</v>
      </c>
      <c r="B281" s="1" t="s">
        <v>4851</v>
      </c>
      <c r="C281" s="1" t="s">
        <v>4852</v>
      </c>
      <c r="D281" s="1" t="s">
        <v>3</v>
      </c>
      <c r="E281" s="1" t="str">
        <f t="shared" si="1"/>
        <v>201709304-L.EIC</v>
      </c>
      <c r="F281" s="1" t="s">
        <v>8124</v>
      </c>
      <c r="G281" s="1" t="s">
        <v>8125</v>
      </c>
      <c r="H281" s="1" t="str">
        <f t="shared" si="2"/>
        <v>2021/2022</v>
      </c>
      <c r="I281" s="2" t="str">
        <f t="shared" si="3"/>
        <v>2022</v>
      </c>
    </row>
    <row r="282" ht="14.25" customHeight="1">
      <c r="A282" s="1">
        <v>2.01906784E8</v>
      </c>
      <c r="B282" s="1" t="s">
        <v>4853</v>
      </c>
      <c r="C282" s="1" t="s">
        <v>4854</v>
      </c>
      <c r="D282" s="1" t="s">
        <v>3</v>
      </c>
      <c r="E282" s="1" t="str">
        <f t="shared" si="1"/>
        <v>201906784-L.EIC</v>
      </c>
      <c r="F282" s="1" t="s">
        <v>8124</v>
      </c>
      <c r="G282" s="1" t="s">
        <v>8125</v>
      </c>
      <c r="H282" s="1" t="str">
        <f t="shared" si="2"/>
        <v>2021/2022</v>
      </c>
      <c r="I282" s="2" t="str">
        <f t="shared" si="3"/>
        <v>2022</v>
      </c>
    </row>
    <row r="283" ht="14.25" customHeight="1">
      <c r="A283" s="1">
        <v>2.01909858E8</v>
      </c>
      <c r="B283" s="1" t="s">
        <v>4855</v>
      </c>
      <c r="C283" s="1" t="s">
        <v>4856</v>
      </c>
      <c r="D283" s="1" t="s">
        <v>3</v>
      </c>
      <c r="E283" s="1" t="str">
        <f t="shared" si="1"/>
        <v>201909858-L.EIC</v>
      </c>
      <c r="F283" s="1" t="s">
        <v>8124</v>
      </c>
      <c r="G283" s="1" t="s">
        <v>8126</v>
      </c>
      <c r="H283" s="1" t="str">
        <f t="shared" si="2"/>
        <v>2022/2023</v>
      </c>
      <c r="I283" s="2" t="str">
        <f t="shared" si="3"/>
        <v>2023</v>
      </c>
    </row>
    <row r="284" ht="14.25" customHeight="1">
      <c r="A284" s="1">
        <v>2.01704951E8</v>
      </c>
      <c r="B284" s="1" t="s">
        <v>4859</v>
      </c>
      <c r="C284" s="1" t="s">
        <v>4860</v>
      </c>
      <c r="D284" s="1" t="s">
        <v>3</v>
      </c>
      <c r="E284" s="1" t="str">
        <f t="shared" si="1"/>
        <v>201704951-L.EIC</v>
      </c>
      <c r="F284" s="1" t="s">
        <v>8124</v>
      </c>
      <c r="G284" s="1" t="s">
        <v>8126</v>
      </c>
      <c r="H284" s="1" t="str">
        <f t="shared" si="2"/>
        <v>2022/2023</v>
      </c>
      <c r="I284" s="2" t="str">
        <f t="shared" si="3"/>
        <v>2023</v>
      </c>
    </row>
    <row r="285" ht="14.25" customHeight="1">
      <c r="A285" s="1">
        <v>2.01906888E8</v>
      </c>
      <c r="B285" s="1" t="s">
        <v>4866</v>
      </c>
      <c r="C285" s="1" t="s">
        <v>4867</v>
      </c>
      <c r="D285" s="1" t="s">
        <v>3</v>
      </c>
      <c r="E285" s="1" t="str">
        <f t="shared" si="1"/>
        <v>201906888-L.EIC</v>
      </c>
      <c r="F285" s="1" t="s">
        <v>8124</v>
      </c>
      <c r="G285" s="1" t="s">
        <v>8125</v>
      </c>
      <c r="H285" s="1" t="str">
        <f t="shared" si="2"/>
        <v>2021/2022</v>
      </c>
      <c r="I285" s="2" t="str">
        <f t="shared" si="3"/>
        <v>2022</v>
      </c>
    </row>
    <row r="286" ht="14.25" customHeight="1">
      <c r="A286" s="1">
        <v>2.01909937E8</v>
      </c>
      <c r="B286" s="1" t="s">
        <v>4869</v>
      </c>
      <c r="C286" s="1" t="s">
        <v>4870</v>
      </c>
      <c r="D286" s="1" t="s">
        <v>3</v>
      </c>
      <c r="E286" s="1" t="str">
        <f t="shared" si="1"/>
        <v>201909937-L.EIC</v>
      </c>
      <c r="F286" s="1" t="s">
        <v>8124</v>
      </c>
      <c r="G286" s="1" t="s">
        <v>8126</v>
      </c>
      <c r="H286" s="1" t="str">
        <f t="shared" si="2"/>
        <v>2022/2023</v>
      </c>
      <c r="I286" s="2" t="str">
        <f t="shared" si="3"/>
        <v>2023</v>
      </c>
    </row>
    <row r="287" ht="14.25" customHeight="1">
      <c r="A287" s="1">
        <v>2.01709467E8</v>
      </c>
      <c r="B287" s="1" t="s">
        <v>4876</v>
      </c>
      <c r="C287" s="1" t="s">
        <v>4877</v>
      </c>
      <c r="D287" s="1" t="s">
        <v>3</v>
      </c>
      <c r="E287" s="1" t="str">
        <f t="shared" si="1"/>
        <v>201709467-L.EIC</v>
      </c>
      <c r="F287" s="1" t="s">
        <v>8124</v>
      </c>
      <c r="G287" s="1" t="s">
        <v>8125</v>
      </c>
      <c r="H287" s="1" t="str">
        <f t="shared" si="2"/>
        <v>2021/2022</v>
      </c>
      <c r="I287" s="2" t="str">
        <f t="shared" si="3"/>
        <v>2022</v>
      </c>
    </row>
    <row r="288" ht="14.25" customHeight="1">
      <c r="A288" s="1">
        <v>2.01806398E8</v>
      </c>
      <c r="B288" s="1" t="s">
        <v>4885</v>
      </c>
      <c r="C288" s="1" t="s">
        <v>4886</v>
      </c>
      <c r="D288" s="1" t="s">
        <v>3</v>
      </c>
      <c r="E288" s="1" t="str">
        <f t="shared" si="1"/>
        <v>201806398-L.EIC</v>
      </c>
      <c r="F288" s="1" t="s">
        <v>8124</v>
      </c>
      <c r="G288" s="1" t="s">
        <v>8125</v>
      </c>
      <c r="H288" s="1" t="str">
        <f t="shared" si="2"/>
        <v>2021/2022</v>
      </c>
      <c r="I288" s="2" t="str">
        <f t="shared" si="3"/>
        <v>2022</v>
      </c>
    </row>
    <row r="289" ht="14.25" customHeight="1">
      <c r="A289" s="1">
        <v>2.01907726E8</v>
      </c>
      <c r="B289" s="1" t="s">
        <v>4940</v>
      </c>
      <c r="C289" s="1" t="s">
        <v>4941</v>
      </c>
      <c r="D289" s="1" t="s">
        <v>3</v>
      </c>
      <c r="E289" s="1" t="str">
        <f t="shared" si="1"/>
        <v>201907726-L.EIC</v>
      </c>
      <c r="F289" s="1" t="s">
        <v>8124</v>
      </c>
      <c r="G289" s="1" t="s">
        <v>8125</v>
      </c>
      <c r="H289" s="1" t="str">
        <f t="shared" si="2"/>
        <v>2021/2022</v>
      </c>
      <c r="I289" s="2" t="str">
        <f t="shared" si="3"/>
        <v>2022</v>
      </c>
    </row>
    <row r="290" ht="14.25" customHeight="1">
      <c r="A290" s="1">
        <v>2.0160453E8</v>
      </c>
      <c r="B290" s="1" t="s">
        <v>4951</v>
      </c>
      <c r="C290" s="1" t="s">
        <v>4952</v>
      </c>
      <c r="D290" s="1" t="s">
        <v>3</v>
      </c>
      <c r="E290" s="1" t="str">
        <f t="shared" si="1"/>
        <v>201604530-L.EIC</v>
      </c>
      <c r="F290" s="1" t="s">
        <v>8124</v>
      </c>
      <c r="G290" s="1" t="s">
        <v>8125</v>
      </c>
      <c r="H290" s="1" t="str">
        <f t="shared" si="2"/>
        <v>2021/2022</v>
      </c>
      <c r="I290" s="2" t="str">
        <f t="shared" si="3"/>
        <v>2022</v>
      </c>
    </row>
    <row r="291" ht="14.25" customHeight="1">
      <c r="A291" s="1">
        <v>2.01906945E8</v>
      </c>
      <c r="B291" s="1" t="s">
        <v>4955</v>
      </c>
      <c r="C291" s="1" t="s">
        <v>4956</v>
      </c>
      <c r="D291" s="1" t="s">
        <v>3</v>
      </c>
      <c r="E291" s="1" t="str">
        <f t="shared" si="1"/>
        <v>201906945-L.EIC</v>
      </c>
      <c r="F291" s="1" t="s">
        <v>8124</v>
      </c>
      <c r="G291" s="1" t="s">
        <v>8126</v>
      </c>
      <c r="H291" s="1" t="str">
        <f t="shared" si="2"/>
        <v>2022/2023</v>
      </c>
      <c r="I291" s="2" t="str">
        <f t="shared" si="3"/>
        <v>2023</v>
      </c>
    </row>
    <row r="292" ht="14.25" customHeight="1">
      <c r="A292" s="1">
        <v>2.02006927E8</v>
      </c>
      <c r="B292" s="1" t="s">
        <v>4958</v>
      </c>
      <c r="C292" s="1" t="s">
        <v>4959</v>
      </c>
      <c r="D292" s="1" t="s">
        <v>3</v>
      </c>
      <c r="E292" s="1" t="str">
        <f t="shared" si="1"/>
        <v>202006927-L.EIC</v>
      </c>
      <c r="F292" s="1" t="s">
        <v>8124</v>
      </c>
      <c r="G292" s="1" t="s">
        <v>8126</v>
      </c>
      <c r="H292" s="1" t="str">
        <f t="shared" si="2"/>
        <v>2022/2023</v>
      </c>
      <c r="I292" s="2" t="str">
        <f t="shared" si="3"/>
        <v>2023</v>
      </c>
    </row>
    <row r="293" ht="14.25" customHeight="1">
      <c r="A293" s="1">
        <v>2.01904675E8</v>
      </c>
      <c r="B293" s="1" t="s">
        <v>4961</v>
      </c>
      <c r="C293" s="1" t="s">
        <v>4962</v>
      </c>
      <c r="D293" s="1" t="s">
        <v>3</v>
      </c>
      <c r="E293" s="1" t="str">
        <f t="shared" si="1"/>
        <v>201904675-L.EIC</v>
      </c>
      <c r="F293" s="1" t="s">
        <v>8124</v>
      </c>
      <c r="G293" s="1" t="s">
        <v>8125</v>
      </c>
      <c r="H293" s="1" t="str">
        <f t="shared" si="2"/>
        <v>2021/2022</v>
      </c>
      <c r="I293" s="2" t="str">
        <f t="shared" si="3"/>
        <v>2022</v>
      </c>
    </row>
    <row r="294" ht="14.25" customHeight="1">
      <c r="A294" s="1">
        <v>2.0200762E8</v>
      </c>
      <c r="B294" s="1" t="s">
        <v>4984</v>
      </c>
      <c r="C294" s="1" t="s">
        <v>4985</v>
      </c>
      <c r="D294" s="1" t="s">
        <v>3</v>
      </c>
      <c r="E294" s="1" t="str">
        <f t="shared" si="1"/>
        <v>202007620-L.EIC</v>
      </c>
      <c r="F294" s="1" t="s">
        <v>8124</v>
      </c>
      <c r="G294" s="1" t="s">
        <v>8126</v>
      </c>
      <c r="H294" s="1" t="str">
        <f t="shared" si="2"/>
        <v>2022/2023</v>
      </c>
      <c r="I294" s="2" t="str">
        <f t="shared" si="3"/>
        <v>2023</v>
      </c>
    </row>
    <row r="295" ht="14.25" customHeight="1">
      <c r="A295" s="1">
        <v>2.0200426E8</v>
      </c>
      <c r="B295" s="1" t="s">
        <v>4986</v>
      </c>
      <c r="C295" s="1" t="s">
        <v>4987</v>
      </c>
      <c r="D295" s="1" t="s">
        <v>3</v>
      </c>
      <c r="E295" s="1" t="str">
        <f t="shared" si="1"/>
        <v>202004260-L.EIC</v>
      </c>
      <c r="F295" s="1" t="s">
        <v>8124</v>
      </c>
      <c r="G295" s="1" t="s">
        <v>8126</v>
      </c>
      <c r="H295" s="1" t="str">
        <f t="shared" si="2"/>
        <v>2022/2023</v>
      </c>
      <c r="I295" s="2" t="str">
        <f t="shared" si="3"/>
        <v>2023</v>
      </c>
    </row>
    <row r="296" ht="14.25" customHeight="1">
      <c r="A296" s="1">
        <v>2.01905705E8</v>
      </c>
      <c r="B296" s="1" t="s">
        <v>5003</v>
      </c>
      <c r="C296" s="1" t="s">
        <v>5004</v>
      </c>
      <c r="D296" s="1" t="s">
        <v>3</v>
      </c>
      <c r="E296" s="1" t="str">
        <f t="shared" si="1"/>
        <v>201905705-L.EIC</v>
      </c>
      <c r="F296" s="1" t="s">
        <v>8124</v>
      </c>
      <c r="G296" s="1" t="s">
        <v>8126</v>
      </c>
      <c r="H296" s="1" t="str">
        <f t="shared" si="2"/>
        <v>2022/2023</v>
      </c>
      <c r="I296" s="2" t="str">
        <f t="shared" si="3"/>
        <v>2023</v>
      </c>
    </row>
    <row r="297" ht="14.25" customHeight="1">
      <c r="A297" s="1">
        <v>2.0200348E8</v>
      </c>
      <c r="B297" s="1" t="s">
        <v>5011</v>
      </c>
      <c r="C297" s="1" t="s">
        <v>5012</v>
      </c>
      <c r="D297" s="1" t="s">
        <v>3</v>
      </c>
      <c r="E297" s="1" t="str">
        <f t="shared" si="1"/>
        <v>202003480-L.EIC</v>
      </c>
      <c r="F297" s="1" t="s">
        <v>8124</v>
      </c>
      <c r="G297" s="1" t="s">
        <v>8125</v>
      </c>
      <c r="H297" s="1" t="str">
        <f t="shared" si="2"/>
        <v>2021/2022</v>
      </c>
      <c r="I297" s="2" t="str">
        <f t="shared" si="3"/>
        <v>2022</v>
      </c>
    </row>
    <row r="298" ht="14.25" customHeight="1">
      <c r="A298" s="1">
        <v>2.01706254E8</v>
      </c>
      <c r="B298" s="1" t="s">
        <v>5023</v>
      </c>
      <c r="C298" s="1" t="s">
        <v>5024</v>
      </c>
      <c r="D298" s="1" t="s">
        <v>3</v>
      </c>
      <c r="E298" s="1" t="str">
        <f t="shared" si="1"/>
        <v>201706254-L.EIC</v>
      </c>
      <c r="F298" s="1" t="s">
        <v>8124</v>
      </c>
      <c r="G298" s="1" t="s">
        <v>8126</v>
      </c>
      <c r="H298" s="1" t="str">
        <f t="shared" si="2"/>
        <v>2022/2023</v>
      </c>
      <c r="I298" s="2" t="str">
        <f t="shared" si="3"/>
        <v>2023</v>
      </c>
    </row>
    <row r="299" ht="14.25" customHeight="1">
      <c r="A299" s="1">
        <v>2.01806787E8</v>
      </c>
      <c r="B299" s="1" t="s">
        <v>5026</v>
      </c>
      <c r="C299" s="1" t="s">
        <v>5027</v>
      </c>
      <c r="D299" s="1" t="s">
        <v>3</v>
      </c>
      <c r="E299" s="1" t="str">
        <f t="shared" si="1"/>
        <v>201806787-L.EIC</v>
      </c>
      <c r="F299" s="1" t="s">
        <v>8124</v>
      </c>
      <c r="G299" s="1" t="s">
        <v>8125</v>
      </c>
      <c r="H299" s="1" t="str">
        <f t="shared" si="2"/>
        <v>2021/2022</v>
      </c>
      <c r="I299" s="2" t="str">
        <f t="shared" si="3"/>
        <v>2022</v>
      </c>
    </row>
    <row r="300" ht="14.25" customHeight="1">
      <c r="A300" s="1">
        <v>2.01806363E8</v>
      </c>
      <c r="B300" s="1" t="s">
        <v>5039</v>
      </c>
      <c r="C300" s="1" t="s">
        <v>5040</v>
      </c>
      <c r="D300" s="1" t="s">
        <v>3</v>
      </c>
      <c r="E300" s="1" t="str">
        <f t="shared" si="1"/>
        <v>201806363-L.EIC</v>
      </c>
      <c r="F300" s="1" t="s">
        <v>8124</v>
      </c>
      <c r="G300" s="1" t="s">
        <v>8125</v>
      </c>
      <c r="H300" s="1" t="str">
        <f t="shared" si="2"/>
        <v>2021/2022</v>
      </c>
      <c r="I300" s="2" t="str">
        <f t="shared" si="3"/>
        <v>2022</v>
      </c>
    </row>
    <row r="301" ht="14.25" customHeight="1">
      <c r="A301" s="1">
        <v>2.01905871E8</v>
      </c>
      <c r="B301" s="1" t="s">
        <v>5069</v>
      </c>
      <c r="C301" s="1" t="s">
        <v>5070</v>
      </c>
      <c r="D301" s="1" t="s">
        <v>3</v>
      </c>
      <c r="E301" s="1" t="str">
        <f t="shared" si="1"/>
        <v>201905871-L.EIC</v>
      </c>
      <c r="F301" s="1" t="s">
        <v>8124</v>
      </c>
      <c r="G301" s="1" t="s">
        <v>8126</v>
      </c>
      <c r="H301" s="1" t="str">
        <f t="shared" si="2"/>
        <v>2022/2023</v>
      </c>
      <c r="I301" s="2" t="str">
        <f t="shared" si="3"/>
        <v>2023</v>
      </c>
    </row>
    <row r="302" ht="14.25" customHeight="1">
      <c r="A302" s="1">
        <v>2.0190702E8</v>
      </c>
      <c r="B302" s="1" t="s">
        <v>5106</v>
      </c>
      <c r="C302" s="1" t="s">
        <v>5107</v>
      </c>
      <c r="D302" s="1" t="s">
        <v>3</v>
      </c>
      <c r="E302" s="1" t="str">
        <f t="shared" si="1"/>
        <v>201907020-L.EIC</v>
      </c>
      <c r="F302" s="1" t="s">
        <v>8124</v>
      </c>
      <c r="G302" s="1" t="s">
        <v>8125</v>
      </c>
      <c r="H302" s="1" t="str">
        <f t="shared" si="2"/>
        <v>2021/2022</v>
      </c>
      <c r="I302" s="2" t="str">
        <f t="shared" si="3"/>
        <v>2022</v>
      </c>
    </row>
    <row r="303" ht="14.25" customHeight="1">
      <c r="A303" s="1">
        <v>2.02006289E8</v>
      </c>
      <c r="B303" s="1" t="s">
        <v>5121</v>
      </c>
      <c r="C303" s="1" t="s">
        <v>5122</v>
      </c>
      <c r="D303" s="1" t="s">
        <v>3</v>
      </c>
      <c r="E303" s="1" t="str">
        <f t="shared" si="1"/>
        <v>202006289-L.EIC</v>
      </c>
      <c r="F303" s="1" t="s">
        <v>8124</v>
      </c>
      <c r="G303" s="1" t="s">
        <v>8126</v>
      </c>
      <c r="H303" s="1" t="str">
        <f t="shared" si="2"/>
        <v>2022/2023</v>
      </c>
      <c r="I303" s="2" t="str">
        <f t="shared" si="3"/>
        <v>2023</v>
      </c>
    </row>
    <row r="304" ht="14.25" customHeight="1">
      <c r="A304" s="1">
        <v>2.02004421E8</v>
      </c>
      <c r="B304" s="1" t="s">
        <v>5126</v>
      </c>
      <c r="C304" s="1" t="s">
        <v>5127</v>
      </c>
      <c r="D304" s="1" t="s">
        <v>3</v>
      </c>
      <c r="E304" s="1" t="str">
        <f t="shared" si="1"/>
        <v>202004421-L.EIC</v>
      </c>
      <c r="F304" s="1" t="s">
        <v>8124</v>
      </c>
      <c r="G304" s="1" t="s">
        <v>8126</v>
      </c>
      <c r="H304" s="1" t="str">
        <f t="shared" si="2"/>
        <v>2022/2023</v>
      </c>
      <c r="I304" s="2" t="str">
        <f t="shared" si="3"/>
        <v>2023</v>
      </c>
    </row>
    <row r="305" ht="14.25" customHeight="1">
      <c r="A305" s="1">
        <v>2.01906232E8</v>
      </c>
      <c r="B305" s="1" t="s">
        <v>5128</v>
      </c>
      <c r="C305" s="1" t="s">
        <v>5129</v>
      </c>
      <c r="D305" s="1" t="s">
        <v>3</v>
      </c>
      <c r="E305" s="1" t="str">
        <f t="shared" si="1"/>
        <v>201906232-L.EIC</v>
      </c>
      <c r="F305" s="1" t="s">
        <v>8124</v>
      </c>
      <c r="G305" s="1" t="s">
        <v>8125</v>
      </c>
      <c r="H305" s="1" t="str">
        <f t="shared" si="2"/>
        <v>2021/2022</v>
      </c>
      <c r="I305" s="2" t="str">
        <f t="shared" si="3"/>
        <v>2022</v>
      </c>
    </row>
    <row r="306" ht="14.25" customHeight="1">
      <c r="A306" s="1">
        <v>2.01906954E8</v>
      </c>
      <c r="B306" s="1" t="s">
        <v>5136</v>
      </c>
      <c r="C306" s="1" t="s">
        <v>5137</v>
      </c>
      <c r="D306" s="1" t="s">
        <v>3</v>
      </c>
      <c r="E306" s="1" t="str">
        <f t="shared" si="1"/>
        <v>201906954-L.EIC</v>
      </c>
      <c r="F306" s="1" t="s">
        <v>8124</v>
      </c>
      <c r="G306" s="1" t="s">
        <v>8125</v>
      </c>
      <c r="H306" s="1" t="str">
        <f t="shared" si="2"/>
        <v>2021/2022</v>
      </c>
      <c r="I306" s="2" t="str">
        <f t="shared" si="3"/>
        <v>2022</v>
      </c>
    </row>
    <row r="307" ht="14.25" customHeight="1">
      <c r="A307" s="1">
        <v>2.02007928E8</v>
      </c>
      <c r="B307" s="1" t="s">
        <v>5138</v>
      </c>
      <c r="C307" s="1" t="s">
        <v>5139</v>
      </c>
      <c r="D307" s="1" t="s">
        <v>3</v>
      </c>
      <c r="E307" s="1" t="str">
        <f t="shared" si="1"/>
        <v>202007928-L.EIC</v>
      </c>
      <c r="F307" s="1" t="s">
        <v>8124</v>
      </c>
      <c r="G307" s="1" t="s">
        <v>8126</v>
      </c>
      <c r="H307" s="1" t="str">
        <f t="shared" si="2"/>
        <v>2022/2023</v>
      </c>
      <c r="I307" s="2" t="str">
        <f t="shared" si="3"/>
        <v>2023</v>
      </c>
    </row>
    <row r="308" ht="14.25" customHeight="1">
      <c r="A308" s="1">
        <v>2.01905076E8</v>
      </c>
      <c r="B308" s="1" t="s">
        <v>5153</v>
      </c>
      <c r="C308" s="1" t="s">
        <v>5154</v>
      </c>
      <c r="D308" s="1" t="s">
        <v>3</v>
      </c>
      <c r="E308" s="1" t="str">
        <f t="shared" si="1"/>
        <v>201905076-L.EIC</v>
      </c>
      <c r="F308" s="1" t="s">
        <v>8124</v>
      </c>
      <c r="G308" s="1" t="s">
        <v>8125</v>
      </c>
      <c r="H308" s="1" t="str">
        <f t="shared" si="2"/>
        <v>2021/2022</v>
      </c>
      <c r="I308" s="2" t="str">
        <f t="shared" si="3"/>
        <v>2022</v>
      </c>
    </row>
    <row r="309" ht="14.25" customHeight="1">
      <c r="A309" s="1">
        <v>2.02005208E8</v>
      </c>
      <c r="B309" s="1" t="s">
        <v>5195</v>
      </c>
      <c r="C309" s="1" t="s">
        <v>5196</v>
      </c>
      <c r="D309" s="1" t="s">
        <v>3</v>
      </c>
      <c r="E309" s="1" t="str">
        <f t="shared" si="1"/>
        <v>202005208-L.EIC</v>
      </c>
      <c r="F309" s="1" t="s">
        <v>8124</v>
      </c>
      <c r="G309" s="1" t="s">
        <v>8126</v>
      </c>
      <c r="H309" s="1" t="str">
        <f t="shared" si="2"/>
        <v>2022/2023</v>
      </c>
      <c r="I309" s="2" t="str">
        <f t="shared" si="3"/>
        <v>2023</v>
      </c>
    </row>
    <row r="310" ht="14.25" customHeight="1">
      <c r="A310" s="1">
        <v>2.0170459E8</v>
      </c>
      <c r="B310" s="1" t="s">
        <v>5207</v>
      </c>
      <c r="C310" s="1" t="s">
        <v>5208</v>
      </c>
      <c r="D310" s="1" t="s">
        <v>3</v>
      </c>
      <c r="E310" s="1" t="str">
        <f t="shared" si="1"/>
        <v>201704590-L.EIC</v>
      </c>
      <c r="F310" s="1" t="s">
        <v>8124</v>
      </c>
      <c r="G310" s="1" t="s">
        <v>8125</v>
      </c>
      <c r="H310" s="1" t="str">
        <f t="shared" si="2"/>
        <v>2021/2022</v>
      </c>
      <c r="I310" s="2" t="str">
        <f t="shared" si="3"/>
        <v>2022</v>
      </c>
    </row>
    <row r="311" ht="14.25" customHeight="1">
      <c r="A311" s="1">
        <v>2.01906042E8</v>
      </c>
      <c r="B311" s="1" t="s">
        <v>5209</v>
      </c>
      <c r="C311" s="1" t="s">
        <v>5210</v>
      </c>
      <c r="D311" s="1" t="s">
        <v>3</v>
      </c>
      <c r="E311" s="1" t="str">
        <f t="shared" si="1"/>
        <v>201906042-L.EIC</v>
      </c>
      <c r="F311" s="1" t="s">
        <v>8124</v>
      </c>
      <c r="G311" s="1" t="s">
        <v>8125</v>
      </c>
      <c r="H311" s="1" t="str">
        <f t="shared" si="2"/>
        <v>2021/2022</v>
      </c>
      <c r="I311" s="2" t="str">
        <f t="shared" si="3"/>
        <v>2022</v>
      </c>
    </row>
    <row r="312" ht="14.25" customHeight="1">
      <c r="A312" s="1">
        <v>2.02007972E8</v>
      </c>
      <c r="B312" s="1" t="s">
        <v>5212</v>
      </c>
      <c r="C312" s="1" t="s">
        <v>5213</v>
      </c>
      <c r="D312" s="1" t="s">
        <v>3</v>
      </c>
      <c r="E312" s="1" t="str">
        <f t="shared" si="1"/>
        <v>202007972-L.EIC</v>
      </c>
      <c r="F312" s="1" t="s">
        <v>8124</v>
      </c>
      <c r="G312" s="1" t="s">
        <v>8126</v>
      </c>
      <c r="H312" s="1" t="str">
        <f t="shared" si="2"/>
        <v>2022/2023</v>
      </c>
      <c r="I312" s="2" t="str">
        <f t="shared" si="3"/>
        <v>2023</v>
      </c>
    </row>
    <row r="313" ht="14.25" customHeight="1">
      <c r="A313" s="1">
        <v>2.01608657E8</v>
      </c>
      <c r="B313" s="1" t="s">
        <v>5218</v>
      </c>
      <c r="C313" s="1" t="s">
        <v>5219</v>
      </c>
      <c r="D313" s="1" t="s">
        <v>3</v>
      </c>
      <c r="E313" s="1" t="str">
        <f t="shared" si="1"/>
        <v>201608657-L.EIC</v>
      </c>
      <c r="F313" s="1" t="s">
        <v>8124</v>
      </c>
      <c r="G313" s="1" t="s">
        <v>8125</v>
      </c>
      <c r="H313" s="1" t="str">
        <f t="shared" si="2"/>
        <v>2021/2022</v>
      </c>
      <c r="I313" s="2" t="str">
        <f t="shared" si="3"/>
        <v>2022</v>
      </c>
    </row>
    <row r="314" ht="14.25" customHeight="1">
      <c r="A314" s="1">
        <v>2.01907756E8</v>
      </c>
      <c r="B314" s="1" t="s">
        <v>5241</v>
      </c>
      <c r="C314" s="1" t="s">
        <v>5242</v>
      </c>
      <c r="D314" s="1" t="s">
        <v>3</v>
      </c>
      <c r="E314" s="1" t="str">
        <f t="shared" si="1"/>
        <v>201907756-L.EIC</v>
      </c>
      <c r="F314" s="1" t="s">
        <v>8124</v>
      </c>
      <c r="G314" s="1" t="s">
        <v>8125</v>
      </c>
      <c r="H314" s="1" t="str">
        <f t="shared" si="2"/>
        <v>2021/2022</v>
      </c>
      <c r="I314" s="2" t="str">
        <f t="shared" si="3"/>
        <v>2022</v>
      </c>
    </row>
    <row r="315" ht="14.25" customHeight="1">
      <c r="A315" s="1">
        <v>2.01906159E8</v>
      </c>
      <c r="B315" s="1" t="s">
        <v>5291</v>
      </c>
      <c r="C315" s="1" t="s">
        <v>5292</v>
      </c>
      <c r="D315" s="1" t="s">
        <v>3</v>
      </c>
      <c r="E315" s="1" t="str">
        <f t="shared" si="1"/>
        <v>201906159-L.EIC</v>
      </c>
      <c r="F315" s="1" t="s">
        <v>8124</v>
      </c>
      <c r="G315" s="1" t="s">
        <v>8125</v>
      </c>
      <c r="H315" s="1" t="str">
        <f t="shared" si="2"/>
        <v>2021/2022</v>
      </c>
      <c r="I315" s="2" t="str">
        <f t="shared" si="3"/>
        <v>2022</v>
      </c>
    </row>
    <row r="316" ht="14.25" customHeight="1">
      <c r="A316" s="1">
        <v>2.01605908E8</v>
      </c>
      <c r="B316" s="1" t="s">
        <v>5307</v>
      </c>
      <c r="C316" s="1" t="s">
        <v>5308</v>
      </c>
      <c r="D316" s="1" t="s">
        <v>3</v>
      </c>
      <c r="E316" s="1" t="str">
        <f t="shared" si="1"/>
        <v>201605908-L.EIC</v>
      </c>
      <c r="F316" s="1" t="s">
        <v>8124</v>
      </c>
      <c r="G316" s="1" t="s">
        <v>8125</v>
      </c>
      <c r="H316" s="1" t="str">
        <f t="shared" si="2"/>
        <v>2021/2022</v>
      </c>
      <c r="I316" s="2" t="str">
        <f t="shared" si="3"/>
        <v>2022</v>
      </c>
    </row>
    <row r="317" ht="14.25" customHeight="1">
      <c r="A317" s="1">
        <v>2.02008862E8</v>
      </c>
      <c r="B317" s="1" t="s">
        <v>5325</v>
      </c>
      <c r="C317" s="1" t="s">
        <v>5326</v>
      </c>
      <c r="D317" s="1" t="s">
        <v>3</v>
      </c>
      <c r="E317" s="1" t="str">
        <f t="shared" si="1"/>
        <v>202008862-L.EIC</v>
      </c>
      <c r="F317" s="1" t="s">
        <v>8124</v>
      </c>
      <c r="G317" s="1" t="s">
        <v>8126</v>
      </c>
      <c r="H317" s="1" t="str">
        <f t="shared" si="2"/>
        <v>2022/2023</v>
      </c>
      <c r="I317" s="2" t="str">
        <f t="shared" si="3"/>
        <v>2023</v>
      </c>
    </row>
    <row r="318" ht="14.25" customHeight="1">
      <c r="A318" s="1">
        <v>2.01905753E8</v>
      </c>
      <c r="B318" s="1" t="s">
        <v>5339</v>
      </c>
      <c r="C318" s="1" t="s">
        <v>5340</v>
      </c>
      <c r="D318" s="1" t="s">
        <v>3</v>
      </c>
      <c r="E318" s="1" t="str">
        <f t="shared" si="1"/>
        <v>201905753-L.EIC</v>
      </c>
      <c r="F318" s="1" t="s">
        <v>8124</v>
      </c>
      <c r="G318" s="1" t="s">
        <v>8126</v>
      </c>
      <c r="H318" s="1" t="str">
        <f t="shared" si="2"/>
        <v>2022/2023</v>
      </c>
      <c r="I318" s="2" t="str">
        <f t="shared" si="3"/>
        <v>2023</v>
      </c>
    </row>
    <row r="319" ht="14.25" customHeight="1">
      <c r="A319" s="1">
        <v>2.01700132E8</v>
      </c>
      <c r="B319" s="1" t="s">
        <v>5344</v>
      </c>
      <c r="C319" s="1" t="s">
        <v>5345</v>
      </c>
      <c r="D319" s="1" t="s">
        <v>3</v>
      </c>
      <c r="E319" s="1" t="str">
        <f t="shared" si="1"/>
        <v>201700132-L.EIC</v>
      </c>
      <c r="F319" s="1" t="s">
        <v>8124</v>
      </c>
      <c r="G319" s="1" t="s">
        <v>8125</v>
      </c>
      <c r="H319" s="1" t="str">
        <f t="shared" si="2"/>
        <v>2021/2022</v>
      </c>
      <c r="I319" s="2" t="str">
        <f t="shared" si="3"/>
        <v>2022</v>
      </c>
    </row>
    <row r="320" ht="14.25" customHeight="1">
      <c r="A320" s="1">
        <v>2.02007865E8</v>
      </c>
      <c r="B320" s="1" t="s">
        <v>5403</v>
      </c>
      <c r="C320" s="1" t="s">
        <v>5404</v>
      </c>
      <c r="D320" s="1" t="s">
        <v>3</v>
      </c>
      <c r="E320" s="1" t="str">
        <f t="shared" si="1"/>
        <v>202007865-L.EIC</v>
      </c>
      <c r="F320" s="1" t="s">
        <v>8124</v>
      </c>
      <c r="G320" s="1" t="s">
        <v>8126</v>
      </c>
      <c r="H320" s="1" t="str">
        <f t="shared" si="2"/>
        <v>2022/2023</v>
      </c>
      <c r="I320" s="2" t="str">
        <f t="shared" si="3"/>
        <v>2023</v>
      </c>
    </row>
    <row r="321" ht="14.25" customHeight="1">
      <c r="A321" s="1">
        <v>2.01706864E8</v>
      </c>
      <c r="B321" s="1" t="s">
        <v>5426</v>
      </c>
      <c r="C321" s="1" t="s">
        <v>5427</v>
      </c>
      <c r="D321" s="1" t="s">
        <v>3</v>
      </c>
      <c r="E321" s="1" t="str">
        <f t="shared" si="1"/>
        <v>201706864-L.EIC</v>
      </c>
      <c r="F321" s="1" t="s">
        <v>8124</v>
      </c>
      <c r="G321" s="1" t="s">
        <v>8125</v>
      </c>
      <c r="H321" s="1" t="str">
        <f t="shared" si="2"/>
        <v>2021/2022</v>
      </c>
      <c r="I321" s="2" t="str">
        <f t="shared" si="3"/>
        <v>2022</v>
      </c>
    </row>
    <row r="322" ht="14.25" customHeight="1">
      <c r="A322" s="1">
        <v>2.01405774E8</v>
      </c>
      <c r="B322" s="1" t="s">
        <v>5476</v>
      </c>
      <c r="C322" s="1" t="s">
        <v>5477</v>
      </c>
      <c r="D322" s="1" t="s">
        <v>3</v>
      </c>
      <c r="E322" s="1" t="str">
        <f t="shared" si="1"/>
        <v>201405774-L.EIC</v>
      </c>
      <c r="F322" s="1" t="s">
        <v>8124</v>
      </c>
      <c r="G322" s="1" t="s">
        <v>8125</v>
      </c>
      <c r="H322" s="1" t="str">
        <f t="shared" si="2"/>
        <v>2021/2022</v>
      </c>
      <c r="I322" s="2" t="str">
        <f t="shared" si="3"/>
        <v>2022</v>
      </c>
    </row>
    <row r="323" ht="14.25" customHeight="1">
      <c r="A323" s="1">
        <v>2.01905477E8</v>
      </c>
      <c r="B323" s="1" t="s">
        <v>5509</v>
      </c>
      <c r="C323" s="1" t="s">
        <v>5510</v>
      </c>
      <c r="D323" s="1" t="s">
        <v>3</v>
      </c>
      <c r="E323" s="1" t="str">
        <f t="shared" si="1"/>
        <v>201905477-L.EIC</v>
      </c>
      <c r="F323" s="1" t="s">
        <v>8124</v>
      </c>
      <c r="G323" s="1" t="s">
        <v>8126</v>
      </c>
      <c r="H323" s="1" t="str">
        <f t="shared" si="2"/>
        <v>2022/2023</v>
      </c>
      <c r="I323" s="2" t="str">
        <f t="shared" si="3"/>
        <v>2023</v>
      </c>
    </row>
    <row r="324" ht="14.25" customHeight="1">
      <c r="A324" s="1">
        <v>2.0190825E8</v>
      </c>
      <c r="B324" s="1" t="s">
        <v>5516</v>
      </c>
      <c r="C324" s="1" t="s">
        <v>5517</v>
      </c>
      <c r="D324" s="1" t="s">
        <v>3</v>
      </c>
      <c r="E324" s="1" t="str">
        <f t="shared" si="1"/>
        <v>201908250-L.EIC</v>
      </c>
      <c r="F324" s="1" t="s">
        <v>8124</v>
      </c>
      <c r="G324" s="1" t="s">
        <v>8125</v>
      </c>
      <c r="H324" s="1" t="str">
        <f t="shared" si="2"/>
        <v>2021/2022</v>
      </c>
      <c r="I324" s="2" t="str">
        <f t="shared" si="3"/>
        <v>2022</v>
      </c>
    </row>
    <row r="325" ht="14.25" customHeight="1">
      <c r="A325" s="1">
        <v>2.01708997E8</v>
      </c>
      <c r="B325" s="1" t="s">
        <v>5538</v>
      </c>
      <c r="C325" s="1" t="s">
        <v>5539</v>
      </c>
      <c r="D325" s="1" t="s">
        <v>3</v>
      </c>
      <c r="E325" s="1" t="str">
        <f t="shared" si="1"/>
        <v>201708997-L.EIC</v>
      </c>
      <c r="F325" s="1" t="s">
        <v>8124</v>
      </c>
      <c r="G325" s="1" t="s">
        <v>8125</v>
      </c>
      <c r="H325" s="1" t="str">
        <f t="shared" si="2"/>
        <v>2021/2022</v>
      </c>
      <c r="I325" s="2" t="str">
        <f t="shared" si="3"/>
        <v>2022</v>
      </c>
    </row>
    <row r="326" ht="14.25" customHeight="1">
      <c r="A326" s="1">
        <v>2.02003324E8</v>
      </c>
      <c r="B326" s="1" t="s">
        <v>5568</v>
      </c>
      <c r="C326" s="1" t="s">
        <v>5569</v>
      </c>
      <c r="D326" s="1" t="s">
        <v>3</v>
      </c>
      <c r="E326" s="1" t="str">
        <f t="shared" si="1"/>
        <v>202003324-L.EIC</v>
      </c>
      <c r="F326" s="1" t="s">
        <v>8124</v>
      </c>
      <c r="G326" s="1" t="s">
        <v>8125</v>
      </c>
      <c r="H326" s="1" t="str">
        <f t="shared" si="2"/>
        <v>2021/2022</v>
      </c>
      <c r="I326" s="2" t="str">
        <f t="shared" si="3"/>
        <v>2022</v>
      </c>
    </row>
    <row r="327" ht="14.25" customHeight="1">
      <c r="A327" s="1">
        <v>2.01906272E8</v>
      </c>
      <c r="B327" s="1" t="s">
        <v>5618</v>
      </c>
      <c r="C327" s="1" t="s">
        <v>5619</v>
      </c>
      <c r="D327" s="1" t="s">
        <v>3</v>
      </c>
      <c r="E327" s="1" t="str">
        <f t="shared" si="1"/>
        <v>201906272-L.EIC</v>
      </c>
      <c r="F327" s="1" t="s">
        <v>8124</v>
      </c>
      <c r="G327" s="1" t="s">
        <v>8125</v>
      </c>
      <c r="H327" s="1" t="str">
        <f t="shared" si="2"/>
        <v>2021/2022</v>
      </c>
      <c r="I327" s="2" t="str">
        <f t="shared" si="3"/>
        <v>2022</v>
      </c>
    </row>
    <row r="328" ht="14.25" customHeight="1">
      <c r="A328" s="1">
        <v>2.01805238E8</v>
      </c>
      <c r="B328" s="1" t="s">
        <v>5655</v>
      </c>
      <c r="C328" s="1" t="s">
        <v>5656</v>
      </c>
      <c r="D328" s="1" t="s">
        <v>3</v>
      </c>
      <c r="E328" s="1" t="str">
        <f t="shared" si="1"/>
        <v>201805238-L.EIC</v>
      </c>
      <c r="F328" s="1" t="s">
        <v>8124</v>
      </c>
      <c r="G328" s="1" t="s">
        <v>8126</v>
      </c>
      <c r="H328" s="1" t="str">
        <f t="shared" si="2"/>
        <v>2022/2023</v>
      </c>
      <c r="I328" s="2" t="str">
        <f t="shared" si="3"/>
        <v>2023</v>
      </c>
    </row>
    <row r="329" ht="14.25" customHeight="1">
      <c r="A329" s="1">
        <v>2.01905427E8</v>
      </c>
      <c r="B329" s="1" t="s">
        <v>5657</v>
      </c>
      <c r="C329" s="1" t="s">
        <v>5658</v>
      </c>
      <c r="D329" s="1" t="s">
        <v>3</v>
      </c>
      <c r="E329" s="1" t="str">
        <f t="shared" si="1"/>
        <v>201905427-L.EIC</v>
      </c>
      <c r="F329" s="1" t="s">
        <v>8124</v>
      </c>
      <c r="G329" s="1" t="s">
        <v>8125</v>
      </c>
      <c r="H329" s="1" t="str">
        <f t="shared" si="2"/>
        <v>2021/2022</v>
      </c>
      <c r="I329" s="2" t="str">
        <f t="shared" si="3"/>
        <v>2022</v>
      </c>
    </row>
    <row r="330" ht="14.25" customHeight="1">
      <c r="A330" s="1">
        <v>2.01804977E8</v>
      </c>
      <c r="B330" s="1" t="s">
        <v>5714</v>
      </c>
      <c r="C330" s="1" t="s">
        <v>5715</v>
      </c>
      <c r="D330" s="1" t="s">
        <v>3</v>
      </c>
      <c r="E330" s="1" t="str">
        <f t="shared" si="1"/>
        <v>201804977-L.EIC</v>
      </c>
      <c r="F330" s="1" t="s">
        <v>8124</v>
      </c>
      <c r="G330" s="1" t="s">
        <v>8126</v>
      </c>
      <c r="H330" s="1" t="str">
        <f t="shared" si="2"/>
        <v>2022/2023</v>
      </c>
      <c r="I330" s="2" t="str">
        <f t="shared" si="3"/>
        <v>2023</v>
      </c>
    </row>
    <row r="331" ht="14.25" customHeight="1">
      <c r="A331" s="1">
        <v>2.01705616E8</v>
      </c>
      <c r="B331" s="1" t="s">
        <v>5773</v>
      </c>
      <c r="C331" s="1" t="s">
        <v>5774</v>
      </c>
      <c r="D331" s="1" t="s">
        <v>3</v>
      </c>
      <c r="E331" s="1" t="str">
        <f t="shared" si="1"/>
        <v>201705616-L.EIC</v>
      </c>
      <c r="F331" s="1" t="s">
        <v>8124</v>
      </c>
      <c r="G331" s="1" t="s">
        <v>8125</v>
      </c>
      <c r="H331" s="1" t="str">
        <f t="shared" si="2"/>
        <v>2021/2022</v>
      </c>
      <c r="I331" s="2" t="str">
        <f t="shared" si="3"/>
        <v>2022</v>
      </c>
    </row>
    <row r="332" ht="14.25" customHeight="1">
      <c r="A332" s="1">
        <v>2.02004985E8</v>
      </c>
      <c r="B332" s="1" t="s">
        <v>5802</v>
      </c>
      <c r="C332" s="1" t="s">
        <v>5803</v>
      </c>
      <c r="D332" s="1" t="s">
        <v>3</v>
      </c>
      <c r="E332" s="1" t="str">
        <f t="shared" si="1"/>
        <v>202004985-L.EIC</v>
      </c>
      <c r="F332" s="1" t="s">
        <v>8124</v>
      </c>
      <c r="G332" s="1" t="s">
        <v>8126</v>
      </c>
      <c r="H332" s="1" t="str">
        <f t="shared" si="2"/>
        <v>2022/2023</v>
      </c>
      <c r="I332" s="2" t="str">
        <f t="shared" si="3"/>
        <v>2023</v>
      </c>
    </row>
    <row r="333" ht="14.25" customHeight="1">
      <c r="A333" s="1">
        <v>2.02007525E8</v>
      </c>
      <c r="B333" s="1" t="s">
        <v>5847</v>
      </c>
      <c r="C333" s="1" t="s">
        <v>5848</v>
      </c>
      <c r="D333" s="1" t="s">
        <v>3</v>
      </c>
      <c r="E333" s="1" t="str">
        <f t="shared" si="1"/>
        <v>202007525-L.EIC</v>
      </c>
      <c r="F333" s="1" t="s">
        <v>8124</v>
      </c>
      <c r="G333" s="1" t="s">
        <v>8126</v>
      </c>
      <c r="H333" s="1" t="str">
        <f t="shared" si="2"/>
        <v>2022/2023</v>
      </c>
      <c r="I333" s="2" t="str">
        <f t="shared" si="3"/>
        <v>2023</v>
      </c>
    </row>
    <row r="334" ht="14.25" customHeight="1">
      <c r="A334" s="1">
        <v>2.01806251E8</v>
      </c>
      <c r="B334" s="1" t="s">
        <v>5891</v>
      </c>
      <c r="C334" s="1" t="s">
        <v>5892</v>
      </c>
      <c r="D334" s="1" t="s">
        <v>3</v>
      </c>
      <c r="E334" s="1" t="str">
        <f t="shared" si="1"/>
        <v>201806251-L.EIC</v>
      </c>
      <c r="F334" s="1" t="s">
        <v>8124</v>
      </c>
      <c r="G334" s="1" t="s">
        <v>8125</v>
      </c>
      <c r="H334" s="1" t="str">
        <f t="shared" si="2"/>
        <v>2021/2022</v>
      </c>
      <c r="I334" s="2" t="str">
        <f t="shared" si="3"/>
        <v>2022</v>
      </c>
    </row>
    <row r="335" ht="14.25" customHeight="1">
      <c r="A335" s="1">
        <v>2.01905348E8</v>
      </c>
      <c r="B335" s="1" t="s">
        <v>5917</v>
      </c>
      <c r="C335" s="1" t="s">
        <v>5918</v>
      </c>
      <c r="D335" s="1" t="s">
        <v>3</v>
      </c>
      <c r="E335" s="1" t="str">
        <f t="shared" si="1"/>
        <v>201905348-L.EIC</v>
      </c>
      <c r="F335" s="1" t="s">
        <v>8124</v>
      </c>
      <c r="G335" s="1" t="s">
        <v>8125</v>
      </c>
      <c r="H335" s="1" t="str">
        <f t="shared" si="2"/>
        <v>2021/2022</v>
      </c>
      <c r="I335" s="2" t="str">
        <f t="shared" si="3"/>
        <v>2022</v>
      </c>
    </row>
    <row r="336" ht="14.25" customHeight="1">
      <c r="A336" s="1">
        <v>2.01904865E8</v>
      </c>
      <c r="B336" s="1" t="s">
        <v>5923</v>
      </c>
      <c r="C336" s="1" t="s">
        <v>5924</v>
      </c>
      <c r="D336" s="1" t="s">
        <v>3</v>
      </c>
      <c r="E336" s="1" t="str">
        <f t="shared" si="1"/>
        <v>201904865-L.EIC</v>
      </c>
      <c r="F336" s="1" t="s">
        <v>8124</v>
      </c>
      <c r="G336" s="1" t="s">
        <v>8126</v>
      </c>
      <c r="H336" s="1" t="str">
        <f t="shared" si="2"/>
        <v>2022/2023</v>
      </c>
      <c r="I336" s="2" t="str">
        <f t="shared" si="3"/>
        <v>2023</v>
      </c>
    </row>
    <row r="337" ht="14.25" customHeight="1">
      <c r="A337" s="1">
        <v>2.02005097E8</v>
      </c>
      <c r="B337" s="1" t="s">
        <v>5931</v>
      </c>
      <c r="C337" s="1" t="s">
        <v>5932</v>
      </c>
      <c r="D337" s="1" t="s">
        <v>3</v>
      </c>
      <c r="E337" s="1" t="str">
        <f t="shared" si="1"/>
        <v>202005097-L.EIC</v>
      </c>
      <c r="F337" s="1" t="s">
        <v>8124</v>
      </c>
      <c r="G337" s="1" t="s">
        <v>8126</v>
      </c>
      <c r="H337" s="1" t="str">
        <f t="shared" si="2"/>
        <v>2022/2023</v>
      </c>
      <c r="I337" s="2" t="str">
        <f t="shared" si="3"/>
        <v>2023</v>
      </c>
    </row>
    <row r="338" ht="14.25" customHeight="1">
      <c r="A338" s="1">
        <v>2.01806824E8</v>
      </c>
      <c r="B338" s="1" t="s">
        <v>5950</v>
      </c>
      <c r="C338" s="1" t="s">
        <v>5951</v>
      </c>
      <c r="D338" s="1" t="s">
        <v>3</v>
      </c>
      <c r="E338" s="1" t="str">
        <f t="shared" si="1"/>
        <v>201806824-L.EIC</v>
      </c>
      <c r="F338" s="1" t="s">
        <v>8124</v>
      </c>
      <c r="G338" s="1" t="s">
        <v>8126</v>
      </c>
      <c r="H338" s="1" t="str">
        <f t="shared" si="2"/>
        <v>2022/2023</v>
      </c>
      <c r="I338" s="2" t="str">
        <f t="shared" si="3"/>
        <v>2023</v>
      </c>
    </row>
    <row r="339" ht="14.25" customHeight="1">
      <c r="A339" s="1">
        <v>2.01905429E8</v>
      </c>
      <c r="B339" s="1" t="s">
        <v>5952</v>
      </c>
      <c r="C339" s="1" t="s">
        <v>5953</v>
      </c>
      <c r="D339" s="1" t="s">
        <v>3</v>
      </c>
      <c r="E339" s="1" t="str">
        <f t="shared" si="1"/>
        <v>201905429-L.EIC</v>
      </c>
      <c r="F339" s="1" t="s">
        <v>8124</v>
      </c>
      <c r="G339" s="1" t="s">
        <v>8126</v>
      </c>
      <c r="H339" s="1" t="str">
        <f t="shared" si="2"/>
        <v>2022/2023</v>
      </c>
      <c r="I339" s="2" t="str">
        <f t="shared" si="3"/>
        <v>2023</v>
      </c>
    </row>
    <row r="340" ht="14.25" customHeight="1">
      <c r="A340" s="1">
        <v>2.02008307E8</v>
      </c>
      <c r="B340" s="1" t="s">
        <v>5981</v>
      </c>
      <c r="C340" s="1" t="s">
        <v>5982</v>
      </c>
      <c r="D340" s="1" t="s">
        <v>3</v>
      </c>
      <c r="E340" s="1" t="str">
        <f t="shared" si="1"/>
        <v>202008307-L.EIC</v>
      </c>
      <c r="F340" s="1" t="s">
        <v>8124</v>
      </c>
      <c r="G340" s="1" t="s">
        <v>8126</v>
      </c>
      <c r="H340" s="1" t="str">
        <f t="shared" si="2"/>
        <v>2022/2023</v>
      </c>
      <c r="I340" s="2" t="str">
        <f t="shared" si="3"/>
        <v>2023</v>
      </c>
    </row>
    <row r="341" ht="14.25" customHeight="1">
      <c r="A341" s="1">
        <v>2.01907254E8</v>
      </c>
      <c r="B341" s="1" t="s">
        <v>5984</v>
      </c>
      <c r="C341" s="1" t="s">
        <v>5985</v>
      </c>
      <c r="D341" s="1" t="s">
        <v>3</v>
      </c>
      <c r="E341" s="1" t="str">
        <f t="shared" si="1"/>
        <v>201907254-L.EIC</v>
      </c>
      <c r="F341" s="1" t="s">
        <v>8124</v>
      </c>
      <c r="G341" s="1" t="s">
        <v>8125</v>
      </c>
      <c r="H341" s="1" t="str">
        <f t="shared" si="2"/>
        <v>2021/2022</v>
      </c>
      <c r="I341" s="2" t="str">
        <f t="shared" si="3"/>
        <v>2022</v>
      </c>
    </row>
    <row r="342" ht="14.25" customHeight="1">
      <c r="A342" s="1">
        <v>2.01905396E8</v>
      </c>
      <c r="B342" s="1" t="s">
        <v>5986</v>
      </c>
      <c r="C342" s="1" t="s">
        <v>5987</v>
      </c>
      <c r="D342" s="1" t="s">
        <v>3</v>
      </c>
      <c r="E342" s="1" t="str">
        <f t="shared" si="1"/>
        <v>201905396-L.EIC</v>
      </c>
      <c r="F342" s="1" t="s">
        <v>8124</v>
      </c>
      <c r="G342" s="1" t="s">
        <v>8126</v>
      </c>
      <c r="H342" s="1" t="str">
        <f t="shared" si="2"/>
        <v>2022/2023</v>
      </c>
      <c r="I342" s="2" t="str">
        <f t="shared" si="3"/>
        <v>2023</v>
      </c>
    </row>
    <row r="343" ht="14.25" customHeight="1">
      <c r="A343" s="1">
        <v>2.01905966E8</v>
      </c>
      <c r="B343" s="1" t="s">
        <v>5988</v>
      </c>
      <c r="C343" s="1" t="s">
        <v>5989</v>
      </c>
      <c r="D343" s="1" t="s">
        <v>3</v>
      </c>
      <c r="E343" s="1" t="str">
        <f t="shared" si="1"/>
        <v>201905966-L.EIC</v>
      </c>
      <c r="F343" s="1" t="s">
        <v>8124</v>
      </c>
      <c r="G343" s="1" t="s">
        <v>8126</v>
      </c>
      <c r="H343" s="1" t="str">
        <f t="shared" si="2"/>
        <v>2022/2023</v>
      </c>
      <c r="I343" s="2" t="str">
        <f t="shared" si="3"/>
        <v>2023</v>
      </c>
    </row>
    <row r="344" ht="14.25" customHeight="1">
      <c r="A344" s="1">
        <v>2.02006086E8</v>
      </c>
      <c r="B344" s="1" t="s">
        <v>5990</v>
      </c>
      <c r="C344" s="1" t="s">
        <v>5991</v>
      </c>
      <c r="D344" s="1" t="s">
        <v>3</v>
      </c>
      <c r="E344" s="1" t="str">
        <f t="shared" si="1"/>
        <v>202006086-L.EIC</v>
      </c>
      <c r="F344" s="1" t="s">
        <v>8124</v>
      </c>
      <c r="G344" s="1" t="s">
        <v>8126</v>
      </c>
      <c r="H344" s="1" t="str">
        <f t="shared" si="2"/>
        <v>2022/2023</v>
      </c>
      <c r="I344" s="2" t="str">
        <f t="shared" si="3"/>
        <v>2023</v>
      </c>
    </row>
    <row r="345" ht="14.25" customHeight="1">
      <c r="A345" s="1">
        <v>2.02006322E8</v>
      </c>
      <c r="B345" s="1" t="s">
        <v>6001</v>
      </c>
      <c r="C345" s="1" t="s">
        <v>6002</v>
      </c>
      <c r="D345" s="1" t="s">
        <v>3</v>
      </c>
      <c r="E345" s="1" t="str">
        <f t="shared" si="1"/>
        <v>202006322-L.EIC</v>
      </c>
      <c r="F345" s="1" t="s">
        <v>8124</v>
      </c>
      <c r="G345" s="1" t="s">
        <v>8126</v>
      </c>
      <c r="H345" s="1" t="str">
        <f t="shared" si="2"/>
        <v>2022/2023</v>
      </c>
      <c r="I345" s="2" t="str">
        <f t="shared" si="3"/>
        <v>2023</v>
      </c>
    </row>
    <row r="346" ht="14.25" customHeight="1">
      <c r="A346" s="1">
        <v>2.01905508E8</v>
      </c>
      <c r="B346" s="1" t="s">
        <v>6044</v>
      </c>
      <c r="C346" s="1" t="s">
        <v>6045</v>
      </c>
      <c r="D346" s="1" t="s">
        <v>3</v>
      </c>
      <c r="E346" s="1" t="str">
        <f t="shared" si="1"/>
        <v>201905508-L.EIC</v>
      </c>
      <c r="F346" s="1" t="s">
        <v>8124</v>
      </c>
      <c r="G346" s="1" t="s">
        <v>8126</v>
      </c>
      <c r="H346" s="1" t="str">
        <f t="shared" si="2"/>
        <v>2022/2023</v>
      </c>
      <c r="I346" s="2" t="str">
        <f t="shared" si="3"/>
        <v>2023</v>
      </c>
    </row>
    <row r="347" ht="14.25" customHeight="1">
      <c r="A347" s="1">
        <v>2.01904529E8</v>
      </c>
      <c r="B347" s="1" t="s">
        <v>6110</v>
      </c>
      <c r="C347" s="1" t="s">
        <v>6111</v>
      </c>
      <c r="D347" s="1" t="s">
        <v>3</v>
      </c>
      <c r="E347" s="1" t="str">
        <f t="shared" si="1"/>
        <v>201904529-L.EIC</v>
      </c>
      <c r="F347" s="1" t="s">
        <v>8124</v>
      </c>
      <c r="G347" s="1" t="s">
        <v>8126</v>
      </c>
      <c r="H347" s="1" t="str">
        <f t="shared" si="2"/>
        <v>2022/2023</v>
      </c>
      <c r="I347" s="2" t="str">
        <f t="shared" si="3"/>
        <v>2023</v>
      </c>
    </row>
    <row r="348" ht="14.25" customHeight="1">
      <c r="A348" s="1">
        <v>2.01806728E8</v>
      </c>
      <c r="B348" s="1" t="s">
        <v>6113</v>
      </c>
      <c r="C348" s="1" t="s">
        <v>6114</v>
      </c>
      <c r="D348" s="1" t="s">
        <v>3</v>
      </c>
      <c r="E348" s="1" t="str">
        <f t="shared" si="1"/>
        <v>201806728-L.EIC</v>
      </c>
      <c r="F348" s="1" t="s">
        <v>8124</v>
      </c>
      <c r="G348" s="1" t="s">
        <v>8125</v>
      </c>
      <c r="H348" s="1" t="str">
        <f t="shared" si="2"/>
        <v>2021/2022</v>
      </c>
      <c r="I348" s="2" t="str">
        <f t="shared" si="3"/>
        <v>2022</v>
      </c>
    </row>
    <row r="349" ht="14.25" customHeight="1">
      <c r="A349" s="1">
        <v>2.02006199E8</v>
      </c>
      <c r="B349" s="1" t="s">
        <v>6121</v>
      </c>
      <c r="C349" s="1" t="s">
        <v>6122</v>
      </c>
      <c r="D349" s="1" t="s">
        <v>3</v>
      </c>
      <c r="E349" s="1" t="str">
        <f t="shared" si="1"/>
        <v>202006199-L.EIC</v>
      </c>
      <c r="F349" s="1" t="s">
        <v>8124</v>
      </c>
      <c r="G349" s="1" t="s">
        <v>8126</v>
      </c>
      <c r="H349" s="1" t="str">
        <f t="shared" si="2"/>
        <v>2022/2023</v>
      </c>
      <c r="I349" s="2" t="str">
        <f t="shared" si="3"/>
        <v>2023</v>
      </c>
    </row>
    <row r="350" ht="14.25" customHeight="1">
      <c r="A350" s="1">
        <v>2.01907523E8</v>
      </c>
      <c r="B350" s="1" t="s">
        <v>6151</v>
      </c>
      <c r="C350" s="1" t="s">
        <v>6152</v>
      </c>
      <c r="D350" s="1" t="s">
        <v>3</v>
      </c>
      <c r="E350" s="1" t="str">
        <f t="shared" si="1"/>
        <v>201907523-L.EIC</v>
      </c>
      <c r="F350" s="1" t="s">
        <v>8124</v>
      </c>
      <c r="G350" s="1" t="s">
        <v>8125</v>
      </c>
      <c r="H350" s="1" t="str">
        <f t="shared" si="2"/>
        <v>2021/2022</v>
      </c>
      <c r="I350" s="2" t="str">
        <f t="shared" si="3"/>
        <v>2022</v>
      </c>
    </row>
    <row r="351" ht="14.25" customHeight="1">
      <c r="A351" s="1">
        <v>2.02004714E8</v>
      </c>
      <c r="B351" s="1" t="s">
        <v>6161</v>
      </c>
      <c r="C351" s="1" t="s">
        <v>6162</v>
      </c>
      <c r="D351" s="1" t="s">
        <v>3</v>
      </c>
      <c r="E351" s="1" t="str">
        <f t="shared" si="1"/>
        <v>202004714-L.EIC</v>
      </c>
      <c r="F351" s="1" t="s">
        <v>8124</v>
      </c>
      <c r="G351" s="1" t="s">
        <v>8126</v>
      </c>
      <c r="H351" s="1" t="str">
        <f t="shared" si="2"/>
        <v>2022/2023</v>
      </c>
      <c r="I351" s="2" t="str">
        <f t="shared" si="3"/>
        <v>2023</v>
      </c>
    </row>
    <row r="352" ht="14.25" customHeight="1">
      <c r="A352" s="1">
        <v>2.00404215E8</v>
      </c>
      <c r="B352" s="1" t="s">
        <v>6168</v>
      </c>
      <c r="C352" s="1" t="s">
        <v>6169</v>
      </c>
      <c r="D352" s="1" t="s">
        <v>3</v>
      </c>
      <c r="E352" s="1" t="str">
        <f t="shared" si="1"/>
        <v>200404215-L.EIC</v>
      </c>
      <c r="F352" s="1" t="s">
        <v>8124</v>
      </c>
      <c r="G352" s="1" t="s">
        <v>8126</v>
      </c>
      <c r="H352" s="1" t="str">
        <f t="shared" si="2"/>
        <v>2022/2023</v>
      </c>
      <c r="I352" s="2" t="str">
        <f t="shared" si="3"/>
        <v>2023</v>
      </c>
    </row>
    <row r="353" ht="14.25" customHeight="1">
      <c r="A353" s="1">
        <v>2.02004715E8</v>
      </c>
      <c r="B353" s="1" t="s">
        <v>6174</v>
      </c>
      <c r="C353" s="1" t="s">
        <v>6175</v>
      </c>
      <c r="D353" s="1" t="s">
        <v>3</v>
      </c>
      <c r="E353" s="1" t="str">
        <f t="shared" si="1"/>
        <v>202004715-L.EIC</v>
      </c>
      <c r="F353" s="1" t="s">
        <v>8124</v>
      </c>
      <c r="G353" s="1" t="s">
        <v>8126</v>
      </c>
      <c r="H353" s="1" t="str">
        <f t="shared" si="2"/>
        <v>2022/2023</v>
      </c>
      <c r="I353" s="2" t="str">
        <f t="shared" si="3"/>
        <v>2023</v>
      </c>
    </row>
    <row r="354" ht="14.25" customHeight="1">
      <c r="A354" s="1">
        <v>2.01806083E8</v>
      </c>
      <c r="B354" s="1" t="s">
        <v>6176</v>
      </c>
      <c r="C354" s="1" t="s">
        <v>6177</v>
      </c>
      <c r="D354" s="1" t="s">
        <v>3</v>
      </c>
      <c r="E354" s="1" t="str">
        <f t="shared" si="1"/>
        <v>201806083-L.EIC</v>
      </c>
      <c r="F354" s="1" t="s">
        <v>8124</v>
      </c>
      <c r="G354" s="1" t="s">
        <v>8125</v>
      </c>
      <c r="H354" s="1" t="str">
        <f t="shared" si="2"/>
        <v>2021/2022</v>
      </c>
      <c r="I354" s="2" t="str">
        <f t="shared" si="3"/>
        <v>2022</v>
      </c>
    </row>
    <row r="355" ht="14.25" customHeight="1">
      <c r="A355" s="1">
        <v>2.01603816E8</v>
      </c>
      <c r="B355" s="1" t="s">
        <v>6181</v>
      </c>
      <c r="C355" s="1" t="s">
        <v>6182</v>
      </c>
      <c r="D355" s="1" t="s">
        <v>3</v>
      </c>
      <c r="E355" s="1" t="str">
        <f t="shared" si="1"/>
        <v>201603816-L.EIC</v>
      </c>
      <c r="F355" s="1" t="s">
        <v>8124</v>
      </c>
      <c r="G355" s="1" t="s">
        <v>8125</v>
      </c>
      <c r="H355" s="1" t="str">
        <f t="shared" si="2"/>
        <v>2021/2022</v>
      </c>
      <c r="I355" s="2" t="str">
        <f t="shared" si="3"/>
        <v>2022</v>
      </c>
    </row>
    <row r="356" ht="14.25" customHeight="1">
      <c r="A356" s="1">
        <v>2.01806802E8</v>
      </c>
      <c r="B356" s="1" t="s">
        <v>6193</v>
      </c>
      <c r="C356" s="1" t="s">
        <v>6194</v>
      </c>
      <c r="D356" s="1" t="s">
        <v>3</v>
      </c>
      <c r="E356" s="1" t="str">
        <f t="shared" si="1"/>
        <v>201806802-L.EIC</v>
      </c>
      <c r="F356" s="1" t="s">
        <v>8124</v>
      </c>
      <c r="G356" s="1" t="s">
        <v>8125</v>
      </c>
      <c r="H356" s="1" t="str">
        <f t="shared" si="2"/>
        <v>2021/2022</v>
      </c>
      <c r="I356" s="2" t="str">
        <f t="shared" si="3"/>
        <v>2022</v>
      </c>
    </row>
    <row r="357" ht="14.25" customHeight="1">
      <c r="A357" s="1">
        <v>2.01906712E8</v>
      </c>
      <c r="B357" s="1" t="s">
        <v>6212</v>
      </c>
      <c r="C357" s="1" t="s">
        <v>6213</v>
      </c>
      <c r="D357" s="1" t="s">
        <v>3</v>
      </c>
      <c r="E357" s="1" t="str">
        <f t="shared" si="1"/>
        <v>201906712-L.EIC</v>
      </c>
      <c r="F357" s="1" t="s">
        <v>8124</v>
      </c>
      <c r="G357" s="1" t="s">
        <v>8125</v>
      </c>
      <c r="H357" s="1" t="str">
        <f t="shared" si="2"/>
        <v>2021/2022</v>
      </c>
      <c r="I357" s="2" t="str">
        <f t="shared" si="3"/>
        <v>2022</v>
      </c>
    </row>
    <row r="358" ht="14.25" customHeight="1">
      <c r="A358" s="1">
        <v>2.02007531E8</v>
      </c>
      <c r="B358" s="1" t="s">
        <v>6254</v>
      </c>
      <c r="C358" s="1" t="s">
        <v>6255</v>
      </c>
      <c r="D358" s="1" t="s">
        <v>3</v>
      </c>
      <c r="E358" s="1" t="str">
        <f t="shared" si="1"/>
        <v>202007531-L.EIC</v>
      </c>
      <c r="F358" s="1" t="s">
        <v>8124</v>
      </c>
      <c r="G358" s="1" t="s">
        <v>8126</v>
      </c>
      <c r="H358" s="1" t="str">
        <f t="shared" si="2"/>
        <v>2022/2023</v>
      </c>
      <c r="I358" s="2" t="str">
        <f t="shared" si="3"/>
        <v>2023</v>
      </c>
    </row>
    <row r="359" ht="14.25" customHeight="1">
      <c r="A359" s="1">
        <v>2.00405157E8</v>
      </c>
      <c r="B359" s="1" t="s">
        <v>6260</v>
      </c>
      <c r="C359" s="1" t="s">
        <v>6261</v>
      </c>
      <c r="D359" s="1" t="s">
        <v>3</v>
      </c>
      <c r="E359" s="1" t="str">
        <f t="shared" si="1"/>
        <v>200405157-L.EIC</v>
      </c>
      <c r="F359" s="1" t="s">
        <v>8128</v>
      </c>
      <c r="G359" s="1" t="s">
        <v>8126</v>
      </c>
      <c r="H359" s="1" t="str">
        <f t="shared" si="2"/>
        <v>2022/2023</v>
      </c>
      <c r="I359" s="2" t="str">
        <f t="shared" si="3"/>
        <v>2023</v>
      </c>
    </row>
    <row r="360" ht="14.25" customHeight="1">
      <c r="A360" s="1">
        <v>2.02004986E8</v>
      </c>
      <c r="B360" s="1" t="s">
        <v>6267</v>
      </c>
      <c r="C360" s="1" t="s">
        <v>6268</v>
      </c>
      <c r="D360" s="1" t="s">
        <v>3</v>
      </c>
      <c r="E360" s="1" t="str">
        <f t="shared" si="1"/>
        <v>202004986-L.EIC</v>
      </c>
      <c r="F360" s="1" t="s">
        <v>8124</v>
      </c>
      <c r="G360" s="1" t="s">
        <v>8126</v>
      </c>
      <c r="H360" s="1" t="str">
        <f t="shared" si="2"/>
        <v>2022/2023</v>
      </c>
      <c r="I360" s="2" t="str">
        <f t="shared" si="3"/>
        <v>2023</v>
      </c>
    </row>
    <row r="361" ht="14.25" customHeight="1">
      <c r="A361" s="1">
        <v>2.01900513E8</v>
      </c>
      <c r="B361" s="1" t="s">
        <v>6273</v>
      </c>
      <c r="C361" s="1" t="s">
        <v>6274</v>
      </c>
      <c r="D361" s="1" t="s">
        <v>3</v>
      </c>
      <c r="E361" s="1" t="str">
        <f t="shared" si="1"/>
        <v>201900513-L.EIC</v>
      </c>
      <c r="F361" s="1" t="s">
        <v>8124</v>
      </c>
      <c r="G361" s="1" t="s">
        <v>8126</v>
      </c>
      <c r="H361" s="1" t="str">
        <f t="shared" si="2"/>
        <v>2022/2023</v>
      </c>
      <c r="I361" s="2" t="str">
        <f t="shared" si="3"/>
        <v>2023</v>
      </c>
    </row>
    <row r="362" ht="14.25" customHeight="1">
      <c r="A362" s="1">
        <v>2.01906788E8</v>
      </c>
      <c r="B362" s="1" t="s">
        <v>6297</v>
      </c>
      <c r="C362" s="1" t="s">
        <v>6298</v>
      </c>
      <c r="D362" s="1" t="s">
        <v>3</v>
      </c>
      <c r="E362" s="1" t="str">
        <f t="shared" si="1"/>
        <v>201906788-L.EIC</v>
      </c>
      <c r="F362" s="1" t="s">
        <v>8124</v>
      </c>
      <c r="G362" s="1" t="s">
        <v>8125</v>
      </c>
      <c r="H362" s="1" t="str">
        <f t="shared" si="2"/>
        <v>2021/2022</v>
      </c>
      <c r="I362" s="2" t="str">
        <f t="shared" si="3"/>
        <v>2022</v>
      </c>
    </row>
    <row r="363" ht="14.25" customHeight="1">
      <c r="A363" s="1">
        <v>2.01907729E8</v>
      </c>
      <c r="B363" s="1" t="s">
        <v>6338</v>
      </c>
      <c r="C363" s="1" t="s">
        <v>6339</v>
      </c>
      <c r="D363" s="1" t="s">
        <v>3</v>
      </c>
      <c r="E363" s="1" t="str">
        <f t="shared" si="1"/>
        <v>201907729-L.EIC</v>
      </c>
      <c r="F363" s="1" t="s">
        <v>8124</v>
      </c>
      <c r="G363" s="1" t="s">
        <v>8125</v>
      </c>
      <c r="H363" s="1" t="str">
        <f t="shared" si="2"/>
        <v>2021/2022</v>
      </c>
      <c r="I363" s="2" t="str">
        <f t="shared" si="3"/>
        <v>2022</v>
      </c>
    </row>
    <row r="364" ht="14.25" customHeight="1">
      <c r="A364" s="1">
        <v>2.02000166E8</v>
      </c>
      <c r="B364" s="1" t="s">
        <v>6348</v>
      </c>
      <c r="C364" s="1" t="s">
        <v>6349</v>
      </c>
      <c r="D364" s="1" t="s">
        <v>3</v>
      </c>
      <c r="E364" s="1" t="str">
        <f t="shared" si="1"/>
        <v>202000166-L.EIC</v>
      </c>
      <c r="F364" s="1" t="s">
        <v>8124</v>
      </c>
      <c r="G364" s="1" t="s">
        <v>8126</v>
      </c>
      <c r="H364" s="1" t="str">
        <f t="shared" si="2"/>
        <v>2022/2023</v>
      </c>
      <c r="I364" s="2" t="str">
        <f t="shared" si="3"/>
        <v>2023</v>
      </c>
    </row>
    <row r="365" ht="14.25" customHeight="1">
      <c r="A365" s="1">
        <v>2.01402765E8</v>
      </c>
      <c r="B365" s="1" t="s">
        <v>6357</v>
      </c>
      <c r="C365" s="1" t="s">
        <v>6358</v>
      </c>
      <c r="D365" s="1" t="s">
        <v>3</v>
      </c>
      <c r="E365" s="1" t="str">
        <f t="shared" si="1"/>
        <v>201402765-L.EIC</v>
      </c>
      <c r="F365" s="1" t="s">
        <v>8124</v>
      </c>
      <c r="G365" s="1" t="s">
        <v>8125</v>
      </c>
      <c r="H365" s="1" t="str">
        <f t="shared" si="2"/>
        <v>2021/2022</v>
      </c>
      <c r="I365" s="2" t="str">
        <f t="shared" si="3"/>
        <v>2022</v>
      </c>
    </row>
    <row r="366" ht="14.25" customHeight="1">
      <c r="A366" s="1">
        <v>2.01806664E8</v>
      </c>
      <c r="B366" s="1" t="s">
        <v>6359</v>
      </c>
      <c r="C366" s="1" t="s">
        <v>6360</v>
      </c>
      <c r="D366" s="1" t="s">
        <v>3</v>
      </c>
      <c r="E366" s="1" t="str">
        <f t="shared" si="1"/>
        <v>201806664-L.EIC</v>
      </c>
      <c r="F366" s="1" t="s">
        <v>8124</v>
      </c>
      <c r="G366" s="1" t="s">
        <v>8125</v>
      </c>
      <c r="H366" s="1" t="str">
        <f t="shared" si="2"/>
        <v>2021/2022</v>
      </c>
      <c r="I366" s="2" t="str">
        <f t="shared" si="3"/>
        <v>2022</v>
      </c>
    </row>
    <row r="367" ht="14.25" customHeight="1">
      <c r="A367" s="1">
        <v>2.01908633E8</v>
      </c>
      <c r="B367" s="1" t="s">
        <v>6372</v>
      </c>
      <c r="C367" s="1" t="s">
        <v>6373</v>
      </c>
      <c r="D367" s="1" t="s">
        <v>3</v>
      </c>
      <c r="E367" s="1" t="str">
        <f t="shared" si="1"/>
        <v>201908633-L.EIC</v>
      </c>
      <c r="F367" s="1" t="s">
        <v>8124</v>
      </c>
      <c r="G367" s="1" t="s">
        <v>8126</v>
      </c>
      <c r="H367" s="1" t="str">
        <f t="shared" si="2"/>
        <v>2022/2023</v>
      </c>
      <c r="I367" s="2" t="str">
        <f t="shared" si="3"/>
        <v>2023</v>
      </c>
    </row>
    <row r="368" ht="14.25" customHeight="1">
      <c r="A368" s="1">
        <v>2.02005103E8</v>
      </c>
      <c r="B368" s="1" t="s">
        <v>6385</v>
      </c>
      <c r="C368" s="1" t="s">
        <v>6386</v>
      </c>
      <c r="D368" s="1" t="s">
        <v>3</v>
      </c>
      <c r="E368" s="1" t="str">
        <f t="shared" si="1"/>
        <v>202005103-L.EIC</v>
      </c>
      <c r="F368" s="1" t="s">
        <v>8124</v>
      </c>
      <c r="G368" s="1" t="s">
        <v>8126</v>
      </c>
      <c r="H368" s="1" t="str">
        <f t="shared" si="2"/>
        <v>2022/2023</v>
      </c>
      <c r="I368" s="2" t="str">
        <f t="shared" si="3"/>
        <v>2023</v>
      </c>
    </row>
    <row r="369" ht="14.25" customHeight="1">
      <c r="A369" s="1">
        <v>2.02007962E8</v>
      </c>
      <c r="B369" s="1" t="s">
        <v>6393</v>
      </c>
      <c r="C369" s="1" t="s">
        <v>6394</v>
      </c>
      <c r="D369" s="1" t="s">
        <v>3</v>
      </c>
      <c r="E369" s="1" t="str">
        <f t="shared" si="1"/>
        <v>202007962-L.EIC</v>
      </c>
      <c r="F369" s="1" t="s">
        <v>8124</v>
      </c>
      <c r="G369" s="1" t="s">
        <v>8126</v>
      </c>
      <c r="H369" s="1" t="str">
        <f t="shared" si="2"/>
        <v>2022/2023</v>
      </c>
      <c r="I369" s="2" t="str">
        <f t="shared" si="3"/>
        <v>2023</v>
      </c>
    </row>
    <row r="370" ht="14.25" customHeight="1">
      <c r="A370" s="1">
        <v>2.01907835E8</v>
      </c>
      <c r="B370" s="1" t="s">
        <v>6448</v>
      </c>
      <c r="C370" s="1" t="s">
        <v>6449</v>
      </c>
      <c r="D370" s="1" t="s">
        <v>3</v>
      </c>
      <c r="E370" s="1" t="str">
        <f t="shared" si="1"/>
        <v>201907835-L.EIC</v>
      </c>
      <c r="F370" s="1" t="s">
        <v>8124</v>
      </c>
      <c r="G370" s="1" t="s">
        <v>8125</v>
      </c>
      <c r="H370" s="1" t="str">
        <f t="shared" si="2"/>
        <v>2021/2022</v>
      </c>
      <c r="I370" s="2" t="str">
        <f t="shared" si="3"/>
        <v>2022</v>
      </c>
    </row>
    <row r="371" ht="14.25" customHeight="1">
      <c r="A371" s="1">
        <v>2.01806791E8</v>
      </c>
      <c r="B371" s="1" t="s">
        <v>6460</v>
      </c>
      <c r="C371" s="1" t="s">
        <v>6461</v>
      </c>
      <c r="D371" s="1" t="s">
        <v>3</v>
      </c>
      <c r="E371" s="1" t="str">
        <f t="shared" si="1"/>
        <v>201806791-L.EIC</v>
      </c>
      <c r="F371" s="1" t="s">
        <v>8124</v>
      </c>
      <c r="G371" s="1" t="s">
        <v>8125</v>
      </c>
      <c r="H371" s="1" t="str">
        <f t="shared" si="2"/>
        <v>2021/2022</v>
      </c>
      <c r="I371" s="2" t="str">
        <f t="shared" si="3"/>
        <v>2022</v>
      </c>
    </row>
    <row r="372" ht="14.25" customHeight="1">
      <c r="A372" s="1">
        <v>2.01308099E8</v>
      </c>
      <c r="B372" s="1" t="s">
        <v>6505</v>
      </c>
      <c r="C372" s="1" t="s">
        <v>6506</v>
      </c>
      <c r="D372" s="1" t="s">
        <v>3</v>
      </c>
      <c r="E372" s="1" t="str">
        <f t="shared" si="1"/>
        <v>201308099-L.EIC</v>
      </c>
      <c r="F372" s="1" t="s">
        <v>8124</v>
      </c>
      <c r="G372" s="1" t="s">
        <v>8125</v>
      </c>
      <c r="H372" s="1" t="str">
        <f t="shared" si="2"/>
        <v>2021/2022</v>
      </c>
      <c r="I372" s="2" t="str">
        <f t="shared" si="3"/>
        <v>2022</v>
      </c>
    </row>
    <row r="373" ht="14.25" customHeight="1">
      <c r="A373" s="1">
        <v>2.01907877E8</v>
      </c>
      <c r="B373" s="1" t="s">
        <v>6617</v>
      </c>
      <c r="C373" s="1" t="s">
        <v>6618</v>
      </c>
      <c r="D373" s="1" t="s">
        <v>3</v>
      </c>
      <c r="E373" s="1" t="str">
        <f t="shared" si="1"/>
        <v>201907877-L.EIC</v>
      </c>
      <c r="F373" s="1" t="s">
        <v>8124</v>
      </c>
      <c r="G373" s="1" t="s">
        <v>8125</v>
      </c>
      <c r="H373" s="1" t="str">
        <f t="shared" si="2"/>
        <v>2021/2022</v>
      </c>
      <c r="I373" s="2" t="str">
        <f t="shared" si="3"/>
        <v>2022</v>
      </c>
    </row>
    <row r="374" ht="14.25" customHeight="1">
      <c r="A374" s="1">
        <v>2.01703964E8</v>
      </c>
      <c r="B374" s="1" t="s">
        <v>6619</v>
      </c>
      <c r="C374" s="1" t="s">
        <v>6620</v>
      </c>
      <c r="D374" s="1" t="s">
        <v>3</v>
      </c>
      <c r="E374" s="1" t="str">
        <f t="shared" si="1"/>
        <v>201703964-L.EIC</v>
      </c>
      <c r="F374" s="1" t="s">
        <v>8124</v>
      </c>
      <c r="G374" s="1" t="s">
        <v>8125</v>
      </c>
      <c r="H374" s="1" t="str">
        <f t="shared" si="2"/>
        <v>2021/2022</v>
      </c>
      <c r="I374" s="2" t="str">
        <f t="shared" si="3"/>
        <v>2022</v>
      </c>
    </row>
    <row r="375" ht="14.25" customHeight="1">
      <c r="A375" s="1">
        <v>2.01806527E8</v>
      </c>
      <c r="B375" s="1" t="s">
        <v>6622</v>
      </c>
      <c r="C375" s="1" t="s">
        <v>6623</v>
      </c>
      <c r="D375" s="1" t="s">
        <v>3</v>
      </c>
      <c r="E375" s="1" t="str">
        <f t="shared" si="1"/>
        <v>201806527-L.EIC</v>
      </c>
      <c r="F375" s="1" t="s">
        <v>8124</v>
      </c>
      <c r="G375" s="1" t="s">
        <v>8125</v>
      </c>
      <c r="H375" s="1" t="str">
        <f t="shared" si="2"/>
        <v>2021/2022</v>
      </c>
      <c r="I375" s="2" t="str">
        <f t="shared" si="3"/>
        <v>2022</v>
      </c>
    </row>
    <row r="376" ht="14.25" customHeight="1">
      <c r="A376" s="1">
        <v>2.02005216E8</v>
      </c>
      <c r="B376" s="1" t="s">
        <v>6643</v>
      </c>
      <c r="C376" s="1" t="s">
        <v>6644</v>
      </c>
      <c r="D376" s="1" t="s">
        <v>3</v>
      </c>
      <c r="E376" s="1" t="str">
        <f t="shared" si="1"/>
        <v>202005216-L.EIC</v>
      </c>
      <c r="F376" s="1" t="s">
        <v>8124</v>
      </c>
      <c r="G376" s="1" t="s">
        <v>8126</v>
      </c>
      <c r="H376" s="1" t="str">
        <f t="shared" si="2"/>
        <v>2022/2023</v>
      </c>
      <c r="I376" s="2" t="str">
        <f t="shared" si="3"/>
        <v>2023</v>
      </c>
    </row>
    <row r="377" ht="14.25" customHeight="1">
      <c r="A377" s="1">
        <v>2.01506561E8</v>
      </c>
      <c r="B377" s="1" t="s">
        <v>6649</v>
      </c>
      <c r="C377" s="1" t="s">
        <v>6650</v>
      </c>
      <c r="D377" s="1" t="s">
        <v>3</v>
      </c>
      <c r="E377" s="1" t="str">
        <f t="shared" si="1"/>
        <v>201506561-L.EIC</v>
      </c>
      <c r="F377" s="1" t="s">
        <v>8124</v>
      </c>
      <c r="G377" s="1" t="s">
        <v>8126</v>
      </c>
      <c r="H377" s="1" t="str">
        <f t="shared" si="2"/>
        <v>2022/2023</v>
      </c>
      <c r="I377" s="2" t="str">
        <f t="shared" si="3"/>
        <v>2023</v>
      </c>
    </row>
    <row r="378" ht="14.25" customHeight="1">
      <c r="A378" s="1">
        <v>2.01904967E8</v>
      </c>
      <c r="B378" s="1" t="s">
        <v>6655</v>
      </c>
      <c r="C378" s="1" t="s">
        <v>6656</v>
      </c>
      <c r="D378" s="1" t="s">
        <v>3</v>
      </c>
      <c r="E378" s="1" t="str">
        <f t="shared" si="1"/>
        <v>201904967-L.EIC</v>
      </c>
      <c r="F378" s="1" t="s">
        <v>8124</v>
      </c>
      <c r="G378" s="1" t="s">
        <v>8125</v>
      </c>
      <c r="H378" s="1" t="str">
        <f t="shared" si="2"/>
        <v>2021/2022</v>
      </c>
      <c r="I378" s="2" t="str">
        <f t="shared" si="3"/>
        <v>2022</v>
      </c>
    </row>
    <row r="379" ht="14.25" customHeight="1">
      <c r="A379" s="1">
        <v>2.02005108E8</v>
      </c>
      <c r="B379" s="1" t="s">
        <v>6671</v>
      </c>
      <c r="C379" s="1" t="s">
        <v>6672</v>
      </c>
      <c r="D379" s="1" t="s">
        <v>3</v>
      </c>
      <c r="E379" s="1" t="str">
        <f t="shared" si="1"/>
        <v>202005108-L.EIC</v>
      </c>
      <c r="F379" s="1" t="s">
        <v>8124</v>
      </c>
      <c r="G379" s="1" t="s">
        <v>8126</v>
      </c>
      <c r="H379" s="1" t="str">
        <f t="shared" si="2"/>
        <v>2022/2023</v>
      </c>
      <c r="I379" s="2" t="str">
        <f t="shared" si="3"/>
        <v>2023</v>
      </c>
    </row>
    <row r="380" ht="14.25" customHeight="1">
      <c r="A380" s="1">
        <v>2.02006478E8</v>
      </c>
      <c r="B380" s="1" t="s">
        <v>6692</v>
      </c>
      <c r="C380" s="1" t="s">
        <v>6693</v>
      </c>
      <c r="D380" s="1" t="s">
        <v>3</v>
      </c>
      <c r="E380" s="1" t="str">
        <f t="shared" si="1"/>
        <v>202006478-L.EIC</v>
      </c>
      <c r="F380" s="1" t="s">
        <v>8124</v>
      </c>
      <c r="G380" s="1" t="s">
        <v>8126</v>
      </c>
      <c r="H380" s="1" t="str">
        <f t="shared" si="2"/>
        <v>2022/2023</v>
      </c>
      <c r="I380" s="2" t="str">
        <f t="shared" si="3"/>
        <v>2023</v>
      </c>
    </row>
    <row r="381" ht="14.25" customHeight="1">
      <c r="A381" s="1">
        <v>2.02007539E8</v>
      </c>
      <c r="B381" s="1" t="s">
        <v>6726</v>
      </c>
      <c r="C381" s="1" t="s">
        <v>6727</v>
      </c>
      <c r="D381" s="1" t="s">
        <v>3</v>
      </c>
      <c r="E381" s="1" t="str">
        <f t="shared" si="1"/>
        <v>202007539-L.EIC</v>
      </c>
      <c r="F381" s="1" t="s">
        <v>8124</v>
      </c>
      <c r="G381" s="1" t="s">
        <v>8126</v>
      </c>
      <c r="H381" s="1" t="str">
        <f t="shared" si="2"/>
        <v>2022/2023</v>
      </c>
      <c r="I381" s="2" t="str">
        <f t="shared" si="3"/>
        <v>2023</v>
      </c>
    </row>
    <row r="382" ht="14.25" customHeight="1">
      <c r="A382" s="1">
        <v>2.02008252E8</v>
      </c>
      <c r="B382" s="1" t="s">
        <v>6748</v>
      </c>
      <c r="C382" s="1" t="s">
        <v>6749</v>
      </c>
      <c r="D382" s="1" t="s">
        <v>3</v>
      </c>
      <c r="E382" s="1" t="str">
        <f t="shared" si="1"/>
        <v>202008252-L.EIC</v>
      </c>
      <c r="F382" s="1" t="s">
        <v>8124</v>
      </c>
      <c r="G382" s="1" t="s">
        <v>8126</v>
      </c>
      <c r="H382" s="1" t="str">
        <f t="shared" si="2"/>
        <v>2022/2023</v>
      </c>
      <c r="I382" s="2" t="str">
        <f t="shared" si="3"/>
        <v>2023</v>
      </c>
    </row>
    <row r="383" ht="14.25" customHeight="1">
      <c r="A383" s="1">
        <v>2.01905853E8</v>
      </c>
      <c r="B383" s="1" t="s">
        <v>6773</v>
      </c>
      <c r="C383" s="1" t="s">
        <v>6774</v>
      </c>
      <c r="D383" s="1" t="s">
        <v>3</v>
      </c>
      <c r="E383" s="1" t="str">
        <f t="shared" si="1"/>
        <v>201905853-L.EIC</v>
      </c>
      <c r="F383" s="1" t="s">
        <v>8124</v>
      </c>
      <c r="G383" s="1" t="s">
        <v>8125</v>
      </c>
      <c r="H383" s="1" t="str">
        <f t="shared" si="2"/>
        <v>2021/2022</v>
      </c>
      <c r="I383" s="2" t="str">
        <f t="shared" si="3"/>
        <v>2022</v>
      </c>
    </row>
    <row r="384" ht="14.25" customHeight="1">
      <c r="A384" s="1">
        <v>2.01805317E8</v>
      </c>
      <c r="B384" s="1" t="s">
        <v>6813</v>
      </c>
      <c r="C384" s="1" t="s">
        <v>6814</v>
      </c>
      <c r="D384" s="1" t="s">
        <v>3</v>
      </c>
      <c r="E384" s="1" t="str">
        <f t="shared" si="1"/>
        <v>201805317-L.EIC</v>
      </c>
      <c r="F384" s="1" t="s">
        <v>8124</v>
      </c>
      <c r="G384" s="1" t="s">
        <v>8125</v>
      </c>
      <c r="H384" s="1" t="str">
        <f t="shared" si="2"/>
        <v>2021/2022</v>
      </c>
      <c r="I384" s="2" t="str">
        <f t="shared" si="3"/>
        <v>2022</v>
      </c>
    </row>
    <row r="385" ht="14.25" customHeight="1">
      <c r="A385" s="1">
        <v>2.01805046E8</v>
      </c>
      <c r="B385" s="1" t="s">
        <v>6869</v>
      </c>
      <c r="C385" s="1" t="s">
        <v>6870</v>
      </c>
      <c r="D385" s="1" t="s">
        <v>3</v>
      </c>
      <c r="E385" s="1" t="str">
        <f t="shared" si="1"/>
        <v>201805046-L.EIC</v>
      </c>
      <c r="F385" s="1" t="s">
        <v>8124</v>
      </c>
      <c r="G385" s="1" t="s">
        <v>8125</v>
      </c>
      <c r="H385" s="1" t="str">
        <f t="shared" si="2"/>
        <v>2021/2022</v>
      </c>
      <c r="I385" s="2" t="str">
        <f t="shared" si="3"/>
        <v>2022</v>
      </c>
    </row>
    <row r="386" ht="14.25" customHeight="1">
      <c r="A386" s="1">
        <v>2.01906805E8</v>
      </c>
      <c r="B386" s="1" t="s">
        <v>6973</v>
      </c>
      <c r="C386" s="1" t="s">
        <v>6974</v>
      </c>
      <c r="D386" s="1" t="s">
        <v>3</v>
      </c>
      <c r="E386" s="1" t="str">
        <f t="shared" si="1"/>
        <v>201906805-L.EIC</v>
      </c>
      <c r="F386" s="1" t="s">
        <v>8124</v>
      </c>
      <c r="G386" s="1" t="s">
        <v>8125</v>
      </c>
      <c r="H386" s="1" t="str">
        <f t="shared" si="2"/>
        <v>2021/2022</v>
      </c>
      <c r="I386" s="2" t="str">
        <f t="shared" si="3"/>
        <v>2022</v>
      </c>
    </row>
    <row r="387" ht="14.25" customHeight="1">
      <c r="A387" s="1">
        <v>2.02005388E8</v>
      </c>
      <c r="B387" s="1" t="s">
        <v>6983</v>
      </c>
      <c r="C387" s="1" t="s">
        <v>6984</v>
      </c>
      <c r="D387" s="1" t="s">
        <v>3</v>
      </c>
      <c r="E387" s="1" t="str">
        <f t="shared" si="1"/>
        <v>202005388-L.EIC</v>
      </c>
      <c r="F387" s="1" t="s">
        <v>8124</v>
      </c>
      <c r="G387" s="1" t="s">
        <v>8126</v>
      </c>
      <c r="H387" s="1" t="str">
        <f t="shared" si="2"/>
        <v>2022/2023</v>
      </c>
      <c r="I387" s="2" t="str">
        <f t="shared" si="3"/>
        <v>2023</v>
      </c>
    </row>
    <row r="388" ht="14.25" customHeight="1">
      <c r="A388" s="1">
        <v>2.01804838E8</v>
      </c>
      <c r="B388" s="1" t="s">
        <v>6990</v>
      </c>
      <c r="C388" s="1" t="s">
        <v>6991</v>
      </c>
      <c r="D388" s="1" t="s">
        <v>3</v>
      </c>
      <c r="E388" s="1" t="str">
        <f t="shared" si="1"/>
        <v>201804838-L.EIC</v>
      </c>
      <c r="F388" s="1" t="s">
        <v>8124</v>
      </c>
      <c r="G388" s="1" t="s">
        <v>8125</v>
      </c>
      <c r="H388" s="1" t="str">
        <f t="shared" si="2"/>
        <v>2021/2022</v>
      </c>
      <c r="I388" s="2" t="str">
        <f t="shared" si="3"/>
        <v>2022</v>
      </c>
    </row>
    <row r="389" ht="14.25" customHeight="1">
      <c r="A389" s="1">
        <v>2.01405064E8</v>
      </c>
      <c r="B389" s="1" t="s">
        <v>7030</v>
      </c>
      <c r="C389" s="1" t="s">
        <v>7031</v>
      </c>
      <c r="D389" s="1" t="s">
        <v>3</v>
      </c>
      <c r="E389" s="1" t="str">
        <f t="shared" si="1"/>
        <v>201405064-L.EIC</v>
      </c>
      <c r="F389" s="1" t="s">
        <v>8124</v>
      </c>
      <c r="G389" s="1" t="s">
        <v>8126</v>
      </c>
      <c r="H389" s="1" t="str">
        <f t="shared" si="2"/>
        <v>2022/2023</v>
      </c>
      <c r="I389" s="2" t="str">
        <f t="shared" si="3"/>
        <v>2023</v>
      </c>
    </row>
    <row r="390" ht="14.25" customHeight="1">
      <c r="A390" s="1">
        <v>2.02007544E8</v>
      </c>
      <c r="B390" s="1" t="s">
        <v>7037</v>
      </c>
      <c r="C390" s="1" t="s">
        <v>7038</v>
      </c>
      <c r="D390" s="1" t="s">
        <v>3</v>
      </c>
      <c r="E390" s="1" t="str">
        <f t="shared" si="1"/>
        <v>202007544-L.EIC</v>
      </c>
      <c r="F390" s="1" t="s">
        <v>8124</v>
      </c>
      <c r="G390" s="1" t="s">
        <v>8126</v>
      </c>
      <c r="H390" s="1" t="str">
        <f t="shared" si="2"/>
        <v>2022/2023</v>
      </c>
      <c r="I390" s="2" t="str">
        <f t="shared" si="3"/>
        <v>2023</v>
      </c>
    </row>
    <row r="391" ht="14.25" customHeight="1">
      <c r="A391" s="1">
        <v>2.0190568E8</v>
      </c>
      <c r="B391" s="1" t="s">
        <v>7053</v>
      </c>
      <c r="C391" s="1" t="s">
        <v>7054</v>
      </c>
      <c r="D391" s="1" t="s">
        <v>3</v>
      </c>
      <c r="E391" s="1" t="str">
        <f t="shared" si="1"/>
        <v>201905680-L.EIC</v>
      </c>
      <c r="F391" s="1" t="s">
        <v>8124</v>
      </c>
      <c r="G391" s="1" t="s">
        <v>8125</v>
      </c>
      <c r="H391" s="1" t="str">
        <f t="shared" si="2"/>
        <v>2021/2022</v>
      </c>
      <c r="I391" s="2" t="str">
        <f t="shared" si="3"/>
        <v>2022</v>
      </c>
    </row>
    <row r="392" ht="14.25" customHeight="1">
      <c r="A392" s="1">
        <v>2.0190669E8</v>
      </c>
      <c r="B392" s="1" t="s">
        <v>7061</v>
      </c>
      <c r="C392" s="1" t="s">
        <v>7062</v>
      </c>
      <c r="D392" s="1" t="s">
        <v>3</v>
      </c>
      <c r="E392" s="1" t="str">
        <f t="shared" si="1"/>
        <v>201906690-L.EIC</v>
      </c>
      <c r="F392" s="1" t="s">
        <v>8124</v>
      </c>
      <c r="G392" s="1" t="s">
        <v>8125</v>
      </c>
      <c r="H392" s="1" t="str">
        <f t="shared" si="2"/>
        <v>2021/2022</v>
      </c>
      <c r="I392" s="2" t="str">
        <f t="shared" si="3"/>
        <v>2022</v>
      </c>
    </row>
    <row r="393" ht="14.25" customHeight="1">
      <c r="A393" s="1">
        <v>2.01808614E8</v>
      </c>
      <c r="B393" s="1" t="s">
        <v>7070</v>
      </c>
      <c r="C393" s="1" t="s">
        <v>7071</v>
      </c>
      <c r="D393" s="1" t="s">
        <v>3</v>
      </c>
      <c r="E393" s="1" t="str">
        <f t="shared" si="1"/>
        <v>201808614-L.EIC</v>
      </c>
      <c r="F393" s="1" t="s">
        <v>8124</v>
      </c>
      <c r="G393" s="1" t="s">
        <v>8125</v>
      </c>
      <c r="H393" s="1" t="str">
        <f t="shared" si="2"/>
        <v>2021/2022</v>
      </c>
      <c r="I393" s="2" t="str">
        <f t="shared" si="3"/>
        <v>2022</v>
      </c>
    </row>
    <row r="394" ht="14.25" customHeight="1">
      <c r="A394" s="1">
        <v>2.01907461E8</v>
      </c>
      <c r="B394" s="1" t="s">
        <v>7103</v>
      </c>
      <c r="C394" s="1" t="s">
        <v>7104</v>
      </c>
      <c r="D394" s="1" t="s">
        <v>3</v>
      </c>
      <c r="E394" s="1" t="str">
        <f t="shared" si="1"/>
        <v>201907461-L.EIC</v>
      </c>
      <c r="F394" s="1" t="s">
        <v>8124</v>
      </c>
      <c r="G394" s="1" t="s">
        <v>8125</v>
      </c>
      <c r="H394" s="1" t="str">
        <f t="shared" si="2"/>
        <v>2021/2022</v>
      </c>
      <c r="I394" s="2" t="str">
        <f t="shared" si="3"/>
        <v>2022</v>
      </c>
    </row>
    <row r="395" ht="14.25" customHeight="1">
      <c r="A395" s="1">
        <v>2.01806821E8</v>
      </c>
      <c r="B395" s="1" t="s">
        <v>7161</v>
      </c>
      <c r="C395" s="1" t="s">
        <v>7162</v>
      </c>
      <c r="D395" s="1" t="s">
        <v>3</v>
      </c>
      <c r="E395" s="1" t="str">
        <f t="shared" si="1"/>
        <v>201806821-L.EIC</v>
      </c>
      <c r="F395" s="1" t="s">
        <v>8124</v>
      </c>
      <c r="G395" s="1" t="s">
        <v>8126</v>
      </c>
      <c r="H395" s="1" t="str">
        <f t="shared" si="2"/>
        <v>2022/2023</v>
      </c>
      <c r="I395" s="2" t="str">
        <f t="shared" si="3"/>
        <v>2023</v>
      </c>
    </row>
    <row r="396" ht="14.25" customHeight="1">
      <c r="A396" s="1">
        <v>2.01806479E8</v>
      </c>
      <c r="B396" s="1" t="s">
        <v>7180</v>
      </c>
      <c r="C396" s="1" t="s">
        <v>7181</v>
      </c>
      <c r="D396" s="1" t="s">
        <v>3</v>
      </c>
      <c r="E396" s="1" t="str">
        <f t="shared" si="1"/>
        <v>201806479-L.EIC</v>
      </c>
      <c r="F396" s="1" t="s">
        <v>8124</v>
      </c>
      <c r="G396" s="1" t="s">
        <v>8125</v>
      </c>
      <c r="H396" s="1" t="str">
        <f t="shared" si="2"/>
        <v>2021/2022</v>
      </c>
      <c r="I396" s="2" t="str">
        <f t="shared" si="3"/>
        <v>2022</v>
      </c>
    </row>
    <row r="397" ht="14.25" customHeight="1">
      <c r="A397" s="1">
        <v>2.02004852E8</v>
      </c>
      <c r="B397" s="1" t="s">
        <v>7182</v>
      </c>
      <c r="C397" s="1" t="s">
        <v>7183</v>
      </c>
      <c r="D397" s="1" t="s">
        <v>3</v>
      </c>
      <c r="E397" s="1" t="str">
        <f t="shared" si="1"/>
        <v>202004852-L.EIC</v>
      </c>
      <c r="F397" s="1" t="s">
        <v>8124</v>
      </c>
      <c r="G397" s="1" t="s">
        <v>8126</v>
      </c>
      <c r="H397" s="1" t="str">
        <f t="shared" si="2"/>
        <v>2022/2023</v>
      </c>
      <c r="I397" s="2" t="str">
        <f t="shared" si="3"/>
        <v>2023</v>
      </c>
    </row>
    <row r="398" ht="14.25" customHeight="1">
      <c r="A398" s="1">
        <v>2.01805327E8</v>
      </c>
      <c r="B398" s="1" t="s">
        <v>7211</v>
      </c>
      <c r="C398" s="1" t="s">
        <v>7212</v>
      </c>
      <c r="D398" s="1" t="s">
        <v>3</v>
      </c>
      <c r="E398" s="1" t="str">
        <f t="shared" si="1"/>
        <v>201805327-L.EIC</v>
      </c>
      <c r="F398" s="1" t="s">
        <v>8124</v>
      </c>
      <c r="G398" s="1" t="s">
        <v>8125</v>
      </c>
      <c r="H398" s="1" t="str">
        <f t="shared" si="2"/>
        <v>2021/2022</v>
      </c>
      <c r="I398" s="2" t="str">
        <f t="shared" si="3"/>
        <v>2022</v>
      </c>
    </row>
    <row r="399" ht="14.25" customHeight="1">
      <c r="A399" s="1">
        <v>2.01906807E8</v>
      </c>
      <c r="B399" s="1" t="s">
        <v>7220</v>
      </c>
      <c r="C399" s="1" t="s">
        <v>7221</v>
      </c>
      <c r="D399" s="1" t="s">
        <v>3</v>
      </c>
      <c r="E399" s="1" t="str">
        <f t="shared" si="1"/>
        <v>201906807-L.EIC</v>
      </c>
      <c r="F399" s="1" t="s">
        <v>8124</v>
      </c>
      <c r="G399" s="1" t="s">
        <v>8125</v>
      </c>
      <c r="H399" s="1" t="str">
        <f t="shared" si="2"/>
        <v>2021/2022</v>
      </c>
      <c r="I399" s="2" t="str">
        <f t="shared" si="3"/>
        <v>2022</v>
      </c>
    </row>
    <row r="400" ht="14.25" customHeight="1">
      <c r="A400" s="1">
        <v>2.01606796E8</v>
      </c>
      <c r="B400" s="1" t="s">
        <v>7225</v>
      </c>
      <c r="C400" s="1" t="s">
        <v>7226</v>
      </c>
      <c r="D400" s="1" t="s">
        <v>3</v>
      </c>
      <c r="E400" s="1" t="str">
        <f t="shared" si="1"/>
        <v>201606796-L.EIC</v>
      </c>
      <c r="F400" s="1" t="s">
        <v>8124</v>
      </c>
      <c r="G400" s="1" t="s">
        <v>8125</v>
      </c>
      <c r="H400" s="1" t="str">
        <f t="shared" si="2"/>
        <v>2021/2022</v>
      </c>
      <c r="I400" s="2" t="str">
        <f t="shared" si="3"/>
        <v>2022</v>
      </c>
    </row>
    <row r="401" ht="14.25" customHeight="1">
      <c r="A401" s="1">
        <v>2.02007589E8</v>
      </c>
      <c r="B401" s="1" t="s">
        <v>7234</v>
      </c>
      <c r="C401" s="1" t="s">
        <v>7235</v>
      </c>
      <c r="D401" s="1" t="s">
        <v>3</v>
      </c>
      <c r="E401" s="1" t="str">
        <f t="shared" si="1"/>
        <v>202007589-L.EIC</v>
      </c>
      <c r="F401" s="1" t="s">
        <v>8124</v>
      </c>
      <c r="G401" s="1" t="s">
        <v>8126</v>
      </c>
      <c r="H401" s="1" t="str">
        <f t="shared" si="2"/>
        <v>2022/2023</v>
      </c>
      <c r="I401" s="2" t="str">
        <f t="shared" si="3"/>
        <v>2023</v>
      </c>
    </row>
    <row r="402" ht="14.25" customHeight="1">
      <c r="A402" s="1">
        <v>2.01906045E8</v>
      </c>
      <c r="B402" s="1" t="s">
        <v>7272</v>
      </c>
      <c r="C402" s="1" t="s">
        <v>7273</v>
      </c>
      <c r="D402" s="1" t="s">
        <v>3</v>
      </c>
      <c r="E402" s="1" t="str">
        <f t="shared" si="1"/>
        <v>201906045-L.EIC</v>
      </c>
      <c r="F402" s="1" t="s">
        <v>8124</v>
      </c>
      <c r="G402" s="1" t="s">
        <v>8125</v>
      </c>
      <c r="H402" s="1" t="str">
        <f t="shared" si="2"/>
        <v>2021/2022</v>
      </c>
      <c r="I402" s="2" t="str">
        <f t="shared" si="3"/>
        <v>2022</v>
      </c>
    </row>
    <row r="403" ht="14.25" customHeight="1">
      <c r="A403" s="1">
        <v>2.02004926E8</v>
      </c>
      <c r="B403" s="1" t="s">
        <v>7314</v>
      </c>
      <c r="C403" s="1" t="s">
        <v>7315</v>
      </c>
      <c r="D403" s="1" t="s">
        <v>3</v>
      </c>
      <c r="E403" s="1" t="str">
        <f t="shared" si="1"/>
        <v>202004926-L.EIC</v>
      </c>
      <c r="F403" s="1" t="s">
        <v>8124</v>
      </c>
      <c r="G403" s="1" t="s">
        <v>8126</v>
      </c>
      <c r="H403" s="1" t="str">
        <f t="shared" si="2"/>
        <v>2022/2023</v>
      </c>
      <c r="I403" s="2" t="str">
        <f t="shared" si="3"/>
        <v>2023</v>
      </c>
    </row>
    <row r="404" ht="14.25" customHeight="1">
      <c r="A404" s="1">
        <v>2.01905179E8</v>
      </c>
      <c r="B404" s="1" t="s">
        <v>7332</v>
      </c>
      <c r="C404" s="1" t="s">
        <v>7333</v>
      </c>
      <c r="D404" s="1" t="s">
        <v>3</v>
      </c>
      <c r="E404" s="1" t="str">
        <f t="shared" si="1"/>
        <v>201905179-L.EIC</v>
      </c>
      <c r="F404" s="1" t="s">
        <v>8124</v>
      </c>
      <c r="G404" s="1" t="s">
        <v>8126</v>
      </c>
      <c r="H404" s="1" t="str">
        <f t="shared" si="2"/>
        <v>2022/2023</v>
      </c>
      <c r="I404" s="2" t="str">
        <f t="shared" si="3"/>
        <v>2023</v>
      </c>
    </row>
    <row r="405" ht="14.25" customHeight="1">
      <c r="A405" s="1">
        <v>2.01704733E8</v>
      </c>
      <c r="B405" s="1" t="s">
        <v>7410</v>
      </c>
      <c r="C405" s="1" t="s">
        <v>7411</v>
      </c>
      <c r="D405" s="1" t="s">
        <v>3</v>
      </c>
      <c r="E405" s="1" t="str">
        <f t="shared" si="1"/>
        <v>201704733-L.EIC</v>
      </c>
      <c r="F405" s="1" t="s">
        <v>8124</v>
      </c>
      <c r="G405" s="1" t="s">
        <v>8126</v>
      </c>
      <c r="H405" s="1" t="str">
        <f t="shared" si="2"/>
        <v>2022/2023</v>
      </c>
      <c r="I405" s="2" t="str">
        <f t="shared" si="3"/>
        <v>2023</v>
      </c>
    </row>
    <row r="406" ht="14.25" customHeight="1">
      <c r="A406" s="1">
        <v>2.02005567E8</v>
      </c>
      <c r="B406" s="1" t="s">
        <v>7460</v>
      </c>
      <c r="C406" s="1" t="s">
        <v>7461</v>
      </c>
      <c r="D406" s="1" t="s">
        <v>3</v>
      </c>
      <c r="E406" s="1" t="str">
        <f t="shared" si="1"/>
        <v>202005567-L.EIC</v>
      </c>
      <c r="F406" s="1" t="s">
        <v>8124</v>
      </c>
      <c r="G406" s="1" t="s">
        <v>8126</v>
      </c>
      <c r="H406" s="1" t="str">
        <f t="shared" si="2"/>
        <v>2022/2023</v>
      </c>
      <c r="I406" s="2" t="str">
        <f t="shared" si="3"/>
        <v>2023</v>
      </c>
    </row>
    <row r="407" ht="14.25" customHeight="1">
      <c r="A407" s="1">
        <v>2.01907021E8</v>
      </c>
      <c r="B407" s="1" t="s">
        <v>7462</v>
      </c>
      <c r="C407" s="1" t="s">
        <v>7463</v>
      </c>
      <c r="D407" s="1" t="s">
        <v>3</v>
      </c>
      <c r="E407" s="1" t="str">
        <f t="shared" si="1"/>
        <v>201907021-L.EIC</v>
      </c>
      <c r="F407" s="1" t="s">
        <v>8124</v>
      </c>
      <c r="G407" s="1" t="s">
        <v>8125</v>
      </c>
      <c r="H407" s="1" t="str">
        <f t="shared" si="2"/>
        <v>2021/2022</v>
      </c>
      <c r="I407" s="2" t="str">
        <f t="shared" si="3"/>
        <v>2022</v>
      </c>
    </row>
    <row r="408" ht="14.25" customHeight="1">
      <c r="A408" s="1">
        <v>2.01806763E8</v>
      </c>
      <c r="B408" s="1" t="s">
        <v>7511</v>
      </c>
      <c r="C408" s="1" t="s">
        <v>7512</v>
      </c>
      <c r="D408" s="1" t="s">
        <v>3</v>
      </c>
      <c r="E408" s="1" t="str">
        <f t="shared" si="1"/>
        <v>201806763-L.EIC</v>
      </c>
      <c r="F408" s="1" t="s">
        <v>8124</v>
      </c>
      <c r="G408" s="1" t="s">
        <v>8125</v>
      </c>
      <c r="H408" s="1" t="str">
        <f t="shared" si="2"/>
        <v>2021/2022</v>
      </c>
      <c r="I408" s="2" t="str">
        <f t="shared" si="3"/>
        <v>2022</v>
      </c>
    </row>
    <row r="409" ht="14.25" customHeight="1">
      <c r="A409" s="1">
        <v>2.01906743E8</v>
      </c>
      <c r="B409" s="1" t="s">
        <v>7513</v>
      </c>
      <c r="C409" s="1" t="s">
        <v>7514</v>
      </c>
      <c r="D409" s="1" t="s">
        <v>3</v>
      </c>
      <c r="E409" s="1" t="str">
        <f t="shared" si="1"/>
        <v>201906743-L.EIC</v>
      </c>
      <c r="F409" s="1" t="s">
        <v>8124</v>
      </c>
      <c r="G409" s="1" t="s">
        <v>8126</v>
      </c>
      <c r="H409" s="1" t="str">
        <f t="shared" si="2"/>
        <v>2022/2023</v>
      </c>
      <c r="I409" s="2" t="str">
        <f t="shared" si="3"/>
        <v>2023</v>
      </c>
    </row>
    <row r="410" ht="14.25" customHeight="1">
      <c r="A410" s="1">
        <v>2.0200759E8</v>
      </c>
      <c r="B410" s="1" t="s">
        <v>7515</v>
      </c>
      <c r="C410" s="1" t="s">
        <v>7516</v>
      </c>
      <c r="D410" s="1" t="s">
        <v>3</v>
      </c>
      <c r="E410" s="1" t="str">
        <f t="shared" si="1"/>
        <v>202007590-L.EIC</v>
      </c>
      <c r="F410" s="1" t="s">
        <v>8124</v>
      </c>
      <c r="G410" s="1" t="s">
        <v>8126</v>
      </c>
      <c r="H410" s="1" t="str">
        <f t="shared" si="2"/>
        <v>2022/2023</v>
      </c>
      <c r="I410" s="2" t="str">
        <f t="shared" si="3"/>
        <v>2023</v>
      </c>
    </row>
    <row r="411" ht="14.25" customHeight="1">
      <c r="A411" s="1">
        <v>2.01904609E8</v>
      </c>
      <c r="B411" s="1" t="s">
        <v>7519</v>
      </c>
      <c r="C411" s="1" t="s">
        <v>7520</v>
      </c>
      <c r="D411" s="1" t="s">
        <v>3</v>
      </c>
      <c r="E411" s="1" t="str">
        <f t="shared" si="1"/>
        <v>201904609-L.EIC</v>
      </c>
      <c r="F411" s="1" t="s">
        <v>8124</v>
      </c>
      <c r="G411" s="1" t="s">
        <v>8125</v>
      </c>
      <c r="H411" s="1" t="str">
        <f t="shared" si="2"/>
        <v>2021/2022</v>
      </c>
      <c r="I411" s="2" t="str">
        <f t="shared" si="3"/>
        <v>2022</v>
      </c>
    </row>
    <row r="412" ht="14.25" customHeight="1">
      <c r="A412" s="1">
        <v>2.02004393E8</v>
      </c>
      <c r="B412" s="1" t="s">
        <v>7524</v>
      </c>
      <c r="C412" s="1" t="s">
        <v>7525</v>
      </c>
      <c r="D412" s="1" t="s">
        <v>3</v>
      </c>
      <c r="E412" s="1" t="str">
        <f t="shared" si="1"/>
        <v>202004393-L.EIC</v>
      </c>
      <c r="F412" s="1" t="s">
        <v>8124</v>
      </c>
      <c r="G412" s="1" t="s">
        <v>8126</v>
      </c>
      <c r="H412" s="1" t="str">
        <f t="shared" si="2"/>
        <v>2022/2023</v>
      </c>
      <c r="I412" s="2" t="str">
        <f t="shared" si="3"/>
        <v>2023</v>
      </c>
    </row>
    <row r="413" ht="14.25" customHeight="1">
      <c r="A413" s="1">
        <v>2.01907483E8</v>
      </c>
      <c r="B413" s="1" t="s">
        <v>7537</v>
      </c>
      <c r="C413" s="1" t="s">
        <v>7538</v>
      </c>
      <c r="D413" s="1" t="s">
        <v>3</v>
      </c>
      <c r="E413" s="1" t="str">
        <f t="shared" si="1"/>
        <v>201907483-L.EIC</v>
      </c>
      <c r="F413" s="1" t="s">
        <v>8124</v>
      </c>
      <c r="G413" s="1" t="s">
        <v>8125</v>
      </c>
      <c r="H413" s="1" t="str">
        <f t="shared" si="2"/>
        <v>2021/2022</v>
      </c>
      <c r="I413" s="2" t="str">
        <f t="shared" si="3"/>
        <v>2022</v>
      </c>
    </row>
    <row r="414" ht="14.25" customHeight="1">
      <c r="A414" s="1">
        <v>2.01906617E8</v>
      </c>
      <c r="B414" s="1" t="s">
        <v>7565</v>
      </c>
      <c r="C414" s="1" t="s">
        <v>7566</v>
      </c>
      <c r="D414" s="1" t="s">
        <v>3</v>
      </c>
      <c r="E414" s="1" t="str">
        <f t="shared" si="1"/>
        <v>201906617-L.EIC</v>
      </c>
      <c r="F414" s="1" t="s">
        <v>8124</v>
      </c>
      <c r="G414" s="1" t="s">
        <v>8125</v>
      </c>
      <c r="H414" s="1" t="str">
        <f t="shared" si="2"/>
        <v>2021/2022</v>
      </c>
      <c r="I414" s="2" t="str">
        <f t="shared" si="3"/>
        <v>2022</v>
      </c>
    </row>
    <row r="415" ht="14.25" customHeight="1">
      <c r="A415" s="1">
        <v>2.01808031E8</v>
      </c>
      <c r="B415" s="1" t="s">
        <v>7580</v>
      </c>
      <c r="C415" s="1" t="s">
        <v>7581</v>
      </c>
      <c r="D415" s="1" t="s">
        <v>3</v>
      </c>
      <c r="E415" s="1" t="str">
        <f t="shared" si="1"/>
        <v>201808031-L.EIC</v>
      </c>
      <c r="F415" s="1" t="s">
        <v>8124</v>
      </c>
      <c r="G415" s="1" t="s">
        <v>8126</v>
      </c>
      <c r="H415" s="1" t="str">
        <f t="shared" si="2"/>
        <v>2022/2023</v>
      </c>
      <c r="I415" s="2" t="str">
        <f t="shared" si="3"/>
        <v>2023</v>
      </c>
    </row>
    <row r="416" ht="14.25" customHeight="1">
      <c r="A416" s="1">
        <v>2.02004395E8</v>
      </c>
      <c r="B416" s="1" t="s">
        <v>7594</v>
      </c>
      <c r="C416" s="1" t="s">
        <v>7595</v>
      </c>
      <c r="D416" s="1" t="s">
        <v>3</v>
      </c>
      <c r="E416" s="1" t="str">
        <f t="shared" si="1"/>
        <v>202004395-L.EIC</v>
      </c>
      <c r="F416" s="1" t="s">
        <v>8124</v>
      </c>
      <c r="G416" s="1" t="s">
        <v>8126</v>
      </c>
      <c r="H416" s="1" t="str">
        <f t="shared" si="2"/>
        <v>2022/2023</v>
      </c>
      <c r="I416" s="2" t="str">
        <f t="shared" si="3"/>
        <v>2023</v>
      </c>
    </row>
    <row r="417" ht="14.25" customHeight="1">
      <c r="A417" s="1">
        <v>2.01700135E8</v>
      </c>
      <c r="B417" s="1" t="s">
        <v>7610</v>
      </c>
      <c r="C417" s="1" t="s">
        <v>7611</v>
      </c>
      <c r="D417" s="1" t="s">
        <v>3</v>
      </c>
      <c r="E417" s="1" t="str">
        <f t="shared" si="1"/>
        <v>201700135-L.EIC</v>
      </c>
      <c r="F417" s="1" t="s">
        <v>8124</v>
      </c>
      <c r="G417" s="1" t="s">
        <v>8125</v>
      </c>
      <c r="H417" s="1" t="str">
        <f t="shared" si="2"/>
        <v>2021/2022</v>
      </c>
      <c r="I417" s="2" t="str">
        <f t="shared" si="3"/>
        <v>2022</v>
      </c>
    </row>
    <row r="418" ht="14.25" customHeight="1">
      <c r="A418" s="1">
        <v>2.01907226E8</v>
      </c>
      <c r="B418" s="1" t="s">
        <v>7613</v>
      </c>
      <c r="C418" s="1" t="s">
        <v>7614</v>
      </c>
      <c r="D418" s="1" t="s">
        <v>3</v>
      </c>
      <c r="E418" s="1" t="str">
        <f t="shared" si="1"/>
        <v>201907226-L.EIC</v>
      </c>
      <c r="F418" s="1" t="s">
        <v>8124</v>
      </c>
      <c r="G418" s="1" t="s">
        <v>8125</v>
      </c>
      <c r="H418" s="1" t="str">
        <f t="shared" si="2"/>
        <v>2021/2022</v>
      </c>
      <c r="I418" s="2" t="str">
        <f t="shared" si="3"/>
        <v>2022</v>
      </c>
    </row>
    <row r="419" ht="14.25" customHeight="1">
      <c r="A419" s="1">
        <v>2.02001417E8</v>
      </c>
      <c r="B419" s="1" t="s">
        <v>7615</v>
      </c>
      <c r="C419" s="1" t="s">
        <v>7616</v>
      </c>
      <c r="D419" s="1" t="s">
        <v>3</v>
      </c>
      <c r="E419" s="1" t="str">
        <f t="shared" si="1"/>
        <v>202001417-L.EIC</v>
      </c>
      <c r="F419" s="1" t="s">
        <v>8124</v>
      </c>
      <c r="G419" s="1" t="s">
        <v>8126</v>
      </c>
      <c r="H419" s="1" t="str">
        <f t="shared" si="2"/>
        <v>2022/2023</v>
      </c>
      <c r="I419" s="2" t="str">
        <f t="shared" si="3"/>
        <v>2023</v>
      </c>
    </row>
    <row r="420" ht="14.25" customHeight="1">
      <c r="A420" s="1">
        <v>2.02004724E8</v>
      </c>
      <c r="B420" s="1" t="s">
        <v>7680</v>
      </c>
      <c r="C420" s="1" t="s">
        <v>7681</v>
      </c>
      <c r="D420" s="1" t="s">
        <v>3</v>
      </c>
      <c r="E420" s="1" t="str">
        <f t="shared" si="1"/>
        <v>202004724-L.EIC</v>
      </c>
      <c r="F420" s="1" t="s">
        <v>8124</v>
      </c>
      <c r="G420" s="1" t="s">
        <v>8126</v>
      </c>
      <c r="H420" s="1" t="str">
        <f t="shared" si="2"/>
        <v>2022/2023</v>
      </c>
      <c r="I420" s="2" t="str">
        <f t="shared" si="3"/>
        <v>2023</v>
      </c>
    </row>
    <row r="421" ht="14.25" customHeight="1">
      <c r="A421" s="1">
        <v>2.01604605E8</v>
      </c>
      <c r="B421" s="1" t="s">
        <v>63</v>
      </c>
      <c r="C421" s="1" t="s">
        <v>64</v>
      </c>
      <c r="D421" s="1" t="s">
        <v>4</v>
      </c>
      <c r="E421" s="1" t="str">
        <f t="shared" si="1"/>
        <v>201604605-M.EIC</v>
      </c>
      <c r="F421" s="1" t="s">
        <v>8124</v>
      </c>
      <c r="G421" s="1" t="s">
        <v>8125</v>
      </c>
      <c r="H421" s="1" t="str">
        <f t="shared" si="2"/>
        <v>2021/2022</v>
      </c>
      <c r="I421" s="2" t="str">
        <f t="shared" si="3"/>
        <v>2022</v>
      </c>
    </row>
    <row r="422" ht="14.25" customHeight="1">
      <c r="A422" s="1">
        <v>2.01806789E8</v>
      </c>
      <c r="B422" s="1" t="s">
        <v>94</v>
      </c>
      <c r="C422" s="1" t="s">
        <v>95</v>
      </c>
      <c r="D422" s="1" t="s">
        <v>4</v>
      </c>
      <c r="E422" s="1" t="str">
        <f t="shared" si="1"/>
        <v>201806789-M.EIC</v>
      </c>
      <c r="F422" s="1" t="s">
        <v>8124</v>
      </c>
      <c r="G422" s="1" t="s">
        <v>8126</v>
      </c>
      <c r="H422" s="1" t="str">
        <f t="shared" si="2"/>
        <v>2022/2023</v>
      </c>
      <c r="I422" s="2" t="str">
        <f t="shared" si="3"/>
        <v>2023</v>
      </c>
    </row>
    <row r="423" ht="14.25" customHeight="1">
      <c r="A423" s="1">
        <v>2.01706708E8</v>
      </c>
      <c r="B423" s="1" t="s">
        <v>100</v>
      </c>
      <c r="C423" s="1" t="s">
        <v>101</v>
      </c>
      <c r="D423" s="1" t="s">
        <v>4</v>
      </c>
      <c r="E423" s="1" t="str">
        <f t="shared" si="1"/>
        <v>201706708-M.EIC</v>
      </c>
      <c r="F423" s="1" t="s">
        <v>8124</v>
      </c>
      <c r="G423" s="1" t="s">
        <v>8126</v>
      </c>
      <c r="H423" s="1" t="str">
        <f t="shared" si="2"/>
        <v>2022/2023</v>
      </c>
      <c r="I423" s="2" t="str">
        <f t="shared" si="3"/>
        <v>2023</v>
      </c>
    </row>
    <row r="424" ht="14.25" customHeight="1">
      <c r="A424" s="1">
        <v>2.01806784E8</v>
      </c>
      <c r="B424" s="1" t="s">
        <v>121</v>
      </c>
      <c r="C424" s="1" t="s">
        <v>122</v>
      </c>
      <c r="D424" s="1" t="s">
        <v>4</v>
      </c>
      <c r="E424" s="1" t="str">
        <f t="shared" si="1"/>
        <v>201806784-M.EIC</v>
      </c>
      <c r="F424" s="1" t="s">
        <v>8124</v>
      </c>
      <c r="G424" s="1" t="s">
        <v>8126</v>
      </c>
      <c r="H424" s="1" t="str">
        <f t="shared" si="2"/>
        <v>2022/2023</v>
      </c>
      <c r="I424" s="2" t="str">
        <f t="shared" si="3"/>
        <v>2023</v>
      </c>
    </row>
    <row r="425" ht="14.25" customHeight="1">
      <c r="A425" s="1">
        <v>2.01800168E8</v>
      </c>
      <c r="B425" s="1" t="s">
        <v>124</v>
      </c>
      <c r="C425" s="1" t="s">
        <v>125</v>
      </c>
      <c r="D425" s="1" t="s">
        <v>4</v>
      </c>
      <c r="E425" s="1" t="str">
        <f t="shared" si="1"/>
        <v>201800168-M.EIC</v>
      </c>
      <c r="F425" s="1" t="s">
        <v>8124</v>
      </c>
      <c r="G425" s="1" t="s">
        <v>8126</v>
      </c>
      <c r="H425" s="1" t="str">
        <f t="shared" si="2"/>
        <v>2022/2023</v>
      </c>
      <c r="I425" s="2" t="str">
        <f t="shared" si="3"/>
        <v>2023</v>
      </c>
    </row>
    <row r="426" ht="14.25" customHeight="1">
      <c r="A426" s="1">
        <v>2.01705049E8</v>
      </c>
      <c r="B426" s="1" t="s">
        <v>150</v>
      </c>
      <c r="C426" s="1" t="s">
        <v>151</v>
      </c>
      <c r="D426" s="1" t="s">
        <v>4</v>
      </c>
      <c r="E426" s="1" t="str">
        <f t="shared" si="1"/>
        <v>201705049-M.EIC</v>
      </c>
      <c r="F426" s="1" t="s">
        <v>8124</v>
      </c>
      <c r="G426" s="1" t="s">
        <v>8125</v>
      </c>
      <c r="H426" s="1" t="str">
        <f t="shared" si="2"/>
        <v>2021/2022</v>
      </c>
      <c r="I426" s="2" t="str">
        <f t="shared" si="3"/>
        <v>2022</v>
      </c>
    </row>
    <row r="427" ht="14.25" customHeight="1">
      <c r="A427" s="1">
        <v>2.01800149E8</v>
      </c>
      <c r="B427" s="1" t="s">
        <v>169</v>
      </c>
      <c r="C427" s="1" t="s">
        <v>170</v>
      </c>
      <c r="D427" s="1" t="s">
        <v>4</v>
      </c>
      <c r="E427" s="1" t="str">
        <f t="shared" si="1"/>
        <v>201800149-M.EIC</v>
      </c>
      <c r="F427" s="1" t="s">
        <v>8124</v>
      </c>
      <c r="G427" s="1" t="s">
        <v>8126</v>
      </c>
      <c r="H427" s="1" t="str">
        <f t="shared" si="2"/>
        <v>2022/2023</v>
      </c>
      <c r="I427" s="2" t="str">
        <f t="shared" si="3"/>
        <v>2023</v>
      </c>
    </row>
    <row r="428" ht="14.25" customHeight="1">
      <c r="A428" s="1">
        <v>2.01603694E8</v>
      </c>
      <c r="B428" s="1" t="s">
        <v>172</v>
      </c>
      <c r="C428" s="1" t="s">
        <v>173</v>
      </c>
      <c r="D428" s="1" t="s">
        <v>4</v>
      </c>
      <c r="E428" s="1" t="str">
        <f t="shared" si="1"/>
        <v>201603694-M.EIC</v>
      </c>
      <c r="F428" s="1" t="s">
        <v>8124</v>
      </c>
      <c r="G428" s="1" t="s">
        <v>8126</v>
      </c>
      <c r="H428" s="1" t="str">
        <f t="shared" si="2"/>
        <v>2022/2023</v>
      </c>
      <c r="I428" s="2" t="str">
        <f t="shared" si="3"/>
        <v>2023</v>
      </c>
    </row>
    <row r="429" ht="14.25" customHeight="1">
      <c r="A429" s="1">
        <v>2.01806309E8</v>
      </c>
      <c r="B429" s="1" t="s">
        <v>231</v>
      </c>
      <c r="C429" s="1" t="s">
        <v>232</v>
      </c>
      <c r="D429" s="1" t="s">
        <v>4</v>
      </c>
      <c r="E429" s="1" t="str">
        <f t="shared" si="1"/>
        <v>201806309-M.EIC</v>
      </c>
      <c r="F429" s="1" t="s">
        <v>8124</v>
      </c>
      <c r="G429" s="1" t="s">
        <v>8126</v>
      </c>
      <c r="H429" s="1" t="str">
        <f t="shared" si="2"/>
        <v>2022/2023</v>
      </c>
      <c r="I429" s="2" t="str">
        <f t="shared" si="3"/>
        <v>2023</v>
      </c>
    </row>
    <row r="430" ht="14.25" customHeight="1">
      <c r="A430" s="1">
        <v>2.01704077E8</v>
      </c>
      <c r="B430" s="1" t="s">
        <v>242</v>
      </c>
      <c r="C430" s="1" t="s">
        <v>243</v>
      </c>
      <c r="D430" s="1" t="s">
        <v>4</v>
      </c>
      <c r="E430" s="1" t="str">
        <f t="shared" si="1"/>
        <v>201704077-M.EIC</v>
      </c>
      <c r="F430" s="1" t="s">
        <v>8124</v>
      </c>
      <c r="G430" s="1" t="s">
        <v>8125</v>
      </c>
      <c r="H430" s="1" t="str">
        <f t="shared" si="2"/>
        <v>2021/2022</v>
      </c>
      <c r="I430" s="2" t="str">
        <f t="shared" si="3"/>
        <v>2022</v>
      </c>
    </row>
    <row r="431" ht="14.25" customHeight="1">
      <c r="A431" s="1">
        <v>2.01806593E8</v>
      </c>
      <c r="B431" s="1" t="s">
        <v>251</v>
      </c>
      <c r="C431" s="1" t="s">
        <v>252</v>
      </c>
      <c r="D431" s="1" t="s">
        <v>4</v>
      </c>
      <c r="E431" s="1" t="str">
        <f t="shared" si="1"/>
        <v>201806593-M.EIC</v>
      </c>
      <c r="F431" s="1" t="s">
        <v>8124</v>
      </c>
      <c r="G431" s="1" t="s">
        <v>8126</v>
      </c>
      <c r="H431" s="1" t="str">
        <f t="shared" si="2"/>
        <v>2022/2023</v>
      </c>
      <c r="I431" s="2" t="str">
        <f t="shared" si="3"/>
        <v>2023</v>
      </c>
    </row>
    <row r="432" ht="14.25" customHeight="1">
      <c r="A432" s="1">
        <v>2.01504108E8</v>
      </c>
      <c r="B432" s="1" t="s">
        <v>254</v>
      </c>
      <c r="C432" s="1" t="s">
        <v>255</v>
      </c>
      <c r="D432" s="1" t="s">
        <v>4</v>
      </c>
      <c r="E432" s="1" t="str">
        <f t="shared" si="1"/>
        <v>201504108-M.EIC</v>
      </c>
      <c r="F432" s="1" t="s">
        <v>8124</v>
      </c>
      <c r="G432" s="1" t="s">
        <v>8125</v>
      </c>
      <c r="H432" s="1" t="str">
        <f t="shared" si="2"/>
        <v>2021/2022</v>
      </c>
      <c r="I432" s="2" t="str">
        <f t="shared" si="3"/>
        <v>2022</v>
      </c>
    </row>
    <row r="433" ht="14.25" customHeight="1">
      <c r="A433" s="1">
        <v>2.01706791E8</v>
      </c>
      <c r="B433" s="1" t="s">
        <v>283</v>
      </c>
      <c r="C433" s="1" t="s">
        <v>284</v>
      </c>
      <c r="D433" s="1" t="s">
        <v>4</v>
      </c>
      <c r="E433" s="1" t="str">
        <f t="shared" si="1"/>
        <v>201706791-M.EIC</v>
      </c>
      <c r="F433" s="1" t="s">
        <v>8124</v>
      </c>
      <c r="G433" s="1" t="s">
        <v>8125</v>
      </c>
      <c r="H433" s="1" t="str">
        <f t="shared" si="2"/>
        <v>2021/2022</v>
      </c>
      <c r="I433" s="2" t="str">
        <f t="shared" si="3"/>
        <v>2022</v>
      </c>
    </row>
    <row r="434" ht="14.25" customHeight="1">
      <c r="A434" s="1">
        <v>2.01909162E8</v>
      </c>
      <c r="B434" s="1" t="s">
        <v>285</v>
      </c>
      <c r="C434" s="1" t="s">
        <v>286</v>
      </c>
      <c r="D434" s="1" t="s">
        <v>4</v>
      </c>
      <c r="E434" s="1" t="str">
        <f t="shared" si="1"/>
        <v>201909162-M.EIC</v>
      </c>
      <c r="F434" s="1" t="s">
        <v>8124</v>
      </c>
      <c r="G434" s="1" t="s">
        <v>8125</v>
      </c>
      <c r="H434" s="1" t="str">
        <f t="shared" si="2"/>
        <v>2021/2022</v>
      </c>
      <c r="I434" s="2" t="str">
        <f t="shared" si="3"/>
        <v>2022</v>
      </c>
    </row>
    <row r="435" ht="14.25" customHeight="1">
      <c r="A435" s="1">
        <v>2.01705749E8</v>
      </c>
      <c r="B435" s="1" t="s">
        <v>300</v>
      </c>
      <c r="C435" s="1" t="s">
        <v>301</v>
      </c>
      <c r="D435" s="1" t="s">
        <v>4</v>
      </c>
      <c r="E435" s="1" t="str">
        <f t="shared" si="1"/>
        <v>201705749-M.EIC</v>
      </c>
      <c r="F435" s="1" t="s">
        <v>8124</v>
      </c>
      <c r="G435" s="1" t="s">
        <v>8125</v>
      </c>
      <c r="H435" s="1" t="str">
        <f t="shared" si="2"/>
        <v>2021/2022</v>
      </c>
      <c r="I435" s="2" t="str">
        <f t="shared" si="3"/>
        <v>2022</v>
      </c>
    </row>
    <row r="436" ht="14.25" customHeight="1">
      <c r="A436" s="1">
        <v>2.01909572E8</v>
      </c>
      <c r="B436" s="1" t="s">
        <v>307</v>
      </c>
      <c r="C436" s="1" t="s">
        <v>308</v>
      </c>
      <c r="D436" s="1" t="s">
        <v>4</v>
      </c>
      <c r="E436" s="1" t="str">
        <f t="shared" si="1"/>
        <v>201909572-M.EIC</v>
      </c>
      <c r="F436" s="1" t="s">
        <v>8124</v>
      </c>
      <c r="G436" s="1" t="s">
        <v>8125</v>
      </c>
      <c r="H436" s="1" t="str">
        <f t="shared" si="2"/>
        <v>2021/2022</v>
      </c>
      <c r="I436" s="2" t="str">
        <f t="shared" si="3"/>
        <v>2022</v>
      </c>
    </row>
    <row r="437" ht="14.25" customHeight="1">
      <c r="A437" s="1">
        <v>2.0160524E8</v>
      </c>
      <c r="B437" s="1" t="s">
        <v>319</v>
      </c>
      <c r="C437" s="1" t="s">
        <v>320</v>
      </c>
      <c r="D437" s="1" t="s">
        <v>4</v>
      </c>
      <c r="E437" s="1" t="str">
        <f t="shared" si="1"/>
        <v>201605240-M.EIC</v>
      </c>
      <c r="F437" s="1" t="s">
        <v>8124</v>
      </c>
      <c r="G437" s="1" t="s">
        <v>8125</v>
      </c>
      <c r="H437" s="1" t="str">
        <f t="shared" si="2"/>
        <v>2021/2022</v>
      </c>
      <c r="I437" s="2" t="str">
        <f t="shared" si="3"/>
        <v>2022</v>
      </c>
    </row>
    <row r="438" ht="14.25" customHeight="1">
      <c r="A438" s="1">
        <v>2.01606703E8</v>
      </c>
      <c r="B438" s="1" t="s">
        <v>342</v>
      </c>
      <c r="C438" s="1" t="s">
        <v>343</v>
      </c>
      <c r="D438" s="1" t="s">
        <v>4</v>
      </c>
      <c r="E438" s="1" t="str">
        <f t="shared" si="1"/>
        <v>201606703-M.EIC</v>
      </c>
      <c r="F438" s="1" t="s">
        <v>8124</v>
      </c>
      <c r="G438" s="1" t="s">
        <v>8125</v>
      </c>
      <c r="H438" s="1" t="str">
        <f t="shared" si="2"/>
        <v>2021/2022</v>
      </c>
      <c r="I438" s="2" t="str">
        <f t="shared" si="3"/>
        <v>2022</v>
      </c>
    </row>
    <row r="439" ht="14.25" customHeight="1">
      <c r="A439" s="1">
        <v>2.0180646E8</v>
      </c>
      <c r="B439" s="1" t="s">
        <v>346</v>
      </c>
      <c r="C439" s="1" t="s">
        <v>347</v>
      </c>
      <c r="D439" s="1" t="s">
        <v>4</v>
      </c>
      <c r="E439" s="1" t="str">
        <f t="shared" si="1"/>
        <v>201806460-M.EIC</v>
      </c>
      <c r="F439" s="1" t="s">
        <v>8124</v>
      </c>
      <c r="G439" s="1" t="s">
        <v>8126</v>
      </c>
      <c r="H439" s="1" t="str">
        <f t="shared" si="2"/>
        <v>2022/2023</v>
      </c>
      <c r="I439" s="2" t="str">
        <f t="shared" si="3"/>
        <v>2023</v>
      </c>
    </row>
    <row r="440" ht="14.25" customHeight="1">
      <c r="A440" s="1">
        <v>2.01806224E8</v>
      </c>
      <c r="B440" s="1" t="s">
        <v>398</v>
      </c>
      <c r="C440" s="1" t="s">
        <v>399</v>
      </c>
      <c r="D440" s="1" t="s">
        <v>4</v>
      </c>
      <c r="E440" s="1" t="str">
        <f t="shared" si="1"/>
        <v>201806224-M.EIC</v>
      </c>
      <c r="F440" s="1" t="s">
        <v>8124</v>
      </c>
      <c r="G440" s="1" t="s">
        <v>8126</v>
      </c>
      <c r="H440" s="1" t="str">
        <f t="shared" si="2"/>
        <v>2022/2023</v>
      </c>
      <c r="I440" s="2" t="str">
        <f t="shared" si="3"/>
        <v>2023</v>
      </c>
    </row>
    <row r="441" ht="14.25" customHeight="1">
      <c r="A441" s="1">
        <v>2.01707291E8</v>
      </c>
      <c r="B441" s="1" t="s">
        <v>431</v>
      </c>
      <c r="C441" s="1" t="s">
        <v>432</v>
      </c>
      <c r="D441" s="1" t="s">
        <v>4</v>
      </c>
      <c r="E441" s="1" t="str">
        <f t="shared" si="1"/>
        <v>201707291-M.EIC</v>
      </c>
      <c r="F441" s="1" t="s">
        <v>8124</v>
      </c>
      <c r="G441" s="1" t="s">
        <v>8125</v>
      </c>
      <c r="H441" s="1" t="str">
        <f t="shared" si="2"/>
        <v>2021/2022</v>
      </c>
      <c r="I441" s="2" t="str">
        <f t="shared" si="3"/>
        <v>2022</v>
      </c>
    </row>
    <row r="442" ht="14.25" customHeight="1">
      <c r="A442" s="1">
        <v>2.01706462E8</v>
      </c>
      <c r="B442" s="1" t="s">
        <v>446</v>
      </c>
      <c r="C442" s="1" t="s">
        <v>447</v>
      </c>
      <c r="D442" s="1" t="s">
        <v>4</v>
      </c>
      <c r="E442" s="1" t="str">
        <f t="shared" si="1"/>
        <v>201706462-M.EIC</v>
      </c>
      <c r="F442" s="1" t="s">
        <v>8124</v>
      </c>
      <c r="G442" s="1" t="s">
        <v>8125</v>
      </c>
      <c r="H442" s="1" t="str">
        <f t="shared" si="2"/>
        <v>2021/2022</v>
      </c>
      <c r="I442" s="2" t="str">
        <f t="shared" si="3"/>
        <v>2022</v>
      </c>
    </row>
    <row r="443" ht="14.25" customHeight="1">
      <c r="A443" s="1">
        <v>2.01806461E8</v>
      </c>
      <c r="B443" s="1" t="s">
        <v>449</v>
      </c>
      <c r="C443" s="1" t="s">
        <v>450</v>
      </c>
      <c r="D443" s="1" t="s">
        <v>4</v>
      </c>
      <c r="E443" s="1" t="str">
        <f t="shared" si="1"/>
        <v>201806461-M.EIC</v>
      </c>
      <c r="F443" s="1" t="s">
        <v>8124</v>
      </c>
      <c r="G443" s="1" t="s">
        <v>8126</v>
      </c>
      <c r="H443" s="1" t="str">
        <f t="shared" si="2"/>
        <v>2022/2023</v>
      </c>
      <c r="I443" s="2" t="str">
        <f t="shared" si="3"/>
        <v>2023</v>
      </c>
    </row>
    <row r="444" ht="14.25" customHeight="1">
      <c r="A444" s="1">
        <v>2.01700493E8</v>
      </c>
      <c r="B444" s="1" t="s">
        <v>511</v>
      </c>
      <c r="C444" s="1" t="s">
        <v>512</v>
      </c>
      <c r="D444" s="1" t="s">
        <v>4</v>
      </c>
      <c r="E444" s="1" t="str">
        <f t="shared" si="1"/>
        <v>201700493-M.EIC</v>
      </c>
      <c r="F444" s="1" t="s">
        <v>8124</v>
      </c>
      <c r="G444" s="1" t="s">
        <v>8125</v>
      </c>
      <c r="H444" s="1" t="str">
        <f t="shared" si="2"/>
        <v>2021/2022</v>
      </c>
      <c r="I444" s="2" t="str">
        <f t="shared" si="3"/>
        <v>2022</v>
      </c>
    </row>
    <row r="445" ht="14.25" customHeight="1">
      <c r="A445" s="1">
        <v>2.01707056E8</v>
      </c>
      <c r="B445" s="1" t="s">
        <v>544</v>
      </c>
      <c r="C445" s="1" t="s">
        <v>545</v>
      </c>
      <c r="D445" s="1" t="s">
        <v>4</v>
      </c>
      <c r="E445" s="1" t="str">
        <f t="shared" si="1"/>
        <v>201707056-M.EIC</v>
      </c>
      <c r="F445" s="1" t="s">
        <v>8124</v>
      </c>
      <c r="G445" s="1" t="s">
        <v>8125</v>
      </c>
      <c r="H445" s="1" t="str">
        <f t="shared" si="2"/>
        <v>2021/2022</v>
      </c>
      <c r="I445" s="2" t="str">
        <f t="shared" si="3"/>
        <v>2022</v>
      </c>
    </row>
    <row r="446" ht="14.25" customHeight="1">
      <c r="A446" s="1">
        <v>2.0170643E8</v>
      </c>
      <c r="B446" s="1" t="s">
        <v>609</v>
      </c>
      <c r="C446" s="1" t="s">
        <v>610</v>
      </c>
      <c r="D446" s="1" t="s">
        <v>4</v>
      </c>
      <c r="E446" s="1" t="str">
        <f t="shared" si="1"/>
        <v>201706430-M.EIC</v>
      </c>
      <c r="F446" s="1" t="s">
        <v>8124</v>
      </c>
      <c r="G446" s="1" t="s">
        <v>8126</v>
      </c>
      <c r="H446" s="1" t="str">
        <f t="shared" si="2"/>
        <v>2022/2023</v>
      </c>
      <c r="I446" s="2" t="str">
        <f t="shared" si="3"/>
        <v>2023</v>
      </c>
    </row>
    <row r="447" ht="14.25" customHeight="1">
      <c r="A447" s="1">
        <v>2.01303828E8</v>
      </c>
      <c r="B447" s="1" t="s">
        <v>629</v>
      </c>
      <c r="C447" s="1" t="s">
        <v>630</v>
      </c>
      <c r="D447" s="1" t="s">
        <v>4</v>
      </c>
      <c r="E447" s="1" t="str">
        <f t="shared" si="1"/>
        <v>201303828-M.EIC</v>
      </c>
      <c r="F447" s="1" t="s">
        <v>8124</v>
      </c>
      <c r="G447" s="1" t="s">
        <v>8125</v>
      </c>
      <c r="H447" s="1" t="str">
        <f t="shared" si="2"/>
        <v>2021/2022</v>
      </c>
      <c r="I447" s="2" t="str">
        <f t="shared" si="3"/>
        <v>2022</v>
      </c>
    </row>
    <row r="448" ht="14.25" customHeight="1">
      <c r="A448" s="1">
        <v>2.01806854E8</v>
      </c>
      <c r="B448" s="1" t="s">
        <v>658</v>
      </c>
      <c r="C448" s="1" t="s">
        <v>659</v>
      </c>
      <c r="D448" s="1" t="s">
        <v>4</v>
      </c>
      <c r="E448" s="1" t="str">
        <f t="shared" si="1"/>
        <v>201806854-M.EIC</v>
      </c>
      <c r="F448" s="1" t="s">
        <v>8124</v>
      </c>
      <c r="G448" s="1" t="s">
        <v>8126</v>
      </c>
      <c r="H448" s="1" t="str">
        <f t="shared" si="2"/>
        <v>2022/2023</v>
      </c>
      <c r="I448" s="2" t="str">
        <f t="shared" si="3"/>
        <v>2023</v>
      </c>
    </row>
    <row r="449" ht="14.25" customHeight="1">
      <c r="A449" s="1">
        <v>2.0130791E8</v>
      </c>
      <c r="B449" s="1" t="s">
        <v>731</v>
      </c>
      <c r="C449" s="1" t="s">
        <v>732</v>
      </c>
      <c r="D449" s="1" t="s">
        <v>4</v>
      </c>
      <c r="E449" s="1" t="str">
        <f t="shared" si="1"/>
        <v>201307910-M.EIC</v>
      </c>
      <c r="F449" s="1" t="s">
        <v>8124</v>
      </c>
      <c r="G449" s="1" t="s">
        <v>8125</v>
      </c>
      <c r="H449" s="1" t="str">
        <f t="shared" si="2"/>
        <v>2021/2022</v>
      </c>
      <c r="I449" s="2" t="str">
        <f t="shared" si="3"/>
        <v>2022</v>
      </c>
    </row>
    <row r="450" ht="14.25" customHeight="1">
      <c r="A450" s="1">
        <v>2.01703878E8</v>
      </c>
      <c r="B450" s="1" t="s">
        <v>774</v>
      </c>
      <c r="C450" s="1" t="s">
        <v>775</v>
      </c>
      <c r="D450" s="1" t="s">
        <v>4</v>
      </c>
      <c r="E450" s="1" t="str">
        <f t="shared" si="1"/>
        <v>201703878-M.EIC</v>
      </c>
      <c r="F450" s="1" t="s">
        <v>8124</v>
      </c>
      <c r="G450" s="1" t="s">
        <v>8125</v>
      </c>
      <c r="H450" s="1" t="str">
        <f t="shared" si="2"/>
        <v>2021/2022</v>
      </c>
      <c r="I450" s="2" t="str">
        <f t="shared" si="3"/>
        <v>2022</v>
      </c>
    </row>
    <row r="451" ht="14.25" customHeight="1">
      <c r="A451" s="1">
        <v>2.01806551E8</v>
      </c>
      <c r="B451" s="1" t="s">
        <v>832</v>
      </c>
      <c r="C451" s="1" t="s">
        <v>833</v>
      </c>
      <c r="D451" s="1" t="s">
        <v>4</v>
      </c>
      <c r="E451" s="1" t="str">
        <f t="shared" si="1"/>
        <v>201806551-M.EIC</v>
      </c>
      <c r="F451" s="1" t="s">
        <v>8124</v>
      </c>
      <c r="G451" s="1" t="s">
        <v>8126</v>
      </c>
      <c r="H451" s="1" t="str">
        <f t="shared" si="2"/>
        <v>2022/2023</v>
      </c>
      <c r="I451" s="2" t="str">
        <f t="shared" si="3"/>
        <v>2023</v>
      </c>
    </row>
    <row r="452" ht="14.25" customHeight="1">
      <c r="A452" s="1">
        <v>2.01604014E8</v>
      </c>
      <c r="B452" s="1" t="s">
        <v>855</v>
      </c>
      <c r="C452" s="1" t="s">
        <v>856</v>
      </c>
      <c r="D452" s="1" t="s">
        <v>4</v>
      </c>
      <c r="E452" s="1" t="str">
        <f t="shared" si="1"/>
        <v>201604014-M.EIC</v>
      </c>
      <c r="F452" s="1" t="s">
        <v>8124</v>
      </c>
      <c r="G452" s="1" t="s">
        <v>8125</v>
      </c>
      <c r="H452" s="1" t="str">
        <f t="shared" si="2"/>
        <v>2021/2022</v>
      </c>
      <c r="I452" s="2" t="str">
        <f t="shared" si="3"/>
        <v>2022</v>
      </c>
    </row>
    <row r="453" ht="14.25" customHeight="1">
      <c r="A453" s="1">
        <v>2.01704334E8</v>
      </c>
      <c r="B453" s="1" t="s">
        <v>857</v>
      </c>
      <c r="C453" s="1" t="s">
        <v>858</v>
      </c>
      <c r="D453" s="1" t="s">
        <v>4</v>
      </c>
      <c r="E453" s="1" t="str">
        <f t="shared" si="1"/>
        <v>201704334-M.EIC</v>
      </c>
      <c r="F453" s="1" t="s">
        <v>8124</v>
      </c>
      <c r="G453" s="1" t="s">
        <v>8126</v>
      </c>
      <c r="H453" s="1" t="str">
        <f t="shared" si="2"/>
        <v>2022/2023</v>
      </c>
      <c r="I453" s="2" t="str">
        <f t="shared" si="3"/>
        <v>2023</v>
      </c>
    </row>
    <row r="454" ht="14.25" customHeight="1">
      <c r="A454" s="1">
        <v>2.01706534E8</v>
      </c>
      <c r="B454" s="1" t="s">
        <v>868</v>
      </c>
      <c r="C454" s="1" t="s">
        <v>869</v>
      </c>
      <c r="D454" s="1" t="s">
        <v>4</v>
      </c>
      <c r="E454" s="1" t="str">
        <f t="shared" si="1"/>
        <v>201706534-M.EIC</v>
      </c>
      <c r="F454" s="1" t="s">
        <v>8124</v>
      </c>
      <c r="G454" s="1" t="s">
        <v>8125</v>
      </c>
      <c r="H454" s="1" t="str">
        <f t="shared" si="2"/>
        <v>2021/2022</v>
      </c>
      <c r="I454" s="2" t="str">
        <f t="shared" si="3"/>
        <v>2022</v>
      </c>
    </row>
    <row r="455" ht="14.25" customHeight="1">
      <c r="A455" s="1">
        <v>2.0180017E8</v>
      </c>
      <c r="B455" s="1" t="s">
        <v>881</v>
      </c>
      <c r="C455" s="1" t="s">
        <v>882</v>
      </c>
      <c r="D455" s="1" t="s">
        <v>4</v>
      </c>
      <c r="E455" s="1" t="str">
        <f t="shared" si="1"/>
        <v>201800170-M.EIC</v>
      </c>
      <c r="F455" s="1" t="s">
        <v>8124</v>
      </c>
      <c r="G455" s="1" t="s">
        <v>8126</v>
      </c>
      <c r="H455" s="1" t="str">
        <f t="shared" si="2"/>
        <v>2022/2023</v>
      </c>
      <c r="I455" s="2" t="str">
        <f t="shared" si="3"/>
        <v>2023</v>
      </c>
    </row>
    <row r="456" ht="14.25" customHeight="1">
      <c r="A456" s="1">
        <v>2.00707284E8</v>
      </c>
      <c r="B456" s="1" t="s">
        <v>894</v>
      </c>
      <c r="C456" s="1" t="s">
        <v>895</v>
      </c>
      <c r="D456" s="1" t="s">
        <v>4</v>
      </c>
      <c r="E456" s="1" t="str">
        <f t="shared" si="1"/>
        <v>200707284-M.EIC</v>
      </c>
      <c r="F456" s="1" t="s">
        <v>8124</v>
      </c>
      <c r="G456" s="1" t="s">
        <v>8125</v>
      </c>
      <c r="H456" s="1" t="str">
        <f t="shared" si="2"/>
        <v>2021/2022</v>
      </c>
      <c r="I456" s="2" t="str">
        <f t="shared" si="3"/>
        <v>2022</v>
      </c>
    </row>
    <row r="457" ht="14.25" customHeight="1">
      <c r="A457" s="1">
        <v>2.01606517E8</v>
      </c>
      <c r="B457" s="1" t="s">
        <v>918</v>
      </c>
      <c r="C457" s="1" t="s">
        <v>919</v>
      </c>
      <c r="D457" s="1" t="s">
        <v>4</v>
      </c>
      <c r="E457" s="1" t="str">
        <f t="shared" si="1"/>
        <v>201606517-M.EIC</v>
      </c>
      <c r="F457" s="1" t="s">
        <v>8124</v>
      </c>
      <c r="G457" s="1" t="s">
        <v>8125</v>
      </c>
      <c r="H457" s="1" t="str">
        <f t="shared" si="2"/>
        <v>2021/2022</v>
      </c>
      <c r="I457" s="2" t="str">
        <f t="shared" si="3"/>
        <v>2022</v>
      </c>
    </row>
    <row r="458" ht="14.25" customHeight="1">
      <c r="A458" s="1">
        <v>2.01806218E8</v>
      </c>
      <c r="B458" s="1" t="s">
        <v>1034</v>
      </c>
      <c r="C458" s="1" t="s">
        <v>1035</v>
      </c>
      <c r="D458" s="1" t="s">
        <v>4</v>
      </c>
      <c r="E458" s="1" t="str">
        <f t="shared" si="1"/>
        <v>201806218-M.EIC</v>
      </c>
      <c r="F458" s="1" t="s">
        <v>8124</v>
      </c>
      <c r="G458" s="1" t="s">
        <v>8126</v>
      </c>
      <c r="H458" s="1" t="str">
        <f t="shared" si="2"/>
        <v>2022/2023</v>
      </c>
      <c r="I458" s="2" t="str">
        <f t="shared" si="3"/>
        <v>2023</v>
      </c>
    </row>
    <row r="459" ht="14.25" customHeight="1">
      <c r="A459" s="1">
        <v>2.01603404E8</v>
      </c>
      <c r="B459" s="1" t="s">
        <v>1073</v>
      </c>
      <c r="C459" s="1" t="s">
        <v>1074</v>
      </c>
      <c r="D459" s="1" t="s">
        <v>4</v>
      </c>
      <c r="E459" s="1" t="str">
        <f t="shared" si="1"/>
        <v>201603404-M.EIC</v>
      </c>
      <c r="F459" s="1" t="s">
        <v>8124</v>
      </c>
      <c r="G459" s="1" t="s">
        <v>8125</v>
      </c>
      <c r="H459" s="1" t="str">
        <f t="shared" si="2"/>
        <v>2021/2022</v>
      </c>
      <c r="I459" s="2" t="str">
        <f t="shared" si="3"/>
        <v>2022</v>
      </c>
    </row>
    <row r="460" ht="14.25" customHeight="1">
      <c r="A460" s="1">
        <v>2.01806302E8</v>
      </c>
      <c r="B460" s="1" t="s">
        <v>1076</v>
      </c>
      <c r="C460" s="1" t="s">
        <v>1077</v>
      </c>
      <c r="D460" s="1" t="s">
        <v>4</v>
      </c>
      <c r="E460" s="1" t="str">
        <f t="shared" si="1"/>
        <v>201806302-M.EIC</v>
      </c>
      <c r="F460" s="1" t="s">
        <v>8124</v>
      </c>
      <c r="G460" s="1" t="s">
        <v>8126</v>
      </c>
      <c r="H460" s="1" t="str">
        <f t="shared" si="2"/>
        <v>2022/2023</v>
      </c>
      <c r="I460" s="2" t="str">
        <f t="shared" si="3"/>
        <v>2023</v>
      </c>
    </row>
    <row r="461" ht="14.25" customHeight="1">
      <c r="A461" s="1">
        <v>2.01708804E8</v>
      </c>
      <c r="B461" s="1" t="s">
        <v>1086</v>
      </c>
      <c r="C461" s="1" t="s">
        <v>1087</v>
      </c>
      <c r="D461" s="1" t="s">
        <v>4</v>
      </c>
      <c r="E461" s="1" t="str">
        <f t="shared" si="1"/>
        <v>201708804-M.EIC</v>
      </c>
      <c r="F461" s="1" t="s">
        <v>8124</v>
      </c>
      <c r="G461" s="1" t="s">
        <v>8125</v>
      </c>
      <c r="H461" s="1" t="str">
        <f t="shared" si="2"/>
        <v>2021/2022</v>
      </c>
      <c r="I461" s="2" t="str">
        <f t="shared" si="3"/>
        <v>2022</v>
      </c>
    </row>
    <row r="462" ht="14.25" customHeight="1">
      <c r="A462" s="1">
        <v>2.01706735E8</v>
      </c>
      <c r="B462" s="1" t="s">
        <v>1111</v>
      </c>
      <c r="C462" s="1" t="s">
        <v>1112</v>
      </c>
      <c r="D462" s="1" t="s">
        <v>4</v>
      </c>
      <c r="E462" s="1" t="str">
        <f t="shared" si="1"/>
        <v>201706735-M.EIC</v>
      </c>
      <c r="F462" s="1" t="s">
        <v>8124</v>
      </c>
      <c r="G462" s="1" t="s">
        <v>8125</v>
      </c>
      <c r="H462" s="1" t="str">
        <f t="shared" si="2"/>
        <v>2021/2022</v>
      </c>
      <c r="I462" s="2" t="str">
        <f t="shared" si="3"/>
        <v>2022</v>
      </c>
    </row>
    <row r="463" ht="14.25" customHeight="1">
      <c r="A463" s="1">
        <v>2.01800171E8</v>
      </c>
      <c r="B463" s="1" t="s">
        <v>1192</v>
      </c>
      <c r="C463" s="1" t="s">
        <v>1193</v>
      </c>
      <c r="D463" s="1" t="s">
        <v>4</v>
      </c>
      <c r="E463" s="1" t="str">
        <f t="shared" si="1"/>
        <v>201800171-M.EIC</v>
      </c>
      <c r="F463" s="1" t="s">
        <v>8124</v>
      </c>
      <c r="G463" s="1" t="s">
        <v>8126</v>
      </c>
      <c r="H463" s="1" t="str">
        <f t="shared" si="2"/>
        <v>2022/2023</v>
      </c>
      <c r="I463" s="2" t="str">
        <f t="shared" si="3"/>
        <v>2023</v>
      </c>
    </row>
    <row r="464" ht="14.25" customHeight="1">
      <c r="A464" s="1">
        <v>2.0180661E8</v>
      </c>
      <c r="B464" s="1" t="s">
        <v>1205</v>
      </c>
      <c r="C464" s="1" t="s">
        <v>1206</v>
      </c>
      <c r="D464" s="1" t="s">
        <v>4</v>
      </c>
      <c r="E464" s="1" t="str">
        <f t="shared" si="1"/>
        <v>201806610-M.EIC</v>
      </c>
      <c r="F464" s="1" t="s">
        <v>8124</v>
      </c>
      <c r="G464" s="1" t="s">
        <v>8126</v>
      </c>
      <c r="H464" s="1" t="str">
        <f t="shared" si="2"/>
        <v>2022/2023</v>
      </c>
      <c r="I464" s="2" t="str">
        <f t="shared" si="3"/>
        <v>2023</v>
      </c>
    </row>
    <row r="465" ht="14.25" customHeight="1">
      <c r="A465" s="1">
        <v>2.01706828E8</v>
      </c>
      <c r="B465" s="1" t="s">
        <v>1234</v>
      </c>
      <c r="C465" s="1" t="s">
        <v>1235</v>
      </c>
      <c r="D465" s="1" t="s">
        <v>4</v>
      </c>
      <c r="E465" s="1" t="str">
        <f t="shared" si="1"/>
        <v>201706828-M.EIC</v>
      </c>
      <c r="F465" s="1" t="s">
        <v>8124</v>
      </c>
      <c r="G465" s="1" t="s">
        <v>8125</v>
      </c>
      <c r="H465" s="1" t="str">
        <f t="shared" si="2"/>
        <v>2021/2022</v>
      </c>
      <c r="I465" s="2" t="str">
        <f t="shared" si="3"/>
        <v>2022</v>
      </c>
    </row>
    <row r="466" ht="14.25" customHeight="1">
      <c r="A466" s="1">
        <v>2.01806528E8</v>
      </c>
      <c r="B466" s="1" t="s">
        <v>1254</v>
      </c>
      <c r="C466" s="1" t="s">
        <v>1255</v>
      </c>
      <c r="D466" s="1" t="s">
        <v>4</v>
      </c>
      <c r="E466" s="1" t="str">
        <f t="shared" si="1"/>
        <v>201806528-M.EIC</v>
      </c>
      <c r="F466" s="1" t="s">
        <v>8124</v>
      </c>
      <c r="G466" s="1" t="s">
        <v>8126</v>
      </c>
      <c r="H466" s="1" t="str">
        <f t="shared" si="2"/>
        <v>2022/2023</v>
      </c>
      <c r="I466" s="2" t="str">
        <f t="shared" si="3"/>
        <v>2023</v>
      </c>
    </row>
    <row r="467" ht="14.25" customHeight="1">
      <c r="A467" s="1">
        <v>2.01704136E8</v>
      </c>
      <c r="B467" s="1" t="s">
        <v>1264</v>
      </c>
      <c r="C467" s="1" t="s">
        <v>1265</v>
      </c>
      <c r="D467" s="1" t="s">
        <v>4</v>
      </c>
      <c r="E467" s="1" t="str">
        <f t="shared" si="1"/>
        <v>201704136-M.EIC</v>
      </c>
      <c r="F467" s="1" t="s">
        <v>8124</v>
      </c>
      <c r="G467" s="1" t="s">
        <v>8126</v>
      </c>
      <c r="H467" s="1" t="str">
        <f t="shared" si="2"/>
        <v>2022/2023</v>
      </c>
      <c r="I467" s="2" t="str">
        <f t="shared" si="3"/>
        <v>2023</v>
      </c>
    </row>
    <row r="468" ht="14.25" customHeight="1">
      <c r="A468" s="1">
        <v>2.01604832E8</v>
      </c>
      <c r="B468" s="1" t="s">
        <v>1275</v>
      </c>
      <c r="C468" s="1" t="s">
        <v>1276</v>
      </c>
      <c r="D468" s="1" t="s">
        <v>4</v>
      </c>
      <c r="E468" s="1" t="str">
        <f t="shared" si="1"/>
        <v>201604832-M.EIC</v>
      </c>
      <c r="F468" s="1" t="s">
        <v>8124</v>
      </c>
      <c r="G468" s="1" t="s">
        <v>8125</v>
      </c>
      <c r="H468" s="1" t="str">
        <f t="shared" si="2"/>
        <v>2021/2022</v>
      </c>
      <c r="I468" s="2" t="str">
        <f t="shared" si="3"/>
        <v>2022</v>
      </c>
    </row>
    <row r="469" ht="14.25" customHeight="1">
      <c r="A469" s="1">
        <v>2.01809384E8</v>
      </c>
      <c r="B469" s="1" t="s">
        <v>1360</v>
      </c>
      <c r="C469" s="1" t="s">
        <v>1361</v>
      </c>
      <c r="D469" s="1" t="s">
        <v>4</v>
      </c>
      <c r="E469" s="1" t="str">
        <f t="shared" si="1"/>
        <v>201809384-M.EIC</v>
      </c>
      <c r="F469" s="1" t="s">
        <v>8124</v>
      </c>
      <c r="G469" s="1" t="s">
        <v>8126</v>
      </c>
      <c r="H469" s="1" t="str">
        <f t="shared" si="2"/>
        <v>2022/2023</v>
      </c>
      <c r="I469" s="2" t="str">
        <f t="shared" si="3"/>
        <v>2023</v>
      </c>
    </row>
    <row r="470" ht="14.25" customHeight="1">
      <c r="A470" s="1">
        <v>2.01705812E8</v>
      </c>
      <c r="B470" s="1" t="s">
        <v>1375</v>
      </c>
      <c r="C470" s="1" t="s">
        <v>1376</v>
      </c>
      <c r="D470" s="1" t="s">
        <v>4</v>
      </c>
      <c r="E470" s="1" t="str">
        <f t="shared" si="1"/>
        <v>201705812-M.EIC</v>
      </c>
      <c r="F470" s="1" t="s">
        <v>8124</v>
      </c>
      <c r="G470" s="1" t="s">
        <v>8125</v>
      </c>
      <c r="H470" s="1" t="str">
        <f t="shared" si="2"/>
        <v>2021/2022</v>
      </c>
      <c r="I470" s="2" t="str">
        <f t="shared" si="3"/>
        <v>2022</v>
      </c>
    </row>
    <row r="471" ht="14.25" customHeight="1">
      <c r="A471" s="1">
        <v>2.01806185E8</v>
      </c>
      <c r="B471" s="1" t="s">
        <v>1386</v>
      </c>
      <c r="C471" s="1" t="s">
        <v>1387</v>
      </c>
      <c r="D471" s="1" t="s">
        <v>4</v>
      </c>
      <c r="E471" s="1" t="str">
        <f t="shared" si="1"/>
        <v>201806185-M.EIC</v>
      </c>
      <c r="F471" s="1" t="s">
        <v>8124</v>
      </c>
      <c r="G471" s="1" t="s">
        <v>8126</v>
      </c>
      <c r="H471" s="1" t="str">
        <f t="shared" si="2"/>
        <v>2022/2023</v>
      </c>
      <c r="I471" s="2" t="str">
        <f t="shared" si="3"/>
        <v>2023</v>
      </c>
    </row>
    <row r="472" ht="14.25" customHeight="1">
      <c r="A472" s="1">
        <v>2.01700494E8</v>
      </c>
      <c r="B472" s="1" t="s">
        <v>1415</v>
      </c>
      <c r="C472" s="1" t="s">
        <v>1416</v>
      </c>
      <c r="D472" s="1" t="s">
        <v>4</v>
      </c>
      <c r="E472" s="1" t="str">
        <f t="shared" si="1"/>
        <v>201700494-M.EIC</v>
      </c>
      <c r="F472" s="1" t="s">
        <v>8124</v>
      </c>
      <c r="G472" s="1" t="s">
        <v>8125</v>
      </c>
      <c r="H472" s="1" t="str">
        <f t="shared" si="2"/>
        <v>2021/2022</v>
      </c>
      <c r="I472" s="2" t="str">
        <f t="shared" si="3"/>
        <v>2022</v>
      </c>
    </row>
    <row r="473" ht="14.25" customHeight="1">
      <c r="A473" s="1">
        <v>2.01706766E8</v>
      </c>
      <c r="B473" s="1" t="s">
        <v>1519</v>
      </c>
      <c r="C473" s="1" t="s">
        <v>1520</v>
      </c>
      <c r="D473" s="1" t="s">
        <v>4</v>
      </c>
      <c r="E473" s="1" t="str">
        <f t="shared" si="1"/>
        <v>201706766-M.EIC</v>
      </c>
      <c r="F473" s="1" t="s">
        <v>8124</v>
      </c>
      <c r="G473" s="1" t="s">
        <v>8125</v>
      </c>
      <c r="H473" s="1" t="str">
        <f t="shared" si="2"/>
        <v>2021/2022</v>
      </c>
      <c r="I473" s="2" t="str">
        <f t="shared" si="3"/>
        <v>2022</v>
      </c>
    </row>
    <row r="474" ht="14.25" customHeight="1">
      <c r="A474" s="1">
        <v>2.01705373E8</v>
      </c>
      <c r="B474" s="1" t="s">
        <v>1528</v>
      </c>
      <c r="C474" s="1" t="s">
        <v>1529</v>
      </c>
      <c r="D474" s="1" t="s">
        <v>4</v>
      </c>
      <c r="E474" s="1" t="str">
        <f t="shared" si="1"/>
        <v>201705373-M.EIC</v>
      </c>
      <c r="F474" s="1" t="s">
        <v>8124</v>
      </c>
      <c r="G474" s="1" t="s">
        <v>8125</v>
      </c>
      <c r="H474" s="1" t="str">
        <f t="shared" si="2"/>
        <v>2021/2022</v>
      </c>
      <c r="I474" s="2" t="str">
        <f t="shared" si="3"/>
        <v>2022</v>
      </c>
    </row>
    <row r="475" ht="14.25" customHeight="1">
      <c r="A475" s="1">
        <v>2.02102686E8</v>
      </c>
      <c r="B475" s="1" t="s">
        <v>1546</v>
      </c>
      <c r="C475" s="1" t="s">
        <v>1547</v>
      </c>
      <c r="D475" s="1" t="s">
        <v>4</v>
      </c>
      <c r="E475" s="1" t="str">
        <f t="shared" si="1"/>
        <v>202102686-M.EIC</v>
      </c>
      <c r="F475" s="1" t="s">
        <v>8124</v>
      </c>
      <c r="G475" s="1" t="s">
        <v>8126</v>
      </c>
      <c r="H475" s="1" t="str">
        <f t="shared" si="2"/>
        <v>2022/2023</v>
      </c>
      <c r="I475" s="2" t="str">
        <f t="shared" si="3"/>
        <v>2023</v>
      </c>
    </row>
    <row r="476" ht="14.25" customHeight="1">
      <c r="A476" s="1">
        <v>2.01806512E8</v>
      </c>
      <c r="B476" s="1" t="s">
        <v>1554</v>
      </c>
      <c r="C476" s="1" t="s">
        <v>1555</v>
      </c>
      <c r="D476" s="1" t="s">
        <v>4</v>
      </c>
      <c r="E476" s="1" t="str">
        <f t="shared" si="1"/>
        <v>201806512-M.EIC</v>
      </c>
      <c r="F476" s="1" t="s">
        <v>8124</v>
      </c>
      <c r="G476" s="1" t="s">
        <v>8126</v>
      </c>
      <c r="H476" s="1" t="str">
        <f t="shared" si="2"/>
        <v>2022/2023</v>
      </c>
      <c r="I476" s="2" t="str">
        <f t="shared" si="3"/>
        <v>2023</v>
      </c>
    </row>
    <row r="477" ht="14.25" customHeight="1">
      <c r="A477" s="1">
        <v>2.0180623E8</v>
      </c>
      <c r="B477" s="1" t="s">
        <v>1564</v>
      </c>
      <c r="C477" s="1" t="s">
        <v>1565</v>
      </c>
      <c r="D477" s="1" t="s">
        <v>4</v>
      </c>
      <c r="E477" s="1" t="str">
        <f t="shared" si="1"/>
        <v>201806230-M.EIC</v>
      </c>
      <c r="F477" s="1" t="s">
        <v>8124</v>
      </c>
      <c r="G477" s="1" t="s">
        <v>8126</v>
      </c>
      <c r="H477" s="1" t="str">
        <f t="shared" si="2"/>
        <v>2022/2023</v>
      </c>
      <c r="I477" s="2" t="str">
        <f t="shared" si="3"/>
        <v>2023</v>
      </c>
    </row>
    <row r="478" ht="14.25" customHeight="1">
      <c r="A478" s="1">
        <v>2.01706892E8</v>
      </c>
      <c r="B478" s="1" t="s">
        <v>1598</v>
      </c>
      <c r="C478" s="1" t="s">
        <v>1599</v>
      </c>
      <c r="D478" s="1" t="s">
        <v>4</v>
      </c>
      <c r="E478" s="1" t="str">
        <f t="shared" si="1"/>
        <v>201706892-M.EIC</v>
      </c>
      <c r="F478" s="1" t="s">
        <v>8124</v>
      </c>
      <c r="G478" s="1" t="s">
        <v>8125</v>
      </c>
      <c r="H478" s="1" t="str">
        <f t="shared" si="2"/>
        <v>2021/2022</v>
      </c>
      <c r="I478" s="2" t="str">
        <f t="shared" si="3"/>
        <v>2022</v>
      </c>
    </row>
    <row r="479" ht="14.25" customHeight="1">
      <c r="A479" s="1">
        <v>2.01808546E8</v>
      </c>
      <c r="B479" s="1" t="s">
        <v>1610</v>
      </c>
      <c r="C479" s="1" t="s">
        <v>1611</v>
      </c>
      <c r="D479" s="1" t="s">
        <v>4</v>
      </c>
      <c r="E479" s="1" t="str">
        <f t="shared" si="1"/>
        <v>201808546-M.EIC</v>
      </c>
      <c r="F479" s="1" t="s">
        <v>8124</v>
      </c>
      <c r="G479" s="1" t="s">
        <v>8126</v>
      </c>
      <c r="H479" s="1" t="str">
        <f t="shared" si="2"/>
        <v>2022/2023</v>
      </c>
      <c r="I479" s="2" t="str">
        <f t="shared" si="3"/>
        <v>2023</v>
      </c>
    </row>
    <row r="480" ht="14.25" customHeight="1">
      <c r="A480" s="1">
        <v>2.01706409E8</v>
      </c>
      <c r="B480" s="1" t="s">
        <v>1649</v>
      </c>
      <c r="C480" s="1" t="s">
        <v>1650</v>
      </c>
      <c r="D480" s="1" t="s">
        <v>4</v>
      </c>
      <c r="E480" s="1" t="str">
        <f t="shared" si="1"/>
        <v>201706409-M.EIC</v>
      </c>
      <c r="F480" s="1" t="s">
        <v>8124</v>
      </c>
      <c r="G480" s="1" t="s">
        <v>8125</v>
      </c>
      <c r="H480" s="1" t="str">
        <f t="shared" si="2"/>
        <v>2021/2022</v>
      </c>
      <c r="I480" s="2" t="str">
        <f t="shared" si="3"/>
        <v>2022</v>
      </c>
    </row>
    <row r="481" ht="14.25" customHeight="1">
      <c r="A481" s="1">
        <v>2.01806878E8</v>
      </c>
      <c r="B481" s="1" t="s">
        <v>1667</v>
      </c>
      <c r="C481" s="1" t="s">
        <v>1668</v>
      </c>
      <c r="D481" s="1" t="s">
        <v>4</v>
      </c>
      <c r="E481" s="1" t="str">
        <f t="shared" si="1"/>
        <v>201806878-M.EIC</v>
      </c>
      <c r="F481" s="1" t="s">
        <v>8124</v>
      </c>
      <c r="G481" s="1" t="s">
        <v>8126</v>
      </c>
      <c r="H481" s="1" t="str">
        <f t="shared" si="2"/>
        <v>2022/2023</v>
      </c>
      <c r="I481" s="2" t="str">
        <f t="shared" si="3"/>
        <v>2023</v>
      </c>
    </row>
    <row r="482" ht="14.25" customHeight="1">
      <c r="A482" s="1">
        <v>2.0180628E8</v>
      </c>
      <c r="B482" s="1" t="s">
        <v>1679</v>
      </c>
      <c r="C482" s="1" t="s">
        <v>1680</v>
      </c>
      <c r="D482" s="1" t="s">
        <v>4</v>
      </c>
      <c r="E482" s="1" t="str">
        <f t="shared" si="1"/>
        <v>201806280-M.EIC</v>
      </c>
      <c r="F482" s="1" t="s">
        <v>8124</v>
      </c>
      <c r="G482" s="1" t="s">
        <v>8126</v>
      </c>
      <c r="H482" s="1" t="str">
        <f t="shared" si="2"/>
        <v>2022/2023</v>
      </c>
      <c r="I482" s="2" t="str">
        <f t="shared" si="3"/>
        <v>2023</v>
      </c>
    </row>
    <row r="483" ht="14.25" customHeight="1">
      <c r="A483" s="1">
        <v>2.01806582E8</v>
      </c>
      <c r="B483" s="1" t="s">
        <v>1682</v>
      </c>
      <c r="C483" s="1" t="s">
        <v>1683</v>
      </c>
      <c r="D483" s="1" t="s">
        <v>4</v>
      </c>
      <c r="E483" s="1" t="str">
        <f t="shared" si="1"/>
        <v>201806582-M.EIC</v>
      </c>
      <c r="F483" s="1" t="s">
        <v>8124</v>
      </c>
      <c r="G483" s="1" t="s">
        <v>8126</v>
      </c>
      <c r="H483" s="1" t="str">
        <f t="shared" si="2"/>
        <v>2022/2023</v>
      </c>
      <c r="I483" s="2" t="str">
        <f t="shared" si="3"/>
        <v>2023</v>
      </c>
    </row>
    <row r="484" ht="14.25" customHeight="1">
      <c r="A484" s="1">
        <v>2.01505318E8</v>
      </c>
      <c r="B484" s="1" t="s">
        <v>1685</v>
      </c>
      <c r="C484" s="1" t="s">
        <v>1686</v>
      </c>
      <c r="D484" s="1" t="s">
        <v>4</v>
      </c>
      <c r="E484" s="1" t="str">
        <f t="shared" si="1"/>
        <v>201505318-M.EIC</v>
      </c>
      <c r="F484" s="1" t="s">
        <v>8124</v>
      </c>
      <c r="G484" s="1" t="s">
        <v>8125</v>
      </c>
      <c r="H484" s="1" t="str">
        <f t="shared" si="2"/>
        <v>2021/2022</v>
      </c>
      <c r="I484" s="2" t="str">
        <f t="shared" si="3"/>
        <v>2022</v>
      </c>
    </row>
    <row r="485" ht="14.25" customHeight="1">
      <c r="A485" s="1">
        <v>2.0180663E8</v>
      </c>
      <c r="B485" s="1" t="s">
        <v>1691</v>
      </c>
      <c r="C485" s="1" t="s">
        <v>1692</v>
      </c>
      <c r="D485" s="1" t="s">
        <v>4</v>
      </c>
      <c r="E485" s="1" t="str">
        <f t="shared" si="1"/>
        <v>201806630-M.EIC</v>
      </c>
      <c r="F485" s="1" t="s">
        <v>8124</v>
      </c>
      <c r="G485" s="1" t="s">
        <v>8126</v>
      </c>
      <c r="H485" s="1" t="str">
        <f t="shared" si="2"/>
        <v>2022/2023</v>
      </c>
      <c r="I485" s="2" t="str">
        <f t="shared" si="3"/>
        <v>2023</v>
      </c>
    </row>
    <row r="486" ht="14.25" customHeight="1">
      <c r="A486" s="1">
        <v>2.01706832E8</v>
      </c>
      <c r="B486" s="1" t="s">
        <v>1701</v>
      </c>
      <c r="C486" s="1" t="s">
        <v>1702</v>
      </c>
      <c r="D486" s="1" t="s">
        <v>4</v>
      </c>
      <c r="E486" s="1" t="str">
        <f t="shared" si="1"/>
        <v>201706832-M.EIC</v>
      </c>
      <c r="F486" s="1" t="s">
        <v>8124</v>
      </c>
      <c r="G486" s="1" t="s">
        <v>8125</v>
      </c>
      <c r="H486" s="1" t="str">
        <f t="shared" si="2"/>
        <v>2021/2022</v>
      </c>
      <c r="I486" s="2" t="str">
        <f t="shared" si="3"/>
        <v>2022</v>
      </c>
    </row>
    <row r="487" ht="14.25" customHeight="1">
      <c r="A487" s="1">
        <v>2.01806572E8</v>
      </c>
      <c r="B487" s="1" t="s">
        <v>1737</v>
      </c>
      <c r="C487" s="1" t="s">
        <v>1738</v>
      </c>
      <c r="D487" s="1" t="s">
        <v>4</v>
      </c>
      <c r="E487" s="1" t="str">
        <f t="shared" si="1"/>
        <v>201806572-M.EIC</v>
      </c>
      <c r="F487" s="1" t="s">
        <v>8124</v>
      </c>
      <c r="G487" s="1" t="s">
        <v>8126</v>
      </c>
      <c r="H487" s="1" t="str">
        <f t="shared" si="2"/>
        <v>2022/2023</v>
      </c>
      <c r="I487" s="2" t="str">
        <f t="shared" si="3"/>
        <v>2023</v>
      </c>
    </row>
    <row r="488" ht="14.25" customHeight="1">
      <c r="A488" s="1">
        <v>2.01806429E8</v>
      </c>
      <c r="B488" s="1" t="s">
        <v>1745</v>
      </c>
      <c r="C488" s="1" t="s">
        <v>1746</v>
      </c>
      <c r="D488" s="1" t="s">
        <v>4</v>
      </c>
      <c r="E488" s="1" t="str">
        <f t="shared" si="1"/>
        <v>201806429-M.EIC</v>
      </c>
      <c r="F488" s="1" t="s">
        <v>8124</v>
      </c>
      <c r="G488" s="1" t="s">
        <v>8126</v>
      </c>
      <c r="H488" s="1" t="str">
        <f t="shared" si="2"/>
        <v>2022/2023</v>
      </c>
      <c r="I488" s="2" t="str">
        <f t="shared" si="3"/>
        <v>2023</v>
      </c>
    </row>
    <row r="489" ht="14.25" customHeight="1">
      <c r="A489" s="1">
        <v>2.01405015E8</v>
      </c>
      <c r="B489" s="1" t="s">
        <v>1764</v>
      </c>
      <c r="C489" s="1" t="s">
        <v>1765</v>
      </c>
      <c r="D489" s="1" t="s">
        <v>4</v>
      </c>
      <c r="E489" s="1" t="str">
        <f t="shared" si="1"/>
        <v>201405015-M.EIC</v>
      </c>
      <c r="F489" s="1" t="s">
        <v>8124</v>
      </c>
      <c r="G489" s="1" t="s">
        <v>8126</v>
      </c>
      <c r="H489" s="1" t="str">
        <f t="shared" si="2"/>
        <v>2022/2023</v>
      </c>
      <c r="I489" s="2" t="str">
        <f t="shared" si="3"/>
        <v>2023</v>
      </c>
    </row>
    <row r="490" ht="14.25" customHeight="1">
      <c r="A490" s="1">
        <v>2.0160536E8</v>
      </c>
      <c r="B490" s="1" t="s">
        <v>1780</v>
      </c>
      <c r="C490" s="1" t="s">
        <v>1781</v>
      </c>
      <c r="D490" s="1" t="s">
        <v>4</v>
      </c>
      <c r="E490" s="1" t="str">
        <f t="shared" si="1"/>
        <v>201605360-M.EIC</v>
      </c>
      <c r="F490" s="1" t="s">
        <v>8124</v>
      </c>
      <c r="G490" s="1" t="s">
        <v>8126</v>
      </c>
      <c r="H490" s="1" t="str">
        <f t="shared" si="2"/>
        <v>2022/2023</v>
      </c>
      <c r="I490" s="2" t="str">
        <f t="shared" si="3"/>
        <v>2023</v>
      </c>
    </row>
    <row r="491" ht="14.25" customHeight="1">
      <c r="A491" s="1">
        <v>2.0180625E8</v>
      </c>
      <c r="B491" s="1" t="s">
        <v>1790</v>
      </c>
      <c r="C491" s="1" t="s">
        <v>1791</v>
      </c>
      <c r="D491" s="1" t="s">
        <v>4</v>
      </c>
      <c r="E491" s="1" t="str">
        <f t="shared" si="1"/>
        <v>201806250-M.EIC</v>
      </c>
      <c r="F491" s="1" t="s">
        <v>8124</v>
      </c>
      <c r="G491" s="1" t="s">
        <v>8126</v>
      </c>
      <c r="H491" s="1" t="str">
        <f t="shared" si="2"/>
        <v>2022/2023</v>
      </c>
      <c r="I491" s="2" t="str">
        <f t="shared" si="3"/>
        <v>2023</v>
      </c>
    </row>
    <row r="492" ht="14.25" customHeight="1">
      <c r="A492" s="1">
        <v>2.01607176E8</v>
      </c>
      <c r="B492" s="1" t="s">
        <v>1824</v>
      </c>
      <c r="C492" s="1" t="s">
        <v>1825</v>
      </c>
      <c r="D492" s="1" t="s">
        <v>4</v>
      </c>
      <c r="E492" s="1" t="str">
        <f t="shared" si="1"/>
        <v>201607176-M.EIC</v>
      </c>
      <c r="F492" s="1" t="s">
        <v>8124</v>
      </c>
      <c r="G492" s="1" t="s">
        <v>8125</v>
      </c>
      <c r="H492" s="1" t="str">
        <f t="shared" si="2"/>
        <v>2021/2022</v>
      </c>
      <c r="I492" s="2" t="str">
        <f t="shared" si="3"/>
        <v>2022</v>
      </c>
    </row>
    <row r="493" ht="14.25" customHeight="1">
      <c r="A493" s="1">
        <v>2.01503661E8</v>
      </c>
      <c r="B493" s="1" t="s">
        <v>1831</v>
      </c>
      <c r="C493" s="1" t="s">
        <v>1832</v>
      </c>
      <c r="D493" s="1" t="s">
        <v>4</v>
      </c>
      <c r="E493" s="1" t="str">
        <f t="shared" si="1"/>
        <v>201503661-M.EIC</v>
      </c>
      <c r="F493" s="1" t="s">
        <v>8124</v>
      </c>
      <c r="G493" s="1" t="s">
        <v>8125</v>
      </c>
      <c r="H493" s="1" t="str">
        <f t="shared" si="2"/>
        <v>2021/2022</v>
      </c>
      <c r="I493" s="2" t="str">
        <f t="shared" si="3"/>
        <v>2022</v>
      </c>
    </row>
    <row r="494" ht="14.25" customHeight="1">
      <c r="A494" s="1">
        <v>2.01705421E8</v>
      </c>
      <c r="B494" s="1" t="s">
        <v>1864</v>
      </c>
      <c r="C494" s="1" t="s">
        <v>1865</v>
      </c>
      <c r="D494" s="1" t="s">
        <v>4</v>
      </c>
      <c r="E494" s="1" t="str">
        <f t="shared" si="1"/>
        <v>201705421-M.EIC</v>
      </c>
      <c r="F494" s="1" t="s">
        <v>8124</v>
      </c>
      <c r="G494" s="1" t="s">
        <v>8125</v>
      </c>
      <c r="H494" s="1" t="str">
        <f t="shared" si="2"/>
        <v>2021/2022</v>
      </c>
      <c r="I494" s="2" t="str">
        <f t="shared" si="3"/>
        <v>2022</v>
      </c>
    </row>
    <row r="495" ht="14.25" customHeight="1">
      <c r="A495" s="1">
        <v>2.0160492E8</v>
      </c>
      <c r="B495" s="1" t="s">
        <v>1868</v>
      </c>
      <c r="C495" s="1" t="s">
        <v>1869</v>
      </c>
      <c r="D495" s="1" t="s">
        <v>4</v>
      </c>
      <c r="E495" s="1" t="str">
        <f t="shared" si="1"/>
        <v>201604920-M.EIC</v>
      </c>
      <c r="F495" s="1" t="s">
        <v>8124</v>
      </c>
      <c r="G495" s="1" t="s">
        <v>8125</v>
      </c>
      <c r="H495" s="1" t="str">
        <f t="shared" si="2"/>
        <v>2021/2022</v>
      </c>
      <c r="I495" s="2" t="str">
        <f t="shared" si="3"/>
        <v>2022</v>
      </c>
    </row>
    <row r="496" ht="14.25" customHeight="1">
      <c r="A496" s="1">
        <v>2.01703658E8</v>
      </c>
      <c r="B496" s="1" t="s">
        <v>1877</v>
      </c>
      <c r="C496" s="1" t="s">
        <v>1878</v>
      </c>
      <c r="D496" s="1" t="s">
        <v>4</v>
      </c>
      <c r="E496" s="1" t="str">
        <f t="shared" si="1"/>
        <v>201703658-M.EIC</v>
      </c>
      <c r="F496" s="1" t="s">
        <v>8124</v>
      </c>
      <c r="G496" s="1" t="s">
        <v>8125</v>
      </c>
      <c r="H496" s="1" t="str">
        <f t="shared" si="2"/>
        <v>2021/2022</v>
      </c>
      <c r="I496" s="2" t="str">
        <f t="shared" si="3"/>
        <v>2022</v>
      </c>
    </row>
    <row r="497" ht="14.25" customHeight="1">
      <c r="A497" s="1">
        <v>2.02003218E8</v>
      </c>
      <c r="B497" s="1" t="s">
        <v>1887</v>
      </c>
      <c r="C497" s="1" t="s">
        <v>1888</v>
      </c>
      <c r="D497" s="1" t="s">
        <v>4</v>
      </c>
      <c r="E497" s="1" t="str">
        <f t="shared" si="1"/>
        <v>202003218-M.EIC</v>
      </c>
      <c r="F497" s="1" t="s">
        <v>8124</v>
      </c>
      <c r="G497" s="1" t="s">
        <v>8126</v>
      </c>
      <c r="H497" s="1" t="str">
        <f t="shared" si="2"/>
        <v>2022/2023</v>
      </c>
      <c r="I497" s="2" t="str">
        <f t="shared" si="3"/>
        <v>2023</v>
      </c>
    </row>
    <row r="498" ht="14.25" customHeight="1">
      <c r="A498" s="1">
        <v>2.01503823E8</v>
      </c>
      <c r="B498" s="1" t="s">
        <v>1970</v>
      </c>
      <c r="C498" s="1" t="s">
        <v>1971</v>
      </c>
      <c r="D498" s="1" t="s">
        <v>4</v>
      </c>
      <c r="E498" s="1" t="str">
        <f t="shared" si="1"/>
        <v>201503823-M.EIC</v>
      </c>
      <c r="F498" s="1" t="s">
        <v>8124</v>
      </c>
      <c r="G498" s="1" t="s">
        <v>8125</v>
      </c>
      <c r="H498" s="1" t="str">
        <f t="shared" si="2"/>
        <v>2021/2022</v>
      </c>
      <c r="I498" s="2" t="str">
        <f t="shared" si="3"/>
        <v>2022</v>
      </c>
    </row>
    <row r="499" ht="14.25" customHeight="1">
      <c r="A499" s="1">
        <v>2.01607944E8</v>
      </c>
      <c r="B499" s="1" t="s">
        <v>1988</v>
      </c>
      <c r="C499" s="1" t="s">
        <v>1989</v>
      </c>
      <c r="D499" s="1" t="s">
        <v>4</v>
      </c>
      <c r="E499" s="1" t="str">
        <f t="shared" si="1"/>
        <v>201607944-M.EIC</v>
      </c>
      <c r="F499" s="1" t="s">
        <v>8124</v>
      </c>
      <c r="G499" s="1" t="s">
        <v>8126</v>
      </c>
      <c r="H499" s="1" t="str">
        <f t="shared" si="2"/>
        <v>2022/2023</v>
      </c>
      <c r="I499" s="2" t="str">
        <f t="shared" si="3"/>
        <v>2023</v>
      </c>
    </row>
    <row r="500" ht="14.25" customHeight="1">
      <c r="A500" s="1">
        <v>2.01604129E8</v>
      </c>
      <c r="B500" s="1" t="s">
        <v>2109</v>
      </c>
      <c r="C500" s="1" t="s">
        <v>2110</v>
      </c>
      <c r="D500" s="1" t="s">
        <v>4</v>
      </c>
      <c r="E500" s="1" t="str">
        <f t="shared" si="1"/>
        <v>201604129-M.EIC</v>
      </c>
      <c r="F500" s="1" t="s">
        <v>8124</v>
      </c>
      <c r="G500" s="1" t="s">
        <v>8126</v>
      </c>
      <c r="H500" s="1" t="str">
        <f t="shared" si="2"/>
        <v>2022/2023</v>
      </c>
      <c r="I500" s="2" t="str">
        <f t="shared" si="3"/>
        <v>2023</v>
      </c>
    </row>
    <row r="501" ht="14.25" customHeight="1">
      <c r="A501" s="1">
        <v>2.01909573E8</v>
      </c>
      <c r="B501" s="1" t="s">
        <v>2145</v>
      </c>
      <c r="C501" s="1" t="s">
        <v>2146</v>
      </c>
      <c r="D501" s="1" t="s">
        <v>4</v>
      </c>
      <c r="E501" s="1" t="str">
        <f t="shared" si="1"/>
        <v>201909573-M.EIC</v>
      </c>
      <c r="F501" s="1" t="s">
        <v>8124</v>
      </c>
      <c r="G501" s="1" t="s">
        <v>8125</v>
      </c>
      <c r="H501" s="1" t="str">
        <f t="shared" si="2"/>
        <v>2021/2022</v>
      </c>
      <c r="I501" s="2" t="str">
        <f t="shared" si="3"/>
        <v>2022</v>
      </c>
    </row>
    <row r="502" ht="14.25" customHeight="1">
      <c r="A502" s="1">
        <v>2.01506154E8</v>
      </c>
      <c r="B502" s="1" t="s">
        <v>2198</v>
      </c>
      <c r="C502" s="1" t="s">
        <v>2199</v>
      </c>
      <c r="D502" s="1" t="s">
        <v>4</v>
      </c>
      <c r="E502" s="1" t="str">
        <f t="shared" si="1"/>
        <v>201506154-M.EIC</v>
      </c>
      <c r="F502" s="1" t="s">
        <v>8124</v>
      </c>
      <c r="G502" s="1" t="s">
        <v>8125</v>
      </c>
      <c r="H502" s="1" t="str">
        <f t="shared" si="2"/>
        <v>2021/2022</v>
      </c>
      <c r="I502" s="2" t="str">
        <f t="shared" si="3"/>
        <v>2022</v>
      </c>
    </row>
    <row r="503" ht="14.25" customHeight="1">
      <c r="A503" s="1">
        <v>2.01708999E8</v>
      </c>
      <c r="B503" s="1" t="s">
        <v>2223</v>
      </c>
      <c r="C503" s="1" t="s">
        <v>2224</v>
      </c>
      <c r="D503" s="1" t="s">
        <v>4</v>
      </c>
      <c r="E503" s="1" t="str">
        <f t="shared" si="1"/>
        <v>201708999-M.EIC</v>
      </c>
      <c r="F503" s="1" t="s">
        <v>8124</v>
      </c>
      <c r="G503" s="1" t="s">
        <v>8126</v>
      </c>
      <c r="H503" s="1" t="str">
        <f t="shared" si="2"/>
        <v>2022/2023</v>
      </c>
      <c r="I503" s="2" t="str">
        <f t="shared" si="3"/>
        <v>2023</v>
      </c>
    </row>
    <row r="504" ht="14.25" customHeight="1">
      <c r="A504" s="1">
        <v>2.01806857E8</v>
      </c>
      <c r="B504" s="1" t="s">
        <v>2238</v>
      </c>
      <c r="C504" s="1" t="s">
        <v>2239</v>
      </c>
      <c r="D504" s="1" t="s">
        <v>4</v>
      </c>
      <c r="E504" s="1" t="str">
        <f t="shared" si="1"/>
        <v>201806857-M.EIC</v>
      </c>
      <c r="F504" s="1" t="s">
        <v>8124</v>
      </c>
      <c r="G504" s="1" t="s">
        <v>8126</v>
      </c>
      <c r="H504" s="1" t="str">
        <f t="shared" si="2"/>
        <v>2022/2023</v>
      </c>
      <c r="I504" s="2" t="str">
        <f t="shared" si="3"/>
        <v>2023</v>
      </c>
    </row>
    <row r="505" ht="14.25" customHeight="1">
      <c r="A505" s="1">
        <v>2.01508213E8</v>
      </c>
      <c r="B505" s="1" t="s">
        <v>2253</v>
      </c>
      <c r="C505" s="1" t="s">
        <v>2254</v>
      </c>
      <c r="D505" s="1" t="s">
        <v>4</v>
      </c>
      <c r="E505" s="1" t="str">
        <f t="shared" si="1"/>
        <v>201508213-M.EIC</v>
      </c>
      <c r="F505" s="1" t="s">
        <v>8124</v>
      </c>
      <c r="G505" s="1" t="s">
        <v>8125</v>
      </c>
      <c r="H505" s="1" t="str">
        <f t="shared" si="2"/>
        <v>2021/2022</v>
      </c>
      <c r="I505" s="2" t="str">
        <f t="shared" si="3"/>
        <v>2022</v>
      </c>
    </row>
    <row r="506" ht="14.25" customHeight="1">
      <c r="A506" s="1">
        <v>2.01909574E8</v>
      </c>
      <c r="B506" s="1" t="s">
        <v>2258</v>
      </c>
      <c r="C506" s="1" t="s">
        <v>2259</v>
      </c>
      <c r="D506" s="1" t="s">
        <v>4</v>
      </c>
      <c r="E506" s="1" t="str">
        <f t="shared" si="1"/>
        <v>201909574-M.EIC</v>
      </c>
      <c r="F506" s="1" t="s">
        <v>8124</v>
      </c>
      <c r="G506" s="1" t="s">
        <v>8125</v>
      </c>
      <c r="H506" s="1" t="str">
        <f t="shared" si="2"/>
        <v>2021/2022</v>
      </c>
      <c r="I506" s="2" t="str">
        <f t="shared" si="3"/>
        <v>2022</v>
      </c>
    </row>
    <row r="507" ht="14.25" customHeight="1">
      <c r="A507" s="1">
        <v>2.0170479E8</v>
      </c>
      <c r="B507" s="1" t="s">
        <v>2281</v>
      </c>
      <c r="C507" s="1" t="s">
        <v>2282</v>
      </c>
      <c r="D507" s="1" t="s">
        <v>4</v>
      </c>
      <c r="E507" s="1" t="str">
        <f t="shared" si="1"/>
        <v>201704790-M.EIC</v>
      </c>
      <c r="F507" s="1" t="s">
        <v>8124</v>
      </c>
      <c r="G507" s="1" t="s">
        <v>8126</v>
      </c>
      <c r="H507" s="1" t="str">
        <f t="shared" si="2"/>
        <v>2022/2023</v>
      </c>
      <c r="I507" s="2" t="str">
        <f t="shared" si="3"/>
        <v>2023</v>
      </c>
    </row>
    <row r="508" ht="14.25" customHeight="1">
      <c r="A508" s="1">
        <v>2.017047E8</v>
      </c>
      <c r="B508" s="1" t="s">
        <v>2379</v>
      </c>
      <c r="C508" s="1" t="s">
        <v>2380</v>
      </c>
      <c r="D508" s="1" t="s">
        <v>4</v>
      </c>
      <c r="E508" s="1" t="str">
        <f t="shared" si="1"/>
        <v>201704700-M.EIC</v>
      </c>
      <c r="F508" s="1" t="s">
        <v>8124</v>
      </c>
      <c r="G508" s="1" t="s">
        <v>8125</v>
      </c>
      <c r="H508" s="1" t="str">
        <f t="shared" si="2"/>
        <v>2021/2022</v>
      </c>
      <c r="I508" s="2" t="str">
        <f t="shared" si="3"/>
        <v>2022</v>
      </c>
    </row>
    <row r="509" ht="14.25" customHeight="1">
      <c r="A509" s="1">
        <v>2.01806562E8</v>
      </c>
      <c r="B509" s="1" t="s">
        <v>2409</v>
      </c>
      <c r="C509" s="1" t="s">
        <v>2410</v>
      </c>
      <c r="D509" s="1" t="s">
        <v>4</v>
      </c>
      <c r="E509" s="1" t="str">
        <f t="shared" si="1"/>
        <v>201806562-M.EIC</v>
      </c>
      <c r="F509" s="1" t="s">
        <v>8124</v>
      </c>
      <c r="G509" s="1" t="s">
        <v>8126</v>
      </c>
      <c r="H509" s="1" t="str">
        <f t="shared" si="2"/>
        <v>2022/2023</v>
      </c>
      <c r="I509" s="2" t="str">
        <f t="shared" si="3"/>
        <v>2023</v>
      </c>
    </row>
    <row r="510" ht="14.25" customHeight="1">
      <c r="A510" s="1">
        <v>2.01806451E8</v>
      </c>
      <c r="B510" s="1" t="s">
        <v>2414</v>
      </c>
      <c r="C510" s="1" t="s">
        <v>2415</v>
      </c>
      <c r="D510" s="1" t="s">
        <v>4</v>
      </c>
      <c r="E510" s="1" t="str">
        <f t="shared" si="1"/>
        <v>201806451-M.EIC</v>
      </c>
      <c r="F510" s="1" t="s">
        <v>8124</v>
      </c>
      <c r="G510" s="1" t="s">
        <v>8126</v>
      </c>
      <c r="H510" s="1" t="str">
        <f t="shared" si="2"/>
        <v>2022/2023</v>
      </c>
      <c r="I510" s="2" t="str">
        <f t="shared" si="3"/>
        <v>2023</v>
      </c>
    </row>
    <row r="511" ht="14.25" customHeight="1">
      <c r="A511" s="1">
        <v>2.01705971E8</v>
      </c>
      <c r="B511" s="1" t="s">
        <v>2428</v>
      </c>
      <c r="C511" s="1" t="s">
        <v>2429</v>
      </c>
      <c r="D511" s="1" t="s">
        <v>4</v>
      </c>
      <c r="E511" s="1" t="str">
        <f t="shared" si="1"/>
        <v>201705971-M.EIC</v>
      </c>
      <c r="F511" s="1" t="s">
        <v>8124</v>
      </c>
      <c r="G511" s="1" t="s">
        <v>8125</v>
      </c>
      <c r="H511" s="1" t="str">
        <f t="shared" si="2"/>
        <v>2021/2022</v>
      </c>
      <c r="I511" s="2" t="str">
        <f t="shared" si="3"/>
        <v>2022</v>
      </c>
    </row>
    <row r="512" ht="14.25" customHeight="1">
      <c r="A512" s="1">
        <v>2.01806332E8</v>
      </c>
      <c r="B512" s="1" t="s">
        <v>2440</v>
      </c>
      <c r="C512" s="1" t="s">
        <v>2441</v>
      </c>
      <c r="D512" s="1" t="s">
        <v>4</v>
      </c>
      <c r="E512" s="1" t="str">
        <f t="shared" si="1"/>
        <v>201806332-M.EIC</v>
      </c>
      <c r="F512" s="1" t="s">
        <v>8124</v>
      </c>
      <c r="G512" s="1" t="s">
        <v>8126</v>
      </c>
      <c r="H512" s="1" t="str">
        <f t="shared" si="2"/>
        <v>2022/2023</v>
      </c>
      <c r="I512" s="2" t="str">
        <f t="shared" si="3"/>
        <v>2023</v>
      </c>
    </row>
    <row r="513" ht="14.25" customHeight="1">
      <c r="A513" s="1">
        <v>2.01706917E8</v>
      </c>
      <c r="B513" s="1" t="s">
        <v>2442</v>
      </c>
      <c r="C513" s="1" t="s">
        <v>2443</v>
      </c>
      <c r="D513" s="1" t="s">
        <v>4</v>
      </c>
      <c r="E513" s="1" t="str">
        <f t="shared" si="1"/>
        <v>201706917-M.EIC</v>
      </c>
      <c r="F513" s="1" t="s">
        <v>8124</v>
      </c>
      <c r="G513" s="1" t="s">
        <v>8125</v>
      </c>
      <c r="H513" s="1" t="str">
        <f t="shared" si="2"/>
        <v>2021/2022</v>
      </c>
      <c r="I513" s="2" t="str">
        <f t="shared" si="3"/>
        <v>2022</v>
      </c>
    </row>
    <row r="514" ht="14.25" customHeight="1">
      <c r="A514" s="1">
        <v>2.01705494E8</v>
      </c>
      <c r="B514" s="1" t="s">
        <v>2473</v>
      </c>
      <c r="C514" s="1" t="s">
        <v>2474</v>
      </c>
      <c r="D514" s="1" t="s">
        <v>4</v>
      </c>
      <c r="E514" s="1" t="str">
        <f t="shared" si="1"/>
        <v>201705494-M.EIC</v>
      </c>
      <c r="F514" s="1" t="s">
        <v>8124</v>
      </c>
      <c r="G514" s="1" t="s">
        <v>8125</v>
      </c>
      <c r="H514" s="1" t="str">
        <f t="shared" si="2"/>
        <v>2021/2022</v>
      </c>
      <c r="I514" s="2" t="str">
        <f t="shared" si="3"/>
        <v>2022</v>
      </c>
    </row>
    <row r="515" ht="14.25" customHeight="1">
      <c r="A515" s="1">
        <v>2.01508537E8</v>
      </c>
      <c r="B515" s="1" t="s">
        <v>2497</v>
      </c>
      <c r="C515" s="1" t="s">
        <v>2498</v>
      </c>
      <c r="D515" s="1" t="s">
        <v>4</v>
      </c>
      <c r="E515" s="1" t="str">
        <f t="shared" si="1"/>
        <v>201508537-M.EIC</v>
      </c>
      <c r="F515" s="1" t="s">
        <v>8124</v>
      </c>
      <c r="G515" s="1" t="s">
        <v>8125</v>
      </c>
      <c r="H515" s="1" t="str">
        <f t="shared" si="2"/>
        <v>2021/2022</v>
      </c>
      <c r="I515" s="2" t="str">
        <f t="shared" si="3"/>
        <v>2022</v>
      </c>
    </row>
    <row r="516" ht="14.25" customHeight="1">
      <c r="A516" s="1">
        <v>2.01909575E8</v>
      </c>
      <c r="B516" s="1" t="s">
        <v>2499</v>
      </c>
      <c r="C516" s="1" t="s">
        <v>2500</v>
      </c>
      <c r="D516" s="1" t="s">
        <v>4</v>
      </c>
      <c r="E516" s="1" t="str">
        <f t="shared" si="1"/>
        <v>201909575-M.EIC</v>
      </c>
      <c r="F516" s="1" t="s">
        <v>8124</v>
      </c>
      <c r="G516" s="1" t="s">
        <v>8125</v>
      </c>
      <c r="H516" s="1" t="str">
        <f t="shared" si="2"/>
        <v>2021/2022</v>
      </c>
      <c r="I516" s="2" t="str">
        <f t="shared" si="3"/>
        <v>2022</v>
      </c>
    </row>
    <row r="517" ht="14.25" customHeight="1">
      <c r="A517" s="1">
        <v>2.01603647E8</v>
      </c>
      <c r="B517" s="1" t="s">
        <v>2501</v>
      </c>
      <c r="C517" s="1" t="s">
        <v>2502</v>
      </c>
      <c r="D517" s="1" t="s">
        <v>4</v>
      </c>
      <c r="E517" s="1" t="str">
        <f t="shared" si="1"/>
        <v>201603647-M.EIC</v>
      </c>
      <c r="F517" s="1" t="s">
        <v>8124</v>
      </c>
      <c r="G517" s="1" t="s">
        <v>8125</v>
      </c>
      <c r="H517" s="1" t="str">
        <f t="shared" si="2"/>
        <v>2021/2022</v>
      </c>
      <c r="I517" s="2" t="str">
        <f t="shared" si="3"/>
        <v>2022</v>
      </c>
    </row>
    <row r="518" ht="14.25" customHeight="1">
      <c r="A518" s="1">
        <v>2.01706473E8</v>
      </c>
      <c r="B518" s="1" t="s">
        <v>2526</v>
      </c>
      <c r="C518" s="1" t="s">
        <v>2527</v>
      </c>
      <c r="D518" s="1" t="s">
        <v>4</v>
      </c>
      <c r="E518" s="1" t="str">
        <f t="shared" si="1"/>
        <v>201706473-M.EIC</v>
      </c>
      <c r="F518" s="1" t="s">
        <v>8124</v>
      </c>
      <c r="G518" s="1" t="s">
        <v>8125</v>
      </c>
      <c r="H518" s="1" t="str">
        <f t="shared" si="2"/>
        <v>2021/2022</v>
      </c>
      <c r="I518" s="2" t="str">
        <f t="shared" si="3"/>
        <v>2022</v>
      </c>
    </row>
    <row r="519" ht="14.25" customHeight="1">
      <c r="A519" s="1">
        <v>2.01705072E8</v>
      </c>
      <c r="B519" s="1" t="s">
        <v>2530</v>
      </c>
      <c r="C519" s="1" t="s">
        <v>2531</v>
      </c>
      <c r="D519" s="1" t="s">
        <v>4</v>
      </c>
      <c r="E519" s="1" t="str">
        <f t="shared" si="1"/>
        <v>201705072-M.EIC</v>
      </c>
      <c r="F519" s="1" t="s">
        <v>8124</v>
      </c>
      <c r="G519" s="1" t="s">
        <v>8125</v>
      </c>
      <c r="H519" s="1" t="str">
        <f t="shared" si="2"/>
        <v>2021/2022</v>
      </c>
      <c r="I519" s="2" t="str">
        <f t="shared" si="3"/>
        <v>2022</v>
      </c>
    </row>
    <row r="520" ht="14.25" customHeight="1">
      <c r="A520" s="1">
        <v>2.01605003E8</v>
      </c>
      <c r="B520" s="1" t="s">
        <v>2612</v>
      </c>
      <c r="C520" s="1" t="s">
        <v>2613</v>
      </c>
      <c r="D520" s="1" t="s">
        <v>4</v>
      </c>
      <c r="E520" s="1" t="str">
        <f t="shared" si="1"/>
        <v>201605003-M.EIC</v>
      </c>
      <c r="F520" s="1" t="s">
        <v>8124</v>
      </c>
      <c r="G520" s="1" t="s">
        <v>8126</v>
      </c>
      <c r="H520" s="1" t="str">
        <f t="shared" si="2"/>
        <v>2022/2023</v>
      </c>
      <c r="I520" s="2" t="str">
        <f t="shared" si="3"/>
        <v>2023</v>
      </c>
    </row>
    <row r="521" ht="14.25" customHeight="1">
      <c r="A521" s="1">
        <v>2.01706898E8</v>
      </c>
      <c r="B521" s="1" t="s">
        <v>2614</v>
      </c>
      <c r="C521" s="1" t="s">
        <v>2615</v>
      </c>
      <c r="D521" s="1" t="s">
        <v>4</v>
      </c>
      <c r="E521" s="1" t="str">
        <f t="shared" si="1"/>
        <v>201706898-M.EIC</v>
      </c>
      <c r="F521" s="1" t="s">
        <v>8124</v>
      </c>
      <c r="G521" s="1" t="s">
        <v>8125</v>
      </c>
      <c r="H521" s="1" t="str">
        <f t="shared" si="2"/>
        <v>2021/2022</v>
      </c>
      <c r="I521" s="2" t="str">
        <f t="shared" si="3"/>
        <v>2022</v>
      </c>
    </row>
    <row r="522" ht="14.25" customHeight="1">
      <c r="A522" s="1">
        <v>2.01707046E8</v>
      </c>
      <c r="B522" s="1" t="s">
        <v>2616</v>
      </c>
      <c r="C522" s="1" t="s">
        <v>2617</v>
      </c>
      <c r="D522" s="1" t="s">
        <v>4</v>
      </c>
      <c r="E522" s="1" t="str">
        <f t="shared" si="1"/>
        <v>201707046-M.EIC</v>
      </c>
      <c r="F522" s="1" t="s">
        <v>8124</v>
      </c>
      <c r="G522" s="1" t="s">
        <v>8125</v>
      </c>
      <c r="H522" s="1" t="str">
        <f t="shared" si="2"/>
        <v>2021/2022</v>
      </c>
      <c r="I522" s="2" t="str">
        <f t="shared" si="3"/>
        <v>2022</v>
      </c>
    </row>
    <row r="523" ht="14.25" customHeight="1">
      <c r="A523" s="1">
        <v>2.01806538E8</v>
      </c>
      <c r="B523" s="1" t="s">
        <v>2629</v>
      </c>
      <c r="C523" s="1" t="s">
        <v>2630</v>
      </c>
      <c r="D523" s="1" t="s">
        <v>4</v>
      </c>
      <c r="E523" s="1" t="str">
        <f t="shared" si="1"/>
        <v>201806538-M.EIC</v>
      </c>
      <c r="F523" s="1" t="s">
        <v>8124</v>
      </c>
      <c r="G523" s="1" t="s">
        <v>8126</v>
      </c>
      <c r="H523" s="1" t="str">
        <f t="shared" si="2"/>
        <v>2022/2023</v>
      </c>
      <c r="I523" s="2" t="str">
        <f t="shared" si="3"/>
        <v>2023</v>
      </c>
    </row>
    <row r="524" ht="14.25" customHeight="1">
      <c r="A524" s="1">
        <v>2.01806529E8</v>
      </c>
      <c r="B524" s="1" t="s">
        <v>2635</v>
      </c>
      <c r="C524" s="1" t="s">
        <v>2636</v>
      </c>
      <c r="D524" s="1" t="s">
        <v>4</v>
      </c>
      <c r="E524" s="1" t="str">
        <f t="shared" si="1"/>
        <v>201806529-M.EIC</v>
      </c>
      <c r="F524" s="1" t="s">
        <v>8124</v>
      </c>
      <c r="G524" s="1" t="s">
        <v>8126</v>
      </c>
      <c r="H524" s="1" t="str">
        <f t="shared" si="2"/>
        <v>2022/2023</v>
      </c>
      <c r="I524" s="2" t="str">
        <f t="shared" si="3"/>
        <v>2023</v>
      </c>
    </row>
    <row r="525" ht="14.25" customHeight="1">
      <c r="A525" s="1">
        <v>2.01909576E8</v>
      </c>
      <c r="B525" s="1" t="s">
        <v>2697</v>
      </c>
      <c r="C525" s="1" t="s">
        <v>2698</v>
      </c>
      <c r="D525" s="1" t="s">
        <v>4</v>
      </c>
      <c r="E525" s="1" t="str">
        <f t="shared" si="1"/>
        <v>201909576-M.EIC</v>
      </c>
      <c r="F525" s="1" t="s">
        <v>8124</v>
      </c>
      <c r="G525" s="1" t="s">
        <v>8125</v>
      </c>
      <c r="H525" s="1" t="str">
        <f t="shared" si="2"/>
        <v>2021/2022</v>
      </c>
      <c r="I525" s="2" t="str">
        <f t="shared" si="3"/>
        <v>2022</v>
      </c>
    </row>
    <row r="526" ht="14.25" customHeight="1">
      <c r="A526" s="1">
        <v>2.0180649E8</v>
      </c>
      <c r="B526" s="1" t="s">
        <v>2750</v>
      </c>
      <c r="C526" s="1" t="s">
        <v>2751</v>
      </c>
      <c r="D526" s="1" t="s">
        <v>4</v>
      </c>
      <c r="E526" s="1" t="str">
        <f t="shared" si="1"/>
        <v>201806490-M.EIC</v>
      </c>
      <c r="F526" s="1" t="s">
        <v>8124</v>
      </c>
      <c r="G526" s="1" t="s">
        <v>8126</v>
      </c>
      <c r="H526" s="1" t="str">
        <f t="shared" si="2"/>
        <v>2022/2023</v>
      </c>
      <c r="I526" s="2" t="str">
        <f t="shared" si="3"/>
        <v>2023</v>
      </c>
    </row>
    <row r="527" ht="14.25" customHeight="1">
      <c r="A527" s="1">
        <v>2.01806279E8</v>
      </c>
      <c r="B527" s="1" t="s">
        <v>2801</v>
      </c>
      <c r="C527" s="1" t="s">
        <v>2802</v>
      </c>
      <c r="D527" s="1" t="s">
        <v>4</v>
      </c>
      <c r="E527" s="1" t="str">
        <f t="shared" si="1"/>
        <v>201806279-M.EIC</v>
      </c>
      <c r="F527" s="1" t="s">
        <v>8124</v>
      </c>
      <c r="G527" s="1" t="s">
        <v>8126</v>
      </c>
      <c r="H527" s="1" t="str">
        <f t="shared" si="2"/>
        <v>2022/2023</v>
      </c>
      <c r="I527" s="2" t="str">
        <f t="shared" si="3"/>
        <v>2023</v>
      </c>
    </row>
    <row r="528" ht="14.25" customHeight="1">
      <c r="A528" s="1">
        <v>2.01806385E8</v>
      </c>
      <c r="B528" s="1" t="s">
        <v>2840</v>
      </c>
      <c r="C528" s="1" t="s">
        <v>2841</v>
      </c>
      <c r="D528" s="1" t="s">
        <v>4</v>
      </c>
      <c r="E528" s="1" t="str">
        <f t="shared" si="1"/>
        <v>201806385-M.EIC</v>
      </c>
      <c r="F528" s="1" t="s">
        <v>8124</v>
      </c>
      <c r="G528" s="1" t="s">
        <v>8126</v>
      </c>
      <c r="H528" s="1" t="str">
        <f t="shared" si="2"/>
        <v>2022/2023</v>
      </c>
      <c r="I528" s="2" t="str">
        <f t="shared" si="3"/>
        <v>2023</v>
      </c>
    </row>
    <row r="529" ht="14.25" customHeight="1">
      <c r="A529" s="1">
        <v>2.01605542E8</v>
      </c>
      <c r="B529" s="1" t="s">
        <v>2842</v>
      </c>
      <c r="C529" s="1" t="s">
        <v>2843</v>
      </c>
      <c r="D529" s="1" t="s">
        <v>4</v>
      </c>
      <c r="E529" s="1" t="str">
        <f t="shared" si="1"/>
        <v>201605542-M.EIC</v>
      </c>
      <c r="F529" s="1" t="s">
        <v>8124</v>
      </c>
      <c r="G529" s="1" t="s">
        <v>8125</v>
      </c>
      <c r="H529" s="1" t="str">
        <f t="shared" si="2"/>
        <v>2021/2022</v>
      </c>
      <c r="I529" s="2" t="str">
        <f t="shared" si="3"/>
        <v>2022</v>
      </c>
    </row>
    <row r="530" ht="14.25" customHeight="1">
      <c r="A530" s="1">
        <v>2.01801011E8</v>
      </c>
      <c r="B530" s="1" t="s">
        <v>2851</v>
      </c>
      <c r="C530" s="1" t="s">
        <v>2852</v>
      </c>
      <c r="D530" s="1" t="s">
        <v>4</v>
      </c>
      <c r="E530" s="1" t="str">
        <f t="shared" si="1"/>
        <v>201801011-M.EIC</v>
      </c>
      <c r="F530" s="1" t="s">
        <v>8124</v>
      </c>
      <c r="G530" s="1" t="s">
        <v>8126</v>
      </c>
      <c r="H530" s="1" t="str">
        <f t="shared" si="2"/>
        <v>2022/2023</v>
      </c>
      <c r="I530" s="2" t="str">
        <f t="shared" si="3"/>
        <v>2023</v>
      </c>
    </row>
    <row r="531" ht="14.25" customHeight="1">
      <c r="A531" s="1">
        <v>2.01707093E8</v>
      </c>
      <c r="B531" s="1" t="s">
        <v>2891</v>
      </c>
      <c r="C531" s="1" t="s">
        <v>2892</v>
      </c>
      <c r="D531" s="1" t="s">
        <v>4</v>
      </c>
      <c r="E531" s="1" t="str">
        <f t="shared" si="1"/>
        <v>201707093-M.EIC</v>
      </c>
      <c r="F531" s="1" t="s">
        <v>8124</v>
      </c>
      <c r="G531" s="1" t="s">
        <v>8126</v>
      </c>
      <c r="H531" s="1" t="str">
        <f t="shared" si="2"/>
        <v>2022/2023</v>
      </c>
      <c r="I531" s="2" t="str">
        <f t="shared" si="3"/>
        <v>2023</v>
      </c>
    </row>
    <row r="532" ht="14.25" customHeight="1">
      <c r="A532" s="1">
        <v>2.01806723E8</v>
      </c>
      <c r="B532" s="1" t="s">
        <v>2915</v>
      </c>
      <c r="C532" s="1" t="s">
        <v>2916</v>
      </c>
      <c r="D532" s="1" t="s">
        <v>4</v>
      </c>
      <c r="E532" s="1" t="str">
        <f t="shared" si="1"/>
        <v>201806723-M.EIC</v>
      </c>
      <c r="F532" s="1" t="s">
        <v>8124</v>
      </c>
      <c r="G532" s="1" t="s">
        <v>8126</v>
      </c>
      <c r="H532" s="1" t="str">
        <f t="shared" si="2"/>
        <v>2022/2023</v>
      </c>
      <c r="I532" s="2" t="str">
        <f t="shared" si="3"/>
        <v>2023</v>
      </c>
    </row>
    <row r="533" ht="14.25" customHeight="1">
      <c r="A533" s="1">
        <v>2.01704748E8</v>
      </c>
      <c r="B533" s="1" t="s">
        <v>2960</v>
      </c>
      <c r="C533" s="1" t="s">
        <v>2961</v>
      </c>
      <c r="D533" s="1" t="s">
        <v>4</v>
      </c>
      <c r="E533" s="1" t="str">
        <f t="shared" si="1"/>
        <v>201704748-M.EIC</v>
      </c>
      <c r="F533" s="1" t="s">
        <v>8124</v>
      </c>
      <c r="G533" s="1" t="s">
        <v>8125</v>
      </c>
      <c r="H533" s="1" t="str">
        <f t="shared" si="2"/>
        <v>2021/2022</v>
      </c>
      <c r="I533" s="2" t="str">
        <f t="shared" si="3"/>
        <v>2022</v>
      </c>
    </row>
    <row r="534" ht="14.25" customHeight="1">
      <c r="A534" s="1">
        <v>2.01806531E8</v>
      </c>
      <c r="B534" s="1" t="s">
        <v>2977</v>
      </c>
      <c r="C534" s="1" t="s">
        <v>2978</v>
      </c>
      <c r="D534" s="1" t="s">
        <v>4</v>
      </c>
      <c r="E534" s="1" t="str">
        <f t="shared" si="1"/>
        <v>201806531-M.EIC</v>
      </c>
      <c r="F534" s="1" t="s">
        <v>8124</v>
      </c>
      <c r="G534" s="1" t="s">
        <v>8126</v>
      </c>
      <c r="H534" s="1" t="str">
        <f t="shared" si="2"/>
        <v>2022/2023</v>
      </c>
      <c r="I534" s="2" t="str">
        <f t="shared" si="3"/>
        <v>2023</v>
      </c>
    </row>
    <row r="535" ht="14.25" customHeight="1">
      <c r="A535" s="1">
        <v>2.01806613E8</v>
      </c>
      <c r="B535" s="1" t="s">
        <v>2998</v>
      </c>
      <c r="C535" s="1" t="s">
        <v>2999</v>
      </c>
      <c r="D535" s="1" t="s">
        <v>4</v>
      </c>
      <c r="E535" s="1" t="str">
        <f t="shared" si="1"/>
        <v>201806613-M.EIC</v>
      </c>
      <c r="F535" s="1" t="s">
        <v>8124</v>
      </c>
      <c r="G535" s="1" t="s">
        <v>8126</v>
      </c>
      <c r="H535" s="1" t="str">
        <f t="shared" si="2"/>
        <v>2022/2023</v>
      </c>
      <c r="I535" s="2" t="str">
        <f t="shared" si="3"/>
        <v>2023</v>
      </c>
    </row>
    <row r="536" ht="14.25" customHeight="1">
      <c r="A536" s="1">
        <v>2.01806334E8</v>
      </c>
      <c r="B536" s="1" t="s">
        <v>3013</v>
      </c>
      <c r="C536" s="1" t="s">
        <v>3014</v>
      </c>
      <c r="D536" s="1" t="s">
        <v>4</v>
      </c>
      <c r="E536" s="1" t="str">
        <f t="shared" si="1"/>
        <v>201806334-M.EIC</v>
      </c>
      <c r="F536" s="1" t="s">
        <v>8124</v>
      </c>
      <c r="G536" s="1" t="s">
        <v>8126</v>
      </c>
      <c r="H536" s="1" t="str">
        <f t="shared" si="2"/>
        <v>2022/2023</v>
      </c>
      <c r="I536" s="2" t="str">
        <f t="shared" si="3"/>
        <v>2023</v>
      </c>
    </row>
    <row r="537" ht="14.25" customHeight="1">
      <c r="A537" s="1">
        <v>2.01605373E8</v>
      </c>
      <c r="B537" s="1" t="s">
        <v>3027</v>
      </c>
      <c r="C537" s="1" t="s">
        <v>3028</v>
      </c>
      <c r="D537" s="1" t="s">
        <v>4</v>
      </c>
      <c r="E537" s="1" t="str">
        <f t="shared" si="1"/>
        <v>201605373-M.EIC</v>
      </c>
      <c r="F537" s="1" t="s">
        <v>8124</v>
      </c>
      <c r="G537" s="1" t="s">
        <v>8125</v>
      </c>
      <c r="H537" s="1" t="str">
        <f t="shared" si="2"/>
        <v>2021/2022</v>
      </c>
      <c r="I537" s="2" t="str">
        <f t="shared" si="3"/>
        <v>2022</v>
      </c>
    </row>
    <row r="538" ht="14.25" customHeight="1">
      <c r="A538" s="1">
        <v>2.01604241E8</v>
      </c>
      <c r="B538" s="1" t="s">
        <v>3039</v>
      </c>
      <c r="C538" s="1" t="s">
        <v>3040</v>
      </c>
      <c r="D538" s="1" t="s">
        <v>4</v>
      </c>
      <c r="E538" s="1" t="str">
        <f t="shared" si="1"/>
        <v>201604241-M.EIC</v>
      </c>
      <c r="F538" s="1" t="s">
        <v>8124</v>
      </c>
      <c r="G538" s="1" t="s">
        <v>8125</v>
      </c>
      <c r="H538" s="1" t="str">
        <f t="shared" si="2"/>
        <v>2021/2022</v>
      </c>
      <c r="I538" s="2" t="str">
        <f t="shared" si="3"/>
        <v>2022</v>
      </c>
    </row>
    <row r="539" ht="14.25" customHeight="1">
      <c r="A539" s="1">
        <v>2.0100066E8</v>
      </c>
      <c r="B539" s="1" t="s">
        <v>3045</v>
      </c>
      <c r="C539" s="1" t="s">
        <v>3046</v>
      </c>
      <c r="D539" s="1" t="s">
        <v>4</v>
      </c>
      <c r="E539" s="1" t="str">
        <f t="shared" si="1"/>
        <v>201000660-M.EIC</v>
      </c>
      <c r="F539" s="1" t="s">
        <v>8124</v>
      </c>
      <c r="G539" s="1" t="s">
        <v>8125</v>
      </c>
      <c r="H539" s="1" t="str">
        <f t="shared" si="2"/>
        <v>2021/2022</v>
      </c>
      <c r="I539" s="2" t="str">
        <f t="shared" si="3"/>
        <v>2022</v>
      </c>
    </row>
    <row r="540" ht="14.25" customHeight="1">
      <c r="A540" s="1">
        <v>2.01806079E8</v>
      </c>
      <c r="B540" s="1" t="s">
        <v>3057</v>
      </c>
      <c r="C540" s="1" t="s">
        <v>3058</v>
      </c>
      <c r="D540" s="1" t="s">
        <v>4</v>
      </c>
      <c r="E540" s="1" t="str">
        <f t="shared" si="1"/>
        <v>201806079-M.EIC</v>
      </c>
      <c r="F540" s="1" t="s">
        <v>8124</v>
      </c>
      <c r="G540" s="1" t="s">
        <v>8126</v>
      </c>
      <c r="H540" s="1" t="str">
        <f t="shared" si="2"/>
        <v>2022/2023</v>
      </c>
      <c r="I540" s="2" t="str">
        <f t="shared" si="3"/>
        <v>2023</v>
      </c>
    </row>
    <row r="541" ht="14.25" customHeight="1">
      <c r="A541" s="1">
        <v>2.01806667E8</v>
      </c>
      <c r="B541" s="1" t="s">
        <v>3079</v>
      </c>
      <c r="C541" s="1" t="s">
        <v>3080</v>
      </c>
      <c r="D541" s="1" t="s">
        <v>4</v>
      </c>
      <c r="E541" s="1" t="str">
        <f t="shared" si="1"/>
        <v>201806667-M.EIC</v>
      </c>
      <c r="F541" s="1" t="s">
        <v>8124</v>
      </c>
      <c r="G541" s="1" t="s">
        <v>8126</v>
      </c>
      <c r="H541" s="1" t="str">
        <f t="shared" si="2"/>
        <v>2022/2023</v>
      </c>
      <c r="I541" s="2" t="str">
        <f t="shared" si="3"/>
        <v>2023</v>
      </c>
    </row>
    <row r="542" ht="14.25" customHeight="1">
      <c r="A542" s="1">
        <v>2.0180656E8</v>
      </c>
      <c r="B542" s="1" t="s">
        <v>3111</v>
      </c>
      <c r="C542" s="1" t="s">
        <v>3112</v>
      </c>
      <c r="D542" s="1" t="s">
        <v>4</v>
      </c>
      <c r="E542" s="1" t="str">
        <f t="shared" si="1"/>
        <v>201806560-M.EIC</v>
      </c>
      <c r="F542" s="1" t="s">
        <v>8124</v>
      </c>
      <c r="G542" s="1" t="s">
        <v>8126</v>
      </c>
      <c r="H542" s="1" t="str">
        <f t="shared" si="2"/>
        <v>2022/2023</v>
      </c>
      <c r="I542" s="2" t="str">
        <f t="shared" si="3"/>
        <v>2023</v>
      </c>
    </row>
    <row r="543" ht="14.25" customHeight="1">
      <c r="A543" s="1">
        <v>2.01806779E8</v>
      </c>
      <c r="B543" s="1" t="s">
        <v>3130</v>
      </c>
      <c r="C543" s="1" t="s">
        <v>3131</v>
      </c>
      <c r="D543" s="1" t="s">
        <v>4</v>
      </c>
      <c r="E543" s="1" t="str">
        <f t="shared" si="1"/>
        <v>201806779-M.EIC</v>
      </c>
      <c r="F543" s="1" t="s">
        <v>8124</v>
      </c>
      <c r="G543" s="1" t="s">
        <v>8126</v>
      </c>
      <c r="H543" s="1" t="str">
        <f t="shared" si="2"/>
        <v>2022/2023</v>
      </c>
      <c r="I543" s="2" t="str">
        <f t="shared" si="3"/>
        <v>2023</v>
      </c>
    </row>
    <row r="544" ht="14.25" customHeight="1">
      <c r="A544" s="1">
        <v>2.01705577E8</v>
      </c>
      <c r="B544" s="1" t="s">
        <v>3166</v>
      </c>
      <c r="C544" s="1" t="s">
        <v>3167</v>
      </c>
      <c r="D544" s="1" t="s">
        <v>4</v>
      </c>
      <c r="E544" s="1" t="str">
        <f t="shared" si="1"/>
        <v>201705577-M.EIC</v>
      </c>
      <c r="F544" s="1" t="s">
        <v>8124</v>
      </c>
      <c r="G544" s="1" t="s">
        <v>8125</v>
      </c>
      <c r="H544" s="1" t="str">
        <f t="shared" si="2"/>
        <v>2021/2022</v>
      </c>
      <c r="I544" s="2" t="str">
        <f t="shared" si="3"/>
        <v>2022</v>
      </c>
    </row>
    <row r="545" ht="14.25" customHeight="1">
      <c r="A545" s="1">
        <v>2.01703782E8</v>
      </c>
      <c r="B545" s="1" t="s">
        <v>3256</v>
      </c>
      <c r="C545" s="1" t="s">
        <v>3257</v>
      </c>
      <c r="D545" s="1" t="s">
        <v>4</v>
      </c>
      <c r="E545" s="1" t="str">
        <f t="shared" si="1"/>
        <v>201703782-M.EIC</v>
      </c>
      <c r="F545" s="1" t="s">
        <v>8124</v>
      </c>
      <c r="G545" s="1" t="s">
        <v>8125</v>
      </c>
      <c r="H545" s="1" t="str">
        <f t="shared" si="2"/>
        <v>2021/2022</v>
      </c>
      <c r="I545" s="2" t="str">
        <f t="shared" si="3"/>
        <v>2022</v>
      </c>
    </row>
    <row r="546" ht="14.25" customHeight="1">
      <c r="A546" s="1">
        <v>2.01806436E8</v>
      </c>
      <c r="B546" s="1" t="s">
        <v>3277</v>
      </c>
      <c r="C546" s="1" t="s">
        <v>3278</v>
      </c>
      <c r="D546" s="1" t="s">
        <v>4</v>
      </c>
      <c r="E546" s="1" t="str">
        <f t="shared" si="1"/>
        <v>201806436-M.EIC</v>
      </c>
      <c r="F546" s="1" t="s">
        <v>8124</v>
      </c>
      <c r="G546" s="1" t="s">
        <v>8126</v>
      </c>
      <c r="H546" s="1" t="str">
        <f t="shared" si="2"/>
        <v>2022/2023</v>
      </c>
      <c r="I546" s="2" t="str">
        <f t="shared" si="3"/>
        <v>2023</v>
      </c>
    </row>
    <row r="547" ht="14.25" customHeight="1">
      <c r="A547" s="1">
        <v>2.01806716E8</v>
      </c>
      <c r="B547" s="1" t="s">
        <v>3280</v>
      </c>
      <c r="C547" s="1" t="s">
        <v>3281</v>
      </c>
      <c r="D547" s="1" t="s">
        <v>4</v>
      </c>
      <c r="E547" s="1" t="str">
        <f t="shared" si="1"/>
        <v>201806716-M.EIC</v>
      </c>
      <c r="F547" s="1" t="s">
        <v>8124</v>
      </c>
      <c r="G547" s="1" t="s">
        <v>8126</v>
      </c>
      <c r="H547" s="1" t="str">
        <f t="shared" si="2"/>
        <v>2022/2023</v>
      </c>
      <c r="I547" s="2" t="str">
        <f t="shared" si="3"/>
        <v>2023</v>
      </c>
    </row>
    <row r="548" ht="14.25" customHeight="1">
      <c r="A548" s="1">
        <v>2.01708893E8</v>
      </c>
      <c r="B548" s="1" t="s">
        <v>3356</v>
      </c>
      <c r="C548" s="1" t="s">
        <v>3357</v>
      </c>
      <c r="D548" s="1" t="s">
        <v>4</v>
      </c>
      <c r="E548" s="1" t="str">
        <f t="shared" si="1"/>
        <v>201708893-M.EIC</v>
      </c>
      <c r="F548" s="1" t="s">
        <v>8124</v>
      </c>
      <c r="G548" s="1" t="s">
        <v>8125</v>
      </c>
      <c r="H548" s="1" t="str">
        <f t="shared" si="2"/>
        <v>2021/2022</v>
      </c>
      <c r="I548" s="2" t="str">
        <f t="shared" si="3"/>
        <v>2022</v>
      </c>
    </row>
    <row r="549" ht="14.25" customHeight="1">
      <c r="A549" s="1">
        <v>2.0170558E8</v>
      </c>
      <c r="B549" s="1" t="s">
        <v>3370</v>
      </c>
      <c r="C549" s="1" t="s">
        <v>3371</v>
      </c>
      <c r="D549" s="1" t="s">
        <v>4</v>
      </c>
      <c r="E549" s="1" t="str">
        <f t="shared" si="1"/>
        <v>201705580-M.EIC</v>
      </c>
      <c r="F549" s="1" t="s">
        <v>8124</v>
      </c>
      <c r="G549" s="1" t="s">
        <v>8125</v>
      </c>
      <c r="H549" s="1" t="str">
        <f t="shared" si="2"/>
        <v>2021/2022</v>
      </c>
      <c r="I549" s="2" t="str">
        <f t="shared" si="3"/>
        <v>2022</v>
      </c>
    </row>
    <row r="550" ht="14.25" customHeight="1">
      <c r="A550" s="1">
        <v>2.01806796E8</v>
      </c>
      <c r="B550" s="1" t="s">
        <v>3379</v>
      </c>
      <c r="C550" s="1" t="s">
        <v>3380</v>
      </c>
      <c r="D550" s="1" t="s">
        <v>4</v>
      </c>
      <c r="E550" s="1" t="str">
        <f t="shared" si="1"/>
        <v>201806796-M.EIC</v>
      </c>
      <c r="F550" s="1" t="s">
        <v>8124</v>
      </c>
      <c r="G550" s="1" t="s">
        <v>8126</v>
      </c>
      <c r="H550" s="1" t="str">
        <f t="shared" si="2"/>
        <v>2022/2023</v>
      </c>
      <c r="I550" s="2" t="str">
        <f t="shared" si="3"/>
        <v>2023</v>
      </c>
    </row>
    <row r="551" ht="14.25" customHeight="1">
      <c r="A551" s="1">
        <v>2.01707311E8</v>
      </c>
      <c r="B551" s="1" t="s">
        <v>3400</v>
      </c>
      <c r="C551" s="1" t="s">
        <v>3401</v>
      </c>
      <c r="D551" s="1" t="s">
        <v>4</v>
      </c>
      <c r="E551" s="1" t="str">
        <f t="shared" si="1"/>
        <v>201707311-M.EIC</v>
      </c>
      <c r="F551" s="1" t="s">
        <v>8124</v>
      </c>
      <c r="G551" s="1" t="s">
        <v>8125</v>
      </c>
      <c r="H551" s="1" t="str">
        <f t="shared" si="2"/>
        <v>2021/2022</v>
      </c>
      <c r="I551" s="2" t="str">
        <f t="shared" si="3"/>
        <v>2022</v>
      </c>
    </row>
    <row r="552" ht="14.25" customHeight="1">
      <c r="A552" s="1">
        <v>2.01705471E8</v>
      </c>
      <c r="B552" s="1" t="s">
        <v>3423</v>
      </c>
      <c r="C552" s="1" t="s">
        <v>3424</v>
      </c>
      <c r="D552" s="1" t="s">
        <v>4</v>
      </c>
      <c r="E552" s="1" t="str">
        <f t="shared" si="1"/>
        <v>201705471-M.EIC</v>
      </c>
      <c r="F552" s="1" t="s">
        <v>8124</v>
      </c>
      <c r="G552" s="1" t="s">
        <v>8125</v>
      </c>
      <c r="H552" s="1" t="str">
        <f t="shared" si="2"/>
        <v>2021/2022</v>
      </c>
      <c r="I552" s="2" t="str">
        <f t="shared" si="3"/>
        <v>2022</v>
      </c>
    </row>
    <row r="553" ht="14.25" customHeight="1">
      <c r="A553" s="1">
        <v>2.01706412E8</v>
      </c>
      <c r="B553" s="1" t="s">
        <v>3469</v>
      </c>
      <c r="C553" s="1" t="s">
        <v>3470</v>
      </c>
      <c r="D553" s="1" t="s">
        <v>4</v>
      </c>
      <c r="E553" s="1" t="str">
        <f t="shared" si="1"/>
        <v>201706412-M.EIC</v>
      </c>
      <c r="F553" s="1" t="s">
        <v>8124</v>
      </c>
      <c r="G553" s="1" t="s">
        <v>8125</v>
      </c>
      <c r="H553" s="1" t="str">
        <f t="shared" si="2"/>
        <v>2021/2022</v>
      </c>
      <c r="I553" s="2" t="str">
        <f t="shared" si="3"/>
        <v>2022</v>
      </c>
    </row>
    <row r="554" ht="14.25" customHeight="1">
      <c r="A554" s="1">
        <v>2.01705312E8</v>
      </c>
      <c r="B554" s="1" t="s">
        <v>3480</v>
      </c>
      <c r="C554" s="1" t="s">
        <v>3481</v>
      </c>
      <c r="D554" s="1" t="s">
        <v>4</v>
      </c>
      <c r="E554" s="1" t="str">
        <f t="shared" si="1"/>
        <v>201705312-M.EIC</v>
      </c>
      <c r="F554" s="1" t="s">
        <v>8124</v>
      </c>
      <c r="G554" s="1" t="s">
        <v>8125</v>
      </c>
      <c r="H554" s="1" t="str">
        <f t="shared" si="2"/>
        <v>2021/2022</v>
      </c>
      <c r="I554" s="2" t="str">
        <f t="shared" si="3"/>
        <v>2022</v>
      </c>
    </row>
    <row r="555" ht="14.25" customHeight="1">
      <c r="A555" s="1">
        <v>2.01705457E8</v>
      </c>
      <c r="B555" s="1" t="s">
        <v>3491</v>
      </c>
      <c r="C555" s="1" t="s">
        <v>3492</v>
      </c>
      <c r="D555" s="1" t="s">
        <v>4</v>
      </c>
      <c r="E555" s="1" t="str">
        <f t="shared" si="1"/>
        <v>201705457-M.EIC</v>
      </c>
      <c r="F555" s="1" t="s">
        <v>8124</v>
      </c>
      <c r="G555" s="1" t="s">
        <v>8125</v>
      </c>
      <c r="H555" s="1" t="str">
        <f t="shared" si="2"/>
        <v>2021/2022</v>
      </c>
      <c r="I555" s="2" t="str">
        <f t="shared" si="3"/>
        <v>2022</v>
      </c>
    </row>
    <row r="556" ht="14.25" customHeight="1">
      <c r="A556" s="1">
        <v>2.01806261E8</v>
      </c>
      <c r="B556" s="1" t="s">
        <v>3506</v>
      </c>
      <c r="C556" s="1" t="s">
        <v>3507</v>
      </c>
      <c r="D556" s="1" t="s">
        <v>4</v>
      </c>
      <c r="E556" s="1" t="str">
        <f t="shared" si="1"/>
        <v>201806261-M.EIC</v>
      </c>
      <c r="F556" s="1" t="s">
        <v>8124</v>
      </c>
      <c r="G556" s="1" t="s">
        <v>8126</v>
      </c>
      <c r="H556" s="1" t="str">
        <f t="shared" si="2"/>
        <v>2022/2023</v>
      </c>
      <c r="I556" s="2" t="str">
        <f t="shared" si="3"/>
        <v>2023</v>
      </c>
    </row>
    <row r="557" ht="14.25" customHeight="1">
      <c r="A557" s="1">
        <v>2.01704851E8</v>
      </c>
      <c r="B557" s="1" t="s">
        <v>3555</v>
      </c>
      <c r="C557" s="1" t="s">
        <v>3556</v>
      </c>
      <c r="D557" s="1" t="s">
        <v>4</v>
      </c>
      <c r="E557" s="1" t="str">
        <f t="shared" si="1"/>
        <v>201704851-M.EIC</v>
      </c>
      <c r="F557" s="1" t="s">
        <v>8124</v>
      </c>
      <c r="G557" s="1" t="s">
        <v>8126</v>
      </c>
      <c r="H557" s="1" t="str">
        <f t="shared" si="2"/>
        <v>2022/2023</v>
      </c>
      <c r="I557" s="2" t="str">
        <f t="shared" si="3"/>
        <v>2023</v>
      </c>
    </row>
    <row r="558" ht="14.25" customHeight="1">
      <c r="A558" s="1">
        <v>2.01705254E8</v>
      </c>
      <c r="B558" s="1" t="s">
        <v>3630</v>
      </c>
      <c r="C558" s="1" t="s">
        <v>3631</v>
      </c>
      <c r="D558" s="1" t="s">
        <v>4</v>
      </c>
      <c r="E558" s="1" t="str">
        <f t="shared" si="1"/>
        <v>201705254-M.EIC</v>
      </c>
      <c r="F558" s="1" t="s">
        <v>8124</v>
      </c>
      <c r="G558" s="1" t="s">
        <v>8126</v>
      </c>
      <c r="H558" s="1" t="str">
        <f t="shared" si="2"/>
        <v>2022/2023</v>
      </c>
      <c r="I558" s="2" t="str">
        <f t="shared" si="3"/>
        <v>2023</v>
      </c>
    </row>
    <row r="559" ht="14.25" customHeight="1">
      <c r="A559" s="1">
        <v>2.01704982E8</v>
      </c>
      <c r="B559" s="1" t="s">
        <v>3644</v>
      </c>
      <c r="C559" s="1" t="s">
        <v>3645</v>
      </c>
      <c r="D559" s="1" t="s">
        <v>4</v>
      </c>
      <c r="E559" s="1" t="str">
        <f t="shared" si="1"/>
        <v>201704982-M.EIC</v>
      </c>
      <c r="F559" s="1" t="s">
        <v>8124</v>
      </c>
      <c r="G559" s="1" t="s">
        <v>8125</v>
      </c>
      <c r="H559" s="1" t="str">
        <f t="shared" si="2"/>
        <v>2021/2022</v>
      </c>
      <c r="I559" s="2" t="str">
        <f t="shared" si="3"/>
        <v>2022</v>
      </c>
    </row>
    <row r="560" ht="14.25" customHeight="1">
      <c r="A560" s="1">
        <v>2.01704567E8</v>
      </c>
      <c r="B560" s="1" t="s">
        <v>3647</v>
      </c>
      <c r="C560" s="1" t="s">
        <v>3648</v>
      </c>
      <c r="D560" s="1" t="s">
        <v>4</v>
      </c>
      <c r="E560" s="1" t="str">
        <f t="shared" si="1"/>
        <v>201704567-M.EIC</v>
      </c>
      <c r="F560" s="1" t="s">
        <v>8124</v>
      </c>
      <c r="G560" s="1" t="s">
        <v>8125</v>
      </c>
      <c r="H560" s="1" t="str">
        <f t="shared" si="2"/>
        <v>2021/2022</v>
      </c>
      <c r="I560" s="2" t="str">
        <f t="shared" si="3"/>
        <v>2022</v>
      </c>
    </row>
    <row r="561" ht="14.25" customHeight="1">
      <c r="A561" s="1">
        <v>2.01506252E8</v>
      </c>
      <c r="B561" s="1" t="s">
        <v>3664</v>
      </c>
      <c r="C561" s="1" t="s">
        <v>3665</v>
      </c>
      <c r="D561" s="1" t="s">
        <v>4</v>
      </c>
      <c r="E561" s="1" t="str">
        <f t="shared" si="1"/>
        <v>201506252-M.EIC</v>
      </c>
      <c r="F561" s="1" t="s">
        <v>8124</v>
      </c>
      <c r="G561" s="1" t="s">
        <v>8125</v>
      </c>
      <c r="H561" s="1" t="str">
        <f t="shared" si="2"/>
        <v>2021/2022</v>
      </c>
      <c r="I561" s="2" t="str">
        <f t="shared" si="3"/>
        <v>2022</v>
      </c>
    </row>
    <row r="562" ht="14.25" customHeight="1">
      <c r="A562" s="1">
        <v>2.01703884E8</v>
      </c>
      <c r="B562" s="1" t="s">
        <v>3669</v>
      </c>
      <c r="C562" s="1" t="s">
        <v>3670</v>
      </c>
      <c r="D562" s="1" t="s">
        <v>4</v>
      </c>
      <c r="E562" s="1" t="str">
        <f t="shared" si="1"/>
        <v>201703884-M.EIC</v>
      </c>
      <c r="F562" s="1" t="s">
        <v>8124</v>
      </c>
      <c r="G562" s="1" t="s">
        <v>8126</v>
      </c>
      <c r="H562" s="1" t="str">
        <f t="shared" si="2"/>
        <v>2022/2023</v>
      </c>
      <c r="I562" s="2" t="str">
        <f t="shared" si="3"/>
        <v>2023</v>
      </c>
    </row>
    <row r="563" ht="14.25" customHeight="1">
      <c r="A563" s="1">
        <v>2.01706072E8</v>
      </c>
      <c r="B563" s="1" t="s">
        <v>3676</v>
      </c>
      <c r="C563" s="1" t="s">
        <v>3677</v>
      </c>
      <c r="D563" s="1" t="s">
        <v>4</v>
      </c>
      <c r="E563" s="1" t="str">
        <f t="shared" si="1"/>
        <v>201706072-M.EIC</v>
      </c>
      <c r="F563" s="1" t="s">
        <v>8124</v>
      </c>
      <c r="G563" s="1" t="s">
        <v>8125</v>
      </c>
      <c r="H563" s="1" t="str">
        <f t="shared" si="2"/>
        <v>2021/2022</v>
      </c>
      <c r="I563" s="2" t="str">
        <f t="shared" si="3"/>
        <v>2022</v>
      </c>
    </row>
    <row r="564" ht="14.25" customHeight="1">
      <c r="A564" s="1">
        <v>2.01705547E8</v>
      </c>
      <c r="B564" s="1" t="s">
        <v>3678</v>
      </c>
      <c r="C564" s="1" t="s">
        <v>3679</v>
      </c>
      <c r="D564" s="1" t="s">
        <v>4</v>
      </c>
      <c r="E564" s="1" t="str">
        <f t="shared" si="1"/>
        <v>201705547-M.EIC</v>
      </c>
      <c r="F564" s="1" t="s">
        <v>8124</v>
      </c>
      <c r="G564" s="1" t="s">
        <v>8126</v>
      </c>
      <c r="H564" s="1" t="str">
        <f t="shared" si="2"/>
        <v>2022/2023</v>
      </c>
      <c r="I564" s="2" t="str">
        <f t="shared" si="3"/>
        <v>2023</v>
      </c>
    </row>
    <row r="565" ht="14.25" customHeight="1">
      <c r="A565" s="1">
        <v>2.01705149E8</v>
      </c>
      <c r="B565" s="1" t="s">
        <v>3692</v>
      </c>
      <c r="C565" s="1" t="s">
        <v>3693</v>
      </c>
      <c r="D565" s="1" t="s">
        <v>4</v>
      </c>
      <c r="E565" s="1" t="str">
        <f t="shared" si="1"/>
        <v>201705149-M.EIC</v>
      </c>
      <c r="F565" s="1" t="s">
        <v>8124</v>
      </c>
      <c r="G565" s="1" t="s">
        <v>8125</v>
      </c>
      <c r="H565" s="1" t="str">
        <f t="shared" si="2"/>
        <v>2021/2022</v>
      </c>
      <c r="I565" s="2" t="str">
        <f t="shared" si="3"/>
        <v>2022</v>
      </c>
    </row>
    <row r="566" ht="14.25" customHeight="1">
      <c r="A566" s="1">
        <v>2.01704464E8</v>
      </c>
      <c r="B566" s="1" t="s">
        <v>3697</v>
      </c>
      <c r="C566" s="1" t="s">
        <v>3698</v>
      </c>
      <c r="D566" s="1" t="s">
        <v>4</v>
      </c>
      <c r="E566" s="1" t="str">
        <f t="shared" si="1"/>
        <v>201704464-M.EIC</v>
      </c>
      <c r="F566" s="1" t="s">
        <v>8124</v>
      </c>
      <c r="G566" s="1" t="s">
        <v>8125</v>
      </c>
      <c r="H566" s="1" t="str">
        <f t="shared" si="2"/>
        <v>2021/2022</v>
      </c>
      <c r="I566" s="2" t="str">
        <f t="shared" si="3"/>
        <v>2022</v>
      </c>
    </row>
    <row r="567" ht="14.25" customHeight="1">
      <c r="A567" s="1">
        <v>2.01806724E8</v>
      </c>
      <c r="B567" s="1" t="s">
        <v>3733</v>
      </c>
      <c r="C567" s="1" t="s">
        <v>3734</v>
      </c>
      <c r="D567" s="1" t="s">
        <v>4</v>
      </c>
      <c r="E567" s="1" t="str">
        <f t="shared" si="1"/>
        <v>201806724-M.EIC</v>
      </c>
      <c r="F567" s="1" t="s">
        <v>8124</v>
      </c>
      <c r="G567" s="1" t="s">
        <v>8126</v>
      </c>
      <c r="H567" s="1" t="str">
        <f t="shared" si="2"/>
        <v>2022/2023</v>
      </c>
      <c r="I567" s="2" t="str">
        <f t="shared" si="3"/>
        <v>2023</v>
      </c>
    </row>
    <row r="568" ht="14.25" customHeight="1">
      <c r="A568" s="1">
        <v>2.01704844E8</v>
      </c>
      <c r="B568" s="1" t="s">
        <v>3749</v>
      </c>
      <c r="C568" s="1" t="s">
        <v>3750</v>
      </c>
      <c r="D568" s="1" t="s">
        <v>4</v>
      </c>
      <c r="E568" s="1" t="str">
        <f t="shared" si="1"/>
        <v>201704844-M.EIC</v>
      </c>
      <c r="F568" s="1" t="s">
        <v>8124</v>
      </c>
      <c r="G568" s="1" t="s">
        <v>8125</v>
      </c>
      <c r="H568" s="1" t="str">
        <f t="shared" si="2"/>
        <v>2021/2022</v>
      </c>
      <c r="I568" s="2" t="str">
        <f t="shared" si="3"/>
        <v>2022</v>
      </c>
    </row>
    <row r="569" ht="14.25" customHeight="1">
      <c r="A569" s="1">
        <v>2.01909577E8</v>
      </c>
      <c r="B569" s="1" t="s">
        <v>3768</v>
      </c>
      <c r="C569" s="1" t="s">
        <v>3769</v>
      </c>
      <c r="D569" s="1" t="s">
        <v>4</v>
      </c>
      <c r="E569" s="1" t="str">
        <f t="shared" si="1"/>
        <v>201909577-M.EIC</v>
      </c>
      <c r="F569" s="1" t="s">
        <v>8124</v>
      </c>
      <c r="G569" s="1" t="s">
        <v>8125</v>
      </c>
      <c r="H569" s="1" t="str">
        <f t="shared" si="2"/>
        <v>2021/2022</v>
      </c>
      <c r="I569" s="2" t="str">
        <f t="shared" si="3"/>
        <v>2022</v>
      </c>
    </row>
    <row r="570" ht="14.25" customHeight="1">
      <c r="A570" s="1">
        <v>2.01705754E8</v>
      </c>
      <c r="B570" s="1" t="s">
        <v>3806</v>
      </c>
      <c r="C570" s="1" t="s">
        <v>3807</v>
      </c>
      <c r="D570" s="1" t="s">
        <v>4</v>
      </c>
      <c r="E570" s="1" t="str">
        <f t="shared" si="1"/>
        <v>201705754-M.EIC</v>
      </c>
      <c r="F570" s="1" t="s">
        <v>8124</v>
      </c>
      <c r="G570" s="1" t="s">
        <v>8125</v>
      </c>
      <c r="H570" s="1" t="str">
        <f t="shared" si="2"/>
        <v>2021/2022</v>
      </c>
      <c r="I570" s="2" t="str">
        <f t="shared" si="3"/>
        <v>2022</v>
      </c>
    </row>
    <row r="571" ht="14.25" customHeight="1">
      <c r="A571" s="1">
        <v>2.01706421E8</v>
      </c>
      <c r="B571" s="1" t="s">
        <v>3886</v>
      </c>
      <c r="C571" s="1" t="s">
        <v>3887</v>
      </c>
      <c r="D571" s="1" t="s">
        <v>4</v>
      </c>
      <c r="E571" s="1" t="str">
        <f t="shared" si="1"/>
        <v>201706421-M.EIC</v>
      </c>
      <c r="F571" s="1" t="s">
        <v>8124</v>
      </c>
      <c r="G571" s="1" t="s">
        <v>8126</v>
      </c>
      <c r="H571" s="1" t="str">
        <f t="shared" si="2"/>
        <v>2022/2023</v>
      </c>
      <c r="I571" s="2" t="str">
        <f t="shared" si="3"/>
        <v>2023</v>
      </c>
    </row>
    <row r="572" ht="14.25" customHeight="1">
      <c r="A572" s="1">
        <v>2.01806371E8</v>
      </c>
      <c r="B572" s="1" t="s">
        <v>3940</v>
      </c>
      <c r="C572" s="1" t="s">
        <v>3941</v>
      </c>
      <c r="D572" s="1" t="s">
        <v>4</v>
      </c>
      <c r="E572" s="1" t="str">
        <f t="shared" si="1"/>
        <v>201806371-M.EIC</v>
      </c>
      <c r="F572" s="1" t="s">
        <v>8124</v>
      </c>
      <c r="G572" s="1" t="s">
        <v>8126</v>
      </c>
      <c r="H572" s="1" t="str">
        <f t="shared" si="2"/>
        <v>2022/2023</v>
      </c>
      <c r="I572" s="2" t="str">
        <f t="shared" si="3"/>
        <v>2023</v>
      </c>
    </row>
    <row r="573" ht="14.25" customHeight="1">
      <c r="A573" s="1">
        <v>2.01809679E8</v>
      </c>
      <c r="B573" s="1" t="s">
        <v>4016</v>
      </c>
      <c r="C573" s="1" t="s">
        <v>4017</v>
      </c>
      <c r="D573" s="1" t="s">
        <v>4</v>
      </c>
      <c r="E573" s="1" t="str">
        <f t="shared" si="1"/>
        <v>201809679-M.EIC</v>
      </c>
      <c r="F573" s="1" t="s">
        <v>8124</v>
      </c>
      <c r="G573" s="1" t="s">
        <v>8126</v>
      </c>
      <c r="H573" s="1" t="str">
        <f t="shared" si="2"/>
        <v>2022/2023</v>
      </c>
      <c r="I573" s="2" t="str">
        <f t="shared" si="3"/>
        <v>2023</v>
      </c>
    </row>
    <row r="574" ht="14.25" customHeight="1">
      <c r="A574" s="1">
        <v>2.01506448E8</v>
      </c>
      <c r="B574" s="1" t="s">
        <v>4019</v>
      </c>
      <c r="C574" s="1" t="s">
        <v>4020</v>
      </c>
      <c r="D574" s="1" t="s">
        <v>4</v>
      </c>
      <c r="E574" s="1" t="str">
        <f t="shared" si="1"/>
        <v>201506448-M.EIC</v>
      </c>
      <c r="F574" s="1" t="s">
        <v>8124</v>
      </c>
      <c r="G574" s="1" t="s">
        <v>8125</v>
      </c>
      <c r="H574" s="1" t="str">
        <f t="shared" si="2"/>
        <v>2021/2022</v>
      </c>
      <c r="I574" s="2" t="str">
        <f t="shared" si="3"/>
        <v>2022</v>
      </c>
    </row>
    <row r="575" ht="14.25" customHeight="1">
      <c r="A575" s="1">
        <v>2.01704317E8</v>
      </c>
      <c r="B575" s="1" t="s">
        <v>4072</v>
      </c>
      <c r="C575" s="1" t="s">
        <v>4073</v>
      </c>
      <c r="D575" s="1" t="s">
        <v>4</v>
      </c>
      <c r="E575" s="1" t="str">
        <f t="shared" si="1"/>
        <v>201704317-M.EIC</v>
      </c>
      <c r="F575" s="1" t="s">
        <v>8124</v>
      </c>
      <c r="G575" s="1" t="s">
        <v>8125</v>
      </c>
      <c r="H575" s="1" t="str">
        <f t="shared" si="2"/>
        <v>2021/2022</v>
      </c>
      <c r="I575" s="2" t="str">
        <f t="shared" si="3"/>
        <v>2022</v>
      </c>
    </row>
    <row r="576" ht="14.25" customHeight="1">
      <c r="A576" s="1">
        <v>2.01805386E8</v>
      </c>
      <c r="B576" s="1" t="s">
        <v>4093</v>
      </c>
      <c r="C576" s="1" t="s">
        <v>4094</v>
      </c>
      <c r="D576" s="1" t="s">
        <v>4</v>
      </c>
      <c r="E576" s="1" t="str">
        <f t="shared" si="1"/>
        <v>201805386-M.EIC</v>
      </c>
      <c r="F576" s="1" t="s">
        <v>8124</v>
      </c>
      <c r="G576" s="1" t="s">
        <v>8126</v>
      </c>
      <c r="H576" s="1" t="str">
        <f t="shared" si="2"/>
        <v>2022/2023</v>
      </c>
      <c r="I576" s="2" t="str">
        <f t="shared" si="3"/>
        <v>2023</v>
      </c>
    </row>
    <row r="577" ht="14.25" customHeight="1">
      <c r="A577" s="1">
        <v>2.01707054E8</v>
      </c>
      <c r="B577" s="1" t="s">
        <v>4096</v>
      </c>
      <c r="C577" s="1" t="s">
        <v>4097</v>
      </c>
      <c r="D577" s="1" t="s">
        <v>4</v>
      </c>
      <c r="E577" s="1" t="str">
        <f t="shared" si="1"/>
        <v>201707054-M.EIC</v>
      </c>
      <c r="F577" s="1" t="s">
        <v>8124</v>
      </c>
      <c r="G577" s="1" t="s">
        <v>8125</v>
      </c>
      <c r="H577" s="1" t="str">
        <f t="shared" si="2"/>
        <v>2021/2022</v>
      </c>
      <c r="I577" s="2" t="str">
        <f t="shared" si="3"/>
        <v>2022</v>
      </c>
    </row>
    <row r="578" ht="14.25" customHeight="1">
      <c r="A578" s="1">
        <v>2.01705591E8</v>
      </c>
      <c r="B578" s="1" t="s">
        <v>4124</v>
      </c>
      <c r="C578" s="1" t="s">
        <v>4125</v>
      </c>
      <c r="D578" s="1" t="s">
        <v>4</v>
      </c>
      <c r="E578" s="1" t="str">
        <f t="shared" si="1"/>
        <v>201705591-M.EIC</v>
      </c>
      <c r="F578" s="1" t="s">
        <v>8124</v>
      </c>
      <c r="G578" s="1" t="s">
        <v>8125</v>
      </c>
      <c r="H578" s="1" t="str">
        <f t="shared" si="2"/>
        <v>2021/2022</v>
      </c>
      <c r="I578" s="2" t="str">
        <f t="shared" si="3"/>
        <v>2022</v>
      </c>
    </row>
    <row r="579" ht="14.25" customHeight="1">
      <c r="A579" s="1">
        <v>2.01605497E8</v>
      </c>
      <c r="B579" s="1" t="s">
        <v>4166</v>
      </c>
      <c r="C579" s="1" t="s">
        <v>4167</v>
      </c>
      <c r="D579" s="1" t="s">
        <v>4</v>
      </c>
      <c r="E579" s="1" t="str">
        <f t="shared" si="1"/>
        <v>201605497-M.EIC</v>
      </c>
      <c r="F579" s="1" t="s">
        <v>8124</v>
      </c>
      <c r="G579" s="1" t="s">
        <v>8125</v>
      </c>
      <c r="H579" s="1" t="str">
        <f t="shared" si="2"/>
        <v>2021/2022</v>
      </c>
      <c r="I579" s="2" t="str">
        <f t="shared" si="3"/>
        <v>2022</v>
      </c>
    </row>
    <row r="580" ht="14.25" customHeight="1">
      <c r="A580" s="1">
        <v>2.01705255E8</v>
      </c>
      <c r="B580" s="1" t="s">
        <v>4176</v>
      </c>
      <c r="C580" s="1" t="s">
        <v>4177</v>
      </c>
      <c r="D580" s="1" t="s">
        <v>4</v>
      </c>
      <c r="E580" s="1" t="str">
        <f t="shared" si="1"/>
        <v>201705255-M.EIC</v>
      </c>
      <c r="F580" s="1" t="s">
        <v>8124</v>
      </c>
      <c r="G580" s="1" t="s">
        <v>8125</v>
      </c>
      <c r="H580" s="1" t="str">
        <f t="shared" si="2"/>
        <v>2021/2022</v>
      </c>
      <c r="I580" s="2" t="str">
        <f t="shared" si="3"/>
        <v>2022</v>
      </c>
    </row>
    <row r="581" ht="14.25" customHeight="1">
      <c r="A581" s="1">
        <v>2.01708806E8</v>
      </c>
      <c r="B581" s="1" t="s">
        <v>4185</v>
      </c>
      <c r="C581" s="1" t="s">
        <v>4186</v>
      </c>
      <c r="D581" s="1" t="s">
        <v>4</v>
      </c>
      <c r="E581" s="1" t="str">
        <f t="shared" si="1"/>
        <v>201708806-M.EIC</v>
      </c>
      <c r="F581" s="1" t="s">
        <v>8124</v>
      </c>
      <c r="G581" s="1" t="s">
        <v>8126</v>
      </c>
      <c r="H581" s="1" t="str">
        <f t="shared" si="2"/>
        <v>2022/2023</v>
      </c>
      <c r="I581" s="2" t="str">
        <f t="shared" si="3"/>
        <v>2023</v>
      </c>
    </row>
    <row r="582" ht="14.25" customHeight="1">
      <c r="A582" s="1">
        <v>2.01706413E8</v>
      </c>
      <c r="B582" s="1" t="s">
        <v>4221</v>
      </c>
      <c r="C582" s="1" t="s">
        <v>4222</v>
      </c>
      <c r="D582" s="1" t="s">
        <v>4</v>
      </c>
      <c r="E582" s="1" t="str">
        <f t="shared" si="1"/>
        <v>201706413-M.EIC</v>
      </c>
      <c r="F582" s="1" t="s">
        <v>8124</v>
      </c>
      <c r="G582" s="1" t="s">
        <v>8125</v>
      </c>
      <c r="H582" s="1" t="str">
        <f t="shared" si="2"/>
        <v>2021/2022</v>
      </c>
      <c r="I582" s="2" t="str">
        <f t="shared" si="3"/>
        <v>2022</v>
      </c>
    </row>
    <row r="583" ht="14.25" customHeight="1">
      <c r="A583" s="1">
        <v>2.01308242E8</v>
      </c>
      <c r="B583" s="1" t="s">
        <v>4228</v>
      </c>
      <c r="C583" s="1" t="s">
        <v>4229</v>
      </c>
      <c r="D583" s="1" t="s">
        <v>4</v>
      </c>
      <c r="E583" s="1" t="str">
        <f t="shared" si="1"/>
        <v>201308242-M.EIC</v>
      </c>
      <c r="F583" s="1" t="s">
        <v>8124</v>
      </c>
      <c r="G583" s="1" t="s">
        <v>8126</v>
      </c>
      <c r="H583" s="1" t="str">
        <f t="shared" si="2"/>
        <v>2022/2023</v>
      </c>
      <c r="I583" s="2" t="str">
        <f t="shared" si="3"/>
        <v>2023</v>
      </c>
    </row>
    <row r="584" ht="14.25" customHeight="1">
      <c r="A584" s="1">
        <v>2.01800175E8</v>
      </c>
      <c r="B584" s="1" t="s">
        <v>4256</v>
      </c>
      <c r="C584" s="1" t="s">
        <v>4257</v>
      </c>
      <c r="D584" s="1" t="s">
        <v>4</v>
      </c>
      <c r="E584" s="1" t="str">
        <f t="shared" si="1"/>
        <v>201800175-M.EIC</v>
      </c>
      <c r="F584" s="1" t="s">
        <v>8124</v>
      </c>
      <c r="G584" s="1" t="s">
        <v>8126</v>
      </c>
      <c r="H584" s="1" t="str">
        <f t="shared" si="2"/>
        <v>2022/2023</v>
      </c>
      <c r="I584" s="2" t="str">
        <f t="shared" si="3"/>
        <v>2023</v>
      </c>
    </row>
    <row r="585" ht="14.25" customHeight="1">
      <c r="A585" s="1">
        <v>2.01706907E8</v>
      </c>
      <c r="B585" s="1" t="s">
        <v>4286</v>
      </c>
      <c r="C585" s="1" t="s">
        <v>4287</v>
      </c>
      <c r="D585" s="1" t="s">
        <v>4</v>
      </c>
      <c r="E585" s="1" t="str">
        <f t="shared" si="1"/>
        <v>201706907-M.EIC</v>
      </c>
      <c r="F585" s="1" t="s">
        <v>8124</v>
      </c>
      <c r="G585" s="1" t="s">
        <v>8125</v>
      </c>
      <c r="H585" s="1" t="str">
        <f t="shared" si="2"/>
        <v>2021/2022</v>
      </c>
      <c r="I585" s="2" t="str">
        <f t="shared" si="3"/>
        <v>2022</v>
      </c>
    </row>
    <row r="586" ht="14.25" customHeight="1">
      <c r="A586" s="1">
        <v>2.01806567E8</v>
      </c>
      <c r="B586" s="1" t="s">
        <v>4311</v>
      </c>
      <c r="C586" s="1" t="s">
        <v>4312</v>
      </c>
      <c r="D586" s="1" t="s">
        <v>4</v>
      </c>
      <c r="E586" s="1" t="str">
        <f t="shared" si="1"/>
        <v>201806567-M.EIC</v>
      </c>
      <c r="F586" s="1" t="s">
        <v>8124</v>
      </c>
      <c r="G586" s="1" t="s">
        <v>8126</v>
      </c>
      <c r="H586" s="1" t="str">
        <f t="shared" si="2"/>
        <v>2022/2023</v>
      </c>
      <c r="I586" s="2" t="str">
        <f t="shared" si="3"/>
        <v>2023</v>
      </c>
    </row>
    <row r="587" ht="14.25" customHeight="1">
      <c r="A587" s="1">
        <v>2.01705377E8</v>
      </c>
      <c r="B587" s="1" t="s">
        <v>4314</v>
      </c>
      <c r="C587" s="1" t="s">
        <v>4315</v>
      </c>
      <c r="D587" s="1" t="s">
        <v>4</v>
      </c>
      <c r="E587" s="1" t="str">
        <f t="shared" si="1"/>
        <v>201705377-M.EIC</v>
      </c>
      <c r="F587" s="1" t="s">
        <v>8124</v>
      </c>
      <c r="G587" s="1" t="s">
        <v>8126</v>
      </c>
      <c r="H587" s="1" t="str">
        <f t="shared" si="2"/>
        <v>2022/2023</v>
      </c>
      <c r="I587" s="2" t="str">
        <f t="shared" si="3"/>
        <v>2023</v>
      </c>
    </row>
    <row r="588" ht="14.25" customHeight="1">
      <c r="A588" s="1">
        <v>2.01207603E8</v>
      </c>
      <c r="B588" s="1" t="s">
        <v>4317</v>
      </c>
      <c r="C588" s="1" t="s">
        <v>4318</v>
      </c>
      <c r="D588" s="1" t="s">
        <v>4</v>
      </c>
      <c r="E588" s="1" t="str">
        <f t="shared" si="1"/>
        <v>201207603-M.EIC</v>
      </c>
      <c r="F588" s="1" t="s">
        <v>8124</v>
      </c>
      <c r="G588" s="1" t="s">
        <v>8126</v>
      </c>
      <c r="H588" s="1" t="str">
        <f t="shared" si="2"/>
        <v>2022/2023</v>
      </c>
      <c r="I588" s="2" t="str">
        <f t="shared" si="3"/>
        <v>2023</v>
      </c>
    </row>
    <row r="589" ht="14.25" customHeight="1">
      <c r="A589" s="1">
        <v>2.01706908E8</v>
      </c>
      <c r="B589" s="1" t="s">
        <v>4329</v>
      </c>
      <c r="C589" s="1" t="s">
        <v>4330</v>
      </c>
      <c r="D589" s="1" t="s">
        <v>4</v>
      </c>
      <c r="E589" s="1" t="str">
        <f t="shared" si="1"/>
        <v>201706908-M.EIC</v>
      </c>
      <c r="F589" s="1" t="s">
        <v>8124</v>
      </c>
      <c r="G589" s="1" t="s">
        <v>8125</v>
      </c>
      <c r="H589" s="1" t="str">
        <f t="shared" si="2"/>
        <v>2021/2022</v>
      </c>
      <c r="I589" s="2" t="str">
        <f t="shared" si="3"/>
        <v>2022</v>
      </c>
    </row>
    <row r="590" ht="14.25" customHeight="1">
      <c r="A590" s="1">
        <v>2.01705227E8</v>
      </c>
      <c r="B590" s="1" t="s">
        <v>4348</v>
      </c>
      <c r="C590" s="1" t="s">
        <v>4349</v>
      </c>
      <c r="D590" s="1" t="s">
        <v>4</v>
      </c>
      <c r="E590" s="1" t="str">
        <f t="shared" si="1"/>
        <v>201705227-M.EIC</v>
      </c>
      <c r="F590" s="1" t="s">
        <v>8124</v>
      </c>
      <c r="G590" s="1" t="s">
        <v>8125</v>
      </c>
      <c r="H590" s="1" t="str">
        <f t="shared" si="2"/>
        <v>2021/2022</v>
      </c>
      <c r="I590" s="2" t="str">
        <f t="shared" si="3"/>
        <v>2022</v>
      </c>
    </row>
    <row r="591" ht="14.25" customHeight="1">
      <c r="A591" s="1">
        <v>2.01606398E8</v>
      </c>
      <c r="B591" s="1" t="s">
        <v>4350</v>
      </c>
      <c r="C591" s="1" t="s">
        <v>4351</v>
      </c>
      <c r="D591" s="1" t="s">
        <v>4</v>
      </c>
      <c r="E591" s="1" t="str">
        <f t="shared" si="1"/>
        <v>201606398-M.EIC</v>
      </c>
      <c r="F591" s="1" t="s">
        <v>8124</v>
      </c>
      <c r="G591" s="1" t="s">
        <v>8126</v>
      </c>
      <c r="H591" s="1" t="str">
        <f t="shared" si="2"/>
        <v>2022/2023</v>
      </c>
      <c r="I591" s="2" t="str">
        <f t="shared" si="3"/>
        <v>2023</v>
      </c>
    </row>
    <row r="592" ht="14.25" customHeight="1">
      <c r="A592" s="1">
        <v>2.0180614E8</v>
      </c>
      <c r="B592" s="1" t="s">
        <v>4377</v>
      </c>
      <c r="C592" s="1" t="s">
        <v>4378</v>
      </c>
      <c r="D592" s="1" t="s">
        <v>4</v>
      </c>
      <c r="E592" s="1" t="str">
        <f t="shared" si="1"/>
        <v>201806140-M.EIC</v>
      </c>
      <c r="F592" s="1" t="s">
        <v>8124</v>
      </c>
      <c r="G592" s="1" t="s">
        <v>8126</v>
      </c>
      <c r="H592" s="1" t="str">
        <f t="shared" si="2"/>
        <v>2022/2023</v>
      </c>
      <c r="I592" s="2" t="str">
        <f t="shared" si="3"/>
        <v>2023</v>
      </c>
    </row>
    <row r="593" ht="14.25" customHeight="1">
      <c r="A593" s="1">
        <v>2.01806743E8</v>
      </c>
      <c r="B593" s="1" t="s">
        <v>4488</v>
      </c>
      <c r="C593" s="1" t="s">
        <v>4489</v>
      </c>
      <c r="D593" s="1" t="s">
        <v>4</v>
      </c>
      <c r="E593" s="1" t="str">
        <f t="shared" si="1"/>
        <v>201806743-M.EIC</v>
      </c>
      <c r="F593" s="1" t="s">
        <v>8124</v>
      </c>
      <c r="G593" s="1" t="s">
        <v>8126</v>
      </c>
      <c r="H593" s="1" t="str">
        <f t="shared" si="2"/>
        <v>2022/2023</v>
      </c>
      <c r="I593" s="2" t="str">
        <f t="shared" si="3"/>
        <v>2023</v>
      </c>
    </row>
    <row r="594" ht="14.25" customHeight="1">
      <c r="A594" s="1">
        <v>2.01306485E8</v>
      </c>
      <c r="B594" s="1" t="s">
        <v>4500</v>
      </c>
      <c r="C594" s="1" t="s">
        <v>4501</v>
      </c>
      <c r="D594" s="1" t="s">
        <v>4</v>
      </c>
      <c r="E594" s="1" t="str">
        <f t="shared" si="1"/>
        <v>201306485-M.EIC</v>
      </c>
      <c r="F594" s="1" t="s">
        <v>8124</v>
      </c>
      <c r="G594" s="1" t="s">
        <v>8126</v>
      </c>
      <c r="H594" s="1" t="str">
        <f t="shared" si="2"/>
        <v>2022/2023</v>
      </c>
      <c r="I594" s="2" t="str">
        <f t="shared" si="3"/>
        <v>2023</v>
      </c>
    </row>
    <row r="595" ht="14.25" customHeight="1">
      <c r="A595" s="1">
        <v>2.01704093E8</v>
      </c>
      <c r="B595" s="1" t="s">
        <v>4507</v>
      </c>
      <c r="C595" s="1" t="s">
        <v>4508</v>
      </c>
      <c r="D595" s="1" t="s">
        <v>4</v>
      </c>
      <c r="E595" s="1" t="str">
        <f t="shared" si="1"/>
        <v>201704093-M.EIC</v>
      </c>
      <c r="F595" s="1" t="s">
        <v>8124</v>
      </c>
      <c r="G595" s="1" t="s">
        <v>8125</v>
      </c>
      <c r="H595" s="1" t="str">
        <f t="shared" si="2"/>
        <v>2021/2022</v>
      </c>
      <c r="I595" s="2" t="str">
        <f t="shared" si="3"/>
        <v>2022</v>
      </c>
    </row>
    <row r="596" ht="14.25" customHeight="1">
      <c r="A596" s="1">
        <v>2.01806206E8</v>
      </c>
      <c r="B596" s="1" t="s">
        <v>4532</v>
      </c>
      <c r="C596" s="1" t="s">
        <v>4533</v>
      </c>
      <c r="D596" s="1" t="s">
        <v>4</v>
      </c>
      <c r="E596" s="1" t="str">
        <f t="shared" si="1"/>
        <v>201806206-M.EIC</v>
      </c>
      <c r="F596" s="1" t="s">
        <v>8124</v>
      </c>
      <c r="G596" s="1" t="s">
        <v>8126</v>
      </c>
      <c r="H596" s="1" t="str">
        <f t="shared" si="2"/>
        <v>2022/2023</v>
      </c>
      <c r="I596" s="2" t="str">
        <f t="shared" si="3"/>
        <v>2023</v>
      </c>
    </row>
    <row r="597" ht="14.25" customHeight="1">
      <c r="A597" s="1">
        <v>2.0170691E8</v>
      </c>
      <c r="B597" s="1" t="s">
        <v>4534</v>
      </c>
      <c r="C597" s="1" t="s">
        <v>4535</v>
      </c>
      <c r="D597" s="1" t="s">
        <v>4</v>
      </c>
      <c r="E597" s="1" t="str">
        <f t="shared" si="1"/>
        <v>201706910-M.EIC</v>
      </c>
      <c r="F597" s="1" t="s">
        <v>8124</v>
      </c>
      <c r="G597" s="1" t="s">
        <v>8125</v>
      </c>
      <c r="H597" s="1" t="str">
        <f t="shared" si="2"/>
        <v>2021/2022</v>
      </c>
      <c r="I597" s="2" t="str">
        <f t="shared" si="3"/>
        <v>2022</v>
      </c>
    </row>
    <row r="598" ht="14.25" customHeight="1">
      <c r="A598" s="1">
        <v>1.99303673E8</v>
      </c>
      <c r="B598" s="1" t="s">
        <v>4586</v>
      </c>
      <c r="C598" s="1" t="s">
        <v>4587</v>
      </c>
      <c r="D598" s="1" t="s">
        <v>4</v>
      </c>
      <c r="E598" s="1" t="str">
        <f t="shared" si="1"/>
        <v>199303673-M.EIC</v>
      </c>
      <c r="F598" s="1" t="s">
        <v>8124</v>
      </c>
      <c r="G598" s="1" t="s">
        <v>8125</v>
      </c>
      <c r="H598" s="1" t="str">
        <f t="shared" si="2"/>
        <v>2021/2022</v>
      </c>
      <c r="I598" s="2" t="str">
        <f t="shared" si="3"/>
        <v>2022</v>
      </c>
    </row>
    <row r="599" ht="14.25" customHeight="1">
      <c r="A599" s="1">
        <v>2.02109477E8</v>
      </c>
      <c r="B599" s="1" t="s">
        <v>4590</v>
      </c>
      <c r="C599" s="1" t="s">
        <v>4591</v>
      </c>
      <c r="D599" s="1" t="s">
        <v>4</v>
      </c>
      <c r="E599" s="1" t="str">
        <f t="shared" si="1"/>
        <v>202109477-M.EIC</v>
      </c>
      <c r="F599" s="1" t="s">
        <v>8124</v>
      </c>
      <c r="G599" s="1" t="s">
        <v>8126</v>
      </c>
      <c r="H599" s="1" t="str">
        <f t="shared" si="2"/>
        <v>2022/2023</v>
      </c>
      <c r="I599" s="2" t="str">
        <f t="shared" si="3"/>
        <v>2023</v>
      </c>
    </row>
    <row r="600" ht="14.25" customHeight="1">
      <c r="A600" s="1">
        <v>2.01808912E8</v>
      </c>
      <c r="B600" s="1" t="s">
        <v>4592</v>
      </c>
      <c r="C600" s="1" t="s">
        <v>4593</v>
      </c>
      <c r="D600" s="1" t="s">
        <v>4</v>
      </c>
      <c r="E600" s="1" t="str">
        <f t="shared" si="1"/>
        <v>201808912-M.EIC</v>
      </c>
      <c r="F600" s="1" t="s">
        <v>8124</v>
      </c>
      <c r="G600" s="1" t="s">
        <v>8126</v>
      </c>
      <c r="H600" s="1" t="str">
        <f t="shared" si="2"/>
        <v>2022/2023</v>
      </c>
      <c r="I600" s="2" t="str">
        <f t="shared" si="3"/>
        <v>2023</v>
      </c>
    </row>
    <row r="601" ht="14.25" customHeight="1">
      <c r="A601" s="1">
        <v>2.01604343E8</v>
      </c>
      <c r="B601" s="1" t="s">
        <v>4605</v>
      </c>
      <c r="C601" s="1" t="s">
        <v>4606</v>
      </c>
      <c r="D601" s="1" t="s">
        <v>4</v>
      </c>
      <c r="E601" s="1" t="str">
        <f t="shared" si="1"/>
        <v>201604343-M.EIC</v>
      </c>
      <c r="F601" s="1" t="s">
        <v>8124</v>
      </c>
      <c r="G601" s="1" t="s">
        <v>8125</v>
      </c>
      <c r="H601" s="1" t="str">
        <f t="shared" si="2"/>
        <v>2021/2022</v>
      </c>
      <c r="I601" s="2" t="str">
        <f t="shared" si="3"/>
        <v>2022</v>
      </c>
    </row>
    <row r="602" ht="14.25" customHeight="1">
      <c r="A602" s="1">
        <v>2.01706736E8</v>
      </c>
      <c r="B602" s="1" t="s">
        <v>4647</v>
      </c>
      <c r="C602" s="1" t="s">
        <v>4648</v>
      </c>
      <c r="D602" s="1" t="s">
        <v>4</v>
      </c>
      <c r="E602" s="1" t="str">
        <f t="shared" si="1"/>
        <v>201706736-M.EIC</v>
      </c>
      <c r="F602" s="1" t="s">
        <v>8124</v>
      </c>
      <c r="G602" s="1" t="s">
        <v>8125</v>
      </c>
      <c r="H602" s="1" t="str">
        <f t="shared" si="2"/>
        <v>2021/2022</v>
      </c>
      <c r="I602" s="2" t="str">
        <f t="shared" si="3"/>
        <v>2022</v>
      </c>
    </row>
    <row r="603" ht="14.25" customHeight="1">
      <c r="A603" s="1">
        <v>2.01706253E8</v>
      </c>
      <c r="B603" s="1" t="s">
        <v>4653</v>
      </c>
      <c r="C603" s="1" t="s">
        <v>4654</v>
      </c>
      <c r="D603" s="1" t="s">
        <v>4</v>
      </c>
      <c r="E603" s="1" t="str">
        <f t="shared" si="1"/>
        <v>201706253-M.EIC</v>
      </c>
      <c r="F603" s="1" t="s">
        <v>8124</v>
      </c>
      <c r="G603" s="1" t="s">
        <v>8125</v>
      </c>
      <c r="H603" s="1" t="str">
        <f t="shared" si="2"/>
        <v>2021/2022</v>
      </c>
      <c r="I603" s="2" t="str">
        <f t="shared" si="3"/>
        <v>2022</v>
      </c>
    </row>
    <row r="604" ht="14.25" customHeight="1">
      <c r="A604" s="1">
        <v>2.01406189E8</v>
      </c>
      <c r="B604" s="1" t="s">
        <v>4655</v>
      </c>
      <c r="C604" s="1" t="s">
        <v>4656</v>
      </c>
      <c r="D604" s="1" t="s">
        <v>4</v>
      </c>
      <c r="E604" s="1" t="str">
        <f t="shared" si="1"/>
        <v>201406189-M.EIC</v>
      </c>
      <c r="F604" s="1" t="s">
        <v>8124</v>
      </c>
      <c r="G604" s="1" t="s">
        <v>8126</v>
      </c>
      <c r="H604" s="1" t="str">
        <f t="shared" si="2"/>
        <v>2022/2023</v>
      </c>
      <c r="I604" s="2" t="str">
        <f t="shared" si="3"/>
        <v>2023</v>
      </c>
    </row>
    <row r="605" ht="14.25" customHeight="1">
      <c r="A605" s="1">
        <v>2.01604835E8</v>
      </c>
      <c r="B605" s="1" t="s">
        <v>4667</v>
      </c>
      <c r="C605" s="1" t="s">
        <v>4668</v>
      </c>
      <c r="D605" s="1" t="s">
        <v>4</v>
      </c>
      <c r="E605" s="1" t="str">
        <f t="shared" si="1"/>
        <v>201604835-M.EIC</v>
      </c>
      <c r="F605" s="1" t="s">
        <v>8124</v>
      </c>
      <c r="G605" s="1" t="s">
        <v>8125</v>
      </c>
      <c r="H605" s="1" t="str">
        <f t="shared" si="2"/>
        <v>2021/2022</v>
      </c>
      <c r="I605" s="2" t="str">
        <f t="shared" si="3"/>
        <v>2022</v>
      </c>
    </row>
    <row r="606" ht="14.25" customHeight="1">
      <c r="A606" s="1">
        <v>2.02109478E8</v>
      </c>
      <c r="B606" s="1" t="s">
        <v>4689</v>
      </c>
      <c r="C606" s="1" t="s">
        <v>4690</v>
      </c>
      <c r="D606" s="1" t="s">
        <v>4</v>
      </c>
      <c r="E606" s="1" t="str">
        <f t="shared" si="1"/>
        <v>202109478-M.EIC</v>
      </c>
      <c r="F606" s="1" t="s">
        <v>8124</v>
      </c>
      <c r="G606" s="1" t="s">
        <v>8126</v>
      </c>
      <c r="H606" s="1" t="str">
        <f t="shared" si="2"/>
        <v>2022/2023</v>
      </c>
      <c r="I606" s="2" t="str">
        <f t="shared" si="3"/>
        <v>2023</v>
      </c>
    </row>
    <row r="607" ht="14.25" customHeight="1">
      <c r="A607" s="1">
        <v>2.01809566E8</v>
      </c>
      <c r="B607" s="1" t="s">
        <v>4747</v>
      </c>
      <c r="C607" s="1" t="s">
        <v>4748</v>
      </c>
      <c r="D607" s="1" t="s">
        <v>4</v>
      </c>
      <c r="E607" s="1" t="str">
        <f t="shared" si="1"/>
        <v>201809566-M.EIC</v>
      </c>
      <c r="F607" s="1" t="s">
        <v>8124</v>
      </c>
      <c r="G607" s="1" t="s">
        <v>8126</v>
      </c>
      <c r="H607" s="1" t="str">
        <f t="shared" si="2"/>
        <v>2022/2023</v>
      </c>
      <c r="I607" s="2" t="str">
        <f t="shared" si="3"/>
        <v>2023</v>
      </c>
    </row>
    <row r="608" ht="14.25" customHeight="1">
      <c r="A608" s="1">
        <v>2.01706065E8</v>
      </c>
      <c r="B608" s="1" t="s">
        <v>4766</v>
      </c>
      <c r="C608" s="1" t="s">
        <v>4767</v>
      </c>
      <c r="D608" s="1" t="s">
        <v>4</v>
      </c>
      <c r="E608" s="1" t="str">
        <f t="shared" si="1"/>
        <v>201706065-M.EIC</v>
      </c>
      <c r="F608" s="1" t="s">
        <v>8124</v>
      </c>
      <c r="G608" s="1" t="s">
        <v>8125</v>
      </c>
      <c r="H608" s="1" t="str">
        <f t="shared" si="2"/>
        <v>2021/2022</v>
      </c>
      <c r="I608" s="2" t="str">
        <f t="shared" si="3"/>
        <v>2022</v>
      </c>
    </row>
    <row r="609" ht="14.25" customHeight="1">
      <c r="A609" s="1">
        <v>2.01909936E8</v>
      </c>
      <c r="B609" s="1" t="s">
        <v>4772</v>
      </c>
      <c r="C609" s="1" t="s">
        <v>4773</v>
      </c>
      <c r="D609" s="1" t="s">
        <v>4</v>
      </c>
      <c r="E609" s="1" t="str">
        <f t="shared" si="1"/>
        <v>201909936-M.EIC</v>
      </c>
      <c r="F609" s="1" t="s">
        <v>8124</v>
      </c>
      <c r="G609" s="1" t="s">
        <v>8126</v>
      </c>
      <c r="H609" s="1" t="str">
        <f t="shared" si="2"/>
        <v>2022/2023</v>
      </c>
      <c r="I609" s="2" t="str">
        <f t="shared" si="3"/>
        <v>2023</v>
      </c>
    </row>
    <row r="610" ht="14.25" customHeight="1">
      <c r="A610" s="1">
        <v>2.01709304E8</v>
      </c>
      <c r="B610" s="1" t="s">
        <v>4851</v>
      </c>
      <c r="C610" s="1" t="s">
        <v>4852</v>
      </c>
      <c r="D610" s="1" t="s">
        <v>4</v>
      </c>
      <c r="E610" s="1" t="str">
        <f t="shared" si="1"/>
        <v>201709304-M.EIC</v>
      </c>
      <c r="F610" s="1" t="s">
        <v>8124</v>
      </c>
      <c r="G610" s="1" t="s">
        <v>8126</v>
      </c>
      <c r="H610" s="1" t="str">
        <f t="shared" si="2"/>
        <v>2022/2023</v>
      </c>
      <c r="I610" s="2" t="str">
        <f t="shared" si="3"/>
        <v>2023</v>
      </c>
    </row>
    <row r="611" ht="14.25" customHeight="1">
      <c r="A611" s="1">
        <v>2.01704951E8</v>
      </c>
      <c r="B611" s="1" t="s">
        <v>4859</v>
      </c>
      <c r="C611" s="1" t="s">
        <v>4860</v>
      </c>
      <c r="D611" s="1" t="s">
        <v>4</v>
      </c>
      <c r="E611" s="1" t="str">
        <f t="shared" si="1"/>
        <v>201704951-M.EIC</v>
      </c>
      <c r="F611" s="1" t="s">
        <v>8124</v>
      </c>
      <c r="G611" s="1" t="s">
        <v>8126</v>
      </c>
      <c r="H611" s="1" t="str">
        <f t="shared" si="2"/>
        <v>2022/2023</v>
      </c>
      <c r="I611" s="2" t="str">
        <f t="shared" si="3"/>
        <v>2023</v>
      </c>
    </row>
    <row r="612" ht="14.25" customHeight="1">
      <c r="A612" s="1">
        <v>2.0160501E8</v>
      </c>
      <c r="B612" s="1" t="s">
        <v>4871</v>
      </c>
      <c r="C612" s="1" t="s">
        <v>4872</v>
      </c>
      <c r="D612" s="1" t="s">
        <v>4</v>
      </c>
      <c r="E612" s="1" t="str">
        <f t="shared" si="1"/>
        <v>201605010-M.EIC</v>
      </c>
      <c r="F612" s="1" t="s">
        <v>8124</v>
      </c>
      <c r="G612" s="1" t="s">
        <v>8125</v>
      </c>
      <c r="H612" s="1" t="str">
        <f t="shared" si="2"/>
        <v>2021/2022</v>
      </c>
      <c r="I612" s="2" t="str">
        <f t="shared" si="3"/>
        <v>2022</v>
      </c>
    </row>
    <row r="613" ht="14.25" customHeight="1">
      <c r="A613" s="1">
        <v>2.01704507E8</v>
      </c>
      <c r="B613" s="1" t="s">
        <v>4887</v>
      </c>
      <c r="C613" s="1" t="s">
        <v>4888</v>
      </c>
      <c r="D613" s="1" t="s">
        <v>4</v>
      </c>
      <c r="E613" s="1" t="str">
        <f t="shared" si="1"/>
        <v>201704507-M.EIC</v>
      </c>
      <c r="F613" s="1" t="s">
        <v>8124</v>
      </c>
      <c r="G613" s="1" t="s">
        <v>8125</v>
      </c>
      <c r="H613" s="1" t="str">
        <f t="shared" si="2"/>
        <v>2021/2022</v>
      </c>
      <c r="I613" s="2" t="str">
        <f t="shared" si="3"/>
        <v>2022</v>
      </c>
    </row>
    <row r="614" ht="14.25" customHeight="1">
      <c r="A614" s="1">
        <v>2.01704508E8</v>
      </c>
      <c r="B614" s="1" t="s">
        <v>4894</v>
      </c>
      <c r="C614" s="1" t="s">
        <v>4895</v>
      </c>
      <c r="D614" s="1" t="s">
        <v>4</v>
      </c>
      <c r="E614" s="1" t="str">
        <f t="shared" si="1"/>
        <v>201704508-M.EIC</v>
      </c>
      <c r="F614" s="1" t="s">
        <v>8124</v>
      </c>
      <c r="G614" s="1" t="s">
        <v>8125</v>
      </c>
      <c r="H614" s="1" t="str">
        <f t="shared" si="2"/>
        <v>2021/2022</v>
      </c>
      <c r="I614" s="2" t="str">
        <f t="shared" si="3"/>
        <v>2022</v>
      </c>
    </row>
    <row r="615" ht="14.25" customHeight="1">
      <c r="A615" s="1">
        <v>2.01605335E8</v>
      </c>
      <c r="B615" s="1" t="s">
        <v>4901</v>
      </c>
      <c r="C615" s="1" t="s">
        <v>4902</v>
      </c>
      <c r="D615" s="1" t="s">
        <v>4</v>
      </c>
      <c r="E615" s="1" t="str">
        <f t="shared" si="1"/>
        <v>201605335-M.EIC</v>
      </c>
      <c r="F615" s="1" t="s">
        <v>8124</v>
      </c>
      <c r="G615" s="1" t="s">
        <v>8125</v>
      </c>
      <c r="H615" s="1" t="str">
        <f t="shared" si="2"/>
        <v>2021/2022</v>
      </c>
      <c r="I615" s="2" t="str">
        <f t="shared" si="3"/>
        <v>2022</v>
      </c>
    </row>
    <row r="616" ht="14.25" customHeight="1">
      <c r="A616" s="1">
        <v>2.01604751E8</v>
      </c>
      <c r="B616" s="1" t="s">
        <v>4929</v>
      </c>
      <c r="C616" s="1" t="s">
        <v>4930</v>
      </c>
      <c r="D616" s="1" t="s">
        <v>4</v>
      </c>
      <c r="E616" s="1" t="str">
        <f t="shared" si="1"/>
        <v>201604751-M.EIC</v>
      </c>
      <c r="F616" s="1" t="s">
        <v>8124</v>
      </c>
      <c r="G616" s="1" t="s">
        <v>8125</v>
      </c>
      <c r="H616" s="1" t="str">
        <f t="shared" si="2"/>
        <v>2021/2022</v>
      </c>
      <c r="I616" s="2" t="str">
        <f t="shared" si="3"/>
        <v>2022</v>
      </c>
    </row>
    <row r="617" ht="14.25" customHeight="1">
      <c r="A617" s="1">
        <v>2.0160453E8</v>
      </c>
      <c r="B617" s="1" t="s">
        <v>4951</v>
      </c>
      <c r="C617" s="1" t="s">
        <v>4952</v>
      </c>
      <c r="D617" s="1" t="s">
        <v>4</v>
      </c>
      <c r="E617" s="1" t="str">
        <f t="shared" si="1"/>
        <v>201604530-M.EIC</v>
      </c>
      <c r="F617" s="1" t="s">
        <v>8124</v>
      </c>
      <c r="G617" s="1" t="s">
        <v>8126</v>
      </c>
      <c r="H617" s="1" t="str">
        <f t="shared" si="2"/>
        <v>2022/2023</v>
      </c>
      <c r="I617" s="2" t="str">
        <f t="shared" si="3"/>
        <v>2023</v>
      </c>
    </row>
    <row r="618" ht="14.25" customHeight="1">
      <c r="A618" s="1">
        <v>2.01806543E8</v>
      </c>
      <c r="B618" s="1" t="s">
        <v>4973</v>
      </c>
      <c r="C618" s="1" t="s">
        <v>4974</v>
      </c>
      <c r="D618" s="1" t="s">
        <v>4</v>
      </c>
      <c r="E618" s="1" t="str">
        <f t="shared" si="1"/>
        <v>201806543-M.EIC</v>
      </c>
      <c r="F618" s="1" t="s">
        <v>8124</v>
      </c>
      <c r="G618" s="1" t="s">
        <v>8126</v>
      </c>
      <c r="H618" s="1" t="str">
        <f t="shared" si="2"/>
        <v>2022/2023</v>
      </c>
      <c r="I618" s="2" t="str">
        <f t="shared" si="3"/>
        <v>2023</v>
      </c>
    </row>
    <row r="619" ht="14.25" customHeight="1">
      <c r="A619" s="1">
        <v>2.01605775E8</v>
      </c>
      <c r="B619" s="1" t="s">
        <v>4978</v>
      </c>
      <c r="C619" s="1" t="s">
        <v>4979</v>
      </c>
      <c r="D619" s="1" t="s">
        <v>4</v>
      </c>
      <c r="E619" s="1" t="str">
        <f t="shared" si="1"/>
        <v>201605775-M.EIC</v>
      </c>
      <c r="F619" s="1" t="s">
        <v>8124</v>
      </c>
      <c r="G619" s="1" t="s">
        <v>8126</v>
      </c>
      <c r="H619" s="1" t="str">
        <f t="shared" si="2"/>
        <v>2022/2023</v>
      </c>
      <c r="I619" s="2" t="str">
        <f t="shared" si="3"/>
        <v>2023</v>
      </c>
    </row>
    <row r="620" ht="14.25" customHeight="1">
      <c r="A620" s="1">
        <v>2.01606486E8</v>
      </c>
      <c r="B620" s="1" t="s">
        <v>4990</v>
      </c>
      <c r="C620" s="1" t="s">
        <v>4991</v>
      </c>
      <c r="D620" s="1" t="s">
        <v>4</v>
      </c>
      <c r="E620" s="1" t="str">
        <f t="shared" si="1"/>
        <v>201606486-M.EIC</v>
      </c>
      <c r="F620" s="1" t="s">
        <v>8124</v>
      </c>
      <c r="G620" s="1" t="s">
        <v>8126</v>
      </c>
      <c r="H620" s="1" t="str">
        <f t="shared" si="2"/>
        <v>2022/2023</v>
      </c>
      <c r="I620" s="2" t="str">
        <f t="shared" si="3"/>
        <v>2023</v>
      </c>
    </row>
    <row r="621" ht="14.25" customHeight="1">
      <c r="A621" s="1">
        <v>2.01806869E8</v>
      </c>
      <c r="B621" s="1" t="s">
        <v>5014</v>
      </c>
      <c r="C621" s="1" t="s">
        <v>5015</v>
      </c>
      <c r="D621" s="1" t="s">
        <v>4</v>
      </c>
      <c r="E621" s="1" t="str">
        <f t="shared" si="1"/>
        <v>201806869-M.EIC</v>
      </c>
      <c r="F621" s="1" t="s">
        <v>8124</v>
      </c>
      <c r="G621" s="1" t="s">
        <v>8126</v>
      </c>
      <c r="H621" s="1" t="str">
        <f t="shared" si="2"/>
        <v>2022/2023</v>
      </c>
      <c r="I621" s="2" t="str">
        <f t="shared" si="3"/>
        <v>2023</v>
      </c>
    </row>
    <row r="622" ht="14.25" customHeight="1">
      <c r="A622" s="1">
        <v>2.01208066E8</v>
      </c>
      <c r="B622" s="1" t="s">
        <v>5029</v>
      </c>
      <c r="C622" s="1" t="s">
        <v>5030</v>
      </c>
      <c r="D622" s="1" t="s">
        <v>4</v>
      </c>
      <c r="E622" s="1" t="str">
        <f t="shared" si="1"/>
        <v>201208066-M.EIC</v>
      </c>
      <c r="F622" s="1" t="s">
        <v>8124</v>
      </c>
      <c r="G622" s="1" t="s">
        <v>8125</v>
      </c>
      <c r="H622" s="1" t="str">
        <f t="shared" si="2"/>
        <v>2021/2022</v>
      </c>
      <c r="I622" s="2" t="str">
        <f t="shared" si="3"/>
        <v>2022</v>
      </c>
    </row>
    <row r="623" ht="14.25" customHeight="1">
      <c r="A623" s="1">
        <v>2.01806363E8</v>
      </c>
      <c r="B623" s="1" t="s">
        <v>5039</v>
      </c>
      <c r="C623" s="1" t="s">
        <v>5040</v>
      </c>
      <c r="D623" s="1" t="s">
        <v>4</v>
      </c>
      <c r="E623" s="1" t="str">
        <f t="shared" si="1"/>
        <v>201806363-M.EIC</v>
      </c>
      <c r="F623" s="1" t="s">
        <v>8124</v>
      </c>
      <c r="G623" s="1" t="s">
        <v>8126</v>
      </c>
      <c r="H623" s="1" t="str">
        <f t="shared" si="2"/>
        <v>2022/2023</v>
      </c>
      <c r="I623" s="2" t="str">
        <f t="shared" si="3"/>
        <v>2023</v>
      </c>
    </row>
    <row r="624" ht="14.25" customHeight="1">
      <c r="A624" s="1">
        <v>2.01705723E8</v>
      </c>
      <c r="B624" s="1" t="s">
        <v>5050</v>
      </c>
      <c r="C624" s="1" t="s">
        <v>5051</v>
      </c>
      <c r="D624" s="1" t="s">
        <v>4</v>
      </c>
      <c r="E624" s="1" t="str">
        <f t="shared" si="1"/>
        <v>201705723-M.EIC</v>
      </c>
      <c r="F624" s="1" t="s">
        <v>8124</v>
      </c>
      <c r="G624" s="1" t="s">
        <v>8126</v>
      </c>
      <c r="H624" s="1" t="str">
        <f t="shared" si="2"/>
        <v>2022/2023</v>
      </c>
      <c r="I624" s="2" t="str">
        <f t="shared" si="3"/>
        <v>2023</v>
      </c>
    </row>
    <row r="625" ht="14.25" customHeight="1">
      <c r="A625" s="1">
        <v>2.01704581E8</v>
      </c>
      <c r="B625" s="1" t="s">
        <v>5099</v>
      </c>
      <c r="C625" s="1" t="s">
        <v>5100</v>
      </c>
      <c r="D625" s="1" t="s">
        <v>4</v>
      </c>
      <c r="E625" s="1" t="str">
        <f t="shared" si="1"/>
        <v>201704581-M.EIC</v>
      </c>
      <c r="F625" s="1" t="s">
        <v>8124</v>
      </c>
      <c r="G625" s="1" t="s">
        <v>8125</v>
      </c>
      <c r="H625" s="1" t="str">
        <f t="shared" si="2"/>
        <v>2021/2022</v>
      </c>
      <c r="I625" s="2" t="str">
        <f t="shared" si="3"/>
        <v>2022</v>
      </c>
    </row>
    <row r="626" ht="14.25" customHeight="1">
      <c r="A626" s="1">
        <v>2.01705205E8</v>
      </c>
      <c r="B626" s="1" t="s">
        <v>5123</v>
      </c>
      <c r="C626" s="1" t="s">
        <v>5124</v>
      </c>
      <c r="D626" s="1" t="s">
        <v>4</v>
      </c>
      <c r="E626" s="1" t="str">
        <f t="shared" si="1"/>
        <v>201705205-M.EIC</v>
      </c>
      <c r="F626" s="1" t="s">
        <v>8124</v>
      </c>
      <c r="G626" s="1" t="s">
        <v>8125</v>
      </c>
      <c r="H626" s="1" t="str">
        <f t="shared" si="2"/>
        <v>2021/2022</v>
      </c>
      <c r="I626" s="2" t="str">
        <f t="shared" si="3"/>
        <v>2022</v>
      </c>
    </row>
    <row r="627" ht="14.25" customHeight="1">
      <c r="A627" s="1">
        <v>2.01405081E8</v>
      </c>
      <c r="B627" s="1" t="s">
        <v>5130</v>
      </c>
      <c r="C627" s="1" t="s">
        <v>5131</v>
      </c>
      <c r="D627" s="1" t="s">
        <v>4</v>
      </c>
      <c r="E627" s="1" t="str">
        <f t="shared" si="1"/>
        <v>201405081-M.EIC</v>
      </c>
      <c r="F627" s="1" t="s">
        <v>8124</v>
      </c>
      <c r="G627" s="1" t="s">
        <v>8125</v>
      </c>
      <c r="H627" s="1" t="str">
        <f t="shared" si="2"/>
        <v>2021/2022</v>
      </c>
      <c r="I627" s="2" t="str">
        <f t="shared" si="3"/>
        <v>2022</v>
      </c>
    </row>
    <row r="628" ht="14.25" customHeight="1">
      <c r="A628" s="1">
        <v>2.01608657E8</v>
      </c>
      <c r="B628" s="1" t="s">
        <v>5218</v>
      </c>
      <c r="C628" s="1" t="s">
        <v>5219</v>
      </c>
      <c r="D628" s="1" t="s">
        <v>4</v>
      </c>
      <c r="E628" s="1" t="str">
        <f t="shared" si="1"/>
        <v>201608657-M.EIC</v>
      </c>
      <c r="F628" s="1" t="s">
        <v>8124</v>
      </c>
      <c r="G628" s="1" t="s">
        <v>8126</v>
      </c>
      <c r="H628" s="1" t="str">
        <f t="shared" si="2"/>
        <v>2022/2023</v>
      </c>
      <c r="I628" s="2" t="str">
        <f t="shared" si="3"/>
        <v>2023</v>
      </c>
    </row>
    <row r="629" ht="14.25" customHeight="1">
      <c r="A629" s="1">
        <v>2.01706156E8</v>
      </c>
      <c r="B629" s="1" t="s">
        <v>5234</v>
      </c>
      <c r="C629" s="1" t="s">
        <v>5235</v>
      </c>
      <c r="D629" s="1" t="s">
        <v>4</v>
      </c>
      <c r="E629" s="1" t="str">
        <f t="shared" si="1"/>
        <v>201706156-M.EIC</v>
      </c>
      <c r="F629" s="1" t="s">
        <v>8124</v>
      </c>
      <c r="G629" s="1" t="s">
        <v>8125</v>
      </c>
      <c r="H629" s="1" t="str">
        <f t="shared" si="2"/>
        <v>2021/2022</v>
      </c>
      <c r="I629" s="2" t="str">
        <f t="shared" si="3"/>
        <v>2022</v>
      </c>
    </row>
    <row r="630" ht="14.25" customHeight="1">
      <c r="A630" s="1">
        <v>2.01709051E8</v>
      </c>
      <c r="B630" s="1" t="s">
        <v>5251</v>
      </c>
      <c r="C630" s="1" t="s">
        <v>5252</v>
      </c>
      <c r="D630" s="1" t="s">
        <v>4</v>
      </c>
      <c r="E630" s="1" t="str">
        <f t="shared" si="1"/>
        <v>201709051-M.EIC</v>
      </c>
      <c r="F630" s="1" t="s">
        <v>8124</v>
      </c>
      <c r="G630" s="1" t="s">
        <v>8126</v>
      </c>
      <c r="H630" s="1" t="str">
        <f t="shared" si="2"/>
        <v>2022/2023</v>
      </c>
      <c r="I630" s="2" t="str">
        <f t="shared" si="3"/>
        <v>2023</v>
      </c>
    </row>
    <row r="631" ht="14.25" customHeight="1">
      <c r="A631" s="1">
        <v>2.01909578E8</v>
      </c>
      <c r="B631" s="1" t="s">
        <v>5260</v>
      </c>
      <c r="C631" s="1" t="s">
        <v>5261</v>
      </c>
      <c r="D631" s="1" t="s">
        <v>4</v>
      </c>
      <c r="E631" s="1" t="str">
        <f t="shared" si="1"/>
        <v>201909578-M.EIC</v>
      </c>
      <c r="F631" s="1" t="s">
        <v>8124</v>
      </c>
      <c r="G631" s="1" t="s">
        <v>8125</v>
      </c>
      <c r="H631" s="1" t="str">
        <f t="shared" si="2"/>
        <v>2021/2022</v>
      </c>
      <c r="I631" s="2" t="str">
        <f t="shared" si="3"/>
        <v>2022</v>
      </c>
    </row>
    <row r="632" ht="14.25" customHeight="1">
      <c r="A632" s="1">
        <v>2.01708809E8</v>
      </c>
      <c r="B632" s="1" t="s">
        <v>5285</v>
      </c>
      <c r="C632" s="1" t="s">
        <v>5286</v>
      </c>
      <c r="D632" s="1" t="s">
        <v>4</v>
      </c>
      <c r="E632" s="1" t="str">
        <f t="shared" si="1"/>
        <v>201708809-M.EIC</v>
      </c>
      <c r="F632" s="1" t="s">
        <v>8124</v>
      </c>
      <c r="G632" s="1" t="s">
        <v>8125</v>
      </c>
      <c r="H632" s="1" t="str">
        <f t="shared" si="2"/>
        <v>2021/2022</v>
      </c>
      <c r="I632" s="2" t="str">
        <f t="shared" si="3"/>
        <v>2022</v>
      </c>
    </row>
    <row r="633" ht="14.25" customHeight="1">
      <c r="A633" s="1">
        <v>2.01605908E8</v>
      </c>
      <c r="B633" s="1" t="s">
        <v>5307</v>
      </c>
      <c r="C633" s="1" t="s">
        <v>5308</v>
      </c>
      <c r="D633" s="1" t="s">
        <v>4</v>
      </c>
      <c r="E633" s="1" t="str">
        <f t="shared" si="1"/>
        <v>201605908-M.EIC</v>
      </c>
      <c r="F633" s="1" t="s">
        <v>8124</v>
      </c>
      <c r="G633" s="1" t="s">
        <v>8126</v>
      </c>
      <c r="H633" s="1" t="str">
        <f t="shared" si="2"/>
        <v>2022/2023</v>
      </c>
      <c r="I633" s="2" t="str">
        <f t="shared" si="3"/>
        <v>2023</v>
      </c>
    </row>
    <row r="634" ht="14.25" customHeight="1">
      <c r="A634" s="1">
        <v>2.01406989E8</v>
      </c>
      <c r="B634" s="1" t="s">
        <v>5309</v>
      </c>
      <c r="C634" s="1" t="s">
        <v>5310</v>
      </c>
      <c r="D634" s="1" t="s">
        <v>4</v>
      </c>
      <c r="E634" s="1" t="str">
        <f t="shared" si="1"/>
        <v>201406989-M.EIC</v>
      </c>
      <c r="F634" s="1" t="s">
        <v>8124</v>
      </c>
      <c r="G634" s="1" t="s">
        <v>8125</v>
      </c>
      <c r="H634" s="1" t="str">
        <f t="shared" si="2"/>
        <v>2021/2022</v>
      </c>
      <c r="I634" s="2" t="str">
        <f t="shared" si="3"/>
        <v>2022</v>
      </c>
    </row>
    <row r="635" ht="14.25" customHeight="1">
      <c r="A635" s="1">
        <v>2.01706956E8</v>
      </c>
      <c r="B635" s="1" t="s">
        <v>5319</v>
      </c>
      <c r="C635" s="1" t="s">
        <v>5320</v>
      </c>
      <c r="D635" s="1" t="s">
        <v>4</v>
      </c>
      <c r="E635" s="1" t="str">
        <f t="shared" si="1"/>
        <v>201706956-M.EIC</v>
      </c>
      <c r="F635" s="1" t="s">
        <v>8124</v>
      </c>
      <c r="G635" s="1" t="s">
        <v>8125</v>
      </c>
      <c r="H635" s="1" t="str">
        <f t="shared" si="2"/>
        <v>2021/2022</v>
      </c>
      <c r="I635" s="2" t="str">
        <f t="shared" si="3"/>
        <v>2022</v>
      </c>
    </row>
    <row r="636" ht="14.25" customHeight="1">
      <c r="A636" s="1">
        <v>2.01707329E8</v>
      </c>
      <c r="B636" s="1" t="s">
        <v>5334</v>
      </c>
      <c r="C636" s="1" t="s">
        <v>5335</v>
      </c>
      <c r="D636" s="1" t="s">
        <v>4</v>
      </c>
      <c r="E636" s="1" t="str">
        <f t="shared" si="1"/>
        <v>201707329-M.EIC</v>
      </c>
      <c r="F636" s="1" t="s">
        <v>8124</v>
      </c>
      <c r="G636" s="1" t="s">
        <v>8125</v>
      </c>
      <c r="H636" s="1" t="str">
        <f t="shared" si="2"/>
        <v>2021/2022</v>
      </c>
      <c r="I636" s="2" t="str">
        <f t="shared" si="3"/>
        <v>2022</v>
      </c>
    </row>
    <row r="637" ht="14.25" customHeight="1">
      <c r="A637" s="1">
        <v>2.02003377E8</v>
      </c>
      <c r="B637" s="1" t="s">
        <v>5347</v>
      </c>
      <c r="C637" s="1" t="s">
        <v>5348</v>
      </c>
      <c r="D637" s="1" t="s">
        <v>4</v>
      </c>
      <c r="E637" s="1" t="str">
        <f t="shared" si="1"/>
        <v>202003377-M.EIC</v>
      </c>
      <c r="F637" s="1" t="s">
        <v>8124</v>
      </c>
      <c r="G637" s="1" t="s">
        <v>8125</v>
      </c>
      <c r="H637" s="1" t="str">
        <f t="shared" si="2"/>
        <v>2021/2022</v>
      </c>
      <c r="I637" s="2" t="str">
        <f t="shared" si="3"/>
        <v>2022</v>
      </c>
    </row>
    <row r="638" ht="14.25" customHeight="1">
      <c r="A638" s="1">
        <v>2.00900303E8</v>
      </c>
      <c r="B638" s="1" t="s">
        <v>5361</v>
      </c>
      <c r="C638" s="1" t="s">
        <v>5362</v>
      </c>
      <c r="D638" s="1" t="s">
        <v>4</v>
      </c>
      <c r="E638" s="1" t="str">
        <f t="shared" si="1"/>
        <v>200900303-M.EIC</v>
      </c>
      <c r="F638" s="1" t="s">
        <v>8124</v>
      </c>
      <c r="G638" s="1" t="s">
        <v>8125</v>
      </c>
      <c r="H638" s="1" t="str">
        <f t="shared" si="2"/>
        <v>2021/2022</v>
      </c>
      <c r="I638" s="2" t="str">
        <f t="shared" si="3"/>
        <v>2022</v>
      </c>
    </row>
    <row r="639" ht="14.25" customHeight="1">
      <c r="A639" s="1">
        <v>2.01806525E8</v>
      </c>
      <c r="B639" s="1" t="s">
        <v>5431</v>
      </c>
      <c r="C639" s="1" t="s">
        <v>5432</v>
      </c>
      <c r="D639" s="1" t="s">
        <v>4</v>
      </c>
      <c r="E639" s="1" t="str">
        <f t="shared" si="1"/>
        <v>201806525-M.EIC</v>
      </c>
      <c r="F639" s="1" t="s">
        <v>8124</v>
      </c>
      <c r="G639" s="1" t="s">
        <v>8126</v>
      </c>
      <c r="H639" s="1" t="str">
        <f t="shared" si="2"/>
        <v>2022/2023</v>
      </c>
      <c r="I639" s="2" t="str">
        <f t="shared" si="3"/>
        <v>2023</v>
      </c>
    </row>
    <row r="640" ht="14.25" customHeight="1">
      <c r="A640" s="1">
        <v>2.01806825E8</v>
      </c>
      <c r="B640" s="1" t="s">
        <v>5442</v>
      </c>
      <c r="C640" s="1" t="s">
        <v>5443</v>
      </c>
      <c r="D640" s="1" t="s">
        <v>4</v>
      </c>
      <c r="E640" s="1" t="str">
        <f t="shared" si="1"/>
        <v>201806825-M.EIC</v>
      </c>
      <c r="F640" s="1" t="s">
        <v>8124</v>
      </c>
      <c r="G640" s="1" t="s">
        <v>8126</v>
      </c>
      <c r="H640" s="1" t="str">
        <f t="shared" si="2"/>
        <v>2022/2023</v>
      </c>
      <c r="I640" s="2" t="str">
        <f t="shared" si="3"/>
        <v>2023</v>
      </c>
    </row>
    <row r="641" ht="14.25" customHeight="1">
      <c r="A641" s="1">
        <v>2.01405774E8</v>
      </c>
      <c r="B641" s="1" t="s">
        <v>5476</v>
      </c>
      <c r="C641" s="1" t="s">
        <v>5477</v>
      </c>
      <c r="D641" s="1" t="s">
        <v>4</v>
      </c>
      <c r="E641" s="1" t="str">
        <f t="shared" si="1"/>
        <v>201405774-M.EIC</v>
      </c>
      <c r="F641" s="1" t="s">
        <v>8124</v>
      </c>
      <c r="G641" s="1" t="s">
        <v>8126</v>
      </c>
      <c r="H641" s="1" t="str">
        <f t="shared" si="2"/>
        <v>2022/2023</v>
      </c>
      <c r="I641" s="2" t="str">
        <f t="shared" si="3"/>
        <v>2023</v>
      </c>
    </row>
    <row r="642" ht="14.25" customHeight="1">
      <c r="A642" s="1">
        <v>2.01706162E8</v>
      </c>
      <c r="B642" s="1" t="s">
        <v>5598</v>
      </c>
      <c r="C642" s="1" t="s">
        <v>5599</v>
      </c>
      <c r="D642" s="1" t="s">
        <v>4</v>
      </c>
      <c r="E642" s="1" t="str">
        <f t="shared" si="1"/>
        <v>201706162-M.EIC</v>
      </c>
      <c r="F642" s="1" t="s">
        <v>8124</v>
      </c>
      <c r="G642" s="1" t="s">
        <v>8125</v>
      </c>
      <c r="H642" s="1" t="str">
        <f t="shared" si="2"/>
        <v>2021/2022</v>
      </c>
      <c r="I642" s="2" t="str">
        <f t="shared" si="3"/>
        <v>2022</v>
      </c>
    </row>
    <row r="643" ht="14.25" customHeight="1">
      <c r="A643" s="1">
        <v>2.01404676E8</v>
      </c>
      <c r="B643" s="1" t="s">
        <v>5620</v>
      </c>
      <c r="C643" s="1" t="s">
        <v>5621</v>
      </c>
      <c r="D643" s="1" t="s">
        <v>4</v>
      </c>
      <c r="E643" s="1" t="str">
        <f t="shared" si="1"/>
        <v>201404676-M.EIC</v>
      </c>
      <c r="F643" s="1" t="s">
        <v>8124</v>
      </c>
      <c r="G643" s="1" t="s">
        <v>8125</v>
      </c>
      <c r="H643" s="1" t="str">
        <f t="shared" si="2"/>
        <v>2021/2022</v>
      </c>
      <c r="I643" s="2" t="str">
        <f t="shared" si="3"/>
        <v>2022</v>
      </c>
    </row>
    <row r="644" ht="14.25" customHeight="1">
      <c r="A644" s="1">
        <v>2.01705615E8</v>
      </c>
      <c r="B644" s="1" t="s">
        <v>5708</v>
      </c>
      <c r="C644" s="1" t="s">
        <v>5709</v>
      </c>
      <c r="D644" s="1" t="s">
        <v>4</v>
      </c>
      <c r="E644" s="1" t="str">
        <f t="shared" si="1"/>
        <v>201705615-M.EIC</v>
      </c>
      <c r="F644" s="1" t="s">
        <v>8124</v>
      </c>
      <c r="G644" s="1" t="s">
        <v>8125</v>
      </c>
      <c r="H644" s="1" t="str">
        <f t="shared" si="2"/>
        <v>2021/2022</v>
      </c>
      <c r="I644" s="2" t="str">
        <f t="shared" si="3"/>
        <v>2022</v>
      </c>
    </row>
    <row r="645" ht="14.25" customHeight="1">
      <c r="A645" s="1">
        <v>2.0170471E8</v>
      </c>
      <c r="B645" s="1" t="s">
        <v>5739</v>
      </c>
      <c r="C645" s="1" t="s">
        <v>5740</v>
      </c>
      <c r="D645" s="1" t="s">
        <v>4</v>
      </c>
      <c r="E645" s="1" t="str">
        <f t="shared" si="1"/>
        <v>201704710-M.EIC</v>
      </c>
      <c r="F645" s="1" t="s">
        <v>8124</v>
      </c>
      <c r="G645" s="1" t="s">
        <v>8125</v>
      </c>
      <c r="H645" s="1" t="str">
        <f t="shared" si="2"/>
        <v>2021/2022</v>
      </c>
      <c r="I645" s="2" t="str">
        <f t="shared" si="3"/>
        <v>2022</v>
      </c>
    </row>
    <row r="646" ht="14.25" customHeight="1">
      <c r="A646" s="1">
        <v>2.01806505E8</v>
      </c>
      <c r="B646" s="1" t="s">
        <v>5745</v>
      </c>
      <c r="C646" s="1" t="s">
        <v>5746</v>
      </c>
      <c r="D646" s="1" t="s">
        <v>4</v>
      </c>
      <c r="E646" s="1" t="str">
        <f t="shared" si="1"/>
        <v>201806505-M.EIC</v>
      </c>
      <c r="F646" s="1" t="s">
        <v>8124</v>
      </c>
      <c r="G646" s="1" t="s">
        <v>8126</v>
      </c>
      <c r="H646" s="1" t="str">
        <f t="shared" si="2"/>
        <v>2022/2023</v>
      </c>
      <c r="I646" s="2" t="str">
        <f t="shared" si="3"/>
        <v>2023</v>
      </c>
    </row>
    <row r="647" ht="14.25" customHeight="1">
      <c r="A647" s="1">
        <v>2.01704219E8</v>
      </c>
      <c r="B647" s="1" t="s">
        <v>5805</v>
      </c>
      <c r="C647" s="1" t="s">
        <v>5806</v>
      </c>
      <c r="D647" s="1" t="s">
        <v>4</v>
      </c>
      <c r="E647" s="1" t="str">
        <f t="shared" si="1"/>
        <v>201704219-M.EIC</v>
      </c>
      <c r="F647" s="1" t="s">
        <v>8124</v>
      </c>
      <c r="G647" s="1" t="s">
        <v>8126</v>
      </c>
      <c r="H647" s="1" t="str">
        <f t="shared" si="2"/>
        <v>2022/2023</v>
      </c>
      <c r="I647" s="2" t="str">
        <f t="shared" si="3"/>
        <v>2023</v>
      </c>
    </row>
    <row r="648" ht="14.25" customHeight="1">
      <c r="A648" s="1">
        <v>2.01806506E8</v>
      </c>
      <c r="B648" s="1" t="s">
        <v>5861</v>
      </c>
      <c r="C648" s="1" t="s">
        <v>5862</v>
      </c>
      <c r="D648" s="1" t="s">
        <v>4</v>
      </c>
      <c r="E648" s="1" t="str">
        <f t="shared" si="1"/>
        <v>201806506-M.EIC</v>
      </c>
      <c r="F648" s="1" t="s">
        <v>8124</v>
      </c>
      <c r="G648" s="1" t="s">
        <v>8126</v>
      </c>
      <c r="H648" s="1" t="str">
        <f t="shared" si="2"/>
        <v>2022/2023</v>
      </c>
      <c r="I648" s="2" t="str">
        <f t="shared" si="3"/>
        <v>2023</v>
      </c>
    </row>
    <row r="649" ht="14.25" customHeight="1">
      <c r="A649" s="1">
        <v>2.01806251E8</v>
      </c>
      <c r="B649" s="1" t="s">
        <v>5891</v>
      </c>
      <c r="C649" s="1" t="s">
        <v>5892</v>
      </c>
      <c r="D649" s="1" t="s">
        <v>4</v>
      </c>
      <c r="E649" s="1" t="str">
        <f t="shared" si="1"/>
        <v>201806251-M.EIC</v>
      </c>
      <c r="F649" s="1" t="s">
        <v>8124</v>
      </c>
      <c r="G649" s="1" t="s">
        <v>8126</v>
      </c>
      <c r="H649" s="1" t="str">
        <f t="shared" si="2"/>
        <v>2022/2023</v>
      </c>
      <c r="I649" s="2" t="str">
        <f t="shared" si="3"/>
        <v>2023</v>
      </c>
    </row>
    <row r="650" ht="14.25" customHeight="1">
      <c r="A650" s="1">
        <v>2.01805387E8</v>
      </c>
      <c r="B650" s="1" t="s">
        <v>5926</v>
      </c>
      <c r="C650" s="1" t="s">
        <v>5927</v>
      </c>
      <c r="D650" s="1" t="s">
        <v>4</v>
      </c>
      <c r="E650" s="1" t="str">
        <f t="shared" si="1"/>
        <v>201805387-M.EIC</v>
      </c>
      <c r="F650" s="1" t="s">
        <v>8124</v>
      </c>
      <c r="G650" s="1" t="s">
        <v>8126</v>
      </c>
      <c r="H650" s="1" t="str">
        <f t="shared" si="2"/>
        <v>2022/2023</v>
      </c>
      <c r="I650" s="2" t="str">
        <f t="shared" si="3"/>
        <v>2023</v>
      </c>
    </row>
    <row r="651" ht="14.25" customHeight="1">
      <c r="A651" s="1">
        <v>2.01604725E8</v>
      </c>
      <c r="B651" s="1" t="s">
        <v>5928</v>
      </c>
      <c r="C651" s="1" t="s">
        <v>5929</v>
      </c>
      <c r="D651" s="1" t="s">
        <v>4</v>
      </c>
      <c r="E651" s="1" t="str">
        <f t="shared" si="1"/>
        <v>201604725-M.EIC</v>
      </c>
      <c r="F651" s="1" t="s">
        <v>8124</v>
      </c>
      <c r="G651" s="1" t="s">
        <v>8125</v>
      </c>
      <c r="H651" s="1" t="str">
        <f t="shared" si="2"/>
        <v>2021/2022</v>
      </c>
      <c r="I651" s="2" t="str">
        <f t="shared" si="3"/>
        <v>2022</v>
      </c>
    </row>
    <row r="652" ht="14.25" customHeight="1">
      <c r="A652" s="1">
        <v>2.01806227E8</v>
      </c>
      <c r="B652" s="1" t="s">
        <v>5937</v>
      </c>
      <c r="C652" s="1" t="s">
        <v>5938</v>
      </c>
      <c r="D652" s="1" t="s">
        <v>4</v>
      </c>
      <c r="E652" s="1" t="str">
        <f t="shared" si="1"/>
        <v>201806227-M.EIC</v>
      </c>
      <c r="F652" s="1" t="s">
        <v>8124</v>
      </c>
      <c r="G652" s="1" t="s">
        <v>8126</v>
      </c>
      <c r="H652" s="1" t="str">
        <f t="shared" si="2"/>
        <v>2022/2023</v>
      </c>
      <c r="I652" s="2" t="str">
        <f t="shared" si="3"/>
        <v>2023</v>
      </c>
    </row>
    <row r="653" ht="14.25" customHeight="1">
      <c r="A653" s="1">
        <v>2.01700488E8</v>
      </c>
      <c r="B653" s="1" t="s">
        <v>5969</v>
      </c>
      <c r="C653" s="1" t="s">
        <v>5970</v>
      </c>
      <c r="D653" s="1" t="s">
        <v>4</v>
      </c>
      <c r="E653" s="1" t="str">
        <f t="shared" si="1"/>
        <v>201700488-M.EIC</v>
      </c>
      <c r="F653" s="1" t="s">
        <v>8124</v>
      </c>
      <c r="G653" s="1" t="s">
        <v>8125</v>
      </c>
      <c r="H653" s="1" t="str">
        <f t="shared" si="2"/>
        <v>2021/2022</v>
      </c>
      <c r="I653" s="2" t="str">
        <f t="shared" si="3"/>
        <v>2022</v>
      </c>
    </row>
    <row r="654" ht="14.25" customHeight="1">
      <c r="A654" s="1">
        <v>2.01806329E8</v>
      </c>
      <c r="B654" s="1" t="s">
        <v>6047</v>
      </c>
      <c r="C654" s="1" t="s">
        <v>6048</v>
      </c>
      <c r="D654" s="1" t="s">
        <v>4</v>
      </c>
      <c r="E654" s="1" t="str">
        <f t="shared" si="1"/>
        <v>201806329-M.EIC</v>
      </c>
      <c r="F654" s="1" t="s">
        <v>8124</v>
      </c>
      <c r="G654" s="1" t="s">
        <v>8126</v>
      </c>
      <c r="H654" s="1" t="str">
        <f t="shared" si="2"/>
        <v>2022/2023</v>
      </c>
      <c r="I654" s="2" t="str">
        <f t="shared" si="3"/>
        <v>2023</v>
      </c>
    </row>
    <row r="655" ht="14.25" customHeight="1">
      <c r="A655" s="1">
        <v>2.01708807E8</v>
      </c>
      <c r="B655" s="1" t="s">
        <v>6054</v>
      </c>
      <c r="C655" s="1" t="s">
        <v>6055</v>
      </c>
      <c r="D655" s="1" t="s">
        <v>4</v>
      </c>
      <c r="E655" s="1" t="str">
        <f t="shared" si="1"/>
        <v>201708807-M.EIC</v>
      </c>
      <c r="F655" s="1" t="s">
        <v>8124</v>
      </c>
      <c r="G655" s="1" t="s">
        <v>8125</v>
      </c>
      <c r="H655" s="1" t="str">
        <f t="shared" si="2"/>
        <v>2021/2022</v>
      </c>
      <c r="I655" s="2" t="str">
        <f t="shared" si="3"/>
        <v>2022</v>
      </c>
    </row>
    <row r="656" ht="14.25" customHeight="1">
      <c r="A656" s="1">
        <v>2.01705208E8</v>
      </c>
      <c r="B656" s="1" t="s">
        <v>6091</v>
      </c>
      <c r="C656" s="1" t="s">
        <v>6092</v>
      </c>
      <c r="D656" s="1" t="s">
        <v>4</v>
      </c>
      <c r="E656" s="1" t="str">
        <f t="shared" si="1"/>
        <v>201705208-M.EIC</v>
      </c>
      <c r="F656" s="1" t="s">
        <v>8124</v>
      </c>
      <c r="G656" s="1" t="s">
        <v>8125</v>
      </c>
      <c r="H656" s="1" t="str">
        <f t="shared" si="2"/>
        <v>2021/2022</v>
      </c>
      <c r="I656" s="2" t="str">
        <f t="shared" si="3"/>
        <v>2022</v>
      </c>
    </row>
    <row r="657" ht="14.25" customHeight="1">
      <c r="A657" s="1">
        <v>2.01603816E8</v>
      </c>
      <c r="B657" s="1" t="s">
        <v>6181</v>
      </c>
      <c r="C657" s="1" t="s">
        <v>6182</v>
      </c>
      <c r="D657" s="1" t="s">
        <v>4</v>
      </c>
      <c r="E657" s="1" t="str">
        <f t="shared" si="1"/>
        <v>201603816-M.EIC</v>
      </c>
      <c r="F657" s="1" t="s">
        <v>8124</v>
      </c>
      <c r="G657" s="1" t="s">
        <v>8126</v>
      </c>
      <c r="H657" s="1" t="str">
        <f t="shared" si="2"/>
        <v>2022/2023</v>
      </c>
      <c r="I657" s="2" t="str">
        <f t="shared" si="3"/>
        <v>2023</v>
      </c>
    </row>
    <row r="658" ht="14.25" customHeight="1">
      <c r="A658" s="1">
        <v>2.0170516E8</v>
      </c>
      <c r="B658" s="1" t="s">
        <v>6200</v>
      </c>
      <c r="C658" s="1" t="s">
        <v>6201</v>
      </c>
      <c r="D658" s="1" t="s">
        <v>4</v>
      </c>
      <c r="E658" s="1" t="str">
        <f t="shared" si="1"/>
        <v>201705160-M.EIC</v>
      </c>
      <c r="F658" s="1" t="s">
        <v>8124</v>
      </c>
      <c r="G658" s="1" t="s">
        <v>8125</v>
      </c>
      <c r="H658" s="1" t="str">
        <f t="shared" si="2"/>
        <v>2021/2022</v>
      </c>
      <c r="I658" s="2" t="str">
        <f t="shared" si="3"/>
        <v>2022</v>
      </c>
    </row>
    <row r="659" ht="14.25" customHeight="1">
      <c r="A659" s="1">
        <v>2.01809694E8</v>
      </c>
      <c r="B659" s="1" t="s">
        <v>6315</v>
      </c>
      <c r="C659" s="1" t="s">
        <v>6316</v>
      </c>
      <c r="D659" s="1" t="s">
        <v>4</v>
      </c>
      <c r="E659" s="1" t="str">
        <f t="shared" si="1"/>
        <v>201809694-M.EIC</v>
      </c>
      <c r="F659" s="1" t="s">
        <v>8124</v>
      </c>
      <c r="G659" s="1" t="s">
        <v>8126</v>
      </c>
      <c r="H659" s="1" t="str">
        <f t="shared" si="2"/>
        <v>2022/2023</v>
      </c>
      <c r="I659" s="2" t="str">
        <f t="shared" si="3"/>
        <v>2023</v>
      </c>
    </row>
    <row r="660" ht="14.25" customHeight="1">
      <c r="A660" s="1">
        <v>2.0180668E8</v>
      </c>
      <c r="B660" s="1" t="s">
        <v>6351</v>
      </c>
      <c r="C660" s="1" t="s">
        <v>6352</v>
      </c>
      <c r="D660" s="1" t="s">
        <v>4</v>
      </c>
      <c r="E660" s="1" t="str">
        <f t="shared" si="1"/>
        <v>201806680-M.EIC</v>
      </c>
      <c r="F660" s="1" t="s">
        <v>8124</v>
      </c>
      <c r="G660" s="1" t="s">
        <v>8126</v>
      </c>
      <c r="H660" s="1" t="str">
        <f t="shared" si="2"/>
        <v>2022/2023</v>
      </c>
      <c r="I660" s="2" t="str">
        <f t="shared" si="3"/>
        <v>2023</v>
      </c>
    </row>
    <row r="661" ht="14.25" customHeight="1">
      <c r="A661" s="1">
        <v>2.01208089E8</v>
      </c>
      <c r="B661" s="1" t="s">
        <v>6364</v>
      </c>
      <c r="C661" s="1" t="s">
        <v>6365</v>
      </c>
      <c r="D661" s="1" t="s">
        <v>4</v>
      </c>
      <c r="E661" s="1" t="str">
        <f t="shared" si="1"/>
        <v>201208089-M.EIC</v>
      </c>
      <c r="F661" s="1" t="s">
        <v>8124</v>
      </c>
      <c r="G661" s="1" t="s">
        <v>8125</v>
      </c>
      <c r="H661" s="1" t="str">
        <f t="shared" si="2"/>
        <v>2021/2022</v>
      </c>
      <c r="I661" s="2" t="str">
        <f t="shared" si="3"/>
        <v>2022</v>
      </c>
    </row>
    <row r="662" ht="14.25" customHeight="1">
      <c r="A662" s="1">
        <v>2.0170686E8</v>
      </c>
      <c r="B662" s="1" t="s">
        <v>6390</v>
      </c>
      <c r="C662" s="1" t="s">
        <v>6391</v>
      </c>
      <c r="D662" s="1" t="s">
        <v>4</v>
      </c>
      <c r="E662" s="1" t="str">
        <f t="shared" si="1"/>
        <v>201706860-M.EIC</v>
      </c>
      <c r="F662" s="1" t="s">
        <v>8124</v>
      </c>
      <c r="G662" s="1" t="s">
        <v>8126</v>
      </c>
      <c r="H662" s="1" t="str">
        <f t="shared" si="2"/>
        <v>2022/2023</v>
      </c>
      <c r="I662" s="2" t="str">
        <f t="shared" si="3"/>
        <v>2023</v>
      </c>
    </row>
    <row r="663" ht="14.25" customHeight="1">
      <c r="A663" s="1">
        <v>2.01806791E8</v>
      </c>
      <c r="B663" s="1" t="s">
        <v>6460</v>
      </c>
      <c r="C663" s="1" t="s">
        <v>6461</v>
      </c>
      <c r="D663" s="1" t="s">
        <v>4</v>
      </c>
      <c r="E663" s="1" t="str">
        <f t="shared" si="1"/>
        <v>201806791-M.EIC</v>
      </c>
      <c r="F663" s="1" t="s">
        <v>8124</v>
      </c>
      <c r="G663" s="1" t="s">
        <v>8126</v>
      </c>
      <c r="H663" s="1" t="str">
        <f t="shared" si="2"/>
        <v>2022/2023</v>
      </c>
      <c r="I663" s="2" t="str">
        <f t="shared" si="3"/>
        <v>2023</v>
      </c>
    </row>
    <row r="664" ht="14.25" customHeight="1">
      <c r="A664" s="1">
        <v>2.01604686E8</v>
      </c>
      <c r="B664" s="1" t="s">
        <v>6470</v>
      </c>
      <c r="C664" s="1" t="s">
        <v>6471</v>
      </c>
      <c r="D664" s="1" t="s">
        <v>4</v>
      </c>
      <c r="E664" s="1" t="str">
        <f t="shared" si="1"/>
        <v>201604686-M.EIC</v>
      </c>
      <c r="F664" s="1" t="s">
        <v>8124</v>
      </c>
      <c r="G664" s="1" t="s">
        <v>8126</v>
      </c>
      <c r="H664" s="1" t="str">
        <f t="shared" si="2"/>
        <v>2022/2023</v>
      </c>
      <c r="I664" s="2" t="str">
        <f t="shared" si="3"/>
        <v>2023</v>
      </c>
    </row>
    <row r="665" ht="14.25" customHeight="1">
      <c r="A665" s="1">
        <v>2.01806317E8</v>
      </c>
      <c r="B665" s="1" t="s">
        <v>6493</v>
      </c>
      <c r="C665" s="1" t="s">
        <v>6494</v>
      </c>
      <c r="D665" s="1" t="s">
        <v>4</v>
      </c>
      <c r="E665" s="1" t="str">
        <f t="shared" si="1"/>
        <v>201806317-M.EIC</v>
      </c>
      <c r="F665" s="1" t="s">
        <v>8124</v>
      </c>
      <c r="G665" s="1" t="s">
        <v>8126</v>
      </c>
      <c r="H665" s="1" t="str">
        <f t="shared" si="2"/>
        <v>2022/2023</v>
      </c>
      <c r="I665" s="2" t="str">
        <f t="shared" si="3"/>
        <v>2023</v>
      </c>
    </row>
    <row r="666" ht="14.25" customHeight="1">
      <c r="A666" s="1">
        <v>2.00305418E8</v>
      </c>
      <c r="B666" s="1" t="s">
        <v>6508</v>
      </c>
      <c r="C666" s="1" t="s">
        <v>6509</v>
      </c>
      <c r="D666" s="1" t="s">
        <v>4</v>
      </c>
      <c r="E666" s="1" t="str">
        <f t="shared" si="1"/>
        <v>200305418-M.EIC</v>
      </c>
      <c r="F666" s="1" t="s">
        <v>8124</v>
      </c>
      <c r="G666" s="1" t="s">
        <v>8125</v>
      </c>
      <c r="H666" s="1" t="str">
        <f t="shared" si="2"/>
        <v>2021/2022</v>
      </c>
      <c r="I666" s="2" t="str">
        <f t="shared" si="3"/>
        <v>2022</v>
      </c>
    </row>
    <row r="667" ht="14.25" customHeight="1">
      <c r="A667" s="1">
        <v>2.01806257E8</v>
      </c>
      <c r="B667" s="1" t="s">
        <v>6615</v>
      </c>
      <c r="C667" s="1" t="s">
        <v>6616</v>
      </c>
      <c r="D667" s="1" t="s">
        <v>4</v>
      </c>
      <c r="E667" s="1" t="str">
        <f t="shared" si="1"/>
        <v>201806257-M.EIC</v>
      </c>
      <c r="F667" s="1" t="s">
        <v>8124</v>
      </c>
      <c r="G667" s="1" t="s">
        <v>8126</v>
      </c>
      <c r="H667" s="1" t="str">
        <f t="shared" si="2"/>
        <v>2022/2023</v>
      </c>
      <c r="I667" s="2" t="str">
        <f t="shared" si="3"/>
        <v>2023</v>
      </c>
    </row>
    <row r="668" ht="14.25" customHeight="1">
      <c r="A668" s="1">
        <v>2.01703964E8</v>
      </c>
      <c r="B668" s="1" t="s">
        <v>6619</v>
      </c>
      <c r="C668" s="1" t="s">
        <v>6620</v>
      </c>
      <c r="D668" s="1" t="s">
        <v>4</v>
      </c>
      <c r="E668" s="1" t="str">
        <f t="shared" si="1"/>
        <v>201703964-M.EIC</v>
      </c>
      <c r="F668" s="1" t="s">
        <v>8124</v>
      </c>
      <c r="G668" s="1" t="s">
        <v>8126</v>
      </c>
      <c r="H668" s="1" t="str">
        <f t="shared" si="2"/>
        <v>2022/2023</v>
      </c>
      <c r="I668" s="2" t="str">
        <f t="shared" si="3"/>
        <v>2023</v>
      </c>
    </row>
    <row r="669" ht="14.25" customHeight="1">
      <c r="A669" s="1">
        <v>2.01806527E8</v>
      </c>
      <c r="B669" s="1" t="s">
        <v>6622</v>
      </c>
      <c r="C669" s="1" t="s">
        <v>6623</v>
      </c>
      <c r="D669" s="1" t="s">
        <v>4</v>
      </c>
      <c r="E669" s="1" t="str">
        <f t="shared" si="1"/>
        <v>201806527-M.EIC</v>
      </c>
      <c r="F669" s="1" t="s">
        <v>8124</v>
      </c>
      <c r="G669" s="1" t="s">
        <v>8126</v>
      </c>
      <c r="H669" s="1" t="str">
        <f t="shared" si="2"/>
        <v>2022/2023</v>
      </c>
      <c r="I669" s="2" t="str">
        <f t="shared" si="3"/>
        <v>2023</v>
      </c>
    </row>
    <row r="670" ht="14.25" customHeight="1">
      <c r="A670" s="1">
        <v>2.01704618E8</v>
      </c>
      <c r="B670" s="1" t="s">
        <v>6683</v>
      </c>
      <c r="C670" s="1" t="s">
        <v>6684</v>
      </c>
      <c r="D670" s="1" t="s">
        <v>4</v>
      </c>
      <c r="E670" s="1" t="str">
        <f t="shared" si="1"/>
        <v>201704618-M.EIC</v>
      </c>
      <c r="F670" s="1" t="s">
        <v>8124</v>
      </c>
      <c r="G670" s="1" t="s">
        <v>8126</v>
      </c>
      <c r="H670" s="1" t="str">
        <f t="shared" si="2"/>
        <v>2022/2023</v>
      </c>
      <c r="I670" s="2" t="str">
        <f t="shared" si="3"/>
        <v>2023</v>
      </c>
    </row>
    <row r="671" ht="14.25" customHeight="1">
      <c r="A671" s="1">
        <v>2.01806441E8</v>
      </c>
      <c r="B671" s="1" t="s">
        <v>6762</v>
      </c>
      <c r="C671" s="1" t="s">
        <v>6763</v>
      </c>
      <c r="D671" s="1" t="s">
        <v>4</v>
      </c>
      <c r="E671" s="1" t="str">
        <f t="shared" si="1"/>
        <v>201806441-M.EIC</v>
      </c>
      <c r="F671" s="1" t="s">
        <v>8124</v>
      </c>
      <c r="G671" s="1" t="s">
        <v>8126</v>
      </c>
      <c r="H671" s="1" t="str">
        <f t="shared" si="2"/>
        <v>2022/2023</v>
      </c>
      <c r="I671" s="2" t="str">
        <f t="shared" si="3"/>
        <v>2023</v>
      </c>
    </row>
    <row r="672" ht="14.25" customHeight="1">
      <c r="A672" s="1">
        <v>2.01103072E8</v>
      </c>
      <c r="B672" s="1" t="s">
        <v>6970</v>
      </c>
      <c r="C672" s="1" t="s">
        <v>6971</v>
      </c>
      <c r="D672" s="1" t="s">
        <v>4</v>
      </c>
      <c r="E672" s="1" t="str">
        <f t="shared" si="1"/>
        <v>201103072-M.EIC</v>
      </c>
      <c r="F672" s="1" t="s">
        <v>8124</v>
      </c>
      <c r="G672" s="1" t="s">
        <v>8125</v>
      </c>
      <c r="H672" s="1" t="str">
        <f t="shared" si="2"/>
        <v>2021/2022</v>
      </c>
      <c r="I672" s="2" t="str">
        <f t="shared" si="3"/>
        <v>2022</v>
      </c>
    </row>
    <row r="673" ht="14.25" customHeight="1">
      <c r="A673" s="1">
        <v>2.01704889E8</v>
      </c>
      <c r="B673" s="1" t="s">
        <v>7014</v>
      </c>
      <c r="C673" s="1" t="s">
        <v>7015</v>
      </c>
      <c r="D673" s="1" t="s">
        <v>4</v>
      </c>
      <c r="E673" s="1" t="str">
        <f t="shared" si="1"/>
        <v>201704889-M.EIC</v>
      </c>
      <c r="F673" s="1" t="s">
        <v>8124</v>
      </c>
      <c r="G673" s="1" t="s">
        <v>8125</v>
      </c>
      <c r="H673" s="1" t="str">
        <f t="shared" si="2"/>
        <v>2021/2022</v>
      </c>
      <c r="I673" s="2" t="str">
        <f t="shared" si="3"/>
        <v>2022</v>
      </c>
    </row>
    <row r="674" ht="14.25" customHeight="1">
      <c r="A674" s="1">
        <v>2.01704684E8</v>
      </c>
      <c r="B674" s="1" t="s">
        <v>7077</v>
      </c>
      <c r="C674" s="1" t="s">
        <v>7078</v>
      </c>
      <c r="D674" s="1" t="s">
        <v>4</v>
      </c>
      <c r="E674" s="1" t="str">
        <f t="shared" si="1"/>
        <v>201704684-M.EIC</v>
      </c>
      <c r="F674" s="1" t="s">
        <v>8124</v>
      </c>
      <c r="G674" s="1" t="s">
        <v>8125</v>
      </c>
      <c r="H674" s="1" t="str">
        <f t="shared" si="2"/>
        <v>2021/2022</v>
      </c>
      <c r="I674" s="2" t="str">
        <f t="shared" si="3"/>
        <v>2022</v>
      </c>
    </row>
    <row r="675" ht="14.25" customHeight="1">
      <c r="A675" s="1">
        <v>2.01303845E8</v>
      </c>
      <c r="B675" s="1" t="s">
        <v>7086</v>
      </c>
      <c r="C675" s="1" t="s">
        <v>7087</v>
      </c>
      <c r="D675" s="1" t="s">
        <v>4</v>
      </c>
      <c r="E675" s="1" t="str">
        <f t="shared" si="1"/>
        <v>201303845-M.EIC</v>
      </c>
      <c r="F675" s="1" t="s">
        <v>8124</v>
      </c>
      <c r="G675" s="1" t="s">
        <v>8125</v>
      </c>
      <c r="H675" s="1" t="str">
        <f t="shared" si="2"/>
        <v>2021/2022</v>
      </c>
      <c r="I675" s="2" t="str">
        <f t="shared" si="3"/>
        <v>2022</v>
      </c>
    </row>
    <row r="676" ht="14.25" customHeight="1">
      <c r="A676" s="1">
        <v>2.01603173E8</v>
      </c>
      <c r="B676" s="1" t="s">
        <v>7097</v>
      </c>
      <c r="C676" s="1" t="s">
        <v>7098</v>
      </c>
      <c r="D676" s="1" t="s">
        <v>4</v>
      </c>
      <c r="E676" s="1" t="str">
        <f t="shared" si="1"/>
        <v>201603173-M.EIC</v>
      </c>
      <c r="F676" s="1" t="s">
        <v>8124</v>
      </c>
      <c r="G676" s="1" t="s">
        <v>8125</v>
      </c>
      <c r="H676" s="1" t="str">
        <f t="shared" si="2"/>
        <v>2021/2022</v>
      </c>
      <c r="I676" s="2" t="str">
        <f t="shared" si="3"/>
        <v>2022</v>
      </c>
    </row>
    <row r="677" ht="14.25" customHeight="1">
      <c r="A677" s="1">
        <v>2.01704066E8</v>
      </c>
      <c r="B677" s="1" t="s">
        <v>7112</v>
      </c>
      <c r="C677" s="1" t="s">
        <v>7113</v>
      </c>
      <c r="D677" s="1" t="s">
        <v>4</v>
      </c>
      <c r="E677" s="1" t="str">
        <f t="shared" si="1"/>
        <v>201704066-M.EIC</v>
      </c>
      <c r="F677" s="1" t="s">
        <v>8124</v>
      </c>
      <c r="G677" s="1" t="s">
        <v>8125</v>
      </c>
      <c r="H677" s="1" t="str">
        <f t="shared" si="2"/>
        <v>2021/2022</v>
      </c>
      <c r="I677" s="2" t="str">
        <f t="shared" si="3"/>
        <v>2022</v>
      </c>
    </row>
    <row r="678" ht="14.25" customHeight="1">
      <c r="A678" s="1">
        <v>2.01806554E8</v>
      </c>
      <c r="B678" s="1" t="s">
        <v>7159</v>
      </c>
      <c r="C678" s="1" t="s">
        <v>7160</v>
      </c>
      <c r="D678" s="1" t="s">
        <v>4</v>
      </c>
      <c r="E678" s="1" t="str">
        <f t="shared" si="1"/>
        <v>201806554-M.EIC</v>
      </c>
      <c r="F678" s="1" t="s">
        <v>8124</v>
      </c>
      <c r="G678" s="1" t="s">
        <v>8126</v>
      </c>
      <c r="H678" s="1" t="str">
        <f t="shared" si="2"/>
        <v>2022/2023</v>
      </c>
      <c r="I678" s="2" t="str">
        <f t="shared" si="3"/>
        <v>2023</v>
      </c>
    </row>
    <row r="679" ht="14.25" customHeight="1">
      <c r="A679" s="1">
        <v>2.01806479E8</v>
      </c>
      <c r="B679" s="1" t="s">
        <v>7180</v>
      </c>
      <c r="C679" s="1" t="s">
        <v>7181</v>
      </c>
      <c r="D679" s="1" t="s">
        <v>4</v>
      </c>
      <c r="E679" s="1" t="str">
        <f t="shared" si="1"/>
        <v>201806479-M.EIC</v>
      </c>
      <c r="F679" s="1" t="s">
        <v>8124</v>
      </c>
      <c r="G679" s="1" t="s">
        <v>8126</v>
      </c>
      <c r="H679" s="1" t="str">
        <f t="shared" si="2"/>
        <v>2022/2023</v>
      </c>
      <c r="I679" s="2" t="str">
        <f t="shared" si="3"/>
        <v>2023</v>
      </c>
    </row>
    <row r="680" ht="14.25" customHeight="1">
      <c r="A680" s="1">
        <v>2.0160382E8</v>
      </c>
      <c r="B680" s="1" t="s">
        <v>7208</v>
      </c>
      <c r="C680" s="1" t="s">
        <v>7209</v>
      </c>
      <c r="D680" s="1" t="s">
        <v>4</v>
      </c>
      <c r="E680" s="1" t="str">
        <f t="shared" si="1"/>
        <v>201603820-M.EIC</v>
      </c>
      <c r="F680" s="1" t="s">
        <v>8124</v>
      </c>
      <c r="G680" s="1" t="s">
        <v>8126</v>
      </c>
      <c r="H680" s="1" t="str">
        <f t="shared" si="2"/>
        <v>2022/2023</v>
      </c>
      <c r="I680" s="2" t="str">
        <f t="shared" si="3"/>
        <v>2023</v>
      </c>
    </row>
    <row r="681" ht="14.25" customHeight="1">
      <c r="A681" s="1">
        <v>2.02109481E8</v>
      </c>
      <c r="B681" s="1" t="s">
        <v>7242</v>
      </c>
      <c r="C681" s="1" t="s">
        <v>7243</v>
      </c>
      <c r="D681" s="1" t="s">
        <v>4</v>
      </c>
      <c r="E681" s="1" t="str">
        <f t="shared" si="1"/>
        <v>202109481-M.EIC</v>
      </c>
      <c r="F681" s="1" t="s">
        <v>8124</v>
      </c>
      <c r="G681" s="1" t="s">
        <v>8126</v>
      </c>
      <c r="H681" s="1" t="str">
        <f t="shared" si="2"/>
        <v>2022/2023</v>
      </c>
      <c r="I681" s="2" t="str">
        <f t="shared" si="3"/>
        <v>2023</v>
      </c>
    </row>
    <row r="682" ht="14.25" customHeight="1">
      <c r="A682" s="1">
        <v>2.01502847E8</v>
      </c>
      <c r="B682" s="1" t="s">
        <v>7252</v>
      </c>
      <c r="C682" s="1" t="s">
        <v>7253</v>
      </c>
      <c r="D682" s="1" t="s">
        <v>4</v>
      </c>
      <c r="E682" s="1" t="str">
        <f t="shared" si="1"/>
        <v>201502847-M.EIC</v>
      </c>
      <c r="F682" s="1" t="s">
        <v>8124</v>
      </c>
      <c r="G682" s="1" t="s">
        <v>8125</v>
      </c>
      <c r="H682" s="1" t="str">
        <f t="shared" si="2"/>
        <v>2021/2022</v>
      </c>
      <c r="I682" s="2" t="str">
        <f t="shared" si="3"/>
        <v>2022</v>
      </c>
    </row>
    <row r="683" ht="14.25" customHeight="1">
      <c r="A683" s="1">
        <v>2.01704003E8</v>
      </c>
      <c r="B683" s="1" t="s">
        <v>7275</v>
      </c>
      <c r="C683" s="1" t="s">
        <v>7276</v>
      </c>
      <c r="D683" s="1" t="s">
        <v>4</v>
      </c>
      <c r="E683" s="1" t="str">
        <f t="shared" si="1"/>
        <v>201704003-M.EIC</v>
      </c>
      <c r="F683" s="1" t="s">
        <v>8124</v>
      </c>
      <c r="G683" s="1" t="s">
        <v>8125</v>
      </c>
      <c r="H683" s="1" t="str">
        <f t="shared" si="2"/>
        <v>2021/2022</v>
      </c>
      <c r="I683" s="2" t="str">
        <f t="shared" si="3"/>
        <v>2022</v>
      </c>
    </row>
    <row r="684" ht="14.25" customHeight="1">
      <c r="A684" s="1">
        <v>2.01806516E8</v>
      </c>
      <c r="B684" s="1" t="s">
        <v>7300</v>
      </c>
      <c r="C684" s="1" t="s">
        <v>7301</v>
      </c>
      <c r="D684" s="1" t="s">
        <v>4</v>
      </c>
      <c r="E684" s="1" t="str">
        <f t="shared" si="1"/>
        <v>201806516-M.EIC</v>
      </c>
      <c r="F684" s="1" t="s">
        <v>8124</v>
      </c>
      <c r="G684" s="1" t="s">
        <v>8126</v>
      </c>
      <c r="H684" s="1" t="str">
        <f t="shared" si="2"/>
        <v>2022/2023</v>
      </c>
      <c r="I684" s="2" t="str">
        <f t="shared" si="3"/>
        <v>2023</v>
      </c>
    </row>
    <row r="685" ht="14.25" customHeight="1">
      <c r="A685" s="1">
        <v>2.01705985E8</v>
      </c>
      <c r="B685" s="1" t="s">
        <v>7319</v>
      </c>
      <c r="C685" s="1" t="s">
        <v>7320</v>
      </c>
      <c r="D685" s="1" t="s">
        <v>4</v>
      </c>
      <c r="E685" s="1" t="str">
        <f t="shared" si="1"/>
        <v>201705985-M.EIC</v>
      </c>
      <c r="F685" s="1" t="s">
        <v>8124</v>
      </c>
      <c r="G685" s="1" t="s">
        <v>8126</v>
      </c>
      <c r="H685" s="1" t="str">
        <f t="shared" si="2"/>
        <v>2022/2023</v>
      </c>
      <c r="I685" s="2" t="str">
        <f t="shared" si="3"/>
        <v>2023</v>
      </c>
    </row>
    <row r="686" ht="14.25" customHeight="1">
      <c r="A686" s="1">
        <v>2.01806658E8</v>
      </c>
      <c r="B686" s="1" t="s">
        <v>7322</v>
      </c>
      <c r="C686" s="1" t="s">
        <v>7323</v>
      </c>
      <c r="D686" s="1" t="s">
        <v>4</v>
      </c>
      <c r="E686" s="1" t="str">
        <f t="shared" si="1"/>
        <v>201806658-M.EIC</v>
      </c>
      <c r="F686" s="1" t="s">
        <v>8124</v>
      </c>
      <c r="G686" s="1" t="s">
        <v>8126</v>
      </c>
      <c r="H686" s="1" t="str">
        <f t="shared" si="2"/>
        <v>2022/2023</v>
      </c>
      <c r="I686" s="2" t="str">
        <f t="shared" si="3"/>
        <v>2023</v>
      </c>
    </row>
    <row r="687" ht="14.25" customHeight="1">
      <c r="A687" s="1">
        <v>2.0170678E8</v>
      </c>
      <c r="B687" s="1" t="s">
        <v>7428</v>
      </c>
      <c r="C687" s="1" t="s">
        <v>7429</v>
      </c>
      <c r="D687" s="1" t="s">
        <v>4</v>
      </c>
      <c r="E687" s="1" t="str">
        <f t="shared" si="1"/>
        <v>201706780-M.EIC</v>
      </c>
      <c r="F687" s="1" t="s">
        <v>8124</v>
      </c>
      <c r="G687" s="1" t="s">
        <v>8125</v>
      </c>
      <c r="H687" s="1" t="str">
        <f t="shared" si="2"/>
        <v>2021/2022</v>
      </c>
      <c r="I687" s="2" t="str">
        <f t="shared" si="3"/>
        <v>2022</v>
      </c>
    </row>
    <row r="688" ht="14.25" customHeight="1">
      <c r="A688" s="1">
        <v>2.01605762E8</v>
      </c>
      <c r="B688" s="1" t="s">
        <v>7464</v>
      </c>
      <c r="C688" s="1" t="s">
        <v>7465</v>
      </c>
      <c r="D688" s="1" t="s">
        <v>4</v>
      </c>
      <c r="E688" s="1" t="str">
        <f t="shared" si="1"/>
        <v>201605762-M.EIC</v>
      </c>
      <c r="F688" s="1" t="s">
        <v>8124</v>
      </c>
      <c r="G688" s="1" t="s">
        <v>8125</v>
      </c>
      <c r="H688" s="1" t="str">
        <f t="shared" si="2"/>
        <v>2021/2022</v>
      </c>
      <c r="I688" s="2" t="str">
        <f t="shared" si="3"/>
        <v>2022</v>
      </c>
    </row>
    <row r="689" ht="14.25" customHeight="1">
      <c r="A689" s="1">
        <v>2.01706732E8</v>
      </c>
      <c r="B689" s="1" t="s">
        <v>7503</v>
      </c>
      <c r="C689" s="1" t="s">
        <v>7504</v>
      </c>
      <c r="D689" s="1" t="s">
        <v>4</v>
      </c>
      <c r="E689" s="1" t="str">
        <f t="shared" si="1"/>
        <v>201706732-M.EIC</v>
      </c>
      <c r="F689" s="1" t="s">
        <v>8124</v>
      </c>
      <c r="G689" s="1" t="s">
        <v>8125</v>
      </c>
      <c r="H689" s="1" t="str">
        <f t="shared" si="2"/>
        <v>2021/2022</v>
      </c>
      <c r="I689" s="2" t="str">
        <f t="shared" si="3"/>
        <v>2022</v>
      </c>
    </row>
    <row r="690" ht="14.25" customHeight="1">
      <c r="A690" s="1">
        <v>2.01806522E8</v>
      </c>
      <c r="B690" s="1" t="s">
        <v>7506</v>
      </c>
      <c r="C690" s="1" t="s">
        <v>7507</v>
      </c>
      <c r="D690" s="1" t="s">
        <v>4</v>
      </c>
      <c r="E690" s="1" t="str">
        <f t="shared" si="1"/>
        <v>201806522-M.EIC</v>
      </c>
      <c r="F690" s="1" t="s">
        <v>8124</v>
      </c>
      <c r="G690" s="1" t="s">
        <v>8126</v>
      </c>
      <c r="H690" s="1" t="str">
        <f t="shared" si="2"/>
        <v>2022/2023</v>
      </c>
      <c r="I690" s="2" t="str">
        <f t="shared" si="3"/>
        <v>2023</v>
      </c>
    </row>
    <row r="691" ht="14.25" customHeight="1">
      <c r="A691" s="1">
        <v>2.01806252E8</v>
      </c>
      <c r="B691" s="1" t="s">
        <v>7508</v>
      </c>
      <c r="C691" s="1" t="s">
        <v>7509</v>
      </c>
      <c r="D691" s="1" t="s">
        <v>4</v>
      </c>
      <c r="E691" s="1" t="str">
        <f t="shared" si="1"/>
        <v>201806252-M.EIC</v>
      </c>
      <c r="F691" s="1" t="s">
        <v>8124</v>
      </c>
      <c r="G691" s="1" t="s">
        <v>8126</v>
      </c>
      <c r="H691" s="1" t="str">
        <f t="shared" si="2"/>
        <v>2022/2023</v>
      </c>
      <c r="I691" s="2" t="str">
        <f t="shared" si="3"/>
        <v>2023</v>
      </c>
    </row>
    <row r="692" ht="14.25" customHeight="1">
      <c r="A692" s="1">
        <v>2.02003219E8</v>
      </c>
      <c r="B692" s="1" t="s">
        <v>7517</v>
      </c>
      <c r="C692" s="1" t="s">
        <v>7518</v>
      </c>
      <c r="D692" s="1" t="s">
        <v>4</v>
      </c>
      <c r="E692" s="1" t="str">
        <f t="shared" si="1"/>
        <v>202003219-M.EIC</v>
      </c>
      <c r="F692" s="1" t="s">
        <v>8124</v>
      </c>
      <c r="G692" s="1" t="s">
        <v>8126</v>
      </c>
      <c r="H692" s="1" t="str">
        <f t="shared" si="2"/>
        <v>2022/2023</v>
      </c>
      <c r="I692" s="2" t="str">
        <f t="shared" si="3"/>
        <v>2023</v>
      </c>
    </row>
    <row r="693" ht="14.25" customHeight="1">
      <c r="A693" s="1">
        <v>2.01706403E8</v>
      </c>
      <c r="B693" s="1" t="s">
        <v>7637</v>
      </c>
      <c r="C693" s="1" t="s">
        <v>7638</v>
      </c>
      <c r="D693" s="1" t="s">
        <v>4</v>
      </c>
      <c r="E693" s="1" t="str">
        <f t="shared" si="1"/>
        <v>201706403-M.EIC</v>
      </c>
      <c r="F693" s="1" t="s">
        <v>8124</v>
      </c>
      <c r="G693" s="1" t="s">
        <v>8125</v>
      </c>
      <c r="H693" s="1" t="str">
        <f t="shared" si="2"/>
        <v>2021/2022</v>
      </c>
      <c r="I693" s="2" t="str">
        <f t="shared" si="3"/>
        <v>2022</v>
      </c>
    </row>
    <row r="694" ht="14.25" customHeight="1">
      <c r="A694" s="1">
        <v>2.01703917E8</v>
      </c>
      <c r="B694" s="1" t="s">
        <v>7656</v>
      </c>
      <c r="C694" s="1" t="s">
        <v>7657</v>
      </c>
      <c r="D694" s="1" t="s">
        <v>4</v>
      </c>
      <c r="E694" s="1" t="str">
        <f t="shared" si="1"/>
        <v>201703917-M.EIC</v>
      </c>
      <c r="F694" s="1" t="s">
        <v>8124</v>
      </c>
      <c r="G694" s="1" t="s">
        <v>8125</v>
      </c>
      <c r="H694" s="1" t="str">
        <f t="shared" si="2"/>
        <v>2021/2022</v>
      </c>
      <c r="I694" s="2" t="str">
        <f t="shared" si="3"/>
        <v>2022</v>
      </c>
    </row>
    <row r="695" ht="14.25" customHeight="1">
      <c r="A695" s="1">
        <v>2.01703591E8</v>
      </c>
      <c r="B695" s="1" t="s">
        <v>7661</v>
      </c>
      <c r="C695" s="1" t="s">
        <v>7662</v>
      </c>
      <c r="D695" s="1" t="s">
        <v>4</v>
      </c>
      <c r="E695" s="1" t="str">
        <f t="shared" si="1"/>
        <v>201703591-M.EIC</v>
      </c>
      <c r="F695" s="1" t="s">
        <v>8124</v>
      </c>
      <c r="G695" s="1" t="s">
        <v>8125</v>
      </c>
      <c r="H695" s="1" t="str">
        <f t="shared" si="2"/>
        <v>2021/2022</v>
      </c>
      <c r="I695" s="2" t="str">
        <f t="shared" si="3"/>
        <v>2022</v>
      </c>
    </row>
    <row r="696" ht="14.25" customHeight="1">
      <c r="A696" s="1">
        <v>2.01806134E8</v>
      </c>
      <c r="B696" s="1" t="s">
        <v>7712</v>
      </c>
      <c r="C696" s="1" t="s">
        <v>7713</v>
      </c>
      <c r="D696" s="1" t="s">
        <v>4</v>
      </c>
      <c r="E696" s="1" t="str">
        <f t="shared" si="1"/>
        <v>201806134-M.EIC</v>
      </c>
      <c r="F696" s="1" t="s">
        <v>8124</v>
      </c>
      <c r="G696" s="1" t="s">
        <v>8126</v>
      </c>
      <c r="H696" s="1" t="str">
        <f t="shared" si="2"/>
        <v>2022/2023</v>
      </c>
      <c r="I696" s="2" t="str">
        <f t="shared" si="3"/>
        <v>2023</v>
      </c>
    </row>
    <row r="697" ht="14.25" customHeight="1">
      <c r="A697" s="1">
        <v>2.00706596E8</v>
      </c>
      <c r="B697" s="1" t="s">
        <v>18</v>
      </c>
      <c r="C697" s="1" t="s">
        <v>19</v>
      </c>
      <c r="D697" s="1" t="s">
        <v>2</v>
      </c>
      <c r="E697" s="1" t="str">
        <f t="shared" si="1"/>
        <v>200706596-MIEIC</v>
      </c>
      <c r="F697" s="1" t="s">
        <v>8121</v>
      </c>
      <c r="G697" s="1" t="s">
        <v>8129</v>
      </c>
      <c r="H697" s="1" t="str">
        <f t="shared" si="2"/>
        <v>2012/2013</v>
      </c>
      <c r="I697" s="2" t="str">
        <f t="shared" si="3"/>
        <v>2013</v>
      </c>
    </row>
    <row r="698" ht="14.25" customHeight="1">
      <c r="A698" s="1">
        <v>2.00401121E8</v>
      </c>
      <c r="B698" s="1" t="s">
        <v>28</v>
      </c>
      <c r="C698" s="1" t="s">
        <v>29</v>
      </c>
      <c r="D698" s="1" t="s">
        <v>2</v>
      </c>
      <c r="E698" s="1" t="str">
        <f t="shared" si="1"/>
        <v>200401121-MIEIC</v>
      </c>
      <c r="F698" s="1" t="s">
        <v>8117</v>
      </c>
      <c r="G698" s="1" t="s">
        <v>8130</v>
      </c>
      <c r="H698" s="1" t="str">
        <f t="shared" si="2"/>
        <v>2009/2010</v>
      </c>
      <c r="I698" s="2" t="str">
        <f t="shared" si="3"/>
        <v>2010</v>
      </c>
    </row>
    <row r="699" ht="14.25" customHeight="1">
      <c r="A699" s="1">
        <v>2.00704553E8</v>
      </c>
      <c r="B699" s="1" t="s">
        <v>31</v>
      </c>
      <c r="C699" s="1" t="s">
        <v>32</v>
      </c>
      <c r="D699" s="1" t="s">
        <v>2</v>
      </c>
      <c r="E699" s="1" t="str">
        <f t="shared" si="1"/>
        <v>200704553-MIEIC</v>
      </c>
      <c r="F699" s="1" t="s">
        <v>8121</v>
      </c>
      <c r="G699" s="1" t="s">
        <v>8129</v>
      </c>
      <c r="H699" s="1" t="str">
        <f t="shared" si="2"/>
        <v>2012/2013</v>
      </c>
      <c r="I699" s="2" t="str">
        <f t="shared" si="3"/>
        <v>2013</v>
      </c>
    </row>
    <row r="700" ht="14.25" customHeight="1">
      <c r="A700" s="1">
        <v>2.0030044E8</v>
      </c>
      <c r="B700" s="1" t="s">
        <v>42</v>
      </c>
      <c r="C700" s="1" t="s">
        <v>43</v>
      </c>
      <c r="D700" s="1" t="s">
        <v>2</v>
      </c>
      <c r="E700" s="1" t="str">
        <f t="shared" si="1"/>
        <v>200300440-MIEIC</v>
      </c>
      <c r="F700" s="1" t="s">
        <v>8115</v>
      </c>
      <c r="G700" s="1" t="s">
        <v>8131</v>
      </c>
      <c r="H700" s="1" t="str">
        <f t="shared" si="2"/>
        <v>2010/2011</v>
      </c>
      <c r="I700" s="2" t="str">
        <f t="shared" si="3"/>
        <v>2011</v>
      </c>
    </row>
    <row r="701" ht="14.25" customHeight="1">
      <c r="A701" s="1">
        <v>2.0060415E8</v>
      </c>
      <c r="B701" s="1" t="s">
        <v>45</v>
      </c>
      <c r="C701" s="1" t="s">
        <v>46</v>
      </c>
      <c r="D701" s="1" t="s">
        <v>2</v>
      </c>
      <c r="E701" s="1" t="str">
        <f t="shared" si="1"/>
        <v>200604150-MIEIC</v>
      </c>
      <c r="F701" s="1" t="s">
        <v>8115</v>
      </c>
      <c r="G701" s="1" t="s">
        <v>8132</v>
      </c>
      <c r="H701" s="1" t="str">
        <f t="shared" si="2"/>
        <v>2011/2012</v>
      </c>
      <c r="I701" s="2" t="str">
        <f t="shared" si="3"/>
        <v>2012</v>
      </c>
    </row>
    <row r="702" ht="14.25" customHeight="1">
      <c r="A702" s="1">
        <v>2.01503316E8</v>
      </c>
      <c r="B702" s="1" t="s">
        <v>61</v>
      </c>
      <c r="C702" s="1" t="s">
        <v>62</v>
      </c>
      <c r="D702" s="1" t="s">
        <v>2</v>
      </c>
      <c r="E702" s="1" t="str">
        <f t="shared" si="1"/>
        <v>201503316-MIEIC</v>
      </c>
      <c r="F702" s="1" t="s">
        <v>8133</v>
      </c>
      <c r="G702" s="1" t="s">
        <v>8134</v>
      </c>
      <c r="H702" s="1" t="str">
        <f t="shared" si="2"/>
        <v>2019/2020</v>
      </c>
      <c r="I702" s="2" t="str">
        <f t="shared" si="3"/>
        <v>2020</v>
      </c>
    </row>
    <row r="703" ht="14.25" customHeight="1">
      <c r="A703" s="1">
        <v>2.00702653E8</v>
      </c>
      <c r="B703" s="1" t="s">
        <v>67</v>
      </c>
      <c r="C703" s="1" t="s">
        <v>68</v>
      </c>
      <c r="D703" s="1" t="s">
        <v>2</v>
      </c>
      <c r="E703" s="1" t="str">
        <f t="shared" si="1"/>
        <v>200702653-MIEIC</v>
      </c>
      <c r="F703" s="1" t="s">
        <v>8121</v>
      </c>
      <c r="G703" s="1" t="s">
        <v>8132</v>
      </c>
      <c r="H703" s="1" t="str">
        <f t="shared" si="2"/>
        <v>2011/2012</v>
      </c>
      <c r="I703" s="2" t="str">
        <f t="shared" si="3"/>
        <v>2012</v>
      </c>
    </row>
    <row r="704" ht="14.25" customHeight="1">
      <c r="A704" s="1">
        <v>2.01506239E8</v>
      </c>
      <c r="B704" s="1" t="s">
        <v>79</v>
      </c>
      <c r="C704" s="1" t="s">
        <v>80</v>
      </c>
      <c r="D704" s="1" t="s">
        <v>2</v>
      </c>
      <c r="E704" s="1" t="str">
        <f t="shared" si="1"/>
        <v>201506239-MIEIC</v>
      </c>
      <c r="F704" s="1" t="s">
        <v>8133</v>
      </c>
      <c r="G704" s="1" t="s">
        <v>8134</v>
      </c>
      <c r="H704" s="1" t="str">
        <f t="shared" si="2"/>
        <v>2019/2020</v>
      </c>
      <c r="I704" s="2" t="str">
        <f t="shared" si="3"/>
        <v>2020</v>
      </c>
    </row>
    <row r="705" ht="14.25" customHeight="1">
      <c r="A705" s="1">
        <v>2.01603523E8</v>
      </c>
      <c r="B705" s="1" t="s">
        <v>83</v>
      </c>
      <c r="C705" s="1" t="s">
        <v>84</v>
      </c>
      <c r="D705" s="1" t="s">
        <v>2</v>
      </c>
      <c r="E705" s="1" t="str">
        <f t="shared" si="1"/>
        <v>201603523-MIEIC</v>
      </c>
      <c r="F705" s="1" t="s">
        <v>8135</v>
      </c>
      <c r="G705" s="1" t="s">
        <v>8136</v>
      </c>
      <c r="H705" s="1" t="str">
        <f t="shared" si="2"/>
        <v>2020/2021</v>
      </c>
      <c r="I705" s="2" t="str">
        <f t="shared" si="3"/>
        <v>2021</v>
      </c>
    </row>
    <row r="706" ht="14.25" customHeight="1">
      <c r="A706" s="1">
        <v>2.0090196E8</v>
      </c>
      <c r="B706" s="1" t="s">
        <v>87</v>
      </c>
      <c r="C706" s="1" t="s">
        <v>88</v>
      </c>
      <c r="D706" s="1" t="s">
        <v>2</v>
      </c>
      <c r="E706" s="1" t="str">
        <f t="shared" si="1"/>
        <v>200901960-MIEIC</v>
      </c>
      <c r="F706" s="1" t="s">
        <v>8137</v>
      </c>
      <c r="G706" s="1" t="s">
        <v>8138</v>
      </c>
      <c r="H706" s="1" t="str">
        <f t="shared" si="2"/>
        <v>2013/2014</v>
      </c>
      <c r="I706" s="2" t="str">
        <f t="shared" si="3"/>
        <v>2014</v>
      </c>
    </row>
    <row r="707" ht="14.25" customHeight="1">
      <c r="A707" s="1">
        <v>2.01709001E8</v>
      </c>
      <c r="B707" s="1" t="s">
        <v>92</v>
      </c>
      <c r="C707" s="1" t="s">
        <v>93</v>
      </c>
      <c r="D707" s="1" t="s">
        <v>2</v>
      </c>
      <c r="E707" s="1" t="str">
        <f t="shared" si="1"/>
        <v>201709001-MIEIC</v>
      </c>
      <c r="F707" s="1" t="s">
        <v>8139</v>
      </c>
      <c r="G707" s="1" t="s">
        <v>8134</v>
      </c>
      <c r="H707" s="1" t="str">
        <f t="shared" si="2"/>
        <v>2019/2020</v>
      </c>
      <c r="I707" s="2" t="str">
        <f t="shared" si="3"/>
        <v>2020</v>
      </c>
    </row>
    <row r="708" ht="14.25" customHeight="1">
      <c r="A708" s="1">
        <v>2.01009023E8</v>
      </c>
      <c r="B708" s="1" t="s">
        <v>96</v>
      </c>
      <c r="C708" s="1" t="s">
        <v>97</v>
      </c>
      <c r="D708" s="1" t="s">
        <v>2</v>
      </c>
      <c r="E708" s="1" t="str">
        <f t="shared" si="1"/>
        <v>201009023-MIEIC</v>
      </c>
      <c r="F708" s="1" t="s">
        <v>8140</v>
      </c>
      <c r="G708" s="1" t="s">
        <v>8141</v>
      </c>
      <c r="H708" s="1" t="str">
        <f t="shared" si="2"/>
        <v>2014/2015</v>
      </c>
      <c r="I708" s="2" t="str">
        <f t="shared" si="3"/>
        <v>2015</v>
      </c>
    </row>
    <row r="709" ht="14.25" customHeight="1">
      <c r="A709" s="1">
        <v>2.01207132E8</v>
      </c>
      <c r="B709" s="1" t="s">
        <v>117</v>
      </c>
      <c r="C709" s="1" t="s">
        <v>118</v>
      </c>
      <c r="D709" s="1" t="s">
        <v>2</v>
      </c>
      <c r="E709" s="1" t="str">
        <f t="shared" si="1"/>
        <v>201207132-MIEIC</v>
      </c>
      <c r="F709" s="1" t="s">
        <v>8142</v>
      </c>
      <c r="G709" s="1" t="s">
        <v>8143</v>
      </c>
      <c r="H709" s="1" t="str">
        <f t="shared" si="2"/>
        <v>2016/2017</v>
      </c>
      <c r="I709" s="2" t="str">
        <f t="shared" si="3"/>
        <v>2017</v>
      </c>
    </row>
    <row r="710" ht="14.25" customHeight="1">
      <c r="A710" s="1">
        <v>2.01604741E8</v>
      </c>
      <c r="B710" s="1" t="s">
        <v>119</v>
      </c>
      <c r="C710" s="1" t="s">
        <v>120</v>
      </c>
      <c r="D710" s="1" t="s">
        <v>2</v>
      </c>
      <c r="E710" s="1" t="str">
        <f t="shared" si="1"/>
        <v>201604741-MIEIC</v>
      </c>
      <c r="F710" s="1" t="s">
        <v>8135</v>
      </c>
      <c r="G710" s="1" t="s">
        <v>8136</v>
      </c>
      <c r="H710" s="1" t="str">
        <f t="shared" si="2"/>
        <v>2020/2021</v>
      </c>
      <c r="I710" s="2" t="str">
        <f t="shared" si="3"/>
        <v>2021</v>
      </c>
    </row>
    <row r="711" ht="14.25" customHeight="1">
      <c r="A711" s="1">
        <v>2.00701621E8</v>
      </c>
      <c r="B711" s="1" t="s">
        <v>126</v>
      </c>
      <c r="C711" s="1" t="s">
        <v>127</v>
      </c>
      <c r="D711" s="1" t="s">
        <v>2</v>
      </c>
      <c r="E711" s="1" t="str">
        <f t="shared" si="1"/>
        <v>200701621-MIEIC</v>
      </c>
      <c r="F711" s="1" t="s">
        <v>8121</v>
      </c>
      <c r="G711" s="1" t="s">
        <v>8132</v>
      </c>
      <c r="H711" s="1" t="str">
        <f t="shared" si="2"/>
        <v>2011/2012</v>
      </c>
      <c r="I711" s="2" t="str">
        <f t="shared" si="3"/>
        <v>2012</v>
      </c>
    </row>
    <row r="712" ht="14.25" customHeight="1">
      <c r="A712" s="1">
        <v>2.00503841E8</v>
      </c>
      <c r="B712" s="1" t="s">
        <v>129</v>
      </c>
      <c r="C712" s="1" t="s">
        <v>130</v>
      </c>
      <c r="D712" s="1" t="s">
        <v>2</v>
      </c>
      <c r="E712" s="1" t="str">
        <f t="shared" si="1"/>
        <v>200503841-MIEIC</v>
      </c>
      <c r="F712" s="1" t="s">
        <v>8123</v>
      </c>
      <c r="G712" s="1" t="s">
        <v>8144</v>
      </c>
      <c r="H712" s="1" t="str">
        <f t="shared" si="2"/>
        <v>2018/2019</v>
      </c>
      <c r="I712" s="2" t="str">
        <f t="shared" si="3"/>
        <v>2019</v>
      </c>
    </row>
    <row r="713" ht="14.25" customHeight="1">
      <c r="A713" s="1">
        <v>2.00706595E8</v>
      </c>
      <c r="B713" s="1" t="s">
        <v>132</v>
      </c>
      <c r="C713" s="1" t="s">
        <v>133</v>
      </c>
      <c r="D713" s="1" t="s">
        <v>2</v>
      </c>
      <c r="E713" s="1" t="str">
        <f t="shared" si="1"/>
        <v>200706595-MIEIC</v>
      </c>
      <c r="F713" s="1" t="s">
        <v>8121</v>
      </c>
      <c r="G713" s="1" t="s">
        <v>8132</v>
      </c>
      <c r="H713" s="1" t="str">
        <f t="shared" si="2"/>
        <v>2011/2012</v>
      </c>
      <c r="I713" s="2" t="str">
        <f t="shared" si="3"/>
        <v>2012</v>
      </c>
    </row>
    <row r="714" ht="14.25" customHeight="1">
      <c r="A714" s="1">
        <v>2.0060137E8</v>
      </c>
      <c r="B714" s="1" t="s">
        <v>140</v>
      </c>
      <c r="C714" s="1" t="s">
        <v>141</v>
      </c>
      <c r="D714" s="1" t="s">
        <v>2</v>
      </c>
      <c r="E714" s="1" t="str">
        <f t="shared" si="1"/>
        <v>200601370-MIEIC</v>
      </c>
      <c r="F714" s="1" t="s">
        <v>8115</v>
      </c>
      <c r="G714" s="1" t="s">
        <v>8131</v>
      </c>
      <c r="H714" s="1" t="str">
        <f t="shared" si="2"/>
        <v>2010/2011</v>
      </c>
      <c r="I714" s="2" t="str">
        <f t="shared" si="3"/>
        <v>2011</v>
      </c>
    </row>
    <row r="715" ht="14.25" customHeight="1">
      <c r="A715" s="1">
        <v>2.01205024E8</v>
      </c>
      <c r="B715" s="1" t="s">
        <v>147</v>
      </c>
      <c r="C715" s="1" t="s">
        <v>148</v>
      </c>
      <c r="D715" s="1" t="s">
        <v>2</v>
      </c>
      <c r="E715" s="1" t="str">
        <f t="shared" si="1"/>
        <v>201205024-MIEIC</v>
      </c>
      <c r="F715" s="1" t="s">
        <v>8145</v>
      </c>
      <c r="G715" s="1" t="s">
        <v>8144</v>
      </c>
      <c r="H715" s="1" t="str">
        <f t="shared" si="2"/>
        <v>2018/2019</v>
      </c>
      <c r="I715" s="2" t="str">
        <f t="shared" si="3"/>
        <v>2019</v>
      </c>
    </row>
    <row r="716" ht="14.25" customHeight="1">
      <c r="A716" s="1">
        <v>2.01303281E8</v>
      </c>
      <c r="B716" s="1" t="s">
        <v>156</v>
      </c>
      <c r="C716" s="1" t="s">
        <v>157</v>
      </c>
      <c r="D716" s="1" t="s">
        <v>2</v>
      </c>
      <c r="E716" s="1" t="str">
        <f t="shared" si="1"/>
        <v>201303281-MIEIC</v>
      </c>
      <c r="F716" s="1" t="s">
        <v>8146</v>
      </c>
      <c r="G716" s="1" t="s">
        <v>8144</v>
      </c>
      <c r="H716" s="1" t="str">
        <f t="shared" si="2"/>
        <v>2018/2019</v>
      </c>
      <c r="I716" s="2" t="str">
        <f t="shared" si="3"/>
        <v>2019</v>
      </c>
    </row>
    <row r="717" ht="14.25" customHeight="1">
      <c r="A717" s="1">
        <v>2.01005461E8</v>
      </c>
      <c r="B717" s="1" t="s">
        <v>158</v>
      </c>
      <c r="C717" s="1" t="s">
        <v>159</v>
      </c>
      <c r="D717" s="1" t="s">
        <v>2</v>
      </c>
      <c r="E717" s="1" t="str">
        <f t="shared" si="1"/>
        <v>201005461-MIEIC</v>
      </c>
      <c r="F717" s="1" t="s">
        <v>8140</v>
      </c>
      <c r="G717" s="1" t="s">
        <v>8141</v>
      </c>
      <c r="H717" s="1" t="str">
        <f t="shared" si="2"/>
        <v>2014/2015</v>
      </c>
      <c r="I717" s="2" t="str">
        <f t="shared" si="3"/>
        <v>2015</v>
      </c>
    </row>
    <row r="718" ht="14.25" customHeight="1">
      <c r="A718" s="1">
        <v>2.00500425E8</v>
      </c>
      <c r="B718" s="1" t="s">
        <v>163</v>
      </c>
      <c r="C718" s="1" t="s">
        <v>164</v>
      </c>
      <c r="D718" s="1" t="s">
        <v>2</v>
      </c>
      <c r="E718" s="1" t="str">
        <f t="shared" si="1"/>
        <v>200500425-MIEIC</v>
      </c>
      <c r="F718" s="1" t="s">
        <v>8123</v>
      </c>
      <c r="G718" s="1" t="s">
        <v>8130</v>
      </c>
      <c r="H718" s="1" t="str">
        <f t="shared" si="2"/>
        <v>2009/2010</v>
      </c>
      <c r="I718" s="2" t="str">
        <f t="shared" si="3"/>
        <v>2010</v>
      </c>
    </row>
    <row r="719" ht="14.25" customHeight="1">
      <c r="A719" s="1">
        <v>2.00808117E8</v>
      </c>
      <c r="B719" s="1" t="s">
        <v>166</v>
      </c>
      <c r="C719" s="1" t="s">
        <v>167</v>
      </c>
      <c r="D719" s="1" t="s">
        <v>2</v>
      </c>
      <c r="E719" s="1" t="str">
        <f t="shared" si="1"/>
        <v>200808117-MIEIC</v>
      </c>
      <c r="F719" s="1" t="s">
        <v>8147</v>
      </c>
      <c r="G719" s="1" t="s">
        <v>8138</v>
      </c>
      <c r="H719" s="1" t="str">
        <f t="shared" si="2"/>
        <v>2013/2014</v>
      </c>
      <c r="I719" s="2" t="str">
        <f t="shared" si="3"/>
        <v>2014</v>
      </c>
    </row>
    <row r="720" ht="14.25" customHeight="1">
      <c r="A720" s="1">
        <v>2.00104999E8</v>
      </c>
      <c r="B720" s="1" t="s">
        <v>174</v>
      </c>
      <c r="C720" s="1" t="s">
        <v>175</v>
      </c>
      <c r="D720" s="1" t="s">
        <v>2</v>
      </c>
      <c r="E720" s="1" t="str">
        <f t="shared" si="1"/>
        <v>200104999-MIEIC</v>
      </c>
      <c r="F720" s="1" t="s">
        <v>8148</v>
      </c>
      <c r="G720" s="1" t="s">
        <v>8116</v>
      </c>
      <c r="H720" s="1" t="str">
        <f t="shared" si="2"/>
        <v>2008/2009</v>
      </c>
      <c r="I720" s="2" t="str">
        <f t="shared" si="3"/>
        <v>2009</v>
      </c>
    </row>
    <row r="721" ht="14.25" customHeight="1">
      <c r="A721" s="1">
        <v>2.00202461E8</v>
      </c>
      <c r="B721" s="1" t="s">
        <v>178</v>
      </c>
      <c r="C721" s="1" t="s">
        <v>179</v>
      </c>
      <c r="D721" s="1" t="s">
        <v>2</v>
      </c>
      <c r="E721" s="1" t="str">
        <f t="shared" si="1"/>
        <v>200202461-MIEIC</v>
      </c>
      <c r="F721" s="1" t="s">
        <v>8149</v>
      </c>
      <c r="G721" s="1" t="s">
        <v>8118</v>
      </c>
      <c r="H721" s="1" t="str">
        <f t="shared" si="2"/>
        <v>2007/2008</v>
      </c>
      <c r="I721" s="2" t="str">
        <f t="shared" si="3"/>
        <v>2008</v>
      </c>
    </row>
    <row r="722" ht="14.25" customHeight="1">
      <c r="A722" s="1">
        <v>2.00505486E8</v>
      </c>
      <c r="B722" s="1" t="s">
        <v>182</v>
      </c>
      <c r="C722" s="1" t="s">
        <v>183</v>
      </c>
      <c r="D722" s="1" t="s">
        <v>2</v>
      </c>
      <c r="E722" s="1" t="str">
        <f t="shared" si="1"/>
        <v>200505486-MIEIC</v>
      </c>
      <c r="F722" s="1" t="s">
        <v>8123</v>
      </c>
      <c r="G722" s="1" t="s">
        <v>8116</v>
      </c>
      <c r="H722" s="1" t="str">
        <f t="shared" si="2"/>
        <v>2008/2009</v>
      </c>
      <c r="I722" s="2" t="str">
        <f t="shared" si="3"/>
        <v>2009</v>
      </c>
    </row>
    <row r="723" ht="14.25" customHeight="1">
      <c r="A723" s="1">
        <v>2.01605646E8</v>
      </c>
      <c r="B723" s="1" t="s">
        <v>186</v>
      </c>
      <c r="C723" s="1" t="s">
        <v>187</v>
      </c>
      <c r="D723" s="1" t="s">
        <v>2</v>
      </c>
      <c r="E723" s="1" t="str">
        <f t="shared" si="1"/>
        <v>201605646-MIEIC</v>
      </c>
      <c r="F723" s="1" t="s">
        <v>8135</v>
      </c>
      <c r="G723" s="1" t="s">
        <v>8136</v>
      </c>
      <c r="H723" s="1" t="str">
        <f t="shared" si="2"/>
        <v>2020/2021</v>
      </c>
      <c r="I723" s="2" t="str">
        <f t="shared" si="3"/>
        <v>2021</v>
      </c>
    </row>
    <row r="724" ht="14.25" customHeight="1">
      <c r="A724" s="1">
        <v>2.00803809E8</v>
      </c>
      <c r="B724" s="1" t="s">
        <v>192</v>
      </c>
      <c r="C724" s="1" t="s">
        <v>193</v>
      </c>
      <c r="D724" s="1" t="s">
        <v>2</v>
      </c>
      <c r="E724" s="1" t="str">
        <f t="shared" si="1"/>
        <v>200803809-MIEIC</v>
      </c>
      <c r="F724" s="1" t="s">
        <v>8147</v>
      </c>
      <c r="G724" s="1" t="s">
        <v>8129</v>
      </c>
      <c r="H724" s="1" t="str">
        <f t="shared" si="2"/>
        <v>2012/2013</v>
      </c>
      <c r="I724" s="2" t="str">
        <f t="shared" si="3"/>
        <v>2013</v>
      </c>
    </row>
    <row r="725" ht="14.25" customHeight="1">
      <c r="A725" s="1">
        <v>2.00303407E8</v>
      </c>
      <c r="B725" s="1" t="s">
        <v>197</v>
      </c>
      <c r="C725" s="1" t="s">
        <v>198</v>
      </c>
      <c r="D725" s="1" t="s">
        <v>2</v>
      </c>
      <c r="E725" s="1" t="str">
        <f t="shared" si="1"/>
        <v>200303407-MIEIC</v>
      </c>
      <c r="F725" s="1" t="s">
        <v>8119</v>
      </c>
      <c r="G725" s="1" t="s">
        <v>8116</v>
      </c>
      <c r="H725" s="1" t="str">
        <f t="shared" si="2"/>
        <v>2008/2009</v>
      </c>
      <c r="I725" s="2" t="str">
        <f t="shared" si="3"/>
        <v>2009</v>
      </c>
    </row>
    <row r="726" ht="14.25" customHeight="1">
      <c r="A726" s="1">
        <v>2.01306354E8</v>
      </c>
      <c r="B726" s="1" t="s">
        <v>202</v>
      </c>
      <c r="C726" s="1" t="s">
        <v>203</v>
      </c>
      <c r="D726" s="1" t="s">
        <v>2</v>
      </c>
      <c r="E726" s="1" t="str">
        <f t="shared" si="1"/>
        <v>201306354-MIEIC</v>
      </c>
      <c r="F726" s="1" t="s">
        <v>8146</v>
      </c>
      <c r="G726" s="1" t="s">
        <v>8144</v>
      </c>
      <c r="H726" s="1" t="str">
        <f t="shared" si="2"/>
        <v>2018/2019</v>
      </c>
      <c r="I726" s="2" t="str">
        <f t="shared" si="3"/>
        <v>2019</v>
      </c>
    </row>
    <row r="727" ht="14.25" customHeight="1">
      <c r="A727" s="1">
        <v>2.01201786E8</v>
      </c>
      <c r="B727" s="1" t="s">
        <v>211</v>
      </c>
      <c r="C727" s="1" t="s">
        <v>212</v>
      </c>
      <c r="D727" s="1" t="s">
        <v>2</v>
      </c>
      <c r="E727" s="1" t="str">
        <f t="shared" si="1"/>
        <v>201201786-MIEIC</v>
      </c>
      <c r="F727" s="1" t="s">
        <v>8142</v>
      </c>
      <c r="G727" s="1" t="s">
        <v>8143</v>
      </c>
      <c r="H727" s="1" t="str">
        <f t="shared" si="2"/>
        <v>2016/2017</v>
      </c>
      <c r="I727" s="2" t="str">
        <f t="shared" si="3"/>
        <v>2017</v>
      </c>
    </row>
    <row r="728" ht="14.25" customHeight="1">
      <c r="A728" s="1">
        <v>2.01303169E8</v>
      </c>
      <c r="B728" s="1" t="s">
        <v>215</v>
      </c>
      <c r="C728" s="1" t="s">
        <v>216</v>
      </c>
      <c r="D728" s="1" t="s">
        <v>2</v>
      </c>
      <c r="E728" s="1" t="str">
        <f t="shared" si="1"/>
        <v>201303169-MIEIC</v>
      </c>
      <c r="F728" s="1" t="s">
        <v>8146</v>
      </c>
      <c r="G728" s="1" t="s">
        <v>8150</v>
      </c>
      <c r="H728" s="1" t="str">
        <f t="shared" si="2"/>
        <v>2017/2018</v>
      </c>
      <c r="I728" s="2" t="str">
        <f t="shared" si="3"/>
        <v>2018</v>
      </c>
    </row>
    <row r="729" ht="14.25" customHeight="1">
      <c r="A729" s="1">
        <v>2.01002992E8</v>
      </c>
      <c r="B729" s="1" t="s">
        <v>217</v>
      </c>
      <c r="C729" s="1" t="s">
        <v>218</v>
      </c>
      <c r="D729" s="1" t="s">
        <v>2</v>
      </c>
      <c r="E729" s="1" t="str">
        <f t="shared" si="1"/>
        <v>201002992-MIEIC</v>
      </c>
      <c r="F729" s="1" t="s">
        <v>8140</v>
      </c>
      <c r="G729" s="1" t="s">
        <v>8141</v>
      </c>
      <c r="H729" s="1" t="str">
        <f t="shared" si="2"/>
        <v>2014/2015</v>
      </c>
      <c r="I729" s="2" t="str">
        <f t="shared" si="3"/>
        <v>2015</v>
      </c>
    </row>
    <row r="730" ht="14.25" customHeight="1">
      <c r="A730" s="1">
        <v>2.0050124E8</v>
      </c>
      <c r="B730" s="1" t="s">
        <v>220</v>
      </c>
      <c r="C730" s="1" t="s">
        <v>221</v>
      </c>
      <c r="D730" s="1" t="s">
        <v>2</v>
      </c>
      <c r="E730" s="1" t="str">
        <f t="shared" si="1"/>
        <v>200501240-MIEIC</v>
      </c>
      <c r="F730" s="1" t="s">
        <v>8123</v>
      </c>
      <c r="G730" s="1" t="s">
        <v>8130</v>
      </c>
      <c r="H730" s="1" t="str">
        <f t="shared" si="2"/>
        <v>2009/2010</v>
      </c>
      <c r="I730" s="2" t="str">
        <f t="shared" si="3"/>
        <v>2010</v>
      </c>
    </row>
    <row r="731" ht="14.25" customHeight="1">
      <c r="A731" s="1">
        <v>2.00705586E8</v>
      </c>
      <c r="B731" s="1" t="s">
        <v>224</v>
      </c>
      <c r="C731" s="1" t="s">
        <v>225</v>
      </c>
      <c r="D731" s="1" t="s">
        <v>2</v>
      </c>
      <c r="E731" s="1" t="str">
        <f t="shared" si="1"/>
        <v>200705586-MIEIC</v>
      </c>
      <c r="F731" s="1" t="s">
        <v>8121</v>
      </c>
      <c r="G731" s="1" t="s">
        <v>8132</v>
      </c>
      <c r="H731" s="1" t="str">
        <f t="shared" si="2"/>
        <v>2011/2012</v>
      </c>
      <c r="I731" s="2" t="str">
        <f t="shared" si="3"/>
        <v>2012</v>
      </c>
    </row>
    <row r="732" ht="14.25" customHeight="1">
      <c r="A732" s="1">
        <v>2.00701857E8</v>
      </c>
      <c r="B732" s="1" t="s">
        <v>228</v>
      </c>
      <c r="C732" s="1" t="s">
        <v>229</v>
      </c>
      <c r="D732" s="1" t="s">
        <v>2</v>
      </c>
      <c r="E732" s="1" t="str">
        <f t="shared" si="1"/>
        <v>200701857-MIEIC</v>
      </c>
      <c r="F732" s="1" t="s">
        <v>8121</v>
      </c>
      <c r="G732" s="1" t="s">
        <v>8129</v>
      </c>
      <c r="H732" s="1" t="str">
        <f t="shared" si="2"/>
        <v>2012/2013</v>
      </c>
      <c r="I732" s="2" t="str">
        <f t="shared" si="3"/>
        <v>2013</v>
      </c>
    </row>
    <row r="733" ht="14.25" customHeight="1">
      <c r="A733" s="1">
        <v>2.00700742E8</v>
      </c>
      <c r="B733" s="1" t="s">
        <v>233</v>
      </c>
      <c r="C733" s="1" t="s">
        <v>234</v>
      </c>
      <c r="D733" s="1" t="s">
        <v>2</v>
      </c>
      <c r="E733" s="1" t="str">
        <f t="shared" si="1"/>
        <v>200700742-MIEIC</v>
      </c>
      <c r="F733" s="1" t="s">
        <v>8133</v>
      </c>
      <c r="G733" s="1" t="s">
        <v>8134</v>
      </c>
      <c r="H733" s="1" t="str">
        <f t="shared" si="2"/>
        <v>2019/2020</v>
      </c>
      <c r="I733" s="2" t="str">
        <f t="shared" si="3"/>
        <v>2020</v>
      </c>
    </row>
    <row r="734" ht="14.25" customHeight="1">
      <c r="A734" s="1">
        <v>2.01307852E8</v>
      </c>
      <c r="B734" s="1" t="s">
        <v>240</v>
      </c>
      <c r="C734" s="1" t="s">
        <v>241</v>
      </c>
      <c r="D734" s="1" t="s">
        <v>2</v>
      </c>
      <c r="E734" s="1" t="str">
        <f t="shared" si="1"/>
        <v>201307852-MIEIC</v>
      </c>
      <c r="F734" s="1" t="s">
        <v>8146</v>
      </c>
      <c r="G734" s="1" t="s">
        <v>8144</v>
      </c>
      <c r="H734" s="1" t="str">
        <f t="shared" si="2"/>
        <v>2018/2019</v>
      </c>
      <c r="I734" s="2" t="str">
        <f t="shared" si="3"/>
        <v>2019</v>
      </c>
    </row>
    <row r="735" ht="14.25" customHeight="1">
      <c r="A735" s="1">
        <v>2.00504723E8</v>
      </c>
      <c r="B735" s="1" t="s">
        <v>245</v>
      </c>
      <c r="C735" s="1" t="s">
        <v>246</v>
      </c>
      <c r="D735" s="1" t="s">
        <v>2</v>
      </c>
      <c r="E735" s="1" t="str">
        <f t="shared" si="1"/>
        <v>200504723-MIEIC</v>
      </c>
      <c r="F735" s="1" t="s">
        <v>8123</v>
      </c>
      <c r="G735" s="1" t="s">
        <v>8131</v>
      </c>
      <c r="H735" s="1" t="str">
        <f t="shared" si="2"/>
        <v>2010/2011</v>
      </c>
      <c r="I735" s="2" t="str">
        <f t="shared" si="3"/>
        <v>2011</v>
      </c>
    </row>
    <row r="736" ht="14.25" customHeight="1">
      <c r="A736" s="1">
        <v>2.0020455E8</v>
      </c>
      <c r="B736" s="1" t="s">
        <v>248</v>
      </c>
      <c r="C736" s="1" t="s">
        <v>249</v>
      </c>
      <c r="D736" s="1" t="s">
        <v>2</v>
      </c>
      <c r="E736" s="1" t="str">
        <f t="shared" si="1"/>
        <v>200204550-MIEIC</v>
      </c>
      <c r="F736" s="1" t="s">
        <v>8121</v>
      </c>
      <c r="G736" s="1" t="s">
        <v>8130</v>
      </c>
      <c r="H736" s="1" t="str">
        <f t="shared" si="2"/>
        <v>2009/2010</v>
      </c>
      <c r="I736" s="2" t="str">
        <f t="shared" si="3"/>
        <v>2010</v>
      </c>
    </row>
    <row r="737" ht="14.25" customHeight="1">
      <c r="A737" s="1">
        <v>2.01108026E8</v>
      </c>
      <c r="B737" s="1" t="s">
        <v>260</v>
      </c>
      <c r="C737" s="1" t="s">
        <v>261</v>
      </c>
      <c r="D737" s="1" t="s">
        <v>2</v>
      </c>
      <c r="E737" s="1" t="str">
        <f t="shared" si="1"/>
        <v>201108026-MIEIC</v>
      </c>
      <c r="F737" s="1" t="s">
        <v>8151</v>
      </c>
      <c r="G737" s="1" t="s">
        <v>8152</v>
      </c>
      <c r="H737" s="1" t="str">
        <f t="shared" si="2"/>
        <v>2015/2016</v>
      </c>
      <c r="I737" s="2" t="str">
        <f t="shared" si="3"/>
        <v>2016</v>
      </c>
    </row>
    <row r="738" ht="14.25" customHeight="1">
      <c r="A738" s="1">
        <v>2.00806998E8</v>
      </c>
      <c r="B738" s="1" t="s">
        <v>265</v>
      </c>
      <c r="C738" s="1" t="s">
        <v>266</v>
      </c>
      <c r="D738" s="1" t="s">
        <v>2</v>
      </c>
      <c r="E738" s="1" t="str">
        <f t="shared" si="1"/>
        <v>200806998-MIEIC</v>
      </c>
      <c r="F738" s="1" t="s">
        <v>8147</v>
      </c>
      <c r="G738" s="1" t="s">
        <v>8138</v>
      </c>
      <c r="H738" s="1" t="str">
        <f t="shared" si="2"/>
        <v>2013/2014</v>
      </c>
      <c r="I738" s="2" t="str">
        <f t="shared" si="3"/>
        <v>2014</v>
      </c>
    </row>
    <row r="739" ht="14.25" customHeight="1">
      <c r="A739" s="1">
        <v>2.00800541E8</v>
      </c>
      <c r="B739" s="1" t="s">
        <v>278</v>
      </c>
      <c r="C739" s="1" t="s">
        <v>279</v>
      </c>
      <c r="D739" s="1" t="s">
        <v>2</v>
      </c>
      <c r="E739" s="1" t="str">
        <f t="shared" si="1"/>
        <v>200800541-MIEIC</v>
      </c>
      <c r="F739" s="1" t="s">
        <v>8147</v>
      </c>
      <c r="G739" s="1" t="s">
        <v>8138</v>
      </c>
      <c r="H739" s="1" t="str">
        <f t="shared" si="2"/>
        <v>2013/2014</v>
      </c>
      <c r="I739" s="2" t="str">
        <f t="shared" si="3"/>
        <v>2014</v>
      </c>
    </row>
    <row r="740" ht="14.25" customHeight="1">
      <c r="A740" s="1">
        <v>2.01007684E8</v>
      </c>
      <c r="B740" s="1" t="s">
        <v>288</v>
      </c>
      <c r="C740" s="1" t="s">
        <v>289</v>
      </c>
      <c r="D740" s="1" t="s">
        <v>2</v>
      </c>
      <c r="E740" s="1" t="str">
        <f t="shared" si="1"/>
        <v>201007684-MIEIC</v>
      </c>
      <c r="F740" s="1" t="s">
        <v>8140</v>
      </c>
      <c r="G740" s="1" t="s">
        <v>8141</v>
      </c>
      <c r="H740" s="1" t="str">
        <f t="shared" si="2"/>
        <v>2014/2015</v>
      </c>
      <c r="I740" s="2" t="str">
        <f t="shared" si="3"/>
        <v>2015</v>
      </c>
    </row>
    <row r="741" ht="14.25" customHeight="1">
      <c r="A741" s="1">
        <v>2.00900803E8</v>
      </c>
      <c r="B741" s="1" t="s">
        <v>290</v>
      </c>
      <c r="C741" s="1" t="s">
        <v>291</v>
      </c>
      <c r="D741" s="1" t="s">
        <v>2</v>
      </c>
      <c r="E741" s="1" t="str">
        <f t="shared" si="1"/>
        <v>200900803-MIEIC</v>
      </c>
      <c r="F741" s="1" t="s">
        <v>8140</v>
      </c>
      <c r="G741" s="1" t="s">
        <v>8138</v>
      </c>
      <c r="H741" s="1" t="str">
        <f t="shared" si="2"/>
        <v>2013/2014</v>
      </c>
      <c r="I741" s="2" t="str">
        <f t="shared" si="3"/>
        <v>2014</v>
      </c>
    </row>
    <row r="742" ht="14.25" customHeight="1">
      <c r="A742" s="1">
        <v>2.01505505E8</v>
      </c>
      <c r="B742" s="1" t="s">
        <v>294</v>
      </c>
      <c r="C742" s="1" t="s">
        <v>295</v>
      </c>
      <c r="D742" s="1" t="s">
        <v>2</v>
      </c>
      <c r="E742" s="1" t="str">
        <f t="shared" si="1"/>
        <v>201505505-MIEIC</v>
      </c>
      <c r="F742" s="1" t="s">
        <v>8133</v>
      </c>
      <c r="G742" s="1" t="s">
        <v>8134</v>
      </c>
      <c r="H742" s="1" t="str">
        <f t="shared" si="2"/>
        <v>2019/2020</v>
      </c>
      <c r="I742" s="2" t="str">
        <f t="shared" si="3"/>
        <v>2020</v>
      </c>
    </row>
    <row r="743" ht="14.25" customHeight="1">
      <c r="A743" s="1">
        <v>2.00903046E8</v>
      </c>
      <c r="B743" s="1" t="s">
        <v>296</v>
      </c>
      <c r="C743" s="1" t="s">
        <v>297</v>
      </c>
      <c r="D743" s="1" t="s">
        <v>2</v>
      </c>
      <c r="E743" s="1" t="str">
        <f t="shared" si="1"/>
        <v>200903046-MIEIC</v>
      </c>
      <c r="F743" s="1" t="s">
        <v>8137</v>
      </c>
      <c r="G743" s="1" t="s">
        <v>8138</v>
      </c>
      <c r="H743" s="1" t="str">
        <f t="shared" si="2"/>
        <v>2013/2014</v>
      </c>
      <c r="I743" s="2" t="str">
        <f t="shared" si="3"/>
        <v>2014</v>
      </c>
    </row>
    <row r="744" ht="14.25" customHeight="1">
      <c r="A744" s="1">
        <v>2.00502975E8</v>
      </c>
      <c r="B744" s="1" t="s">
        <v>303</v>
      </c>
      <c r="C744" s="1" t="s">
        <v>304</v>
      </c>
      <c r="D744" s="1" t="s">
        <v>2</v>
      </c>
      <c r="E744" s="1" t="str">
        <f t="shared" si="1"/>
        <v>200502975-MIEIC</v>
      </c>
      <c r="F744" s="1" t="s">
        <v>8123</v>
      </c>
      <c r="G744" s="1" t="s">
        <v>8131</v>
      </c>
      <c r="H744" s="1" t="str">
        <f t="shared" si="2"/>
        <v>2010/2011</v>
      </c>
      <c r="I744" s="2" t="str">
        <f t="shared" si="3"/>
        <v>2011</v>
      </c>
    </row>
    <row r="745" ht="14.25" customHeight="1">
      <c r="A745" s="1">
        <v>2.01406093E8</v>
      </c>
      <c r="B745" s="1" t="s">
        <v>317</v>
      </c>
      <c r="C745" s="1" t="s">
        <v>318</v>
      </c>
      <c r="D745" s="1" t="s">
        <v>2</v>
      </c>
      <c r="E745" s="1" t="str">
        <f t="shared" si="1"/>
        <v>201406093-MIEIC</v>
      </c>
      <c r="F745" s="1" t="s">
        <v>8145</v>
      </c>
      <c r="G745" s="1" t="s">
        <v>8144</v>
      </c>
      <c r="H745" s="1" t="str">
        <f t="shared" si="2"/>
        <v>2018/2019</v>
      </c>
      <c r="I745" s="2" t="str">
        <f t="shared" si="3"/>
        <v>2019</v>
      </c>
    </row>
    <row r="746" ht="14.25" customHeight="1">
      <c r="A746" s="1">
        <v>2.01606003E8</v>
      </c>
      <c r="B746" s="1" t="s">
        <v>322</v>
      </c>
      <c r="C746" s="1" t="s">
        <v>323</v>
      </c>
      <c r="D746" s="1" t="s">
        <v>2</v>
      </c>
      <c r="E746" s="1" t="str">
        <f t="shared" si="1"/>
        <v>201606003-MIEIC</v>
      </c>
      <c r="F746" s="1" t="s">
        <v>8135</v>
      </c>
      <c r="G746" s="1" t="s">
        <v>8136</v>
      </c>
      <c r="H746" s="1" t="str">
        <f t="shared" si="2"/>
        <v>2020/2021</v>
      </c>
      <c r="I746" s="2" t="str">
        <f t="shared" si="3"/>
        <v>2021</v>
      </c>
    </row>
    <row r="747" ht="14.25" customHeight="1">
      <c r="A747" s="1">
        <v>2.01205014E8</v>
      </c>
      <c r="B747" s="1" t="s">
        <v>324</v>
      </c>
      <c r="C747" s="1" t="s">
        <v>325</v>
      </c>
      <c r="D747" s="1" t="s">
        <v>2</v>
      </c>
      <c r="E747" s="1" t="str">
        <f t="shared" si="1"/>
        <v>201205014-MIEIC</v>
      </c>
      <c r="F747" s="1" t="s">
        <v>8142</v>
      </c>
      <c r="G747" s="1" t="s">
        <v>8143</v>
      </c>
      <c r="H747" s="1" t="str">
        <f t="shared" si="2"/>
        <v>2016/2017</v>
      </c>
      <c r="I747" s="2" t="str">
        <f t="shared" si="3"/>
        <v>2017</v>
      </c>
    </row>
    <row r="748" ht="14.25" customHeight="1">
      <c r="A748" s="1">
        <v>2.01604105E8</v>
      </c>
      <c r="B748" s="1" t="s">
        <v>327</v>
      </c>
      <c r="C748" s="1" t="s">
        <v>328</v>
      </c>
      <c r="D748" s="1" t="s">
        <v>2</v>
      </c>
      <c r="E748" s="1" t="str">
        <f t="shared" si="1"/>
        <v>201604105-MIEIC</v>
      </c>
      <c r="F748" s="1" t="s">
        <v>8135</v>
      </c>
      <c r="G748" s="1" t="s">
        <v>8136</v>
      </c>
      <c r="H748" s="1" t="str">
        <f t="shared" si="2"/>
        <v>2020/2021</v>
      </c>
      <c r="I748" s="2" t="str">
        <f t="shared" si="3"/>
        <v>2021</v>
      </c>
    </row>
    <row r="749" ht="14.25" customHeight="1">
      <c r="A749" s="1">
        <v>2.00700661E8</v>
      </c>
      <c r="B749" s="1" t="s">
        <v>329</v>
      </c>
      <c r="C749" s="1" t="s">
        <v>330</v>
      </c>
      <c r="D749" s="1" t="s">
        <v>2</v>
      </c>
      <c r="E749" s="1" t="str">
        <f t="shared" si="1"/>
        <v>200700661-MIEIC</v>
      </c>
      <c r="F749" s="1" t="s">
        <v>8121</v>
      </c>
      <c r="G749" s="1" t="s">
        <v>8138</v>
      </c>
      <c r="H749" s="1" t="str">
        <f t="shared" si="2"/>
        <v>2013/2014</v>
      </c>
      <c r="I749" s="2" t="str">
        <f t="shared" si="3"/>
        <v>2014</v>
      </c>
    </row>
    <row r="750" ht="14.25" customHeight="1">
      <c r="A750" s="1">
        <v>2.00505548E8</v>
      </c>
      <c r="B750" s="1" t="s">
        <v>333</v>
      </c>
      <c r="C750" s="1" t="s">
        <v>334</v>
      </c>
      <c r="D750" s="1" t="s">
        <v>2</v>
      </c>
      <c r="E750" s="1" t="str">
        <f t="shared" si="1"/>
        <v>200505548-MIEIC</v>
      </c>
      <c r="F750" s="1" t="s">
        <v>8123</v>
      </c>
      <c r="G750" s="1" t="s">
        <v>8130</v>
      </c>
      <c r="H750" s="1" t="str">
        <f t="shared" si="2"/>
        <v>2009/2010</v>
      </c>
      <c r="I750" s="2" t="str">
        <f t="shared" si="3"/>
        <v>2010</v>
      </c>
    </row>
    <row r="751" ht="14.25" customHeight="1">
      <c r="A751" s="1">
        <v>2.01102073E8</v>
      </c>
      <c r="B751" s="1" t="s">
        <v>348</v>
      </c>
      <c r="C751" s="1" t="s">
        <v>349</v>
      </c>
      <c r="D751" s="1" t="s">
        <v>2</v>
      </c>
      <c r="E751" s="1" t="str">
        <f t="shared" si="1"/>
        <v>201102073-MIEIC</v>
      </c>
      <c r="F751" s="1" t="s">
        <v>8151</v>
      </c>
      <c r="G751" s="1" t="s">
        <v>8138</v>
      </c>
      <c r="H751" s="1" t="str">
        <f t="shared" si="2"/>
        <v>2013/2014</v>
      </c>
      <c r="I751" s="2" t="str">
        <f t="shared" si="3"/>
        <v>2014</v>
      </c>
    </row>
    <row r="752" ht="14.25" customHeight="1">
      <c r="A752" s="1">
        <v>2.01506034E8</v>
      </c>
      <c r="B752" s="1" t="s">
        <v>351</v>
      </c>
      <c r="C752" s="1" t="s">
        <v>352</v>
      </c>
      <c r="D752" s="1" t="s">
        <v>2</v>
      </c>
      <c r="E752" s="1" t="str">
        <f t="shared" si="1"/>
        <v>201506034-MIEIC</v>
      </c>
      <c r="F752" s="1" t="s">
        <v>8133</v>
      </c>
      <c r="G752" s="1" t="s">
        <v>8134</v>
      </c>
      <c r="H752" s="1" t="str">
        <f t="shared" si="2"/>
        <v>2019/2020</v>
      </c>
      <c r="I752" s="2" t="str">
        <f t="shared" si="3"/>
        <v>2020</v>
      </c>
    </row>
    <row r="753" ht="14.25" customHeight="1">
      <c r="A753" s="1">
        <v>2.00800532E8</v>
      </c>
      <c r="B753" s="1" t="s">
        <v>354</v>
      </c>
      <c r="C753" s="1" t="s">
        <v>355</v>
      </c>
      <c r="D753" s="1" t="s">
        <v>2</v>
      </c>
      <c r="E753" s="1" t="str">
        <f t="shared" si="1"/>
        <v>200800532-MIEIC</v>
      </c>
      <c r="F753" s="1" t="s">
        <v>8147</v>
      </c>
      <c r="G753" s="1" t="s">
        <v>8129</v>
      </c>
      <c r="H753" s="1" t="str">
        <f t="shared" si="2"/>
        <v>2012/2013</v>
      </c>
      <c r="I753" s="2" t="str">
        <f t="shared" si="3"/>
        <v>2013</v>
      </c>
    </row>
    <row r="754" ht="14.25" customHeight="1">
      <c r="A754" s="1">
        <v>2.01102265E8</v>
      </c>
      <c r="B754" s="1" t="s">
        <v>358</v>
      </c>
      <c r="C754" s="1" t="s">
        <v>359</v>
      </c>
      <c r="D754" s="1" t="s">
        <v>2</v>
      </c>
      <c r="E754" s="1" t="str">
        <f t="shared" si="1"/>
        <v>201102265-MIEIC</v>
      </c>
      <c r="F754" s="1" t="s">
        <v>8142</v>
      </c>
      <c r="G754" s="1" t="s">
        <v>8143</v>
      </c>
      <c r="H754" s="1" t="str">
        <f t="shared" si="2"/>
        <v>2016/2017</v>
      </c>
      <c r="I754" s="2" t="str">
        <f t="shared" si="3"/>
        <v>2017</v>
      </c>
    </row>
    <row r="755" ht="14.25" customHeight="1">
      <c r="A755" s="1">
        <v>2.01202865E8</v>
      </c>
      <c r="B755" s="1" t="s">
        <v>361</v>
      </c>
      <c r="C755" s="1" t="s">
        <v>362</v>
      </c>
      <c r="D755" s="1" t="s">
        <v>2</v>
      </c>
      <c r="E755" s="1" t="str">
        <f t="shared" si="1"/>
        <v>201202865-MIEIC</v>
      </c>
      <c r="F755" s="1" t="s">
        <v>8145</v>
      </c>
      <c r="G755" s="1" t="s">
        <v>8144</v>
      </c>
      <c r="H755" s="1" t="str">
        <f t="shared" si="2"/>
        <v>2018/2019</v>
      </c>
      <c r="I755" s="2" t="str">
        <f t="shared" si="3"/>
        <v>2019</v>
      </c>
    </row>
    <row r="756" ht="14.25" customHeight="1">
      <c r="A756" s="1">
        <v>1.99700829E8</v>
      </c>
      <c r="B756" s="1" t="s">
        <v>364</v>
      </c>
      <c r="C756" s="1" t="s">
        <v>365</v>
      </c>
      <c r="D756" s="1" t="s">
        <v>2</v>
      </c>
      <c r="E756" s="1" t="str">
        <f t="shared" si="1"/>
        <v>199700829-MIEIC</v>
      </c>
      <c r="F756" s="1" t="s">
        <v>8121</v>
      </c>
      <c r="G756" s="1" t="s">
        <v>8118</v>
      </c>
      <c r="H756" s="1" t="str">
        <f t="shared" si="2"/>
        <v>2007/2008</v>
      </c>
      <c r="I756" s="2" t="str">
        <f t="shared" si="3"/>
        <v>2008</v>
      </c>
    </row>
    <row r="757" ht="14.25" customHeight="1">
      <c r="A757" s="1">
        <v>2.00400464E8</v>
      </c>
      <c r="B757" s="1" t="s">
        <v>367</v>
      </c>
      <c r="C757" s="1" t="s">
        <v>368</v>
      </c>
      <c r="D757" s="1" t="s">
        <v>2</v>
      </c>
      <c r="E757" s="1" t="str">
        <f t="shared" si="1"/>
        <v>200400464-MIEIC</v>
      </c>
      <c r="F757" s="1" t="s">
        <v>8117</v>
      </c>
      <c r="G757" s="1" t="s">
        <v>8131</v>
      </c>
      <c r="H757" s="1" t="str">
        <f t="shared" si="2"/>
        <v>2010/2011</v>
      </c>
      <c r="I757" s="2" t="str">
        <f t="shared" si="3"/>
        <v>2011</v>
      </c>
    </row>
    <row r="758" ht="14.25" customHeight="1">
      <c r="A758" s="1">
        <v>2.01403057E8</v>
      </c>
      <c r="B758" s="1" t="s">
        <v>374</v>
      </c>
      <c r="C758" s="1" t="s">
        <v>375</v>
      </c>
      <c r="D758" s="1" t="s">
        <v>2</v>
      </c>
      <c r="E758" s="1" t="str">
        <f t="shared" si="1"/>
        <v>201403057-MIEIC</v>
      </c>
      <c r="F758" s="1" t="s">
        <v>8145</v>
      </c>
      <c r="G758" s="1" t="s">
        <v>8144</v>
      </c>
      <c r="H758" s="1" t="str">
        <f t="shared" si="2"/>
        <v>2018/2019</v>
      </c>
      <c r="I758" s="2" t="str">
        <f t="shared" si="3"/>
        <v>2019</v>
      </c>
    </row>
    <row r="759" ht="14.25" customHeight="1">
      <c r="A759" s="1">
        <v>2.01505375E8</v>
      </c>
      <c r="B759" s="1" t="s">
        <v>376</v>
      </c>
      <c r="C759" s="1" t="s">
        <v>377</v>
      </c>
      <c r="D759" s="1" t="s">
        <v>2</v>
      </c>
      <c r="E759" s="1" t="str">
        <f t="shared" si="1"/>
        <v>201505375-MIEIC</v>
      </c>
      <c r="F759" s="1" t="s">
        <v>8133</v>
      </c>
      <c r="G759" s="1" t="s">
        <v>8134</v>
      </c>
      <c r="H759" s="1" t="str">
        <f t="shared" si="2"/>
        <v>2019/2020</v>
      </c>
      <c r="I759" s="2" t="str">
        <f t="shared" si="3"/>
        <v>2020</v>
      </c>
    </row>
    <row r="760" ht="14.25" customHeight="1">
      <c r="A760" s="1">
        <v>2.01201757E8</v>
      </c>
      <c r="B760" s="1" t="s">
        <v>378</v>
      </c>
      <c r="C760" s="1" t="s">
        <v>379</v>
      </c>
      <c r="D760" s="1" t="s">
        <v>2</v>
      </c>
      <c r="E760" s="1" t="str">
        <f t="shared" si="1"/>
        <v>201201757-MIEIC</v>
      </c>
      <c r="F760" s="1" t="s">
        <v>8142</v>
      </c>
      <c r="G760" s="1" t="s">
        <v>8143</v>
      </c>
      <c r="H760" s="1" t="str">
        <f t="shared" si="2"/>
        <v>2016/2017</v>
      </c>
      <c r="I760" s="2" t="str">
        <f t="shared" si="3"/>
        <v>2017</v>
      </c>
    </row>
    <row r="761" ht="14.25" customHeight="1">
      <c r="A761" s="1">
        <v>2.00204687E8</v>
      </c>
      <c r="B761" s="1" t="s">
        <v>386</v>
      </c>
      <c r="C761" s="1" t="s">
        <v>387</v>
      </c>
      <c r="D761" s="1" t="s">
        <v>2</v>
      </c>
      <c r="E761" s="1" t="str">
        <f t="shared" si="1"/>
        <v>200204687-MIEIC</v>
      </c>
      <c r="F761" s="1" t="s">
        <v>8149</v>
      </c>
      <c r="G761" s="1" t="s">
        <v>8118</v>
      </c>
      <c r="H761" s="1" t="str">
        <f t="shared" si="2"/>
        <v>2007/2008</v>
      </c>
      <c r="I761" s="2" t="str">
        <f t="shared" si="3"/>
        <v>2008</v>
      </c>
    </row>
    <row r="762" ht="14.25" customHeight="1">
      <c r="A762" s="1">
        <v>2.00403637E8</v>
      </c>
      <c r="B762" s="1" t="s">
        <v>390</v>
      </c>
      <c r="C762" s="1" t="s">
        <v>391</v>
      </c>
      <c r="D762" s="1" t="s">
        <v>2</v>
      </c>
      <c r="E762" s="1" t="str">
        <f t="shared" si="1"/>
        <v>200403637-MIEIC</v>
      </c>
      <c r="F762" s="1" t="s">
        <v>8117</v>
      </c>
      <c r="G762" s="1" t="s">
        <v>8116</v>
      </c>
      <c r="H762" s="1" t="str">
        <f t="shared" si="2"/>
        <v>2008/2009</v>
      </c>
      <c r="I762" s="2" t="str">
        <f t="shared" si="3"/>
        <v>2009</v>
      </c>
    </row>
    <row r="763" ht="14.25" customHeight="1">
      <c r="A763" s="1">
        <v>2.00604219E8</v>
      </c>
      <c r="B763" s="1" t="s">
        <v>395</v>
      </c>
      <c r="C763" s="1" t="s">
        <v>396</v>
      </c>
      <c r="D763" s="1" t="s">
        <v>2</v>
      </c>
      <c r="E763" s="1" t="str">
        <f t="shared" si="1"/>
        <v>200604219-MIEIC</v>
      </c>
      <c r="F763" s="1" t="s">
        <v>8115</v>
      </c>
      <c r="G763" s="1" t="s">
        <v>8131</v>
      </c>
      <c r="H763" s="1" t="str">
        <f t="shared" si="2"/>
        <v>2010/2011</v>
      </c>
      <c r="I763" s="2" t="str">
        <f t="shared" si="3"/>
        <v>2011</v>
      </c>
    </row>
    <row r="764" ht="14.25" customHeight="1">
      <c r="A764" s="1">
        <v>2.00800591E8</v>
      </c>
      <c r="B764" s="1" t="s">
        <v>401</v>
      </c>
      <c r="C764" s="1" t="s">
        <v>402</v>
      </c>
      <c r="D764" s="1" t="s">
        <v>2</v>
      </c>
      <c r="E764" s="1" t="str">
        <f t="shared" si="1"/>
        <v>200800591-MIEIC</v>
      </c>
      <c r="F764" s="1" t="s">
        <v>8147</v>
      </c>
      <c r="G764" s="1" t="s">
        <v>8131</v>
      </c>
      <c r="H764" s="1" t="str">
        <f t="shared" si="2"/>
        <v>2010/2011</v>
      </c>
      <c r="I764" s="2" t="str">
        <f t="shared" si="3"/>
        <v>2011</v>
      </c>
    </row>
    <row r="765" ht="14.25" customHeight="1">
      <c r="A765" s="1">
        <v>2.00502895E8</v>
      </c>
      <c r="B765" s="1" t="s">
        <v>413</v>
      </c>
      <c r="C765" s="1" t="s">
        <v>414</v>
      </c>
      <c r="D765" s="1" t="s">
        <v>2</v>
      </c>
      <c r="E765" s="1" t="str">
        <f t="shared" si="1"/>
        <v>200502895-MIEIC</v>
      </c>
      <c r="F765" s="1" t="s">
        <v>8123</v>
      </c>
      <c r="G765" s="1" t="s">
        <v>8131</v>
      </c>
      <c r="H765" s="1" t="str">
        <f t="shared" si="2"/>
        <v>2010/2011</v>
      </c>
      <c r="I765" s="2" t="str">
        <f t="shared" si="3"/>
        <v>2011</v>
      </c>
    </row>
    <row r="766" ht="14.25" customHeight="1">
      <c r="A766" s="1">
        <v>2.01000509E8</v>
      </c>
      <c r="B766" s="1" t="s">
        <v>427</v>
      </c>
      <c r="C766" s="1" t="s">
        <v>428</v>
      </c>
      <c r="D766" s="1" t="s">
        <v>2</v>
      </c>
      <c r="E766" s="1" t="str">
        <f t="shared" si="1"/>
        <v>201000509-MIEIC</v>
      </c>
      <c r="F766" s="1" t="s">
        <v>8140</v>
      </c>
      <c r="G766" s="1" t="s">
        <v>8138</v>
      </c>
      <c r="H766" s="1" t="str">
        <f t="shared" si="2"/>
        <v>2013/2014</v>
      </c>
      <c r="I766" s="2" t="str">
        <f t="shared" si="3"/>
        <v>2014</v>
      </c>
    </row>
    <row r="767" ht="14.25" customHeight="1">
      <c r="A767" s="1">
        <v>2.00505634E8</v>
      </c>
      <c r="B767" s="1" t="s">
        <v>433</v>
      </c>
      <c r="C767" s="1" t="s">
        <v>434</v>
      </c>
      <c r="D767" s="1" t="s">
        <v>2</v>
      </c>
      <c r="E767" s="1" t="str">
        <f t="shared" si="1"/>
        <v>200505634-MIEIC</v>
      </c>
      <c r="F767" s="1" t="s">
        <v>8135</v>
      </c>
      <c r="G767" s="1" t="s">
        <v>8136</v>
      </c>
      <c r="H767" s="1" t="str">
        <f t="shared" si="2"/>
        <v>2020/2021</v>
      </c>
      <c r="I767" s="2" t="str">
        <f t="shared" si="3"/>
        <v>2021</v>
      </c>
    </row>
    <row r="768" ht="14.25" customHeight="1">
      <c r="A768" s="1">
        <v>2.00203185E8</v>
      </c>
      <c r="B768" s="1" t="s">
        <v>442</v>
      </c>
      <c r="C768" s="1" t="s">
        <v>443</v>
      </c>
      <c r="D768" s="1" t="s">
        <v>2</v>
      </c>
      <c r="E768" s="1" t="str">
        <f t="shared" si="1"/>
        <v>200203185-MIEIC</v>
      </c>
      <c r="F768" s="1" t="s">
        <v>8149</v>
      </c>
      <c r="G768" s="1" t="s">
        <v>8118</v>
      </c>
      <c r="H768" s="1" t="str">
        <f t="shared" si="2"/>
        <v>2007/2008</v>
      </c>
      <c r="I768" s="2" t="str">
        <f t="shared" si="3"/>
        <v>2008</v>
      </c>
    </row>
    <row r="769" ht="14.25" customHeight="1">
      <c r="A769" s="1">
        <v>2.00304898E8</v>
      </c>
      <c r="B769" s="1" t="s">
        <v>457</v>
      </c>
      <c r="C769" s="1" t="s">
        <v>458</v>
      </c>
      <c r="D769" s="1" t="s">
        <v>2</v>
      </c>
      <c r="E769" s="1" t="str">
        <f t="shared" si="1"/>
        <v>200304898-MIEIC</v>
      </c>
      <c r="F769" s="1" t="s">
        <v>8119</v>
      </c>
      <c r="G769" s="1" t="s">
        <v>8118</v>
      </c>
      <c r="H769" s="1" t="str">
        <f t="shared" si="2"/>
        <v>2007/2008</v>
      </c>
      <c r="I769" s="2" t="str">
        <f t="shared" si="3"/>
        <v>2008</v>
      </c>
    </row>
    <row r="770" ht="14.25" customHeight="1">
      <c r="A770" s="1">
        <v>2.01606673E8</v>
      </c>
      <c r="B770" s="1" t="s">
        <v>466</v>
      </c>
      <c r="C770" s="1" t="s">
        <v>467</v>
      </c>
      <c r="D770" s="1" t="s">
        <v>2</v>
      </c>
      <c r="E770" s="1" t="str">
        <f t="shared" si="1"/>
        <v>201606673-MIEIC</v>
      </c>
      <c r="F770" s="1" t="s">
        <v>8135</v>
      </c>
      <c r="G770" s="1" t="s">
        <v>8136</v>
      </c>
      <c r="H770" s="1" t="str">
        <f t="shared" si="2"/>
        <v>2020/2021</v>
      </c>
      <c r="I770" s="2" t="str">
        <f t="shared" si="3"/>
        <v>2021</v>
      </c>
    </row>
    <row r="771" ht="14.25" customHeight="1">
      <c r="A771" s="1">
        <v>2.01009042E8</v>
      </c>
      <c r="B771" s="1" t="s">
        <v>471</v>
      </c>
      <c r="C771" s="1" t="s">
        <v>472</v>
      </c>
      <c r="D771" s="1" t="s">
        <v>2</v>
      </c>
      <c r="E771" s="1" t="str">
        <f t="shared" si="1"/>
        <v>201009042-MIEIC</v>
      </c>
      <c r="F771" s="1" t="s">
        <v>8140</v>
      </c>
      <c r="G771" s="1" t="s">
        <v>8152</v>
      </c>
      <c r="H771" s="1" t="str">
        <f t="shared" si="2"/>
        <v>2015/2016</v>
      </c>
      <c r="I771" s="2" t="str">
        <f t="shared" si="3"/>
        <v>2016</v>
      </c>
    </row>
    <row r="772" ht="14.25" customHeight="1">
      <c r="A772" s="1">
        <v>2.00201061E8</v>
      </c>
      <c r="B772" s="1" t="s">
        <v>473</v>
      </c>
      <c r="C772" s="1" t="s">
        <v>474</v>
      </c>
      <c r="D772" s="1" t="s">
        <v>2</v>
      </c>
      <c r="E772" s="1" t="str">
        <f t="shared" si="1"/>
        <v>200201061-MIEIC</v>
      </c>
      <c r="F772" s="1" t="s">
        <v>8119</v>
      </c>
      <c r="G772" s="1" t="s">
        <v>8116</v>
      </c>
      <c r="H772" s="1" t="str">
        <f t="shared" si="2"/>
        <v>2008/2009</v>
      </c>
      <c r="I772" s="2" t="str">
        <f t="shared" si="3"/>
        <v>2009</v>
      </c>
    </row>
    <row r="773" ht="14.25" customHeight="1">
      <c r="A773" s="1">
        <v>2.01303663E8</v>
      </c>
      <c r="B773" s="1" t="s">
        <v>476</v>
      </c>
      <c r="C773" s="1" t="s">
        <v>477</v>
      </c>
      <c r="D773" s="1" t="s">
        <v>2</v>
      </c>
      <c r="E773" s="1" t="str">
        <f t="shared" si="1"/>
        <v>201303663-MIEIC</v>
      </c>
      <c r="F773" s="1" t="s">
        <v>8146</v>
      </c>
      <c r="G773" s="1" t="s">
        <v>8144</v>
      </c>
      <c r="H773" s="1" t="str">
        <f t="shared" si="2"/>
        <v>2018/2019</v>
      </c>
      <c r="I773" s="2" t="str">
        <f t="shared" si="3"/>
        <v>2019</v>
      </c>
    </row>
    <row r="774" ht="14.25" customHeight="1">
      <c r="A774" s="1">
        <v>2.01008915E8</v>
      </c>
      <c r="B774" s="1" t="s">
        <v>478</v>
      </c>
      <c r="C774" s="1" t="s">
        <v>479</v>
      </c>
      <c r="D774" s="1" t="s">
        <v>2</v>
      </c>
      <c r="E774" s="1" t="str">
        <f t="shared" si="1"/>
        <v>201008915-MIEIC</v>
      </c>
      <c r="F774" s="1" t="s">
        <v>8140</v>
      </c>
      <c r="G774" s="1" t="s">
        <v>8141</v>
      </c>
      <c r="H774" s="1" t="str">
        <f t="shared" si="2"/>
        <v>2014/2015</v>
      </c>
      <c r="I774" s="2" t="str">
        <f t="shared" si="3"/>
        <v>2015</v>
      </c>
    </row>
    <row r="775" ht="14.25" customHeight="1">
      <c r="A775" s="1">
        <v>2.00706629E8</v>
      </c>
      <c r="B775" s="1" t="s">
        <v>480</v>
      </c>
      <c r="C775" s="1" t="s">
        <v>481</v>
      </c>
      <c r="D775" s="1" t="s">
        <v>2</v>
      </c>
      <c r="E775" s="1" t="str">
        <f t="shared" si="1"/>
        <v>200706629-MIEIC</v>
      </c>
      <c r="F775" s="1" t="s">
        <v>8145</v>
      </c>
      <c r="G775" s="1" t="s">
        <v>8144</v>
      </c>
      <c r="H775" s="1" t="str">
        <f t="shared" si="2"/>
        <v>2018/2019</v>
      </c>
      <c r="I775" s="2" t="str">
        <f t="shared" si="3"/>
        <v>2019</v>
      </c>
    </row>
    <row r="776" ht="14.25" customHeight="1">
      <c r="A776" s="1">
        <v>2.00703592E8</v>
      </c>
      <c r="B776" s="1" t="s">
        <v>483</v>
      </c>
      <c r="C776" s="1" t="s">
        <v>484</v>
      </c>
      <c r="D776" s="1" t="s">
        <v>2</v>
      </c>
      <c r="E776" s="1" t="str">
        <f t="shared" si="1"/>
        <v>200703592-MIEIC</v>
      </c>
      <c r="F776" s="1" t="s">
        <v>8147</v>
      </c>
      <c r="G776" s="1" t="s">
        <v>8152</v>
      </c>
      <c r="H776" s="1" t="str">
        <f t="shared" si="2"/>
        <v>2015/2016</v>
      </c>
      <c r="I776" s="2" t="str">
        <f t="shared" si="3"/>
        <v>2016</v>
      </c>
    </row>
    <row r="777" ht="14.25" customHeight="1">
      <c r="A777" s="1">
        <v>2.00803903E8</v>
      </c>
      <c r="B777" s="1" t="s">
        <v>486</v>
      </c>
      <c r="C777" s="1" t="s">
        <v>487</v>
      </c>
      <c r="D777" s="1" t="s">
        <v>2</v>
      </c>
      <c r="E777" s="1" t="str">
        <f t="shared" si="1"/>
        <v>200803903-MIEIC</v>
      </c>
      <c r="F777" s="1" t="s">
        <v>8147</v>
      </c>
      <c r="G777" s="1" t="s">
        <v>8129</v>
      </c>
      <c r="H777" s="1" t="str">
        <f t="shared" si="2"/>
        <v>2012/2013</v>
      </c>
      <c r="I777" s="2" t="str">
        <f t="shared" si="3"/>
        <v>2013</v>
      </c>
    </row>
    <row r="778" ht="14.25" customHeight="1">
      <c r="A778" s="1">
        <v>2.00804922E8</v>
      </c>
      <c r="B778" s="1" t="s">
        <v>493</v>
      </c>
      <c r="C778" s="1" t="s">
        <v>494</v>
      </c>
      <c r="D778" s="1" t="s">
        <v>2</v>
      </c>
      <c r="E778" s="1" t="str">
        <f t="shared" si="1"/>
        <v>200804922-MIEIC</v>
      </c>
      <c r="F778" s="1" t="s">
        <v>8147</v>
      </c>
      <c r="G778" s="1" t="s">
        <v>8129</v>
      </c>
      <c r="H778" s="1" t="str">
        <f t="shared" si="2"/>
        <v>2012/2013</v>
      </c>
      <c r="I778" s="2" t="str">
        <f t="shared" si="3"/>
        <v>2013</v>
      </c>
    </row>
    <row r="779" ht="14.25" customHeight="1">
      <c r="A779" s="1">
        <v>2.00705436E8</v>
      </c>
      <c r="B779" s="1" t="s">
        <v>499</v>
      </c>
      <c r="C779" s="1" t="s">
        <v>500</v>
      </c>
      <c r="D779" s="1" t="s">
        <v>2</v>
      </c>
      <c r="E779" s="1" t="str">
        <f t="shared" si="1"/>
        <v>200705436-MIEIC</v>
      </c>
      <c r="F779" s="1" t="s">
        <v>8121</v>
      </c>
      <c r="G779" s="1" t="s">
        <v>8129</v>
      </c>
      <c r="H779" s="1" t="str">
        <f t="shared" si="2"/>
        <v>2012/2013</v>
      </c>
      <c r="I779" s="2" t="str">
        <f t="shared" si="3"/>
        <v>2013</v>
      </c>
    </row>
    <row r="780" ht="14.25" customHeight="1">
      <c r="A780" s="1">
        <v>2.00403638E8</v>
      </c>
      <c r="B780" s="1" t="s">
        <v>502</v>
      </c>
      <c r="C780" s="1" t="s">
        <v>503</v>
      </c>
      <c r="D780" s="1" t="s">
        <v>2</v>
      </c>
      <c r="E780" s="1" t="str">
        <f t="shared" si="1"/>
        <v>200403638-MIEIC</v>
      </c>
      <c r="F780" s="1" t="s">
        <v>8117</v>
      </c>
      <c r="G780" s="1" t="s">
        <v>8116</v>
      </c>
      <c r="H780" s="1" t="str">
        <f t="shared" si="2"/>
        <v>2008/2009</v>
      </c>
      <c r="I780" s="2" t="str">
        <f t="shared" si="3"/>
        <v>2009</v>
      </c>
    </row>
    <row r="781" ht="14.25" customHeight="1">
      <c r="A781" s="1">
        <v>2.00700564E8</v>
      </c>
      <c r="B781" s="1" t="s">
        <v>507</v>
      </c>
      <c r="C781" s="1" t="s">
        <v>508</v>
      </c>
      <c r="D781" s="1" t="s">
        <v>2</v>
      </c>
      <c r="E781" s="1" t="str">
        <f t="shared" si="1"/>
        <v>200700564-MIEIC</v>
      </c>
      <c r="F781" s="1" t="s">
        <v>8121</v>
      </c>
      <c r="G781" s="1" t="s">
        <v>8132</v>
      </c>
      <c r="H781" s="1" t="str">
        <f t="shared" si="2"/>
        <v>2011/2012</v>
      </c>
      <c r="I781" s="2" t="str">
        <f t="shared" si="3"/>
        <v>2012</v>
      </c>
    </row>
    <row r="782" ht="14.25" customHeight="1">
      <c r="A782" s="1">
        <v>2.00404369E8</v>
      </c>
      <c r="B782" s="1" t="s">
        <v>514</v>
      </c>
      <c r="C782" s="1" t="s">
        <v>515</v>
      </c>
      <c r="D782" s="1" t="s">
        <v>2</v>
      </c>
      <c r="E782" s="1" t="str">
        <f t="shared" si="1"/>
        <v>200404369-MIEIC</v>
      </c>
      <c r="F782" s="1" t="s">
        <v>8117</v>
      </c>
      <c r="G782" s="1" t="s">
        <v>8116</v>
      </c>
      <c r="H782" s="1" t="str">
        <f t="shared" si="2"/>
        <v>2008/2009</v>
      </c>
      <c r="I782" s="2" t="str">
        <f t="shared" si="3"/>
        <v>2009</v>
      </c>
    </row>
    <row r="783" ht="14.25" customHeight="1">
      <c r="A783" s="1">
        <v>2.00505549E8</v>
      </c>
      <c r="B783" s="1" t="s">
        <v>518</v>
      </c>
      <c r="C783" s="1" t="s">
        <v>519</v>
      </c>
      <c r="D783" s="1" t="s">
        <v>2</v>
      </c>
      <c r="E783" s="1" t="str">
        <f t="shared" si="1"/>
        <v>200505549-MIEIC</v>
      </c>
      <c r="F783" s="1" t="s">
        <v>8123</v>
      </c>
      <c r="G783" s="1" t="s">
        <v>8131</v>
      </c>
      <c r="H783" s="1" t="str">
        <f t="shared" si="2"/>
        <v>2010/2011</v>
      </c>
      <c r="I783" s="2" t="str">
        <f t="shared" si="3"/>
        <v>2011</v>
      </c>
    </row>
    <row r="784" ht="14.25" customHeight="1">
      <c r="A784" s="1">
        <v>2.00600513E8</v>
      </c>
      <c r="B784" s="1" t="s">
        <v>522</v>
      </c>
      <c r="C784" s="1" t="s">
        <v>523</v>
      </c>
      <c r="D784" s="1" t="s">
        <v>2</v>
      </c>
      <c r="E784" s="1" t="str">
        <f t="shared" si="1"/>
        <v>200600513-MIEIC</v>
      </c>
      <c r="F784" s="1" t="s">
        <v>8115</v>
      </c>
      <c r="G784" s="1" t="s">
        <v>8131</v>
      </c>
      <c r="H784" s="1" t="str">
        <f t="shared" si="2"/>
        <v>2010/2011</v>
      </c>
      <c r="I784" s="2" t="str">
        <f t="shared" si="3"/>
        <v>2011</v>
      </c>
    </row>
    <row r="785" ht="14.25" customHeight="1">
      <c r="A785" s="1">
        <v>2.00100884E8</v>
      </c>
      <c r="B785" s="1" t="s">
        <v>526</v>
      </c>
      <c r="C785" s="1" t="s">
        <v>527</v>
      </c>
      <c r="D785" s="1" t="s">
        <v>2</v>
      </c>
      <c r="E785" s="1" t="str">
        <f t="shared" si="1"/>
        <v>200100884-MIEIC</v>
      </c>
      <c r="F785" s="1" t="s">
        <v>8137</v>
      </c>
      <c r="G785" s="1" t="s">
        <v>8130</v>
      </c>
      <c r="H785" s="1" t="str">
        <f t="shared" si="2"/>
        <v>2009/2010</v>
      </c>
      <c r="I785" s="2" t="str">
        <f t="shared" si="3"/>
        <v>2010</v>
      </c>
    </row>
    <row r="786" ht="14.25" customHeight="1">
      <c r="A786" s="1">
        <v>2.00300523E8</v>
      </c>
      <c r="B786" s="1" t="s">
        <v>531</v>
      </c>
      <c r="C786" s="1" t="s">
        <v>532</v>
      </c>
      <c r="D786" s="1" t="s">
        <v>2</v>
      </c>
      <c r="E786" s="1" t="str">
        <f t="shared" si="1"/>
        <v>200300523-MIEIC</v>
      </c>
      <c r="F786" s="1" t="s">
        <v>8119</v>
      </c>
      <c r="G786" s="1" t="s">
        <v>8118</v>
      </c>
      <c r="H786" s="1" t="str">
        <f t="shared" si="2"/>
        <v>2007/2008</v>
      </c>
      <c r="I786" s="2" t="str">
        <f t="shared" si="3"/>
        <v>2008</v>
      </c>
    </row>
    <row r="787" ht="14.25" customHeight="1">
      <c r="A787" s="1">
        <v>2.01503776E8</v>
      </c>
      <c r="B787" s="1" t="s">
        <v>539</v>
      </c>
      <c r="C787" s="1" t="s">
        <v>540</v>
      </c>
      <c r="D787" s="1" t="s">
        <v>2</v>
      </c>
      <c r="E787" s="1" t="str">
        <f t="shared" si="1"/>
        <v>201503776-MIEIC</v>
      </c>
      <c r="F787" s="1" t="s">
        <v>8133</v>
      </c>
      <c r="G787" s="1" t="s">
        <v>8134</v>
      </c>
      <c r="H787" s="1" t="str">
        <f t="shared" si="2"/>
        <v>2019/2020</v>
      </c>
      <c r="I787" s="2" t="str">
        <f t="shared" si="3"/>
        <v>2020</v>
      </c>
    </row>
    <row r="788" ht="14.25" customHeight="1">
      <c r="A788" s="1">
        <v>2.00605017E8</v>
      </c>
      <c r="B788" s="1" t="s">
        <v>552</v>
      </c>
      <c r="C788" s="1" t="s">
        <v>553</v>
      </c>
      <c r="D788" s="1" t="s">
        <v>2</v>
      </c>
      <c r="E788" s="1" t="str">
        <f t="shared" si="1"/>
        <v>200605017-MIEIC</v>
      </c>
      <c r="F788" s="1" t="s">
        <v>8115</v>
      </c>
      <c r="G788" s="1" t="s">
        <v>8131</v>
      </c>
      <c r="H788" s="1" t="str">
        <f t="shared" si="2"/>
        <v>2010/2011</v>
      </c>
      <c r="I788" s="2" t="str">
        <f t="shared" si="3"/>
        <v>2011</v>
      </c>
    </row>
    <row r="789" ht="14.25" customHeight="1">
      <c r="A789" s="1">
        <v>2.00302712E8</v>
      </c>
      <c r="B789" s="1" t="s">
        <v>555</v>
      </c>
      <c r="C789" s="1" t="s">
        <v>556</v>
      </c>
      <c r="D789" s="1" t="s">
        <v>2</v>
      </c>
      <c r="E789" s="1" t="str">
        <f t="shared" si="1"/>
        <v>200302712-MIEIC</v>
      </c>
      <c r="F789" s="1" t="s">
        <v>8119</v>
      </c>
      <c r="G789" s="1" t="s">
        <v>8118</v>
      </c>
      <c r="H789" s="1" t="str">
        <f t="shared" si="2"/>
        <v>2007/2008</v>
      </c>
      <c r="I789" s="2" t="str">
        <f t="shared" si="3"/>
        <v>2008</v>
      </c>
    </row>
    <row r="790" ht="14.25" customHeight="1">
      <c r="A790" s="1">
        <v>2.00403639E8</v>
      </c>
      <c r="B790" s="1" t="s">
        <v>559</v>
      </c>
      <c r="C790" s="1" t="s">
        <v>560</v>
      </c>
      <c r="D790" s="1" t="s">
        <v>2</v>
      </c>
      <c r="E790" s="1" t="str">
        <f t="shared" si="1"/>
        <v>200403639-MIEIC</v>
      </c>
      <c r="F790" s="1" t="s">
        <v>8117</v>
      </c>
      <c r="G790" s="1" t="s">
        <v>8130</v>
      </c>
      <c r="H790" s="1" t="str">
        <f t="shared" si="2"/>
        <v>2009/2010</v>
      </c>
      <c r="I790" s="2" t="str">
        <f t="shared" si="3"/>
        <v>2010</v>
      </c>
    </row>
    <row r="791" ht="14.25" customHeight="1">
      <c r="A791" s="1">
        <v>2.00806024E8</v>
      </c>
      <c r="B791" s="1" t="s">
        <v>564</v>
      </c>
      <c r="C791" s="1" t="s">
        <v>565</v>
      </c>
      <c r="D791" s="1" t="s">
        <v>2</v>
      </c>
      <c r="E791" s="1" t="str">
        <f t="shared" si="1"/>
        <v>200806024-MIEIC</v>
      </c>
      <c r="F791" s="1" t="s">
        <v>8147</v>
      </c>
      <c r="G791" s="1" t="s">
        <v>8129</v>
      </c>
      <c r="H791" s="1" t="str">
        <f t="shared" si="2"/>
        <v>2012/2013</v>
      </c>
      <c r="I791" s="2" t="str">
        <f t="shared" si="3"/>
        <v>2013</v>
      </c>
    </row>
    <row r="792" ht="14.25" customHeight="1">
      <c r="A792" s="1">
        <v>2.003054E8</v>
      </c>
      <c r="B792" s="1" t="s">
        <v>569</v>
      </c>
      <c r="C792" s="1" t="s">
        <v>570</v>
      </c>
      <c r="D792" s="1" t="s">
        <v>2</v>
      </c>
      <c r="E792" s="1" t="str">
        <f t="shared" si="1"/>
        <v>200305400-MIEIC</v>
      </c>
      <c r="F792" s="1" t="s">
        <v>8119</v>
      </c>
      <c r="G792" s="1" t="s">
        <v>8130</v>
      </c>
      <c r="H792" s="1" t="str">
        <f t="shared" si="2"/>
        <v>2009/2010</v>
      </c>
      <c r="I792" s="2" t="str">
        <f t="shared" si="3"/>
        <v>2010</v>
      </c>
    </row>
    <row r="793" ht="14.25" customHeight="1">
      <c r="A793" s="1">
        <v>2.01208184E8</v>
      </c>
      <c r="B793" s="1" t="s">
        <v>576</v>
      </c>
      <c r="C793" s="1" t="s">
        <v>577</v>
      </c>
      <c r="D793" s="1" t="s">
        <v>2</v>
      </c>
      <c r="E793" s="1" t="str">
        <f t="shared" si="1"/>
        <v>201208184-MIEIC</v>
      </c>
      <c r="F793" s="1" t="s">
        <v>8142</v>
      </c>
      <c r="G793" s="1" t="s">
        <v>8143</v>
      </c>
      <c r="H793" s="1" t="str">
        <f t="shared" si="2"/>
        <v>2016/2017</v>
      </c>
      <c r="I793" s="2" t="str">
        <f t="shared" si="3"/>
        <v>2017</v>
      </c>
    </row>
    <row r="794" ht="14.25" customHeight="1">
      <c r="A794" s="1">
        <v>2.01106921E8</v>
      </c>
      <c r="B794" s="1" t="s">
        <v>579</v>
      </c>
      <c r="C794" s="1" t="s">
        <v>580</v>
      </c>
      <c r="D794" s="1" t="s">
        <v>2</v>
      </c>
      <c r="E794" s="1" t="str">
        <f t="shared" si="1"/>
        <v>201106921-MIEIC</v>
      </c>
      <c r="F794" s="1" t="s">
        <v>8142</v>
      </c>
      <c r="G794" s="1" t="s">
        <v>8152</v>
      </c>
      <c r="H794" s="1" t="str">
        <f t="shared" si="2"/>
        <v>2015/2016</v>
      </c>
      <c r="I794" s="2" t="str">
        <f t="shared" si="3"/>
        <v>2016</v>
      </c>
    </row>
    <row r="795" ht="14.25" customHeight="1">
      <c r="A795" s="1">
        <v>2.01207106E8</v>
      </c>
      <c r="B795" s="1" t="s">
        <v>581</v>
      </c>
      <c r="C795" s="1" t="s">
        <v>582</v>
      </c>
      <c r="D795" s="1" t="s">
        <v>2</v>
      </c>
      <c r="E795" s="1" t="str">
        <f t="shared" si="1"/>
        <v>201207106-MIEIC</v>
      </c>
      <c r="F795" s="1" t="s">
        <v>8142</v>
      </c>
      <c r="G795" s="1" t="s">
        <v>8143</v>
      </c>
      <c r="H795" s="1" t="str">
        <f t="shared" si="2"/>
        <v>2016/2017</v>
      </c>
      <c r="I795" s="2" t="str">
        <f t="shared" si="3"/>
        <v>2017</v>
      </c>
    </row>
    <row r="796" ht="14.25" customHeight="1">
      <c r="A796" s="1">
        <v>2.01303567E8</v>
      </c>
      <c r="B796" s="1" t="s">
        <v>586</v>
      </c>
      <c r="C796" s="1" t="s">
        <v>587</v>
      </c>
      <c r="D796" s="1" t="s">
        <v>2</v>
      </c>
      <c r="E796" s="1" t="str">
        <f t="shared" si="1"/>
        <v>201303567-MIEIC</v>
      </c>
      <c r="F796" s="1" t="s">
        <v>8146</v>
      </c>
      <c r="G796" s="1" t="s">
        <v>8150</v>
      </c>
      <c r="H796" s="1" t="str">
        <f t="shared" si="2"/>
        <v>2017/2018</v>
      </c>
      <c r="I796" s="2" t="str">
        <f t="shared" si="3"/>
        <v>2018</v>
      </c>
    </row>
    <row r="797" ht="14.25" customHeight="1">
      <c r="A797" s="1">
        <v>1.99900157E8</v>
      </c>
      <c r="B797" s="1" t="s">
        <v>588</v>
      </c>
      <c r="C797" s="1" t="s">
        <v>589</v>
      </c>
      <c r="D797" s="1" t="s">
        <v>2</v>
      </c>
      <c r="E797" s="1" t="str">
        <f t="shared" si="1"/>
        <v>199900157-MIEIC</v>
      </c>
      <c r="F797" s="1" t="s">
        <v>8119</v>
      </c>
      <c r="G797" s="1" t="s">
        <v>8132</v>
      </c>
      <c r="H797" s="1" t="str">
        <f t="shared" si="2"/>
        <v>2011/2012</v>
      </c>
      <c r="I797" s="2" t="str">
        <f t="shared" si="3"/>
        <v>2012</v>
      </c>
    </row>
    <row r="798" ht="14.25" customHeight="1">
      <c r="A798" s="1">
        <v>2.01303313E8</v>
      </c>
      <c r="B798" s="1" t="s">
        <v>592</v>
      </c>
      <c r="C798" s="1" t="s">
        <v>593</v>
      </c>
      <c r="D798" s="1" t="s">
        <v>2</v>
      </c>
      <c r="E798" s="1" t="str">
        <f t="shared" si="1"/>
        <v>201303313-MIEIC</v>
      </c>
      <c r="F798" s="1" t="s">
        <v>8146</v>
      </c>
      <c r="G798" s="1" t="s">
        <v>8150</v>
      </c>
      <c r="H798" s="1" t="str">
        <f t="shared" si="2"/>
        <v>2017/2018</v>
      </c>
      <c r="I798" s="2" t="str">
        <f t="shared" si="3"/>
        <v>2018</v>
      </c>
    </row>
    <row r="799" ht="14.25" customHeight="1">
      <c r="A799" s="1">
        <v>2.00606949E8</v>
      </c>
      <c r="B799" s="1" t="s">
        <v>595</v>
      </c>
      <c r="C799" s="1" t="s">
        <v>596</v>
      </c>
      <c r="D799" s="1" t="s">
        <v>2</v>
      </c>
      <c r="E799" s="1" t="str">
        <f t="shared" si="1"/>
        <v>200606949-MIEIC</v>
      </c>
      <c r="F799" s="1" t="s">
        <v>8115</v>
      </c>
      <c r="G799" s="1" t="s">
        <v>8131</v>
      </c>
      <c r="H799" s="1" t="str">
        <f t="shared" si="2"/>
        <v>2010/2011</v>
      </c>
      <c r="I799" s="2" t="str">
        <f t="shared" si="3"/>
        <v>2011</v>
      </c>
    </row>
    <row r="800" ht="14.25" customHeight="1">
      <c r="A800" s="1">
        <v>2.00600566E8</v>
      </c>
      <c r="B800" s="1" t="s">
        <v>599</v>
      </c>
      <c r="C800" s="1" t="s">
        <v>600</v>
      </c>
      <c r="D800" s="1" t="s">
        <v>2</v>
      </c>
      <c r="E800" s="1" t="str">
        <f t="shared" si="1"/>
        <v>200600566-MIEIC</v>
      </c>
      <c r="F800" s="1" t="s">
        <v>8115</v>
      </c>
      <c r="G800" s="1" t="s">
        <v>8131</v>
      </c>
      <c r="H800" s="1" t="str">
        <f t="shared" si="2"/>
        <v>2010/2011</v>
      </c>
      <c r="I800" s="2" t="str">
        <f t="shared" si="3"/>
        <v>2011</v>
      </c>
    </row>
    <row r="801" ht="14.25" customHeight="1">
      <c r="A801" s="1">
        <v>2.01100766E8</v>
      </c>
      <c r="B801" s="1" t="s">
        <v>604</v>
      </c>
      <c r="C801" s="1" t="s">
        <v>605</v>
      </c>
      <c r="D801" s="1" t="s">
        <v>2</v>
      </c>
      <c r="E801" s="1" t="str">
        <f t="shared" si="1"/>
        <v>201100766-MIEIC</v>
      </c>
      <c r="F801" s="1" t="s">
        <v>8151</v>
      </c>
      <c r="G801" s="1" t="s">
        <v>8152</v>
      </c>
      <c r="H801" s="1" t="str">
        <f t="shared" si="2"/>
        <v>2015/2016</v>
      </c>
      <c r="I801" s="2" t="str">
        <f t="shared" si="3"/>
        <v>2016</v>
      </c>
    </row>
    <row r="802" ht="14.25" customHeight="1">
      <c r="A802" s="1">
        <v>2.01404691E8</v>
      </c>
      <c r="B802" s="1" t="s">
        <v>611</v>
      </c>
      <c r="C802" s="1" t="s">
        <v>612</v>
      </c>
      <c r="D802" s="1" t="s">
        <v>2</v>
      </c>
      <c r="E802" s="1" t="str">
        <f t="shared" si="1"/>
        <v>201404691-MIEIC</v>
      </c>
      <c r="F802" s="1" t="s">
        <v>8145</v>
      </c>
      <c r="G802" s="1" t="s">
        <v>8144</v>
      </c>
      <c r="H802" s="1" t="str">
        <f t="shared" si="2"/>
        <v>2018/2019</v>
      </c>
      <c r="I802" s="2" t="str">
        <f t="shared" si="3"/>
        <v>2019</v>
      </c>
    </row>
    <row r="803" ht="14.25" customHeight="1">
      <c r="A803" s="1">
        <v>2.0080702E8</v>
      </c>
      <c r="B803" s="1" t="s">
        <v>616</v>
      </c>
      <c r="C803" s="1" t="s">
        <v>617</v>
      </c>
      <c r="D803" s="1" t="s">
        <v>2</v>
      </c>
      <c r="E803" s="1" t="str">
        <f t="shared" si="1"/>
        <v>200807020-MIEIC</v>
      </c>
      <c r="F803" s="1" t="s">
        <v>8147</v>
      </c>
      <c r="G803" s="1" t="s">
        <v>8129</v>
      </c>
      <c r="H803" s="1" t="str">
        <f t="shared" si="2"/>
        <v>2012/2013</v>
      </c>
      <c r="I803" s="2" t="str">
        <f t="shared" si="3"/>
        <v>2013</v>
      </c>
    </row>
    <row r="804" ht="14.25" customHeight="1">
      <c r="A804" s="1">
        <v>2.00204375E8</v>
      </c>
      <c r="B804" s="1" t="s">
        <v>621</v>
      </c>
      <c r="C804" s="1" t="s">
        <v>622</v>
      </c>
      <c r="D804" s="1" t="s">
        <v>2</v>
      </c>
      <c r="E804" s="1" t="str">
        <f t="shared" si="1"/>
        <v>200204375-MIEIC</v>
      </c>
      <c r="F804" s="1" t="s">
        <v>8145</v>
      </c>
      <c r="G804" s="1" t="s">
        <v>8144</v>
      </c>
      <c r="H804" s="1" t="str">
        <f t="shared" si="2"/>
        <v>2018/2019</v>
      </c>
      <c r="I804" s="2" t="str">
        <f t="shared" si="3"/>
        <v>2019</v>
      </c>
    </row>
    <row r="805" ht="14.25" customHeight="1">
      <c r="A805" s="1">
        <v>2.00406081E8</v>
      </c>
      <c r="B805" s="1" t="s">
        <v>626</v>
      </c>
      <c r="C805" s="1" t="s">
        <v>627</v>
      </c>
      <c r="D805" s="1" t="s">
        <v>2</v>
      </c>
      <c r="E805" s="1" t="str">
        <f t="shared" si="1"/>
        <v>200406081-MIEIC</v>
      </c>
      <c r="F805" s="1" t="s">
        <v>8117</v>
      </c>
      <c r="G805" s="1" t="s">
        <v>8130</v>
      </c>
      <c r="H805" s="1" t="str">
        <f t="shared" si="2"/>
        <v>2009/2010</v>
      </c>
      <c r="I805" s="2" t="str">
        <f t="shared" si="3"/>
        <v>2010</v>
      </c>
    </row>
    <row r="806" ht="14.25" customHeight="1">
      <c r="A806" s="1">
        <v>2.01606516E8</v>
      </c>
      <c r="B806" s="1" t="s">
        <v>632</v>
      </c>
      <c r="C806" s="1" t="s">
        <v>633</v>
      </c>
      <c r="D806" s="1" t="s">
        <v>2</v>
      </c>
      <c r="E806" s="1" t="str">
        <f t="shared" si="1"/>
        <v>201606516-MIEIC</v>
      </c>
      <c r="F806" s="1" t="s">
        <v>8135</v>
      </c>
      <c r="G806" s="1" t="s">
        <v>8136</v>
      </c>
      <c r="H806" s="1" t="str">
        <f t="shared" si="2"/>
        <v>2020/2021</v>
      </c>
      <c r="I806" s="2" t="str">
        <f t="shared" si="3"/>
        <v>2021</v>
      </c>
    </row>
    <row r="807" ht="14.25" customHeight="1">
      <c r="A807" s="1">
        <v>2.01607926E8</v>
      </c>
      <c r="B807" s="1" t="s">
        <v>638</v>
      </c>
      <c r="C807" s="1" t="s">
        <v>639</v>
      </c>
      <c r="D807" s="1" t="s">
        <v>2</v>
      </c>
      <c r="E807" s="1" t="str">
        <f t="shared" si="1"/>
        <v>201607926-MIEIC</v>
      </c>
      <c r="F807" s="1" t="s">
        <v>8135</v>
      </c>
      <c r="G807" s="1" t="s">
        <v>8136</v>
      </c>
      <c r="H807" s="1" t="str">
        <f t="shared" si="2"/>
        <v>2020/2021</v>
      </c>
      <c r="I807" s="2" t="str">
        <f t="shared" si="3"/>
        <v>2021</v>
      </c>
    </row>
    <row r="808" ht="14.25" customHeight="1">
      <c r="A808" s="1">
        <v>2.00104952E8</v>
      </c>
      <c r="B808" s="1" t="s">
        <v>640</v>
      </c>
      <c r="C808" s="1" t="s">
        <v>641</v>
      </c>
      <c r="D808" s="1" t="s">
        <v>2</v>
      </c>
      <c r="E808" s="1" t="str">
        <f t="shared" si="1"/>
        <v>200104952-MIEIC</v>
      </c>
      <c r="F808" s="1" t="s">
        <v>8148</v>
      </c>
      <c r="G808" s="1" t="s">
        <v>8116</v>
      </c>
      <c r="H808" s="1" t="str">
        <f t="shared" si="2"/>
        <v>2008/2009</v>
      </c>
      <c r="I808" s="2" t="str">
        <f t="shared" si="3"/>
        <v>2009</v>
      </c>
    </row>
    <row r="809" ht="14.25" customHeight="1">
      <c r="A809" s="1">
        <v>1.99600889E8</v>
      </c>
      <c r="B809" s="1" t="s">
        <v>644</v>
      </c>
      <c r="C809" s="1" t="s">
        <v>645</v>
      </c>
      <c r="D809" s="1" t="s">
        <v>2</v>
      </c>
      <c r="E809" s="1" t="str">
        <f t="shared" si="1"/>
        <v>199600889-MIEIC</v>
      </c>
      <c r="F809" s="1" t="s">
        <v>8153</v>
      </c>
      <c r="G809" s="1" t="s">
        <v>8118</v>
      </c>
      <c r="H809" s="1" t="str">
        <f t="shared" si="2"/>
        <v>2007/2008</v>
      </c>
      <c r="I809" s="2" t="str">
        <f t="shared" si="3"/>
        <v>2008</v>
      </c>
    </row>
    <row r="810" ht="14.25" customHeight="1">
      <c r="A810" s="1">
        <v>2.01404422E8</v>
      </c>
      <c r="B810" s="1" t="s">
        <v>651</v>
      </c>
      <c r="C810" s="1" t="s">
        <v>652</v>
      </c>
      <c r="D810" s="1" t="s">
        <v>2</v>
      </c>
      <c r="E810" s="1" t="str">
        <f t="shared" si="1"/>
        <v>201404422-MIEIC</v>
      </c>
      <c r="F810" s="1" t="s">
        <v>8139</v>
      </c>
      <c r="G810" s="1" t="s">
        <v>8136</v>
      </c>
      <c r="H810" s="1" t="str">
        <f t="shared" si="2"/>
        <v>2020/2021</v>
      </c>
      <c r="I810" s="2" t="str">
        <f t="shared" si="3"/>
        <v>2021</v>
      </c>
    </row>
    <row r="811" ht="14.25" customHeight="1">
      <c r="A811" s="1">
        <v>2.01505836E8</v>
      </c>
      <c r="B811" s="1" t="s">
        <v>661</v>
      </c>
      <c r="C811" s="1" t="s">
        <v>662</v>
      </c>
      <c r="D811" s="1" t="s">
        <v>2</v>
      </c>
      <c r="E811" s="1" t="str">
        <f t="shared" si="1"/>
        <v>201505836-MIEIC</v>
      </c>
      <c r="F811" s="1" t="s">
        <v>8133</v>
      </c>
      <c r="G811" s="1" t="s">
        <v>8134</v>
      </c>
      <c r="H811" s="1" t="str">
        <f t="shared" si="2"/>
        <v>2019/2020</v>
      </c>
      <c r="I811" s="2" t="str">
        <f t="shared" si="3"/>
        <v>2020</v>
      </c>
    </row>
    <row r="812" ht="14.25" customHeight="1">
      <c r="A812" s="1">
        <v>2.00300524E8</v>
      </c>
      <c r="B812" s="1" t="s">
        <v>664</v>
      </c>
      <c r="C812" s="1" t="s">
        <v>665</v>
      </c>
      <c r="D812" s="1" t="s">
        <v>2</v>
      </c>
      <c r="E812" s="1" t="str">
        <f t="shared" si="1"/>
        <v>200300524-MIEIC</v>
      </c>
      <c r="F812" s="1" t="s">
        <v>8119</v>
      </c>
      <c r="G812" s="1" t="s">
        <v>8116</v>
      </c>
      <c r="H812" s="1" t="str">
        <f t="shared" si="2"/>
        <v>2008/2009</v>
      </c>
      <c r="I812" s="2" t="str">
        <f t="shared" si="3"/>
        <v>2009</v>
      </c>
    </row>
    <row r="813" ht="14.25" customHeight="1">
      <c r="A813" s="1">
        <v>2.01305244E8</v>
      </c>
      <c r="B813" s="1" t="s">
        <v>667</v>
      </c>
      <c r="C813" s="1" t="s">
        <v>668</v>
      </c>
      <c r="D813" s="1" t="s">
        <v>2</v>
      </c>
      <c r="E813" s="1" t="str">
        <f t="shared" si="1"/>
        <v>201305244-MIEIC</v>
      </c>
      <c r="F813" s="1" t="s">
        <v>8146</v>
      </c>
      <c r="G813" s="1" t="s">
        <v>8150</v>
      </c>
      <c r="H813" s="1" t="str">
        <f t="shared" si="2"/>
        <v>2017/2018</v>
      </c>
      <c r="I813" s="2" t="str">
        <f t="shared" si="3"/>
        <v>2018</v>
      </c>
    </row>
    <row r="814" ht="14.25" customHeight="1">
      <c r="A814" s="1">
        <v>2.00801627E8</v>
      </c>
      <c r="B814" s="1" t="s">
        <v>670</v>
      </c>
      <c r="C814" s="1" t="s">
        <v>671</v>
      </c>
      <c r="D814" s="1" t="s">
        <v>2</v>
      </c>
      <c r="E814" s="1" t="str">
        <f t="shared" si="1"/>
        <v>200801627-MIEIC</v>
      </c>
      <c r="F814" s="1" t="s">
        <v>8147</v>
      </c>
      <c r="G814" s="1" t="s">
        <v>8129</v>
      </c>
      <c r="H814" s="1" t="str">
        <f t="shared" si="2"/>
        <v>2012/2013</v>
      </c>
      <c r="I814" s="2" t="str">
        <f t="shared" si="3"/>
        <v>2013</v>
      </c>
    </row>
    <row r="815" ht="14.25" customHeight="1">
      <c r="A815" s="1">
        <v>2.00402889E8</v>
      </c>
      <c r="B815" s="1" t="s">
        <v>672</v>
      </c>
      <c r="C815" s="1" t="s">
        <v>673</v>
      </c>
      <c r="D815" s="1" t="s">
        <v>2</v>
      </c>
      <c r="E815" s="1" t="str">
        <f t="shared" si="1"/>
        <v>200402889-MIEIC</v>
      </c>
      <c r="F815" s="1" t="s">
        <v>8117</v>
      </c>
      <c r="G815" s="1" t="s">
        <v>8116</v>
      </c>
      <c r="H815" s="1" t="str">
        <f t="shared" si="2"/>
        <v>2008/2009</v>
      </c>
      <c r="I815" s="2" t="str">
        <f t="shared" si="3"/>
        <v>2009</v>
      </c>
    </row>
    <row r="816" ht="14.25" customHeight="1">
      <c r="A816" s="1">
        <v>2.00700461E8</v>
      </c>
      <c r="B816" s="1" t="s">
        <v>675</v>
      </c>
      <c r="C816" s="1" t="s">
        <v>676</v>
      </c>
      <c r="D816" s="1" t="s">
        <v>2</v>
      </c>
      <c r="E816" s="1" t="str">
        <f t="shared" si="1"/>
        <v>200700461-MIEIC</v>
      </c>
      <c r="F816" s="1" t="s">
        <v>8121</v>
      </c>
      <c r="G816" s="1" t="s">
        <v>8132</v>
      </c>
      <c r="H816" s="1" t="str">
        <f t="shared" si="2"/>
        <v>2011/2012</v>
      </c>
      <c r="I816" s="2" t="str">
        <f t="shared" si="3"/>
        <v>2012</v>
      </c>
    </row>
    <row r="817" ht="14.25" customHeight="1">
      <c r="A817" s="1">
        <v>2.01001729E8</v>
      </c>
      <c r="B817" s="1" t="s">
        <v>679</v>
      </c>
      <c r="C817" s="1" t="s">
        <v>680</v>
      </c>
      <c r="D817" s="1" t="s">
        <v>2</v>
      </c>
      <c r="E817" s="1" t="str">
        <f t="shared" si="1"/>
        <v>201001729-MIEIC</v>
      </c>
      <c r="F817" s="1" t="s">
        <v>8140</v>
      </c>
      <c r="G817" s="1" t="s">
        <v>8141</v>
      </c>
      <c r="H817" s="1" t="str">
        <f t="shared" si="2"/>
        <v>2014/2015</v>
      </c>
      <c r="I817" s="2" t="str">
        <f t="shared" si="3"/>
        <v>2015</v>
      </c>
    </row>
    <row r="818" ht="14.25" customHeight="1">
      <c r="A818" s="1">
        <v>2.01404572E8</v>
      </c>
      <c r="B818" s="1" t="s">
        <v>683</v>
      </c>
      <c r="C818" s="1" t="s">
        <v>684</v>
      </c>
      <c r="D818" s="1" t="s">
        <v>2</v>
      </c>
      <c r="E818" s="1" t="str">
        <f t="shared" si="1"/>
        <v>201404572-MIEIC</v>
      </c>
      <c r="F818" s="1" t="s">
        <v>8145</v>
      </c>
      <c r="G818" s="1" t="s">
        <v>8144</v>
      </c>
      <c r="H818" s="1" t="str">
        <f t="shared" si="2"/>
        <v>2018/2019</v>
      </c>
      <c r="I818" s="2" t="str">
        <f t="shared" si="3"/>
        <v>2019</v>
      </c>
    </row>
    <row r="819" ht="14.25" customHeight="1">
      <c r="A819" s="1">
        <v>2.00605072E8</v>
      </c>
      <c r="B819" s="1" t="s">
        <v>690</v>
      </c>
      <c r="C819" s="1" t="s">
        <v>691</v>
      </c>
      <c r="D819" s="1" t="s">
        <v>2</v>
      </c>
      <c r="E819" s="1" t="str">
        <f t="shared" si="1"/>
        <v>200605072-MIEIC</v>
      </c>
      <c r="F819" s="1" t="s">
        <v>8115</v>
      </c>
      <c r="G819" s="1" t="s">
        <v>8131</v>
      </c>
      <c r="H819" s="1" t="str">
        <f t="shared" si="2"/>
        <v>2010/2011</v>
      </c>
      <c r="I819" s="2" t="str">
        <f t="shared" si="3"/>
        <v>2011</v>
      </c>
    </row>
    <row r="820" ht="14.25" customHeight="1">
      <c r="A820" s="1">
        <v>2.00903045E8</v>
      </c>
      <c r="B820" s="1" t="s">
        <v>701</v>
      </c>
      <c r="C820" s="1" t="s">
        <v>702</v>
      </c>
      <c r="D820" s="1" t="s">
        <v>2</v>
      </c>
      <c r="E820" s="1" t="str">
        <f t="shared" si="1"/>
        <v>200903045-MIEIC</v>
      </c>
      <c r="F820" s="1" t="s">
        <v>8137</v>
      </c>
      <c r="G820" s="1" t="s">
        <v>8141</v>
      </c>
      <c r="H820" s="1" t="str">
        <f t="shared" si="2"/>
        <v>2014/2015</v>
      </c>
      <c r="I820" s="2" t="str">
        <f t="shared" si="3"/>
        <v>2015</v>
      </c>
    </row>
    <row r="821" ht="14.25" customHeight="1">
      <c r="A821" s="1">
        <v>2.01609065E8</v>
      </c>
      <c r="B821" s="1" t="s">
        <v>715</v>
      </c>
      <c r="C821" s="1" t="s">
        <v>716</v>
      </c>
      <c r="D821" s="1" t="s">
        <v>2</v>
      </c>
      <c r="E821" s="1" t="str">
        <f t="shared" si="1"/>
        <v>201609065-MIEIC</v>
      </c>
      <c r="F821" s="1" t="s">
        <v>8135</v>
      </c>
      <c r="G821" s="1" t="s">
        <v>8136</v>
      </c>
      <c r="H821" s="1" t="str">
        <f t="shared" si="2"/>
        <v>2020/2021</v>
      </c>
      <c r="I821" s="2" t="str">
        <f t="shared" si="3"/>
        <v>2021</v>
      </c>
    </row>
    <row r="822" ht="14.25" customHeight="1">
      <c r="A822" s="1">
        <v>2.01303568E8</v>
      </c>
      <c r="B822" s="1" t="s">
        <v>718</v>
      </c>
      <c r="C822" s="1" t="s">
        <v>719</v>
      </c>
      <c r="D822" s="1" t="s">
        <v>2</v>
      </c>
      <c r="E822" s="1" t="str">
        <f t="shared" si="1"/>
        <v>201303568-MIEIC</v>
      </c>
      <c r="F822" s="1" t="s">
        <v>8146</v>
      </c>
      <c r="G822" s="1" t="s">
        <v>8150</v>
      </c>
      <c r="H822" s="1" t="str">
        <f t="shared" si="2"/>
        <v>2017/2018</v>
      </c>
      <c r="I822" s="2" t="str">
        <f t="shared" si="3"/>
        <v>2018</v>
      </c>
    </row>
    <row r="823" ht="14.25" customHeight="1">
      <c r="A823" s="1">
        <v>2.01403053E8</v>
      </c>
      <c r="B823" s="1" t="s">
        <v>721</v>
      </c>
      <c r="C823" s="1" t="s">
        <v>722</v>
      </c>
      <c r="D823" s="1" t="s">
        <v>2</v>
      </c>
      <c r="E823" s="1" t="str">
        <f t="shared" si="1"/>
        <v>201403053-MIEIC</v>
      </c>
      <c r="F823" s="1" t="s">
        <v>8145</v>
      </c>
      <c r="G823" s="1" t="s">
        <v>8144</v>
      </c>
      <c r="H823" s="1" t="str">
        <f t="shared" si="2"/>
        <v>2018/2019</v>
      </c>
      <c r="I823" s="2" t="str">
        <f t="shared" si="3"/>
        <v>2019</v>
      </c>
    </row>
    <row r="824" ht="14.25" customHeight="1">
      <c r="A824" s="1">
        <v>2.0070377E8</v>
      </c>
      <c r="B824" s="1" t="s">
        <v>724</v>
      </c>
      <c r="C824" s="1" t="s">
        <v>725</v>
      </c>
      <c r="D824" s="1" t="s">
        <v>2</v>
      </c>
      <c r="E824" s="1" t="str">
        <f t="shared" si="1"/>
        <v>200703770-MIEIC</v>
      </c>
      <c r="F824" s="1" t="s">
        <v>8121</v>
      </c>
      <c r="G824" s="1" t="s">
        <v>8132</v>
      </c>
      <c r="H824" s="1" t="str">
        <f t="shared" si="2"/>
        <v>2011/2012</v>
      </c>
      <c r="I824" s="2" t="str">
        <f t="shared" si="3"/>
        <v>2012</v>
      </c>
    </row>
    <row r="825" ht="14.25" customHeight="1">
      <c r="A825" s="1">
        <v>2.0070447E8</v>
      </c>
      <c r="B825" s="1" t="s">
        <v>728</v>
      </c>
      <c r="C825" s="1" t="s">
        <v>729</v>
      </c>
      <c r="D825" s="1" t="s">
        <v>2</v>
      </c>
      <c r="E825" s="1" t="str">
        <f t="shared" si="1"/>
        <v>200704470-MIEIC</v>
      </c>
      <c r="F825" s="1" t="s">
        <v>8121</v>
      </c>
      <c r="G825" s="1" t="s">
        <v>8132</v>
      </c>
      <c r="H825" s="1" t="str">
        <f t="shared" si="2"/>
        <v>2011/2012</v>
      </c>
      <c r="I825" s="2" t="str">
        <f t="shared" si="3"/>
        <v>2012</v>
      </c>
    </row>
    <row r="826" ht="14.25" customHeight="1">
      <c r="A826" s="1">
        <v>2.01603526E8</v>
      </c>
      <c r="B826" s="1" t="s">
        <v>734</v>
      </c>
      <c r="C826" s="1" t="s">
        <v>735</v>
      </c>
      <c r="D826" s="1" t="s">
        <v>2</v>
      </c>
      <c r="E826" s="1" t="str">
        <f t="shared" si="1"/>
        <v>201603526-MIEIC</v>
      </c>
      <c r="F826" s="1" t="s">
        <v>8135</v>
      </c>
      <c r="G826" s="1" t="s">
        <v>8136</v>
      </c>
      <c r="H826" s="1" t="str">
        <f t="shared" si="2"/>
        <v>2020/2021</v>
      </c>
      <c r="I826" s="2" t="str">
        <f t="shared" si="3"/>
        <v>2021</v>
      </c>
    </row>
    <row r="827" ht="14.25" customHeight="1">
      <c r="A827" s="1">
        <v>2.00301889E8</v>
      </c>
      <c r="B827" s="1" t="s">
        <v>736</v>
      </c>
      <c r="C827" s="1" t="s">
        <v>737</v>
      </c>
      <c r="D827" s="1" t="s">
        <v>2</v>
      </c>
      <c r="E827" s="1" t="str">
        <f t="shared" si="1"/>
        <v>200301889-MIEIC</v>
      </c>
      <c r="F827" s="1" t="s">
        <v>8119</v>
      </c>
      <c r="G827" s="1" t="s">
        <v>8118</v>
      </c>
      <c r="H827" s="1" t="str">
        <f t="shared" si="2"/>
        <v>2007/2008</v>
      </c>
      <c r="I827" s="2" t="str">
        <f t="shared" si="3"/>
        <v>2008</v>
      </c>
    </row>
    <row r="828" ht="14.25" customHeight="1">
      <c r="A828" s="1">
        <v>2.01204946E8</v>
      </c>
      <c r="B828" s="1" t="s">
        <v>744</v>
      </c>
      <c r="C828" s="1" t="s">
        <v>745</v>
      </c>
      <c r="D828" s="1" t="s">
        <v>2</v>
      </c>
      <c r="E828" s="1" t="str">
        <f t="shared" si="1"/>
        <v>201204946-MIEIC</v>
      </c>
      <c r="F828" s="1" t="s">
        <v>8142</v>
      </c>
      <c r="G828" s="1" t="s">
        <v>8143</v>
      </c>
      <c r="H828" s="1" t="str">
        <f t="shared" si="2"/>
        <v>2016/2017</v>
      </c>
      <c r="I828" s="2" t="str">
        <f t="shared" si="3"/>
        <v>2017</v>
      </c>
    </row>
    <row r="829" ht="14.25" customHeight="1">
      <c r="A829" s="1">
        <v>2.01303095E8</v>
      </c>
      <c r="B829" s="1" t="s">
        <v>756</v>
      </c>
      <c r="C829" s="1" t="s">
        <v>757</v>
      </c>
      <c r="D829" s="1" t="s">
        <v>2</v>
      </c>
      <c r="E829" s="1" t="str">
        <f t="shared" si="1"/>
        <v>201303095-MIEIC</v>
      </c>
      <c r="F829" s="1" t="s">
        <v>8146</v>
      </c>
      <c r="G829" s="1" t="s">
        <v>8150</v>
      </c>
      <c r="H829" s="1" t="str">
        <f t="shared" si="2"/>
        <v>2017/2018</v>
      </c>
      <c r="I829" s="2" t="str">
        <f t="shared" si="3"/>
        <v>2018</v>
      </c>
    </row>
    <row r="830" ht="14.25" customHeight="1">
      <c r="A830" s="1">
        <v>2.00205274E8</v>
      </c>
      <c r="B830" s="1" t="s">
        <v>759</v>
      </c>
      <c r="C830" s="1" t="s">
        <v>760</v>
      </c>
      <c r="D830" s="1" t="s">
        <v>2</v>
      </c>
      <c r="E830" s="1" t="str">
        <f t="shared" si="1"/>
        <v>200205274-MIEIC</v>
      </c>
      <c r="F830" s="1" t="s">
        <v>8149</v>
      </c>
      <c r="G830" s="1" t="s">
        <v>8118</v>
      </c>
      <c r="H830" s="1" t="str">
        <f t="shared" si="2"/>
        <v>2007/2008</v>
      </c>
      <c r="I830" s="2" t="str">
        <f t="shared" si="3"/>
        <v>2008</v>
      </c>
    </row>
    <row r="831" ht="14.25" customHeight="1">
      <c r="A831" s="1">
        <v>2.00405263E8</v>
      </c>
      <c r="B831" s="1" t="s">
        <v>770</v>
      </c>
      <c r="C831" s="1" t="s">
        <v>771</v>
      </c>
      <c r="D831" s="1" t="s">
        <v>2</v>
      </c>
      <c r="E831" s="1" t="str">
        <f t="shared" si="1"/>
        <v>200405263-MIEIC</v>
      </c>
      <c r="F831" s="1" t="s">
        <v>8117</v>
      </c>
      <c r="G831" s="1" t="s">
        <v>8116</v>
      </c>
      <c r="H831" s="1" t="str">
        <f t="shared" si="2"/>
        <v>2008/2009</v>
      </c>
      <c r="I831" s="2" t="str">
        <f t="shared" si="3"/>
        <v>2009</v>
      </c>
    </row>
    <row r="832" ht="14.25" customHeight="1">
      <c r="A832" s="1">
        <v>2.00500437E8</v>
      </c>
      <c r="B832" s="1" t="s">
        <v>776</v>
      </c>
      <c r="C832" s="1" t="s">
        <v>777</v>
      </c>
      <c r="D832" s="1" t="s">
        <v>2</v>
      </c>
      <c r="E832" s="1" t="str">
        <f t="shared" si="1"/>
        <v>200500437-MIEIC</v>
      </c>
      <c r="F832" s="1" t="s">
        <v>8123</v>
      </c>
      <c r="G832" s="1" t="s">
        <v>8131</v>
      </c>
      <c r="H832" s="1" t="str">
        <f t="shared" si="2"/>
        <v>2010/2011</v>
      </c>
      <c r="I832" s="2" t="str">
        <f t="shared" si="3"/>
        <v>2011</v>
      </c>
    </row>
    <row r="833" ht="14.25" customHeight="1">
      <c r="A833" s="1">
        <v>2.00205313E8</v>
      </c>
      <c r="B833" s="1" t="s">
        <v>779</v>
      </c>
      <c r="C833" s="1" t="s">
        <v>780</v>
      </c>
      <c r="D833" s="1" t="s">
        <v>2</v>
      </c>
      <c r="E833" s="1" t="str">
        <f t="shared" si="1"/>
        <v>200205313-MIEIC</v>
      </c>
      <c r="F833" s="1" t="s">
        <v>8115</v>
      </c>
      <c r="G833" s="1" t="s">
        <v>8129</v>
      </c>
      <c r="H833" s="1" t="str">
        <f t="shared" si="2"/>
        <v>2012/2013</v>
      </c>
      <c r="I833" s="2" t="str">
        <f t="shared" si="3"/>
        <v>2013</v>
      </c>
    </row>
    <row r="834" ht="14.25" customHeight="1">
      <c r="A834" s="1">
        <v>2.00601335E8</v>
      </c>
      <c r="B834" s="1" t="s">
        <v>783</v>
      </c>
      <c r="C834" s="1" t="s">
        <v>784</v>
      </c>
      <c r="D834" s="1" t="s">
        <v>2</v>
      </c>
      <c r="E834" s="1" t="str">
        <f t="shared" si="1"/>
        <v>200601335-MIEIC</v>
      </c>
      <c r="F834" s="1" t="s">
        <v>8115</v>
      </c>
      <c r="G834" s="1" t="s">
        <v>8131</v>
      </c>
      <c r="H834" s="1" t="str">
        <f t="shared" si="2"/>
        <v>2010/2011</v>
      </c>
      <c r="I834" s="2" t="str">
        <f t="shared" si="3"/>
        <v>2011</v>
      </c>
    </row>
    <row r="835" ht="14.25" customHeight="1">
      <c r="A835" s="1">
        <v>2.00201065E8</v>
      </c>
      <c r="B835" s="1" t="s">
        <v>786</v>
      </c>
      <c r="C835" s="1" t="s">
        <v>787</v>
      </c>
      <c r="D835" s="1" t="s">
        <v>2</v>
      </c>
      <c r="E835" s="1" t="str">
        <f t="shared" si="1"/>
        <v>200201065-MIEIC</v>
      </c>
      <c r="F835" s="1" t="s">
        <v>8149</v>
      </c>
      <c r="G835" s="1" t="s">
        <v>8118</v>
      </c>
      <c r="H835" s="1" t="str">
        <f t="shared" si="2"/>
        <v>2007/2008</v>
      </c>
      <c r="I835" s="2" t="str">
        <f t="shared" si="3"/>
        <v>2008</v>
      </c>
    </row>
    <row r="836" ht="14.25" customHeight="1">
      <c r="A836" s="1">
        <v>2.01100605E8</v>
      </c>
      <c r="B836" s="1" t="s">
        <v>792</v>
      </c>
      <c r="C836" s="1" t="s">
        <v>793</v>
      </c>
      <c r="D836" s="1" t="s">
        <v>2</v>
      </c>
      <c r="E836" s="1" t="str">
        <f t="shared" si="1"/>
        <v>201100605-MIEIC</v>
      </c>
      <c r="F836" s="1" t="s">
        <v>8151</v>
      </c>
      <c r="G836" s="1" t="s">
        <v>8143</v>
      </c>
      <c r="H836" s="1" t="str">
        <f t="shared" si="2"/>
        <v>2016/2017</v>
      </c>
      <c r="I836" s="2" t="str">
        <f t="shared" si="3"/>
        <v>2017</v>
      </c>
    </row>
    <row r="837" ht="14.25" customHeight="1">
      <c r="A837" s="1">
        <v>2.01609953E8</v>
      </c>
      <c r="B837" s="1" t="s">
        <v>798</v>
      </c>
      <c r="C837" s="1" t="s">
        <v>799</v>
      </c>
      <c r="D837" s="1" t="s">
        <v>2</v>
      </c>
      <c r="E837" s="1" t="str">
        <f t="shared" si="1"/>
        <v>201609953-MIEIC</v>
      </c>
      <c r="F837" s="1" t="s">
        <v>8139</v>
      </c>
      <c r="G837" s="1" t="s">
        <v>8134</v>
      </c>
      <c r="H837" s="1" t="str">
        <f t="shared" si="2"/>
        <v>2019/2020</v>
      </c>
      <c r="I837" s="2" t="str">
        <f t="shared" si="3"/>
        <v>2020</v>
      </c>
    </row>
    <row r="838" ht="14.25" customHeight="1">
      <c r="A838" s="1">
        <v>2.00906502E8</v>
      </c>
      <c r="B838" s="1" t="s">
        <v>806</v>
      </c>
      <c r="C838" s="1" t="s">
        <v>807</v>
      </c>
      <c r="D838" s="1" t="s">
        <v>2</v>
      </c>
      <c r="E838" s="1" t="str">
        <f t="shared" si="1"/>
        <v>200906502-MIEIC</v>
      </c>
      <c r="F838" s="1" t="s">
        <v>8137</v>
      </c>
      <c r="G838" s="1" t="s">
        <v>8138</v>
      </c>
      <c r="H838" s="1" t="str">
        <f t="shared" si="2"/>
        <v>2013/2014</v>
      </c>
      <c r="I838" s="2" t="str">
        <f t="shared" si="3"/>
        <v>2014</v>
      </c>
    </row>
    <row r="839" ht="14.25" customHeight="1">
      <c r="A839" s="1">
        <v>2.01204899E8</v>
      </c>
      <c r="B839" s="1" t="s">
        <v>811</v>
      </c>
      <c r="C839" s="1" t="s">
        <v>812</v>
      </c>
      <c r="D839" s="1" t="s">
        <v>2</v>
      </c>
      <c r="E839" s="1" t="str">
        <f t="shared" si="1"/>
        <v>201204899-MIEIC</v>
      </c>
      <c r="F839" s="1" t="s">
        <v>8142</v>
      </c>
      <c r="G839" s="1" t="s">
        <v>8136</v>
      </c>
      <c r="H839" s="1" t="str">
        <f t="shared" si="2"/>
        <v>2020/2021</v>
      </c>
      <c r="I839" s="2" t="str">
        <f t="shared" si="3"/>
        <v>2021</v>
      </c>
    </row>
    <row r="840" ht="14.25" customHeight="1">
      <c r="A840" s="1">
        <v>2.01104201E8</v>
      </c>
      <c r="B840" s="1" t="s">
        <v>814</v>
      </c>
      <c r="C840" s="1" t="s">
        <v>815</v>
      </c>
      <c r="D840" s="1" t="s">
        <v>2</v>
      </c>
      <c r="E840" s="1" t="str">
        <f t="shared" si="1"/>
        <v>201104201-MIEIC</v>
      </c>
      <c r="F840" s="1" t="s">
        <v>8151</v>
      </c>
      <c r="G840" s="1" t="s">
        <v>8152</v>
      </c>
      <c r="H840" s="1" t="str">
        <f t="shared" si="2"/>
        <v>2015/2016</v>
      </c>
      <c r="I840" s="2" t="str">
        <f t="shared" si="3"/>
        <v>2016</v>
      </c>
    </row>
    <row r="841" ht="14.25" customHeight="1">
      <c r="A841" s="1">
        <v>2.008071E8</v>
      </c>
      <c r="B841" s="1" t="s">
        <v>818</v>
      </c>
      <c r="C841" s="1" t="s">
        <v>819</v>
      </c>
      <c r="D841" s="1" t="s">
        <v>2</v>
      </c>
      <c r="E841" s="1" t="str">
        <f t="shared" si="1"/>
        <v>200807100-MIEIC</v>
      </c>
      <c r="F841" s="1" t="s">
        <v>8147</v>
      </c>
      <c r="G841" s="1" t="s">
        <v>8129</v>
      </c>
      <c r="H841" s="1" t="str">
        <f t="shared" si="2"/>
        <v>2012/2013</v>
      </c>
      <c r="I841" s="2" t="str">
        <f t="shared" si="3"/>
        <v>2013</v>
      </c>
    </row>
    <row r="842" ht="14.25" customHeight="1">
      <c r="A842" s="1">
        <v>2.00905239E8</v>
      </c>
      <c r="B842" s="1" t="s">
        <v>821</v>
      </c>
      <c r="C842" s="1" t="s">
        <v>822</v>
      </c>
      <c r="D842" s="1" t="s">
        <v>2</v>
      </c>
      <c r="E842" s="1" t="str">
        <f t="shared" si="1"/>
        <v>200905239-MIEIC</v>
      </c>
      <c r="F842" s="1" t="s">
        <v>8137</v>
      </c>
      <c r="G842" s="1" t="s">
        <v>8141</v>
      </c>
      <c r="H842" s="1" t="str">
        <f t="shared" si="2"/>
        <v>2014/2015</v>
      </c>
      <c r="I842" s="2" t="str">
        <f t="shared" si="3"/>
        <v>2015</v>
      </c>
    </row>
    <row r="843" ht="14.25" customHeight="1">
      <c r="A843" s="1">
        <v>2.01505628E8</v>
      </c>
      <c r="B843" s="1" t="s">
        <v>826</v>
      </c>
      <c r="C843" s="1" t="s">
        <v>827</v>
      </c>
      <c r="D843" s="1" t="s">
        <v>2</v>
      </c>
      <c r="E843" s="1" t="str">
        <f t="shared" si="1"/>
        <v>201505628-MIEIC</v>
      </c>
      <c r="F843" s="1" t="s">
        <v>8133</v>
      </c>
      <c r="G843" s="1" t="s">
        <v>8134</v>
      </c>
      <c r="H843" s="1" t="str">
        <f t="shared" si="2"/>
        <v>2019/2020</v>
      </c>
      <c r="I843" s="2" t="str">
        <f t="shared" si="3"/>
        <v>2020</v>
      </c>
    </row>
    <row r="844" ht="14.25" customHeight="1">
      <c r="A844" s="1">
        <v>2.01502858E8</v>
      </c>
      <c r="B844" s="1" t="s">
        <v>835</v>
      </c>
      <c r="C844" s="1" t="s">
        <v>836</v>
      </c>
      <c r="D844" s="1" t="s">
        <v>2</v>
      </c>
      <c r="E844" s="1" t="str">
        <f t="shared" si="1"/>
        <v>201502858-MIEIC</v>
      </c>
      <c r="F844" s="1" t="s">
        <v>8133</v>
      </c>
      <c r="G844" s="1" t="s">
        <v>8136</v>
      </c>
      <c r="H844" s="1" t="str">
        <f t="shared" si="2"/>
        <v>2020/2021</v>
      </c>
      <c r="I844" s="2" t="str">
        <f t="shared" si="3"/>
        <v>2021</v>
      </c>
    </row>
    <row r="845" ht="14.25" customHeight="1">
      <c r="A845" s="1">
        <v>2.01700491E8</v>
      </c>
      <c r="B845" s="1" t="s">
        <v>837</v>
      </c>
      <c r="C845" s="1" t="s">
        <v>838</v>
      </c>
      <c r="D845" s="1" t="s">
        <v>2</v>
      </c>
      <c r="E845" s="1" t="str">
        <f t="shared" si="1"/>
        <v>201700491-MIEIC</v>
      </c>
      <c r="F845" s="1" t="s">
        <v>8139</v>
      </c>
      <c r="G845" s="1" t="s">
        <v>8134</v>
      </c>
      <c r="H845" s="1" t="str">
        <f t="shared" si="2"/>
        <v>2019/2020</v>
      </c>
      <c r="I845" s="2" t="str">
        <f t="shared" si="3"/>
        <v>2020</v>
      </c>
    </row>
    <row r="846" ht="14.25" customHeight="1">
      <c r="A846" s="1">
        <v>2.01604253E8</v>
      </c>
      <c r="B846" s="1" t="s">
        <v>839</v>
      </c>
      <c r="C846" s="1" t="s">
        <v>840</v>
      </c>
      <c r="D846" s="1" t="s">
        <v>2</v>
      </c>
      <c r="E846" s="1" t="str">
        <f t="shared" si="1"/>
        <v>201604253-MIEIC</v>
      </c>
      <c r="F846" s="1" t="s">
        <v>8135</v>
      </c>
      <c r="G846" s="1" t="s">
        <v>8136</v>
      </c>
      <c r="H846" s="1" t="str">
        <f t="shared" si="2"/>
        <v>2020/2021</v>
      </c>
      <c r="I846" s="2" t="str">
        <f t="shared" si="3"/>
        <v>2021</v>
      </c>
    </row>
    <row r="847" ht="14.25" customHeight="1">
      <c r="A847" s="1">
        <v>2.01505633E8</v>
      </c>
      <c r="B847" s="1" t="s">
        <v>842</v>
      </c>
      <c r="C847" s="1" t="s">
        <v>843</v>
      </c>
      <c r="D847" s="1" t="s">
        <v>2</v>
      </c>
      <c r="E847" s="1" t="str">
        <f t="shared" si="1"/>
        <v>201505633-MIEIC</v>
      </c>
      <c r="F847" s="1" t="s">
        <v>8133</v>
      </c>
      <c r="G847" s="1" t="s">
        <v>8134</v>
      </c>
      <c r="H847" s="1" t="str">
        <f t="shared" si="2"/>
        <v>2019/2020</v>
      </c>
      <c r="I847" s="2" t="str">
        <f t="shared" si="3"/>
        <v>2020</v>
      </c>
    </row>
    <row r="848" ht="14.25" customHeight="1">
      <c r="A848" s="1">
        <v>2.00404323E8</v>
      </c>
      <c r="B848" s="1" t="s">
        <v>848</v>
      </c>
      <c r="C848" s="1" t="s">
        <v>849</v>
      </c>
      <c r="D848" s="1" t="s">
        <v>2</v>
      </c>
      <c r="E848" s="1" t="str">
        <f t="shared" si="1"/>
        <v>200404323-MIEIC</v>
      </c>
      <c r="F848" s="1" t="s">
        <v>8117</v>
      </c>
      <c r="G848" s="1" t="s">
        <v>8116</v>
      </c>
      <c r="H848" s="1" t="str">
        <f t="shared" si="2"/>
        <v>2008/2009</v>
      </c>
      <c r="I848" s="2" t="str">
        <f t="shared" si="3"/>
        <v>2009</v>
      </c>
    </row>
    <row r="849" ht="14.25" customHeight="1">
      <c r="A849" s="1">
        <v>2.01405381E8</v>
      </c>
      <c r="B849" s="1" t="s">
        <v>859</v>
      </c>
      <c r="C849" s="1" t="s">
        <v>860</v>
      </c>
      <c r="D849" s="1" t="s">
        <v>2</v>
      </c>
      <c r="E849" s="1" t="str">
        <f t="shared" si="1"/>
        <v>201405381-MIEIC</v>
      </c>
      <c r="F849" s="1" t="s">
        <v>8145</v>
      </c>
      <c r="G849" s="1" t="s">
        <v>8144</v>
      </c>
      <c r="H849" s="1" t="str">
        <f t="shared" si="2"/>
        <v>2018/2019</v>
      </c>
      <c r="I849" s="2" t="str">
        <f t="shared" si="3"/>
        <v>2019</v>
      </c>
    </row>
    <row r="850" ht="14.25" customHeight="1">
      <c r="A850" s="1">
        <v>2.01404464E8</v>
      </c>
      <c r="B850" s="1" t="s">
        <v>861</v>
      </c>
      <c r="C850" s="1" t="s">
        <v>862</v>
      </c>
      <c r="D850" s="1" t="s">
        <v>2</v>
      </c>
      <c r="E850" s="1" t="str">
        <f t="shared" si="1"/>
        <v>201404464-MIEIC</v>
      </c>
      <c r="F850" s="1" t="s">
        <v>8133</v>
      </c>
      <c r="G850" s="1" t="s">
        <v>8134</v>
      </c>
      <c r="H850" s="1" t="str">
        <f t="shared" si="2"/>
        <v>2019/2020</v>
      </c>
      <c r="I850" s="2" t="str">
        <f t="shared" si="3"/>
        <v>2020</v>
      </c>
    </row>
    <row r="851" ht="14.25" customHeight="1">
      <c r="A851" s="1">
        <v>2.00605013E8</v>
      </c>
      <c r="B851" s="1" t="s">
        <v>864</v>
      </c>
      <c r="C851" s="1" t="s">
        <v>865</v>
      </c>
      <c r="D851" s="1" t="s">
        <v>2</v>
      </c>
      <c r="E851" s="1" t="str">
        <f t="shared" si="1"/>
        <v>200605013-MIEIC</v>
      </c>
      <c r="F851" s="1" t="s">
        <v>8115</v>
      </c>
      <c r="G851" s="1" t="s">
        <v>8132</v>
      </c>
      <c r="H851" s="1" t="str">
        <f t="shared" si="2"/>
        <v>2011/2012</v>
      </c>
      <c r="I851" s="2" t="str">
        <f t="shared" si="3"/>
        <v>2012</v>
      </c>
    </row>
    <row r="852" ht="14.25" customHeight="1">
      <c r="A852" s="1">
        <v>2.01503477E8</v>
      </c>
      <c r="B852" s="1" t="s">
        <v>866</v>
      </c>
      <c r="C852" s="1" t="s">
        <v>867</v>
      </c>
      <c r="D852" s="1" t="s">
        <v>2</v>
      </c>
      <c r="E852" s="1" t="str">
        <f t="shared" si="1"/>
        <v>201503477-MIEIC</v>
      </c>
      <c r="F852" s="1" t="s">
        <v>8135</v>
      </c>
      <c r="G852" s="1" t="s">
        <v>8136</v>
      </c>
      <c r="H852" s="1" t="str">
        <f t="shared" si="2"/>
        <v>2020/2021</v>
      </c>
      <c r="I852" s="2" t="str">
        <f t="shared" si="3"/>
        <v>2021</v>
      </c>
    </row>
    <row r="853" ht="14.25" customHeight="1">
      <c r="A853" s="1">
        <v>2.01505092E8</v>
      </c>
      <c r="B853" s="1" t="s">
        <v>871</v>
      </c>
      <c r="C853" s="1" t="s">
        <v>872</v>
      </c>
      <c r="D853" s="1" t="s">
        <v>2</v>
      </c>
      <c r="E853" s="1" t="str">
        <f t="shared" si="1"/>
        <v>201505092-MIEIC</v>
      </c>
      <c r="F853" s="1" t="s">
        <v>8133</v>
      </c>
      <c r="G853" s="1" t="s">
        <v>8136</v>
      </c>
      <c r="H853" s="1" t="str">
        <f t="shared" si="2"/>
        <v>2020/2021</v>
      </c>
      <c r="I853" s="2" t="str">
        <f t="shared" si="3"/>
        <v>2021</v>
      </c>
    </row>
    <row r="854" ht="14.25" customHeight="1">
      <c r="A854" s="1">
        <v>2.00702569E8</v>
      </c>
      <c r="B854" s="1" t="s">
        <v>876</v>
      </c>
      <c r="C854" s="1" t="s">
        <v>877</v>
      </c>
      <c r="D854" s="1" t="s">
        <v>2</v>
      </c>
      <c r="E854" s="1" t="str">
        <f t="shared" si="1"/>
        <v>200702569-MIEIC</v>
      </c>
      <c r="F854" s="1" t="s">
        <v>8121</v>
      </c>
      <c r="G854" s="1" t="s">
        <v>8129</v>
      </c>
      <c r="H854" s="1" t="str">
        <f t="shared" si="2"/>
        <v>2012/2013</v>
      </c>
      <c r="I854" s="2" t="str">
        <f t="shared" si="3"/>
        <v>2013</v>
      </c>
    </row>
    <row r="855" ht="14.25" customHeight="1">
      <c r="A855" s="1">
        <v>2.01504859E8</v>
      </c>
      <c r="B855" s="1" t="s">
        <v>886</v>
      </c>
      <c r="C855" s="1" t="s">
        <v>887</v>
      </c>
      <c r="D855" s="1" t="s">
        <v>2</v>
      </c>
      <c r="E855" s="1" t="str">
        <f t="shared" si="1"/>
        <v>201504859-MIEIC</v>
      </c>
      <c r="F855" s="1" t="s">
        <v>8133</v>
      </c>
      <c r="G855" s="1" t="s">
        <v>8134</v>
      </c>
      <c r="H855" s="1" t="str">
        <f t="shared" si="2"/>
        <v>2019/2020</v>
      </c>
      <c r="I855" s="2" t="str">
        <f t="shared" si="3"/>
        <v>2020</v>
      </c>
    </row>
    <row r="856" ht="14.25" customHeight="1">
      <c r="A856" s="1">
        <v>2.00808098E8</v>
      </c>
      <c r="B856" s="1" t="s">
        <v>897</v>
      </c>
      <c r="C856" s="1" t="s">
        <v>898</v>
      </c>
      <c r="D856" s="1" t="s">
        <v>2</v>
      </c>
      <c r="E856" s="1" t="str">
        <f t="shared" si="1"/>
        <v>200808098-MIEIC</v>
      </c>
      <c r="F856" s="1" t="s">
        <v>8147</v>
      </c>
      <c r="G856" s="1" t="s">
        <v>8131</v>
      </c>
      <c r="H856" s="1" t="str">
        <f t="shared" si="2"/>
        <v>2010/2011</v>
      </c>
      <c r="I856" s="2" t="str">
        <f t="shared" si="3"/>
        <v>2011</v>
      </c>
    </row>
    <row r="857" ht="14.25" customHeight="1">
      <c r="A857" s="1">
        <v>2.00900698E8</v>
      </c>
      <c r="B857" s="1" t="s">
        <v>906</v>
      </c>
      <c r="C857" s="1" t="s">
        <v>907</v>
      </c>
      <c r="D857" s="1" t="s">
        <v>2</v>
      </c>
      <c r="E857" s="1" t="str">
        <f t="shared" si="1"/>
        <v>200900698-MIEIC</v>
      </c>
      <c r="F857" s="1" t="s">
        <v>8137</v>
      </c>
      <c r="G857" s="1" t="s">
        <v>8143</v>
      </c>
      <c r="H857" s="1" t="str">
        <f t="shared" si="2"/>
        <v>2016/2017</v>
      </c>
      <c r="I857" s="2" t="str">
        <f t="shared" si="3"/>
        <v>2017</v>
      </c>
    </row>
    <row r="858" ht="14.25" customHeight="1">
      <c r="A858" s="1">
        <v>2.00105002E8</v>
      </c>
      <c r="B858" s="1" t="s">
        <v>915</v>
      </c>
      <c r="C858" s="1" t="s">
        <v>916</v>
      </c>
      <c r="D858" s="1" t="s">
        <v>2</v>
      </c>
      <c r="E858" s="1" t="str">
        <f t="shared" si="1"/>
        <v>200105002-MIEIC</v>
      </c>
      <c r="F858" s="1" t="s">
        <v>8148</v>
      </c>
      <c r="G858" s="1" t="s">
        <v>8132</v>
      </c>
      <c r="H858" s="1" t="str">
        <f t="shared" si="2"/>
        <v>2011/2012</v>
      </c>
      <c r="I858" s="2" t="str">
        <f t="shared" si="3"/>
        <v>2012</v>
      </c>
    </row>
    <row r="859" ht="14.25" customHeight="1">
      <c r="A859" s="1">
        <v>2.01605516E8</v>
      </c>
      <c r="B859" s="1" t="s">
        <v>926</v>
      </c>
      <c r="C859" s="1" t="s">
        <v>927</v>
      </c>
      <c r="D859" s="1" t="s">
        <v>2</v>
      </c>
      <c r="E859" s="1" t="str">
        <f t="shared" si="1"/>
        <v>201605516-MIEIC</v>
      </c>
      <c r="F859" s="1" t="s">
        <v>8135</v>
      </c>
      <c r="G859" s="1" t="s">
        <v>8136</v>
      </c>
      <c r="H859" s="1" t="str">
        <f t="shared" si="2"/>
        <v>2020/2021</v>
      </c>
      <c r="I859" s="2" t="str">
        <f t="shared" si="3"/>
        <v>2021</v>
      </c>
    </row>
    <row r="860" ht="14.25" customHeight="1">
      <c r="A860" s="1">
        <v>2.00404531E8</v>
      </c>
      <c r="B860" s="1" t="s">
        <v>928</v>
      </c>
      <c r="C860" s="1" t="s">
        <v>929</v>
      </c>
      <c r="D860" s="1" t="s">
        <v>2</v>
      </c>
      <c r="E860" s="1" t="str">
        <f t="shared" si="1"/>
        <v>200404531-MIEIC</v>
      </c>
      <c r="F860" s="1" t="s">
        <v>8117</v>
      </c>
      <c r="G860" s="1" t="s">
        <v>8116</v>
      </c>
      <c r="H860" s="1" t="str">
        <f t="shared" si="2"/>
        <v>2008/2009</v>
      </c>
      <c r="I860" s="2" t="str">
        <f t="shared" si="3"/>
        <v>2009</v>
      </c>
    </row>
    <row r="861" ht="14.25" customHeight="1">
      <c r="A861" s="1">
        <v>2.00404371E8</v>
      </c>
      <c r="B861" s="1" t="s">
        <v>932</v>
      </c>
      <c r="C861" s="1" t="s">
        <v>933</v>
      </c>
      <c r="D861" s="1" t="s">
        <v>2</v>
      </c>
      <c r="E861" s="1" t="str">
        <f t="shared" si="1"/>
        <v>200404371-MIEIC</v>
      </c>
      <c r="F861" s="1" t="s">
        <v>8117</v>
      </c>
      <c r="G861" s="1" t="s">
        <v>8132</v>
      </c>
      <c r="H861" s="1" t="str">
        <f t="shared" si="2"/>
        <v>2011/2012</v>
      </c>
      <c r="I861" s="2" t="str">
        <f t="shared" si="3"/>
        <v>2012</v>
      </c>
    </row>
    <row r="862" ht="14.25" customHeight="1">
      <c r="A862" s="1">
        <v>2.00807096E8</v>
      </c>
      <c r="B862" s="1" t="s">
        <v>936</v>
      </c>
      <c r="C862" s="1" t="s">
        <v>937</v>
      </c>
      <c r="D862" s="1" t="s">
        <v>2</v>
      </c>
      <c r="E862" s="1" t="str">
        <f t="shared" si="1"/>
        <v>200807096-MIEIC</v>
      </c>
      <c r="F862" s="1" t="s">
        <v>8147</v>
      </c>
      <c r="G862" s="1" t="s">
        <v>8129</v>
      </c>
      <c r="H862" s="1" t="str">
        <f t="shared" si="2"/>
        <v>2012/2013</v>
      </c>
      <c r="I862" s="2" t="str">
        <f t="shared" si="3"/>
        <v>2013</v>
      </c>
    </row>
    <row r="863" ht="14.25" customHeight="1">
      <c r="A863" s="1">
        <v>2.00701546E8</v>
      </c>
      <c r="B863" s="1" t="s">
        <v>940</v>
      </c>
      <c r="C863" s="1" t="s">
        <v>941</v>
      </c>
      <c r="D863" s="1" t="s">
        <v>2</v>
      </c>
      <c r="E863" s="1" t="str">
        <f t="shared" si="1"/>
        <v>200701546-MIEIC</v>
      </c>
      <c r="F863" s="1" t="s">
        <v>8147</v>
      </c>
      <c r="G863" s="1" t="s">
        <v>8138</v>
      </c>
      <c r="H863" s="1" t="str">
        <f t="shared" si="2"/>
        <v>2013/2014</v>
      </c>
      <c r="I863" s="2" t="str">
        <f t="shared" si="3"/>
        <v>2014</v>
      </c>
    </row>
    <row r="864" ht="14.25" customHeight="1">
      <c r="A864" s="1">
        <v>2.00701569E8</v>
      </c>
      <c r="B864" s="1" t="s">
        <v>943</v>
      </c>
      <c r="C864" s="1" t="s">
        <v>944</v>
      </c>
      <c r="D864" s="1" t="s">
        <v>2</v>
      </c>
      <c r="E864" s="1" t="str">
        <f t="shared" si="1"/>
        <v>200701569-MIEIC</v>
      </c>
      <c r="F864" s="1" t="s">
        <v>8121</v>
      </c>
      <c r="G864" s="1" t="s">
        <v>8132</v>
      </c>
      <c r="H864" s="1" t="str">
        <f t="shared" si="2"/>
        <v>2011/2012</v>
      </c>
      <c r="I864" s="2" t="str">
        <f t="shared" si="3"/>
        <v>2012</v>
      </c>
    </row>
    <row r="865" ht="14.25" customHeight="1">
      <c r="A865" s="1">
        <v>2.00204574E8</v>
      </c>
      <c r="B865" s="1" t="s">
        <v>947</v>
      </c>
      <c r="C865" s="1" t="s">
        <v>948</v>
      </c>
      <c r="D865" s="1" t="s">
        <v>2</v>
      </c>
      <c r="E865" s="1" t="str">
        <f t="shared" si="1"/>
        <v>200204574-MIEIC</v>
      </c>
      <c r="F865" s="1" t="s">
        <v>8149</v>
      </c>
      <c r="G865" s="1" t="s">
        <v>8130</v>
      </c>
      <c r="H865" s="1" t="str">
        <f t="shared" si="2"/>
        <v>2009/2010</v>
      </c>
      <c r="I865" s="2" t="str">
        <f t="shared" si="3"/>
        <v>2010</v>
      </c>
    </row>
    <row r="866" ht="14.25" customHeight="1">
      <c r="A866" s="1">
        <v>2.01505668E8</v>
      </c>
      <c r="B866" s="1" t="s">
        <v>951</v>
      </c>
      <c r="C866" s="1" t="s">
        <v>952</v>
      </c>
      <c r="D866" s="1" t="s">
        <v>2</v>
      </c>
      <c r="E866" s="1" t="str">
        <f t="shared" si="1"/>
        <v>201505668-MIEIC</v>
      </c>
      <c r="F866" s="1" t="s">
        <v>8133</v>
      </c>
      <c r="G866" s="1" t="s">
        <v>8134</v>
      </c>
      <c r="H866" s="1" t="str">
        <f t="shared" si="2"/>
        <v>2019/2020</v>
      </c>
      <c r="I866" s="2" t="str">
        <f t="shared" si="3"/>
        <v>2020</v>
      </c>
    </row>
    <row r="867" ht="14.25" customHeight="1">
      <c r="A867" s="1">
        <v>2.00800531E8</v>
      </c>
      <c r="B867" s="1" t="s">
        <v>953</v>
      </c>
      <c r="C867" s="1" t="s">
        <v>954</v>
      </c>
      <c r="D867" s="1" t="s">
        <v>2</v>
      </c>
      <c r="E867" s="1" t="str">
        <f t="shared" si="1"/>
        <v>200800531-MIEIC</v>
      </c>
      <c r="F867" s="1" t="s">
        <v>8147</v>
      </c>
      <c r="G867" s="1" t="s">
        <v>8129</v>
      </c>
      <c r="H867" s="1" t="str">
        <f t="shared" si="2"/>
        <v>2012/2013</v>
      </c>
      <c r="I867" s="2" t="str">
        <f t="shared" si="3"/>
        <v>2013</v>
      </c>
    </row>
    <row r="868" ht="14.25" customHeight="1">
      <c r="A868" s="1">
        <v>2.00901959E8</v>
      </c>
      <c r="B868" s="1" t="s">
        <v>956</v>
      </c>
      <c r="C868" s="1" t="s">
        <v>957</v>
      </c>
      <c r="D868" s="1" t="s">
        <v>2</v>
      </c>
      <c r="E868" s="1" t="str">
        <f t="shared" si="1"/>
        <v>200901959-MIEIC</v>
      </c>
      <c r="F868" s="1" t="s">
        <v>8137</v>
      </c>
      <c r="G868" s="1" t="s">
        <v>8138</v>
      </c>
      <c r="H868" s="1" t="str">
        <f t="shared" si="2"/>
        <v>2013/2014</v>
      </c>
      <c r="I868" s="2" t="str">
        <f t="shared" si="3"/>
        <v>2014</v>
      </c>
    </row>
    <row r="869" ht="14.25" customHeight="1">
      <c r="A869" s="1">
        <v>2.00802821E8</v>
      </c>
      <c r="B869" s="1" t="s">
        <v>964</v>
      </c>
      <c r="C869" s="1" t="s">
        <v>965</v>
      </c>
      <c r="D869" s="1" t="s">
        <v>2</v>
      </c>
      <c r="E869" s="1" t="str">
        <f t="shared" si="1"/>
        <v>200802821-MIEIC</v>
      </c>
      <c r="F869" s="1" t="s">
        <v>8147</v>
      </c>
      <c r="G869" s="1" t="s">
        <v>8138</v>
      </c>
      <c r="H869" s="1" t="str">
        <f t="shared" si="2"/>
        <v>2013/2014</v>
      </c>
      <c r="I869" s="2" t="str">
        <f t="shared" si="3"/>
        <v>2014</v>
      </c>
    </row>
    <row r="870" ht="14.25" customHeight="1">
      <c r="A870" s="1">
        <v>2.01405249E8</v>
      </c>
      <c r="B870" s="1" t="s">
        <v>969</v>
      </c>
      <c r="C870" s="1" t="s">
        <v>970</v>
      </c>
      <c r="D870" s="1" t="s">
        <v>2</v>
      </c>
      <c r="E870" s="1" t="str">
        <f t="shared" si="1"/>
        <v>201405249-MIEIC</v>
      </c>
      <c r="F870" s="1" t="s">
        <v>8145</v>
      </c>
      <c r="G870" s="1" t="s">
        <v>8144</v>
      </c>
      <c r="H870" s="1" t="str">
        <f t="shared" si="2"/>
        <v>2018/2019</v>
      </c>
      <c r="I870" s="2" t="str">
        <f t="shared" si="3"/>
        <v>2019</v>
      </c>
    </row>
    <row r="871" ht="14.25" customHeight="1">
      <c r="A871" s="1">
        <v>2.00700806E8</v>
      </c>
      <c r="B871" s="1" t="s">
        <v>971</v>
      </c>
      <c r="C871" s="1" t="s">
        <v>972</v>
      </c>
      <c r="D871" s="1" t="s">
        <v>2</v>
      </c>
      <c r="E871" s="1" t="str">
        <f t="shared" si="1"/>
        <v>200700806-MIEIC</v>
      </c>
      <c r="F871" s="1" t="s">
        <v>8121</v>
      </c>
      <c r="G871" s="1" t="s">
        <v>8132</v>
      </c>
      <c r="H871" s="1" t="str">
        <f t="shared" si="2"/>
        <v>2011/2012</v>
      </c>
      <c r="I871" s="2" t="str">
        <f t="shared" si="3"/>
        <v>2012</v>
      </c>
    </row>
    <row r="872" ht="14.25" customHeight="1">
      <c r="A872" s="1">
        <v>2.01604145E8</v>
      </c>
      <c r="B872" s="1" t="s">
        <v>975</v>
      </c>
      <c r="C872" s="1" t="s">
        <v>976</v>
      </c>
      <c r="D872" s="1" t="s">
        <v>2</v>
      </c>
      <c r="E872" s="1" t="str">
        <f t="shared" si="1"/>
        <v>201604145-MIEIC</v>
      </c>
      <c r="F872" s="1" t="s">
        <v>8135</v>
      </c>
      <c r="G872" s="1" t="s">
        <v>8136</v>
      </c>
      <c r="H872" s="1" t="str">
        <f t="shared" si="2"/>
        <v>2020/2021</v>
      </c>
      <c r="I872" s="2" t="str">
        <f t="shared" si="3"/>
        <v>2021</v>
      </c>
    </row>
    <row r="873" ht="14.25" customHeight="1">
      <c r="A873" s="1">
        <v>2.0150296E8</v>
      </c>
      <c r="B873" s="1" t="s">
        <v>977</v>
      </c>
      <c r="C873" s="1" t="s">
        <v>978</v>
      </c>
      <c r="D873" s="1" t="s">
        <v>2</v>
      </c>
      <c r="E873" s="1" t="str">
        <f t="shared" si="1"/>
        <v>201502960-MIEIC</v>
      </c>
      <c r="F873" s="1" t="s">
        <v>8133</v>
      </c>
      <c r="G873" s="1" t="s">
        <v>8134</v>
      </c>
      <c r="H873" s="1" t="str">
        <f t="shared" si="2"/>
        <v>2019/2020</v>
      </c>
      <c r="I873" s="2" t="str">
        <f t="shared" si="3"/>
        <v>2020</v>
      </c>
    </row>
    <row r="874" ht="14.25" customHeight="1">
      <c r="A874" s="1">
        <v>2.01306619E8</v>
      </c>
      <c r="B874" s="1" t="s">
        <v>980</v>
      </c>
      <c r="C874" s="1" t="s">
        <v>981</v>
      </c>
      <c r="D874" s="1" t="s">
        <v>2</v>
      </c>
      <c r="E874" s="1" t="str">
        <f t="shared" si="1"/>
        <v>201306619-MIEIC</v>
      </c>
      <c r="F874" s="1" t="s">
        <v>8146</v>
      </c>
      <c r="G874" s="1" t="s">
        <v>8150</v>
      </c>
      <c r="H874" s="1" t="str">
        <f t="shared" si="2"/>
        <v>2017/2018</v>
      </c>
      <c r="I874" s="2" t="str">
        <f t="shared" si="3"/>
        <v>2018</v>
      </c>
    </row>
    <row r="875" ht="14.25" customHeight="1">
      <c r="A875" s="1">
        <v>2.01504781E8</v>
      </c>
      <c r="B875" s="1" t="s">
        <v>982</v>
      </c>
      <c r="C875" s="1" t="s">
        <v>983</v>
      </c>
      <c r="D875" s="1" t="s">
        <v>2</v>
      </c>
      <c r="E875" s="1" t="str">
        <f t="shared" si="1"/>
        <v>201504781-MIEIC</v>
      </c>
      <c r="F875" s="1" t="s">
        <v>8133</v>
      </c>
      <c r="G875" s="1" t="s">
        <v>8136</v>
      </c>
      <c r="H875" s="1" t="str">
        <f t="shared" si="2"/>
        <v>2020/2021</v>
      </c>
      <c r="I875" s="2" t="str">
        <f t="shared" si="3"/>
        <v>2021</v>
      </c>
    </row>
    <row r="876" ht="14.25" customHeight="1">
      <c r="A876" s="1">
        <v>2.01207063E8</v>
      </c>
      <c r="B876" s="1" t="s">
        <v>984</v>
      </c>
      <c r="C876" s="1" t="s">
        <v>985</v>
      </c>
      <c r="D876" s="1" t="s">
        <v>2</v>
      </c>
      <c r="E876" s="1" t="str">
        <f t="shared" si="1"/>
        <v>201207063-MIEIC</v>
      </c>
      <c r="F876" s="1" t="s">
        <v>8142</v>
      </c>
      <c r="G876" s="1" t="s">
        <v>8143</v>
      </c>
      <c r="H876" s="1" t="str">
        <f t="shared" si="2"/>
        <v>2016/2017</v>
      </c>
      <c r="I876" s="2" t="str">
        <f t="shared" si="3"/>
        <v>2017</v>
      </c>
    </row>
    <row r="877" ht="14.25" customHeight="1">
      <c r="A877" s="1">
        <v>2.00900697E8</v>
      </c>
      <c r="B877" s="1" t="s">
        <v>988</v>
      </c>
      <c r="C877" s="1" t="s">
        <v>989</v>
      </c>
      <c r="D877" s="1" t="s">
        <v>2</v>
      </c>
      <c r="E877" s="1" t="str">
        <f t="shared" si="1"/>
        <v>200900697-MIEIC</v>
      </c>
      <c r="F877" s="1" t="s">
        <v>8137</v>
      </c>
      <c r="G877" s="1" t="s">
        <v>8138</v>
      </c>
      <c r="H877" s="1" t="str">
        <f t="shared" si="2"/>
        <v>2013/2014</v>
      </c>
      <c r="I877" s="2" t="str">
        <f t="shared" si="3"/>
        <v>2014</v>
      </c>
    </row>
    <row r="878" ht="14.25" customHeight="1">
      <c r="A878" s="1">
        <v>2.01001845E8</v>
      </c>
      <c r="B878" s="1" t="s">
        <v>1001</v>
      </c>
      <c r="C878" s="1" t="s">
        <v>1002</v>
      </c>
      <c r="D878" s="1" t="s">
        <v>2</v>
      </c>
      <c r="E878" s="1" t="str">
        <f t="shared" si="1"/>
        <v>201001845-MIEIC</v>
      </c>
      <c r="F878" s="1" t="s">
        <v>8140</v>
      </c>
      <c r="G878" s="1" t="s">
        <v>8141</v>
      </c>
      <c r="H878" s="1" t="str">
        <f t="shared" si="2"/>
        <v>2014/2015</v>
      </c>
      <c r="I878" s="2" t="str">
        <f t="shared" si="3"/>
        <v>2015</v>
      </c>
    </row>
    <row r="879" ht="14.25" customHeight="1">
      <c r="A879" s="1">
        <v>2.01008867E8</v>
      </c>
      <c r="B879" s="1" t="s">
        <v>1004</v>
      </c>
      <c r="C879" s="1" t="s">
        <v>1005</v>
      </c>
      <c r="D879" s="1" t="s">
        <v>2</v>
      </c>
      <c r="E879" s="1" t="str">
        <f t="shared" si="1"/>
        <v>201008867-MIEIC</v>
      </c>
      <c r="F879" s="1" t="s">
        <v>8140</v>
      </c>
      <c r="G879" s="1" t="s">
        <v>8129</v>
      </c>
      <c r="H879" s="1" t="str">
        <f t="shared" si="2"/>
        <v>2012/2013</v>
      </c>
      <c r="I879" s="2" t="str">
        <f t="shared" si="3"/>
        <v>2013</v>
      </c>
    </row>
    <row r="880" ht="14.25" customHeight="1">
      <c r="A880" s="1">
        <v>2.01402962E8</v>
      </c>
      <c r="B880" s="1" t="s">
        <v>1007</v>
      </c>
      <c r="C880" s="1" t="s">
        <v>1008</v>
      </c>
      <c r="D880" s="1" t="s">
        <v>2</v>
      </c>
      <c r="E880" s="1" t="str">
        <f t="shared" si="1"/>
        <v>201402962-MIEIC</v>
      </c>
      <c r="F880" s="1" t="s">
        <v>8145</v>
      </c>
      <c r="G880" s="1" t="s">
        <v>8144</v>
      </c>
      <c r="H880" s="1" t="str">
        <f t="shared" si="2"/>
        <v>2018/2019</v>
      </c>
      <c r="I880" s="2" t="str">
        <f t="shared" si="3"/>
        <v>2019</v>
      </c>
    </row>
    <row r="881" ht="14.25" customHeight="1">
      <c r="A881" s="1">
        <v>2.01405781E8</v>
      </c>
      <c r="B881" s="1" t="s">
        <v>1011</v>
      </c>
      <c r="C881" s="1" t="s">
        <v>1012</v>
      </c>
      <c r="D881" s="1" t="s">
        <v>2</v>
      </c>
      <c r="E881" s="1" t="str">
        <f t="shared" si="1"/>
        <v>201405781-MIEIC</v>
      </c>
      <c r="F881" s="1" t="s">
        <v>8145</v>
      </c>
      <c r="G881" s="1" t="s">
        <v>8134</v>
      </c>
      <c r="H881" s="1" t="str">
        <f t="shared" si="2"/>
        <v>2019/2020</v>
      </c>
      <c r="I881" s="2" t="str">
        <f t="shared" si="3"/>
        <v>2020</v>
      </c>
    </row>
    <row r="882" ht="14.25" customHeight="1">
      <c r="A882" s="1">
        <v>2.01505817E8</v>
      </c>
      <c r="B882" s="1" t="s">
        <v>1016</v>
      </c>
      <c r="C882" s="1" t="s">
        <v>1017</v>
      </c>
      <c r="D882" s="1" t="s">
        <v>2</v>
      </c>
      <c r="E882" s="1" t="str">
        <f t="shared" si="1"/>
        <v>201505817-MIEIC</v>
      </c>
      <c r="F882" s="1" t="s">
        <v>8133</v>
      </c>
      <c r="G882" s="1" t="s">
        <v>8136</v>
      </c>
      <c r="H882" s="1" t="str">
        <f t="shared" si="2"/>
        <v>2020/2021</v>
      </c>
      <c r="I882" s="2" t="str">
        <f t="shared" si="3"/>
        <v>2021</v>
      </c>
    </row>
    <row r="883" ht="14.25" customHeight="1">
      <c r="A883" s="1">
        <v>2.00301192E8</v>
      </c>
      <c r="B883" s="1" t="s">
        <v>1018</v>
      </c>
      <c r="C883" s="1" t="s">
        <v>1019</v>
      </c>
      <c r="D883" s="1" t="s">
        <v>2</v>
      </c>
      <c r="E883" s="1" t="str">
        <f t="shared" si="1"/>
        <v>200301192-MIEIC</v>
      </c>
      <c r="F883" s="1" t="s">
        <v>8119</v>
      </c>
      <c r="G883" s="1" t="s">
        <v>8118</v>
      </c>
      <c r="H883" s="1" t="str">
        <f t="shared" si="2"/>
        <v>2007/2008</v>
      </c>
      <c r="I883" s="2" t="str">
        <f t="shared" si="3"/>
        <v>2008</v>
      </c>
    </row>
    <row r="884" ht="14.25" customHeight="1">
      <c r="A884" s="1">
        <v>2.0110919E8</v>
      </c>
      <c r="B884" s="1" t="s">
        <v>1022</v>
      </c>
      <c r="C884" s="1" t="s">
        <v>1023</v>
      </c>
      <c r="D884" s="1" t="s">
        <v>2</v>
      </c>
      <c r="E884" s="1" t="str">
        <f t="shared" si="1"/>
        <v>201109190-MIEIC</v>
      </c>
      <c r="F884" s="1" t="s">
        <v>8151</v>
      </c>
      <c r="G884" s="1" t="s">
        <v>8143</v>
      </c>
      <c r="H884" s="1" t="str">
        <f t="shared" si="2"/>
        <v>2016/2017</v>
      </c>
      <c r="I884" s="2" t="str">
        <f t="shared" si="3"/>
        <v>2017</v>
      </c>
    </row>
    <row r="885" ht="14.25" customHeight="1">
      <c r="A885" s="1">
        <v>2.00406063E8</v>
      </c>
      <c r="B885" s="1" t="s">
        <v>1025</v>
      </c>
      <c r="C885" s="1" t="s">
        <v>1026</v>
      </c>
      <c r="D885" s="1" t="s">
        <v>2</v>
      </c>
      <c r="E885" s="1" t="str">
        <f t="shared" si="1"/>
        <v>200406063-MIEIC</v>
      </c>
      <c r="F885" s="1" t="s">
        <v>8123</v>
      </c>
      <c r="G885" s="1" t="s">
        <v>8132</v>
      </c>
      <c r="H885" s="1" t="str">
        <f t="shared" si="2"/>
        <v>2011/2012</v>
      </c>
      <c r="I885" s="2" t="str">
        <f t="shared" si="3"/>
        <v>2012</v>
      </c>
    </row>
    <row r="886" ht="14.25" customHeight="1">
      <c r="A886" s="1">
        <v>2.01006559E8</v>
      </c>
      <c r="B886" s="1" t="s">
        <v>1031</v>
      </c>
      <c r="C886" s="1" t="s">
        <v>1032</v>
      </c>
      <c r="D886" s="1" t="s">
        <v>2</v>
      </c>
      <c r="E886" s="1" t="str">
        <f t="shared" si="1"/>
        <v>201006559-MIEIC</v>
      </c>
      <c r="F886" s="1" t="s">
        <v>8140</v>
      </c>
      <c r="G886" s="1" t="s">
        <v>8141</v>
      </c>
      <c r="H886" s="1" t="str">
        <f t="shared" si="2"/>
        <v>2014/2015</v>
      </c>
      <c r="I886" s="2" t="str">
        <f t="shared" si="3"/>
        <v>2015</v>
      </c>
    </row>
    <row r="887" ht="14.25" customHeight="1">
      <c r="A887" s="1">
        <v>2.00401191E8</v>
      </c>
      <c r="B887" s="1" t="s">
        <v>1041</v>
      </c>
      <c r="C887" s="1" t="s">
        <v>1042</v>
      </c>
      <c r="D887" s="1" t="s">
        <v>2</v>
      </c>
      <c r="E887" s="1" t="str">
        <f t="shared" si="1"/>
        <v>200401191-MIEIC</v>
      </c>
      <c r="F887" s="1" t="s">
        <v>8123</v>
      </c>
      <c r="G887" s="1" t="s">
        <v>8130</v>
      </c>
      <c r="H887" s="1" t="str">
        <f t="shared" si="2"/>
        <v>2009/2010</v>
      </c>
      <c r="I887" s="2" t="str">
        <f t="shared" si="3"/>
        <v>2010</v>
      </c>
    </row>
    <row r="888" ht="14.25" customHeight="1">
      <c r="A888" s="1">
        <v>2.00807028E8</v>
      </c>
      <c r="B888" s="1" t="s">
        <v>1044</v>
      </c>
      <c r="C888" s="1" t="s">
        <v>1045</v>
      </c>
      <c r="D888" s="1" t="s">
        <v>2</v>
      </c>
      <c r="E888" s="1" t="str">
        <f t="shared" si="1"/>
        <v>200807028-MIEIC</v>
      </c>
      <c r="F888" s="1" t="s">
        <v>8147</v>
      </c>
      <c r="G888" s="1" t="s">
        <v>8129</v>
      </c>
      <c r="H888" s="1" t="str">
        <f t="shared" si="2"/>
        <v>2012/2013</v>
      </c>
      <c r="I888" s="2" t="str">
        <f t="shared" si="3"/>
        <v>2013</v>
      </c>
    </row>
    <row r="889" ht="14.25" customHeight="1">
      <c r="A889" s="1">
        <v>2.00505551E8</v>
      </c>
      <c r="B889" s="1" t="s">
        <v>1054</v>
      </c>
      <c r="C889" s="1" t="s">
        <v>1055</v>
      </c>
      <c r="D889" s="1" t="s">
        <v>2</v>
      </c>
      <c r="E889" s="1" t="str">
        <f t="shared" si="1"/>
        <v>200505551-MIEIC</v>
      </c>
      <c r="F889" s="1" t="s">
        <v>8123</v>
      </c>
      <c r="G889" s="1" t="s">
        <v>8131</v>
      </c>
      <c r="H889" s="1" t="str">
        <f t="shared" si="2"/>
        <v>2010/2011</v>
      </c>
      <c r="I889" s="2" t="str">
        <f t="shared" si="3"/>
        <v>2011</v>
      </c>
    </row>
    <row r="890" ht="14.25" customHeight="1">
      <c r="A890" s="1">
        <v>2.00405264E8</v>
      </c>
      <c r="B890" s="1" t="s">
        <v>1056</v>
      </c>
      <c r="C890" s="1" t="s">
        <v>1057</v>
      </c>
      <c r="D890" s="1" t="s">
        <v>2</v>
      </c>
      <c r="E890" s="1" t="str">
        <f t="shared" si="1"/>
        <v>200405264-MIEIC</v>
      </c>
      <c r="F890" s="1" t="s">
        <v>8117</v>
      </c>
      <c r="G890" s="1" t="s">
        <v>8116</v>
      </c>
      <c r="H890" s="1" t="str">
        <f t="shared" si="2"/>
        <v>2008/2009</v>
      </c>
      <c r="I890" s="2" t="str">
        <f t="shared" si="3"/>
        <v>2009</v>
      </c>
    </row>
    <row r="891" ht="14.25" customHeight="1">
      <c r="A891" s="1">
        <v>2.0030189E8</v>
      </c>
      <c r="B891" s="1" t="s">
        <v>1064</v>
      </c>
      <c r="C891" s="1" t="s">
        <v>1065</v>
      </c>
      <c r="D891" s="1" t="s">
        <v>2</v>
      </c>
      <c r="E891" s="1" t="str">
        <f t="shared" si="1"/>
        <v>200301890-MIEIC</v>
      </c>
      <c r="F891" s="1" t="s">
        <v>8119</v>
      </c>
      <c r="G891" s="1" t="s">
        <v>8132</v>
      </c>
      <c r="H891" s="1" t="str">
        <f t="shared" si="2"/>
        <v>2011/2012</v>
      </c>
      <c r="I891" s="2" t="str">
        <f t="shared" si="3"/>
        <v>2012</v>
      </c>
    </row>
    <row r="892" ht="14.25" customHeight="1">
      <c r="A892" s="1">
        <v>2.00603199E8</v>
      </c>
      <c r="B892" s="1" t="s">
        <v>1067</v>
      </c>
      <c r="C892" s="1" t="s">
        <v>1068</v>
      </c>
      <c r="D892" s="1" t="s">
        <v>2</v>
      </c>
      <c r="E892" s="1" t="str">
        <f t="shared" si="1"/>
        <v>200603199-MIEIC</v>
      </c>
      <c r="F892" s="1" t="s">
        <v>8115</v>
      </c>
      <c r="G892" s="1" t="s">
        <v>8131</v>
      </c>
      <c r="H892" s="1" t="str">
        <f t="shared" si="2"/>
        <v>2010/2011</v>
      </c>
      <c r="I892" s="2" t="str">
        <f t="shared" si="3"/>
        <v>2011</v>
      </c>
    </row>
    <row r="893" ht="14.25" customHeight="1">
      <c r="A893" s="1">
        <v>2.01005281E8</v>
      </c>
      <c r="B893" s="1" t="s">
        <v>1078</v>
      </c>
      <c r="C893" s="1" t="s">
        <v>1079</v>
      </c>
      <c r="D893" s="1" t="s">
        <v>2</v>
      </c>
      <c r="E893" s="1" t="str">
        <f t="shared" si="1"/>
        <v>201005281-MIEIC</v>
      </c>
      <c r="F893" s="1" t="s">
        <v>8140</v>
      </c>
      <c r="G893" s="1" t="s">
        <v>8152</v>
      </c>
      <c r="H893" s="1" t="str">
        <f t="shared" si="2"/>
        <v>2015/2016</v>
      </c>
      <c r="I893" s="2" t="str">
        <f t="shared" si="3"/>
        <v>2016</v>
      </c>
    </row>
    <row r="894" ht="14.25" customHeight="1">
      <c r="A894" s="1">
        <v>2.01008957E8</v>
      </c>
      <c r="B894" s="1" t="s">
        <v>1080</v>
      </c>
      <c r="C894" s="1" t="s">
        <v>1081</v>
      </c>
      <c r="D894" s="1" t="s">
        <v>2</v>
      </c>
      <c r="E894" s="1" t="str">
        <f t="shared" si="1"/>
        <v>201008957-MIEIC</v>
      </c>
      <c r="F894" s="1" t="s">
        <v>8140</v>
      </c>
      <c r="G894" s="1" t="s">
        <v>8152</v>
      </c>
      <c r="H894" s="1" t="str">
        <f t="shared" si="2"/>
        <v>2015/2016</v>
      </c>
      <c r="I894" s="2" t="str">
        <f t="shared" si="3"/>
        <v>2016</v>
      </c>
    </row>
    <row r="895" ht="14.25" customHeight="1">
      <c r="A895" s="1">
        <v>2.00402717E8</v>
      </c>
      <c r="B895" s="1" t="s">
        <v>1090</v>
      </c>
      <c r="C895" s="1" t="s">
        <v>1091</v>
      </c>
      <c r="D895" s="1" t="s">
        <v>2</v>
      </c>
      <c r="E895" s="1" t="str">
        <f t="shared" si="1"/>
        <v>200402717-MIEIC</v>
      </c>
      <c r="F895" s="1" t="s">
        <v>8117</v>
      </c>
      <c r="G895" s="1" t="s">
        <v>8138</v>
      </c>
      <c r="H895" s="1" t="str">
        <f t="shared" si="2"/>
        <v>2013/2014</v>
      </c>
      <c r="I895" s="2" t="str">
        <f t="shared" si="3"/>
        <v>2014</v>
      </c>
    </row>
    <row r="896" ht="14.25" customHeight="1">
      <c r="A896" s="1">
        <v>2.00201832E8</v>
      </c>
      <c r="B896" s="1" t="s">
        <v>1097</v>
      </c>
      <c r="C896" s="1" t="s">
        <v>1098</v>
      </c>
      <c r="D896" s="1" t="s">
        <v>2</v>
      </c>
      <c r="E896" s="1" t="str">
        <f t="shared" si="1"/>
        <v>200201832-MIEIC</v>
      </c>
      <c r="F896" s="1" t="s">
        <v>8121</v>
      </c>
      <c r="G896" s="1" t="s">
        <v>8118</v>
      </c>
      <c r="H896" s="1" t="str">
        <f t="shared" si="2"/>
        <v>2007/2008</v>
      </c>
      <c r="I896" s="2" t="str">
        <f t="shared" si="3"/>
        <v>2008</v>
      </c>
    </row>
    <row r="897" ht="14.25" customHeight="1">
      <c r="A897" s="1">
        <v>1.99603128E8</v>
      </c>
      <c r="B897" s="1" t="s">
        <v>1104</v>
      </c>
      <c r="C897" s="1" t="s">
        <v>1105</v>
      </c>
      <c r="D897" s="1" t="s">
        <v>2</v>
      </c>
      <c r="E897" s="1" t="str">
        <f t="shared" si="1"/>
        <v>199603128-MIEIC</v>
      </c>
      <c r="F897" s="1" t="s">
        <v>8115</v>
      </c>
      <c r="G897" s="1" t="s">
        <v>8131</v>
      </c>
      <c r="H897" s="1" t="str">
        <f t="shared" si="2"/>
        <v>2010/2011</v>
      </c>
      <c r="I897" s="2" t="str">
        <f t="shared" si="3"/>
        <v>2011</v>
      </c>
    </row>
    <row r="898" ht="14.25" customHeight="1">
      <c r="A898" s="1">
        <v>2.00204015E8</v>
      </c>
      <c r="B898" s="1" t="s">
        <v>1107</v>
      </c>
      <c r="C898" s="1" t="s">
        <v>1108</v>
      </c>
      <c r="D898" s="1" t="s">
        <v>2</v>
      </c>
      <c r="E898" s="1" t="str">
        <f t="shared" si="1"/>
        <v>200204015-MIEIC</v>
      </c>
      <c r="F898" s="1" t="s">
        <v>8149</v>
      </c>
      <c r="G898" s="1" t="s">
        <v>8116</v>
      </c>
      <c r="H898" s="1" t="str">
        <f t="shared" si="2"/>
        <v>2008/2009</v>
      </c>
      <c r="I898" s="2" t="str">
        <f t="shared" si="3"/>
        <v>2009</v>
      </c>
    </row>
    <row r="899" ht="14.25" customHeight="1">
      <c r="A899" s="1">
        <v>2.01305187E8</v>
      </c>
      <c r="B899" s="1" t="s">
        <v>1119</v>
      </c>
      <c r="C899" s="1" t="s">
        <v>1120</v>
      </c>
      <c r="D899" s="1" t="s">
        <v>2</v>
      </c>
      <c r="E899" s="1" t="str">
        <f t="shared" si="1"/>
        <v>201305187-MIEIC</v>
      </c>
      <c r="F899" s="1" t="s">
        <v>8146</v>
      </c>
      <c r="G899" s="1" t="s">
        <v>8150</v>
      </c>
      <c r="H899" s="1" t="str">
        <f t="shared" si="2"/>
        <v>2017/2018</v>
      </c>
      <c r="I899" s="2" t="str">
        <f t="shared" si="3"/>
        <v>2018</v>
      </c>
    </row>
    <row r="900" ht="14.25" customHeight="1">
      <c r="A900" s="1">
        <v>2.01107928E8</v>
      </c>
      <c r="B900" s="1" t="s">
        <v>1121</v>
      </c>
      <c r="C900" s="1" t="s">
        <v>1122</v>
      </c>
      <c r="D900" s="1" t="s">
        <v>2</v>
      </c>
      <c r="E900" s="1" t="str">
        <f t="shared" si="1"/>
        <v>201107928-MIEIC</v>
      </c>
      <c r="F900" s="1" t="s">
        <v>8151</v>
      </c>
      <c r="G900" s="1" t="s">
        <v>8152</v>
      </c>
      <c r="H900" s="1" t="str">
        <f t="shared" si="2"/>
        <v>2015/2016</v>
      </c>
      <c r="I900" s="2" t="str">
        <f t="shared" si="3"/>
        <v>2016</v>
      </c>
    </row>
    <row r="901" ht="14.25" customHeight="1">
      <c r="A901" s="1">
        <v>2.00805971E8</v>
      </c>
      <c r="B901" s="1" t="s">
        <v>1126</v>
      </c>
      <c r="C901" s="1" t="s">
        <v>1127</v>
      </c>
      <c r="D901" s="1" t="s">
        <v>2</v>
      </c>
      <c r="E901" s="1" t="str">
        <f t="shared" si="1"/>
        <v>200805971-MIEIC</v>
      </c>
      <c r="F901" s="1" t="s">
        <v>8147</v>
      </c>
      <c r="G901" s="1" t="s">
        <v>8130</v>
      </c>
      <c r="H901" s="1" t="str">
        <f t="shared" si="2"/>
        <v>2009/2010</v>
      </c>
      <c r="I901" s="2" t="str">
        <f t="shared" si="3"/>
        <v>2010</v>
      </c>
    </row>
    <row r="902" ht="14.25" customHeight="1">
      <c r="A902" s="1">
        <v>2.01105623E8</v>
      </c>
      <c r="B902" s="1" t="s">
        <v>1129</v>
      </c>
      <c r="C902" s="1" t="s">
        <v>1130</v>
      </c>
      <c r="D902" s="1" t="s">
        <v>2</v>
      </c>
      <c r="E902" s="1" t="str">
        <f t="shared" si="1"/>
        <v>201105623-MIEIC</v>
      </c>
      <c r="F902" s="1" t="s">
        <v>8151</v>
      </c>
      <c r="G902" s="1" t="s">
        <v>8152</v>
      </c>
      <c r="H902" s="1" t="str">
        <f t="shared" si="2"/>
        <v>2015/2016</v>
      </c>
      <c r="I902" s="2" t="str">
        <f t="shared" si="3"/>
        <v>2016</v>
      </c>
    </row>
    <row r="903" ht="14.25" customHeight="1">
      <c r="A903" s="1">
        <v>2.00301194E8</v>
      </c>
      <c r="B903" s="1" t="s">
        <v>1132</v>
      </c>
      <c r="C903" s="1" t="s">
        <v>1133</v>
      </c>
      <c r="D903" s="1" t="s">
        <v>2</v>
      </c>
      <c r="E903" s="1" t="str">
        <f t="shared" si="1"/>
        <v>200301194-MIEIC</v>
      </c>
      <c r="F903" s="1" t="s">
        <v>8119</v>
      </c>
      <c r="G903" s="1" t="s">
        <v>8118</v>
      </c>
      <c r="H903" s="1" t="str">
        <f t="shared" si="2"/>
        <v>2007/2008</v>
      </c>
      <c r="I903" s="2" t="str">
        <f t="shared" si="3"/>
        <v>2008</v>
      </c>
    </row>
    <row r="904" ht="14.25" customHeight="1">
      <c r="A904" s="1">
        <v>2.00903044E8</v>
      </c>
      <c r="B904" s="1" t="s">
        <v>1139</v>
      </c>
      <c r="C904" s="1" t="s">
        <v>1140</v>
      </c>
      <c r="D904" s="1" t="s">
        <v>2</v>
      </c>
      <c r="E904" s="1" t="str">
        <f t="shared" si="1"/>
        <v>200903044-MIEIC</v>
      </c>
      <c r="F904" s="1" t="s">
        <v>8137</v>
      </c>
      <c r="G904" s="1" t="s">
        <v>8141</v>
      </c>
      <c r="H904" s="1" t="str">
        <f t="shared" si="2"/>
        <v>2014/2015</v>
      </c>
      <c r="I904" s="2" t="str">
        <f t="shared" si="3"/>
        <v>2015</v>
      </c>
    </row>
    <row r="905" ht="14.25" customHeight="1">
      <c r="A905" s="1">
        <v>2.01504749E8</v>
      </c>
      <c r="B905" s="1" t="s">
        <v>1144</v>
      </c>
      <c r="C905" s="1" t="s">
        <v>1145</v>
      </c>
      <c r="D905" s="1" t="s">
        <v>2</v>
      </c>
      <c r="E905" s="1" t="str">
        <f t="shared" si="1"/>
        <v>201504749-MIEIC</v>
      </c>
      <c r="F905" s="1" t="s">
        <v>8133</v>
      </c>
      <c r="G905" s="1" t="s">
        <v>8136</v>
      </c>
      <c r="H905" s="1" t="str">
        <f t="shared" si="2"/>
        <v>2020/2021</v>
      </c>
      <c r="I905" s="2" t="str">
        <f t="shared" si="3"/>
        <v>2021</v>
      </c>
    </row>
    <row r="906" ht="14.25" customHeight="1">
      <c r="A906" s="1">
        <v>2.01200678E8</v>
      </c>
      <c r="B906" s="1" t="s">
        <v>1147</v>
      </c>
      <c r="C906" s="1" t="s">
        <v>1148</v>
      </c>
      <c r="D906" s="1" t="s">
        <v>2</v>
      </c>
      <c r="E906" s="1" t="str">
        <f t="shared" si="1"/>
        <v>201200678-MIEIC</v>
      </c>
      <c r="F906" s="1" t="s">
        <v>8142</v>
      </c>
      <c r="G906" s="1" t="s">
        <v>8144</v>
      </c>
      <c r="H906" s="1" t="str">
        <f t="shared" si="2"/>
        <v>2018/2019</v>
      </c>
      <c r="I906" s="2" t="str">
        <f t="shared" si="3"/>
        <v>2019</v>
      </c>
    </row>
    <row r="907" ht="14.25" customHeight="1">
      <c r="A907" s="1">
        <v>2.0080803E8</v>
      </c>
      <c r="B907" s="1" t="s">
        <v>1150</v>
      </c>
      <c r="C907" s="1" t="s">
        <v>1151</v>
      </c>
      <c r="D907" s="1" t="s">
        <v>2</v>
      </c>
      <c r="E907" s="1" t="str">
        <f t="shared" si="1"/>
        <v>200808030-MIEIC</v>
      </c>
      <c r="F907" s="1" t="s">
        <v>8147</v>
      </c>
      <c r="G907" s="1" t="s">
        <v>8129</v>
      </c>
      <c r="H907" s="1" t="str">
        <f t="shared" si="2"/>
        <v>2012/2013</v>
      </c>
      <c r="I907" s="2" t="str">
        <f t="shared" si="3"/>
        <v>2013</v>
      </c>
    </row>
    <row r="908" ht="14.25" customHeight="1">
      <c r="A908" s="1">
        <v>2.0100292E8</v>
      </c>
      <c r="B908" s="1" t="s">
        <v>1152</v>
      </c>
      <c r="C908" s="1" t="s">
        <v>1153</v>
      </c>
      <c r="D908" s="1" t="s">
        <v>2</v>
      </c>
      <c r="E908" s="1" t="str">
        <f t="shared" si="1"/>
        <v>201002920-MIEIC</v>
      </c>
      <c r="F908" s="1" t="s">
        <v>8140</v>
      </c>
      <c r="G908" s="1" t="s">
        <v>8141</v>
      </c>
      <c r="H908" s="1" t="str">
        <f t="shared" si="2"/>
        <v>2014/2015</v>
      </c>
      <c r="I908" s="2" t="str">
        <f t="shared" si="3"/>
        <v>2015</v>
      </c>
    </row>
    <row r="909" ht="14.25" customHeight="1">
      <c r="A909" s="1">
        <v>2.00506387E8</v>
      </c>
      <c r="B909" s="1" t="s">
        <v>1154</v>
      </c>
      <c r="C909" s="1" t="s">
        <v>1155</v>
      </c>
      <c r="D909" s="1" t="s">
        <v>2</v>
      </c>
      <c r="E909" s="1" t="str">
        <f t="shared" si="1"/>
        <v>200506387-MIEIC</v>
      </c>
      <c r="F909" s="1" t="s">
        <v>8123</v>
      </c>
      <c r="G909" s="1" t="s">
        <v>8130</v>
      </c>
      <c r="H909" s="1" t="str">
        <f t="shared" si="2"/>
        <v>2009/2010</v>
      </c>
      <c r="I909" s="2" t="str">
        <f t="shared" si="3"/>
        <v>2010</v>
      </c>
    </row>
    <row r="910" ht="14.25" customHeight="1">
      <c r="A910" s="1">
        <v>2.01304041E8</v>
      </c>
      <c r="B910" s="1" t="s">
        <v>1157</v>
      </c>
      <c r="C910" s="1" t="s">
        <v>1158</v>
      </c>
      <c r="D910" s="1" t="s">
        <v>2</v>
      </c>
      <c r="E910" s="1" t="str">
        <f t="shared" si="1"/>
        <v>201304041-MIEIC</v>
      </c>
      <c r="F910" s="1" t="s">
        <v>8146</v>
      </c>
      <c r="G910" s="1" t="s">
        <v>8150</v>
      </c>
      <c r="H910" s="1" t="str">
        <f t="shared" si="2"/>
        <v>2017/2018</v>
      </c>
      <c r="I910" s="2" t="str">
        <f t="shared" si="3"/>
        <v>2018</v>
      </c>
    </row>
    <row r="911" ht="14.25" customHeight="1">
      <c r="A911" s="1">
        <v>2.01000717E8</v>
      </c>
      <c r="B911" s="1" t="s">
        <v>1159</v>
      </c>
      <c r="C911" s="1" t="s">
        <v>1160</v>
      </c>
      <c r="D911" s="1" t="s">
        <v>2</v>
      </c>
      <c r="E911" s="1" t="str">
        <f t="shared" si="1"/>
        <v>201000717-MIEIC</v>
      </c>
      <c r="F911" s="1" t="s">
        <v>8151</v>
      </c>
      <c r="G911" s="1" t="s">
        <v>8134</v>
      </c>
      <c r="H911" s="1" t="str">
        <f t="shared" si="2"/>
        <v>2019/2020</v>
      </c>
      <c r="I911" s="2" t="str">
        <f t="shared" si="3"/>
        <v>2020</v>
      </c>
    </row>
    <row r="912" ht="14.25" customHeight="1">
      <c r="A912" s="1">
        <v>2.00404474E8</v>
      </c>
      <c r="B912" s="1" t="s">
        <v>1164</v>
      </c>
      <c r="C912" s="1" t="s">
        <v>1165</v>
      </c>
      <c r="D912" s="1" t="s">
        <v>2</v>
      </c>
      <c r="E912" s="1" t="str">
        <f t="shared" si="1"/>
        <v>200404474-MIEIC</v>
      </c>
      <c r="F912" s="1" t="s">
        <v>8115</v>
      </c>
      <c r="G912" s="1" t="s">
        <v>8138</v>
      </c>
      <c r="H912" s="1" t="str">
        <f t="shared" si="2"/>
        <v>2013/2014</v>
      </c>
      <c r="I912" s="2" t="str">
        <f t="shared" si="3"/>
        <v>2014</v>
      </c>
    </row>
    <row r="913" ht="14.25" customHeight="1">
      <c r="A913" s="1">
        <v>2.00005193E8</v>
      </c>
      <c r="B913" s="1" t="s">
        <v>1174</v>
      </c>
      <c r="C913" s="1" t="s">
        <v>1175</v>
      </c>
      <c r="D913" s="1" t="s">
        <v>2</v>
      </c>
      <c r="E913" s="1" t="str">
        <f t="shared" si="1"/>
        <v>200005193-MIEIC</v>
      </c>
      <c r="F913" s="1" t="s">
        <v>8153</v>
      </c>
      <c r="G913" s="1" t="s">
        <v>8131</v>
      </c>
      <c r="H913" s="1" t="str">
        <f t="shared" si="2"/>
        <v>2010/2011</v>
      </c>
      <c r="I913" s="2" t="str">
        <f t="shared" si="3"/>
        <v>2011</v>
      </c>
    </row>
    <row r="914" ht="14.25" customHeight="1">
      <c r="A914" s="1">
        <v>2.00604217E8</v>
      </c>
      <c r="B914" s="1" t="s">
        <v>1176</v>
      </c>
      <c r="C914" s="1" t="s">
        <v>1177</v>
      </c>
      <c r="D914" s="1" t="s">
        <v>2</v>
      </c>
      <c r="E914" s="1" t="str">
        <f t="shared" si="1"/>
        <v>200604217-MIEIC</v>
      </c>
      <c r="F914" s="1" t="s">
        <v>8115</v>
      </c>
      <c r="G914" s="1" t="s">
        <v>8131</v>
      </c>
      <c r="H914" s="1" t="str">
        <f t="shared" si="2"/>
        <v>2010/2011</v>
      </c>
      <c r="I914" s="2" t="str">
        <f t="shared" si="3"/>
        <v>2011</v>
      </c>
    </row>
    <row r="915" ht="14.25" customHeight="1">
      <c r="A915" s="1">
        <v>2.00800534E8</v>
      </c>
      <c r="B915" s="1" t="s">
        <v>1180</v>
      </c>
      <c r="C915" s="1" t="s">
        <v>1181</v>
      </c>
      <c r="D915" s="1" t="s">
        <v>2</v>
      </c>
      <c r="E915" s="1" t="str">
        <f t="shared" si="1"/>
        <v>200800534-MIEIC</v>
      </c>
      <c r="F915" s="1" t="s">
        <v>8147</v>
      </c>
      <c r="G915" s="1" t="s">
        <v>8129</v>
      </c>
      <c r="H915" s="1" t="str">
        <f t="shared" si="2"/>
        <v>2012/2013</v>
      </c>
      <c r="I915" s="2" t="str">
        <f t="shared" si="3"/>
        <v>2013</v>
      </c>
    </row>
    <row r="916" ht="14.25" customHeight="1">
      <c r="A916" s="1">
        <v>2.0140309E8</v>
      </c>
      <c r="B916" s="1" t="s">
        <v>1187</v>
      </c>
      <c r="C916" s="1" t="s">
        <v>1188</v>
      </c>
      <c r="D916" s="1" t="s">
        <v>2</v>
      </c>
      <c r="E916" s="1" t="str">
        <f t="shared" si="1"/>
        <v>201403090-MIEIC</v>
      </c>
      <c r="F916" s="1" t="s">
        <v>8145</v>
      </c>
      <c r="G916" s="1" t="s">
        <v>8144</v>
      </c>
      <c r="H916" s="1" t="str">
        <f t="shared" si="2"/>
        <v>2018/2019</v>
      </c>
      <c r="I916" s="2" t="str">
        <f t="shared" si="3"/>
        <v>2019</v>
      </c>
    </row>
    <row r="917" ht="14.25" customHeight="1">
      <c r="A917" s="1">
        <v>2.01303494E8</v>
      </c>
      <c r="B917" s="1" t="s">
        <v>1190</v>
      </c>
      <c r="C917" s="1" t="s">
        <v>1191</v>
      </c>
      <c r="D917" s="1" t="s">
        <v>2</v>
      </c>
      <c r="E917" s="1" t="str">
        <f t="shared" si="1"/>
        <v>201303494-MIEIC</v>
      </c>
      <c r="F917" s="1" t="s">
        <v>8146</v>
      </c>
      <c r="G917" s="1" t="s">
        <v>8144</v>
      </c>
      <c r="H917" s="1" t="str">
        <f t="shared" si="2"/>
        <v>2018/2019</v>
      </c>
      <c r="I917" s="2" t="str">
        <f t="shared" si="3"/>
        <v>2019</v>
      </c>
    </row>
    <row r="918" ht="14.25" customHeight="1">
      <c r="A918" s="1">
        <v>2.01506509E8</v>
      </c>
      <c r="B918" s="1" t="s">
        <v>1195</v>
      </c>
      <c r="C918" s="1" t="s">
        <v>1196</v>
      </c>
      <c r="D918" s="1" t="s">
        <v>2</v>
      </c>
      <c r="E918" s="1" t="str">
        <f t="shared" si="1"/>
        <v>201506509-MIEIC</v>
      </c>
      <c r="F918" s="1" t="s">
        <v>8133</v>
      </c>
      <c r="G918" s="1" t="s">
        <v>8136</v>
      </c>
      <c r="H918" s="1" t="str">
        <f t="shared" si="2"/>
        <v>2020/2021</v>
      </c>
      <c r="I918" s="2" t="str">
        <f t="shared" si="3"/>
        <v>2021</v>
      </c>
    </row>
    <row r="919" ht="14.25" customHeight="1">
      <c r="A919" s="1">
        <v>2.01406219E8</v>
      </c>
      <c r="B919" s="1" t="s">
        <v>1197</v>
      </c>
      <c r="C919" s="1" t="s">
        <v>1198</v>
      </c>
      <c r="D919" s="1" t="s">
        <v>2</v>
      </c>
      <c r="E919" s="1" t="str">
        <f t="shared" si="1"/>
        <v>201406219-MIEIC</v>
      </c>
      <c r="F919" s="1" t="s">
        <v>8145</v>
      </c>
      <c r="G919" s="1" t="s">
        <v>8144</v>
      </c>
      <c r="H919" s="1" t="str">
        <f t="shared" si="2"/>
        <v>2018/2019</v>
      </c>
      <c r="I919" s="2" t="str">
        <f t="shared" si="3"/>
        <v>2019</v>
      </c>
    </row>
    <row r="920" ht="14.25" customHeight="1">
      <c r="A920" s="1">
        <v>2.00908703E8</v>
      </c>
      <c r="B920" s="1" t="s">
        <v>1199</v>
      </c>
      <c r="C920" s="1" t="s">
        <v>1200</v>
      </c>
      <c r="D920" s="1" t="s">
        <v>2</v>
      </c>
      <c r="E920" s="1" t="str">
        <f t="shared" si="1"/>
        <v>200908703-MIEIC</v>
      </c>
      <c r="F920" s="1" t="s">
        <v>8142</v>
      </c>
      <c r="G920" s="1" t="s">
        <v>8144</v>
      </c>
      <c r="H920" s="1" t="str">
        <f t="shared" si="2"/>
        <v>2018/2019</v>
      </c>
      <c r="I920" s="2" t="str">
        <f t="shared" si="3"/>
        <v>2019</v>
      </c>
    </row>
    <row r="921" ht="14.25" customHeight="1">
      <c r="A921" s="1">
        <v>2.01606334E8</v>
      </c>
      <c r="B921" s="1" t="s">
        <v>1202</v>
      </c>
      <c r="C921" s="1" t="s">
        <v>1203</v>
      </c>
      <c r="D921" s="1" t="s">
        <v>2</v>
      </c>
      <c r="E921" s="1" t="str">
        <f t="shared" si="1"/>
        <v>201606334-MIEIC</v>
      </c>
      <c r="F921" s="1" t="s">
        <v>8135</v>
      </c>
      <c r="G921" s="1" t="s">
        <v>8136</v>
      </c>
      <c r="H921" s="1" t="str">
        <f t="shared" si="2"/>
        <v>2020/2021</v>
      </c>
      <c r="I921" s="2" t="str">
        <f t="shared" si="3"/>
        <v>2021</v>
      </c>
    </row>
    <row r="922" ht="14.25" customHeight="1">
      <c r="A922" s="1">
        <v>2.00600402E8</v>
      </c>
      <c r="B922" s="1" t="s">
        <v>1208</v>
      </c>
      <c r="C922" s="1" t="s">
        <v>1209</v>
      </c>
      <c r="D922" s="1" t="s">
        <v>2</v>
      </c>
      <c r="E922" s="1" t="str">
        <f t="shared" si="1"/>
        <v>200600402-MIEIC</v>
      </c>
      <c r="F922" s="1" t="s">
        <v>8115</v>
      </c>
      <c r="G922" s="1" t="s">
        <v>8131</v>
      </c>
      <c r="H922" s="1" t="str">
        <f t="shared" si="2"/>
        <v>2010/2011</v>
      </c>
      <c r="I922" s="2" t="str">
        <f t="shared" si="3"/>
        <v>2011</v>
      </c>
    </row>
    <row r="923" ht="14.25" customHeight="1">
      <c r="A923" s="1">
        <v>2.01405765E8</v>
      </c>
      <c r="B923" s="1" t="s">
        <v>1215</v>
      </c>
      <c r="C923" s="1" t="s">
        <v>1216</v>
      </c>
      <c r="D923" s="1" t="s">
        <v>2</v>
      </c>
      <c r="E923" s="1" t="str">
        <f t="shared" si="1"/>
        <v>201405765-MIEIC</v>
      </c>
      <c r="F923" s="1" t="s">
        <v>8145</v>
      </c>
      <c r="G923" s="1" t="s">
        <v>8144</v>
      </c>
      <c r="H923" s="1" t="str">
        <f t="shared" si="2"/>
        <v>2018/2019</v>
      </c>
      <c r="I923" s="2" t="str">
        <f t="shared" si="3"/>
        <v>2019</v>
      </c>
    </row>
    <row r="924" ht="14.25" customHeight="1">
      <c r="A924" s="1">
        <v>2.01506671E8</v>
      </c>
      <c r="B924" s="1" t="s">
        <v>1217</v>
      </c>
      <c r="C924" s="1" t="s">
        <v>1218</v>
      </c>
      <c r="D924" s="1" t="s">
        <v>2</v>
      </c>
      <c r="E924" s="1" t="str">
        <f t="shared" si="1"/>
        <v>201506671-MIEIC</v>
      </c>
      <c r="F924" s="1" t="s">
        <v>8133</v>
      </c>
      <c r="G924" s="1" t="s">
        <v>8134</v>
      </c>
      <c r="H924" s="1" t="str">
        <f t="shared" si="2"/>
        <v>2019/2020</v>
      </c>
      <c r="I924" s="2" t="str">
        <f t="shared" si="3"/>
        <v>2020</v>
      </c>
    </row>
    <row r="925" ht="14.25" customHeight="1">
      <c r="A925" s="1">
        <v>2.00800535E8</v>
      </c>
      <c r="B925" s="1" t="s">
        <v>1221</v>
      </c>
      <c r="C925" s="1" t="s">
        <v>1222</v>
      </c>
      <c r="D925" s="1" t="s">
        <v>2</v>
      </c>
      <c r="E925" s="1" t="str">
        <f t="shared" si="1"/>
        <v>200800535-MIEIC</v>
      </c>
      <c r="F925" s="1" t="s">
        <v>8147</v>
      </c>
      <c r="G925" s="1" t="s">
        <v>8141</v>
      </c>
      <c r="H925" s="1" t="str">
        <f t="shared" si="2"/>
        <v>2014/2015</v>
      </c>
      <c r="I925" s="2" t="str">
        <f t="shared" si="3"/>
        <v>2015</v>
      </c>
    </row>
    <row r="926" ht="14.25" customHeight="1">
      <c r="A926" s="1">
        <v>2.00500438E8</v>
      </c>
      <c r="B926" s="1" t="s">
        <v>1223</v>
      </c>
      <c r="C926" s="1" t="s">
        <v>1224</v>
      </c>
      <c r="D926" s="1" t="s">
        <v>2</v>
      </c>
      <c r="E926" s="1" t="str">
        <f t="shared" si="1"/>
        <v>200500438-MIEIC</v>
      </c>
      <c r="F926" s="1" t="s">
        <v>8123</v>
      </c>
      <c r="G926" s="1" t="s">
        <v>8130</v>
      </c>
      <c r="H926" s="1" t="str">
        <f t="shared" si="2"/>
        <v>2009/2010</v>
      </c>
      <c r="I926" s="2" t="str">
        <f t="shared" si="3"/>
        <v>2010</v>
      </c>
    </row>
    <row r="927" ht="14.25" customHeight="1">
      <c r="A927" s="1">
        <v>2.00401289E8</v>
      </c>
      <c r="B927" s="1" t="s">
        <v>1228</v>
      </c>
      <c r="C927" s="1" t="s">
        <v>1229</v>
      </c>
      <c r="D927" s="1" t="s">
        <v>2</v>
      </c>
      <c r="E927" s="1" t="str">
        <f t="shared" si="1"/>
        <v>200401289-MIEIC</v>
      </c>
      <c r="F927" s="1" t="s">
        <v>8123</v>
      </c>
      <c r="G927" s="1" t="s">
        <v>8130</v>
      </c>
      <c r="H927" s="1" t="str">
        <f t="shared" si="2"/>
        <v>2009/2010</v>
      </c>
      <c r="I927" s="2" t="str">
        <f t="shared" si="3"/>
        <v>2010</v>
      </c>
    </row>
    <row r="928" ht="14.25" customHeight="1">
      <c r="A928" s="1">
        <v>2.01604039E8</v>
      </c>
      <c r="B928" s="1" t="s">
        <v>1231</v>
      </c>
      <c r="C928" s="1" t="s">
        <v>1232</v>
      </c>
      <c r="D928" s="1" t="s">
        <v>2</v>
      </c>
      <c r="E928" s="1" t="str">
        <f t="shared" si="1"/>
        <v>201604039-MIEIC</v>
      </c>
      <c r="F928" s="1" t="s">
        <v>8135</v>
      </c>
      <c r="G928" s="1" t="s">
        <v>8136</v>
      </c>
      <c r="H928" s="1" t="str">
        <f t="shared" si="2"/>
        <v>2020/2021</v>
      </c>
      <c r="I928" s="2" t="str">
        <f t="shared" si="3"/>
        <v>2021</v>
      </c>
    </row>
    <row r="929" ht="14.25" customHeight="1">
      <c r="A929" s="1">
        <v>2.00605114E8</v>
      </c>
      <c r="B929" s="1" t="s">
        <v>1236</v>
      </c>
      <c r="C929" s="1" t="s">
        <v>1237</v>
      </c>
      <c r="D929" s="1" t="s">
        <v>2</v>
      </c>
      <c r="E929" s="1" t="str">
        <f t="shared" si="1"/>
        <v>200605114-MIEIC</v>
      </c>
      <c r="F929" s="1" t="s">
        <v>8115</v>
      </c>
      <c r="G929" s="1" t="s">
        <v>8132</v>
      </c>
      <c r="H929" s="1" t="str">
        <f t="shared" si="2"/>
        <v>2011/2012</v>
      </c>
      <c r="I929" s="2" t="str">
        <f t="shared" si="3"/>
        <v>2012</v>
      </c>
    </row>
    <row r="930" ht="14.25" customHeight="1">
      <c r="A930" s="1">
        <v>2.00401172E8</v>
      </c>
      <c r="B930" s="1" t="s">
        <v>1245</v>
      </c>
      <c r="C930" s="1" t="s">
        <v>1246</v>
      </c>
      <c r="D930" s="1" t="s">
        <v>2</v>
      </c>
      <c r="E930" s="1" t="str">
        <f t="shared" si="1"/>
        <v>200401172-MIEIC</v>
      </c>
      <c r="F930" s="1" t="s">
        <v>8117</v>
      </c>
      <c r="G930" s="1" t="s">
        <v>8118</v>
      </c>
      <c r="H930" s="1" t="str">
        <f t="shared" si="2"/>
        <v>2007/2008</v>
      </c>
      <c r="I930" s="2" t="str">
        <f t="shared" si="3"/>
        <v>2008</v>
      </c>
    </row>
    <row r="931" ht="14.25" customHeight="1">
      <c r="A931" s="1">
        <v>2.01605344E8</v>
      </c>
      <c r="B931" s="1" t="s">
        <v>1249</v>
      </c>
      <c r="C931" s="1" t="s">
        <v>1250</v>
      </c>
      <c r="D931" s="1" t="s">
        <v>2</v>
      </c>
      <c r="E931" s="1" t="str">
        <f t="shared" si="1"/>
        <v>201605344-MIEIC</v>
      </c>
      <c r="F931" s="1" t="s">
        <v>8135</v>
      </c>
      <c r="G931" s="1" t="s">
        <v>8136</v>
      </c>
      <c r="H931" s="1" t="str">
        <f t="shared" si="2"/>
        <v>2020/2021</v>
      </c>
      <c r="I931" s="2" t="str">
        <f t="shared" si="3"/>
        <v>2021</v>
      </c>
    </row>
    <row r="932" ht="14.25" customHeight="1">
      <c r="A932" s="1">
        <v>2.00908717E8</v>
      </c>
      <c r="B932" s="1" t="s">
        <v>1257</v>
      </c>
      <c r="C932" s="1" t="s">
        <v>1258</v>
      </c>
      <c r="D932" s="1" t="s">
        <v>2</v>
      </c>
      <c r="E932" s="1" t="str">
        <f t="shared" si="1"/>
        <v>200908717-MIEIC</v>
      </c>
      <c r="F932" s="1" t="s">
        <v>8137</v>
      </c>
      <c r="G932" s="1" t="s">
        <v>8138</v>
      </c>
      <c r="H932" s="1" t="str">
        <f t="shared" si="2"/>
        <v>2013/2014</v>
      </c>
      <c r="I932" s="2" t="str">
        <f t="shared" si="3"/>
        <v>2014</v>
      </c>
    </row>
    <row r="933" ht="14.25" customHeight="1">
      <c r="A933" s="1">
        <v>2.01508262E8</v>
      </c>
      <c r="B933" s="1" t="s">
        <v>1262</v>
      </c>
      <c r="C933" s="1" t="s">
        <v>1263</v>
      </c>
      <c r="D933" s="1" t="s">
        <v>2</v>
      </c>
      <c r="E933" s="1" t="str">
        <f t="shared" si="1"/>
        <v>201508262-MIEIC</v>
      </c>
      <c r="F933" s="1" t="s">
        <v>8135</v>
      </c>
      <c r="G933" s="1" t="s">
        <v>8134</v>
      </c>
      <c r="H933" s="1" t="str">
        <f t="shared" si="2"/>
        <v>2019/2020</v>
      </c>
      <c r="I933" s="2" t="str">
        <f t="shared" si="3"/>
        <v>2020</v>
      </c>
    </row>
    <row r="934" ht="14.25" customHeight="1">
      <c r="A934" s="1">
        <v>2.01404493E8</v>
      </c>
      <c r="B934" s="1" t="s">
        <v>1271</v>
      </c>
      <c r="C934" s="1" t="s">
        <v>1272</v>
      </c>
      <c r="D934" s="1" t="s">
        <v>2</v>
      </c>
      <c r="E934" s="1" t="str">
        <f t="shared" si="1"/>
        <v>201404493-MIEIC</v>
      </c>
      <c r="F934" s="1" t="s">
        <v>8145</v>
      </c>
      <c r="G934" s="1" t="s">
        <v>8144</v>
      </c>
      <c r="H934" s="1" t="str">
        <f t="shared" si="2"/>
        <v>2018/2019</v>
      </c>
      <c r="I934" s="2" t="str">
        <f t="shared" si="3"/>
        <v>2019</v>
      </c>
    </row>
    <row r="935" ht="14.25" customHeight="1">
      <c r="A935" s="1">
        <v>2.01505409E8</v>
      </c>
      <c r="B935" s="1" t="s">
        <v>1273</v>
      </c>
      <c r="C935" s="1" t="s">
        <v>1274</v>
      </c>
      <c r="D935" s="1" t="s">
        <v>2</v>
      </c>
      <c r="E935" s="1" t="str">
        <f t="shared" si="1"/>
        <v>201505409-MIEIC</v>
      </c>
      <c r="F935" s="1" t="s">
        <v>8133</v>
      </c>
      <c r="G935" s="1" t="s">
        <v>8134</v>
      </c>
      <c r="H935" s="1" t="str">
        <f t="shared" si="2"/>
        <v>2019/2020</v>
      </c>
      <c r="I935" s="2" t="str">
        <f t="shared" si="3"/>
        <v>2020</v>
      </c>
    </row>
    <row r="936" ht="14.25" customHeight="1">
      <c r="A936" s="1">
        <v>2.01603542E8</v>
      </c>
      <c r="B936" s="1" t="s">
        <v>1279</v>
      </c>
      <c r="C936" s="1" t="s">
        <v>1280</v>
      </c>
      <c r="D936" s="1" t="s">
        <v>2</v>
      </c>
      <c r="E936" s="1" t="str">
        <f t="shared" si="1"/>
        <v>201603542-MIEIC</v>
      </c>
      <c r="F936" s="1" t="s">
        <v>8135</v>
      </c>
      <c r="G936" s="1" t="s">
        <v>8136</v>
      </c>
      <c r="H936" s="1" t="str">
        <f t="shared" si="2"/>
        <v>2020/2021</v>
      </c>
      <c r="I936" s="2" t="str">
        <f t="shared" si="3"/>
        <v>2021</v>
      </c>
    </row>
    <row r="937" ht="14.25" customHeight="1">
      <c r="A937" s="1">
        <v>2.00004576E8</v>
      </c>
      <c r="B937" s="1" t="s">
        <v>1281</v>
      </c>
      <c r="C937" s="1" t="s">
        <v>1282</v>
      </c>
      <c r="D937" s="1" t="s">
        <v>2</v>
      </c>
      <c r="E937" s="1" t="str">
        <f t="shared" si="1"/>
        <v>200004576-MIEIC</v>
      </c>
      <c r="F937" s="1" t="s">
        <v>8153</v>
      </c>
      <c r="G937" s="1" t="s">
        <v>8118</v>
      </c>
      <c r="H937" s="1" t="str">
        <f t="shared" si="2"/>
        <v>2007/2008</v>
      </c>
      <c r="I937" s="2" t="str">
        <f t="shared" si="3"/>
        <v>2008</v>
      </c>
    </row>
    <row r="938" ht="14.25" customHeight="1">
      <c r="A938" s="1">
        <v>2.01105084E8</v>
      </c>
      <c r="B938" s="1" t="s">
        <v>1285</v>
      </c>
      <c r="C938" s="1" t="s">
        <v>1286</v>
      </c>
      <c r="D938" s="1" t="s">
        <v>2</v>
      </c>
      <c r="E938" s="1" t="str">
        <f t="shared" si="1"/>
        <v>201105084-MIEIC</v>
      </c>
      <c r="F938" s="1" t="s">
        <v>8146</v>
      </c>
      <c r="G938" s="1" t="s">
        <v>8150</v>
      </c>
      <c r="H938" s="1" t="str">
        <f t="shared" si="2"/>
        <v>2017/2018</v>
      </c>
      <c r="I938" s="2" t="str">
        <f t="shared" si="3"/>
        <v>2018</v>
      </c>
    </row>
    <row r="939" ht="14.25" customHeight="1">
      <c r="A939" s="1">
        <v>2.00300469E8</v>
      </c>
      <c r="B939" s="1" t="s">
        <v>1292</v>
      </c>
      <c r="C939" s="1" t="s">
        <v>1293</v>
      </c>
      <c r="D939" s="1" t="s">
        <v>2</v>
      </c>
      <c r="E939" s="1" t="str">
        <f t="shared" si="1"/>
        <v>200300469-MIEIC</v>
      </c>
      <c r="F939" s="1" t="s">
        <v>8119</v>
      </c>
      <c r="G939" s="1" t="s">
        <v>8130</v>
      </c>
      <c r="H939" s="1" t="str">
        <f t="shared" si="2"/>
        <v>2009/2010</v>
      </c>
      <c r="I939" s="2" t="str">
        <f t="shared" si="3"/>
        <v>2010</v>
      </c>
    </row>
    <row r="940" ht="14.25" customHeight="1">
      <c r="A940" s="1">
        <v>2.01305188E8</v>
      </c>
      <c r="B940" s="1" t="s">
        <v>1300</v>
      </c>
      <c r="C940" s="1" t="s">
        <v>1301</v>
      </c>
      <c r="D940" s="1" t="s">
        <v>2</v>
      </c>
      <c r="E940" s="1" t="str">
        <f t="shared" si="1"/>
        <v>201305188-MIEIC</v>
      </c>
      <c r="F940" s="1" t="s">
        <v>8146</v>
      </c>
      <c r="G940" s="1" t="s">
        <v>8134</v>
      </c>
      <c r="H940" s="1" t="str">
        <f t="shared" si="2"/>
        <v>2019/2020</v>
      </c>
      <c r="I940" s="2" t="str">
        <f t="shared" si="3"/>
        <v>2020</v>
      </c>
    </row>
    <row r="941" ht="14.25" customHeight="1">
      <c r="A941" s="1">
        <v>2.01001711E8</v>
      </c>
      <c r="B941" s="1" t="s">
        <v>1302</v>
      </c>
      <c r="C941" s="1" t="s">
        <v>1303</v>
      </c>
      <c r="D941" s="1" t="s">
        <v>2</v>
      </c>
      <c r="E941" s="1" t="str">
        <f t="shared" si="1"/>
        <v>201001711-MIEIC</v>
      </c>
      <c r="F941" s="1" t="s">
        <v>8140</v>
      </c>
      <c r="G941" s="1" t="s">
        <v>8141</v>
      </c>
      <c r="H941" s="1" t="str">
        <f t="shared" si="2"/>
        <v>2014/2015</v>
      </c>
      <c r="I941" s="2" t="str">
        <f t="shared" si="3"/>
        <v>2015</v>
      </c>
    </row>
    <row r="942" ht="14.25" customHeight="1">
      <c r="A942" s="1">
        <v>2.01006674E8</v>
      </c>
      <c r="B942" s="1" t="s">
        <v>1305</v>
      </c>
      <c r="C942" s="1" t="s">
        <v>1306</v>
      </c>
      <c r="D942" s="1" t="s">
        <v>2</v>
      </c>
      <c r="E942" s="1" t="str">
        <f t="shared" si="1"/>
        <v>201006674-MIEIC</v>
      </c>
      <c r="F942" s="1" t="s">
        <v>8140</v>
      </c>
      <c r="G942" s="1" t="s">
        <v>8143</v>
      </c>
      <c r="H942" s="1" t="str">
        <f t="shared" si="2"/>
        <v>2016/2017</v>
      </c>
      <c r="I942" s="2" t="str">
        <f t="shared" si="3"/>
        <v>2017</v>
      </c>
    </row>
    <row r="943" ht="14.25" customHeight="1">
      <c r="A943" s="1">
        <v>2.010065E8</v>
      </c>
      <c r="B943" s="1" t="s">
        <v>1307</v>
      </c>
      <c r="C943" s="1" t="s">
        <v>1308</v>
      </c>
      <c r="D943" s="1" t="s">
        <v>2</v>
      </c>
      <c r="E943" s="1" t="str">
        <f t="shared" si="1"/>
        <v>201006500-MIEIC</v>
      </c>
      <c r="F943" s="1" t="s">
        <v>8140</v>
      </c>
      <c r="G943" s="1" t="s">
        <v>8141</v>
      </c>
      <c r="H943" s="1" t="str">
        <f t="shared" si="2"/>
        <v>2014/2015</v>
      </c>
      <c r="I943" s="2" t="str">
        <f t="shared" si="3"/>
        <v>2015</v>
      </c>
    </row>
    <row r="944" ht="14.25" customHeight="1">
      <c r="A944" s="1">
        <v>2.01009003E8</v>
      </c>
      <c r="B944" s="1" t="s">
        <v>1315</v>
      </c>
      <c r="C944" s="1" t="s">
        <v>1316</v>
      </c>
      <c r="D944" s="1" t="s">
        <v>2</v>
      </c>
      <c r="E944" s="1" t="str">
        <f t="shared" si="1"/>
        <v>201009003-MIEIC</v>
      </c>
      <c r="F944" s="1" t="s">
        <v>8140</v>
      </c>
      <c r="G944" s="1" t="s">
        <v>8152</v>
      </c>
      <c r="H944" s="1" t="str">
        <f t="shared" si="2"/>
        <v>2015/2016</v>
      </c>
      <c r="I944" s="2" t="str">
        <f t="shared" si="3"/>
        <v>2016</v>
      </c>
    </row>
    <row r="945" ht="14.25" customHeight="1">
      <c r="A945" s="1">
        <v>2.00907535E8</v>
      </c>
      <c r="B945" s="1" t="s">
        <v>1331</v>
      </c>
      <c r="C945" s="1" t="s">
        <v>1332</v>
      </c>
      <c r="D945" s="1" t="s">
        <v>2</v>
      </c>
      <c r="E945" s="1" t="str">
        <f t="shared" si="1"/>
        <v>200907535-MIEIC</v>
      </c>
      <c r="F945" s="1" t="s">
        <v>8137</v>
      </c>
      <c r="G945" s="1" t="s">
        <v>8141</v>
      </c>
      <c r="H945" s="1" t="str">
        <f t="shared" si="2"/>
        <v>2014/2015</v>
      </c>
      <c r="I945" s="2" t="str">
        <f t="shared" si="3"/>
        <v>2015</v>
      </c>
    </row>
    <row r="946" ht="14.25" customHeight="1">
      <c r="A946" s="1">
        <v>2.01305094E8</v>
      </c>
      <c r="B946" s="1" t="s">
        <v>1334</v>
      </c>
      <c r="C946" s="1" t="s">
        <v>1335</v>
      </c>
      <c r="D946" s="1" t="s">
        <v>2</v>
      </c>
      <c r="E946" s="1" t="str">
        <f t="shared" si="1"/>
        <v>201305094-MIEIC</v>
      </c>
      <c r="F946" s="1" t="s">
        <v>8135</v>
      </c>
      <c r="G946" s="1" t="s">
        <v>8144</v>
      </c>
      <c r="H946" s="1" t="str">
        <f t="shared" si="2"/>
        <v>2018/2019</v>
      </c>
      <c r="I946" s="2" t="str">
        <f t="shared" si="3"/>
        <v>2019</v>
      </c>
    </row>
    <row r="947" ht="14.25" customHeight="1">
      <c r="A947" s="1">
        <v>2.01406329E8</v>
      </c>
      <c r="B947" s="1" t="s">
        <v>1336</v>
      </c>
      <c r="C947" s="1" t="s">
        <v>1337</v>
      </c>
      <c r="D947" s="1" t="s">
        <v>2</v>
      </c>
      <c r="E947" s="1" t="str">
        <f t="shared" si="1"/>
        <v>201406329-MIEIC</v>
      </c>
      <c r="F947" s="1" t="s">
        <v>8133</v>
      </c>
      <c r="G947" s="1" t="s">
        <v>8144</v>
      </c>
      <c r="H947" s="1" t="str">
        <f t="shared" si="2"/>
        <v>2018/2019</v>
      </c>
      <c r="I947" s="2" t="str">
        <f t="shared" si="3"/>
        <v>2019</v>
      </c>
    </row>
    <row r="948" ht="14.25" customHeight="1">
      <c r="A948" s="1">
        <v>2.01000707E8</v>
      </c>
      <c r="B948" s="1" t="s">
        <v>1338</v>
      </c>
      <c r="C948" s="1" t="s">
        <v>1339</v>
      </c>
      <c r="D948" s="1" t="s">
        <v>2</v>
      </c>
      <c r="E948" s="1" t="str">
        <f t="shared" si="1"/>
        <v>201000707-MIEIC</v>
      </c>
      <c r="F948" s="1" t="s">
        <v>8140</v>
      </c>
      <c r="G948" s="1" t="s">
        <v>8141</v>
      </c>
      <c r="H948" s="1" t="str">
        <f t="shared" si="2"/>
        <v>2014/2015</v>
      </c>
      <c r="I948" s="2" t="str">
        <f t="shared" si="3"/>
        <v>2015</v>
      </c>
    </row>
    <row r="949" ht="14.25" customHeight="1">
      <c r="A949" s="1">
        <v>2.00906506E8</v>
      </c>
      <c r="B949" s="1" t="s">
        <v>1340</v>
      </c>
      <c r="C949" s="1" t="s">
        <v>1341</v>
      </c>
      <c r="D949" s="1" t="s">
        <v>2</v>
      </c>
      <c r="E949" s="1" t="str">
        <f t="shared" si="1"/>
        <v>200906506-MIEIC</v>
      </c>
      <c r="F949" s="1" t="s">
        <v>8142</v>
      </c>
      <c r="G949" s="1" t="s">
        <v>8143</v>
      </c>
      <c r="H949" s="1" t="str">
        <f t="shared" si="2"/>
        <v>2016/2017</v>
      </c>
      <c r="I949" s="2" t="str">
        <f t="shared" si="3"/>
        <v>2017</v>
      </c>
    </row>
    <row r="950" ht="14.25" customHeight="1">
      <c r="A950" s="1">
        <v>2.0110911E8</v>
      </c>
      <c r="B950" s="1" t="s">
        <v>1350</v>
      </c>
      <c r="C950" s="1" t="s">
        <v>1351</v>
      </c>
      <c r="D950" s="1" t="s">
        <v>2</v>
      </c>
      <c r="E950" s="1" t="str">
        <f t="shared" si="1"/>
        <v>201109110-MIEIC</v>
      </c>
      <c r="F950" s="1" t="s">
        <v>8151</v>
      </c>
      <c r="G950" s="1" t="s">
        <v>8152</v>
      </c>
      <c r="H950" s="1" t="str">
        <f t="shared" si="2"/>
        <v>2015/2016</v>
      </c>
      <c r="I950" s="2" t="str">
        <f t="shared" si="3"/>
        <v>2016</v>
      </c>
    </row>
    <row r="951" ht="14.25" customHeight="1">
      <c r="A951" s="1">
        <v>2.00102938E8</v>
      </c>
      <c r="B951" s="1" t="s">
        <v>1356</v>
      </c>
      <c r="C951" s="1" t="s">
        <v>1357</v>
      </c>
      <c r="D951" s="1" t="s">
        <v>2</v>
      </c>
      <c r="E951" s="1" t="str">
        <f t="shared" si="1"/>
        <v>200102938-MIEIC</v>
      </c>
      <c r="F951" s="1" t="s">
        <v>8149</v>
      </c>
      <c r="G951" s="1" t="s">
        <v>8116</v>
      </c>
      <c r="H951" s="1" t="str">
        <f t="shared" si="2"/>
        <v>2008/2009</v>
      </c>
      <c r="I951" s="2" t="str">
        <f t="shared" si="3"/>
        <v>2009</v>
      </c>
    </row>
    <row r="952" ht="14.25" customHeight="1">
      <c r="A952" s="1">
        <v>2.0020385E8</v>
      </c>
      <c r="B952" s="1" t="s">
        <v>1362</v>
      </c>
      <c r="C952" s="1" t="s">
        <v>1363</v>
      </c>
      <c r="D952" s="1" t="s">
        <v>2</v>
      </c>
      <c r="E952" s="1" t="str">
        <f t="shared" si="1"/>
        <v>200203850-MIEIC</v>
      </c>
      <c r="F952" s="1" t="s">
        <v>8123</v>
      </c>
      <c r="G952" s="1" t="s">
        <v>8132</v>
      </c>
      <c r="H952" s="1" t="str">
        <f t="shared" si="2"/>
        <v>2011/2012</v>
      </c>
      <c r="I952" s="2" t="str">
        <f t="shared" si="3"/>
        <v>2012</v>
      </c>
    </row>
    <row r="953" ht="14.25" customHeight="1">
      <c r="A953" s="1">
        <v>2.00303281E8</v>
      </c>
      <c r="B953" s="1" t="s">
        <v>1365</v>
      </c>
      <c r="C953" s="1" t="s">
        <v>1366</v>
      </c>
      <c r="D953" s="1" t="s">
        <v>2</v>
      </c>
      <c r="E953" s="1" t="str">
        <f t="shared" si="1"/>
        <v>200303281-MIEIC</v>
      </c>
      <c r="F953" s="1" t="s">
        <v>8119</v>
      </c>
      <c r="G953" s="1" t="s">
        <v>8118</v>
      </c>
      <c r="H953" s="1" t="str">
        <f t="shared" si="2"/>
        <v>2007/2008</v>
      </c>
      <c r="I953" s="2" t="str">
        <f t="shared" si="3"/>
        <v>2008</v>
      </c>
    </row>
    <row r="954" ht="14.25" customHeight="1">
      <c r="A954" s="1">
        <v>2.01007716E8</v>
      </c>
      <c r="B954" s="1" t="s">
        <v>1368</v>
      </c>
      <c r="C954" s="1" t="s">
        <v>1369</v>
      </c>
      <c r="D954" s="1" t="s">
        <v>2</v>
      </c>
      <c r="E954" s="1" t="str">
        <f t="shared" si="1"/>
        <v>201007716-MIEIC</v>
      </c>
      <c r="F954" s="1" t="s">
        <v>8140</v>
      </c>
      <c r="G954" s="1" t="s">
        <v>8152</v>
      </c>
      <c r="H954" s="1" t="str">
        <f t="shared" si="2"/>
        <v>2015/2016</v>
      </c>
      <c r="I954" s="2" t="str">
        <f t="shared" si="3"/>
        <v>2016</v>
      </c>
    </row>
    <row r="955" ht="14.25" customHeight="1">
      <c r="A955" s="1">
        <v>2.01306839E8</v>
      </c>
      <c r="B955" s="1" t="s">
        <v>1371</v>
      </c>
      <c r="C955" s="1" t="s">
        <v>1372</v>
      </c>
      <c r="D955" s="1" t="s">
        <v>2</v>
      </c>
      <c r="E955" s="1" t="str">
        <f t="shared" si="1"/>
        <v>201306839-MIEIC</v>
      </c>
      <c r="F955" s="1" t="s">
        <v>8146</v>
      </c>
      <c r="G955" s="1" t="s">
        <v>8143</v>
      </c>
      <c r="H955" s="1" t="str">
        <f t="shared" si="2"/>
        <v>2016/2017</v>
      </c>
      <c r="I955" s="2" t="str">
        <f t="shared" si="3"/>
        <v>2017</v>
      </c>
    </row>
    <row r="956" ht="14.25" customHeight="1">
      <c r="A956" s="1">
        <v>2.00604138E8</v>
      </c>
      <c r="B956" s="1" t="s">
        <v>1377</v>
      </c>
      <c r="C956" s="1" t="s">
        <v>1378</v>
      </c>
      <c r="D956" s="1" t="s">
        <v>2</v>
      </c>
      <c r="E956" s="1" t="str">
        <f t="shared" si="1"/>
        <v>200604138-MIEIC</v>
      </c>
      <c r="F956" s="1" t="s">
        <v>8115</v>
      </c>
      <c r="G956" s="1" t="s">
        <v>8131</v>
      </c>
      <c r="H956" s="1" t="str">
        <f t="shared" si="2"/>
        <v>2010/2011</v>
      </c>
      <c r="I956" s="2" t="str">
        <f t="shared" si="3"/>
        <v>2011</v>
      </c>
    </row>
    <row r="957" ht="14.25" customHeight="1">
      <c r="A957" s="1">
        <v>2.00904087E8</v>
      </c>
      <c r="B957" s="1" t="s">
        <v>1379</v>
      </c>
      <c r="C957" s="1" t="s">
        <v>1380</v>
      </c>
      <c r="D957" s="1" t="s">
        <v>2</v>
      </c>
      <c r="E957" s="1" t="str">
        <f t="shared" si="1"/>
        <v>200904087-MIEIC</v>
      </c>
      <c r="F957" s="1" t="s">
        <v>8137</v>
      </c>
      <c r="G957" s="1" t="s">
        <v>8138</v>
      </c>
      <c r="H957" s="1" t="str">
        <f t="shared" si="2"/>
        <v>2013/2014</v>
      </c>
      <c r="I957" s="2" t="str">
        <f t="shared" si="3"/>
        <v>2014</v>
      </c>
    </row>
    <row r="958" ht="14.25" customHeight="1">
      <c r="A958" s="1">
        <v>2.0050385E8</v>
      </c>
      <c r="B958" s="1" t="s">
        <v>1381</v>
      </c>
      <c r="C958" s="1" t="s">
        <v>1382</v>
      </c>
      <c r="D958" s="1" t="s">
        <v>2</v>
      </c>
      <c r="E958" s="1" t="str">
        <f t="shared" si="1"/>
        <v>200503850-MIEIC</v>
      </c>
      <c r="F958" s="1" t="s">
        <v>8123</v>
      </c>
      <c r="G958" s="1" t="s">
        <v>8130</v>
      </c>
      <c r="H958" s="1" t="str">
        <f t="shared" si="2"/>
        <v>2009/2010</v>
      </c>
      <c r="I958" s="2" t="str">
        <f t="shared" si="3"/>
        <v>2010</v>
      </c>
    </row>
    <row r="959" ht="14.25" customHeight="1">
      <c r="A959" s="1">
        <v>2.00303999E8</v>
      </c>
      <c r="B959" s="1" t="s">
        <v>1388</v>
      </c>
      <c r="C959" s="1" t="s">
        <v>1389</v>
      </c>
      <c r="D959" s="1" t="s">
        <v>2</v>
      </c>
      <c r="E959" s="1" t="str">
        <f t="shared" si="1"/>
        <v>200303999-MIEIC</v>
      </c>
      <c r="F959" s="1" t="s">
        <v>8119</v>
      </c>
      <c r="G959" s="1" t="s">
        <v>8118</v>
      </c>
      <c r="H959" s="1" t="str">
        <f t="shared" si="2"/>
        <v>2007/2008</v>
      </c>
      <c r="I959" s="2" t="str">
        <f t="shared" si="3"/>
        <v>2008</v>
      </c>
    </row>
    <row r="960" ht="14.25" customHeight="1">
      <c r="A960" s="1">
        <v>2.00402824E8</v>
      </c>
      <c r="B960" s="1" t="s">
        <v>1396</v>
      </c>
      <c r="C960" s="1" t="s">
        <v>1397</v>
      </c>
      <c r="D960" s="1" t="s">
        <v>2</v>
      </c>
      <c r="E960" s="1" t="str">
        <f t="shared" si="1"/>
        <v>200402824-MIEIC</v>
      </c>
      <c r="F960" s="1" t="s">
        <v>8117</v>
      </c>
      <c r="G960" s="1" t="s">
        <v>8130</v>
      </c>
      <c r="H960" s="1" t="str">
        <f t="shared" si="2"/>
        <v>2009/2010</v>
      </c>
      <c r="I960" s="2" t="str">
        <f t="shared" si="3"/>
        <v>2010</v>
      </c>
    </row>
    <row r="961" ht="14.25" customHeight="1">
      <c r="A961" s="1">
        <v>2.01503822E8</v>
      </c>
      <c r="B961" s="1" t="s">
        <v>1401</v>
      </c>
      <c r="C961" s="1" t="s">
        <v>1402</v>
      </c>
      <c r="D961" s="1" t="s">
        <v>2</v>
      </c>
      <c r="E961" s="1" t="str">
        <f t="shared" si="1"/>
        <v>201503822-MIEIC</v>
      </c>
      <c r="F961" s="1" t="s">
        <v>8133</v>
      </c>
      <c r="G961" s="1" t="s">
        <v>8134</v>
      </c>
      <c r="H961" s="1" t="str">
        <f t="shared" si="2"/>
        <v>2019/2020</v>
      </c>
      <c r="I961" s="2" t="str">
        <f t="shared" si="3"/>
        <v>2020</v>
      </c>
    </row>
    <row r="962" ht="14.25" customHeight="1">
      <c r="A962" s="1">
        <v>2.00904086E8</v>
      </c>
      <c r="B962" s="1" t="s">
        <v>1405</v>
      </c>
      <c r="C962" s="1" t="s">
        <v>1406</v>
      </c>
      <c r="D962" s="1" t="s">
        <v>2</v>
      </c>
      <c r="E962" s="1" t="str">
        <f t="shared" si="1"/>
        <v>200904086-MIEIC</v>
      </c>
      <c r="F962" s="1" t="s">
        <v>8137</v>
      </c>
      <c r="G962" s="1" t="s">
        <v>8138</v>
      </c>
      <c r="H962" s="1" t="str">
        <f t="shared" si="2"/>
        <v>2013/2014</v>
      </c>
      <c r="I962" s="2" t="str">
        <f t="shared" si="3"/>
        <v>2014</v>
      </c>
    </row>
    <row r="963" ht="14.25" customHeight="1">
      <c r="A963" s="1">
        <v>2.00103418E8</v>
      </c>
      <c r="B963" s="1" t="s">
        <v>1411</v>
      </c>
      <c r="C963" s="1" t="s">
        <v>1412</v>
      </c>
      <c r="D963" s="1" t="s">
        <v>2</v>
      </c>
      <c r="E963" s="1" t="str">
        <f t="shared" si="1"/>
        <v>200103418-MIEIC</v>
      </c>
      <c r="F963" s="1" t="s">
        <v>8148</v>
      </c>
      <c r="G963" s="1" t="s">
        <v>8116</v>
      </c>
      <c r="H963" s="1" t="str">
        <f t="shared" si="2"/>
        <v>2008/2009</v>
      </c>
      <c r="I963" s="2" t="str">
        <f t="shared" si="3"/>
        <v>2009</v>
      </c>
    </row>
    <row r="964" ht="14.25" customHeight="1">
      <c r="A964" s="1">
        <v>2.01100684E8</v>
      </c>
      <c r="B964" s="1" t="s">
        <v>1419</v>
      </c>
      <c r="C964" s="1" t="s">
        <v>1420</v>
      </c>
      <c r="D964" s="1" t="s">
        <v>2</v>
      </c>
      <c r="E964" s="1" t="str">
        <f t="shared" si="1"/>
        <v>201100684-MIEIC</v>
      </c>
      <c r="F964" s="1" t="s">
        <v>8151</v>
      </c>
      <c r="G964" s="1" t="s">
        <v>8152</v>
      </c>
      <c r="H964" s="1" t="str">
        <f t="shared" si="2"/>
        <v>2015/2016</v>
      </c>
      <c r="I964" s="2" t="str">
        <f t="shared" si="3"/>
        <v>2016</v>
      </c>
    </row>
    <row r="965" ht="14.25" customHeight="1">
      <c r="A965" s="1">
        <v>2.0030478E8</v>
      </c>
      <c r="B965" s="1" t="s">
        <v>1421</v>
      </c>
      <c r="C965" s="1" t="s">
        <v>1422</v>
      </c>
      <c r="D965" s="1" t="s">
        <v>2</v>
      </c>
      <c r="E965" s="1" t="str">
        <f t="shared" si="1"/>
        <v>200304780-MIEIC</v>
      </c>
      <c r="F965" s="1" t="s">
        <v>8119</v>
      </c>
      <c r="G965" s="1" t="s">
        <v>8118</v>
      </c>
      <c r="H965" s="1" t="str">
        <f t="shared" si="2"/>
        <v>2007/2008</v>
      </c>
      <c r="I965" s="2" t="str">
        <f t="shared" si="3"/>
        <v>2008</v>
      </c>
    </row>
    <row r="966" ht="14.25" customHeight="1">
      <c r="A966" s="1">
        <v>2.00707553E8</v>
      </c>
      <c r="B966" s="1" t="s">
        <v>1426</v>
      </c>
      <c r="C966" s="1" t="s">
        <v>1427</v>
      </c>
      <c r="D966" s="1" t="s">
        <v>2</v>
      </c>
      <c r="E966" s="1" t="str">
        <f t="shared" si="1"/>
        <v>200707553-MIEIC</v>
      </c>
      <c r="F966" s="1" t="s">
        <v>8121</v>
      </c>
      <c r="G966" s="1" t="s">
        <v>8132</v>
      </c>
      <c r="H966" s="1" t="str">
        <f t="shared" si="2"/>
        <v>2011/2012</v>
      </c>
      <c r="I966" s="2" t="str">
        <f t="shared" si="3"/>
        <v>2012</v>
      </c>
    </row>
    <row r="967" ht="14.25" customHeight="1">
      <c r="A967" s="1">
        <v>2.00701468E8</v>
      </c>
      <c r="B967" s="1" t="s">
        <v>1429</v>
      </c>
      <c r="C967" s="1" t="s">
        <v>1430</v>
      </c>
      <c r="D967" s="1" t="s">
        <v>2</v>
      </c>
      <c r="E967" s="1" t="str">
        <f t="shared" si="1"/>
        <v>200701468-MIEIC</v>
      </c>
      <c r="F967" s="1" t="s">
        <v>8121</v>
      </c>
      <c r="G967" s="1" t="s">
        <v>8132</v>
      </c>
      <c r="H967" s="1" t="str">
        <f t="shared" si="2"/>
        <v>2011/2012</v>
      </c>
      <c r="I967" s="2" t="str">
        <f t="shared" si="3"/>
        <v>2012</v>
      </c>
    </row>
    <row r="968" ht="14.25" customHeight="1">
      <c r="A968" s="1">
        <v>2.01000699E8</v>
      </c>
      <c r="B968" s="1" t="s">
        <v>1432</v>
      </c>
      <c r="C968" s="1" t="s">
        <v>1433</v>
      </c>
      <c r="D968" s="1" t="s">
        <v>2</v>
      </c>
      <c r="E968" s="1" t="str">
        <f t="shared" si="1"/>
        <v>201000699-MIEIC</v>
      </c>
      <c r="F968" s="1" t="s">
        <v>8140</v>
      </c>
      <c r="G968" s="1" t="s">
        <v>8141</v>
      </c>
      <c r="H968" s="1" t="str">
        <f t="shared" si="2"/>
        <v>2014/2015</v>
      </c>
      <c r="I968" s="2" t="str">
        <f t="shared" si="3"/>
        <v>2015</v>
      </c>
    </row>
    <row r="969" ht="14.25" customHeight="1">
      <c r="A969" s="1">
        <v>2.00503851E8</v>
      </c>
      <c r="B969" s="1" t="s">
        <v>1437</v>
      </c>
      <c r="C969" s="1" t="s">
        <v>1438</v>
      </c>
      <c r="D969" s="1" t="s">
        <v>2</v>
      </c>
      <c r="E969" s="1" t="str">
        <f t="shared" si="1"/>
        <v>200503851-MIEIC</v>
      </c>
      <c r="F969" s="1" t="s">
        <v>8123</v>
      </c>
      <c r="G969" s="1" t="s">
        <v>8130</v>
      </c>
      <c r="H969" s="1" t="str">
        <f t="shared" si="2"/>
        <v>2009/2010</v>
      </c>
      <c r="I969" s="2" t="str">
        <f t="shared" si="3"/>
        <v>2010</v>
      </c>
    </row>
    <row r="970" ht="14.25" customHeight="1">
      <c r="A970" s="1">
        <v>2.00104815E8</v>
      </c>
      <c r="B970" s="1" t="s">
        <v>1440</v>
      </c>
      <c r="C970" s="1" t="s">
        <v>1441</v>
      </c>
      <c r="D970" s="1" t="s">
        <v>2</v>
      </c>
      <c r="E970" s="1" t="str">
        <f t="shared" si="1"/>
        <v>200104815-MIEIC</v>
      </c>
      <c r="F970" s="1" t="s">
        <v>8148</v>
      </c>
      <c r="G970" s="1" t="s">
        <v>8118</v>
      </c>
      <c r="H970" s="1" t="str">
        <f t="shared" si="2"/>
        <v>2007/2008</v>
      </c>
      <c r="I970" s="2" t="str">
        <f t="shared" si="3"/>
        <v>2008</v>
      </c>
    </row>
    <row r="971" ht="14.25" customHeight="1">
      <c r="A971" s="1">
        <v>2.0140306E8</v>
      </c>
      <c r="B971" s="1" t="s">
        <v>1443</v>
      </c>
      <c r="C971" s="1" t="s">
        <v>1444</v>
      </c>
      <c r="D971" s="1" t="s">
        <v>2</v>
      </c>
      <c r="E971" s="1" t="str">
        <f t="shared" si="1"/>
        <v>201403060-MIEIC</v>
      </c>
      <c r="F971" s="1" t="s">
        <v>8145</v>
      </c>
      <c r="G971" s="1" t="s">
        <v>8144</v>
      </c>
      <c r="H971" s="1" t="str">
        <f t="shared" si="2"/>
        <v>2018/2019</v>
      </c>
      <c r="I971" s="2" t="str">
        <f t="shared" si="3"/>
        <v>2019</v>
      </c>
    </row>
    <row r="972" ht="14.25" customHeight="1">
      <c r="A972" s="1">
        <v>2.00203894E8</v>
      </c>
      <c r="B972" s="1" t="s">
        <v>1446</v>
      </c>
      <c r="C972" s="1" t="s">
        <v>1447</v>
      </c>
      <c r="D972" s="1" t="s">
        <v>2</v>
      </c>
      <c r="E972" s="1" t="str">
        <f t="shared" si="1"/>
        <v>200203894-MIEIC</v>
      </c>
      <c r="F972" s="1" t="s">
        <v>8149</v>
      </c>
      <c r="G972" s="1" t="s">
        <v>8118</v>
      </c>
      <c r="H972" s="1" t="str">
        <f t="shared" si="2"/>
        <v>2007/2008</v>
      </c>
      <c r="I972" s="2" t="str">
        <f t="shared" si="3"/>
        <v>2008</v>
      </c>
    </row>
    <row r="973" ht="14.25" customHeight="1">
      <c r="A973" s="1">
        <v>2.01204869E8</v>
      </c>
      <c r="B973" s="1" t="s">
        <v>1451</v>
      </c>
      <c r="C973" s="1" t="s">
        <v>1452</v>
      </c>
      <c r="D973" s="1" t="s">
        <v>2</v>
      </c>
      <c r="E973" s="1" t="str">
        <f t="shared" si="1"/>
        <v>201204869-MIEIC</v>
      </c>
      <c r="F973" s="1" t="s">
        <v>8142</v>
      </c>
      <c r="G973" s="1" t="s">
        <v>8143</v>
      </c>
      <c r="H973" s="1" t="str">
        <f t="shared" si="2"/>
        <v>2016/2017</v>
      </c>
      <c r="I973" s="2" t="str">
        <f t="shared" si="3"/>
        <v>2017</v>
      </c>
    </row>
    <row r="974" ht="14.25" customHeight="1">
      <c r="A974" s="1">
        <v>2.01503212E8</v>
      </c>
      <c r="B974" s="1" t="s">
        <v>1455</v>
      </c>
      <c r="C974" s="1" t="s">
        <v>1456</v>
      </c>
      <c r="D974" s="1" t="s">
        <v>2</v>
      </c>
      <c r="E974" s="1" t="str">
        <f t="shared" si="1"/>
        <v>201503212-MIEIC</v>
      </c>
      <c r="F974" s="1" t="s">
        <v>8135</v>
      </c>
      <c r="G974" s="1" t="s">
        <v>8136</v>
      </c>
      <c r="H974" s="1" t="str">
        <f t="shared" si="2"/>
        <v>2020/2021</v>
      </c>
      <c r="I974" s="2" t="str">
        <f t="shared" si="3"/>
        <v>2021</v>
      </c>
    </row>
    <row r="975" ht="14.25" customHeight="1">
      <c r="A975" s="1">
        <v>2.01506365E8</v>
      </c>
      <c r="B975" s="1" t="s">
        <v>1459</v>
      </c>
      <c r="C975" s="1" t="s">
        <v>1460</v>
      </c>
      <c r="D975" s="1" t="s">
        <v>2</v>
      </c>
      <c r="E975" s="1" t="str">
        <f t="shared" si="1"/>
        <v>201506365-MIEIC</v>
      </c>
      <c r="F975" s="1" t="s">
        <v>8133</v>
      </c>
      <c r="G975" s="1" t="s">
        <v>8134</v>
      </c>
      <c r="H975" s="1" t="str">
        <f t="shared" si="2"/>
        <v>2019/2020</v>
      </c>
      <c r="I975" s="2" t="str">
        <f t="shared" si="3"/>
        <v>2020</v>
      </c>
    </row>
    <row r="976" ht="14.25" customHeight="1">
      <c r="A976" s="1">
        <v>2.01001733E8</v>
      </c>
      <c r="B976" s="1" t="s">
        <v>1461</v>
      </c>
      <c r="C976" s="1" t="s">
        <v>1462</v>
      </c>
      <c r="D976" s="1" t="s">
        <v>2</v>
      </c>
      <c r="E976" s="1" t="str">
        <f t="shared" si="1"/>
        <v>201001733-MIEIC</v>
      </c>
      <c r="F976" s="1" t="s">
        <v>8140</v>
      </c>
      <c r="G976" s="1" t="s">
        <v>8134</v>
      </c>
      <c r="H976" s="1" t="str">
        <f t="shared" si="2"/>
        <v>2019/2020</v>
      </c>
      <c r="I976" s="2" t="str">
        <f t="shared" si="3"/>
        <v>2020</v>
      </c>
    </row>
    <row r="977" ht="14.25" customHeight="1">
      <c r="A977" s="1">
        <v>2.01505302E8</v>
      </c>
      <c r="B977" s="1" t="s">
        <v>1469</v>
      </c>
      <c r="C977" s="1" t="s">
        <v>1470</v>
      </c>
      <c r="D977" s="1" t="s">
        <v>2</v>
      </c>
      <c r="E977" s="1" t="str">
        <f t="shared" si="1"/>
        <v>201505302-MIEIC</v>
      </c>
      <c r="F977" s="1" t="s">
        <v>8133</v>
      </c>
      <c r="G977" s="1" t="s">
        <v>8134</v>
      </c>
      <c r="H977" s="1" t="str">
        <f t="shared" si="2"/>
        <v>2019/2020</v>
      </c>
      <c r="I977" s="2" t="str">
        <f t="shared" si="3"/>
        <v>2020</v>
      </c>
    </row>
    <row r="978" ht="14.25" customHeight="1">
      <c r="A978" s="1">
        <v>2.01308586E8</v>
      </c>
      <c r="B978" s="1" t="s">
        <v>1475</v>
      </c>
      <c r="C978" s="1" t="s">
        <v>1476</v>
      </c>
      <c r="D978" s="1" t="s">
        <v>2</v>
      </c>
      <c r="E978" s="1" t="str">
        <f t="shared" si="1"/>
        <v>201308586-MIEIC</v>
      </c>
      <c r="F978" s="1" t="s">
        <v>8146</v>
      </c>
      <c r="G978" s="1" t="s">
        <v>8150</v>
      </c>
      <c r="H978" s="1" t="str">
        <f t="shared" si="2"/>
        <v>2017/2018</v>
      </c>
      <c r="I978" s="2" t="str">
        <f t="shared" si="3"/>
        <v>2018</v>
      </c>
    </row>
    <row r="979" ht="14.25" customHeight="1">
      <c r="A979" s="1">
        <v>2.00901957E8</v>
      </c>
      <c r="B979" s="1" t="s">
        <v>1483</v>
      </c>
      <c r="C979" s="1" t="s">
        <v>1484</v>
      </c>
      <c r="D979" s="1" t="s">
        <v>2</v>
      </c>
      <c r="E979" s="1" t="str">
        <f t="shared" si="1"/>
        <v>200901957-MIEIC</v>
      </c>
      <c r="F979" s="1" t="s">
        <v>8137</v>
      </c>
      <c r="G979" s="1" t="s">
        <v>8141</v>
      </c>
      <c r="H979" s="1" t="str">
        <f t="shared" si="2"/>
        <v>2014/2015</v>
      </c>
      <c r="I979" s="2" t="str">
        <f t="shared" si="3"/>
        <v>2015</v>
      </c>
    </row>
    <row r="980" ht="14.25" customHeight="1">
      <c r="A980" s="1">
        <v>2.00603237E8</v>
      </c>
      <c r="B980" s="1" t="s">
        <v>1485</v>
      </c>
      <c r="C980" s="1" t="s">
        <v>1486</v>
      </c>
      <c r="D980" s="1" t="s">
        <v>2</v>
      </c>
      <c r="E980" s="1" t="str">
        <f t="shared" si="1"/>
        <v>200603237-MIEIC</v>
      </c>
      <c r="F980" s="1" t="s">
        <v>8115</v>
      </c>
      <c r="G980" s="1" t="s">
        <v>8131</v>
      </c>
      <c r="H980" s="1" t="str">
        <f t="shared" si="2"/>
        <v>2010/2011</v>
      </c>
      <c r="I980" s="2" t="str">
        <f t="shared" si="3"/>
        <v>2011</v>
      </c>
    </row>
    <row r="981" ht="14.25" customHeight="1">
      <c r="A981" s="1">
        <v>2.01505982E8</v>
      </c>
      <c r="B981" s="1" t="s">
        <v>1488</v>
      </c>
      <c r="C981" s="1" t="s">
        <v>1489</v>
      </c>
      <c r="D981" s="1" t="s">
        <v>2</v>
      </c>
      <c r="E981" s="1" t="str">
        <f t="shared" si="1"/>
        <v>201505982-MIEIC</v>
      </c>
      <c r="F981" s="1" t="s">
        <v>8133</v>
      </c>
      <c r="G981" s="1" t="s">
        <v>8136</v>
      </c>
      <c r="H981" s="1" t="str">
        <f t="shared" si="2"/>
        <v>2020/2021</v>
      </c>
      <c r="I981" s="2" t="str">
        <f t="shared" si="3"/>
        <v>2021</v>
      </c>
    </row>
    <row r="982" ht="14.25" customHeight="1">
      <c r="A982" s="1">
        <v>2.01405457E8</v>
      </c>
      <c r="B982" s="1" t="s">
        <v>1490</v>
      </c>
      <c r="C982" s="1" t="s">
        <v>1491</v>
      </c>
      <c r="D982" s="1" t="s">
        <v>2</v>
      </c>
      <c r="E982" s="1" t="str">
        <f t="shared" si="1"/>
        <v>201405457-MIEIC</v>
      </c>
      <c r="F982" s="1" t="s">
        <v>8145</v>
      </c>
      <c r="G982" s="1" t="s">
        <v>8134</v>
      </c>
      <c r="H982" s="1" t="str">
        <f t="shared" si="2"/>
        <v>2019/2020</v>
      </c>
      <c r="I982" s="2" t="str">
        <f t="shared" si="3"/>
        <v>2020</v>
      </c>
    </row>
    <row r="983" ht="14.25" customHeight="1">
      <c r="A983" s="1">
        <v>2.01505509E8</v>
      </c>
      <c r="B983" s="1" t="s">
        <v>1499</v>
      </c>
      <c r="C983" s="1" t="s">
        <v>1500</v>
      </c>
      <c r="D983" s="1" t="s">
        <v>2</v>
      </c>
      <c r="E983" s="1" t="str">
        <f t="shared" si="1"/>
        <v>201505509-MIEIC</v>
      </c>
      <c r="F983" s="1" t="s">
        <v>8133</v>
      </c>
      <c r="G983" s="1" t="s">
        <v>8134</v>
      </c>
      <c r="H983" s="1" t="str">
        <f t="shared" si="2"/>
        <v>2019/2020</v>
      </c>
      <c r="I983" s="2" t="str">
        <f t="shared" si="3"/>
        <v>2020</v>
      </c>
    </row>
    <row r="984" ht="14.25" customHeight="1">
      <c r="A984" s="1">
        <v>2.01607927E8</v>
      </c>
      <c r="B984" s="1" t="s">
        <v>1504</v>
      </c>
      <c r="C984" s="1" t="s">
        <v>1505</v>
      </c>
      <c r="D984" s="1" t="s">
        <v>2</v>
      </c>
      <c r="E984" s="1" t="str">
        <f t="shared" si="1"/>
        <v>201607927-MIEIC</v>
      </c>
      <c r="F984" s="1" t="s">
        <v>8135</v>
      </c>
      <c r="G984" s="1" t="s">
        <v>8134</v>
      </c>
      <c r="H984" s="1" t="str">
        <f t="shared" si="2"/>
        <v>2019/2020</v>
      </c>
      <c r="I984" s="2" t="str">
        <f t="shared" si="3"/>
        <v>2020</v>
      </c>
    </row>
    <row r="985" ht="14.25" customHeight="1">
      <c r="A985" s="1">
        <v>2.01203963E8</v>
      </c>
      <c r="B985" s="1" t="s">
        <v>1506</v>
      </c>
      <c r="C985" s="1" t="s">
        <v>1507</v>
      </c>
      <c r="D985" s="1" t="s">
        <v>2</v>
      </c>
      <c r="E985" s="1" t="str">
        <f t="shared" si="1"/>
        <v>201203963-MIEIC</v>
      </c>
      <c r="F985" s="1" t="s">
        <v>8142</v>
      </c>
      <c r="G985" s="1" t="s">
        <v>8143</v>
      </c>
      <c r="H985" s="1" t="str">
        <f t="shared" si="2"/>
        <v>2016/2017</v>
      </c>
      <c r="I985" s="2" t="str">
        <f t="shared" si="3"/>
        <v>2017</v>
      </c>
    </row>
    <row r="986" ht="14.25" customHeight="1">
      <c r="A986" s="1">
        <v>2.00302591E8</v>
      </c>
      <c r="B986" s="1" t="s">
        <v>1510</v>
      </c>
      <c r="C986" s="1" t="s">
        <v>1511</v>
      </c>
      <c r="D986" s="1" t="s">
        <v>2</v>
      </c>
      <c r="E986" s="1" t="str">
        <f t="shared" si="1"/>
        <v>200302591-MIEIC</v>
      </c>
      <c r="F986" s="1" t="s">
        <v>8119</v>
      </c>
      <c r="G986" s="1" t="s">
        <v>8118</v>
      </c>
      <c r="H986" s="1" t="str">
        <f t="shared" si="2"/>
        <v>2007/2008</v>
      </c>
      <c r="I986" s="2" t="str">
        <f t="shared" si="3"/>
        <v>2008</v>
      </c>
    </row>
    <row r="987" ht="14.25" customHeight="1">
      <c r="A987" s="1">
        <v>2.00903043E8</v>
      </c>
      <c r="B987" s="1" t="s">
        <v>1514</v>
      </c>
      <c r="C987" s="1" t="s">
        <v>1515</v>
      </c>
      <c r="D987" s="1" t="s">
        <v>2</v>
      </c>
      <c r="E987" s="1" t="str">
        <f t="shared" si="1"/>
        <v>200903043-MIEIC</v>
      </c>
      <c r="F987" s="1" t="s">
        <v>8137</v>
      </c>
      <c r="G987" s="1" t="s">
        <v>8138</v>
      </c>
      <c r="H987" s="1" t="str">
        <f t="shared" si="2"/>
        <v>2013/2014</v>
      </c>
      <c r="I987" s="2" t="str">
        <f t="shared" si="3"/>
        <v>2014</v>
      </c>
    </row>
    <row r="988" ht="14.25" customHeight="1">
      <c r="A988" s="1">
        <v>2.01405846E8</v>
      </c>
      <c r="B988" s="1" t="s">
        <v>1521</v>
      </c>
      <c r="C988" s="1" t="s">
        <v>1522</v>
      </c>
      <c r="D988" s="1" t="s">
        <v>2</v>
      </c>
      <c r="E988" s="1" t="str">
        <f t="shared" si="1"/>
        <v>201405846-MIEIC</v>
      </c>
      <c r="F988" s="1" t="s">
        <v>8145</v>
      </c>
      <c r="G988" s="1" t="s">
        <v>8144</v>
      </c>
      <c r="H988" s="1" t="str">
        <f t="shared" si="2"/>
        <v>2018/2019</v>
      </c>
      <c r="I988" s="2" t="str">
        <f t="shared" si="3"/>
        <v>2019</v>
      </c>
    </row>
    <row r="989" ht="14.25" customHeight="1">
      <c r="A989" s="1">
        <v>2.00601465E8</v>
      </c>
      <c r="B989" s="1" t="s">
        <v>1525</v>
      </c>
      <c r="C989" s="1" t="s">
        <v>1526</v>
      </c>
      <c r="D989" s="1" t="s">
        <v>2</v>
      </c>
      <c r="E989" s="1" t="str">
        <f t="shared" si="1"/>
        <v>200601465-MIEIC</v>
      </c>
      <c r="F989" s="1" t="s">
        <v>8115</v>
      </c>
      <c r="G989" s="1" t="s">
        <v>8131</v>
      </c>
      <c r="H989" s="1" t="str">
        <f t="shared" si="2"/>
        <v>2010/2011</v>
      </c>
      <c r="I989" s="2" t="str">
        <f t="shared" si="3"/>
        <v>2011</v>
      </c>
    </row>
    <row r="990" ht="14.25" customHeight="1">
      <c r="A990" s="1">
        <v>2.00600568E8</v>
      </c>
      <c r="B990" s="1" t="s">
        <v>1533</v>
      </c>
      <c r="C990" s="1" t="s">
        <v>1534</v>
      </c>
      <c r="D990" s="1" t="s">
        <v>2</v>
      </c>
      <c r="E990" s="1" t="str">
        <f t="shared" si="1"/>
        <v>200600568-MIEIC</v>
      </c>
      <c r="F990" s="1" t="s">
        <v>8115</v>
      </c>
      <c r="G990" s="1" t="s">
        <v>8131</v>
      </c>
      <c r="H990" s="1" t="str">
        <f t="shared" si="2"/>
        <v>2010/2011</v>
      </c>
      <c r="I990" s="2" t="str">
        <f t="shared" si="3"/>
        <v>2011</v>
      </c>
    </row>
    <row r="991" ht="14.25" customHeight="1">
      <c r="A991" s="1">
        <v>2.00604223E8</v>
      </c>
      <c r="B991" s="1" t="s">
        <v>1538</v>
      </c>
      <c r="C991" s="1" t="s">
        <v>1539</v>
      </c>
      <c r="D991" s="1" t="s">
        <v>2</v>
      </c>
      <c r="E991" s="1" t="str">
        <f t="shared" si="1"/>
        <v>200604223-MIEIC</v>
      </c>
      <c r="F991" s="1" t="s">
        <v>8115</v>
      </c>
      <c r="G991" s="1" t="s">
        <v>8131</v>
      </c>
      <c r="H991" s="1" t="str">
        <f t="shared" si="2"/>
        <v>2010/2011</v>
      </c>
      <c r="I991" s="2" t="str">
        <f t="shared" si="3"/>
        <v>2011</v>
      </c>
    </row>
    <row r="992" ht="14.25" customHeight="1">
      <c r="A992" s="1">
        <v>2.01506571E8</v>
      </c>
      <c r="B992" s="1" t="s">
        <v>1544</v>
      </c>
      <c r="C992" s="1" t="s">
        <v>1545</v>
      </c>
      <c r="D992" s="1" t="s">
        <v>2</v>
      </c>
      <c r="E992" s="1" t="str">
        <f t="shared" si="1"/>
        <v>201506571-MIEIC</v>
      </c>
      <c r="F992" s="1" t="s">
        <v>8133</v>
      </c>
      <c r="G992" s="1" t="s">
        <v>8134</v>
      </c>
      <c r="H992" s="1" t="str">
        <f t="shared" si="2"/>
        <v>2019/2020</v>
      </c>
      <c r="I992" s="2" t="str">
        <f t="shared" si="3"/>
        <v>2020</v>
      </c>
    </row>
    <row r="993" ht="14.25" customHeight="1">
      <c r="A993" s="1">
        <v>2.01100627E8</v>
      </c>
      <c r="B993" s="1" t="s">
        <v>1552</v>
      </c>
      <c r="C993" s="1" t="s">
        <v>1553</v>
      </c>
      <c r="D993" s="1" t="s">
        <v>2</v>
      </c>
      <c r="E993" s="1" t="str">
        <f t="shared" si="1"/>
        <v>201100627-MIEIC</v>
      </c>
      <c r="F993" s="1" t="s">
        <v>8151</v>
      </c>
      <c r="G993" s="1" t="s">
        <v>8143</v>
      </c>
      <c r="H993" s="1" t="str">
        <f t="shared" si="2"/>
        <v>2016/2017</v>
      </c>
      <c r="I993" s="2" t="str">
        <f t="shared" si="3"/>
        <v>2017</v>
      </c>
    </row>
    <row r="994" ht="14.25" customHeight="1">
      <c r="A994" s="1">
        <v>2.01503995E8</v>
      </c>
      <c r="B994" s="1" t="s">
        <v>1557</v>
      </c>
      <c r="C994" s="1" t="s">
        <v>1558</v>
      </c>
      <c r="D994" s="1" t="s">
        <v>2</v>
      </c>
      <c r="E994" s="1" t="str">
        <f t="shared" si="1"/>
        <v>201503995-MIEIC</v>
      </c>
      <c r="F994" s="1" t="s">
        <v>8133</v>
      </c>
      <c r="G994" s="1" t="s">
        <v>8134</v>
      </c>
      <c r="H994" s="1" t="str">
        <f t="shared" si="2"/>
        <v>2019/2020</v>
      </c>
      <c r="I994" s="2" t="str">
        <f t="shared" si="3"/>
        <v>2020</v>
      </c>
    </row>
    <row r="995" ht="14.25" customHeight="1">
      <c r="A995" s="1">
        <v>2.00302707E8</v>
      </c>
      <c r="B995" s="1" t="s">
        <v>1559</v>
      </c>
      <c r="C995" s="1" t="s">
        <v>1560</v>
      </c>
      <c r="D995" s="1" t="s">
        <v>2</v>
      </c>
      <c r="E995" s="1" t="str">
        <f t="shared" si="1"/>
        <v>200302707-MIEIC</v>
      </c>
      <c r="F995" s="1" t="s">
        <v>8119</v>
      </c>
      <c r="G995" s="1" t="s">
        <v>8118</v>
      </c>
      <c r="H995" s="1" t="str">
        <f t="shared" si="2"/>
        <v>2007/2008</v>
      </c>
      <c r="I995" s="2" t="str">
        <f t="shared" si="3"/>
        <v>2008</v>
      </c>
    </row>
    <row r="996" ht="14.25" customHeight="1">
      <c r="A996" s="1">
        <v>2.01303187E8</v>
      </c>
      <c r="B996" s="1" t="s">
        <v>1567</v>
      </c>
      <c r="C996" s="1" t="s">
        <v>1568</v>
      </c>
      <c r="D996" s="1" t="s">
        <v>2</v>
      </c>
      <c r="E996" s="1" t="str">
        <f t="shared" si="1"/>
        <v>201303187-MIEIC</v>
      </c>
      <c r="F996" s="1" t="s">
        <v>8146</v>
      </c>
      <c r="G996" s="1" t="s">
        <v>8150</v>
      </c>
      <c r="H996" s="1" t="str">
        <f t="shared" si="2"/>
        <v>2017/2018</v>
      </c>
      <c r="I996" s="2" t="str">
        <f t="shared" si="3"/>
        <v>2018</v>
      </c>
    </row>
    <row r="997" ht="14.25" customHeight="1">
      <c r="A997" s="1">
        <v>2.00602279E8</v>
      </c>
      <c r="B997" s="1" t="s">
        <v>1569</v>
      </c>
      <c r="C997" s="1" t="s">
        <v>1570</v>
      </c>
      <c r="D997" s="1" t="s">
        <v>2</v>
      </c>
      <c r="E997" s="1" t="str">
        <f t="shared" si="1"/>
        <v>200602279-MIEIC</v>
      </c>
      <c r="F997" s="1" t="s">
        <v>8115</v>
      </c>
      <c r="G997" s="1" t="s">
        <v>8132</v>
      </c>
      <c r="H997" s="1" t="str">
        <f t="shared" si="2"/>
        <v>2011/2012</v>
      </c>
      <c r="I997" s="2" t="str">
        <f t="shared" si="3"/>
        <v>2012</v>
      </c>
    </row>
    <row r="998" ht="14.25" customHeight="1">
      <c r="A998" s="1">
        <v>2.01503092E8</v>
      </c>
      <c r="B998" s="1" t="s">
        <v>1572</v>
      </c>
      <c r="C998" s="1" t="s">
        <v>1573</v>
      </c>
      <c r="D998" s="1" t="s">
        <v>2</v>
      </c>
      <c r="E998" s="1" t="str">
        <f t="shared" si="1"/>
        <v>201503092-MIEIC</v>
      </c>
      <c r="F998" s="1" t="s">
        <v>8135</v>
      </c>
      <c r="G998" s="1" t="s">
        <v>8136</v>
      </c>
      <c r="H998" s="1" t="str">
        <f t="shared" si="2"/>
        <v>2020/2021</v>
      </c>
      <c r="I998" s="2" t="str">
        <f t="shared" si="3"/>
        <v>2021</v>
      </c>
    </row>
    <row r="999" ht="14.25" customHeight="1">
      <c r="A999" s="1">
        <v>2.01504196E8</v>
      </c>
      <c r="B999" s="1" t="s">
        <v>1575</v>
      </c>
      <c r="C999" s="1" t="s">
        <v>1576</v>
      </c>
      <c r="D999" s="1" t="s">
        <v>2</v>
      </c>
      <c r="E999" s="1" t="str">
        <f t="shared" si="1"/>
        <v>201504196-MIEIC</v>
      </c>
      <c r="F999" s="1" t="s">
        <v>8133</v>
      </c>
      <c r="G999" s="1" t="s">
        <v>8134</v>
      </c>
      <c r="H999" s="1" t="str">
        <f t="shared" si="2"/>
        <v>2019/2020</v>
      </c>
      <c r="I999" s="2" t="str">
        <f t="shared" si="3"/>
        <v>2020</v>
      </c>
    </row>
    <row r="1000" ht="14.25" customHeight="1">
      <c r="A1000" s="1">
        <v>2.00703696E8</v>
      </c>
      <c r="B1000" s="1" t="s">
        <v>1581</v>
      </c>
      <c r="C1000" s="1" t="s">
        <v>1582</v>
      </c>
      <c r="D1000" s="1" t="s">
        <v>2</v>
      </c>
      <c r="E1000" s="1" t="str">
        <f t="shared" si="1"/>
        <v>200703696-MIEIC</v>
      </c>
      <c r="F1000" s="1" t="s">
        <v>8121</v>
      </c>
      <c r="G1000" s="1" t="s">
        <v>8118</v>
      </c>
      <c r="H1000" s="1" t="str">
        <f t="shared" si="2"/>
        <v>2007/2008</v>
      </c>
      <c r="I1000" s="2" t="str">
        <f t="shared" si="3"/>
        <v>2008</v>
      </c>
    </row>
    <row r="1001" ht="14.25" customHeight="1">
      <c r="A1001" s="1">
        <v>2.01505472E8</v>
      </c>
      <c r="B1001" s="1" t="s">
        <v>1585</v>
      </c>
      <c r="C1001" s="1" t="s">
        <v>1586</v>
      </c>
      <c r="D1001" s="1" t="s">
        <v>2</v>
      </c>
      <c r="E1001" s="1" t="str">
        <f t="shared" si="1"/>
        <v>201505472-MIEIC</v>
      </c>
      <c r="F1001" s="1" t="s">
        <v>8133</v>
      </c>
      <c r="G1001" s="1" t="s">
        <v>8134</v>
      </c>
      <c r="H1001" s="1" t="str">
        <f t="shared" si="2"/>
        <v>2019/2020</v>
      </c>
      <c r="I1001" s="2" t="str">
        <f t="shared" si="3"/>
        <v>2020</v>
      </c>
    </row>
    <row r="1002" ht="14.25" customHeight="1">
      <c r="A1002" s="1">
        <v>2.00706558E8</v>
      </c>
      <c r="B1002" s="1" t="s">
        <v>1587</v>
      </c>
      <c r="C1002" s="1" t="s">
        <v>1588</v>
      </c>
      <c r="D1002" s="1" t="s">
        <v>2</v>
      </c>
      <c r="E1002" s="1" t="str">
        <f t="shared" si="1"/>
        <v>200706558-MIEIC</v>
      </c>
      <c r="F1002" s="1" t="s">
        <v>8121</v>
      </c>
      <c r="G1002" s="1" t="s">
        <v>8129</v>
      </c>
      <c r="H1002" s="1" t="str">
        <f t="shared" si="2"/>
        <v>2012/2013</v>
      </c>
      <c r="I1002" s="2" t="str">
        <f t="shared" si="3"/>
        <v>2013</v>
      </c>
    </row>
    <row r="1003" ht="14.25" customHeight="1">
      <c r="A1003" s="1">
        <v>2.00504772E8</v>
      </c>
      <c r="B1003" s="1" t="s">
        <v>1591</v>
      </c>
      <c r="C1003" s="1" t="s">
        <v>1592</v>
      </c>
      <c r="D1003" s="1" t="s">
        <v>2</v>
      </c>
      <c r="E1003" s="1" t="str">
        <f t="shared" si="1"/>
        <v>200504772-MIEIC</v>
      </c>
      <c r="F1003" s="1" t="s">
        <v>8147</v>
      </c>
      <c r="G1003" s="1" t="s">
        <v>8138</v>
      </c>
      <c r="H1003" s="1" t="str">
        <f t="shared" si="2"/>
        <v>2013/2014</v>
      </c>
      <c r="I1003" s="2" t="str">
        <f t="shared" si="3"/>
        <v>2014</v>
      </c>
    </row>
    <row r="1004" ht="14.25" customHeight="1">
      <c r="A1004" s="1">
        <v>2.01606124E8</v>
      </c>
      <c r="B1004" s="1" t="s">
        <v>1600</v>
      </c>
      <c r="C1004" s="1" t="s">
        <v>1601</v>
      </c>
      <c r="D1004" s="1" t="s">
        <v>2</v>
      </c>
      <c r="E1004" s="1" t="str">
        <f t="shared" si="1"/>
        <v>201606124-MIEIC</v>
      </c>
      <c r="F1004" s="1" t="s">
        <v>8139</v>
      </c>
      <c r="G1004" s="1" t="s">
        <v>8136</v>
      </c>
      <c r="H1004" s="1" t="str">
        <f t="shared" si="2"/>
        <v>2020/2021</v>
      </c>
      <c r="I1004" s="2" t="str">
        <f t="shared" si="3"/>
        <v>2021</v>
      </c>
    </row>
    <row r="1005" ht="14.25" customHeight="1">
      <c r="A1005" s="1">
        <v>2.01405506E8</v>
      </c>
      <c r="B1005" s="1" t="s">
        <v>1603</v>
      </c>
      <c r="C1005" s="1" t="s">
        <v>1604</v>
      </c>
      <c r="D1005" s="1" t="s">
        <v>2</v>
      </c>
      <c r="E1005" s="1" t="str">
        <f t="shared" si="1"/>
        <v>201405506-MIEIC</v>
      </c>
      <c r="F1005" s="1" t="s">
        <v>8139</v>
      </c>
      <c r="G1005" s="1" t="s">
        <v>8134</v>
      </c>
      <c r="H1005" s="1" t="str">
        <f t="shared" si="2"/>
        <v>2019/2020</v>
      </c>
      <c r="I1005" s="2" t="str">
        <f t="shared" si="3"/>
        <v>2020</v>
      </c>
    </row>
    <row r="1006" ht="14.25" customHeight="1">
      <c r="A1006" s="1">
        <v>2.00905238E8</v>
      </c>
      <c r="B1006" s="1" t="s">
        <v>1605</v>
      </c>
      <c r="C1006" s="1" t="s">
        <v>1606</v>
      </c>
      <c r="D1006" s="1" t="s">
        <v>2</v>
      </c>
      <c r="E1006" s="1" t="str">
        <f t="shared" si="1"/>
        <v>200905238-MIEIC</v>
      </c>
      <c r="F1006" s="1" t="s">
        <v>8137</v>
      </c>
      <c r="G1006" s="1" t="s">
        <v>8138</v>
      </c>
      <c r="H1006" s="1" t="str">
        <f t="shared" si="2"/>
        <v>2013/2014</v>
      </c>
      <c r="I1006" s="2" t="str">
        <f t="shared" si="3"/>
        <v>2014</v>
      </c>
    </row>
    <row r="1007" ht="14.25" customHeight="1">
      <c r="A1007" s="1">
        <v>2.01403367E8</v>
      </c>
      <c r="B1007" s="1" t="s">
        <v>1608</v>
      </c>
      <c r="C1007" s="1" t="s">
        <v>1609</v>
      </c>
      <c r="D1007" s="1" t="s">
        <v>2</v>
      </c>
      <c r="E1007" s="1" t="str">
        <f t="shared" si="1"/>
        <v>201403367-MIEIC</v>
      </c>
      <c r="F1007" s="1" t="s">
        <v>8145</v>
      </c>
      <c r="G1007" s="1" t="s">
        <v>8134</v>
      </c>
      <c r="H1007" s="1" t="str">
        <f t="shared" si="2"/>
        <v>2019/2020</v>
      </c>
      <c r="I1007" s="2" t="str">
        <f t="shared" si="3"/>
        <v>2020</v>
      </c>
    </row>
    <row r="1008" ht="14.25" customHeight="1">
      <c r="A1008" s="1">
        <v>2.00901958E8</v>
      </c>
      <c r="B1008" s="1" t="s">
        <v>1620</v>
      </c>
      <c r="C1008" s="1" t="s">
        <v>1621</v>
      </c>
      <c r="D1008" s="1" t="s">
        <v>2</v>
      </c>
      <c r="E1008" s="1" t="str">
        <f t="shared" si="1"/>
        <v>200901958-MIEIC</v>
      </c>
      <c r="F1008" s="1" t="s">
        <v>8137</v>
      </c>
      <c r="G1008" s="1" t="s">
        <v>8138</v>
      </c>
      <c r="H1008" s="1" t="str">
        <f t="shared" si="2"/>
        <v>2013/2014</v>
      </c>
      <c r="I1008" s="2" t="str">
        <f t="shared" si="3"/>
        <v>2014</v>
      </c>
    </row>
    <row r="1009" ht="14.25" customHeight="1">
      <c r="A1009" s="1">
        <v>2.01304573E8</v>
      </c>
      <c r="B1009" s="1" t="s">
        <v>1625</v>
      </c>
      <c r="C1009" s="1" t="s">
        <v>1626</v>
      </c>
      <c r="D1009" s="1" t="s">
        <v>2</v>
      </c>
      <c r="E1009" s="1" t="str">
        <f t="shared" si="1"/>
        <v>201304573-MIEIC</v>
      </c>
      <c r="F1009" s="1" t="s">
        <v>8146</v>
      </c>
      <c r="G1009" s="1" t="s">
        <v>8144</v>
      </c>
      <c r="H1009" s="1" t="str">
        <f t="shared" si="2"/>
        <v>2018/2019</v>
      </c>
      <c r="I1009" s="2" t="str">
        <f t="shared" si="3"/>
        <v>2019</v>
      </c>
    </row>
    <row r="1010" ht="14.25" customHeight="1">
      <c r="A1010" s="1">
        <v>2.01305642E8</v>
      </c>
      <c r="B1010" s="1" t="s">
        <v>1631</v>
      </c>
      <c r="C1010" s="1" t="s">
        <v>1632</v>
      </c>
      <c r="D1010" s="1" t="s">
        <v>2</v>
      </c>
      <c r="E1010" s="1" t="str">
        <f t="shared" si="1"/>
        <v>201305642-MIEIC</v>
      </c>
      <c r="F1010" s="1" t="s">
        <v>8146</v>
      </c>
      <c r="G1010" s="1" t="s">
        <v>8150</v>
      </c>
      <c r="H1010" s="1" t="str">
        <f t="shared" si="2"/>
        <v>2017/2018</v>
      </c>
      <c r="I1010" s="2" t="str">
        <f t="shared" si="3"/>
        <v>2018</v>
      </c>
    </row>
    <row r="1011" ht="14.25" customHeight="1">
      <c r="A1011" s="1">
        <v>2.01306082E8</v>
      </c>
      <c r="B1011" s="1" t="s">
        <v>1633</v>
      </c>
      <c r="C1011" s="1" t="s">
        <v>1634</v>
      </c>
      <c r="D1011" s="1" t="s">
        <v>2</v>
      </c>
      <c r="E1011" s="1" t="str">
        <f t="shared" si="1"/>
        <v>201306082-MIEIC</v>
      </c>
      <c r="F1011" s="1" t="s">
        <v>8146</v>
      </c>
      <c r="G1011" s="1" t="s">
        <v>8150</v>
      </c>
      <c r="H1011" s="1" t="str">
        <f t="shared" si="2"/>
        <v>2017/2018</v>
      </c>
      <c r="I1011" s="2" t="str">
        <f t="shared" si="3"/>
        <v>2018</v>
      </c>
    </row>
    <row r="1012" ht="14.25" customHeight="1">
      <c r="A1012" s="1">
        <v>2.00604225E8</v>
      </c>
      <c r="B1012" s="1" t="s">
        <v>1637</v>
      </c>
      <c r="C1012" s="1" t="s">
        <v>1638</v>
      </c>
      <c r="D1012" s="1" t="s">
        <v>2</v>
      </c>
      <c r="E1012" s="1" t="str">
        <f t="shared" si="1"/>
        <v>200604225-MIEIC</v>
      </c>
      <c r="F1012" s="1" t="s">
        <v>8115</v>
      </c>
      <c r="G1012" s="1" t="s">
        <v>8131</v>
      </c>
      <c r="H1012" s="1" t="str">
        <f t="shared" si="2"/>
        <v>2010/2011</v>
      </c>
      <c r="I1012" s="2" t="str">
        <f t="shared" si="3"/>
        <v>2011</v>
      </c>
    </row>
    <row r="1013" ht="14.25" customHeight="1">
      <c r="A1013" s="1">
        <v>2.0050291E8</v>
      </c>
      <c r="B1013" s="1" t="s">
        <v>1640</v>
      </c>
      <c r="C1013" s="1" t="s">
        <v>1641</v>
      </c>
      <c r="D1013" s="1" t="s">
        <v>2</v>
      </c>
      <c r="E1013" s="1" t="str">
        <f t="shared" si="1"/>
        <v>200502910-MIEIC</v>
      </c>
      <c r="F1013" s="1" t="s">
        <v>8123</v>
      </c>
      <c r="G1013" s="1" t="s">
        <v>8130</v>
      </c>
      <c r="H1013" s="1" t="str">
        <f t="shared" si="2"/>
        <v>2009/2010</v>
      </c>
      <c r="I1013" s="2" t="str">
        <f t="shared" si="3"/>
        <v>2010</v>
      </c>
    </row>
    <row r="1014" ht="14.25" customHeight="1">
      <c r="A1014" s="1">
        <v>2.0100419E8</v>
      </c>
      <c r="B1014" s="1" t="s">
        <v>1645</v>
      </c>
      <c r="C1014" s="1" t="s">
        <v>1646</v>
      </c>
      <c r="D1014" s="1" t="s">
        <v>2</v>
      </c>
      <c r="E1014" s="1" t="str">
        <f t="shared" si="1"/>
        <v>201004190-MIEIC</v>
      </c>
      <c r="F1014" s="1" t="s">
        <v>8140</v>
      </c>
      <c r="G1014" s="1" t="s">
        <v>8152</v>
      </c>
      <c r="H1014" s="1" t="str">
        <f t="shared" si="2"/>
        <v>2015/2016</v>
      </c>
      <c r="I1014" s="2" t="str">
        <f t="shared" si="3"/>
        <v>2016</v>
      </c>
    </row>
    <row r="1015" ht="14.25" customHeight="1">
      <c r="A1015" s="1">
        <v>2.01007812E8</v>
      </c>
      <c r="B1015" s="1" t="s">
        <v>1654</v>
      </c>
      <c r="C1015" s="1" t="s">
        <v>1655</v>
      </c>
      <c r="D1015" s="1" t="s">
        <v>2</v>
      </c>
      <c r="E1015" s="1" t="str">
        <f t="shared" si="1"/>
        <v>201007812-MIEIC</v>
      </c>
      <c r="F1015" s="1" t="s">
        <v>8140</v>
      </c>
      <c r="G1015" s="1" t="s">
        <v>8141</v>
      </c>
      <c r="H1015" s="1" t="str">
        <f t="shared" si="2"/>
        <v>2014/2015</v>
      </c>
      <c r="I1015" s="2" t="str">
        <f t="shared" si="3"/>
        <v>2015</v>
      </c>
    </row>
    <row r="1016" ht="14.25" customHeight="1">
      <c r="A1016" s="1">
        <v>2.01504614E8</v>
      </c>
      <c r="B1016" s="1" t="s">
        <v>1656</v>
      </c>
      <c r="C1016" s="1" t="s">
        <v>1657</v>
      </c>
      <c r="D1016" s="1" t="s">
        <v>2</v>
      </c>
      <c r="E1016" s="1" t="str">
        <f t="shared" si="1"/>
        <v>201504614-MIEIC</v>
      </c>
      <c r="F1016" s="1" t="s">
        <v>8133</v>
      </c>
      <c r="G1016" s="1" t="s">
        <v>8136</v>
      </c>
      <c r="H1016" s="1" t="str">
        <f t="shared" si="2"/>
        <v>2020/2021</v>
      </c>
      <c r="I1016" s="2" t="str">
        <f t="shared" si="3"/>
        <v>2021</v>
      </c>
    </row>
    <row r="1017" ht="14.25" customHeight="1">
      <c r="A1017" s="1">
        <v>2.00703546E8</v>
      </c>
      <c r="B1017" s="1" t="s">
        <v>1658</v>
      </c>
      <c r="C1017" s="1" t="s">
        <v>1659</v>
      </c>
      <c r="D1017" s="1" t="s">
        <v>2</v>
      </c>
      <c r="E1017" s="1" t="str">
        <f t="shared" si="1"/>
        <v>200703546-MIEIC</v>
      </c>
      <c r="F1017" s="1" t="s">
        <v>8121</v>
      </c>
      <c r="G1017" s="1" t="s">
        <v>8129</v>
      </c>
      <c r="H1017" s="1" t="str">
        <f t="shared" si="2"/>
        <v>2012/2013</v>
      </c>
      <c r="I1017" s="2" t="str">
        <f t="shared" si="3"/>
        <v>2013</v>
      </c>
    </row>
    <row r="1018" ht="14.25" customHeight="1">
      <c r="A1018" s="1">
        <v>2.01005292E8</v>
      </c>
      <c r="B1018" s="1" t="s">
        <v>1662</v>
      </c>
      <c r="C1018" s="1" t="s">
        <v>1663</v>
      </c>
      <c r="D1018" s="1" t="s">
        <v>2</v>
      </c>
      <c r="E1018" s="1" t="str">
        <f t="shared" si="1"/>
        <v>201005292-MIEIC</v>
      </c>
      <c r="F1018" s="1" t="s">
        <v>8140</v>
      </c>
      <c r="G1018" s="1" t="s">
        <v>8138</v>
      </c>
      <c r="H1018" s="1" t="str">
        <f t="shared" si="2"/>
        <v>2013/2014</v>
      </c>
      <c r="I1018" s="2" t="str">
        <f t="shared" si="3"/>
        <v>2014</v>
      </c>
    </row>
    <row r="1019" ht="14.25" customHeight="1">
      <c r="A1019" s="1">
        <v>2.01606165E8</v>
      </c>
      <c r="B1019" s="1" t="s">
        <v>1665</v>
      </c>
      <c r="C1019" s="1" t="s">
        <v>1666</v>
      </c>
      <c r="D1019" s="1" t="s">
        <v>2</v>
      </c>
      <c r="E1019" s="1" t="str">
        <f t="shared" si="1"/>
        <v>201606165-MIEIC</v>
      </c>
      <c r="F1019" s="1" t="s">
        <v>8135</v>
      </c>
      <c r="G1019" s="1" t="s">
        <v>8136</v>
      </c>
      <c r="H1019" s="1" t="str">
        <f t="shared" si="2"/>
        <v>2020/2021</v>
      </c>
      <c r="I1019" s="2" t="str">
        <f t="shared" si="3"/>
        <v>2021</v>
      </c>
    </row>
    <row r="1020" ht="14.25" customHeight="1">
      <c r="A1020" s="1">
        <v>2.01502853E8</v>
      </c>
      <c r="B1020" s="1" t="s">
        <v>1670</v>
      </c>
      <c r="C1020" s="1" t="s">
        <v>1671</v>
      </c>
      <c r="D1020" s="1" t="s">
        <v>2</v>
      </c>
      <c r="E1020" s="1" t="str">
        <f t="shared" si="1"/>
        <v>201502853-MIEIC</v>
      </c>
      <c r="F1020" s="1" t="s">
        <v>8133</v>
      </c>
      <c r="G1020" s="1" t="s">
        <v>8143</v>
      </c>
      <c r="H1020" s="1" t="str">
        <f t="shared" si="2"/>
        <v>2016/2017</v>
      </c>
      <c r="I1020" s="2" t="str">
        <f t="shared" si="3"/>
        <v>2017</v>
      </c>
    </row>
    <row r="1021" ht="14.25" customHeight="1">
      <c r="A1021" s="1">
        <v>2.01105483E8</v>
      </c>
      <c r="B1021" s="1" t="s">
        <v>1687</v>
      </c>
      <c r="C1021" s="1" t="s">
        <v>1688</v>
      </c>
      <c r="D1021" s="1" t="s">
        <v>2</v>
      </c>
      <c r="E1021" s="1" t="str">
        <f t="shared" si="1"/>
        <v>201105483-MIEIC</v>
      </c>
      <c r="F1021" s="1" t="s">
        <v>8133</v>
      </c>
      <c r="G1021" s="1" t="s">
        <v>8144</v>
      </c>
      <c r="H1021" s="1" t="str">
        <f t="shared" si="2"/>
        <v>2018/2019</v>
      </c>
      <c r="I1021" s="2" t="str">
        <f t="shared" si="3"/>
        <v>2019</v>
      </c>
    </row>
    <row r="1022" ht="14.25" customHeight="1">
      <c r="A1022" s="1">
        <v>2.00502915E8</v>
      </c>
      <c r="B1022" s="1" t="s">
        <v>1693</v>
      </c>
      <c r="C1022" s="1" t="s">
        <v>1694</v>
      </c>
      <c r="D1022" s="1" t="s">
        <v>2</v>
      </c>
      <c r="E1022" s="1" t="str">
        <f t="shared" si="1"/>
        <v>200502915-MIEIC</v>
      </c>
      <c r="F1022" s="1" t="s">
        <v>8115</v>
      </c>
      <c r="G1022" s="1" t="s">
        <v>8131</v>
      </c>
      <c r="H1022" s="1" t="str">
        <f t="shared" si="2"/>
        <v>2010/2011</v>
      </c>
      <c r="I1022" s="2" t="str">
        <f t="shared" si="3"/>
        <v>2011</v>
      </c>
    </row>
    <row r="1023" ht="14.25" customHeight="1">
      <c r="A1023" s="1">
        <v>2.01108016E8</v>
      </c>
      <c r="B1023" s="1" t="s">
        <v>1698</v>
      </c>
      <c r="C1023" s="1" t="s">
        <v>1699</v>
      </c>
      <c r="D1023" s="1" t="s">
        <v>2</v>
      </c>
      <c r="E1023" s="1" t="str">
        <f t="shared" si="1"/>
        <v>201108016-MIEIC</v>
      </c>
      <c r="F1023" s="1" t="s">
        <v>8151</v>
      </c>
      <c r="G1023" s="1" t="s">
        <v>8152</v>
      </c>
      <c r="H1023" s="1" t="str">
        <f t="shared" si="2"/>
        <v>2015/2016</v>
      </c>
      <c r="I1023" s="2" t="str">
        <f t="shared" si="3"/>
        <v>2016</v>
      </c>
    </row>
    <row r="1024" ht="14.25" customHeight="1">
      <c r="A1024" s="1">
        <v>2.00705566E8</v>
      </c>
      <c r="B1024" s="1" t="s">
        <v>1704</v>
      </c>
      <c r="C1024" s="1" t="s">
        <v>1705</v>
      </c>
      <c r="D1024" s="1" t="s">
        <v>2</v>
      </c>
      <c r="E1024" s="1" t="str">
        <f t="shared" si="1"/>
        <v>200705566-MIEIC</v>
      </c>
      <c r="F1024" s="1" t="s">
        <v>8121</v>
      </c>
      <c r="G1024" s="1" t="s">
        <v>8132</v>
      </c>
      <c r="H1024" s="1" t="str">
        <f t="shared" si="2"/>
        <v>2011/2012</v>
      </c>
      <c r="I1024" s="2" t="str">
        <f t="shared" si="3"/>
        <v>2012</v>
      </c>
    </row>
    <row r="1025" ht="14.25" customHeight="1">
      <c r="A1025" s="1">
        <v>2.00905325E8</v>
      </c>
      <c r="B1025" s="1" t="s">
        <v>1708</v>
      </c>
      <c r="C1025" s="1" t="s">
        <v>1709</v>
      </c>
      <c r="D1025" s="1" t="s">
        <v>2</v>
      </c>
      <c r="E1025" s="1" t="str">
        <f t="shared" si="1"/>
        <v>200905325-MIEIC</v>
      </c>
      <c r="F1025" s="1" t="s">
        <v>8137</v>
      </c>
      <c r="G1025" s="1" t="s">
        <v>8132</v>
      </c>
      <c r="H1025" s="1" t="str">
        <f t="shared" si="2"/>
        <v>2011/2012</v>
      </c>
      <c r="I1025" s="2" t="str">
        <f t="shared" si="3"/>
        <v>2012</v>
      </c>
    </row>
    <row r="1026" ht="14.25" customHeight="1">
      <c r="A1026" s="1">
        <v>2.01404527E8</v>
      </c>
      <c r="B1026" s="1" t="s">
        <v>1712</v>
      </c>
      <c r="C1026" s="1" t="s">
        <v>1713</v>
      </c>
      <c r="D1026" s="1" t="s">
        <v>2</v>
      </c>
      <c r="E1026" s="1" t="str">
        <f t="shared" si="1"/>
        <v>201404527-MIEIC</v>
      </c>
      <c r="F1026" s="1" t="s">
        <v>8135</v>
      </c>
      <c r="G1026" s="1" t="s">
        <v>8136</v>
      </c>
      <c r="H1026" s="1" t="str">
        <f t="shared" si="2"/>
        <v>2020/2021</v>
      </c>
      <c r="I1026" s="2" t="str">
        <f t="shared" si="3"/>
        <v>2021</v>
      </c>
    </row>
    <row r="1027" ht="14.25" customHeight="1">
      <c r="A1027" s="1">
        <v>2.00907558E8</v>
      </c>
      <c r="B1027" s="1" t="s">
        <v>1714</v>
      </c>
      <c r="C1027" s="1" t="s">
        <v>1715</v>
      </c>
      <c r="D1027" s="1" t="s">
        <v>2</v>
      </c>
      <c r="E1027" s="1" t="str">
        <f t="shared" si="1"/>
        <v>200907558-MIEIC</v>
      </c>
      <c r="F1027" s="1" t="s">
        <v>8137</v>
      </c>
      <c r="G1027" s="1" t="s">
        <v>8138</v>
      </c>
      <c r="H1027" s="1" t="str">
        <f t="shared" si="2"/>
        <v>2013/2014</v>
      </c>
      <c r="I1027" s="2" t="str">
        <f t="shared" si="3"/>
        <v>2014</v>
      </c>
    </row>
    <row r="1028" ht="14.25" customHeight="1">
      <c r="A1028" s="1">
        <v>2.01506428E8</v>
      </c>
      <c r="B1028" s="1" t="s">
        <v>1725</v>
      </c>
      <c r="C1028" s="1" t="s">
        <v>1726</v>
      </c>
      <c r="D1028" s="1" t="s">
        <v>2</v>
      </c>
      <c r="E1028" s="1" t="str">
        <f t="shared" si="1"/>
        <v>201506428-MIEIC</v>
      </c>
      <c r="F1028" s="1" t="s">
        <v>8133</v>
      </c>
      <c r="G1028" s="1" t="s">
        <v>8134</v>
      </c>
      <c r="H1028" s="1" t="str">
        <f t="shared" si="2"/>
        <v>2019/2020</v>
      </c>
      <c r="I1028" s="2" t="str">
        <f t="shared" si="3"/>
        <v>2020</v>
      </c>
    </row>
    <row r="1029" ht="14.25" customHeight="1">
      <c r="A1029" s="1">
        <v>2.00603235E8</v>
      </c>
      <c r="B1029" s="1" t="s">
        <v>1727</v>
      </c>
      <c r="C1029" s="1" t="s">
        <v>1728</v>
      </c>
      <c r="D1029" s="1" t="s">
        <v>2</v>
      </c>
      <c r="E1029" s="1" t="str">
        <f t="shared" si="1"/>
        <v>200603235-MIEIC</v>
      </c>
      <c r="F1029" s="1" t="s">
        <v>8115</v>
      </c>
      <c r="G1029" s="1" t="s">
        <v>8131</v>
      </c>
      <c r="H1029" s="1" t="str">
        <f t="shared" si="2"/>
        <v>2010/2011</v>
      </c>
      <c r="I1029" s="2" t="str">
        <f t="shared" si="3"/>
        <v>2011</v>
      </c>
    </row>
    <row r="1030" ht="14.25" customHeight="1">
      <c r="A1030" s="1">
        <v>2.01304068E8</v>
      </c>
      <c r="B1030" s="1" t="s">
        <v>1731</v>
      </c>
      <c r="C1030" s="1" t="s">
        <v>1732</v>
      </c>
      <c r="D1030" s="1" t="s">
        <v>2</v>
      </c>
      <c r="E1030" s="1" t="str">
        <f t="shared" si="1"/>
        <v>201304068-MIEIC</v>
      </c>
      <c r="F1030" s="1" t="s">
        <v>8146</v>
      </c>
      <c r="G1030" s="1" t="s">
        <v>8150</v>
      </c>
      <c r="H1030" s="1" t="str">
        <f t="shared" si="2"/>
        <v>2017/2018</v>
      </c>
      <c r="I1030" s="2" t="str">
        <f t="shared" si="3"/>
        <v>2018</v>
      </c>
    </row>
    <row r="1031" ht="14.25" customHeight="1">
      <c r="A1031" s="1">
        <v>2.01504359E8</v>
      </c>
      <c r="B1031" s="1" t="s">
        <v>1734</v>
      </c>
      <c r="C1031" s="1" t="s">
        <v>1735</v>
      </c>
      <c r="D1031" s="1" t="s">
        <v>2</v>
      </c>
      <c r="E1031" s="1" t="str">
        <f t="shared" si="1"/>
        <v>201504359-MIEIC</v>
      </c>
      <c r="F1031" s="1" t="s">
        <v>8135</v>
      </c>
      <c r="G1031" s="1" t="s">
        <v>8136</v>
      </c>
      <c r="H1031" s="1" t="str">
        <f t="shared" si="2"/>
        <v>2020/2021</v>
      </c>
      <c r="I1031" s="2" t="str">
        <f t="shared" si="3"/>
        <v>2021</v>
      </c>
    </row>
    <row r="1032" ht="14.25" customHeight="1">
      <c r="A1032" s="1">
        <v>2.01203859E8</v>
      </c>
      <c r="B1032" s="1" t="s">
        <v>1750</v>
      </c>
      <c r="C1032" s="1" t="s">
        <v>1751</v>
      </c>
      <c r="D1032" s="1" t="s">
        <v>2</v>
      </c>
      <c r="E1032" s="1" t="str">
        <f t="shared" si="1"/>
        <v>201203859-MIEIC</v>
      </c>
      <c r="F1032" s="1" t="s">
        <v>8142</v>
      </c>
      <c r="G1032" s="1" t="s">
        <v>8143</v>
      </c>
      <c r="H1032" s="1" t="str">
        <f t="shared" si="2"/>
        <v>2016/2017</v>
      </c>
      <c r="I1032" s="2" t="str">
        <f t="shared" si="3"/>
        <v>2017</v>
      </c>
    </row>
    <row r="1033" ht="14.25" customHeight="1">
      <c r="A1033" s="1">
        <v>2.01403468E8</v>
      </c>
      <c r="B1033" s="1" t="s">
        <v>1753</v>
      </c>
      <c r="C1033" s="1" t="s">
        <v>1754</v>
      </c>
      <c r="D1033" s="1" t="s">
        <v>2</v>
      </c>
      <c r="E1033" s="1" t="str">
        <f t="shared" si="1"/>
        <v>201403468-MIEIC</v>
      </c>
      <c r="F1033" s="1" t="s">
        <v>8145</v>
      </c>
      <c r="G1033" s="1" t="s">
        <v>8144</v>
      </c>
      <c r="H1033" s="1" t="str">
        <f t="shared" si="2"/>
        <v>2018/2019</v>
      </c>
      <c r="I1033" s="2" t="str">
        <f t="shared" si="3"/>
        <v>2019</v>
      </c>
    </row>
    <row r="1034" ht="14.25" customHeight="1">
      <c r="A1034" s="1">
        <v>2.01105481E8</v>
      </c>
      <c r="B1034" s="1" t="s">
        <v>1755</v>
      </c>
      <c r="C1034" s="1" t="s">
        <v>1756</v>
      </c>
      <c r="D1034" s="1" t="s">
        <v>2</v>
      </c>
      <c r="E1034" s="1" t="str">
        <f t="shared" si="1"/>
        <v>201105481-MIEIC</v>
      </c>
      <c r="F1034" s="1" t="s">
        <v>8151</v>
      </c>
      <c r="G1034" s="1" t="s">
        <v>8150</v>
      </c>
      <c r="H1034" s="1" t="str">
        <f t="shared" si="2"/>
        <v>2017/2018</v>
      </c>
      <c r="I1034" s="2" t="str">
        <f t="shared" si="3"/>
        <v>2018</v>
      </c>
    </row>
    <row r="1035" ht="14.25" customHeight="1">
      <c r="A1035" s="1">
        <v>2.01004211E8</v>
      </c>
      <c r="B1035" s="1" t="s">
        <v>1758</v>
      </c>
      <c r="C1035" s="1" t="s">
        <v>1759</v>
      </c>
      <c r="D1035" s="1" t="s">
        <v>2</v>
      </c>
      <c r="E1035" s="1" t="str">
        <f t="shared" si="1"/>
        <v>201004211-MIEIC</v>
      </c>
      <c r="F1035" s="1" t="s">
        <v>8142</v>
      </c>
      <c r="G1035" s="1" t="s">
        <v>8152</v>
      </c>
      <c r="H1035" s="1" t="str">
        <f t="shared" si="2"/>
        <v>2015/2016</v>
      </c>
      <c r="I1035" s="2" t="str">
        <f t="shared" si="3"/>
        <v>2016</v>
      </c>
    </row>
    <row r="1036" ht="14.25" customHeight="1">
      <c r="A1036" s="1">
        <v>2.00406082E8</v>
      </c>
      <c r="B1036" s="1" t="s">
        <v>1761</v>
      </c>
      <c r="C1036" s="1" t="s">
        <v>1762</v>
      </c>
      <c r="D1036" s="1" t="s">
        <v>2</v>
      </c>
      <c r="E1036" s="1" t="str">
        <f t="shared" si="1"/>
        <v>200406082-MIEIC</v>
      </c>
      <c r="F1036" s="1" t="s">
        <v>8117</v>
      </c>
      <c r="G1036" s="1" t="s">
        <v>8116</v>
      </c>
      <c r="H1036" s="1" t="str">
        <f t="shared" si="2"/>
        <v>2008/2009</v>
      </c>
      <c r="I1036" s="2" t="str">
        <f t="shared" si="3"/>
        <v>2009</v>
      </c>
    </row>
    <row r="1037" ht="14.25" customHeight="1">
      <c r="A1037" s="1">
        <v>2.00301891E8</v>
      </c>
      <c r="B1037" s="1" t="s">
        <v>1769</v>
      </c>
      <c r="C1037" s="1" t="s">
        <v>1770</v>
      </c>
      <c r="D1037" s="1" t="s">
        <v>2</v>
      </c>
      <c r="E1037" s="1" t="str">
        <f t="shared" si="1"/>
        <v>200301891-MIEIC</v>
      </c>
      <c r="F1037" s="1" t="s">
        <v>8119</v>
      </c>
      <c r="G1037" s="1" t="s">
        <v>8118</v>
      </c>
      <c r="H1037" s="1" t="str">
        <f t="shared" si="2"/>
        <v>2007/2008</v>
      </c>
      <c r="I1037" s="2" t="str">
        <f t="shared" si="3"/>
        <v>2008</v>
      </c>
    </row>
    <row r="1038" ht="14.25" customHeight="1">
      <c r="A1038" s="1">
        <v>2.01504326E8</v>
      </c>
      <c r="B1038" s="1" t="s">
        <v>1771</v>
      </c>
      <c r="C1038" s="1" t="s">
        <v>1772</v>
      </c>
      <c r="D1038" s="1" t="s">
        <v>2</v>
      </c>
      <c r="E1038" s="1" t="str">
        <f t="shared" si="1"/>
        <v>201504326-MIEIC</v>
      </c>
      <c r="F1038" s="1" t="s">
        <v>8133</v>
      </c>
      <c r="G1038" s="1" t="s">
        <v>8134</v>
      </c>
      <c r="H1038" s="1" t="str">
        <f t="shared" si="2"/>
        <v>2019/2020</v>
      </c>
      <c r="I1038" s="2" t="str">
        <f t="shared" si="3"/>
        <v>2020</v>
      </c>
    </row>
    <row r="1039" ht="14.25" customHeight="1">
      <c r="A1039" s="1">
        <v>2.01100557E8</v>
      </c>
      <c r="B1039" s="1" t="s">
        <v>1776</v>
      </c>
      <c r="C1039" s="1" t="s">
        <v>1777</v>
      </c>
      <c r="D1039" s="1" t="s">
        <v>2</v>
      </c>
      <c r="E1039" s="1" t="str">
        <f t="shared" si="1"/>
        <v>201100557-MIEIC</v>
      </c>
      <c r="F1039" s="1" t="s">
        <v>8151</v>
      </c>
      <c r="G1039" s="1" t="s">
        <v>8152</v>
      </c>
      <c r="H1039" s="1" t="str">
        <f t="shared" si="2"/>
        <v>2015/2016</v>
      </c>
      <c r="I1039" s="2" t="str">
        <f t="shared" si="3"/>
        <v>2016</v>
      </c>
    </row>
    <row r="1040" ht="14.25" customHeight="1">
      <c r="A1040" s="1">
        <v>2.00900696E8</v>
      </c>
      <c r="B1040" s="1" t="s">
        <v>1783</v>
      </c>
      <c r="C1040" s="1" t="s">
        <v>1784</v>
      </c>
      <c r="D1040" s="1" t="s">
        <v>2</v>
      </c>
      <c r="E1040" s="1" t="str">
        <f t="shared" si="1"/>
        <v>200900696-MIEIC</v>
      </c>
      <c r="F1040" s="1" t="s">
        <v>8137</v>
      </c>
      <c r="G1040" s="1" t="s">
        <v>8138</v>
      </c>
      <c r="H1040" s="1" t="str">
        <f t="shared" si="2"/>
        <v>2013/2014</v>
      </c>
      <c r="I1040" s="2" t="str">
        <f t="shared" si="3"/>
        <v>2014</v>
      </c>
    </row>
    <row r="1041" ht="14.25" customHeight="1">
      <c r="A1041" s="1">
        <v>2.01100705E8</v>
      </c>
      <c r="B1041" s="1" t="s">
        <v>1786</v>
      </c>
      <c r="C1041" s="1" t="s">
        <v>1787</v>
      </c>
      <c r="D1041" s="1" t="s">
        <v>2</v>
      </c>
      <c r="E1041" s="1" t="str">
        <f t="shared" si="1"/>
        <v>201100705-MIEIC</v>
      </c>
      <c r="F1041" s="1" t="s">
        <v>8151</v>
      </c>
      <c r="G1041" s="1" t="s">
        <v>8152</v>
      </c>
      <c r="H1041" s="1" t="str">
        <f t="shared" si="2"/>
        <v>2015/2016</v>
      </c>
      <c r="I1041" s="2" t="str">
        <f t="shared" si="3"/>
        <v>2016</v>
      </c>
    </row>
    <row r="1042" ht="14.25" customHeight="1">
      <c r="A1042" s="1">
        <v>2.00602199E8</v>
      </c>
      <c r="B1042" s="1" t="s">
        <v>1792</v>
      </c>
      <c r="C1042" s="1" t="s">
        <v>1793</v>
      </c>
      <c r="D1042" s="1" t="s">
        <v>2</v>
      </c>
      <c r="E1042" s="1" t="str">
        <f t="shared" si="1"/>
        <v>200602199-MIEIC</v>
      </c>
      <c r="F1042" s="1" t="s">
        <v>8115</v>
      </c>
      <c r="G1042" s="1" t="s">
        <v>8131</v>
      </c>
      <c r="H1042" s="1" t="str">
        <f t="shared" si="2"/>
        <v>2010/2011</v>
      </c>
      <c r="I1042" s="2" t="str">
        <f t="shared" si="3"/>
        <v>2011</v>
      </c>
    </row>
    <row r="1043" ht="14.25" customHeight="1">
      <c r="A1043" s="1">
        <v>2.00800923E8</v>
      </c>
      <c r="B1043" s="1" t="s">
        <v>1796</v>
      </c>
      <c r="C1043" s="1" t="s">
        <v>1797</v>
      </c>
      <c r="D1043" s="1" t="s">
        <v>2</v>
      </c>
      <c r="E1043" s="1" t="str">
        <f t="shared" si="1"/>
        <v>200800923-MIEIC</v>
      </c>
      <c r="F1043" s="1" t="s">
        <v>8140</v>
      </c>
      <c r="G1043" s="1" t="s">
        <v>8141</v>
      </c>
      <c r="H1043" s="1" t="str">
        <f t="shared" si="2"/>
        <v>2014/2015</v>
      </c>
      <c r="I1043" s="2" t="str">
        <f t="shared" si="3"/>
        <v>2015</v>
      </c>
    </row>
    <row r="1044" ht="14.25" customHeight="1">
      <c r="A1044" s="1">
        <v>2.01406274E8</v>
      </c>
      <c r="B1044" s="1" t="s">
        <v>1799</v>
      </c>
      <c r="C1044" s="1" t="s">
        <v>1800</v>
      </c>
      <c r="D1044" s="1" t="s">
        <v>2</v>
      </c>
      <c r="E1044" s="1" t="str">
        <f t="shared" si="1"/>
        <v>201406274-MIEIC</v>
      </c>
      <c r="F1044" s="1" t="s">
        <v>8145</v>
      </c>
      <c r="G1044" s="1" t="s">
        <v>8144</v>
      </c>
      <c r="H1044" s="1" t="str">
        <f t="shared" si="2"/>
        <v>2018/2019</v>
      </c>
      <c r="I1044" s="2" t="str">
        <f t="shared" si="3"/>
        <v>2019</v>
      </c>
    </row>
    <row r="1045" ht="14.25" customHeight="1">
      <c r="A1045" s="1">
        <v>2.00905237E8</v>
      </c>
      <c r="B1045" s="1" t="s">
        <v>1803</v>
      </c>
      <c r="C1045" s="1" t="s">
        <v>1804</v>
      </c>
      <c r="D1045" s="1" t="s">
        <v>2</v>
      </c>
      <c r="E1045" s="1" t="str">
        <f t="shared" si="1"/>
        <v>200905237-MIEIC</v>
      </c>
      <c r="F1045" s="1" t="s">
        <v>8137</v>
      </c>
      <c r="G1045" s="1" t="s">
        <v>8141</v>
      </c>
      <c r="H1045" s="1" t="str">
        <f t="shared" si="2"/>
        <v>2014/2015</v>
      </c>
      <c r="I1045" s="2" t="str">
        <f t="shared" si="3"/>
        <v>2015</v>
      </c>
    </row>
    <row r="1046" ht="14.25" customHeight="1">
      <c r="A1046" s="1">
        <v>2.01108019E8</v>
      </c>
      <c r="B1046" s="1" t="s">
        <v>1806</v>
      </c>
      <c r="C1046" s="1" t="s">
        <v>1807</v>
      </c>
      <c r="D1046" s="1" t="s">
        <v>2</v>
      </c>
      <c r="E1046" s="1" t="str">
        <f t="shared" si="1"/>
        <v>201108019-MIEIC</v>
      </c>
      <c r="F1046" s="1" t="s">
        <v>8151</v>
      </c>
      <c r="G1046" s="1" t="s">
        <v>8150</v>
      </c>
      <c r="H1046" s="1" t="str">
        <f t="shared" si="2"/>
        <v>2017/2018</v>
      </c>
      <c r="I1046" s="2" t="str">
        <f t="shared" si="3"/>
        <v>2018</v>
      </c>
    </row>
    <row r="1047" ht="14.25" customHeight="1">
      <c r="A1047" s="1">
        <v>2.01305602E8</v>
      </c>
      <c r="B1047" s="1" t="s">
        <v>1809</v>
      </c>
      <c r="C1047" s="1" t="s">
        <v>1810</v>
      </c>
      <c r="D1047" s="1" t="s">
        <v>2</v>
      </c>
      <c r="E1047" s="1" t="str">
        <f t="shared" si="1"/>
        <v>201305602-MIEIC</v>
      </c>
      <c r="F1047" s="1" t="s">
        <v>8146</v>
      </c>
      <c r="G1047" s="1" t="s">
        <v>8150</v>
      </c>
      <c r="H1047" s="1" t="str">
        <f t="shared" si="2"/>
        <v>2017/2018</v>
      </c>
      <c r="I1047" s="2" t="str">
        <f t="shared" si="3"/>
        <v>2018</v>
      </c>
    </row>
    <row r="1048" ht="14.25" customHeight="1">
      <c r="A1048" s="1">
        <v>2.01007823E8</v>
      </c>
      <c r="B1048" s="1" t="s">
        <v>1811</v>
      </c>
      <c r="C1048" s="1" t="s">
        <v>1812</v>
      </c>
      <c r="D1048" s="1" t="s">
        <v>2</v>
      </c>
      <c r="E1048" s="1" t="str">
        <f t="shared" si="1"/>
        <v>201007823-MIEIC</v>
      </c>
      <c r="F1048" s="1" t="s">
        <v>8140</v>
      </c>
      <c r="G1048" s="1" t="s">
        <v>8134</v>
      </c>
      <c r="H1048" s="1" t="str">
        <f t="shared" si="2"/>
        <v>2019/2020</v>
      </c>
      <c r="I1048" s="2" t="str">
        <f t="shared" si="3"/>
        <v>2020</v>
      </c>
    </row>
    <row r="1049" ht="14.25" customHeight="1">
      <c r="A1049" s="1">
        <v>2.01604948E8</v>
      </c>
      <c r="B1049" s="1" t="s">
        <v>1813</v>
      </c>
      <c r="C1049" s="1" t="s">
        <v>1814</v>
      </c>
      <c r="D1049" s="1" t="s">
        <v>2</v>
      </c>
      <c r="E1049" s="1" t="str">
        <f t="shared" si="1"/>
        <v>201604948-MIEIC</v>
      </c>
      <c r="F1049" s="1" t="s">
        <v>8135</v>
      </c>
      <c r="G1049" s="1" t="s">
        <v>8136</v>
      </c>
      <c r="H1049" s="1" t="str">
        <f t="shared" si="2"/>
        <v>2020/2021</v>
      </c>
      <c r="I1049" s="2" t="str">
        <f t="shared" si="3"/>
        <v>2021</v>
      </c>
    </row>
    <row r="1050" ht="14.25" customHeight="1">
      <c r="A1050" s="1">
        <v>2.01605658E8</v>
      </c>
      <c r="B1050" s="1" t="s">
        <v>1818</v>
      </c>
      <c r="C1050" s="1" t="s">
        <v>1819</v>
      </c>
      <c r="D1050" s="1" t="s">
        <v>2</v>
      </c>
      <c r="E1050" s="1" t="str">
        <f t="shared" si="1"/>
        <v>201605658-MIEIC</v>
      </c>
      <c r="F1050" s="1" t="s">
        <v>8135</v>
      </c>
      <c r="G1050" s="1" t="s">
        <v>8136</v>
      </c>
      <c r="H1050" s="1" t="str">
        <f t="shared" si="2"/>
        <v>2020/2021</v>
      </c>
      <c r="I1050" s="2" t="str">
        <f t="shared" si="3"/>
        <v>2021</v>
      </c>
    </row>
    <row r="1051" ht="14.25" customHeight="1">
      <c r="A1051" s="1">
        <v>2.01304777E8</v>
      </c>
      <c r="B1051" s="1" t="s">
        <v>1821</v>
      </c>
      <c r="C1051" s="1" t="s">
        <v>1822</v>
      </c>
      <c r="D1051" s="1" t="s">
        <v>2</v>
      </c>
      <c r="E1051" s="1" t="str">
        <f t="shared" si="1"/>
        <v>201304777-MIEIC</v>
      </c>
      <c r="F1051" s="1" t="s">
        <v>8146</v>
      </c>
      <c r="G1051" s="1" t="s">
        <v>8150</v>
      </c>
      <c r="H1051" s="1" t="str">
        <f t="shared" si="2"/>
        <v>2017/2018</v>
      </c>
      <c r="I1051" s="2" t="str">
        <f t="shared" si="3"/>
        <v>2018</v>
      </c>
    </row>
    <row r="1052" ht="14.25" customHeight="1">
      <c r="A1052" s="1">
        <v>2.00201766E8</v>
      </c>
      <c r="B1052" s="1" t="s">
        <v>1827</v>
      </c>
      <c r="C1052" s="1" t="s">
        <v>1828</v>
      </c>
      <c r="D1052" s="1" t="s">
        <v>2</v>
      </c>
      <c r="E1052" s="1" t="str">
        <f t="shared" si="1"/>
        <v>200201766-MIEIC</v>
      </c>
      <c r="F1052" s="1" t="s">
        <v>8149</v>
      </c>
      <c r="G1052" s="1" t="s">
        <v>8118</v>
      </c>
      <c r="H1052" s="1" t="str">
        <f t="shared" si="2"/>
        <v>2007/2008</v>
      </c>
      <c r="I1052" s="2" t="str">
        <f t="shared" si="3"/>
        <v>2008</v>
      </c>
    </row>
    <row r="1053" ht="14.25" customHeight="1">
      <c r="A1053" s="1">
        <v>2.01109179E8</v>
      </c>
      <c r="B1053" s="1" t="s">
        <v>1833</v>
      </c>
      <c r="C1053" s="1" t="s">
        <v>1834</v>
      </c>
      <c r="D1053" s="1" t="s">
        <v>2</v>
      </c>
      <c r="E1053" s="1" t="str">
        <f t="shared" si="1"/>
        <v>201109179-MIEIC</v>
      </c>
      <c r="F1053" s="1" t="s">
        <v>8151</v>
      </c>
      <c r="G1053" s="1" t="s">
        <v>8152</v>
      </c>
      <c r="H1053" s="1" t="str">
        <f t="shared" si="2"/>
        <v>2015/2016</v>
      </c>
      <c r="I1053" s="2" t="str">
        <f t="shared" si="3"/>
        <v>2016</v>
      </c>
    </row>
    <row r="1054" ht="14.25" customHeight="1">
      <c r="A1054" s="1">
        <v>2.01404131E8</v>
      </c>
      <c r="B1054" s="1" t="s">
        <v>1836</v>
      </c>
      <c r="C1054" s="1" t="s">
        <v>1837</v>
      </c>
      <c r="D1054" s="1" t="s">
        <v>2</v>
      </c>
      <c r="E1054" s="1" t="str">
        <f t="shared" si="1"/>
        <v>201404131-MIEIC</v>
      </c>
      <c r="F1054" s="1" t="s">
        <v>8133</v>
      </c>
      <c r="G1054" s="1" t="s">
        <v>8134</v>
      </c>
      <c r="H1054" s="1" t="str">
        <f t="shared" si="2"/>
        <v>2019/2020</v>
      </c>
      <c r="I1054" s="2" t="str">
        <f t="shared" si="3"/>
        <v>2020</v>
      </c>
    </row>
    <row r="1055" ht="14.25" customHeight="1">
      <c r="A1055" s="1">
        <v>2.0080163E8</v>
      </c>
      <c r="B1055" s="1" t="s">
        <v>1838</v>
      </c>
      <c r="C1055" s="1" t="s">
        <v>1839</v>
      </c>
      <c r="D1055" s="1" t="s">
        <v>2</v>
      </c>
      <c r="E1055" s="1" t="str">
        <f t="shared" si="1"/>
        <v>200801630-MIEIC</v>
      </c>
      <c r="F1055" s="1" t="s">
        <v>8147</v>
      </c>
      <c r="G1055" s="1" t="s">
        <v>8138</v>
      </c>
      <c r="H1055" s="1" t="str">
        <f t="shared" si="2"/>
        <v>2013/2014</v>
      </c>
      <c r="I1055" s="2" t="str">
        <f t="shared" si="3"/>
        <v>2014</v>
      </c>
    </row>
    <row r="1056" ht="14.25" customHeight="1">
      <c r="A1056" s="1">
        <v>2.01305973E8</v>
      </c>
      <c r="B1056" s="1" t="s">
        <v>1842</v>
      </c>
      <c r="C1056" s="1" t="s">
        <v>1843</v>
      </c>
      <c r="D1056" s="1" t="s">
        <v>2</v>
      </c>
      <c r="E1056" s="1" t="str">
        <f t="shared" si="1"/>
        <v>201305973-MIEIC</v>
      </c>
      <c r="F1056" s="1" t="s">
        <v>8146</v>
      </c>
      <c r="G1056" s="1" t="s">
        <v>8144</v>
      </c>
      <c r="H1056" s="1" t="str">
        <f t="shared" si="2"/>
        <v>2018/2019</v>
      </c>
      <c r="I1056" s="2" t="str">
        <f t="shared" si="3"/>
        <v>2019</v>
      </c>
    </row>
    <row r="1057" ht="14.25" customHeight="1">
      <c r="A1057" s="1">
        <v>2.00003811E8</v>
      </c>
      <c r="B1057" s="1" t="s">
        <v>1848</v>
      </c>
      <c r="C1057" s="1" t="s">
        <v>1849</v>
      </c>
      <c r="D1057" s="1" t="s">
        <v>2</v>
      </c>
      <c r="E1057" s="1" t="str">
        <f t="shared" si="1"/>
        <v>200003811-MIEIC</v>
      </c>
      <c r="F1057" s="1" t="s">
        <v>8153</v>
      </c>
      <c r="G1057" s="1" t="s">
        <v>8116</v>
      </c>
      <c r="H1057" s="1" t="str">
        <f t="shared" si="2"/>
        <v>2008/2009</v>
      </c>
      <c r="I1057" s="2" t="str">
        <f t="shared" si="3"/>
        <v>2009</v>
      </c>
    </row>
    <row r="1058" ht="14.25" customHeight="1">
      <c r="A1058" s="1">
        <v>2.01503784E8</v>
      </c>
      <c r="B1058" s="1" t="s">
        <v>1851</v>
      </c>
      <c r="C1058" s="1" t="s">
        <v>1852</v>
      </c>
      <c r="D1058" s="1" t="s">
        <v>2</v>
      </c>
      <c r="E1058" s="1" t="str">
        <f t="shared" si="1"/>
        <v>201503784-MIEIC</v>
      </c>
      <c r="F1058" s="1" t="s">
        <v>8133</v>
      </c>
      <c r="G1058" s="1" t="s">
        <v>8134</v>
      </c>
      <c r="H1058" s="1" t="str">
        <f t="shared" si="2"/>
        <v>2019/2020</v>
      </c>
      <c r="I1058" s="2" t="str">
        <f t="shared" si="3"/>
        <v>2020</v>
      </c>
    </row>
    <row r="1059" ht="14.25" customHeight="1">
      <c r="A1059" s="1">
        <v>1.99600231E8</v>
      </c>
      <c r="B1059" s="1" t="s">
        <v>1857</v>
      </c>
      <c r="C1059" s="1" t="s">
        <v>1858</v>
      </c>
      <c r="D1059" s="1" t="s">
        <v>2</v>
      </c>
      <c r="E1059" s="1" t="str">
        <f t="shared" si="1"/>
        <v>199600231-MIEIC</v>
      </c>
      <c r="F1059" s="1" t="s">
        <v>8121</v>
      </c>
      <c r="G1059" s="1" t="s">
        <v>8116</v>
      </c>
      <c r="H1059" s="1" t="str">
        <f t="shared" si="2"/>
        <v>2008/2009</v>
      </c>
      <c r="I1059" s="2" t="str">
        <f t="shared" si="3"/>
        <v>2009</v>
      </c>
    </row>
    <row r="1060" ht="14.25" customHeight="1">
      <c r="A1060" s="1">
        <v>2.01000538E8</v>
      </c>
      <c r="B1060" s="1" t="s">
        <v>1862</v>
      </c>
      <c r="C1060" s="1" t="s">
        <v>1863</v>
      </c>
      <c r="D1060" s="1" t="s">
        <v>2</v>
      </c>
      <c r="E1060" s="1" t="str">
        <f t="shared" si="1"/>
        <v>201000538-MIEIC</v>
      </c>
      <c r="F1060" s="1" t="s">
        <v>8140</v>
      </c>
      <c r="G1060" s="1" t="s">
        <v>8152</v>
      </c>
      <c r="H1060" s="1" t="str">
        <f t="shared" si="2"/>
        <v>2015/2016</v>
      </c>
      <c r="I1060" s="2" t="str">
        <f t="shared" si="3"/>
        <v>2016</v>
      </c>
    </row>
    <row r="1061" ht="14.25" customHeight="1">
      <c r="A1061" s="1">
        <v>2.01505779E8</v>
      </c>
      <c r="B1061" s="1" t="s">
        <v>1866</v>
      </c>
      <c r="C1061" s="1" t="s">
        <v>1867</v>
      </c>
      <c r="D1061" s="1" t="s">
        <v>2</v>
      </c>
      <c r="E1061" s="1" t="str">
        <f t="shared" si="1"/>
        <v>201505779-MIEIC</v>
      </c>
      <c r="F1061" s="1" t="s">
        <v>8133</v>
      </c>
      <c r="G1061" s="1" t="s">
        <v>8134</v>
      </c>
      <c r="H1061" s="1" t="str">
        <f t="shared" si="2"/>
        <v>2019/2020</v>
      </c>
      <c r="I1061" s="2" t="str">
        <f t="shared" si="3"/>
        <v>2020</v>
      </c>
    </row>
    <row r="1062" ht="14.25" customHeight="1">
      <c r="A1062" s="1">
        <v>2.00704539E8</v>
      </c>
      <c r="B1062" s="1" t="s">
        <v>1870</v>
      </c>
      <c r="C1062" s="1" t="s">
        <v>1871</v>
      </c>
      <c r="D1062" s="1" t="s">
        <v>2</v>
      </c>
      <c r="E1062" s="1" t="str">
        <f t="shared" si="1"/>
        <v>200704539-MIEIC</v>
      </c>
      <c r="F1062" s="1" t="s">
        <v>8121</v>
      </c>
      <c r="G1062" s="1" t="s">
        <v>8132</v>
      </c>
      <c r="H1062" s="1" t="str">
        <f t="shared" si="2"/>
        <v>2011/2012</v>
      </c>
      <c r="I1062" s="2" t="str">
        <f t="shared" si="3"/>
        <v>2012</v>
      </c>
    </row>
    <row r="1063" ht="14.25" customHeight="1">
      <c r="A1063" s="1">
        <v>2.01303832E8</v>
      </c>
      <c r="B1063" s="1" t="s">
        <v>1879</v>
      </c>
      <c r="C1063" s="1" t="s">
        <v>1880</v>
      </c>
      <c r="D1063" s="1" t="s">
        <v>2</v>
      </c>
      <c r="E1063" s="1" t="str">
        <f t="shared" si="1"/>
        <v>201303832-MIEIC</v>
      </c>
      <c r="F1063" s="1" t="s">
        <v>8146</v>
      </c>
      <c r="G1063" s="1" t="s">
        <v>8150</v>
      </c>
      <c r="H1063" s="1" t="str">
        <f t="shared" si="2"/>
        <v>2017/2018</v>
      </c>
      <c r="I1063" s="2" t="str">
        <f t="shared" si="3"/>
        <v>2018</v>
      </c>
    </row>
    <row r="1064" ht="14.25" customHeight="1">
      <c r="A1064" s="1">
        <v>2.00602347E8</v>
      </c>
      <c r="B1064" s="1" t="s">
        <v>1881</v>
      </c>
      <c r="C1064" s="1" t="s">
        <v>1882</v>
      </c>
      <c r="D1064" s="1" t="s">
        <v>2</v>
      </c>
      <c r="E1064" s="1" t="str">
        <f t="shared" si="1"/>
        <v>200602347-MIEIC</v>
      </c>
      <c r="F1064" s="1" t="s">
        <v>8115</v>
      </c>
      <c r="G1064" s="1" t="s">
        <v>8131</v>
      </c>
      <c r="H1064" s="1" t="str">
        <f t="shared" si="2"/>
        <v>2010/2011</v>
      </c>
      <c r="I1064" s="2" t="str">
        <f t="shared" si="3"/>
        <v>2011</v>
      </c>
    </row>
    <row r="1065" ht="14.25" customHeight="1">
      <c r="A1065" s="1">
        <v>2.01104191E8</v>
      </c>
      <c r="B1065" s="1" t="s">
        <v>1885</v>
      </c>
      <c r="C1065" s="1" t="s">
        <v>1886</v>
      </c>
      <c r="D1065" s="1" t="s">
        <v>2</v>
      </c>
      <c r="E1065" s="1" t="str">
        <f t="shared" si="1"/>
        <v>201104191-MIEIC</v>
      </c>
      <c r="F1065" s="1" t="s">
        <v>8151</v>
      </c>
      <c r="G1065" s="1" t="s">
        <v>8143</v>
      </c>
      <c r="H1065" s="1" t="str">
        <f t="shared" si="2"/>
        <v>2016/2017</v>
      </c>
      <c r="I1065" s="2" t="str">
        <f t="shared" si="3"/>
        <v>2017</v>
      </c>
    </row>
    <row r="1066" ht="14.25" customHeight="1">
      <c r="A1066" s="1">
        <v>2.00804891E8</v>
      </c>
      <c r="B1066" s="1" t="s">
        <v>1890</v>
      </c>
      <c r="C1066" s="1" t="s">
        <v>1891</v>
      </c>
      <c r="D1066" s="1" t="s">
        <v>2</v>
      </c>
      <c r="E1066" s="1" t="str">
        <f t="shared" si="1"/>
        <v>200804891-MIEIC</v>
      </c>
      <c r="F1066" s="1" t="s">
        <v>8147</v>
      </c>
      <c r="G1066" s="1" t="s">
        <v>8138</v>
      </c>
      <c r="H1066" s="1" t="str">
        <f t="shared" si="2"/>
        <v>2013/2014</v>
      </c>
      <c r="I1066" s="2" t="str">
        <f t="shared" si="3"/>
        <v>2014</v>
      </c>
    </row>
    <row r="1067" ht="14.25" customHeight="1">
      <c r="A1067" s="1">
        <v>2.00803951E8</v>
      </c>
      <c r="B1067" s="1" t="s">
        <v>1892</v>
      </c>
      <c r="C1067" s="1" t="s">
        <v>1893</v>
      </c>
      <c r="D1067" s="1" t="s">
        <v>2</v>
      </c>
      <c r="E1067" s="1" t="str">
        <f t="shared" si="1"/>
        <v>200803951-MIEIC</v>
      </c>
      <c r="F1067" s="1" t="s">
        <v>8142</v>
      </c>
      <c r="G1067" s="1" t="s">
        <v>8152</v>
      </c>
      <c r="H1067" s="1" t="str">
        <f t="shared" si="2"/>
        <v>2015/2016</v>
      </c>
      <c r="I1067" s="2" t="str">
        <f t="shared" si="3"/>
        <v>2016</v>
      </c>
    </row>
    <row r="1068" ht="14.25" customHeight="1">
      <c r="A1068" s="1">
        <v>2.01603135E8</v>
      </c>
      <c r="B1068" s="1" t="s">
        <v>1895</v>
      </c>
      <c r="C1068" s="1" t="s">
        <v>1896</v>
      </c>
      <c r="D1068" s="1" t="s">
        <v>2</v>
      </c>
      <c r="E1068" s="1" t="str">
        <f t="shared" si="1"/>
        <v>201603135-MIEIC</v>
      </c>
      <c r="F1068" s="1" t="s">
        <v>8135</v>
      </c>
      <c r="G1068" s="1" t="s">
        <v>8136</v>
      </c>
      <c r="H1068" s="1" t="str">
        <f t="shared" si="2"/>
        <v>2020/2021</v>
      </c>
      <c r="I1068" s="2" t="str">
        <f t="shared" si="3"/>
        <v>2021</v>
      </c>
    </row>
    <row r="1069" ht="14.25" customHeight="1">
      <c r="A1069" s="1">
        <v>2.01204989E8</v>
      </c>
      <c r="B1069" s="1" t="s">
        <v>1902</v>
      </c>
      <c r="C1069" s="1" t="s">
        <v>1903</v>
      </c>
      <c r="D1069" s="1" t="s">
        <v>2</v>
      </c>
      <c r="E1069" s="1" t="str">
        <f t="shared" si="1"/>
        <v>201204989-MIEIC</v>
      </c>
      <c r="F1069" s="1" t="s">
        <v>8142</v>
      </c>
      <c r="G1069" s="1" t="s">
        <v>8143</v>
      </c>
      <c r="H1069" s="1" t="str">
        <f t="shared" si="2"/>
        <v>2016/2017</v>
      </c>
      <c r="I1069" s="2" t="str">
        <f t="shared" si="3"/>
        <v>2017</v>
      </c>
    </row>
    <row r="1070" ht="14.25" customHeight="1">
      <c r="A1070" s="1">
        <v>2.01204972E8</v>
      </c>
      <c r="B1070" s="1" t="s">
        <v>1907</v>
      </c>
      <c r="C1070" s="1" t="s">
        <v>1908</v>
      </c>
      <c r="D1070" s="1" t="s">
        <v>2</v>
      </c>
      <c r="E1070" s="1" t="str">
        <f t="shared" si="1"/>
        <v>201204972-MIEIC</v>
      </c>
      <c r="F1070" s="1" t="s">
        <v>8145</v>
      </c>
      <c r="G1070" s="1" t="s">
        <v>8144</v>
      </c>
      <c r="H1070" s="1" t="str">
        <f t="shared" si="2"/>
        <v>2018/2019</v>
      </c>
      <c r="I1070" s="2" t="str">
        <f t="shared" si="3"/>
        <v>2019</v>
      </c>
    </row>
    <row r="1071" ht="14.25" customHeight="1">
      <c r="A1071" s="1">
        <v>2.00808168E8</v>
      </c>
      <c r="B1071" s="1" t="s">
        <v>1909</v>
      </c>
      <c r="C1071" s="1" t="s">
        <v>1910</v>
      </c>
      <c r="D1071" s="1" t="s">
        <v>2</v>
      </c>
      <c r="E1071" s="1" t="str">
        <f t="shared" si="1"/>
        <v>200808168-MIEIC</v>
      </c>
      <c r="F1071" s="1" t="s">
        <v>8151</v>
      </c>
      <c r="G1071" s="1" t="s">
        <v>8138</v>
      </c>
      <c r="H1071" s="1" t="str">
        <f t="shared" si="2"/>
        <v>2013/2014</v>
      </c>
      <c r="I1071" s="2" t="str">
        <f t="shared" si="3"/>
        <v>2014</v>
      </c>
    </row>
    <row r="1072" ht="14.25" customHeight="1">
      <c r="A1072" s="1">
        <v>2.00605988E8</v>
      </c>
      <c r="B1072" s="1" t="s">
        <v>1913</v>
      </c>
      <c r="C1072" s="1" t="s">
        <v>1914</v>
      </c>
      <c r="D1072" s="1" t="s">
        <v>2</v>
      </c>
      <c r="E1072" s="1" t="str">
        <f t="shared" si="1"/>
        <v>200605988-MIEIC</v>
      </c>
      <c r="F1072" s="1" t="s">
        <v>8115</v>
      </c>
      <c r="G1072" s="1" t="s">
        <v>8143</v>
      </c>
      <c r="H1072" s="1" t="str">
        <f t="shared" si="2"/>
        <v>2016/2017</v>
      </c>
      <c r="I1072" s="2" t="str">
        <f t="shared" si="3"/>
        <v>2017</v>
      </c>
    </row>
    <row r="1073" ht="14.25" customHeight="1">
      <c r="A1073" s="1">
        <v>1.9950068E8</v>
      </c>
      <c r="B1073" s="1" t="s">
        <v>1915</v>
      </c>
      <c r="C1073" s="1" t="s">
        <v>1916</v>
      </c>
      <c r="D1073" s="1" t="s">
        <v>2</v>
      </c>
      <c r="E1073" s="1" t="str">
        <f t="shared" si="1"/>
        <v>199500680-MIEIC</v>
      </c>
      <c r="F1073" s="1" t="s">
        <v>8137</v>
      </c>
      <c r="G1073" s="1" t="s">
        <v>8131</v>
      </c>
      <c r="H1073" s="1" t="str">
        <f t="shared" si="2"/>
        <v>2010/2011</v>
      </c>
      <c r="I1073" s="2" t="str">
        <f t="shared" si="3"/>
        <v>2011</v>
      </c>
    </row>
    <row r="1074" ht="14.25" customHeight="1">
      <c r="A1074" s="1">
        <v>2.01100751E8</v>
      </c>
      <c r="B1074" s="1" t="s">
        <v>1923</v>
      </c>
      <c r="C1074" s="1" t="s">
        <v>1924</v>
      </c>
      <c r="D1074" s="1" t="s">
        <v>2</v>
      </c>
      <c r="E1074" s="1" t="str">
        <f t="shared" si="1"/>
        <v>201100751-MIEIC</v>
      </c>
      <c r="F1074" s="1" t="s">
        <v>8151</v>
      </c>
      <c r="G1074" s="1" t="s">
        <v>8152</v>
      </c>
      <c r="H1074" s="1" t="str">
        <f t="shared" si="2"/>
        <v>2015/2016</v>
      </c>
      <c r="I1074" s="2" t="str">
        <f t="shared" si="3"/>
        <v>2016</v>
      </c>
    </row>
    <row r="1075" ht="14.25" customHeight="1">
      <c r="A1075" s="1">
        <v>2.00900695E8</v>
      </c>
      <c r="B1075" s="1" t="s">
        <v>1933</v>
      </c>
      <c r="C1075" s="1" t="s">
        <v>1934</v>
      </c>
      <c r="D1075" s="1" t="s">
        <v>2</v>
      </c>
      <c r="E1075" s="1" t="str">
        <f t="shared" si="1"/>
        <v>200900695-MIEIC</v>
      </c>
      <c r="F1075" s="1" t="s">
        <v>8137</v>
      </c>
      <c r="G1075" s="1" t="s">
        <v>8143</v>
      </c>
      <c r="H1075" s="1" t="str">
        <f t="shared" si="2"/>
        <v>2016/2017</v>
      </c>
      <c r="I1075" s="2" t="str">
        <f t="shared" si="3"/>
        <v>2017</v>
      </c>
    </row>
    <row r="1076" ht="14.25" customHeight="1">
      <c r="A1076" s="1">
        <v>2.0040605E8</v>
      </c>
      <c r="B1076" s="1" t="s">
        <v>1942</v>
      </c>
      <c r="C1076" s="1" t="s">
        <v>1943</v>
      </c>
      <c r="D1076" s="1" t="s">
        <v>2</v>
      </c>
      <c r="E1076" s="1" t="str">
        <f t="shared" si="1"/>
        <v>200406050-MIEIC</v>
      </c>
      <c r="F1076" s="1" t="s">
        <v>8117</v>
      </c>
      <c r="G1076" s="1" t="s">
        <v>8130</v>
      </c>
      <c r="H1076" s="1" t="str">
        <f t="shared" si="2"/>
        <v>2009/2010</v>
      </c>
      <c r="I1076" s="2" t="str">
        <f t="shared" si="3"/>
        <v>2010</v>
      </c>
    </row>
    <row r="1077" ht="14.25" customHeight="1">
      <c r="A1077" s="1">
        <v>2.0160654E8</v>
      </c>
      <c r="B1077" s="1" t="s">
        <v>1946</v>
      </c>
      <c r="C1077" s="1" t="s">
        <v>1947</v>
      </c>
      <c r="D1077" s="1" t="s">
        <v>2</v>
      </c>
      <c r="E1077" s="1" t="str">
        <f t="shared" si="1"/>
        <v>201606540-MIEIC</v>
      </c>
      <c r="F1077" s="1" t="s">
        <v>8135</v>
      </c>
      <c r="G1077" s="1" t="s">
        <v>8136</v>
      </c>
      <c r="H1077" s="1" t="str">
        <f t="shared" si="2"/>
        <v>2020/2021</v>
      </c>
      <c r="I1077" s="2" t="str">
        <f t="shared" si="3"/>
        <v>2021</v>
      </c>
    </row>
    <row r="1078" ht="14.25" customHeight="1">
      <c r="A1078" s="1">
        <v>2.00707596E8</v>
      </c>
      <c r="B1078" s="1" t="s">
        <v>1949</v>
      </c>
      <c r="C1078" s="1" t="s">
        <v>1950</v>
      </c>
      <c r="D1078" s="1" t="s">
        <v>2</v>
      </c>
      <c r="E1078" s="1" t="str">
        <f t="shared" si="1"/>
        <v>200707596-MIEIC</v>
      </c>
      <c r="F1078" s="1" t="s">
        <v>8121</v>
      </c>
      <c r="G1078" s="1" t="s">
        <v>8132</v>
      </c>
      <c r="H1078" s="1" t="str">
        <f t="shared" si="2"/>
        <v>2011/2012</v>
      </c>
      <c r="I1078" s="2" t="str">
        <f t="shared" si="3"/>
        <v>2012</v>
      </c>
    </row>
    <row r="1079" ht="14.25" customHeight="1">
      <c r="A1079" s="1">
        <v>2.01007656E8</v>
      </c>
      <c r="B1079" s="1" t="s">
        <v>1953</v>
      </c>
      <c r="C1079" s="1" t="s">
        <v>1954</v>
      </c>
      <c r="D1079" s="1" t="s">
        <v>2</v>
      </c>
      <c r="E1079" s="1" t="str">
        <f t="shared" si="1"/>
        <v>201007656-MIEIC</v>
      </c>
      <c r="F1079" s="1" t="s">
        <v>8140</v>
      </c>
      <c r="G1079" s="1" t="s">
        <v>8150</v>
      </c>
      <c r="H1079" s="1" t="str">
        <f t="shared" si="2"/>
        <v>2017/2018</v>
      </c>
      <c r="I1079" s="2" t="str">
        <f t="shared" si="3"/>
        <v>2018</v>
      </c>
    </row>
    <row r="1080" ht="14.25" customHeight="1">
      <c r="A1080" s="1">
        <v>2.00600397E8</v>
      </c>
      <c r="B1080" s="1" t="s">
        <v>1958</v>
      </c>
      <c r="C1080" s="1" t="s">
        <v>1959</v>
      </c>
      <c r="D1080" s="1" t="s">
        <v>2</v>
      </c>
      <c r="E1080" s="1" t="str">
        <f t="shared" si="1"/>
        <v>200600397-MIEIC</v>
      </c>
      <c r="F1080" s="1" t="s">
        <v>8115</v>
      </c>
      <c r="G1080" s="1" t="s">
        <v>8132</v>
      </c>
      <c r="H1080" s="1" t="str">
        <f t="shared" si="2"/>
        <v>2011/2012</v>
      </c>
      <c r="I1080" s="2" t="str">
        <f t="shared" si="3"/>
        <v>2012</v>
      </c>
    </row>
    <row r="1081" ht="14.25" customHeight="1">
      <c r="A1081" s="1">
        <v>2.00304781E8</v>
      </c>
      <c r="B1081" s="1" t="s">
        <v>1966</v>
      </c>
      <c r="C1081" s="1" t="s">
        <v>1967</v>
      </c>
      <c r="D1081" s="1" t="s">
        <v>2</v>
      </c>
      <c r="E1081" s="1" t="str">
        <f t="shared" si="1"/>
        <v>200304781-MIEIC</v>
      </c>
      <c r="F1081" s="1" t="s">
        <v>8119</v>
      </c>
      <c r="G1081" s="1" t="s">
        <v>8118</v>
      </c>
      <c r="H1081" s="1" t="str">
        <f t="shared" si="2"/>
        <v>2007/2008</v>
      </c>
      <c r="I1081" s="2" t="str">
        <f t="shared" si="3"/>
        <v>2008</v>
      </c>
    </row>
    <row r="1082" ht="14.25" customHeight="1">
      <c r="A1082" s="1">
        <v>2.00804924E8</v>
      </c>
      <c r="B1082" s="1" t="s">
        <v>1973</v>
      </c>
      <c r="C1082" s="1" t="s">
        <v>1974</v>
      </c>
      <c r="D1082" s="1" t="s">
        <v>2</v>
      </c>
      <c r="E1082" s="1" t="str">
        <f t="shared" si="1"/>
        <v>200804924-MIEIC</v>
      </c>
      <c r="F1082" s="1" t="s">
        <v>8147</v>
      </c>
      <c r="G1082" s="1" t="s">
        <v>8138</v>
      </c>
      <c r="H1082" s="1" t="str">
        <f t="shared" si="2"/>
        <v>2013/2014</v>
      </c>
      <c r="I1082" s="2" t="str">
        <f t="shared" si="3"/>
        <v>2014</v>
      </c>
    </row>
    <row r="1083" ht="14.25" customHeight="1">
      <c r="A1083" s="1">
        <v>2.00801625E8</v>
      </c>
      <c r="B1083" s="1" t="s">
        <v>1976</v>
      </c>
      <c r="C1083" s="1" t="s">
        <v>1977</v>
      </c>
      <c r="D1083" s="1" t="s">
        <v>2</v>
      </c>
      <c r="E1083" s="1" t="str">
        <f t="shared" si="1"/>
        <v>200801625-MIEIC</v>
      </c>
      <c r="F1083" s="1" t="s">
        <v>8147</v>
      </c>
      <c r="G1083" s="1" t="s">
        <v>8129</v>
      </c>
      <c r="H1083" s="1" t="str">
        <f t="shared" si="2"/>
        <v>2012/2013</v>
      </c>
      <c r="I1083" s="2" t="str">
        <f t="shared" si="3"/>
        <v>2013</v>
      </c>
    </row>
    <row r="1084" ht="14.25" customHeight="1">
      <c r="A1084" s="1">
        <v>2.01103082E8</v>
      </c>
      <c r="B1084" s="1" t="s">
        <v>1980</v>
      </c>
      <c r="C1084" s="1" t="s">
        <v>1981</v>
      </c>
      <c r="D1084" s="1" t="s">
        <v>2</v>
      </c>
      <c r="E1084" s="1" t="str">
        <f t="shared" si="1"/>
        <v>201103082-MIEIC</v>
      </c>
      <c r="F1084" s="1" t="s">
        <v>8151</v>
      </c>
      <c r="G1084" s="1" t="s">
        <v>8152</v>
      </c>
      <c r="H1084" s="1" t="str">
        <f t="shared" si="2"/>
        <v>2015/2016</v>
      </c>
      <c r="I1084" s="2" t="str">
        <f t="shared" si="3"/>
        <v>2016</v>
      </c>
    </row>
    <row r="1085" ht="14.25" customHeight="1">
      <c r="A1085" s="1">
        <v>2.01604796E8</v>
      </c>
      <c r="B1085" s="1" t="s">
        <v>1982</v>
      </c>
      <c r="C1085" s="1" t="s">
        <v>1983</v>
      </c>
      <c r="D1085" s="1" t="s">
        <v>2</v>
      </c>
      <c r="E1085" s="1" t="str">
        <f t="shared" si="1"/>
        <v>201604796-MIEIC</v>
      </c>
      <c r="F1085" s="1" t="s">
        <v>8135</v>
      </c>
      <c r="G1085" s="1" t="s">
        <v>8136</v>
      </c>
      <c r="H1085" s="1" t="str">
        <f t="shared" si="2"/>
        <v>2020/2021</v>
      </c>
      <c r="I1085" s="2" t="str">
        <f t="shared" si="3"/>
        <v>2021</v>
      </c>
    </row>
    <row r="1086" ht="14.25" customHeight="1">
      <c r="A1086" s="1">
        <v>2.01404783E8</v>
      </c>
      <c r="B1086" s="1" t="s">
        <v>1984</v>
      </c>
      <c r="C1086" s="1" t="s">
        <v>1985</v>
      </c>
      <c r="D1086" s="1" t="s">
        <v>2</v>
      </c>
      <c r="E1086" s="1" t="str">
        <f t="shared" si="1"/>
        <v>201404783-MIEIC</v>
      </c>
      <c r="F1086" s="1" t="s">
        <v>8145</v>
      </c>
      <c r="G1086" s="1" t="s">
        <v>8144</v>
      </c>
      <c r="H1086" s="1" t="str">
        <f t="shared" si="2"/>
        <v>2018/2019</v>
      </c>
      <c r="I1086" s="2" t="str">
        <f t="shared" si="3"/>
        <v>2019</v>
      </c>
    </row>
    <row r="1087" ht="14.25" customHeight="1">
      <c r="A1087" s="1">
        <v>2.00506396E8</v>
      </c>
      <c r="B1087" s="1" t="s">
        <v>1986</v>
      </c>
      <c r="C1087" s="1" t="s">
        <v>1987</v>
      </c>
      <c r="D1087" s="1" t="s">
        <v>2</v>
      </c>
      <c r="E1087" s="1" t="str">
        <f t="shared" si="1"/>
        <v>200506396-MIEIC</v>
      </c>
      <c r="F1087" s="1" t="s">
        <v>8123</v>
      </c>
      <c r="G1087" s="1" t="s">
        <v>8130</v>
      </c>
      <c r="H1087" s="1" t="str">
        <f t="shared" si="2"/>
        <v>2009/2010</v>
      </c>
      <c r="I1087" s="2" t="str">
        <f t="shared" si="3"/>
        <v>2010</v>
      </c>
    </row>
    <row r="1088" ht="14.25" customHeight="1">
      <c r="A1088" s="1">
        <v>2.00603162E8</v>
      </c>
      <c r="B1088" s="1" t="s">
        <v>1993</v>
      </c>
      <c r="C1088" s="1" t="s">
        <v>1994</v>
      </c>
      <c r="D1088" s="1" t="s">
        <v>2</v>
      </c>
      <c r="E1088" s="1" t="str">
        <f t="shared" si="1"/>
        <v>200603162-MIEIC</v>
      </c>
      <c r="F1088" s="1" t="s">
        <v>8115</v>
      </c>
      <c r="G1088" s="1" t="s">
        <v>8132</v>
      </c>
      <c r="H1088" s="1" t="str">
        <f t="shared" si="2"/>
        <v>2011/2012</v>
      </c>
      <c r="I1088" s="2" t="str">
        <f t="shared" si="3"/>
        <v>2012</v>
      </c>
    </row>
    <row r="1089" ht="14.25" customHeight="1">
      <c r="A1089" s="1">
        <v>2.00404431E8</v>
      </c>
      <c r="B1089" s="1" t="s">
        <v>1997</v>
      </c>
      <c r="C1089" s="1" t="s">
        <v>1998</v>
      </c>
      <c r="D1089" s="1" t="s">
        <v>2</v>
      </c>
      <c r="E1089" s="1" t="str">
        <f t="shared" si="1"/>
        <v>200404431-MIEIC</v>
      </c>
      <c r="F1089" s="1" t="s">
        <v>8117</v>
      </c>
      <c r="G1089" s="1" t="s">
        <v>8130</v>
      </c>
      <c r="H1089" s="1" t="str">
        <f t="shared" si="2"/>
        <v>2009/2010</v>
      </c>
      <c r="I1089" s="2" t="str">
        <f t="shared" si="3"/>
        <v>2010</v>
      </c>
    </row>
    <row r="1090" ht="14.25" customHeight="1">
      <c r="A1090" s="1">
        <v>2.0150285E8</v>
      </c>
      <c r="B1090" s="1" t="s">
        <v>2000</v>
      </c>
      <c r="C1090" s="1" t="s">
        <v>2001</v>
      </c>
      <c r="D1090" s="1" t="s">
        <v>2</v>
      </c>
      <c r="E1090" s="1" t="str">
        <f t="shared" si="1"/>
        <v>201502850-MIEIC</v>
      </c>
      <c r="F1090" s="1" t="s">
        <v>8133</v>
      </c>
      <c r="G1090" s="1" t="s">
        <v>8144</v>
      </c>
      <c r="H1090" s="1" t="str">
        <f t="shared" si="2"/>
        <v>2018/2019</v>
      </c>
      <c r="I1090" s="2" t="str">
        <f t="shared" si="3"/>
        <v>2019</v>
      </c>
    </row>
    <row r="1091" ht="14.25" customHeight="1">
      <c r="A1091" s="1">
        <v>2.00305539E8</v>
      </c>
      <c r="B1091" s="1" t="s">
        <v>2002</v>
      </c>
      <c r="C1091" s="1" t="s">
        <v>2003</v>
      </c>
      <c r="D1091" s="1" t="s">
        <v>2</v>
      </c>
      <c r="E1091" s="1" t="str">
        <f t="shared" si="1"/>
        <v>200305539-MIEIC</v>
      </c>
      <c r="F1091" s="1" t="s">
        <v>8119</v>
      </c>
      <c r="G1091" s="1" t="s">
        <v>8116</v>
      </c>
      <c r="H1091" s="1" t="str">
        <f t="shared" si="2"/>
        <v>2008/2009</v>
      </c>
      <c r="I1091" s="2" t="str">
        <f t="shared" si="3"/>
        <v>2009</v>
      </c>
    </row>
    <row r="1092" ht="14.25" customHeight="1">
      <c r="A1092" s="1">
        <v>2.00807006E8</v>
      </c>
      <c r="B1092" s="1" t="s">
        <v>2006</v>
      </c>
      <c r="C1092" s="1" t="s">
        <v>2007</v>
      </c>
      <c r="D1092" s="1" t="s">
        <v>2</v>
      </c>
      <c r="E1092" s="1" t="str">
        <f t="shared" si="1"/>
        <v>200807006-MIEIC</v>
      </c>
      <c r="F1092" s="1" t="s">
        <v>8147</v>
      </c>
      <c r="G1092" s="1" t="s">
        <v>8129</v>
      </c>
      <c r="H1092" s="1" t="str">
        <f t="shared" si="2"/>
        <v>2012/2013</v>
      </c>
      <c r="I1092" s="2" t="str">
        <f t="shared" si="3"/>
        <v>2013</v>
      </c>
    </row>
    <row r="1093" ht="14.25" customHeight="1">
      <c r="A1093" s="1">
        <v>2.01505821E8</v>
      </c>
      <c r="B1093" s="1" t="s">
        <v>2012</v>
      </c>
      <c r="C1093" s="1" t="s">
        <v>2013</v>
      </c>
      <c r="D1093" s="1" t="s">
        <v>2</v>
      </c>
      <c r="E1093" s="1" t="str">
        <f t="shared" si="1"/>
        <v>201505821-MIEIC</v>
      </c>
      <c r="F1093" s="1" t="s">
        <v>8133</v>
      </c>
      <c r="G1093" s="1" t="s">
        <v>8134</v>
      </c>
      <c r="H1093" s="1" t="str">
        <f t="shared" si="2"/>
        <v>2019/2020</v>
      </c>
      <c r="I1093" s="2" t="str">
        <f t="shared" si="3"/>
        <v>2020</v>
      </c>
    </row>
    <row r="1094" ht="14.25" customHeight="1">
      <c r="A1094" s="1">
        <v>2.00905266E8</v>
      </c>
      <c r="B1094" s="1" t="s">
        <v>2023</v>
      </c>
      <c r="C1094" s="1" t="s">
        <v>2024</v>
      </c>
      <c r="D1094" s="1" t="s">
        <v>2</v>
      </c>
      <c r="E1094" s="1" t="str">
        <f t="shared" si="1"/>
        <v>200905266-MIEIC</v>
      </c>
      <c r="F1094" s="1" t="s">
        <v>8137</v>
      </c>
      <c r="G1094" s="1" t="s">
        <v>8138</v>
      </c>
      <c r="H1094" s="1" t="str">
        <f t="shared" si="2"/>
        <v>2013/2014</v>
      </c>
      <c r="I1094" s="2" t="str">
        <f t="shared" si="3"/>
        <v>2014</v>
      </c>
    </row>
    <row r="1095" ht="14.25" customHeight="1">
      <c r="A1095" s="1">
        <v>2.00304782E8</v>
      </c>
      <c r="B1095" s="1" t="s">
        <v>2025</v>
      </c>
      <c r="C1095" s="1" t="s">
        <v>2026</v>
      </c>
      <c r="D1095" s="1" t="s">
        <v>2</v>
      </c>
      <c r="E1095" s="1" t="str">
        <f t="shared" si="1"/>
        <v>200304782-MIEIC</v>
      </c>
      <c r="F1095" s="1" t="s">
        <v>8119</v>
      </c>
      <c r="G1095" s="1" t="s">
        <v>8118</v>
      </c>
      <c r="H1095" s="1" t="str">
        <f t="shared" si="2"/>
        <v>2007/2008</v>
      </c>
      <c r="I1095" s="2" t="str">
        <f t="shared" si="3"/>
        <v>2008</v>
      </c>
    </row>
    <row r="1096" ht="14.25" customHeight="1">
      <c r="A1096" s="1">
        <v>2.0030064E8</v>
      </c>
      <c r="B1096" s="1" t="s">
        <v>2029</v>
      </c>
      <c r="C1096" s="1" t="s">
        <v>2030</v>
      </c>
      <c r="D1096" s="1" t="s">
        <v>2</v>
      </c>
      <c r="E1096" s="1" t="str">
        <f t="shared" si="1"/>
        <v>200300640-MIEIC</v>
      </c>
      <c r="F1096" s="1" t="s">
        <v>8119</v>
      </c>
      <c r="G1096" s="1" t="s">
        <v>8118</v>
      </c>
      <c r="H1096" s="1" t="str">
        <f t="shared" si="2"/>
        <v>2007/2008</v>
      </c>
      <c r="I1096" s="2" t="str">
        <f t="shared" si="3"/>
        <v>2008</v>
      </c>
    </row>
    <row r="1097" ht="14.25" customHeight="1">
      <c r="A1097" s="1">
        <v>2.0160527E8</v>
      </c>
      <c r="B1097" s="1" t="s">
        <v>2034</v>
      </c>
      <c r="C1097" s="1" t="s">
        <v>2035</v>
      </c>
      <c r="D1097" s="1" t="s">
        <v>2</v>
      </c>
      <c r="E1097" s="1" t="str">
        <f t="shared" si="1"/>
        <v>201605270-MIEIC</v>
      </c>
      <c r="F1097" s="1" t="s">
        <v>8135</v>
      </c>
      <c r="G1097" s="1" t="s">
        <v>8136</v>
      </c>
      <c r="H1097" s="1" t="str">
        <f t="shared" si="2"/>
        <v>2020/2021</v>
      </c>
      <c r="I1097" s="2" t="str">
        <f t="shared" si="3"/>
        <v>2021</v>
      </c>
    </row>
    <row r="1098" ht="14.25" customHeight="1">
      <c r="A1098" s="1">
        <v>2.01105486E8</v>
      </c>
      <c r="B1098" s="1" t="s">
        <v>2045</v>
      </c>
      <c r="C1098" s="1" t="s">
        <v>2046</v>
      </c>
      <c r="D1098" s="1" t="s">
        <v>2</v>
      </c>
      <c r="E1098" s="1" t="str">
        <f t="shared" si="1"/>
        <v>201105486-MIEIC</v>
      </c>
      <c r="F1098" s="1" t="s">
        <v>8151</v>
      </c>
      <c r="G1098" s="1" t="s">
        <v>8143</v>
      </c>
      <c r="H1098" s="1" t="str">
        <f t="shared" si="2"/>
        <v>2016/2017</v>
      </c>
      <c r="I1098" s="2" t="str">
        <f t="shared" si="3"/>
        <v>2017</v>
      </c>
    </row>
    <row r="1099" ht="14.25" customHeight="1">
      <c r="A1099" s="1">
        <v>2.00404372E8</v>
      </c>
      <c r="B1099" s="1" t="s">
        <v>2048</v>
      </c>
      <c r="C1099" s="1" t="s">
        <v>2049</v>
      </c>
      <c r="D1099" s="1" t="s">
        <v>2</v>
      </c>
      <c r="E1099" s="1" t="str">
        <f t="shared" si="1"/>
        <v>200404372-MIEIC</v>
      </c>
      <c r="F1099" s="1" t="s">
        <v>8117</v>
      </c>
      <c r="G1099" s="1" t="s">
        <v>8116</v>
      </c>
      <c r="H1099" s="1" t="str">
        <f t="shared" si="2"/>
        <v>2008/2009</v>
      </c>
      <c r="I1099" s="2" t="str">
        <f t="shared" si="3"/>
        <v>2009</v>
      </c>
    </row>
    <row r="1100" ht="14.25" customHeight="1">
      <c r="A1100" s="1">
        <v>2.00706579E8</v>
      </c>
      <c r="B1100" s="1" t="s">
        <v>2066</v>
      </c>
      <c r="C1100" s="1" t="s">
        <v>2067</v>
      </c>
      <c r="D1100" s="1" t="s">
        <v>2</v>
      </c>
      <c r="E1100" s="1" t="str">
        <f t="shared" si="1"/>
        <v>200706579-MIEIC</v>
      </c>
      <c r="F1100" s="1" t="s">
        <v>8121</v>
      </c>
      <c r="G1100" s="1" t="s">
        <v>8129</v>
      </c>
      <c r="H1100" s="1" t="str">
        <f t="shared" si="2"/>
        <v>2012/2013</v>
      </c>
      <c r="I1100" s="2" t="str">
        <f t="shared" si="3"/>
        <v>2013</v>
      </c>
    </row>
    <row r="1101" ht="14.25" customHeight="1">
      <c r="A1101" s="1">
        <v>2.00501262E8</v>
      </c>
      <c r="B1101" s="1" t="s">
        <v>2070</v>
      </c>
      <c r="C1101" s="1" t="s">
        <v>2071</v>
      </c>
      <c r="D1101" s="1" t="s">
        <v>2</v>
      </c>
      <c r="E1101" s="1" t="str">
        <f t="shared" si="1"/>
        <v>200501262-MIEIC</v>
      </c>
      <c r="F1101" s="1" t="s">
        <v>8123</v>
      </c>
      <c r="G1101" s="1" t="s">
        <v>8130</v>
      </c>
      <c r="H1101" s="1" t="str">
        <f t="shared" si="2"/>
        <v>2009/2010</v>
      </c>
      <c r="I1101" s="2" t="str">
        <f t="shared" si="3"/>
        <v>2010</v>
      </c>
    </row>
    <row r="1102" ht="14.25" customHeight="1">
      <c r="A1102" s="1">
        <v>2.00403892E8</v>
      </c>
      <c r="B1102" s="1" t="s">
        <v>2075</v>
      </c>
      <c r="C1102" s="1" t="s">
        <v>2076</v>
      </c>
      <c r="D1102" s="1" t="s">
        <v>2</v>
      </c>
      <c r="E1102" s="1" t="str">
        <f t="shared" si="1"/>
        <v>200403892-MIEIC</v>
      </c>
      <c r="F1102" s="1" t="s">
        <v>8117</v>
      </c>
      <c r="G1102" s="1" t="s">
        <v>8116</v>
      </c>
      <c r="H1102" s="1" t="str">
        <f t="shared" si="2"/>
        <v>2008/2009</v>
      </c>
      <c r="I1102" s="2" t="str">
        <f t="shared" si="3"/>
        <v>2009</v>
      </c>
    </row>
    <row r="1103" ht="14.25" customHeight="1">
      <c r="A1103" s="1">
        <v>2.00906162E8</v>
      </c>
      <c r="B1103" s="1" t="s">
        <v>2079</v>
      </c>
      <c r="C1103" s="1" t="s">
        <v>2080</v>
      </c>
      <c r="D1103" s="1" t="s">
        <v>2</v>
      </c>
      <c r="E1103" s="1" t="str">
        <f t="shared" si="1"/>
        <v>200906162-MIEIC</v>
      </c>
      <c r="F1103" s="1" t="s">
        <v>8145</v>
      </c>
      <c r="G1103" s="1" t="s">
        <v>8150</v>
      </c>
      <c r="H1103" s="1" t="str">
        <f t="shared" si="2"/>
        <v>2017/2018</v>
      </c>
      <c r="I1103" s="2" t="str">
        <f t="shared" si="3"/>
        <v>2018</v>
      </c>
    </row>
    <row r="1104" ht="14.25" customHeight="1">
      <c r="A1104" s="1">
        <v>2.0160664E8</v>
      </c>
      <c r="B1104" s="1" t="s">
        <v>2083</v>
      </c>
      <c r="C1104" s="1" t="s">
        <v>2084</v>
      </c>
      <c r="D1104" s="1" t="s">
        <v>2</v>
      </c>
      <c r="E1104" s="1" t="str">
        <f t="shared" si="1"/>
        <v>201606640-MIEIC</v>
      </c>
      <c r="F1104" s="1" t="s">
        <v>8135</v>
      </c>
      <c r="G1104" s="1" t="s">
        <v>8136</v>
      </c>
      <c r="H1104" s="1" t="str">
        <f t="shared" si="2"/>
        <v>2020/2021</v>
      </c>
      <c r="I1104" s="2" t="str">
        <f t="shared" si="3"/>
        <v>2021</v>
      </c>
    </row>
    <row r="1105" ht="14.25" customHeight="1">
      <c r="A1105" s="1">
        <v>2.00200959E8</v>
      </c>
      <c r="B1105" s="1" t="s">
        <v>2086</v>
      </c>
      <c r="C1105" s="1" t="s">
        <v>2087</v>
      </c>
      <c r="D1105" s="1" t="s">
        <v>2</v>
      </c>
      <c r="E1105" s="1" t="str">
        <f t="shared" si="1"/>
        <v>200200959-MIEIC</v>
      </c>
      <c r="F1105" s="1" t="s">
        <v>8149</v>
      </c>
      <c r="G1105" s="1" t="s">
        <v>8118</v>
      </c>
      <c r="H1105" s="1" t="str">
        <f t="shared" si="2"/>
        <v>2007/2008</v>
      </c>
      <c r="I1105" s="2" t="str">
        <f t="shared" si="3"/>
        <v>2008</v>
      </c>
    </row>
    <row r="1106" ht="14.25" customHeight="1">
      <c r="A1106" s="1">
        <v>2.01305378E8</v>
      </c>
      <c r="B1106" s="1" t="s">
        <v>2089</v>
      </c>
      <c r="C1106" s="1" t="s">
        <v>2090</v>
      </c>
      <c r="D1106" s="1" t="s">
        <v>2</v>
      </c>
      <c r="E1106" s="1" t="str">
        <f t="shared" si="1"/>
        <v>201305378-MIEIC</v>
      </c>
      <c r="F1106" s="1" t="s">
        <v>8146</v>
      </c>
      <c r="G1106" s="1" t="s">
        <v>8150</v>
      </c>
      <c r="H1106" s="1" t="str">
        <f t="shared" si="2"/>
        <v>2017/2018</v>
      </c>
      <c r="I1106" s="2" t="str">
        <f t="shared" si="3"/>
        <v>2018</v>
      </c>
    </row>
    <row r="1107" ht="14.25" customHeight="1">
      <c r="A1107" s="1">
        <v>2.0070163E8</v>
      </c>
      <c r="B1107" s="1" t="s">
        <v>2091</v>
      </c>
      <c r="C1107" s="1" t="s">
        <v>2092</v>
      </c>
      <c r="D1107" s="1" t="s">
        <v>2</v>
      </c>
      <c r="E1107" s="1" t="str">
        <f t="shared" si="1"/>
        <v>200701630-MIEIC</v>
      </c>
      <c r="F1107" s="1" t="s">
        <v>8121</v>
      </c>
      <c r="G1107" s="1" t="s">
        <v>8132</v>
      </c>
      <c r="H1107" s="1" t="str">
        <f t="shared" si="2"/>
        <v>2011/2012</v>
      </c>
      <c r="I1107" s="2" t="str">
        <f t="shared" si="3"/>
        <v>2012</v>
      </c>
    </row>
    <row r="1108" ht="14.25" customHeight="1">
      <c r="A1108" s="1">
        <v>2.0070346E8</v>
      </c>
      <c r="B1108" s="1" t="s">
        <v>2094</v>
      </c>
      <c r="C1108" s="1" t="s">
        <v>2095</v>
      </c>
      <c r="D1108" s="1" t="s">
        <v>2</v>
      </c>
      <c r="E1108" s="1" t="str">
        <f t="shared" si="1"/>
        <v>200703460-MIEIC</v>
      </c>
      <c r="F1108" s="1" t="s">
        <v>8121</v>
      </c>
      <c r="G1108" s="1" t="s">
        <v>8129</v>
      </c>
      <c r="H1108" s="1" t="str">
        <f t="shared" si="2"/>
        <v>2012/2013</v>
      </c>
      <c r="I1108" s="2" t="str">
        <f t="shared" si="3"/>
        <v>2013</v>
      </c>
    </row>
    <row r="1109" ht="14.25" customHeight="1">
      <c r="A1109" s="1">
        <v>2.00907609E8</v>
      </c>
      <c r="B1109" s="1" t="s">
        <v>2101</v>
      </c>
      <c r="C1109" s="1" t="s">
        <v>2102</v>
      </c>
      <c r="D1109" s="1" t="s">
        <v>2</v>
      </c>
      <c r="E1109" s="1" t="str">
        <f t="shared" si="1"/>
        <v>200907609-MIEIC</v>
      </c>
      <c r="F1109" s="1" t="s">
        <v>8137</v>
      </c>
      <c r="G1109" s="1" t="s">
        <v>8141</v>
      </c>
      <c r="H1109" s="1" t="str">
        <f t="shared" si="2"/>
        <v>2014/2015</v>
      </c>
      <c r="I1109" s="2" t="str">
        <f t="shared" si="3"/>
        <v>2015</v>
      </c>
    </row>
    <row r="1110" ht="14.25" customHeight="1">
      <c r="A1110" s="1">
        <v>2.00908716E8</v>
      </c>
      <c r="B1110" s="1" t="s">
        <v>2111</v>
      </c>
      <c r="C1110" s="1" t="s">
        <v>2112</v>
      </c>
      <c r="D1110" s="1" t="s">
        <v>2</v>
      </c>
      <c r="E1110" s="1" t="str">
        <f t="shared" si="1"/>
        <v>200908716-MIEIC</v>
      </c>
      <c r="F1110" s="1" t="s">
        <v>8137</v>
      </c>
      <c r="G1110" s="1" t="s">
        <v>8141</v>
      </c>
      <c r="H1110" s="1" t="str">
        <f t="shared" si="2"/>
        <v>2014/2015</v>
      </c>
      <c r="I1110" s="2" t="str">
        <f t="shared" si="3"/>
        <v>2015</v>
      </c>
    </row>
    <row r="1111" ht="14.25" customHeight="1">
      <c r="A1111" s="1">
        <v>2.01206019E8</v>
      </c>
      <c r="B1111" s="1" t="s">
        <v>2116</v>
      </c>
      <c r="C1111" s="1" t="s">
        <v>2117</v>
      </c>
      <c r="D1111" s="1" t="s">
        <v>2</v>
      </c>
      <c r="E1111" s="1" t="str">
        <f t="shared" si="1"/>
        <v>201206019-MIEIC</v>
      </c>
      <c r="F1111" s="1" t="s">
        <v>8142</v>
      </c>
      <c r="G1111" s="1" t="s">
        <v>8143</v>
      </c>
      <c r="H1111" s="1" t="str">
        <f t="shared" si="2"/>
        <v>2016/2017</v>
      </c>
      <c r="I1111" s="2" t="str">
        <f t="shared" si="3"/>
        <v>2017</v>
      </c>
    </row>
    <row r="1112" ht="14.25" customHeight="1">
      <c r="A1112" s="1">
        <v>2.0030201E8</v>
      </c>
      <c r="B1112" s="1" t="s">
        <v>2119</v>
      </c>
      <c r="C1112" s="1" t="s">
        <v>2120</v>
      </c>
      <c r="D1112" s="1" t="s">
        <v>2</v>
      </c>
      <c r="E1112" s="1" t="str">
        <f t="shared" si="1"/>
        <v>200302010-MIEIC</v>
      </c>
      <c r="F1112" s="1" t="s">
        <v>8119</v>
      </c>
      <c r="G1112" s="1" t="s">
        <v>8118</v>
      </c>
      <c r="H1112" s="1" t="str">
        <f t="shared" si="2"/>
        <v>2007/2008</v>
      </c>
      <c r="I1112" s="2" t="str">
        <f t="shared" si="3"/>
        <v>2008</v>
      </c>
    </row>
    <row r="1113" ht="14.25" customHeight="1">
      <c r="A1113" s="1">
        <v>2.00500443E8</v>
      </c>
      <c r="B1113" s="1" t="s">
        <v>2122</v>
      </c>
      <c r="C1113" s="1" t="s">
        <v>2123</v>
      </c>
      <c r="D1113" s="1" t="s">
        <v>2</v>
      </c>
      <c r="E1113" s="1" t="str">
        <f t="shared" si="1"/>
        <v>200500443-MIEIC</v>
      </c>
      <c r="F1113" s="1" t="s">
        <v>8123</v>
      </c>
      <c r="G1113" s="1" t="s">
        <v>8131</v>
      </c>
      <c r="H1113" s="1" t="str">
        <f t="shared" si="2"/>
        <v>2010/2011</v>
      </c>
      <c r="I1113" s="2" t="str">
        <f t="shared" si="3"/>
        <v>2011</v>
      </c>
    </row>
    <row r="1114" ht="14.25" customHeight="1">
      <c r="A1114" s="1">
        <v>2.00105E8</v>
      </c>
      <c r="B1114" s="1" t="s">
        <v>2130</v>
      </c>
      <c r="C1114" s="1" t="s">
        <v>2131</v>
      </c>
      <c r="D1114" s="1" t="s">
        <v>2</v>
      </c>
      <c r="E1114" s="1" t="str">
        <f t="shared" si="1"/>
        <v>200105000-MIEIC</v>
      </c>
      <c r="F1114" s="1" t="s">
        <v>8148</v>
      </c>
      <c r="G1114" s="1" t="s">
        <v>8118</v>
      </c>
      <c r="H1114" s="1" t="str">
        <f t="shared" si="2"/>
        <v>2007/2008</v>
      </c>
      <c r="I1114" s="2" t="str">
        <f t="shared" si="3"/>
        <v>2008</v>
      </c>
    </row>
    <row r="1115" ht="14.25" customHeight="1">
      <c r="A1115" s="1">
        <v>2.01207067E8</v>
      </c>
      <c r="B1115" s="1" t="s">
        <v>2135</v>
      </c>
      <c r="C1115" s="1" t="s">
        <v>2136</v>
      </c>
      <c r="D1115" s="1" t="s">
        <v>2</v>
      </c>
      <c r="E1115" s="1" t="str">
        <f t="shared" si="1"/>
        <v>201207067-MIEIC</v>
      </c>
      <c r="F1115" s="1" t="s">
        <v>8142</v>
      </c>
      <c r="G1115" s="1" t="s">
        <v>8143</v>
      </c>
      <c r="H1115" s="1" t="str">
        <f t="shared" si="2"/>
        <v>2016/2017</v>
      </c>
      <c r="I1115" s="2" t="str">
        <f t="shared" si="3"/>
        <v>2017</v>
      </c>
    </row>
    <row r="1116" ht="14.25" customHeight="1">
      <c r="A1116" s="1">
        <v>2.0040289E8</v>
      </c>
      <c r="B1116" s="1" t="s">
        <v>2139</v>
      </c>
      <c r="C1116" s="1" t="s">
        <v>2140</v>
      </c>
      <c r="D1116" s="1" t="s">
        <v>2</v>
      </c>
      <c r="E1116" s="1" t="str">
        <f t="shared" si="1"/>
        <v>200402890-MIEIC</v>
      </c>
      <c r="F1116" s="1" t="s">
        <v>8117</v>
      </c>
      <c r="G1116" s="1" t="s">
        <v>8116</v>
      </c>
      <c r="H1116" s="1" t="str">
        <f t="shared" si="2"/>
        <v>2008/2009</v>
      </c>
      <c r="I1116" s="2" t="str">
        <f t="shared" si="3"/>
        <v>2009</v>
      </c>
    </row>
    <row r="1117" ht="14.25" customHeight="1">
      <c r="A1117" s="1">
        <v>2.00702639E8</v>
      </c>
      <c r="B1117" s="1" t="s">
        <v>2143</v>
      </c>
      <c r="C1117" s="1" t="s">
        <v>2144</v>
      </c>
      <c r="D1117" s="1" t="s">
        <v>2</v>
      </c>
      <c r="E1117" s="1" t="str">
        <f t="shared" si="1"/>
        <v>200702639-MIEIC</v>
      </c>
      <c r="F1117" s="1" t="s">
        <v>8121</v>
      </c>
      <c r="G1117" s="1" t="s">
        <v>8132</v>
      </c>
      <c r="H1117" s="1" t="str">
        <f t="shared" si="2"/>
        <v>2011/2012</v>
      </c>
      <c r="I1117" s="2" t="str">
        <f t="shared" si="3"/>
        <v>2012</v>
      </c>
    </row>
    <row r="1118" ht="14.25" customHeight="1">
      <c r="A1118" s="1">
        <v>2.00102843E8</v>
      </c>
      <c r="B1118" s="1" t="s">
        <v>2148</v>
      </c>
      <c r="C1118" s="1" t="s">
        <v>2149</v>
      </c>
      <c r="D1118" s="1" t="s">
        <v>2</v>
      </c>
      <c r="E1118" s="1" t="str">
        <f t="shared" si="1"/>
        <v>200102843-MIEIC</v>
      </c>
      <c r="F1118" s="1" t="s">
        <v>8148</v>
      </c>
      <c r="G1118" s="1" t="s">
        <v>8118</v>
      </c>
      <c r="H1118" s="1" t="str">
        <f t="shared" si="2"/>
        <v>2007/2008</v>
      </c>
      <c r="I1118" s="2" t="str">
        <f t="shared" si="3"/>
        <v>2008</v>
      </c>
    </row>
    <row r="1119" ht="14.25" customHeight="1">
      <c r="A1119" s="1">
        <v>2.01500072E8</v>
      </c>
      <c r="B1119" s="1" t="s">
        <v>2152</v>
      </c>
      <c r="C1119" s="1" t="s">
        <v>2153</v>
      </c>
      <c r="D1119" s="1" t="s">
        <v>2</v>
      </c>
      <c r="E1119" s="1" t="str">
        <f t="shared" si="1"/>
        <v>201500072-MIEIC</v>
      </c>
      <c r="F1119" s="1" t="s">
        <v>8133</v>
      </c>
      <c r="G1119" s="1" t="s">
        <v>8144</v>
      </c>
      <c r="H1119" s="1" t="str">
        <f t="shared" si="2"/>
        <v>2018/2019</v>
      </c>
      <c r="I1119" s="2" t="str">
        <f t="shared" si="3"/>
        <v>2019</v>
      </c>
    </row>
    <row r="1120" ht="14.25" customHeight="1">
      <c r="A1120" s="1">
        <v>2.00304E8</v>
      </c>
      <c r="B1120" s="1" t="s">
        <v>2160</v>
      </c>
      <c r="C1120" s="1" t="s">
        <v>2161</v>
      </c>
      <c r="D1120" s="1" t="s">
        <v>2</v>
      </c>
      <c r="E1120" s="1" t="str">
        <f t="shared" si="1"/>
        <v>200304000-MIEIC</v>
      </c>
      <c r="F1120" s="1" t="s">
        <v>8119</v>
      </c>
      <c r="G1120" s="1" t="s">
        <v>8118</v>
      </c>
      <c r="H1120" s="1" t="str">
        <f t="shared" si="2"/>
        <v>2007/2008</v>
      </c>
      <c r="I1120" s="2" t="str">
        <f t="shared" si="3"/>
        <v>2008</v>
      </c>
    </row>
    <row r="1121" ht="14.25" customHeight="1">
      <c r="A1121" s="1">
        <v>2.00502911E8</v>
      </c>
      <c r="B1121" s="1" t="s">
        <v>2166</v>
      </c>
      <c r="C1121" s="1" t="s">
        <v>2167</v>
      </c>
      <c r="D1121" s="1" t="s">
        <v>2</v>
      </c>
      <c r="E1121" s="1" t="str">
        <f t="shared" si="1"/>
        <v>200502911-MIEIC</v>
      </c>
      <c r="F1121" s="1" t="s">
        <v>8123</v>
      </c>
      <c r="G1121" s="1" t="s">
        <v>8130</v>
      </c>
      <c r="H1121" s="1" t="str">
        <f t="shared" si="2"/>
        <v>2009/2010</v>
      </c>
      <c r="I1121" s="2" t="str">
        <f t="shared" si="3"/>
        <v>2010</v>
      </c>
    </row>
    <row r="1122" ht="14.25" customHeight="1">
      <c r="A1122" s="1">
        <v>2.00105009E8</v>
      </c>
      <c r="B1122" s="1" t="s">
        <v>2174</v>
      </c>
      <c r="C1122" s="1" t="s">
        <v>2175</v>
      </c>
      <c r="D1122" s="1" t="s">
        <v>2</v>
      </c>
      <c r="E1122" s="1" t="str">
        <f t="shared" si="1"/>
        <v>200105009-MIEIC</v>
      </c>
      <c r="F1122" s="1" t="s">
        <v>8146</v>
      </c>
      <c r="G1122" s="1" t="s">
        <v>8144</v>
      </c>
      <c r="H1122" s="1" t="str">
        <f t="shared" si="2"/>
        <v>2018/2019</v>
      </c>
      <c r="I1122" s="2" t="str">
        <f t="shared" si="3"/>
        <v>2019</v>
      </c>
    </row>
    <row r="1123" ht="14.25" customHeight="1">
      <c r="A1123" s="1">
        <v>2.00102301E8</v>
      </c>
      <c r="B1123" s="1" t="s">
        <v>2176</v>
      </c>
      <c r="C1123" s="1" t="s">
        <v>2177</v>
      </c>
      <c r="D1123" s="1" t="s">
        <v>2</v>
      </c>
      <c r="E1123" s="1" t="str">
        <f t="shared" si="1"/>
        <v>200102301-MIEIC</v>
      </c>
      <c r="F1123" s="1" t="s">
        <v>8148</v>
      </c>
      <c r="G1123" s="1" t="s">
        <v>8116</v>
      </c>
      <c r="H1123" s="1" t="str">
        <f t="shared" si="2"/>
        <v>2008/2009</v>
      </c>
      <c r="I1123" s="2" t="str">
        <f t="shared" si="3"/>
        <v>2009</v>
      </c>
    </row>
    <row r="1124" ht="14.25" customHeight="1">
      <c r="A1124" s="1">
        <v>2.00300471E8</v>
      </c>
      <c r="B1124" s="1" t="s">
        <v>2201</v>
      </c>
      <c r="C1124" s="1" t="s">
        <v>2202</v>
      </c>
      <c r="D1124" s="1" t="s">
        <v>2</v>
      </c>
      <c r="E1124" s="1" t="str">
        <f t="shared" si="1"/>
        <v>200300471-MIEIC</v>
      </c>
      <c r="F1124" s="1" t="s">
        <v>8119</v>
      </c>
      <c r="G1124" s="1" t="s">
        <v>8130</v>
      </c>
      <c r="H1124" s="1" t="str">
        <f t="shared" si="2"/>
        <v>2009/2010</v>
      </c>
      <c r="I1124" s="2" t="str">
        <f t="shared" si="3"/>
        <v>2010</v>
      </c>
    </row>
    <row r="1125" ht="14.25" customHeight="1">
      <c r="A1125" s="1">
        <v>2.00802822E8</v>
      </c>
      <c r="B1125" s="1" t="s">
        <v>2195</v>
      </c>
      <c r="C1125" s="1" t="s">
        <v>2196</v>
      </c>
      <c r="D1125" s="1" t="s">
        <v>2</v>
      </c>
      <c r="E1125" s="1" t="str">
        <f t="shared" si="1"/>
        <v>200802822-MIEIC</v>
      </c>
      <c r="F1125" s="1" t="s">
        <v>8147</v>
      </c>
      <c r="G1125" s="1" t="s">
        <v>8138</v>
      </c>
      <c r="H1125" s="1" t="str">
        <f t="shared" si="2"/>
        <v>2013/2014</v>
      </c>
      <c r="I1125" s="2" t="str">
        <f t="shared" si="3"/>
        <v>2014</v>
      </c>
    </row>
    <row r="1126" ht="14.25" customHeight="1">
      <c r="A1126" s="1">
        <v>2.01104129E8</v>
      </c>
      <c r="B1126" s="1" t="s">
        <v>2207</v>
      </c>
      <c r="C1126" s="1" t="s">
        <v>2208</v>
      </c>
      <c r="D1126" s="1" t="s">
        <v>2</v>
      </c>
      <c r="E1126" s="1" t="str">
        <f t="shared" si="1"/>
        <v>201104129-MIEIC</v>
      </c>
      <c r="F1126" s="1" t="s">
        <v>8151</v>
      </c>
      <c r="G1126" s="1" t="s">
        <v>8144</v>
      </c>
      <c r="H1126" s="1" t="str">
        <f t="shared" si="2"/>
        <v>2018/2019</v>
      </c>
      <c r="I1126" s="2" t="str">
        <f t="shared" si="3"/>
        <v>2019</v>
      </c>
    </row>
    <row r="1127" ht="14.25" customHeight="1">
      <c r="A1127" s="1">
        <v>2.01200689E8</v>
      </c>
      <c r="B1127" s="1" t="s">
        <v>2210</v>
      </c>
      <c r="C1127" s="1" t="s">
        <v>2211</v>
      </c>
      <c r="D1127" s="1" t="s">
        <v>2</v>
      </c>
      <c r="E1127" s="1" t="str">
        <f t="shared" si="1"/>
        <v>201200689-MIEIC</v>
      </c>
      <c r="F1127" s="1" t="s">
        <v>8139</v>
      </c>
      <c r="G1127" s="1" t="s">
        <v>8134</v>
      </c>
      <c r="H1127" s="1" t="str">
        <f t="shared" si="2"/>
        <v>2019/2020</v>
      </c>
      <c r="I1127" s="2" t="str">
        <f t="shared" si="3"/>
        <v>2020</v>
      </c>
    </row>
    <row r="1128" ht="14.25" customHeight="1">
      <c r="A1128" s="1">
        <v>2.0100411E8</v>
      </c>
      <c r="B1128" s="1" t="s">
        <v>2215</v>
      </c>
      <c r="C1128" s="1" t="s">
        <v>2216</v>
      </c>
      <c r="D1128" s="1" t="s">
        <v>2</v>
      </c>
      <c r="E1128" s="1" t="str">
        <f t="shared" si="1"/>
        <v>201004110-MIEIC</v>
      </c>
      <c r="F1128" s="1" t="s">
        <v>8140</v>
      </c>
      <c r="G1128" s="1" t="s">
        <v>8141</v>
      </c>
      <c r="H1128" s="1" t="str">
        <f t="shared" si="2"/>
        <v>2014/2015</v>
      </c>
      <c r="I1128" s="2" t="str">
        <f t="shared" si="3"/>
        <v>2015</v>
      </c>
    </row>
    <row r="1129" ht="14.25" customHeight="1">
      <c r="A1129" s="1">
        <v>2.01001939E8</v>
      </c>
      <c r="B1129" s="1" t="s">
        <v>2230</v>
      </c>
      <c r="C1129" s="1" t="s">
        <v>2231</v>
      </c>
      <c r="D1129" s="1" t="s">
        <v>2</v>
      </c>
      <c r="E1129" s="1" t="str">
        <f t="shared" si="1"/>
        <v>201001939-MIEIC</v>
      </c>
      <c r="F1129" s="1" t="s">
        <v>8140</v>
      </c>
      <c r="G1129" s="1" t="s">
        <v>8141</v>
      </c>
      <c r="H1129" s="1" t="str">
        <f t="shared" si="2"/>
        <v>2014/2015</v>
      </c>
      <c r="I1129" s="2" t="str">
        <f t="shared" si="3"/>
        <v>2015</v>
      </c>
    </row>
    <row r="1130" ht="14.25" customHeight="1">
      <c r="A1130" s="1">
        <v>2.00803862E8</v>
      </c>
      <c r="B1130" s="1" t="s">
        <v>2235</v>
      </c>
      <c r="C1130" s="1" t="s">
        <v>2236</v>
      </c>
      <c r="D1130" s="1" t="s">
        <v>2</v>
      </c>
      <c r="E1130" s="1" t="str">
        <f t="shared" si="1"/>
        <v>200803862-MIEIC</v>
      </c>
      <c r="F1130" s="1" t="s">
        <v>8147</v>
      </c>
      <c r="G1130" s="1" t="s">
        <v>8130</v>
      </c>
      <c r="H1130" s="1" t="str">
        <f t="shared" si="2"/>
        <v>2009/2010</v>
      </c>
      <c r="I1130" s="2" t="str">
        <f t="shared" si="3"/>
        <v>2010</v>
      </c>
    </row>
    <row r="1131" ht="14.25" customHeight="1">
      <c r="A1131" s="1">
        <v>2.01303726E8</v>
      </c>
      <c r="B1131" s="1" t="s">
        <v>2240</v>
      </c>
      <c r="C1131" s="1" t="s">
        <v>2241</v>
      </c>
      <c r="D1131" s="1" t="s">
        <v>2</v>
      </c>
      <c r="E1131" s="1" t="str">
        <f t="shared" si="1"/>
        <v>201303726-MIEIC</v>
      </c>
      <c r="F1131" s="1" t="s">
        <v>8146</v>
      </c>
      <c r="G1131" s="1" t="s">
        <v>8150</v>
      </c>
      <c r="H1131" s="1" t="str">
        <f t="shared" si="2"/>
        <v>2017/2018</v>
      </c>
      <c r="I1131" s="2" t="str">
        <f t="shared" si="3"/>
        <v>2018</v>
      </c>
    </row>
    <row r="1132" ht="14.25" customHeight="1">
      <c r="A1132" s="1">
        <v>2.00501263E8</v>
      </c>
      <c r="B1132" s="1" t="s">
        <v>2242</v>
      </c>
      <c r="C1132" s="1" t="s">
        <v>2243</v>
      </c>
      <c r="D1132" s="1" t="s">
        <v>2</v>
      </c>
      <c r="E1132" s="1" t="str">
        <f t="shared" si="1"/>
        <v>200501263-MIEIC</v>
      </c>
      <c r="F1132" s="1" t="s">
        <v>8123</v>
      </c>
      <c r="G1132" s="1" t="s">
        <v>8130</v>
      </c>
      <c r="H1132" s="1" t="str">
        <f t="shared" si="2"/>
        <v>2009/2010</v>
      </c>
      <c r="I1132" s="2" t="str">
        <f t="shared" si="3"/>
        <v>2010</v>
      </c>
    </row>
    <row r="1133" ht="14.25" customHeight="1">
      <c r="A1133" s="1">
        <v>2.01505791E8</v>
      </c>
      <c r="B1133" s="1" t="s">
        <v>2247</v>
      </c>
      <c r="C1133" s="1" t="s">
        <v>2248</v>
      </c>
      <c r="D1133" s="1" t="s">
        <v>2</v>
      </c>
      <c r="E1133" s="1" t="str">
        <f t="shared" si="1"/>
        <v>201505791-MIEIC</v>
      </c>
      <c r="F1133" s="1" t="s">
        <v>8133</v>
      </c>
      <c r="G1133" s="1" t="s">
        <v>8134</v>
      </c>
      <c r="H1133" s="1" t="str">
        <f t="shared" si="2"/>
        <v>2019/2020</v>
      </c>
      <c r="I1133" s="2" t="str">
        <f t="shared" si="3"/>
        <v>2020</v>
      </c>
    </row>
    <row r="1134" ht="14.25" customHeight="1">
      <c r="A1134" s="1">
        <v>2.01305627E8</v>
      </c>
      <c r="B1134" s="1" t="s">
        <v>2255</v>
      </c>
      <c r="C1134" s="1" t="s">
        <v>2256</v>
      </c>
      <c r="D1134" s="1" t="s">
        <v>2</v>
      </c>
      <c r="E1134" s="1" t="str">
        <f t="shared" si="1"/>
        <v>201305627-MIEIC</v>
      </c>
      <c r="F1134" s="1" t="s">
        <v>8146</v>
      </c>
      <c r="G1134" s="1" t="s">
        <v>8150</v>
      </c>
      <c r="H1134" s="1" t="str">
        <f t="shared" si="2"/>
        <v>2017/2018</v>
      </c>
      <c r="I1134" s="2" t="str">
        <f t="shared" si="3"/>
        <v>2018</v>
      </c>
    </row>
    <row r="1135" ht="14.25" customHeight="1">
      <c r="A1135" s="1">
        <v>2.01206349E8</v>
      </c>
      <c r="B1135" s="1" t="s">
        <v>2260</v>
      </c>
      <c r="C1135" s="1" t="s">
        <v>2261</v>
      </c>
      <c r="D1135" s="1" t="s">
        <v>2</v>
      </c>
      <c r="E1135" s="1" t="str">
        <f t="shared" si="1"/>
        <v>201206349-MIEIC</v>
      </c>
      <c r="F1135" s="1" t="s">
        <v>8142</v>
      </c>
      <c r="G1135" s="1" t="s">
        <v>8143</v>
      </c>
      <c r="H1135" s="1" t="str">
        <f t="shared" si="2"/>
        <v>2016/2017</v>
      </c>
      <c r="I1135" s="2" t="str">
        <f t="shared" si="3"/>
        <v>2017</v>
      </c>
    </row>
    <row r="1136" ht="14.25" customHeight="1">
      <c r="A1136" s="1">
        <v>2.00606927E8</v>
      </c>
      <c r="B1136" s="1" t="s">
        <v>2266</v>
      </c>
      <c r="C1136" s="1" t="s">
        <v>2267</v>
      </c>
      <c r="D1136" s="1" t="s">
        <v>2</v>
      </c>
      <c r="E1136" s="1" t="str">
        <f t="shared" si="1"/>
        <v>200606927-MIEIC</v>
      </c>
      <c r="F1136" s="1" t="s">
        <v>8115</v>
      </c>
      <c r="G1136" s="1" t="s">
        <v>8131</v>
      </c>
      <c r="H1136" s="1" t="str">
        <f t="shared" si="2"/>
        <v>2010/2011</v>
      </c>
      <c r="I1136" s="2" t="str">
        <f t="shared" si="3"/>
        <v>2011</v>
      </c>
    </row>
    <row r="1137" ht="14.25" customHeight="1">
      <c r="A1137" s="1">
        <v>2.01201604E8</v>
      </c>
      <c r="B1137" s="1" t="s">
        <v>2273</v>
      </c>
      <c r="C1137" s="1" t="s">
        <v>2274</v>
      </c>
      <c r="D1137" s="1" t="s">
        <v>2</v>
      </c>
      <c r="E1137" s="1" t="str">
        <f t="shared" si="1"/>
        <v>201201604-MIEIC</v>
      </c>
      <c r="F1137" s="1" t="s">
        <v>8142</v>
      </c>
      <c r="G1137" s="1" t="s">
        <v>8150</v>
      </c>
      <c r="H1137" s="1" t="str">
        <f t="shared" si="2"/>
        <v>2017/2018</v>
      </c>
      <c r="I1137" s="2" t="str">
        <f t="shared" si="3"/>
        <v>2018</v>
      </c>
    </row>
    <row r="1138" ht="14.25" customHeight="1">
      <c r="A1138" s="1">
        <v>2.00205292E8</v>
      </c>
      <c r="B1138" s="1" t="s">
        <v>2276</v>
      </c>
      <c r="C1138" s="1" t="s">
        <v>2277</v>
      </c>
      <c r="D1138" s="1" t="s">
        <v>2</v>
      </c>
      <c r="E1138" s="1" t="str">
        <f t="shared" si="1"/>
        <v>200205292-MIEIC</v>
      </c>
      <c r="F1138" s="1" t="s">
        <v>8119</v>
      </c>
      <c r="G1138" s="1" t="s">
        <v>8131</v>
      </c>
      <c r="H1138" s="1" t="str">
        <f t="shared" si="2"/>
        <v>2010/2011</v>
      </c>
      <c r="I1138" s="2" t="str">
        <f t="shared" si="3"/>
        <v>2011</v>
      </c>
    </row>
    <row r="1139" ht="14.25" customHeight="1">
      <c r="A1139" s="1">
        <v>2.01303744E8</v>
      </c>
      <c r="B1139" s="1" t="s">
        <v>2284</v>
      </c>
      <c r="C1139" s="1" t="s">
        <v>2285</v>
      </c>
      <c r="D1139" s="1" t="s">
        <v>2</v>
      </c>
      <c r="E1139" s="1" t="str">
        <f t="shared" si="1"/>
        <v>201303744-MIEIC</v>
      </c>
      <c r="F1139" s="1" t="s">
        <v>8146</v>
      </c>
      <c r="G1139" s="1" t="s">
        <v>8144</v>
      </c>
      <c r="H1139" s="1" t="str">
        <f t="shared" si="2"/>
        <v>2018/2019</v>
      </c>
      <c r="I1139" s="2" t="str">
        <f t="shared" si="3"/>
        <v>2019</v>
      </c>
    </row>
    <row r="1140" ht="14.25" customHeight="1">
      <c r="A1140" s="1">
        <v>2.0150286E8</v>
      </c>
      <c r="B1140" s="1" t="s">
        <v>2287</v>
      </c>
      <c r="C1140" s="1" t="s">
        <v>2288</v>
      </c>
      <c r="D1140" s="1" t="s">
        <v>2</v>
      </c>
      <c r="E1140" s="1" t="str">
        <f t="shared" si="1"/>
        <v>201502860-MIEIC</v>
      </c>
      <c r="F1140" s="1" t="s">
        <v>8133</v>
      </c>
      <c r="G1140" s="1" t="s">
        <v>8134</v>
      </c>
      <c r="H1140" s="1" t="str">
        <f t="shared" si="2"/>
        <v>2019/2020</v>
      </c>
      <c r="I1140" s="2" t="str">
        <f t="shared" si="3"/>
        <v>2020</v>
      </c>
    </row>
    <row r="1141" ht="14.25" customHeight="1">
      <c r="A1141" s="1">
        <v>2.01604601E8</v>
      </c>
      <c r="B1141" s="1" t="s">
        <v>2289</v>
      </c>
      <c r="C1141" s="1" t="s">
        <v>2290</v>
      </c>
      <c r="D1141" s="1" t="s">
        <v>2</v>
      </c>
      <c r="E1141" s="1" t="str">
        <f t="shared" si="1"/>
        <v>201604601-MIEIC</v>
      </c>
      <c r="F1141" s="1" t="s">
        <v>8135</v>
      </c>
      <c r="G1141" s="1" t="s">
        <v>8136</v>
      </c>
      <c r="H1141" s="1" t="str">
        <f t="shared" si="2"/>
        <v>2020/2021</v>
      </c>
      <c r="I1141" s="2" t="str">
        <f t="shared" si="3"/>
        <v>2021</v>
      </c>
    </row>
    <row r="1142" ht="14.25" customHeight="1">
      <c r="A1142" s="1">
        <v>2.00404373E8</v>
      </c>
      <c r="B1142" s="1" t="s">
        <v>2291</v>
      </c>
      <c r="C1142" s="1" t="s">
        <v>2292</v>
      </c>
      <c r="D1142" s="1" t="s">
        <v>2</v>
      </c>
      <c r="E1142" s="1" t="str">
        <f t="shared" si="1"/>
        <v>200404373-MIEIC</v>
      </c>
      <c r="F1142" s="1" t="s">
        <v>8117</v>
      </c>
      <c r="G1142" s="1" t="s">
        <v>8116</v>
      </c>
      <c r="H1142" s="1" t="str">
        <f t="shared" si="2"/>
        <v>2008/2009</v>
      </c>
      <c r="I1142" s="2" t="str">
        <f t="shared" si="3"/>
        <v>2009</v>
      </c>
    </row>
    <row r="1143" ht="14.25" customHeight="1">
      <c r="A1143" s="1">
        <v>2.00501603E8</v>
      </c>
      <c r="B1143" s="1" t="s">
        <v>2296</v>
      </c>
      <c r="C1143" s="1" t="s">
        <v>2297</v>
      </c>
      <c r="D1143" s="1" t="s">
        <v>2</v>
      </c>
      <c r="E1143" s="1" t="str">
        <f t="shared" si="1"/>
        <v>200501603-MIEIC</v>
      </c>
      <c r="F1143" s="1" t="s">
        <v>8123</v>
      </c>
      <c r="G1143" s="1" t="s">
        <v>8130</v>
      </c>
      <c r="H1143" s="1" t="str">
        <f t="shared" si="2"/>
        <v>2009/2010</v>
      </c>
      <c r="I1143" s="2" t="str">
        <f t="shared" si="3"/>
        <v>2010</v>
      </c>
    </row>
    <row r="1144" ht="14.25" customHeight="1">
      <c r="A1144" s="1">
        <v>2.01607928E8</v>
      </c>
      <c r="B1144" s="1" t="s">
        <v>2300</v>
      </c>
      <c r="C1144" s="1" t="s">
        <v>2301</v>
      </c>
      <c r="D1144" s="1" t="s">
        <v>2</v>
      </c>
      <c r="E1144" s="1" t="str">
        <f t="shared" si="1"/>
        <v>201607928-MIEIC</v>
      </c>
      <c r="F1144" s="1" t="s">
        <v>8135</v>
      </c>
      <c r="G1144" s="1" t="s">
        <v>8136</v>
      </c>
      <c r="H1144" s="1" t="str">
        <f t="shared" si="2"/>
        <v>2020/2021</v>
      </c>
      <c r="I1144" s="2" t="str">
        <f t="shared" si="3"/>
        <v>2021</v>
      </c>
    </row>
    <row r="1145" ht="14.25" customHeight="1">
      <c r="A1145" s="1">
        <v>2.01100692E8</v>
      </c>
      <c r="B1145" s="1" t="s">
        <v>2307</v>
      </c>
      <c r="C1145" s="1" t="s">
        <v>2308</v>
      </c>
      <c r="D1145" s="1" t="s">
        <v>2</v>
      </c>
      <c r="E1145" s="1" t="str">
        <f t="shared" si="1"/>
        <v>201100692-MIEIC</v>
      </c>
      <c r="F1145" s="1" t="s">
        <v>8151</v>
      </c>
      <c r="G1145" s="1" t="s">
        <v>8152</v>
      </c>
      <c r="H1145" s="1" t="str">
        <f t="shared" si="2"/>
        <v>2015/2016</v>
      </c>
      <c r="I1145" s="2" t="str">
        <f t="shared" si="3"/>
        <v>2016</v>
      </c>
    </row>
    <row r="1146" ht="14.25" customHeight="1">
      <c r="A1146" s="1">
        <v>2.01404264E8</v>
      </c>
      <c r="B1146" s="1" t="s">
        <v>2311</v>
      </c>
      <c r="C1146" s="1" t="s">
        <v>2312</v>
      </c>
      <c r="D1146" s="1" t="s">
        <v>2</v>
      </c>
      <c r="E1146" s="1" t="str">
        <f t="shared" si="1"/>
        <v>201404264-MIEIC</v>
      </c>
      <c r="F1146" s="1" t="s">
        <v>8145</v>
      </c>
      <c r="G1146" s="1" t="s">
        <v>8144</v>
      </c>
      <c r="H1146" s="1" t="str">
        <f t="shared" si="2"/>
        <v>2018/2019</v>
      </c>
      <c r="I1146" s="2" t="str">
        <f t="shared" si="3"/>
        <v>2019</v>
      </c>
    </row>
    <row r="1147" ht="14.25" customHeight="1">
      <c r="A1147" s="1">
        <v>2.0070264E8</v>
      </c>
      <c r="B1147" s="1" t="s">
        <v>2318</v>
      </c>
      <c r="C1147" s="1" t="s">
        <v>2319</v>
      </c>
      <c r="D1147" s="1" t="s">
        <v>2</v>
      </c>
      <c r="E1147" s="1" t="str">
        <f t="shared" si="1"/>
        <v>200702640-MIEIC</v>
      </c>
      <c r="F1147" s="1" t="s">
        <v>8121</v>
      </c>
      <c r="G1147" s="1" t="s">
        <v>8132</v>
      </c>
      <c r="H1147" s="1" t="str">
        <f t="shared" si="2"/>
        <v>2011/2012</v>
      </c>
      <c r="I1147" s="2" t="str">
        <f t="shared" si="3"/>
        <v>2012</v>
      </c>
    </row>
    <row r="1148" ht="14.25" customHeight="1">
      <c r="A1148" s="1">
        <v>2.0160566E8</v>
      </c>
      <c r="B1148" s="1" t="s">
        <v>2323</v>
      </c>
      <c r="C1148" s="1" t="s">
        <v>2324</v>
      </c>
      <c r="D1148" s="1" t="s">
        <v>2</v>
      </c>
      <c r="E1148" s="1" t="str">
        <f t="shared" si="1"/>
        <v>201605660-MIEIC</v>
      </c>
      <c r="F1148" s="1" t="s">
        <v>8135</v>
      </c>
      <c r="G1148" s="1" t="s">
        <v>8136</v>
      </c>
      <c r="H1148" s="1" t="str">
        <f t="shared" si="2"/>
        <v>2020/2021</v>
      </c>
      <c r="I1148" s="2" t="str">
        <f t="shared" si="3"/>
        <v>2021</v>
      </c>
    </row>
    <row r="1149" ht="14.25" customHeight="1">
      <c r="A1149" s="1">
        <v>2.01106912E8</v>
      </c>
      <c r="B1149" s="1" t="s">
        <v>2325</v>
      </c>
      <c r="C1149" s="1" t="s">
        <v>2326</v>
      </c>
      <c r="D1149" s="1" t="s">
        <v>2</v>
      </c>
      <c r="E1149" s="1" t="str">
        <f t="shared" si="1"/>
        <v>201106912-MIEIC</v>
      </c>
      <c r="F1149" s="1" t="s">
        <v>8151</v>
      </c>
      <c r="G1149" s="1" t="s">
        <v>8134</v>
      </c>
      <c r="H1149" s="1" t="str">
        <f t="shared" si="2"/>
        <v>2019/2020</v>
      </c>
      <c r="I1149" s="2" t="str">
        <f t="shared" si="3"/>
        <v>2020</v>
      </c>
    </row>
    <row r="1150" ht="14.25" customHeight="1">
      <c r="A1150" s="1">
        <v>2.01607929E8</v>
      </c>
      <c r="B1150" s="1" t="s">
        <v>2329</v>
      </c>
      <c r="C1150" s="1" t="s">
        <v>2330</v>
      </c>
      <c r="D1150" s="1" t="s">
        <v>2</v>
      </c>
      <c r="E1150" s="1" t="str">
        <f t="shared" si="1"/>
        <v>201607929-MIEIC</v>
      </c>
      <c r="F1150" s="1" t="s">
        <v>8135</v>
      </c>
      <c r="G1150" s="1" t="s">
        <v>8136</v>
      </c>
      <c r="H1150" s="1" t="str">
        <f t="shared" si="2"/>
        <v>2020/2021</v>
      </c>
      <c r="I1150" s="2" t="str">
        <f t="shared" si="3"/>
        <v>2021</v>
      </c>
    </row>
    <row r="1151" ht="14.25" customHeight="1">
      <c r="A1151" s="1">
        <v>2.01404326E8</v>
      </c>
      <c r="B1151" s="1" t="s">
        <v>2332</v>
      </c>
      <c r="C1151" s="1" t="s">
        <v>2333</v>
      </c>
      <c r="D1151" s="1" t="s">
        <v>2</v>
      </c>
      <c r="E1151" s="1" t="str">
        <f t="shared" si="1"/>
        <v>201404326-MIEIC</v>
      </c>
      <c r="F1151" s="1" t="s">
        <v>8145</v>
      </c>
      <c r="G1151" s="1" t="s">
        <v>8144</v>
      </c>
      <c r="H1151" s="1" t="str">
        <f t="shared" si="2"/>
        <v>2018/2019</v>
      </c>
      <c r="I1151" s="2" t="str">
        <f t="shared" si="3"/>
        <v>2019</v>
      </c>
    </row>
    <row r="1152" ht="14.25" customHeight="1">
      <c r="A1152" s="1">
        <v>2.01503481E8</v>
      </c>
      <c r="B1152" s="1" t="s">
        <v>2335</v>
      </c>
      <c r="C1152" s="1" t="s">
        <v>2336</v>
      </c>
      <c r="D1152" s="1" t="s">
        <v>2</v>
      </c>
      <c r="E1152" s="1" t="str">
        <f t="shared" si="1"/>
        <v>201503481-MIEIC</v>
      </c>
      <c r="F1152" s="1" t="s">
        <v>8133</v>
      </c>
      <c r="G1152" s="1" t="s">
        <v>8134</v>
      </c>
      <c r="H1152" s="1" t="str">
        <f t="shared" si="2"/>
        <v>2019/2020</v>
      </c>
      <c r="I1152" s="2" t="str">
        <f t="shared" si="3"/>
        <v>2020</v>
      </c>
    </row>
    <row r="1153" ht="14.25" customHeight="1">
      <c r="A1153" s="1">
        <v>2.00501264E8</v>
      </c>
      <c r="B1153" s="1" t="s">
        <v>2337</v>
      </c>
      <c r="C1153" s="1" t="s">
        <v>2338</v>
      </c>
      <c r="D1153" s="1" t="s">
        <v>2</v>
      </c>
      <c r="E1153" s="1" t="str">
        <f t="shared" si="1"/>
        <v>200501264-MIEIC</v>
      </c>
      <c r="F1153" s="1" t="s">
        <v>8123</v>
      </c>
      <c r="G1153" s="1" t="s">
        <v>8130</v>
      </c>
      <c r="H1153" s="1" t="str">
        <f t="shared" si="2"/>
        <v>2009/2010</v>
      </c>
      <c r="I1153" s="2" t="str">
        <f t="shared" si="3"/>
        <v>2010</v>
      </c>
    </row>
    <row r="1154" ht="14.25" customHeight="1">
      <c r="A1154" s="1">
        <v>2.00305404E8</v>
      </c>
      <c r="B1154" s="1" t="s">
        <v>2342</v>
      </c>
      <c r="C1154" s="1" t="s">
        <v>2343</v>
      </c>
      <c r="D1154" s="1" t="s">
        <v>2</v>
      </c>
      <c r="E1154" s="1" t="str">
        <f t="shared" si="1"/>
        <v>200305404-MIEIC</v>
      </c>
      <c r="F1154" s="1" t="s">
        <v>8119</v>
      </c>
      <c r="G1154" s="1" t="s">
        <v>8116</v>
      </c>
      <c r="H1154" s="1" t="str">
        <f t="shared" si="2"/>
        <v>2008/2009</v>
      </c>
      <c r="I1154" s="2" t="str">
        <f t="shared" si="3"/>
        <v>2009</v>
      </c>
    </row>
    <row r="1155" ht="14.25" customHeight="1">
      <c r="A1155" s="1">
        <v>2.0140803E8</v>
      </c>
      <c r="B1155" s="1" t="s">
        <v>2351</v>
      </c>
      <c r="C1155" s="1" t="s">
        <v>2352</v>
      </c>
      <c r="D1155" s="1" t="s">
        <v>2</v>
      </c>
      <c r="E1155" s="1" t="str">
        <f t="shared" si="1"/>
        <v>201408030-MIEIC</v>
      </c>
      <c r="F1155" s="1" t="s">
        <v>8145</v>
      </c>
      <c r="G1155" s="1" t="s">
        <v>8136</v>
      </c>
      <c r="H1155" s="1" t="str">
        <f t="shared" si="2"/>
        <v>2020/2021</v>
      </c>
      <c r="I1155" s="2" t="str">
        <f t="shared" si="3"/>
        <v>2021</v>
      </c>
    </row>
    <row r="1156" ht="14.25" customHeight="1">
      <c r="A1156" s="1">
        <v>2.01101768E8</v>
      </c>
      <c r="B1156" s="1" t="s">
        <v>2354</v>
      </c>
      <c r="C1156" s="1" t="s">
        <v>2355</v>
      </c>
      <c r="D1156" s="1" t="s">
        <v>2</v>
      </c>
      <c r="E1156" s="1" t="str">
        <f t="shared" si="1"/>
        <v>201101768-MIEIC</v>
      </c>
      <c r="F1156" s="1" t="s">
        <v>8151</v>
      </c>
      <c r="G1156" s="1" t="s">
        <v>8152</v>
      </c>
      <c r="H1156" s="1" t="str">
        <f t="shared" si="2"/>
        <v>2015/2016</v>
      </c>
      <c r="I1156" s="2" t="str">
        <f t="shared" si="3"/>
        <v>2016</v>
      </c>
    </row>
    <row r="1157" ht="14.25" customHeight="1">
      <c r="A1157" s="1">
        <v>2.01108021E8</v>
      </c>
      <c r="B1157" s="1" t="s">
        <v>2357</v>
      </c>
      <c r="C1157" s="1" t="s">
        <v>2358</v>
      </c>
      <c r="D1157" s="1" t="s">
        <v>2</v>
      </c>
      <c r="E1157" s="1" t="str">
        <f t="shared" si="1"/>
        <v>201108021-MIEIC</v>
      </c>
      <c r="F1157" s="1" t="s">
        <v>8151</v>
      </c>
      <c r="G1157" s="1" t="s">
        <v>8152</v>
      </c>
      <c r="H1157" s="1" t="str">
        <f t="shared" si="2"/>
        <v>2015/2016</v>
      </c>
      <c r="I1157" s="2" t="str">
        <f t="shared" si="3"/>
        <v>2016</v>
      </c>
    </row>
    <row r="1158" ht="14.25" customHeight="1">
      <c r="A1158" s="1">
        <v>2.00904084E8</v>
      </c>
      <c r="B1158" s="1" t="s">
        <v>2364</v>
      </c>
      <c r="C1158" s="1" t="s">
        <v>2365</v>
      </c>
      <c r="D1158" s="1" t="s">
        <v>2</v>
      </c>
      <c r="E1158" s="1" t="str">
        <f t="shared" si="1"/>
        <v>200904084-MIEIC</v>
      </c>
      <c r="F1158" s="1" t="s">
        <v>8137</v>
      </c>
      <c r="G1158" s="1" t="s">
        <v>8138</v>
      </c>
      <c r="H1158" s="1" t="str">
        <f t="shared" si="2"/>
        <v>2013/2014</v>
      </c>
      <c r="I1158" s="2" t="str">
        <f t="shared" si="3"/>
        <v>2014</v>
      </c>
    </row>
    <row r="1159" ht="14.25" customHeight="1">
      <c r="A1159" s="1">
        <v>2.01208167E8</v>
      </c>
      <c r="B1159" s="1" t="s">
        <v>2366</v>
      </c>
      <c r="C1159" s="1" t="s">
        <v>2367</v>
      </c>
      <c r="D1159" s="1" t="s">
        <v>2</v>
      </c>
      <c r="E1159" s="1" t="str">
        <f t="shared" si="1"/>
        <v>201208167-MIEIC</v>
      </c>
      <c r="F1159" s="1" t="s">
        <v>8142</v>
      </c>
      <c r="G1159" s="1" t="s">
        <v>8143</v>
      </c>
      <c r="H1159" s="1" t="str">
        <f t="shared" si="2"/>
        <v>2016/2017</v>
      </c>
      <c r="I1159" s="2" t="str">
        <f t="shared" si="3"/>
        <v>2017</v>
      </c>
    </row>
    <row r="1160" ht="14.25" customHeight="1">
      <c r="A1160" s="1">
        <v>2.00003188E8</v>
      </c>
      <c r="B1160" s="1" t="s">
        <v>2371</v>
      </c>
      <c r="C1160" s="1" t="s">
        <v>2372</v>
      </c>
      <c r="D1160" s="1" t="s">
        <v>2</v>
      </c>
      <c r="E1160" s="1" t="str">
        <f t="shared" si="1"/>
        <v>200003188-MIEIC</v>
      </c>
      <c r="F1160" s="1" t="s">
        <v>8121</v>
      </c>
      <c r="G1160" s="1" t="s">
        <v>8118</v>
      </c>
      <c r="H1160" s="1" t="str">
        <f t="shared" si="2"/>
        <v>2007/2008</v>
      </c>
      <c r="I1160" s="2" t="str">
        <f t="shared" si="3"/>
        <v>2008</v>
      </c>
    </row>
    <row r="1161" ht="14.25" customHeight="1">
      <c r="A1161" s="1">
        <v>2.00502118E8</v>
      </c>
      <c r="B1161" s="1" t="s">
        <v>2376</v>
      </c>
      <c r="C1161" s="1" t="s">
        <v>2377</v>
      </c>
      <c r="D1161" s="1" t="s">
        <v>2</v>
      </c>
      <c r="E1161" s="1" t="str">
        <f t="shared" si="1"/>
        <v>200502118-MIEIC</v>
      </c>
      <c r="F1161" s="1" t="s">
        <v>8147</v>
      </c>
      <c r="G1161" s="1" t="s">
        <v>8129</v>
      </c>
      <c r="H1161" s="1" t="str">
        <f t="shared" si="2"/>
        <v>2012/2013</v>
      </c>
      <c r="I1161" s="2" t="str">
        <f t="shared" si="3"/>
        <v>2013</v>
      </c>
    </row>
    <row r="1162" ht="14.25" customHeight="1">
      <c r="A1162" s="1">
        <v>2.010017E8</v>
      </c>
      <c r="B1162" s="1" t="s">
        <v>2381</v>
      </c>
      <c r="C1162" s="1" t="s">
        <v>2382</v>
      </c>
      <c r="D1162" s="1" t="s">
        <v>2</v>
      </c>
      <c r="E1162" s="1" t="str">
        <f t="shared" si="1"/>
        <v>201001700-MIEIC</v>
      </c>
      <c r="F1162" s="1" t="s">
        <v>8140</v>
      </c>
      <c r="G1162" s="1" t="s">
        <v>8152</v>
      </c>
      <c r="H1162" s="1" t="str">
        <f t="shared" si="2"/>
        <v>2015/2016</v>
      </c>
      <c r="I1162" s="2" t="str">
        <f t="shared" si="3"/>
        <v>2016</v>
      </c>
    </row>
    <row r="1163" ht="14.25" customHeight="1">
      <c r="A1163" s="1">
        <v>2.00400343E8</v>
      </c>
      <c r="B1163" s="1" t="s">
        <v>2383</v>
      </c>
      <c r="C1163" s="1" t="s">
        <v>2384</v>
      </c>
      <c r="D1163" s="1" t="s">
        <v>2</v>
      </c>
      <c r="E1163" s="1" t="str">
        <f t="shared" si="1"/>
        <v>200400343-MIEIC</v>
      </c>
      <c r="F1163" s="1" t="s">
        <v>8117</v>
      </c>
      <c r="G1163" s="1" t="s">
        <v>8130</v>
      </c>
      <c r="H1163" s="1" t="str">
        <f t="shared" si="2"/>
        <v>2009/2010</v>
      </c>
      <c r="I1163" s="2" t="str">
        <f t="shared" si="3"/>
        <v>2010</v>
      </c>
    </row>
    <row r="1164" ht="14.25" customHeight="1">
      <c r="A1164" s="1">
        <v>2.01505735E8</v>
      </c>
      <c r="B1164" s="1" t="s">
        <v>2395</v>
      </c>
      <c r="C1164" s="1" t="s">
        <v>2396</v>
      </c>
      <c r="D1164" s="1" t="s">
        <v>2</v>
      </c>
      <c r="E1164" s="1" t="str">
        <f t="shared" si="1"/>
        <v>201505735-MIEIC</v>
      </c>
      <c r="F1164" s="1" t="s">
        <v>8133</v>
      </c>
      <c r="G1164" s="1" t="s">
        <v>8136</v>
      </c>
      <c r="H1164" s="1" t="str">
        <f t="shared" si="2"/>
        <v>2020/2021</v>
      </c>
      <c r="I1164" s="2" t="str">
        <f t="shared" si="3"/>
        <v>2021</v>
      </c>
    </row>
    <row r="1165" ht="14.25" customHeight="1">
      <c r="A1165" s="1">
        <v>2.01100629E8</v>
      </c>
      <c r="B1165" s="1" t="s">
        <v>2398</v>
      </c>
      <c r="C1165" s="1" t="s">
        <v>2399</v>
      </c>
      <c r="D1165" s="1" t="s">
        <v>2</v>
      </c>
      <c r="E1165" s="1" t="str">
        <f t="shared" si="1"/>
        <v>201100629-MIEIC</v>
      </c>
      <c r="F1165" s="1" t="s">
        <v>8151</v>
      </c>
      <c r="G1165" s="1" t="s">
        <v>8152</v>
      </c>
      <c r="H1165" s="1" t="str">
        <f t="shared" si="2"/>
        <v>2015/2016</v>
      </c>
      <c r="I1165" s="2" t="str">
        <f t="shared" si="3"/>
        <v>2016</v>
      </c>
    </row>
    <row r="1166" ht="14.25" customHeight="1">
      <c r="A1166" s="1">
        <v>2.01304646E8</v>
      </c>
      <c r="B1166" s="1" t="s">
        <v>2401</v>
      </c>
      <c r="C1166" s="1" t="s">
        <v>2402</v>
      </c>
      <c r="D1166" s="1" t="s">
        <v>2</v>
      </c>
      <c r="E1166" s="1" t="str">
        <f t="shared" si="1"/>
        <v>201304646-MIEIC</v>
      </c>
      <c r="F1166" s="1" t="s">
        <v>8146</v>
      </c>
      <c r="G1166" s="1" t="s">
        <v>8150</v>
      </c>
      <c r="H1166" s="1" t="str">
        <f t="shared" si="2"/>
        <v>2017/2018</v>
      </c>
      <c r="I1166" s="2" t="str">
        <f t="shared" si="3"/>
        <v>2018</v>
      </c>
    </row>
    <row r="1167" ht="14.25" customHeight="1">
      <c r="A1167" s="1">
        <v>2.00002533E8</v>
      </c>
      <c r="B1167" s="1" t="s">
        <v>2403</v>
      </c>
      <c r="C1167" s="1" t="s">
        <v>2404</v>
      </c>
      <c r="D1167" s="1" t="s">
        <v>2</v>
      </c>
      <c r="E1167" s="1" t="str">
        <f t="shared" si="1"/>
        <v>200002533-MIEIC</v>
      </c>
      <c r="F1167" s="1" t="s">
        <v>8153</v>
      </c>
      <c r="G1167" s="1" t="s">
        <v>8118</v>
      </c>
      <c r="H1167" s="1" t="str">
        <f t="shared" si="2"/>
        <v>2007/2008</v>
      </c>
      <c r="I1167" s="2" t="str">
        <f t="shared" si="3"/>
        <v>2008</v>
      </c>
    </row>
    <row r="1168" ht="14.25" customHeight="1">
      <c r="A1168" s="1">
        <v>2.00103606E8</v>
      </c>
      <c r="B1168" s="1" t="s">
        <v>2406</v>
      </c>
      <c r="C1168" s="1" t="s">
        <v>2407</v>
      </c>
      <c r="D1168" s="1" t="s">
        <v>2</v>
      </c>
      <c r="E1168" s="1" t="str">
        <f t="shared" si="1"/>
        <v>200103606-MIEIC</v>
      </c>
      <c r="F1168" s="1" t="s">
        <v>8148</v>
      </c>
      <c r="G1168" s="1" t="s">
        <v>8130</v>
      </c>
      <c r="H1168" s="1" t="str">
        <f t="shared" si="2"/>
        <v>2009/2010</v>
      </c>
      <c r="I1168" s="2" t="str">
        <f t="shared" si="3"/>
        <v>2010</v>
      </c>
    </row>
    <row r="1169" ht="14.25" customHeight="1">
      <c r="A1169" s="1">
        <v>2.01403877E8</v>
      </c>
      <c r="B1169" s="1" t="s">
        <v>2411</v>
      </c>
      <c r="C1169" s="1" t="s">
        <v>2412</v>
      </c>
      <c r="D1169" s="1" t="s">
        <v>2</v>
      </c>
      <c r="E1169" s="1" t="str">
        <f t="shared" si="1"/>
        <v>201403877-MIEIC</v>
      </c>
      <c r="F1169" s="1" t="s">
        <v>8145</v>
      </c>
      <c r="G1169" s="1" t="s">
        <v>8144</v>
      </c>
      <c r="H1169" s="1" t="str">
        <f t="shared" si="2"/>
        <v>2018/2019</v>
      </c>
      <c r="I1169" s="2" t="str">
        <f t="shared" si="3"/>
        <v>2019</v>
      </c>
    </row>
    <row r="1170" ht="14.25" customHeight="1">
      <c r="A1170" s="1">
        <v>2.00402891E8</v>
      </c>
      <c r="B1170" s="1" t="s">
        <v>2416</v>
      </c>
      <c r="C1170" s="1" t="s">
        <v>2417</v>
      </c>
      <c r="D1170" s="1" t="s">
        <v>2</v>
      </c>
      <c r="E1170" s="1" t="str">
        <f t="shared" si="1"/>
        <v>200402891-MIEIC</v>
      </c>
      <c r="F1170" s="1" t="s">
        <v>8117</v>
      </c>
      <c r="G1170" s="1" t="s">
        <v>8116</v>
      </c>
      <c r="H1170" s="1" t="str">
        <f t="shared" si="2"/>
        <v>2008/2009</v>
      </c>
      <c r="I1170" s="2" t="str">
        <f t="shared" si="3"/>
        <v>2009</v>
      </c>
    </row>
    <row r="1171" ht="14.25" customHeight="1">
      <c r="A1171" s="1">
        <v>2.01406036E8</v>
      </c>
      <c r="B1171" s="1" t="s">
        <v>2423</v>
      </c>
      <c r="C1171" s="1" t="s">
        <v>2424</v>
      </c>
      <c r="D1171" s="1" t="s">
        <v>2</v>
      </c>
      <c r="E1171" s="1" t="str">
        <f t="shared" si="1"/>
        <v>201406036-MIEIC</v>
      </c>
      <c r="F1171" s="1" t="s">
        <v>8145</v>
      </c>
      <c r="G1171" s="1" t="s">
        <v>8134</v>
      </c>
      <c r="H1171" s="1" t="str">
        <f t="shared" si="2"/>
        <v>2019/2020</v>
      </c>
      <c r="I1171" s="2" t="str">
        <f t="shared" si="3"/>
        <v>2020</v>
      </c>
    </row>
    <row r="1172" ht="14.25" customHeight="1">
      <c r="A1172" s="1">
        <v>2.01303198E8</v>
      </c>
      <c r="B1172" s="1" t="s">
        <v>2425</v>
      </c>
      <c r="C1172" s="1" t="s">
        <v>2426</v>
      </c>
      <c r="D1172" s="1" t="s">
        <v>2</v>
      </c>
      <c r="E1172" s="1" t="str">
        <f t="shared" si="1"/>
        <v>201303198-MIEIC</v>
      </c>
      <c r="F1172" s="1" t="s">
        <v>8146</v>
      </c>
      <c r="G1172" s="1" t="s">
        <v>8150</v>
      </c>
      <c r="H1172" s="1" t="str">
        <f t="shared" si="2"/>
        <v>2017/2018</v>
      </c>
      <c r="I1172" s="2" t="str">
        <f t="shared" si="3"/>
        <v>2018</v>
      </c>
    </row>
    <row r="1173" ht="14.25" customHeight="1">
      <c r="A1173" s="1">
        <v>2.00800536E8</v>
      </c>
      <c r="B1173" s="1" t="s">
        <v>2431</v>
      </c>
      <c r="C1173" s="1" t="s">
        <v>2432</v>
      </c>
      <c r="D1173" s="1" t="s">
        <v>2</v>
      </c>
      <c r="E1173" s="1" t="str">
        <f t="shared" si="1"/>
        <v>200800536-MIEIC</v>
      </c>
      <c r="F1173" s="1" t="s">
        <v>8147</v>
      </c>
      <c r="G1173" s="1" t="s">
        <v>8129</v>
      </c>
      <c r="H1173" s="1" t="str">
        <f t="shared" si="2"/>
        <v>2012/2013</v>
      </c>
      <c r="I1173" s="2" t="str">
        <f t="shared" si="3"/>
        <v>2013</v>
      </c>
    </row>
    <row r="1174" ht="14.25" customHeight="1">
      <c r="A1174" s="1">
        <v>2.00905235E8</v>
      </c>
      <c r="B1174" s="1" t="s">
        <v>2433</v>
      </c>
      <c r="C1174" s="1" t="s">
        <v>2434</v>
      </c>
      <c r="D1174" s="1" t="s">
        <v>2</v>
      </c>
      <c r="E1174" s="1" t="str">
        <f t="shared" si="1"/>
        <v>200905235-MIEIC</v>
      </c>
      <c r="F1174" s="1" t="s">
        <v>8137</v>
      </c>
      <c r="G1174" s="1" t="s">
        <v>8138</v>
      </c>
      <c r="H1174" s="1" t="str">
        <f t="shared" si="2"/>
        <v>2013/2014</v>
      </c>
      <c r="I1174" s="2" t="str">
        <f t="shared" si="3"/>
        <v>2014</v>
      </c>
    </row>
    <row r="1175" ht="14.25" customHeight="1">
      <c r="A1175" s="1">
        <v>2.00800538E8</v>
      </c>
      <c r="B1175" s="1" t="s">
        <v>2436</v>
      </c>
      <c r="C1175" s="1" t="s">
        <v>2437</v>
      </c>
      <c r="D1175" s="1" t="s">
        <v>2</v>
      </c>
      <c r="E1175" s="1" t="str">
        <f t="shared" si="1"/>
        <v>200800538-MIEIC</v>
      </c>
      <c r="F1175" s="1" t="s">
        <v>8147</v>
      </c>
      <c r="G1175" s="1" t="s">
        <v>8138</v>
      </c>
      <c r="H1175" s="1" t="str">
        <f t="shared" si="2"/>
        <v>2013/2014</v>
      </c>
      <c r="I1175" s="2" t="str">
        <f t="shared" si="3"/>
        <v>2014</v>
      </c>
    </row>
    <row r="1176" ht="14.25" customHeight="1">
      <c r="A1176" s="1">
        <v>2.00304786E8</v>
      </c>
      <c r="B1176" s="1" t="s">
        <v>2449</v>
      </c>
      <c r="C1176" s="1" t="s">
        <v>2450</v>
      </c>
      <c r="D1176" s="1" t="s">
        <v>2</v>
      </c>
      <c r="E1176" s="1" t="str">
        <f t="shared" si="1"/>
        <v>200304786-MIEIC</v>
      </c>
      <c r="F1176" s="1" t="s">
        <v>8119</v>
      </c>
      <c r="G1176" s="1" t="s">
        <v>8118</v>
      </c>
      <c r="H1176" s="1" t="str">
        <f t="shared" si="2"/>
        <v>2007/2008</v>
      </c>
      <c r="I1176" s="2" t="str">
        <f t="shared" si="3"/>
        <v>2008</v>
      </c>
    </row>
    <row r="1177" ht="14.25" customHeight="1">
      <c r="A1177" s="1">
        <v>2.01101834E8</v>
      </c>
      <c r="B1177" s="1" t="s">
        <v>2452</v>
      </c>
      <c r="C1177" s="1" t="s">
        <v>2453</v>
      </c>
      <c r="D1177" s="1" t="s">
        <v>2</v>
      </c>
      <c r="E1177" s="1" t="str">
        <f t="shared" si="1"/>
        <v>201101834-MIEIC</v>
      </c>
      <c r="F1177" s="1" t="s">
        <v>8151</v>
      </c>
      <c r="G1177" s="1" t="s">
        <v>8143</v>
      </c>
      <c r="H1177" s="1" t="str">
        <f t="shared" si="2"/>
        <v>2016/2017</v>
      </c>
      <c r="I1177" s="2" t="str">
        <f t="shared" si="3"/>
        <v>2017</v>
      </c>
    </row>
    <row r="1178" ht="14.25" customHeight="1">
      <c r="A1178" s="1">
        <v>2.01606058E8</v>
      </c>
      <c r="B1178" s="1" t="s">
        <v>2456</v>
      </c>
      <c r="C1178" s="1" t="s">
        <v>2457</v>
      </c>
      <c r="D1178" s="1" t="s">
        <v>2</v>
      </c>
      <c r="E1178" s="1" t="str">
        <f t="shared" si="1"/>
        <v>201606058-MIEIC</v>
      </c>
      <c r="F1178" s="1" t="s">
        <v>8135</v>
      </c>
      <c r="G1178" s="1" t="s">
        <v>8136</v>
      </c>
      <c r="H1178" s="1" t="str">
        <f t="shared" si="2"/>
        <v>2020/2021</v>
      </c>
      <c r="I1178" s="2" t="str">
        <f t="shared" si="3"/>
        <v>2021</v>
      </c>
    </row>
    <row r="1179" ht="14.25" customHeight="1">
      <c r="A1179" s="1">
        <v>2.01603265E8</v>
      </c>
      <c r="B1179" s="1" t="s">
        <v>2462</v>
      </c>
      <c r="C1179" s="1" t="s">
        <v>2463</v>
      </c>
      <c r="D1179" s="1" t="s">
        <v>2</v>
      </c>
      <c r="E1179" s="1" t="str">
        <f t="shared" si="1"/>
        <v>201603265-MIEIC</v>
      </c>
      <c r="F1179" s="1" t="s">
        <v>8135</v>
      </c>
      <c r="G1179" s="1" t="s">
        <v>8136</v>
      </c>
      <c r="H1179" s="1" t="str">
        <f t="shared" si="2"/>
        <v>2020/2021</v>
      </c>
      <c r="I1179" s="2" t="str">
        <f t="shared" si="3"/>
        <v>2021</v>
      </c>
    </row>
    <row r="1180" ht="14.25" customHeight="1">
      <c r="A1180" s="1">
        <v>2.00201171E8</v>
      </c>
      <c r="B1180" s="1" t="s">
        <v>2465</v>
      </c>
      <c r="C1180" s="1" t="s">
        <v>2466</v>
      </c>
      <c r="D1180" s="1" t="s">
        <v>2</v>
      </c>
      <c r="E1180" s="1" t="str">
        <f t="shared" si="1"/>
        <v>200201171-MIEIC</v>
      </c>
      <c r="F1180" s="1" t="s">
        <v>8149</v>
      </c>
      <c r="G1180" s="1" t="s">
        <v>8118</v>
      </c>
      <c r="H1180" s="1" t="str">
        <f t="shared" si="2"/>
        <v>2007/2008</v>
      </c>
      <c r="I1180" s="2" t="str">
        <f t="shared" si="3"/>
        <v>2008</v>
      </c>
    </row>
    <row r="1181" ht="14.25" customHeight="1">
      <c r="A1181" s="1">
        <v>2.00501265E8</v>
      </c>
      <c r="B1181" s="1" t="s">
        <v>2469</v>
      </c>
      <c r="C1181" s="1" t="s">
        <v>2470</v>
      </c>
      <c r="D1181" s="1" t="s">
        <v>2</v>
      </c>
      <c r="E1181" s="1" t="str">
        <f t="shared" si="1"/>
        <v>200501265-MIEIC</v>
      </c>
      <c r="F1181" s="1" t="s">
        <v>8123</v>
      </c>
      <c r="G1181" s="1" t="s">
        <v>8130</v>
      </c>
      <c r="H1181" s="1" t="str">
        <f t="shared" si="2"/>
        <v>2009/2010</v>
      </c>
      <c r="I1181" s="2" t="str">
        <f t="shared" si="3"/>
        <v>2010</v>
      </c>
    </row>
    <row r="1182" ht="14.25" customHeight="1">
      <c r="A1182" s="1">
        <v>2.01503871E8</v>
      </c>
      <c r="B1182" s="1" t="s">
        <v>2475</v>
      </c>
      <c r="C1182" s="1" t="s">
        <v>2476</v>
      </c>
      <c r="D1182" s="1" t="s">
        <v>2</v>
      </c>
      <c r="E1182" s="1" t="str">
        <f t="shared" si="1"/>
        <v>201503871-MIEIC</v>
      </c>
      <c r="F1182" s="1" t="s">
        <v>8133</v>
      </c>
      <c r="G1182" s="1" t="s">
        <v>8134</v>
      </c>
      <c r="H1182" s="1" t="str">
        <f t="shared" si="2"/>
        <v>2019/2020</v>
      </c>
      <c r="I1182" s="2" t="str">
        <f t="shared" si="3"/>
        <v>2020</v>
      </c>
    </row>
    <row r="1183" ht="14.25" customHeight="1">
      <c r="A1183" s="1">
        <v>2.00800619E8</v>
      </c>
      <c r="B1183" s="1" t="s">
        <v>2477</v>
      </c>
      <c r="C1183" s="1" t="s">
        <v>2478</v>
      </c>
      <c r="D1183" s="1" t="s">
        <v>2</v>
      </c>
      <c r="E1183" s="1" t="str">
        <f t="shared" si="1"/>
        <v>200800619-MIEIC</v>
      </c>
      <c r="F1183" s="1" t="s">
        <v>8147</v>
      </c>
      <c r="G1183" s="1" t="s">
        <v>8152</v>
      </c>
      <c r="H1183" s="1" t="str">
        <f t="shared" si="2"/>
        <v>2015/2016</v>
      </c>
      <c r="I1183" s="2" t="str">
        <f t="shared" si="3"/>
        <v>2016</v>
      </c>
    </row>
    <row r="1184" ht="14.25" customHeight="1">
      <c r="A1184" s="1">
        <v>2.00102299E8</v>
      </c>
      <c r="B1184" s="1" t="s">
        <v>2480</v>
      </c>
      <c r="C1184" s="1" t="s">
        <v>2481</v>
      </c>
      <c r="D1184" s="1" t="s">
        <v>2</v>
      </c>
      <c r="E1184" s="1" t="str">
        <f t="shared" si="1"/>
        <v>200102299-MIEIC</v>
      </c>
      <c r="F1184" s="1" t="s">
        <v>8148</v>
      </c>
      <c r="G1184" s="1" t="s">
        <v>8118</v>
      </c>
      <c r="H1184" s="1" t="str">
        <f t="shared" si="2"/>
        <v>2007/2008</v>
      </c>
      <c r="I1184" s="2" t="str">
        <f t="shared" si="3"/>
        <v>2008</v>
      </c>
    </row>
    <row r="1185" ht="14.25" customHeight="1">
      <c r="A1185" s="1">
        <v>1.99703102E8</v>
      </c>
      <c r="B1185" s="1" t="s">
        <v>2483</v>
      </c>
      <c r="C1185" s="1" t="s">
        <v>2484</v>
      </c>
      <c r="D1185" s="1" t="s">
        <v>2</v>
      </c>
      <c r="E1185" s="1" t="str">
        <f t="shared" si="1"/>
        <v>199703102-MIEIC</v>
      </c>
      <c r="F1185" s="1" t="s">
        <v>8154</v>
      </c>
      <c r="G1185" s="1" t="s">
        <v>8118</v>
      </c>
      <c r="H1185" s="1" t="str">
        <f t="shared" si="2"/>
        <v>2007/2008</v>
      </c>
      <c r="I1185" s="2" t="str">
        <f t="shared" si="3"/>
        <v>2008</v>
      </c>
    </row>
    <row r="1186" ht="14.25" customHeight="1">
      <c r="A1186" s="1">
        <v>2.01709049E8</v>
      </c>
      <c r="B1186" s="1" t="s">
        <v>2510</v>
      </c>
      <c r="C1186" s="1" t="s">
        <v>2511</v>
      </c>
      <c r="D1186" s="1" t="s">
        <v>2</v>
      </c>
      <c r="E1186" s="1" t="str">
        <f t="shared" si="1"/>
        <v>201709049-MIEIC</v>
      </c>
      <c r="F1186" s="1" t="s">
        <v>8139</v>
      </c>
      <c r="G1186" s="1" t="s">
        <v>8136</v>
      </c>
      <c r="H1186" s="1" t="str">
        <f t="shared" si="2"/>
        <v>2020/2021</v>
      </c>
      <c r="I1186" s="2" t="str">
        <f t="shared" si="3"/>
        <v>2021</v>
      </c>
    </row>
    <row r="1187" ht="14.25" customHeight="1">
      <c r="A1187" s="1">
        <v>2.01305803E8</v>
      </c>
      <c r="B1187" s="1" t="s">
        <v>2515</v>
      </c>
      <c r="C1187" s="1" t="s">
        <v>2516</v>
      </c>
      <c r="D1187" s="1" t="s">
        <v>2</v>
      </c>
      <c r="E1187" s="1" t="str">
        <f t="shared" si="1"/>
        <v>201305803-MIEIC</v>
      </c>
      <c r="F1187" s="1" t="s">
        <v>8146</v>
      </c>
      <c r="G1187" s="1" t="s">
        <v>8150</v>
      </c>
      <c r="H1187" s="1" t="str">
        <f t="shared" si="2"/>
        <v>2017/2018</v>
      </c>
      <c r="I1187" s="2" t="str">
        <f t="shared" si="3"/>
        <v>2018</v>
      </c>
    </row>
    <row r="1188" ht="14.25" customHeight="1">
      <c r="A1188" s="1">
        <v>2.01302828E8</v>
      </c>
      <c r="B1188" s="1" t="s">
        <v>2517</v>
      </c>
      <c r="C1188" s="1" t="s">
        <v>2518</v>
      </c>
      <c r="D1188" s="1" t="s">
        <v>2</v>
      </c>
      <c r="E1188" s="1" t="str">
        <f t="shared" si="1"/>
        <v>201302828-MIEIC</v>
      </c>
      <c r="F1188" s="1" t="s">
        <v>8146</v>
      </c>
      <c r="G1188" s="1" t="s">
        <v>8150</v>
      </c>
      <c r="H1188" s="1" t="str">
        <f t="shared" si="2"/>
        <v>2017/2018</v>
      </c>
      <c r="I1188" s="2" t="str">
        <f t="shared" si="3"/>
        <v>2018</v>
      </c>
    </row>
    <row r="1189" ht="14.25" customHeight="1">
      <c r="A1189" s="1">
        <v>2.01304501E8</v>
      </c>
      <c r="B1189" s="1" t="s">
        <v>2520</v>
      </c>
      <c r="C1189" s="1" t="s">
        <v>2521</v>
      </c>
      <c r="D1189" s="1" t="s">
        <v>2</v>
      </c>
      <c r="E1189" s="1" t="str">
        <f t="shared" si="1"/>
        <v>201304501-MIEIC</v>
      </c>
      <c r="F1189" s="1" t="s">
        <v>8146</v>
      </c>
      <c r="G1189" s="1" t="s">
        <v>8144</v>
      </c>
      <c r="H1189" s="1" t="str">
        <f t="shared" si="2"/>
        <v>2018/2019</v>
      </c>
      <c r="I1189" s="2" t="str">
        <f t="shared" si="3"/>
        <v>2019</v>
      </c>
    </row>
    <row r="1190" ht="14.25" customHeight="1">
      <c r="A1190" s="1">
        <v>2.00402892E8</v>
      </c>
      <c r="B1190" s="1" t="s">
        <v>2528</v>
      </c>
      <c r="C1190" s="1" t="s">
        <v>2529</v>
      </c>
      <c r="D1190" s="1" t="s">
        <v>2</v>
      </c>
      <c r="E1190" s="1" t="str">
        <f t="shared" si="1"/>
        <v>200402892-MIEIC</v>
      </c>
      <c r="F1190" s="1" t="s">
        <v>8117</v>
      </c>
      <c r="G1190" s="1" t="s">
        <v>8130</v>
      </c>
      <c r="H1190" s="1" t="str">
        <f t="shared" si="2"/>
        <v>2009/2010</v>
      </c>
      <c r="I1190" s="2" t="str">
        <f t="shared" si="3"/>
        <v>2010</v>
      </c>
    </row>
    <row r="1191" ht="14.25" customHeight="1">
      <c r="A1191" s="1">
        <v>2.00801628E8</v>
      </c>
      <c r="B1191" s="1" t="s">
        <v>2532</v>
      </c>
      <c r="C1191" s="1" t="s">
        <v>2533</v>
      </c>
      <c r="D1191" s="1" t="s">
        <v>2</v>
      </c>
      <c r="E1191" s="1" t="str">
        <f t="shared" si="1"/>
        <v>200801628-MIEIC</v>
      </c>
      <c r="F1191" s="1" t="s">
        <v>8147</v>
      </c>
      <c r="G1191" s="1" t="s">
        <v>8138</v>
      </c>
      <c r="H1191" s="1" t="str">
        <f t="shared" si="2"/>
        <v>2013/2014</v>
      </c>
      <c r="I1191" s="2" t="str">
        <f t="shared" si="3"/>
        <v>2014</v>
      </c>
    </row>
    <row r="1192" ht="14.25" customHeight="1">
      <c r="A1192" s="1">
        <v>2.0100896E8</v>
      </c>
      <c r="B1192" s="1" t="s">
        <v>2536</v>
      </c>
      <c r="C1192" s="1" t="s">
        <v>2537</v>
      </c>
      <c r="D1192" s="1" t="s">
        <v>2</v>
      </c>
      <c r="E1192" s="1" t="str">
        <f t="shared" si="1"/>
        <v>201008960-MIEIC</v>
      </c>
      <c r="F1192" s="1" t="s">
        <v>8140</v>
      </c>
      <c r="G1192" s="1" t="s">
        <v>8141</v>
      </c>
      <c r="H1192" s="1" t="str">
        <f t="shared" si="2"/>
        <v>2014/2015</v>
      </c>
      <c r="I1192" s="2" t="str">
        <f t="shared" si="3"/>
        <v>2015</v>
      </c>
    </row>
    <row r="1193" ht="14.25" customHeight="1">
      <c r="A1193" s="1">
        <v>2.01304143E8</v>
      </c>
      <c r="B1193" s="1" t="s">
        <v>2539</v>
      </c>
      <c r="C1193" s="1" t="s">
        <v>2540</v>
      </c>
      <c r="D1193" s="1" t="s">
        <v>2</v>
      </c>
      <c r="E1193" s="1" t="str">
        <f t="shared" si="1"/>
        <v>201304143-MIEIC</v>
      </c>
      <c r="F1193" s="1" t="s">
        <v>8146</v>
      </c>
      <c r="G1193" s="1" t="s">
        <v>8150</v>
      </c>
      <c r="H1193" s="1" t="str">
        <f t="shared" si="2"/>
        <v>2017/2018</v>
      </c>
      <c r="I1193" s="2" t="str">
        <f t="shared" si="3"/>
        <v>2018</v>
      </c>
    </row>
    <row r="1194" ht="14.25" customHeight="1">
      <c r="A1194" s="1">
        <v>2.01208205E8</v>
      </c>
      <c r="B1194" s="1" t="s">
        <v>2544</v>
      </c>
      <c r="C1194" s="1" t="s">
        <v>2545</v>
      </c>
      <c r="D1194" s="1" t="s">
        <v>2</v>
      </c>
      <c r="E1194" s="1" t="str">
        <f t="shared" si="1"/>
        <v>201208205-MIEIC</v>
      </c>
      <c r="F1194" s="1" t="s">
        <v>8142</v>
      </c>
      <c r="G1194" s="1" t="s">
        <v>8143</v>
      </c>
      <c r="H1194" s="1" t="str">
        <f t="shared" si="2"/>
        <v>2016/2017</v>
      </c>
      <c r="I1194" s="2" t="str">
        <f t="shared" si="3"/>
        <v>2017</v>
      </c>
    </row>
    <row r="1195" ht="14.25" customHeight="1">
      <c r="A1195" s="1">
        <v>2.00402787E8</v>
      </c>
      <c r="B1195" s="1" t="s">
        <v>2549</v>
      </c>
      <c r="C1195" s="1" t="s">
        <v>2550</v>
      </c>
      <c r="D1195" s="1" t="s">
        <v>2</v>
      </c>
      <c r="E1195" s="1" t="str">
        <f t="shared" si="1"/>
        <v>200402787-MIEIC</v>
      </c>
      <c r="F1195" s="1" t="s">
        <v>8117</v>
      </c>
      <c r="G1195" s="1" t="s">
        <v>8130</v>
      </c>
      <c r="H1195" s="1" t="str">
        <f t="shared" si="2"/>
        <v>2009/2010</v>
      </c>
      <c r="I1195" s="2" t="str">
        <f t="shared" si="3"/>
        <v>2010</v>
      </c>
    </row>
    <row r="1196" ht="14.25" customHeight="1">
      <c r="A1196" s="1">
        <v>2.00800566E8</v>
      </c>
      <c r="B1196" s="1" t="s">
        <v>2552</v>
      </c>
      <c r="C1196" s="1" t="s">
        <v>2553</v>
      </c>
      <c r="D1196" s="1" t="s">
        <v>2</v>
      </c>
      <c r="E1196" s="1" t="str">
        <f t="shared" si="1"/>
        <v>200800566-MIEIC</v>
      </c>
      <c r="F1196" s="1" t="s">
        <v>8147</v>
      </c>
      <c r="G1196" s="1" t="s">
        <v>8129</v>
      </c>
      <c r="H1196" s="1" t="str">
        <f t="shared" si="2"/>
        <v>2012/2013</v>
      </c>
      <c r="I1196" s="2" t="str">
        <f t="shared" si="3"/>
        <v>2013</v>
      </c>
    </row>
    <row r="1197" ht="14.25" customHeight="1">
      <c r="A1197" s="1">
        <v>2.00102966E8</v>
      </c>
      <c r="B1197" s="1" t="s">
        <v>2560</v>
      </c>
      <c r="C1197" s="1" t="s">
        <v>2561</v>
      </c>
      <c r="D1197" s="1" t="s">
        <v>2</v>
      </c>
      <c r="E1197" s="1" t="str">
        <f t="shared" si="1"/>
        <v>200102966-MIEIC</v>
      </c>
      <c r="F1197" s="1" t="s">
        <v>8148</v>
      </c>
      <c r="G1197" s="1" t="s">
        <v>8118</v>
      </c>
      <c r="H1197" s="1" t="str">
        <f t="shared" si="2"/>
        <v>2007/2008</v>
      </c>
      <c r="I1197" s="2" t="str">
        <f t="shared" si="3"/>
        <v>2008</v>
      </c>
    </row>
    <row r="1198" ht="14.25" customHeight="1">
      <c r="A1198" s="1">
        <v>2.00501184E8</v>
      </c>
      <c r="B1198" s="1" t="s">
        <v>2571</v>
      </c>
      <c r="C1198" s="1" t="s">
        <v>2572</v>
      </c>
      <c r="D1198" s="1" t="s">
        <v>2</v>
      </c>
      <c r="E1198" s="1" t="str">
        <f t="shared" si="1"/>
        <v>200501184-MIEIC</v>
      </c>
      <c r="F1198" s="1" t="s">
        <v>8123</v>
      </c>
      <c r="G1198" s="1" t="s">
        <v>8130</v>
      </c>
      <c r="H1198" s="1" t="str">
        <f t="shared" si="2"/>
        <v>2009/2010</v>
      </c>
      <c r="I1198" s="2" t="str">
        <f t="shared" si="3"/>
        <v>2010</v>
      </c>
    </row>
    <row r="1199" ht="14.25" customHeight="1">
      <c r="A1199" s="1">
        <v>2.01406163E8</v>
      </c>
      <c r="B1199" s="1" t="s">
        <v>2582</v>
      </c>
      <c r="C1199" s="1" t="s">
        <v>2583</v>
      </c>
      <c r="D1199" s="1" t="s">
        <v>2</v>
      </c>
      <c r="E1199" s="1" t="str">
        <f t="shared" si="1"/>
        <v>201406163-MIEIC</v>
      </c>
      <c r="F1199" s="1" t="s">
        <v>8145</v>
      </c>
      <c r="G1199" s="1" t="s">
        <v>8144</v>
      </c>
      <c r="H1199" s="1" t="str">
        <f t="shared" si="2"/>
        <v>2018/2019</v>
      </c>
      <c r="I1199" s="2" t="str">
        <f t="shared" si="3"/>
        <v>2019</v>
      </c>
    </row>
    <row r="1200" ht="14.25" customHeight="1">
      <c r="A1200" s="1">
        <v>1.99603263E8</v>
      </c>
      <c r="B1200" s="1" t="s">
        <v>2584</v>
      </c>
      <c r="C1200" s="1" t="s">
        <v>2585</v>
      </c>
      <c r="D1200" s="1" t="s">
        <v>2</v>
      </c>
      <c r="E1200" s="1" t="str">
        <f t="shared" si="1"/>
        <v>199603263-MIEIC</v>
      </c>
      <c r="F1200" s="1" t="s">
        <v>8123</v>
      </c>
      <c r="G1200" s="1" t="s">
        <v>8130</v>
      </c>
      <c r="H1200" s="1" t="str">
        <f t="shared" si="2"/>
        <v>2009/2010</v>
      </c>
      <c r="I1200" s="2" t="str">
        <f t="shared" si="3"/>
        <v>2010</v>
      </c>
    </row>
    <row r="1201" ht="14.25" customHeight="1">
      <c r="A1201" s="1">
        <v>2.00400358E8</v>
      </c>
      <c r="B1201" s="1" t="s">
        <v>2587</v>
      </c>
      <c r="C1201" s="1" t="s">
        <v>2588</v>
      </c>
      <c r="D1201" s="1" t="s">
        <v>2</v>
      </c>
      <c r="E1201" s="1" t="str">
        <f t="shared" si="1"/>
        <v>200400358-MIEIC</v>
      </c>
      <c r="F1201" s="1" t="s">
        <v>8117</v>
      </c>
      <c r="G1201" s="1" t="s">
        <v>8130</v>
      </c>
      <c r="H1201" s="1" t="str">
        <f t="shared" si="2"/>
        <v>2009/2010</v>
      </c>
      <c r="I1201" s="2" t="str">
        <f t="shared" si="3"/>
        <v>2010</v>
      </c>
    </row>
    <row r="1202" ht="14.25" customHeight="1">
      <c r="A1202" s="1">
        <v>2.00301896E8</v>
      </c>
      <c r="B1202" s="1" t="s">
        <v>2599</v>
      </c>
      <c r="C1202" s="1" t="s">
        <v>2600</v>
      </c>
      <c r="D1202" s="1" t="s">
        <v>2</v>
      </c>
      <c r="E1202" s="1" t="str">
        <f t="shared" si="1"/>
        <v>200301896-MIEIC</v>
      </c>
      <c r="F1202" s="1" t="s">
        <v>8119</v>
      </c>
      <c r="G1202" s="1" t="s">
        <v>8130</v>
      </c>
      <c r="H1202" s="1" t="str">
        <f t="shared" si="2"/>
        <v>2009/2010</v>
      </c>
      <c r="I1202" s="2" t="str">
        <f t="shared" si="3"/>
        <v>2010</v>
      </c>
    </row>
    <row r="1203" ht="14.25" customHeight="1">
      <c r="A1203" s="1">
        <v>2.01202772E8</v>
      </c>
      <c r="B1203" s="1" t="s">
        <v>2619</v>
      </c>
      <c r="C1203" s="1" t="s">
        <v>2620</v>
      </c>
      <c r="D1203" s="1" t="s">
        <v>2</v>
      </c>
      <c r="E1203" s="1" t="str">
        <f t="shared" si="1"/>
        <v>201202772-MIEIC</v>
      </c>
      <c r="F1203" s="1" t="s">
        <v>8142</v>
      </c>
      <c r="G1203" s="1" t="s">
        <v>8143</v>
      </c>
      <c r="H1203" s="1" t="str">
        <f t="shared" si="2"/>
        <v>2016/2017</v>
      </c>
      <c r="I1203" s="2" t="str">
        <f t="shared" si="3"/>
        <v>2017</v>
      </c>
    </row>
    <row r="1204" ht="14.25" customHeight="1">
      <c r="A1204" s="1">
        <v>2.01000721E8</v>
      </c>
      <c r="B1204" s="1" t="s">
        <v>2623</v>
      </c>
      <c r="C1204" s="1" t="s">
        <v>2624</v>
      </c>
      <c r="D1204" s="1" t="s">
        <v>2</v>
      </c>
      <c r="E1204" s="1" t="str">
        <f t="shared" si="1"/>
        <v>201000721-MIEIC</v>
      </c>
      <c r="F1204" s="1" t="s">
        <v>8140</v>
      </c>
      <c r="G1204" s="1" t="s">
        <v>8141</v>
      </c>
      <c r="H1204" s="1" t="str">
        <f t="shared" si="2"/>
        <v>2014/2015</v>
      </c>
      <c r="I1204" s="2" t="str">
        <f t="shared" si="3"/>
        <v>2015</v>
      </c>
    </row>
    <row r="1205" ht="14.25" customHeight="1">
      <c r="A1205" s="1">
        <v>2.00103612E8</v>
      </c>
      <c r="B1205" s="1" t="s">
        <v>2625</v>
      </c>
      <c r="C1205" s="1" t="s">
        <v>2626</v>
      </c>
      <c r="D1205" s="1" t="s">
        <v>2</v>
      </c>
      <c r="E1205" s="1" t="str">
        <f t="shared" si="1"/>
        <v>200103612-MIEIC</v>
      </c>
      <c r="F1205" s="1" t="s">
        <v>8148</v>
      </c>
      <c r="G1205" s="1" t="s">
        <v>8130</v>
      </c>
      <c r="H1205" s="1" t="str">
        <f t="shared" si="2"/>
        <v>2009/2010</v>
      </c>
      <c r="I1205" s="2" t="str">
        <f t="shared" si="3"/>
        <v>2010</v>
      </c>
    </row>
    <row r="1206" ht="14.25" customHeight="1">
      <c r="A1206" s="1">
        <v>2.01606525E8</v>
      </c>
      <c r="B1206" s="1" t="s">
        <v>2632</v>
      </c>
      <c r="C1206" s="1" t="s">
        <v>2633</v>
      </c>
      <c r="D1206" s="1" t="s">
        <v>2</v>
      </c>
      <c r="E1206" s="1" t="str">
        <f t="shared" si="1"/>
        <v>201606525-MIEIC</v>
      </c>
      <c r="F1206" s="1" t="s">
        <v>8135</v>
      </c>
      <c r="G1206" s="1" t="s">
        <v>8136</v>
      </c>
      <c r="H1206" s="1" t="str">
        <f t="shared" si="2"/>
        <v>2020/2021</v>
      </c>
      <c r="I1206" s="2" t="str">
        <f t="shared" si="3"/>
        <v>2021</v>
      </c>
    </row>
    <row r="1207" ht="14.25" customHeight="1">
      <c r="A1207" s="1">
        <v>2.0160832E8</v>
      </c>
      <c r="B1207" s="1" t="s">
        <v>2638</v>
      </c>
      <c r="C1207" s="1" t="s">
        <v>2639</v>
      </c>
      <c r="D1207" s="1" t="s">
        <v>2</v>
      </c>
      <c r="E1207" s="1" t="str">
        <f t="shared" si="1"/>
        <v>201608320-MIEIC</v>
      </c>
      <c r="F1207" s="1" t="s">
        <v>8135</v>
      </c>
      <c r="G1207" s="1" t="s">
        <v>8136</v>
      </c>
      <c r="H1207" s="1" t="str">
        <f t="shared" si="2"/>
        <v>2020/2021</v>
      </c>
      <c r="I1207" s="2" t="str">
        <f t="shared" si="3"/>
        <v>2021</v>
      </c>
    </row>
    <row r="1208" ht="14.25" customHeight="1">
      <c r="A1208" s="1">
        <v>2.00202367E8</v>
      </c>
      <c r="B1208" s="1" t="s">
        <v>2653</v>
      </c>
      <c r="C1208" s="1" t="s">
        <v>2654</v>
      </c>
      <c r="D1208" s="1" t="s">
        <v>2</v>
      </c>
      <c r="E1208" s="1" t="str">
        <f t="shared" si="1"/>
        <v>200202367-MIEIC</v>
      </c>
      <c r="F1208" s="1" t="s">
        <v>8149</v>
      </c>
      <c r="G1208" s="1" t="s">
        <v>8118</v>
      </c>
      <c r="H1208" s="1" t="str">
        <f t="shared" si="2"/>
        <v>2007/2008</v>
      </c>
      <c r="I1208" s="2" t="str">
        <f t="shared" si="3"/>
        <v>2008</v>
      </c>
    </row>
    <row r="1209" ht="14.25" customHeight="1">
      <c r="A1209" s="1">
        <v>2.01205051E8</v>
      </c>
      <c r="B1209" s="1" t="s">
        <v>2658</v>
      </c>
      <c r="C1209" s="1" t="s">
        <v>2659</v>
      </c>
      <c r="D1209" s="1" t="s">
        <v>2</v>
      </c>
      <c r="E1209" s="1" t="str">
        <f t="shared" si="1"/>
        <v>201205051-MIEIC</v>
      </c>
      <c r="F1209" s="1" t="s">
        <v>8142</v>
      </c>
      <c r="G1209" s="1" t="s">
        <v>8150</v>
      </c>
      <c r="H1209" s="1" t="str">
        <f t="shared" si="2"/>
        <v>2017/2018</v>
      </c>
      <c r="I1209" s="2" t="str">
        <f t="shared" si="3"/>
        <v>2018</v>
      </c>
    </row>
    <row r="1210" ht="14.25" customHeight="1">
      <c r="A1210" s="1">
        <v>2.00200962E8</v>
      </c>
      <c r="B1210" s="1" t="s">
        <v>2665</v>
      </c>
      <c r="C1210" s="1" t="s">
        <v>2666</v>
      </c>
      <c r="D1210" s="1" t="s">
        <v>2</v>
      </c>
      <c r="E1210" s="1" t="str">
        <f t="shared" si="1"/>
        <v>200200962-MIEIC</v>
      </c>
      <c r="F1210" s="1" t="s">
        <v>8149</v>
      </c>
      <c r="G1210" s="1" t="s">
        <v>8118</v>
      </c>
      <c r="H1210" s="1" t="str">
        <f t="shared" si="2"/>
        <v>2007/2008</v>
      </c>
      <c r="I1210" s="2" t="str">
        <f t="shared" si="3"/>
        <v>2008</v>
      </c>
    </row>
    <row r="1211" ht="14.25" customHeight="1">
      <c r="A1211" s="1">
        <v>2.0070059E8</v>
      </c>
      <c r="B1211" s="1" t="s">
        <v>2670</v>
      </c>
      <c r="C1211" s="1" t="s">
        <v>2671</v>
      </c>
      <c r="D1211" s="1" t="s">
        <v>2</v>
      </c>
      <c r="E1211" s="1" t="str">
        <f t="shared" si="1"/>
        <v>200700590-MIEIC</v>
      </c>
      <c r="F1211" s="1" t="s">
        <v>8121</v>
      </c>
      <c r="G1211" s="1" t="s">
        <v>8132</v>
      </c>
      <c r="H1211" s="1" t="str">
        <f t="shared" si="2"/>
        <v>2011/2012</v>
      </c>
      <c r="I1211" s="2" t="str">
        <f t="shared" si="3"/>
        <v>2012</v>
      </c>
    </row>
    <row r="1212" ht="14.25" customHeight="1">
      <c r="A1212" s="1">
        <v>2.00402369E8</v>
      </c>
      <c r="B1212" s="1" t="s">
        <v>2674</v>
      </c>
      <c r="C1212" s="1" t="s">
        <v>2675</v>
      </c>
      <c r="D1212" s="1" t="s">
        <v>2</v>
      </c>
      <c r="E1212" s="1" t="str">
        <f t="shared" si="1"/>
        <v>200402369-MIEIC</v>
      </c>
      <c r="F1212" s="1" t="s">
        <v>8117</v>
      </c>
      <c r="G1212" s="1" t="s">
        <v>8130</v>
      </c>
      <c r="H1212" s="1" t="str">
        <f t="shared" si="2"/>
        <v>2009/2010</v>
      </c>
      <c r="I1212" s="2" t="str">
        <f t="shared" si="3"/>
        <v>2010</v>
      </c>
    </row>
    <row r="1213" ht="14.25" customHeight="1">
      <c r="A1213" s="1">
        <v>2.011029E8</v>
      </c>
      <c r="B1213" s="1" t="s">
        <v>2678</v>
      </c>
      <c r="C1213" s="1" t="s">
        <v>2679</v>
      </c>
      <c r="D1213" s="1" t="s">
        <v>2</v>
      </c>
      <c r="E1213" s="1" t="str">
        <f t="shared" si="1"/>
        <v>201102900-MIEIC</v>
      </c>
      <c r="F1213" s="1" t="s">
        <v>8146</v>
      </c>
      <c r="G1213" s="1" t="s">
        <v>8144</v>
      </c>
      <c r="H1213" s="1" t="str">
        <f t="shared" si="2"/>
        <v>2018/2019</v>
      </c>
      <c r="I1213" s="2" t="str">
        <f t="shared" si="3"/>
        <v>2019</v>
      </c>
    </row>
    <row r="1214" ht="14.25" customHeight="1">
      <c r="A1214" s="1">
        <v>2.00401225E8</v>
      </c>
      <c r="B1214" s="1" t="s">
        <v>2691</v>
      </c>
      <c r="C1214" s="1" t="s">
        <v>2692</v>
      </c>
      <c r="D1214" s="1" t="s">
        <v>2</v>
      </c>
      <c r="E1214" s="1" t="str">
        <f t="shared" si="1"/>
        <v>200401225-MIEIC</v>
      </c>
      <c r="F1214" s="1" t="s">
        <v>8117</v>
      </c>
      <c r="G1214" s="1" t="s">
        <v>8116</v>
      </c>
      <c r="H1214" s="1" t="str">
        <f t="shared" si="2"/>
        <v>2008/2009</v>
      </c>
      <c r="I1214" s="2" t="str">
        <f t="shared" si="3"/>
        <v>2009</v>
      </c>
    </row>
    <row r="1215" ht="14.25" customHeight="1">
      <c r="A1215" s="1">
        <v>2.01404587E8</v>
      </c>
      <c r="B1215" s="1" t="s">
        <v>2702</v>
      </c>
      <c r="C1215" s="1" t="s">
        <v>2703</v>
      </c>
      <c r="D1215" s="1" t="s">
        <v>2</v>
      </c>
      <c r="E1215" s="1" t="str">
        <f t="shared" si="1"/>
        <v>201404587-MIEIC</v>
      </c>
      <c r="F1215" s="1" t="s">
        <v>8145</v>
      </c>
      <c r="G1215" s="1" t="s">
        <v>8144</v>
      </c>
      <c r="H1215" s="1" t="str">
        <f t="shared" si="2"/>
        <v>2018/2019</v>
      </c>
      <c r="I1215" s="2" t="str">
        <f t="shared" si="3"/>
        <v>2019</v>
      </c>
    </row>
    <row r="1216" ht="14.25" customHeight="1">
      <c r="A1216" s="1">
        <v>2.01106766E8</v>
      </c>
      <c r="B1216" s="1" t="s">
        <v>2704</v>
      </c>
      <c r="C1216" s="1" t="s">
        <v>2705</v>
      </c>
      <c r="D1216" s="1" t="s">
        <v>2</v>
      </c>
      <c r="E1216" s="1" t="str">
        <f t="shared" si="1"/>
        <v>201106766-MIEIC</v>
      </c>
      <c r="F1216" s="1" t="s">
        <v>8151</v>
      </c>
      <c r="G1216" s="1" t="s">
        <v>8150</v>
      </c>
      <c r="H1216" s="1" t="str">
        <f t="shared" si="2"/>
        <v>2017/2018</v>
      </c>
      <c r="I1216" s="2" t="str">
        <f t="shared" si="3"/>
        <v>2018</v>
      </c>
    </row>
    <row r="1217" ht="14.25" customHeight="1">
      <c r="A1217" s="1">
        <v>2.00001155E8</v>
      </c>
      <c r="B1217" s="1" t="s">
        <v>2710</v>
      </c>
      <c r="C1217" s="1" t="s">
        <v>2711</v>
      </c>
      <c r="D1217" s="1" t="s">
        <v>2</v>
      </c>
      <c r="E1217" s="1" t="str">
        <f t="shared" si="1"/>
        <v>200001155-MIEIC</v>
      </c>
      <c r="F1217" s="1" t="s">
        <v>8119</v>
      </c>
      <c r="G1217" s="1" t="s">
        <v>8130</v>
      </c>
      <c r="H1217" s="1" t="str">
        <f t="shared" si="2"/>
        <v>2009/2010</v>
      </c>
      <c r="I1217" s="2" t="str">
        <f t="shared" si="3"/>
        <v>2010</v>
      </c>
    </row>
    <row r="1218" ht="14.25" customHeight="1">
      <c r="A1218" s="1">
        <v>2.00301897E8</v>
      </c>
      <c r="B1218" s="1" t="s">
        <v>2713</v>
      </c>
      <c r="C1218" s="1" t="s">
        <v>2714</v>
      </c>
      <c r="D1218" s="1" t="s">
        <v>2</v>
      </c>
      <c r="E1218" s="1" t="str">
        <f t="shared" si="1"/>
        <v>200301897-MIEIC</v>
      </c>
      <c r="F1218" s="1" t="s">
        <v>8119</v>
      </c>
      <c r="G1218" s="1" t="s">
        <v>8118</v>
      </c>
      <c r="H1218" s="1" t="str">
        <f t="shared" si="2"/>
        <v>2007/2008</v>
      </c>
      <c r="I1218" s="2" t="str">
        <f t="shared" si="3"/>
        <v>2008</v>
      </c>
    </row>
    <row r="1219" ht="14.25" customHeight="1">
      <c r="A1219" s="1">
        <v>2.00300527E8</v>
      </c>
      <c r="B1219" s="1" t="s">
        <v>2717</v>
      </c>
      <c r="C1219" s="1" t="s">
        <v>2718</v>
      </c>
      <c r="D1219" s="1" t="s">
        <v>2</v>
      </c>
      <c r="E1219" s="1" t="str">
        <f t="shared" si="1"/>
        <v>200300527-MIEIC</v>
      </c>
      <c r="F1219" s="1" t="s">
        <v>8119</v>
      </c>
      <c r="G1219" s="1" t="s">
        <v>8118</v>
      </c>
      <c r="H1219" s="1" t="str">
        <f t="shared" si="2"/>
        <v>2007/2008</v>
      </c>
      <c r="I1219" s="2" t="str">
        <f t="shared" si="3"/>
        <v>2008</v>
      </c>
    </row>
    <row r="1220" ht="14.25" customHeight="1">
      <c r="A1220" s="1">
        <v>2.01108059E8</v>
      </c>
      <c r="B1220" s="1" t="s">
        <v>2723</v>
      </c>
      <c r="C1220" s="1" t="s">
        <v>2724</v>
      </c>
      <c r="D1220" s="1" t="s">
        <v>2</v>
      </c>
      <c r="E1220" s="1" t="str">
        <f t="shared" si="1"/>
        <v>201108059-MIEIC</v>
      </c>
      <c r="F1220" s="1" t="s">
        <v>8151</v>
      </c>
      <c r="G1220" s="1" t="s">
        <v>8152</v>
      </c>
      <c r="H1220" s="1" t="str">
        <f t="shared" si="2"/>
        <v>2015/2016</v>
      </c>
      <c r="I1220" s="2" t="str">
        <f t="shared" si="3"/>
        <v>2016</v>
      </c>
    </row>
    <row r="1221" ht="14.25" customHeight="1">
      <c r="A1221" s="1">
        <v>2.01105625E8</v>
      </c>
      <c r="B1221" s="1" t="s">
        <v>2731</v>
      </c>
      <c r="C1221" s="1" t="s">
        <v>2732</v>
      </c>
      <c r="D1221" s="1" t="s">
        <v>2</v>
      </c>
      <c r="E1221" s="1" t="str">
        <f t="shared" si="1"/>
        <v>201105625-MIEIC</v>
      </c>
      <c r="F1221" s="1" t="s">
        <v>8151</v>
      </c>
      <c r="G1221" s="1" t="s">
        <v>8152</v>
      </c>
      <c r="H1221" s="1" t="str">
        <f t="shared" si="2"/>
        <v>2015/2016</v>
      </c>
      <c r="I1221" s="2" t="str">
        <f t="shared" si="3"/>
        <v>2016</v>
      </c>
    </row>
    <row r="1222" ht="14.25" customHeight="1">
      <c r="A1222" s="1">
        <v>2.00400359E8</v>
      </c>
      <c r="B1222" s="1" t="s">
        <v>2733</v>
      </c>
      <c r="C1222" s="1" t="s">
        <v>2734</v>
      </c>
      <c r="D1222" s="1" t="s">
        <v>2</v>
      </c>
      <c r="E1222" s="1" t="str">
        <f t="shared" si="1"/>
        <v>200400359-MIEIC</v>
      </c>
      <c r="F1222" s="1" t="s">
        <v>8117</v>
      </c>
      <c r="G1222" s="1" t="s">
        <v>8130</v>
      </c>
      <c r="H1222" s="1" t="str">
        <f t="shared" si="2"/>
        <v>2009/2010</v>
      </c>
      <c r="I1222" s="2" t="str">
        <f t="shared" si="3"/>
        <v>2010</v>
      </c>
    </row>
    <row r="1223" ht="14.25" customHeight="1">
      <c r="A1223" s="1">
        <v>2.00403652E8</v>
      </c>
      <c r="B1223" s="1" t="s">
        <v>2755</v>
      </c>
      <c r="C1223" s="1" t="s">
        <v>2756</v>
      </c>
      <c r="D1223" s="1" t="s">
        <v>2</v>
      </c>
      <c r="E1223" s="1" t="str">
        <f t="shared" si="1"/>
        <v>200403652-MIEIC</v>
      </c>
      <c r="F1223" s="1" t="s">
        <v>8117</v>
      </c>
      <c r="G1223" s="1" t="s">
        <v>8130</v>
      </c>
      <c r="H1223" s="1" t="str">
        <f t="shared" si="2"/>
        <v>2009/2010</v>
      </c>
      <c r="I1223" s="2" t="str">
        <f t="shared" si="3"/>
        <v>2010</v>
      </c>
    </row>
    <row r="1224" ht="14.25" customHeight="1">
      <c r="A1224" s="1">
        <v>2.00808119E8</v>
      </c>
      <c r="B1224" s="1" t="s">
        <v>2760</v>
      </c>
      <c r="C1224" s="1" t="s">
        <v>2761</v>
      </c>
      <c r="D1224" s="1" t="s">
        <v>2</v>
      </c>
      <c r="E1224" s="1" t="str">
        <f t="shared" si="1"/>
        <v>200808119-MIEIC</v>
      </c>
      <c r="F1224" s="1" t="s">
        <v>8147</v>
      </c>
      <c r="G1224" s="1" t="s">
        <v>8129</v>
      </c>
      <c r="H1224" s="1" t="str">
        <f t="shared" si="2"/>
        <v>2012/2013</v>
      </c>
      <c r="I1224" s="2" t="str">
        <f t="shared" si="3"/>
        <v>2013</v>
      </c>
    </row>
    <row r="1225" ht="14.25" customHeight="1">
      <c r="A1225" s="1">
        <v>2.0110069E8</v>
      </c>
      <c r="B1225" s="1" t="s">
        <v>2762</v>
      </c>
      <c r="C1225" s="1" t="s">
        <v>2763</v>
      </c>
      <c r="D1225" s="1" t="s">
        <v>2</v>
      </c>
      <c r="E1225" s="1" t="str">
        <f t="shared" si="1"/>
        <v>201100690-MIEIC</v>
      </c>
      <c r="F1225" s="1" t="s">
        <v>8151</v>
      </c>
      <c r="G1225" s="1" t="s">
        <v>8152</v>
      </c>
      <c r="H1225" s="1" t="str">
        <f t="shared" si="2"/>
        <v>2015/2016</v>
      </c>
      <c r="I1225" s="2" t="str">
        <f t="shared" si="3"/>
        <v>2016</v>
      </c>
    </row>
    <row r="1226" ht="14.25" customHeight="1">
      <c r="A1226" s="1">
        <v>2.00501267E8</v>
      </c>
      <c r="B1226" s="1" t="s">
        <v>2768</v>
      </c>
      <c r="C1226" s="1" t="s">
        <v>2769</v>
      </c>
      <c r="D1226" s="1" t="s">
        <v>2</v>
      </c>
      <c r="E1226" s="1" t="str">
        <f t="shared" si="1"/>
        <v>200501267-MIEIC</v>
      </c>
      <c r="F1226" s="1" t="s">
        <v>8123</v>
      </c>
      <c r="G1226" s="1" t="s">
        <v>8130</v>
      </c>
      <c r="H1226" s="1" t="str">
        <f t="shared" si="2"/>
        <v>2009/2010</v>
      </c>
      <c r="I1226" s="2" t="str">
        <f t="shared" si="3"/>
        <v>2010</v>
      </c>
    </row>
    <row r="1227" ht="14.25" customHeight="1">
      <c r="A1227" s="1">
        <v>2.01104178E8</v>
      </c>
      <c r="B1227" s="1" t="s">
        <v>2778</v>
      </c>
      <c r="C1227" s="1" t="s">
        <v>2779</v>
      </c>
      <c r="D1227" s="1" t="s">
        <v>2</v>
      </c>
      <c r="E1227" s="1" t="str">
        <f t="shared" si="1"/>
        <v>201104178-MIEIC</v>
      </c>
      <c r="F1227" s="1" t="s">
        <v>8133</v>
      </c>
      <c r="G1227" s="1" t="s">
        <v>8136</v>
      </c>
      <c r="H1227" s="1" t="str">
        <f t="shared" si="2"/>
        <v>2020/2021</v>
      </c>
      <c r="I1227" s="2" t="str">
        <f t="shared" si="3"/>
        <v>2021</v>
      </c>
    </row>
    <row r="1228" ht="14.25" customHeight="1">
      <c r="A1228" s="1">
        <v>2.01505172E8</v>
      </c>
      <c r="B1228" s="1" t="s">
        <v>2783</v>
      </c>
      <c r="C1228" s="1" t="s">
        <v>2784</v>
      </c>
      <c r="D1228" s="1" t="s">
        <v>2</v>
      </c>
      <c r="E1228" s="1" t="str">
        <f t="shared" si="1"/>
        <v>201505172-MIEIC</v>
      </c>
      <c r="F1228" s="1" t="s">
        <v>8133</v>
      </c>
      <c r="G1228" s="1" t="s">
        <v>8134</v>
      </c>
      <c r="H1228" s="1" t="str">
        <f t="shared" si="2"/>
        <v>2019/2020</v>
      </c>
      <c r="I1228" s="2" t="str">
        <f t="shared" si="3"/>
        <v>2020</v>
      </c>
    </row>
    <row r="1229" ht="14.25" customHeight="1">
      <c r="A1229" s="1">
        <v>2.00803944E8</v>
      </c>
      <c r="B1229" s="1" t="s">
        <v>2785</v>
      </c>
      <c r="C1229" s="1" t="s">
        <v>2786</v>
      </c>
      <c r="D1229" s="1" t="s">
        <v>2</v>
      </c>
      <c r="E1229" s="1" t="str">
        <f t="shared" si="1"/>
        <v>200803944-MIEIC</v>
      </c>
      <c r="F1229" s="1" t="s">
        <v>8147</v>
      </c>
      <c r="G1229" s="1" t="s">
        <v>8143</v>
      </c>
      <c r="H1229" s="1" t="str">
        <f t="shared" si="2"/>
        <v>2016/2017</v>
      </c>
      <c r="I1229" s="2" t="str">
        <f t="shared" si="3"/>
        <v>2017</v>
      </c>
    </row>
    <row r="1230" ht="14.25" customHeight="1">
      <c r="A1230" s="1">
        <v>2.00405496E8</v>
      </c>
      <c r="B1230" s="1" t="s">
        <v>2787</v>
      </c>
      <c r="C1230" s="1" t="s">
        <v>2788</v>
      </c>
      <c r="D1230" s="1" t="s">
        <v>2</v>
      </c>
      <c r="E1230" s="1" t="str">
        <f t="shared" si="1"/>
        <v>200405496-MIEIC</v>
      </c>
      <c r="F1230" s="1" t="s">
        <v>8117</v>
      </c>
      <c r="G1230" s="1" t="s">
        <v>8116</v>
      </c>
      <c r="H1230" s="1" t="str">
        <f t="shared" si="2"/>
        <v>2008/2009</v>
      </c>
      <c r="I1230" s="2" t="str">
        <f t="shared" si="3"/>
        <v>2009</v>
      </c>
    </row>
    <row r="1231" ht="14.25" customHeight="1">
      <c r="A1231" s="1">
        <v>2.01303501E8</v>
      </c>
      <c r="B1231" s="1" t="s">
        <v>2799</v>
      </c>
      <c r="C1231" s="1" t="s">
        <v>2800</v>
      </c>
      <c r="D1231" s="1" t="s">
        <v>2</v>
      </c>
      <c r="E1231" s="1" t="str">
        <f t="shared" si="1"/>
        <v>201303501-MIEIC</v>
      </c>
      <c r="F1231" s="1" t="s">
        <v>8146</v>
      </c>
      <c r="G1231" s="1" t="s">
        <v>8150</v>
      </c>
      <c r="H1231" s="1" t="str">
        <f t="shared" si="2"/>
        <v>2017/2018</v>
      </c>
      <c r="I1231" s="2" t="str">
        <f t="shared" si="3"/>
        <v>2018</v>
      </c>
    </row>
    <row r="1232" ht="14.25" customHeight="1">
      <c r="A1232" s="1">
        <v>2.01404592E8</v>
      </c>
      <c r="B1232" s="1" t="s">
        <v>2804</v>
      </c>
      <c r="C1232" s="1" t="s">
        <v>2805</v>
      </c>
      <c r="D1232" s="1" t="s">
        <v>2</v>
      </c>
      <c r="E1232" s="1" t="str">
        <f t="shared" si="1"/>
        <v>201404592-MIEIC</v>
      </c>
      <c r="F1232" s="1" t="s">
        <v>8145</v>
      </c>
      <c r="G1232" s="1" t="s">
        <v>8136</v>
      </c>
      <c r="H1232" s="1" t="str">
        <f t="shared" si="2"/>
        <v>2020/2021</v>
      </c>
      <c r="I1232" s="2" t="str">
        <f t="shared" si="3"/>
        <v>2021</v>
      </c>
    </row>
    <row r="1233" ht="14.25" customHeight="1">
      <c r="A1233" s="1">
        <v>2.00501293E8</v>
      </c>
      <c r="B1233" s="1" t="s">
        <v>2806</v>
      </c>
      <c r="C1233" s="1" t="s">
        <v>2807</v>
      </c>
      <c r="D1233" s="1" t="s">
        <v>2</v>
      </c>
      <c r="E1233" s="1" t="str">
        <f t="shared" si="1"/>
        <v>200501293-MIEIC</v>
      </c>
      <c r="F1233" s="1" t="s">
        <v>8121</v>
      </c>
      <c r="G1233" s="1" t="s">
        <v>8131</v>
      </c>
      <c r="H1233" s="1" t="str">
        <f t="shared" si="2"/>
        <v>2010/2011</v>
      </c>
      <c r="I1233" s="2" t="str">
        <f t="shared" si="3"/>
        <v>2011</v>
      </c>
    </row>
    <row r="1234" ht="14.25" customHeight="1">
      <c r="A1234" s="1">
        <v>2.01006606E8</v>
      </c>
      <c r="B1234" s="1" t="s">
        <v>2810</v>
      </c>
      <c r="C1234" s="1" t="s">
        <v>2811</v>
      </c>
      <c r="D1234" s="1" t="s">
        <v>2</v>
      </c>
      <c r="E1234" s="1" t="str">
        <f t="shared" si="1"/>
        <v>201006606-MIEIC</v>
      </c>
      <c r="F1234" s="1" t="s">
        <v>8140</v>
      </c>
      <c r="G1234" s="1" t="s">
        <v>8152</v>
      </c>
      <c r="H1234" s="1" t="str">
        <f t="shared" si="2"/>
        <v>2015/2016</v>
      </c>
      <c r="I1234" s="2" t="str">
        <f t="shared" si="3"/>
        <v>2016</v>
      </c>
    </row>
    <row r="1235" ht="14.25" customHeight="1">
      <c r="A1235" s="1">
        <v>2.01305866E8</v>
      </c>
      <c r="B1235" s="1" t="s">
        <v>2813</v>
      </c>
      <c r="C1235" s="1" t="s">
        <v>2814</v>
      </c>
      <c r="D1235" s="1" t="s">
        <v>2</v>
      </c>
      <c r="E1235" s="1" t="str">
        <f t="shared" si="1"/>
        <v>201305866-MIEIC</v>
      </c>
      <c r="F1235" s="1" t="s">
        <v>8145</v>
      </c>
      <c r="G1235" s="1" t="s">
        <v>8144</v>
      </c>
      <c r="H1235" s="1" t="str">
        <f t="shared" si="2"/>
        <v>2018/2019</v>
      </c>
      <c r="I1235" s="2" t="str">
        <f t="shared" si="3"/>
        <v>2019</v>
      </c>
    </row>
    <row r="1236" ht="14.25" customHeight="1">
      <c r="A1236" s="1">
        <v>2.00504747E8</v>
      </c>
      <c r="B1236" s="1" t="s">
        <v>2816</v>
      </c>
      <c r="C1236" s="1" t="s">
        <v>2817</v>
      </c>
      <c r="D1236" s="1" t="s">
        <v>2</v>
      </c>
      <c r="E1236" s="1" t="str">
        <f t="shared" si="1"/>
        <v>200504747-MIEIC</v>
      </c>
      <c r="F1236" s="1" t="s">
        <v>8115</v>
      </c>
      <c r="G1236" s="1" t="s">
        <v>8132</v>
      </c>
      <c r="H1236" s="1" t="str">
        <f t="shared" si="2"/>
        <v>2011/2012</v>
      </c>
      <c r="I1236" s="2" t="str">
        <f t="shared" si="3"/>
        <v>2012</v>
      </c>
    </row>
    <row r="1237" ht="14.25" customHeight="1">
      <c r="A1237" s="1">
        <v>2.00904082E8</v>
      </c>
      <c r="B1237" s="1" t="s">
        <v>2823</v>
      </c>
      <c r="C1237" s="1" t="s">
        <v>2824</v>
      </c>
      <c r="D1237" s="1" t="s">
        <v>2</v>
      </c>
      <c r="E1237" s="1" t="str">
        <f t="shared" si="1"/>
        <v>200904082-MIEIC</v>
      </c>
      <c r="F1237" s="1" t="s">
        <v>8137</v>
      </c>
      <c r="G1237" s="1" t="s">
        <v>8150</v>
      </c>
      <c r="H1237" s="1" t="str">
        <f t="shared" si="2"/>
        <v>2017/2018</v>
      </c>
      <c r="I1237" s="2" t="str">
        <f t="shared" si="3"/>
        <v>2018</v>
      </c>
    </row>
    <row r="1238" ht="14.25" customHeight="1">
      <c r="A1238" s="1">
        <v>2.01404228E8</v>
      </c>
      <c r="B1238" s="1" t="s">
        <v>2832</v>
      </c>
      <c r="C1238" s="1" t="s">
        <v>2833</v>
      </c>
      <c r="D1238" s="1" t="s">
        <v>2</v>
      </c>
      <c r="E1238" s="1" t="str">
        <f t="shared" si="1"/>
        <v>201404228-MIEIC</v>
      </c>
      <c r="F1238" s="1" t="s">
        <v>8145</v>
      </c>
      <c r="G1238" s="1" t="s">
        <v>8144</v>
      </c>
      <c r="H1238" s="1" t="str">
        <f t="shared" si="2"/>
        <v>2018/2019</v>
      </c>
      <c r="I1238" s="2" t="str">
        <f t="shared" si="3"/>
        <v>2019</v>
      </c>
    </row>
    <row r="1239" ht="14.25" customHeight="1">
      <c r="A1239" s="1">
        <v>2.01405778E8</v>
      </c>
      <c r="B1239" s="1" t="s">
        <v>2834</v>
      </c>
      <c r="C1239" s="1" t="s">
        <v>2835</v>
      </c>
      <c r="D1239" s="1" t="s">
        <v>2</v>
      </c>
      <c r="E1239" s="1" t="str">
        <f t="shared" si="1"/>
        <v>201405778-MIEIC</v>
      </c>
      <c r="F1239" s="1" t="s">
        <v>8145</v>
      </c>
      <c r="G1239" s="1" t="s">
        <v>8144</v>
      </c>
      <c r="H1239" s="1" t="str">
        <f t="shared" si="2"/>
        <v>2018/2019</v>
      </c>
      <c r="I1239" s="2" t="str">
        <f t="shared" si="3"/>
        <v>2019</v>
      </c>
    </row>
    <row r="1240" ht="14.25" customHeight="1">
      <c r="A1240" s="1">
        <v>2.00606085E8</v>
      </c>
      <c r="B1240" s="1" t="s">
        <v>2837</v>
      </c>
      <c r="C1240" s="1" t="s">
        <v>2838</v>
      </c>
      <c r="D1240" s="1" t="s">
        <v>2</v>
      </c>
      <c r="E1240" s="1" t="str">
        <f t="shared" si="1"/>
        <v>200606085-MIEIC</v>
      </c>
      <c r="F1240" s="1" t="s">
        <v>8115</v>
      </c>
      <c r="G1240" s="1" t="s">
        <v>8132</v>
      </c>
      <c r="H1240" s="1" t="str">
        <f t="shared" si="2"/>
        <v>2011/2012</v>
      </c>
      <c r="I1240" s="2" t="str">
        <f t="shared" si="3"/>
        <v>2012</v>
      </c>
    </row>
    <row r="1241" ht="14.25" customHeight="1">
      <c r="A1241" s="1">
        <v>2.00601296E8</v>
      </c>
      <c r="B1241" s="1" t="s">
        <v>2847</v>
      </c>
      <c r="C1241" s="1" t="s">
        <v>2848</v>
      </c>
      <c r="D1241" s="1" t="s">
        <v>2</v>
      </c>
      <c r="E1241" s="1" t="str">
        <f t="shared" si="1"/>
        <v>200601296-MIEIC</v>
      </c>
      <c r="F1241" s="1" t="s">
        <v>8115</v>
      </c>
      <c r="G1241" s="1" t="s">
        <v>8132</v>
      </c>
      <c r="H1241" s="1" t="str">
        <f t="shared" si="2"/>
        <v>2011/2012</v>
      </c>
      <c r="I1241" s="2" t="str">
        <f t="shared" si="3"/>
        <v>2012</v>
      </c>
    </row>
    <row r="1242" ht="14.25" customHeight="1">
      <c r="A1242" s="1">
        <v>2.00603174E8</v>
      </c>
      <c r="B1242" s="1" t="s">
        <v>2853</v>
      </c>
      <c r="C1242" s="1" t="s">
        <v>2854</v>
      </c>
      <c r="D1242" s="1" t="s">
        <v>2</v>
      </c>
      <c r="E1242" s="1" t="str">
        <f t="shared" si="1"/>
        <v>200603174-MIEIC</v>
      </c>
      <c r="F1242" s="1" t="s">
        <v>8115</v>
      </c>
      <c r="G1242" s="1" t="s">
        <v>8132</v>
      </c>
      <c r="H1242" s="1" t="str">
        <f t="shared" si="2"/>
        <v>2011/2012</v>
      </c>
      <c r="I1242" s="2" t="str">
        <f t="shared" si="3"/>
        <v>2012</v>
      </c>
    </row>
    <row r="1243" ht="14.25" customHeight="1">
      <c r="A1243" s="1">
        <v>2.01106875E8</v>
      </c>
      <c r="B1243" s="1" t="s">
        <v>2868</v>
      </c>
      <c r="C1243" s="1" t="s">
        <v>2869</v>
      </c>
      <c r="D1243" s="1" t="s">
        <v>2</v>
      </c>
      <c r="E1243" s="1" t="str">
        <f t="shared" si="1"/>
        <v>201106875-MIEIC</v>
      </c>
      <c r="F1243" s="1" t="s">
        <v>8151</v>
      </c>
      <c r="G1243" s="1" t="s">
        <v>8138</v>
      </c>
      <c r="H1243" s="1" t="str">
        <f t="shared" si="2"/>
        <v>2013/2014</v>
      </c>
      <c r="I1243" s="2" t="str">
        <f t="shared" si="3"/>
        <v>2014</v>
      </c>
    </row>
    <row r="1244" ht="14.25" customHeight="1">
      <c r="A1244" s="1">
        <v>2.00301146E8</v>
      </c>
      <c r="B1244" s="1" t="s">
        <v>2871</v>
      </c>
      <c r="C1244" s="1" t="s">
        <v>2872</v>
      </c>
      <c r="D1244" s="1" t="s">
        <v>2</v>
      </c>
      <c r="E1244" s="1" t="str">
        <f t="shared" si="1"/>
        <v>200301146-MIEIC</v>
      </c>
      <c r="F1244" s="1" t="s">
        <v>8119</v>
      </c>
      <c r="G1244" s="1" t="s">
        <v>8118</v>
      </c>
      <c r="H1244" s="1" t="str">
        <f t="shared" si="2"/>
        <v>2007/2008</v>
      </c>
      <c r="I1244" s="2" t="str">
        <f t="shared" si="3"/>
        <v>2008</v>
      </c>
    </row>
    <row r="1245" ht="14.25" customHeight="1">
      <c r="A1245" s="1">
        <v>2.01303199E8</v>
      </c>
      <c r="B1245" s="1" t="s">
        <v>2874</v>
      </c>
      <c r="C1245" s="1" t="s">
        <v>2875</v>
      </c>
      <c r="D1245" s="1" t="s">
        <v>2</v>
      </c>
      <c r="E1245" s="1" t="str">
        <f t="shared" si="1"/>
        <v>201303199-MIEIC</v>
      </c>
      <c r="F1245" s="1" t="s">
        <v>8146</v>
      </c>
      <c r="G1245" s="1" t="s">
        <v>8150</v>
      </c>
      <c r="H1245" s="1" t="str">
        <f t="shared" si="2"/>
        <v>2017/2018</v>
      </c>
      <c r="I1245" s="2" t="str">
        <f t="shared" si="3"/>
        <v>2018</v>
      </c>
    </row>
    <row r="1246" ht="14.25" customHeight="1">
      <c r="A1246" s="1">
        <v>2.00203143E8</v>
      </c>
      <c r="B1246" s="1" t="s">
        <v>2876</v>
      </c>
      <c r="C1246" s="1" t="s">
        <v>2877</v>
      </c>
      <c r="D1246" s="1" t="s">
        <v>2</v>
      </c>
      <c r="E1246" s="1" t="str">
        <f t="shared" si="1"/>
        <v>200203143-MIEIC</v>
      </c>
      <c r="F1246" s="1" t="s">
        <v>8123</v>
      </c>
      <c r="G1246" s="1" t="s">
        <v>8132</v>
      </c>
      <c r="H1246" s="1" t="str">
        <f t="shared" si="2"/>
        <v>2011/2012</v>
      </c>
      <c r="I1246" s="2" t="str">
        <f t="shared" si="3"/>
        <v>2012</v>
      </c>
    </row>
    <row r="1247" ht="14.25" customHeight="1">
      <c r="A1247" s="1">
        <v>2.00705588E8</v>
      </c>
      <c r="B1247" s="1" t="s">
        <v>2888</v>
      </c>
      <c r="C1247" s="1" t="s">
        <v>2889</v>
      </c>
      <c r="D1247" s="1" t="s">
        <v>2</v>
      </c>
      <c r="E1247" s="1" t="str">
        <f t="shared" si="1"/>
        <v>200705588-MIEIC</v>
      </c>
      <c r="F1247" s="1" t="s">
        <v>8121</v>
      </c>
      <c r="G1247" s="1" t="s">
        <v>8132</v>
      </c>
      <c r="H1247" s="1" t="str">
        <f t="shared" si="2"/>
        <v>2011/2012</v>
      </c>
      <c r="I1247" s="2" t="str">
        <f t="shared" si="3"/>
        <v>2012</v>
      </c>
    </row>
    <row r="1248" ht="14.25" customHeight="1">
      <c r="A1248" s="1">
        <v>2.01108006E8</v>
      </c>
      <c r="B1248" s="1" t="s">
        <v>2893</v>
      </c>
      <c r="C1248" s="1" t="s">
        <v>2894</v>
      </c>
      <c r="D1248" s="1" t="s">
        <v>2</v>
      </c>
      <c r="E1248" s="1" t="str">
        <f t="shared" si="1"/>
        <v>201108006-MIEIC</v>
      </c>
      <c r="F1248" s="1" t="s">
        <v>8142</v>
      </c>
      <c r="G1248" s="1" t="s">
        <v>8150</v>
      </c>
      <c r="H1248" s="1" t="str">
        <f t="shared" si="2"/>
        <v>2017/2018</v>
      </c>
      <c r="I1248" s="2" t="str">
        <f t="shared" si="3"/>
        <v>2018</v>
      </c>
    </row>
    <row r="1249" ht="14.25" customHeight="1">
      <c r="A1249" s="1">
        <v>2.00401213E8</v>
      </c>
      <c r="B1249" s="1" t="s">
        <v>2897</v>
      </c>
      <c r="C1249" s="1" t="s">
        <v>2898</v>
      </c>
      <c r="D1249" s="1" t="s">
        <v>2</v>
      </c>
      <c r="E1249" s="1" t="str">
        <f t="shared" si="1"/>
        <v>200401213-MIEIC</v>
      </c>
      <c r="F1249" s="1" t="s">
        <v>8123</v>
      </c>
      <c r="G1249" s="1" t="s">
        <v>8131</v>
      </c>
      <c r="H1249" s="1" t="str">
        <f t="shared" si="2"/>
        <v>2010/2011</v>
      </c>
      <c r="I1249" s="2" t="str">
        <f t="shared" si="3"/>
        <v>2011</v>
      </c>
    </row>
    <row r="1250" ht="14.25" customHeight="1">
      <c r="A1250" s="1">
        <v>2.00205383E8</v>
      </c>
      <c r="B1250" s="1" t="s">
        <v>2904</v>
      </c>
      <c r="C1250" s="1" t="s">
        <v>2905</v>
      </c>
      <c r="D1250" s="1" t="s">
        <v>2</v>
      </c>
      <c r="E1250" s="1" t="str">
        <f t="shared" si="1"/>
        <v>200205383-MIEIC</v>
      </c>
      <c r="F1250" s="1" t="s">
        <v>8149</v>
      </c>
      <c r="G1250" s="1" t="s">
        <v>8118</v>
      </c>
      <c r="H1250" s="1" t="str">
        <f t="shared" si="2"/>
        <v>2007/2008</v>
      </c>
      <c r="I1250" s="2" t="str">
        <f t="shared" si="3"/>
        <v>2008</v>
      </c>
    </row>
    <row r="1251" ht="14.25" customHeight="1">
      <c r="A1251" s="1">
        <v>2.00605083E8</v>
      </c>
      <c r="B1251" s="1" t="s">
        <v>2910</v>
      </c>
      <c r="C1251" s="1" t="s">
        <v>2911</v>
      </c>
      <c r="D1251" s="1" t="s">
        <v>2</v>
      </c>
      <c r="E1251" s="1" t="str">
        <f t="shared" si="1"/>
        <v>200605083-MIEIC</v>
      </c>
      <c r="F1251" s="1" t="s">
        <v>8115</v>
      </c>
      <c r="G1251" s="1" t="s">
        <v>8129</v>
      </c>
      <c r="H1251" s="1" t="str">
        <f t="shared" si="2"/>
        <v>2012/2013</v>
      </c>
      <c r="I1251" s="2" t="str">
        <f t="shared" si="3"/>
        <v>2013</v>
      </c>
    </row>
    <row r="1252" ht="14.25" customHeight="1">
      <c r="A1252" s="1">
        <v>2.01101901E8</v>
      </c>
      <c r="B1252" s="1" t="s">
        <v>2913</v>
      </c>
      <c r="C1252" s="1" t="s">
        <v>2914</v>
      </c>
      <c r="D1252" s="1" t="s">
        <v>2</v>
      </c>
      <c r="E1252" s="1" t="str">
        <f t="shared" si="1"/>
        <v>201101901-MIEIC</v>
      </c>
      <c r="F1252" s="1" t="s">
        <v>8151</v>
      </c>
      <c r="G1252" s="1" t="s">
        <v>8143</v>
      </c>
      <c r="H1252" s="1" t="str">
        <f t="shared" si="2"/>
        <v>2016/2017</v>
      </c>
      <c r="I1252" s="2" t="str">
        <f t="shared" si="3"/>
        <v>2017</v>
      </c>
    </row>
    <row r="1253" ht="14.25" customHeight="1">
      <c r="A1253" s="1">
        <v>2.00304001E8</v>
      </c>
      <c r="B1253" s="1" t="s">
        <v>2919</v>
      </c>
      <c r="C1253" s="1" t="s">
        <v>2920</v>
      </c>
      <c r="D1253" s="1" t="s">
        <v>2</v>
      </c>
      <c r="E1253" s="1" t="str">
        <f t="shared" si="1"/>
        <v>200304001-MIEIC</v>
      </c>
      <c r="F1253" s="1" t="s">
        <v>8119</v>
      </c>
      <c r="G1253" s="1" t="s">
        <v>8118</v>
      </c>
      <c r="H1253" s="1" t="str">
        <f t="shared" si="2"/>
        <v>2007/2008</v>
      </c>
      <c r="I1253" s="2" t="str">
        <f t="shared" si="3"/>
        <v>2008</v>
      </c>
    </row>
    <row r="1254" ht="14.25" customHeight="1">
      <c r="A1254" s="1">
        <v>2.00807095E8</v>
      </c>
      <c r="B1254" s="1" t="s">
        <v>2926</v>
      </c>
      <c r="C1254" s="1" t="s">
        <v>2927</v>
      </c>
      <c r="D1254" s="1" t="s">
        <v>2</v>
      </c>
      <c r="E1254" s="1" t="str">
        <f t="shared" si="1"/>
        <v>200807095-MIEIC</v>
      </c>
      <c r="F1254" s="1" t="s">
        <v>8147</v>
      </c>
      <c r="G1254" s="1" t="s">
        <v>8129</v>
      </c>
      <c r="H1254" s="1" t="str">
        <f t="shared" si="2"/>
        <v>2012/2013</v>
      </c>
      <c r="I1254" s="2" t="str">
        <f t="shared" si="3"/>
        <v>2013</v>
      </c>
    </row>
    <row r="1255" ht="14.25" customHeight="1">
      <c r="A1255" s="1">
        <v>2.01206094E8</v>
      </c>
      <c r="B1255" s="1" t="s">
        <v>2932</v>
      </c>
      <c r="C1255" s="1" t="s">
        <v>2933</v>
      </c>
      <c r="D1255" s="1" t="s">
        <v>2</v>
      </c>
      <c r="E1255" s="1" t="str">
        <f t="shared" si="1"/>
        <v>201206094-MIEIC</v>
      </c>
      <c r="F1255" s="1" t="s">
        <v>8142</v>
      </c>
      <c r="G1255" s="1" t="s">
        <v>8143</v>
      </c>
      <c r="H1255" s="1" t="str">
        <f t="shared" si="2"/>
        <v>2016/2017</v>
      </c>
      <c r="I1255" s="2" t="str">
        <f t="shared" si="3"/>
        <v>2017</v>
      </c>
    </row>
    <row r="1256" ht="14.25" customHeight="1">
      <c r="A1256" s="1">
        <v>2.01208979E8</v>
      </c>
      <c r="B1256" s="1" t="s">
        <v>2936</v>
      </c>
      <c r="C1256" s="1" t="s">
        <v>2937</v>
      </c>
      <c r="D1256" s="1" t="s">
        <v>2</v>
      </c>
      <c r="E1256" s="1" t="str">
        <f t="shared" si="1"/>
        <v>201208979-MIEIC</v>
      </c>
      <c r="F1256" s="1" t="s">
        <v>8135</v>
      </c>
      <c r="G1256" s="1" t="s">
        <v>8136</v>
      </c>
      <c r="H1256" s="1" t="str">
        <f t="shared" si="2"/>
        <v>2020/2021</v>
      </c>
      <c r="I1256" s="2" t="str">
        <f t="shared" si="3"/>
        <v>2021</v>
      </c>
    </row>
    <row r="1257" ht="14.25" customHeight="1">
      <c r="A1257" s="1">
        <v>2.01605017E8</v>
      </c>
      <c r="B1257" s="1" t="s">
        <v>2944</v>
      </c>
      <c r="C1257" s="1" t="s">
        <v>2945</v>
      </c>
      <c r="D1257" s="1" t="s">
        <v>2</v>
      </c>
      <c r="E1257" s="1" t="str">
        <f t="shared" si="1"/>
        <v>201605017-MIEIC</v>
      </c>
      <c r="F1257" s="1" t="s">
        <v>8135</v>
      </c>
      <c r="G1257" s="1" t="s">
        <v>8136</v>
      </c>
      <c r="H1257" s="1" t="str">
        <f t="shared" si="2"/>
        <v>2020/2021</v>
      </c>
      <c r="I1257" s="2" t="str">
        <f t="shared" si="3"/>
        <v>2021</v>
      </c>
    </row>
    <row r="1258" ht="14.25" customHeight="1">
      <c r="A1258" s="1">
        <v>2.00302572E8</v>
      </c>
      <c r="B1258" s="1" t="s">
        <v>2951</v>
      </c>
      <c r="C1258" s="1" t="s">
        <v>2952</v>
      </c>
      <c r="D1258" s="1" t="s">
        <v>2</v>
      </c>
      <c r="E1258" s="1" t="str">
        <f t="shared" si="1"/>
        <v>200302572-MIEIC</v>
      </c>
      <c r="F1258" s="1" t="s">
        <v>8119</v>
      </c>
      <c r="G1258" s="1" t="s">
        <v>8118</v>
      </c>
      <c r="H1258" s="1" t="str">
        <f t="shared" si="2"/>
        <v>2007/2008</v>
      </c>
      <c r="I1258" s="2" t="str">
        <f t="shared" si="3"/>
        <v>2008</v>
      </c>
    </row>
    <row r="1259" ht="14.25" customHeight="1">
      <c r="A1259" s="1">
        <v>2.01208217E8</v>
      </c>
      <c r="B1259" s="1" t="s">
        <v>2963</v>
      </c>
      <c r="C1259" s="1" t="s">
        <v>2964</v>
      </c>
      <c r="D1259" s="1" t="s">
        <v>2</v>
      </c>
      <c r="E1259" s="1" t="str">
        <f t="shared" si="1"/>
        <v>201208217-MIEIC</v>
      </c>
      <c r="F1259" s="1" t="s">
        <v>8142</v>
      </c>
      <c r="G1259" s="1" t="s">
        <v>8143</v>
      </c>
      <c r="H1259" s="1" t="str">
        <f t="shared" si="2"/>
        <v>2016/2017</v>
      </c>
      <c r="I1259" s="2" t="str">
        <f t="shared" si="3"/>
        <v>2017</v>
      </c>
    </row>
    <row r="1260" ht="14.25" customHeight="1">
      <c r="A1260" s="1">
        <v>2.01504013E8</v>
      </c>
      <c r="B1260" s="1" t="s">
        <v>2967</v>
      </c>
      <c r="C1260" s="1" t="s">
        <v>2968</v>
      </c>
      <c r="D1260" s="1" t="s">
        <v>2</v>
      </c>
      <c r="E1260" s="1" t="str">
        <f t="shared" si="1"/>
        <v>201504013-MIEIC</v>
      </c>
      <c r="F1260" s="1" t="s">
        <v>8133</v>
      </c>
      <c r="G1260" s="1" t="s">
        <v>8136</v>
      </c>
      <c r="H1260" s="1" t="str">
        <f t="shared" si="2"/>
        <v>2020/2021</v>
      </c>
      <c r="I1260" s="2" t="str">
        <f t="shared" si="3"/>
        <v>2021</v>
      </c>
    </row>
    <row r="1261" ht="14.25" customHeight="1">
      <c r="A1261" s="1">
        <v>2.00806067E8</v>
      </c>
      <c r="B1261" s="1" t="s">
        <v>2974</v>
      </c>
      <c r="C1261" s="1" t="s">
        <v>2975</v>
      </c>
      <c r="D1261" s="1" t="s">
        <v>2</v>
      </c>
      <c r="E1261" s="1" t="str">
        <f t="shared" si="1"/>
        <v>200806067-MIEIC</v>
      </c>
      <c r="F1261" s="1" t="s">
        <v>8147</v>
      </c>
      <c r="G1261" s="1" t="s">
        <v>8144</v>
      </c>
      <c r="H1261" s="1" t="str">
        <f t="shared" si="2"/>
        <v>2018/2019</v>
      </c>
      <c r="I1261" s="2" t="str">
        <f t="shared" si="3"/>
        <v>2019</v>
      </c>
    </row>
    <row r="1262" ht="14.25" customHeight="1">
      <c r="A1262" s="1">
        <v>2.01206113E8</v>
      </c>
      <c r="B1262" s="1" t="s">
        <v>2980</v>
      </c>
      <c r="C1262" s="1" t="s">
        <v>2981</v>
      </c>
      <c r="D1262" s="1" t="s">
        <v>2</v>
      </c>
      <c r="E1262" s="1" t="str">
        <f t="shared" si="1"/>
        <v>201206113-MIEIC</v>
      </c>
      <c r="F1262" s="1" t="s">
        <v>8142</v>
      </c>
      <c r="G1262" s="1" t="s">
        <v>8143</v>
      </c>
      <c r="H1262" s="1" t="str">
        <f t="shared" si="2"/>
        <v>2016/2017</v>
      </c>
      <c r="I1262" s="2" t="str">
        <f t="shared" si="3"/>
        <v>2017</v>
      </c>
    </row>
    <row r="1263" ht="14.25" customHeight="1">
      <c r="A1263" s="1">
        <v>2.01605592E8</v>
      </c>
      <c r="B1263" s="1" t="s">
        <v>2984</v>
      </c>
      <c r="C1263" s="1" t="s">
        <v>2985</v>
      </c>
      <c r="D1263" s="1" t="s">
        <v>2</v>
      </c>
      <c r="E1263" s="1" t="str">
        <f t="shared" si="1"/>
        <v>201605592-MIEIC</v>
      </c>
      <c r="F1263" s="1" t="s">
        <v>8135</v>
      </c>
      <c r="G1263" s="1" t="s">
        <v>8136</v>
      </c>
      <c r="H1263" s="1" t="str">
        <f t="shared" si="2"/>
        <v>2020/2021</v>
      </c>
      <c r="I1263" s="2" t="str">
        <f t="shared" si="3"/>
        <v>2021</v>
      </c>
    </row>
    <row r="1264" ht="14.25" customHeight="1">
      <c r="A1264" s="1">
        <v>1.99600982E8</v>
      </c>
      <c r="B1264" s="1" t="s">
        <v>2987</v>
      </c>
      <c r="C1264" s="1" t="s">
        <v>2988</v>
      </c>
      <c r="D1264" s="1" t="s">
        <v>2</v>
      </c>
      <c r="E1264" s="1" t="str">
        <f t="shared" si="1"/>
        <v>199600982-MIEIC</v>
      </c>
      <c r="F1264" s="1" t="s">
        <v>8140</v>
      </c>
      <c r="G1264" s="1" t="s">
        <v>8131</v>
      </c>
      <c r="H1264" s="1" t="str">
        <f t="shared" si="2"/>
        <v>2010/2011</v>
      </c>
      <c r="I1264" s="2" t="str">
        <f t="shared" si="3"/>
        <v>2011</v>
      </c>
    </row>
    <row r="1265" ht="14.25" customHeight="1">
      <c r="A1265" s="1">
        <v>2.00901865E8</v>
      </c>
      <c r="B1265" s="1" t="s">
        <v>2996</v>
      </c>
      <c r="C1265" s="1" t="s">
        <v>2997</v>
      </c>
      <c r="D1265" s="1" t="s">
        <v>2</v>
      </c>
      <c r="E1265" s="1" t="str">
        <f t="shared" si="1"/>
        <v>200901865-MIEIC</v>
      </c>
      <c r="F1265" s="1" t="s">
        <v>8137</v>
      </c>
      <c r="G1265" s="1" t="s">
        <v>8143</v>
      </c>
      <c r="H1265" s="1" t="str">
        <f t="shared" si="2"/>
        <v>2016/2017</v>
      </c>
      <c r="I1265" s="2" t="str">
        <f t="shared" si="3"/>
        <v>2017</v>
      </c>
    </row>
    <row r="1266" ht="14.25" customHeight="1">
      <c r="A1266" s="1">
        <v>2.01206052E8</v>
      </c>
      <c r="B1266" s="1" t="s">
        <v>3000</v>
      </c>
      <c r="C1266" s="1" t="s">
        <v>3001</v>
      </c>
      <c r="D1266" s="1" t="s">
        <v>2</v>
      </c>
      <c r="E1266" s="1" t="str">
        <f t="shared" si="1"/>
        <v>201206052-MIEIC</v>
      </c>
      <c r="F1266" s="1" t="s">
        <v>8142</v>
      </c>
      <c r="G1266" s="1" t="s">
        <v>8143</v>
      </c>
      <c r="H1266" s="1" t="str">
        <f t="shared" si="2"/>
        <v>2016/2017</v>
      </c>
      <c r="I1266" s="2" t="str">
        <f t="shared" si="3"/>
        <v>2017</v>
      </c>
    </row>
    <row r="1267" ht="14.25" customHeight="1">
      <c r="A1267" s="1">
        <v>2.00705596E8</v>
      </c>
      <c r="B1267" s="1" t="s">
        <v>3004</v>
      </c>
      <c r="C1267" s="1" t="s">
        <v>3005</v>
      </c>
      <c r="D1267" s="1" t="s">
        <v>2</v>
      </c>
      <c r="E1267" s="1" t="str">
        <f t="shared" si="1"/>
        <v>200705596-MIEIC</v>
      </c>
      <c r="F1267" s="1" t="s">
        <v>8121</v>
      </c>
      <c r="G1267" s="1" t="s">
        <v>8132</v>
      </c>
      <c r="H1267" s="1" t="str">
        <f t="shared" si="2"/>
        <v>2011/2012</v>
      </c>
      <c r="I1267" s="2" t="str">
        <f t="shared" si="3"/>
        <v>2012</v>
      </c>
    </row>
    <row r="1268" ht="14.25" customHeight="1">
      <c r="A1268" s="1">
        <v>2.01605314E8</v>
      </c>
      <c r="B1268" s="1" t="s">
        <v>3011</v>
      </c>
      <c r="C1268" s="1" t="s">
        <v>3012</v>
      </c>
      <c r="D1268" s="1" t="s">
        <v>2</v>
      </c>
      <c r="E1268" s="1" t="str">
        <f t="shared" si="1"/>
        <v>201605314-MIEIC</v>
      </c>
      <c r="F1268" s="1" t="s">
        <v>8135</v>
      </c>
      <c r="G1268" s="1" t="s">
        <v>8136</v>
      </c>
      <c r="H1268" s="1" t="str">
        <f t="shared" si="2"/>
        <v>2020/2021</v>
      </c>
      <c r="I1268" s="2" t="str">
        <f t="shared" si="3"/>
        <v>2021</v>
      </c>
    </row>
    <row r="1269" ht="14.25" customHeight="1">
      <c r="A1269" s="1">
        <v>2.00802879E8</v>
      </c>
      <c r="B1269" s="1" t="s">
        <v>3015</v>
      </c>
      <c r="C1269" s="1" t="s">
        <v>3016</v>
      </c>
      <c r="D1269" s="1" t="s">
        <v>2</v>
      </c>
      <c r="E1269" s="1" t="str">
        <f t="shared" si="1"/>
        <v>200802879-MIEIC</v>
      </c>
      <c r="F1269" s="1" t="s">
        <v>8147</v>
      </c>
      <c r="G1269" s="1" t="s">
        <v>8138</v>
      </c>
      <c r="H1269" s="1" t="str">
        <f t="shared" si="2"/>
        <v>2013/2014</v>
      </c>
      <c r="I1269" s="2" t="str">
        <f t="shared" si="3"/>
        <v>2014</v>
      </c>
    </row>
    <row r="1270" ht="14.25" customHeight="1">
      <c r="A1270" s="1">
        <v>2.01303462E8</v>
      </c>
      <c r="B1270" s="1" t="s">
        <v>3017</v>
      </c>
      <c r="C1270" s="1" t="s">
        <v>3018</v>
      </c>
      <c r="D1270" s="1" t="s">
        <v>2</v>
      </c>
      <c r="E1270" s="1" t="str">
        <f t="shared" si="1"/>
        <v>201303462-MIEIC</v>
      </c>
      <c r="F1270" s="1" t="s">
        <v>8145</v>
      </c>
      <c r="G1270" s="1" t="s">
        <v>8150</v>
      </c>
      <c r="H1270" s="1" t="str">
        <f t="shared" si="2"/>
        <v>2017/2018</v>
      </c>
      <c r="I1270" s="2" t="str">
        <f t="shared" si="3"/>
        <v>2018</v>
      </c>
    </row>
    <row r="1271" ht="14.25" customHeight="1">
      <c r="A1271" s="1">
        <v>2.01606649E8</v>
      </c>
      <c r="B1271" s="1" t="s">
        <v>3020</v>
      </c>
      <c r="C1271" s="1" t="s">
        <v>3021</v>
      </c>
      <c r="D1271" s="1" t="s">
        <v>2</v>
      </c>
      <c r="E1271" s="1" t="str">
        <f t="shared" si="1"/>
        <v>201606649-MIEIC</v>
      </c>
      <c r="F1271" s="1" t="s">
        <v>8135</v>
      </c>
      <c r="G1271" s="1" t="s">
        <v>8136</v>
      </c>
      <c r="H1271" s="1" t="str">
        <f t="shared" si="2"/>
        <v>2020/2021</v>
      </c>
      <c r="I1271" s="2" t="str">
        <f t="shared" si="3"/>
        <v>2021</v>
      </c>
    </row>
    <row r="1272" ht="14.25" customHeight="1">
      <c r="A1272" s="1">
        <v>2.01006623E8</v>
      </c>
      <c r="B1272" s="1" t="s">
        <v>3022</v>
      </c>
      <c r="C1272" s="1" t="s">
        <v>3023</v>
      </c>
      <c r="D1272" s="1" t="s">
        <v>2</v>
      </c>
      <c r="E1272" s="1" t="str">
        <f t="shared" si="1"/>
        <v>201006623-MIEIC</v>
      </c>
      <c r="F1272" s="1" t="s">
        <v>8140</v>
      </c>
      <c r="G1272" s="1" t="s">
        <v>8143</v>
      </c>
      <c r="H1272" s="1" t="str">
        <f t="shared" si="2"/>
        <v>2016/2017</v>
      </c>
      <c r="I1272" s="2" t="str">
        <f t="shared" si="3"/>
        <v>2017</v>
      </c>
    </row>
    <row r="1273" ht="14.25" customHeight="1">
      <c r="A1273" s="1">
        <v>2.01605219E8</v>
      </c>
      <c r="B1273" s="1" t="s">
        <v>3025</v>
      </c>
      <c r="C1273" s="1" t="s">
        <v>3026</v>
      </c>
      <c r="D1273" s="1" t="s">
        <v>2</v>
      </c>
      <c r="E1273" s="1" t="str">
        <f t="shared" si="1"/>
        <v>201605219-MIEIC</v>
      </c>
      <c r="F1273" s="1" t="s">
        <v>8135</v>
      </c>
      <c r="G1273" s="1" t="s">
        <v>8136</v>
      </c>
      <c r="H1273" s="1" t="str">
        <f t="shared" si="2"/>
        <v>2020/2021</v>
      </c>
      <c r="I1273" s="2" t="str">
        <f t="shared" si="3"/>
        <v>2021</v>
      </c>
    </row>
    <row r="1274" ht="14.25" customHeight="1">
      <c r="A1274" s="1">
        <v>2.01109288E8</v>
      </c>
      <c r="B1274" s="1" t="s">
        <v>3029</v>
      </c>
      <c r="C1274" s="1" t="s">
        <v>3030</v>
      </c>
      <c r="D1274" s="1" t="s">
        <v>2</v>
      </c>
      <c r="E1274" s="1" t="str">
        <f t="shared" si="1"/>
        <v>201109288-MIEIC</v>
      </c>
      <c r="F1274" s="1" t="s">
        <v>8151</v>
      </c>
      <c r="G1274" s="1" t="s">
        <v>8152</v>
      </c>
      <c r="H1274" s="1" t="str">
        <f t="shared" si="2"/>
        <v>2015/2016</v>
      </c>
      <c r="I1274" s="2" t="str">
        <f t="shared" si="3"/>
        <v>2016</v>
      </c>
    </row>
    <row r="1275" ht="14.25" customHeight="1">
      <c r="A1275" s="1">
        <v>2.00506398E8</v>
      </c>
      <c r="B1275" s="1" t="s">
        <v>3032</v>
      </c>
      <c r="C1275" s="1" t="s">
        <v>3033</v>
      </c>
      <c r="D1275" s="1" t="s">
        <v>2</v>
      </c>
      <c r="E1275" s="1" t="str">
        <f t="shared" si="1"/>
        <v>200506398-MIEIC</v>
      </c>
      <c r="F1275" s="1" t="s">
        <v>8123</v>
      </c>
      <c r="G1275" s="1" t="s">
        <v>8131</v>
      </c>
      <c r="H1275" s="1" t="str">
        <f t="shared" si="2"/>
        <v>2010/2011</v>
      </c>
      <c r="I1275" s="2" t="str">
        <f t="shared" si="3"/>
        <v>2011</v>
      </c>
    </row>
    <row r="1276" ht="14.25" customHeight="1">
      <c r="A1276" s="1">
        <v>2.01404332E8</v>
      </c>
      <c r="B1276" s="1" t="s">
        <v>3035</v>
      </c>
      <c r="C1276" s="1" t="s">
        <v>3036</v>
      </c>
      <c r="D1276" s="1" t="s">
        <v>2</v>
      </c>
      <c r="E1276" s="1" t="str">
        <f t="shared" si="1"/>
        <v>201404332-MIEIC</v>
      </c>
      <c r="F1276" s="1" t="s">
        <v>8145</v>
      </c>
      <c r="G1276" s="1" t="s">
        <v>8144</v>
      </c>
      <c r="H1276" s="1" t="str">
        <f t="shared" si="2"/>
        <v>2018/2019</v>
      </c>
      <c r="I1276" s="2" t="str">
        <f t="shared" si="3"/>
        <v>2019</v>
      </c>
    </row>
    <row r="1277" ht="14.25" customHeight="1">
      <c r="A1277" s="1">
        <v>2.01306301E8</v>
      </c>
      <c r="B1277" s="1" t="s">
        <v>3037</v>
      </c>
      <c r="C1277" s="1" t="s">
        <v>3038</v>
      </c>
      <c r="D1277" s="1" t="s">
        <v>2</v>
      </c>
      <c r="E1277" s="1" t="str">
        <f t="shared" si="1"/>
        <v>201306301-MIEIC</v>
      </c>
      <c r="F1277" s="1" t="s">
        <v>8146</v>
      </c>
      <c r="G1277" s="1" t="s">
        <v>8150</v>
      </c>
      <c r="H1277" s="1" t="str">
        <f t="shared" si="2"/>
        <v>2017/2018</v>
      </c>
      <c r="I1277" s="2" t="str">
        <f t="shared" si="3"/>
        <v>2018</v>
      </c>
    </row>
    <row r="1278" ht="14.25" customHeight="1">
      <c r="A1278" s="1">
        <v>2.00705597E8</v>
      </c>
      <c r="B1278" s="1" t="s">
        <v>3041</v>
      </c>
      <c r="C1278" s="1" t="s">
        <v>3042</v>
      </c>
      <c r="D1278" s="1" t="s">
        <v>2</v>
      </c>
      <c r="E1278" s="1" t="str">
        <f t="shared" si="1"/>
        <v>200705597-MIEIC</v>
      </c>
      <c r="F1278" s="1" t="s">
        <v>8121</v>
      </c>
      <c r="G1278" s="1" t="s">
        <v>8132</v>
      </c>
      <c r="H1278" s="1" t="str">
        <f t="shared" si="2"/>
        <v>2011/2012</v>
      </c>
      <c r="I1278" s="2" t="str">
        <f t="shared" si="3"/>
        <v>2012</v>
      </c>
    </row>
    <row r="1279" ht="14.25" customHeight="1">
      <c r="A1279" s="1">
        <v>2.01205053E8</v>
      </c>
      <c r="B1279" s="1" t="s">
        <v>3048</v>
      </c>
      <c r="C1279" s="1" t="s">
        <v>3049</v>
      </c>
      <c r="D1279" s="1" t="s">
        <v>2</v>
      </c>
      <c r="E1279" s="1" t="str">
        <f t="shared" si="1"/>
        <v>201205053-MIEIC</v>
      </c>
      <c r="F1279" s="1" t="s">
        <v>8142</v>
      </c>
      <c r="G1279" s="1" t="s">
        <v>8143</v>
      </c>
      <c r="H1279" s="1" t="str">
        <f t="shared" si="2"/>
        <v>2016/2017</v>
      </c>
      <c r="I1279" s="2" t="str">
        <f t="shared" si="3"/>
        <v>2017</v>
      </c>
    </row>
    <row r="1280" ht="14.25" customHeight="1">
      <c r="A1280" s="1">
        <v>2.00300638E8</v>
      </c>
      <c r="B1280" s="1" t="s">
        <v>3051</v>
      </c>
      <c r="C1280" s="1" t="s">
        <v>3052</v>
      </c>
      <c r="D1280" s="1" t="s">
        <v>2</v>
      </c>
      <c r="E1280" s="1" t="str">
        <f t="shared" si="1"/>
        <v>200300638-MIEIC</v>
      </c>
      <c r="F1280" s="1" t="s">
        <v>8119</v>
      </c>
      <c r="G1280" s="1" t="s">
        <v>8118</v>
      </c>
      <c r="H1280" s="1" t="str">
        <f t="shared" si="2"/>
        <v>2007/2008</v>
      </c>
      <c r="I1280" s="2" t="str">
        <f t="shared" si="3"/>
        <v>2008</v>
      </c>
    </row>
    <row r="1281" ht="14.25" customHeight="1">
      <c r="A1281" s="1">
        <v>2.0110676E8</v>
      </c>
      <c r="B1281" s="1" t="s">
        <v>3054</v>
      </c>
      <c r="C1281" s="1" t="s">
        <v>3055</v>
      </c>
      <c r="D1281" s="1" t="s">
        <v>2</v>
      </c>
      <c r="E1281" s="1" t="str">
        <f t="shared" si="1"/>
        <v>201106760-MIEIC</v>
      </c>
      <c r="F1281" s="1" t="s">
        <v>8151</v>
      </c>
      <c r="G1281" s="1" t="s">
        <v>8152</v>
      </c>
      <c r="H1281" s="1" t="str">
        <f t="shared" si="2"/>
        <v>2015/2016</v>
      </c>
      <c r="I1281" s="2" t="str">
        <f t="shared" si="3"/>
        <v>2016</v>
      </c>
    </row>
    <row r="1282" ht="14.25" customHeight="1">
      <c r="A1282" s="1">
        <v>2.00200379E8</v>
      </c>
      <c r="B1282" s="1" t="s">
        <v>3060</v>
      </c>
      <c r="C1282" s="1" t="s">
        <v>3061</v>
      </c>
      <c r="D1282" s="1" t="s">
        <v>2</v>
      </c>
      <c r="E1282" s="1" t="str">
        <f t="shared" si="1"/>
        <v>200200379-MIEIC</v>
      </c>
      <c r="F1282" s="1" t="s">
        <v>8149</v>
      </c>
      <c r="G1282" s="1" t="s">
        <v>8118</v>
      </c>
      <c r="H1282" s="1" t="str">
        <f t="shared" si="2"/>
        <v>2007/2008</v>
      </c>
      <c r="I1282" s="2" t="str">
        <f t="shared" si="3"/>
        <v>2008</v>
      </c>
    </row>
    <row r="1283" ht="14.25" customHeight="1">
      <c r="A1283" s="1">
        <v>2.01504874E8</v>
      </c>
      <c r="B1283" s="1" t="s">
        <v>3064</v>
      </c>
      <c r="C1283" s="1" t="s">
        <v>3065</v>
      </c>
      <c r="D1283" s="1" t="s">
        <v>2</v>
      </c>
      <c r="E1283" s="1" t="str">
        <f t="shared" si="1"/>
        <v>201504874-MIEIC</v>
      </c>
      <c r="F1283" s="1" t="s">
        <v>8133</v>
      </c>
      <c r="G1283" s="1" t="s">
        <v>8134</v>
      </c>
      <c r="H1283" s="1" t="str">
        <f t="shared" si="2"/>
        <v>2019/2020</v>
      </c>
      <c r="I1283" s="2" t="str">
        <f t="shared" si="3"/>
        <v>2020</v>
      </c>
    </row>
    <row r="1284" ht="14.25" customHeight="1">
      <c r="A1284" s="1">
        <v>2.01504374E8</v>
      </c>
      <c r="B1284" s="1" t="s">
        <v>3070</v>
      </c>
      <c r="C1284" s="1" t="s">
        <v>3071</v>
      </c>
      <c r="D1284" s="1" t="s">
        <v>2</v>
      </c>
      <c r="E1284" s="1" t="str">
        <f t="shared" si="1"/>
        <v>201504374-MIEIC</v>
      </c>
      <c r="F1284" s="1" t="s">
        <v>8133</v>
      </c>
      <c r="G1284" s="1" t="s">
        <v>8134</v>
      </c>
      <c r="H1284" s="1" t="str">
        <f t="shared" si="2"/>
        <v>2019/2020</v>
      </c>
      <c r="I1284" s="2" t="str">
        <f t="shared" si="3"/>
        <v>2020</v>
      </c>
    </row>
    <row r="1285" ht="14.25" customHeight="1">
      <c r="A1285" s="1">
        <v>2.01605236E8</v>
      </c>
      <c r="B1285" s="1" t="s">
        <v>3072</v>
      </c>
      <c r="C1285" s="1" t="s">
        <v>3073</v>
      </c>
      <c r="D1285" s="1" t="s">
        <v>2</v>
      </c>
      <c r="E1285" s="1" t="str">
        <f t="shared" si="1"/>
        <v>201605236-MIEIC</v>
      </c>
      <c r="F1285" s="1" t="s">
        <v>8135</v>
      </c>
      <c r="G1285" s="1" t="s">
        <v>8136</v>
      </c>
      <c r="H1285" s="1" t="str">
        <f t="shared" si="2"/>
        <v>2020/2021</v>
      </c>
      <c r="I1285" s="2" t="str">
        <f t="shared" si="3"/>
        <v>2021</v>
      </c>
    </row>
    <row r="1286" ht="14.25" customHeight="1">
      <c r="A1286" s="1">
        <v>2.01303834E8</v>
      </c>
      <c r="B1286" s="1" t="s">
        <v>3074</v>
      </c>
      <c r="C1286" s="1" t="s">
        <v>3075</v>
      </c>
      <c r="D1286" s="1" t="s">
        <v>2</v>
      </c>
      <c r="E1286" s="1" t="str">
        <f t="shared" si="1"/>
        <v>201303834-MIEIC</v>
      </c>
      <c r="F1286" s="1" t="s">
        <v>8146</v>
      </c>
      <c r="G1286" s="1" t="s">
        <v>8134</v>
      </c>
      <c r="H1286" s="1" t="str">
        <f t="shared" si="2"/>
        <v>2019/2020</v>
      </c>
      <c r="I1286" s="2" t="str">
        <f t="shared" si="3"/>
        <v>2020</v>
      </c>
    </row>
    <row r="1287" ht="14.25" customHeight="1">
      <c r="A1287" s="1">
        <v>2.01107925E8</v>
      </c>
      <c r="B1287" s="1" t="s">
        <v>3077</v>
      </c>
      <c r="C1287" s="1" t="s">
        <v>3078</v>
      </c>
      <c r="D1287" s="1" t="s">
        <v>2</v>
      </c>
      <c r="E1287" s="1" t="str">
        <f t="shared" si="1"/>
        <v>201107925-MIEIC</v>
      </c>
      <c r="F1287" s="1" t="s">
        <v>8151</v>
      </c>
      <c r="G1287" s="1" t="s">
        <v>8152</v>
      </c>
      <c r="H1287" s="1" t="str">
        <f t="shared" si="2"/>
        <v>2015/2016</v>
      </c>
      <c r="I1287" s="2" t="str">
        <f t="shared" si="3"/>
        <v>2016</v>
      </c>
    </row>
    <row r="1288" ht="14.25" customHeight="1">
      <c r="A1288" s="1">
        <v>2.01208808E8</v>
      </c>
      <c r="B1288" s="1" t="s">
        <v>3082</v>
      </c>
      <c r="C1288" s="1" t="s">
        <v>3083</v>
      </c>
      <c r="D1288" s="1" t="s">
        <v>2</v>
      </c>
      <c r="E1288" s="1" t="str">
        <f t="shared" si="1"/>
        <v>201208808-MIEIC</v>
      </c>
      <c r="F1288" s="1" t="s">
        <v>8146</v>
      </c>
      <c r="G1288" s="1" t="s">
        <v>8152</v>
      </c>
      <c r="H1288" s="1" t="str">
        <f t="shared" si="2"/>
        <v>2015/2016</v>
      </c>
      <c r="I1288" s="2" t="str">
        <f t="shared" si="3"/>
        <v>2016</v>
      </c>
    </row>
    <row r="1289" ht="14.25" customHeight="1">
      <c r="A1289" s="1">
        <v>2.00600428E8</v>
      </c>
      <c r="B1289" s="1" t="s">
        <v>3084</v>
      </c>
      <c r="C1289" s="1" t="s">
        <v>3085</v>
      </c>
      <c r="D1289" s="1" t="s">
        <v>2</v>
      </c>
      <c r="E1289" s="1" t="str">
        <f t="shared" si="1"/>
        <v>200600428-MIEIC</v>
      </c>
      <c r="F1289" s="1" t="s">
        <v>8115</v>
      </c>
      <c r="G1289" s="1" t="s">
        <v>8131</v>
      </c>
      <c r="H1289" s="1" t="str">
        <f t="shared" si="2"/>
        <v>2010/2011</v>
      </c>
      <c r="I1289" s="2" t="str">
        <f t="shared" si="3"/>
        <v>2011</v>
      </c>
    </row>
    <row r="1290" ht="14.25" customHeight="1">
      <c r="A1290" s="1">
        <v>2.00907531E8</v>
      </c>
      <c r="B1290" s="1" t="s">
        <v>3088</v>
      </c>
      <c r="C1290" s="1" t="s">
        <v>3089</v>
      </c>
      <c r="D1290" s="1" t="s">
        <v>2</v>
      </c>
      <c r="E1290" s="1" t="str">
        <f t="shared" si="1"/>
        <v>200907531-MIEIC</v>
      </c>
      <c r="F1290" s="1" t="s">
        <v>8137</v>
      </c>
      <c r="G1290" s="1" t="s">
        <v>8138</v>
      </c>
      <c r="H1290" s="1" t="str">
        <f t="shared" si="2"/>
        <v>2013/2014</v>
      </c>
      <c r="I1290" s="2" t="str">
        <f t="shared" si="3"/>
        <v>2014</v>
      </c>
    </row>
    <row r="1291" ht="14.25" customHeight="1">
      <c r="A1291" s="1">
        <v>2.00905343E8</v>
      </c>
      <c r="B1291" s="1" t="s">
        <v>3090</v>
      </c>
      <c r="C1291" s="1" t="s">
        <v>3091</v>
      </c>
      <c r="D1291" s="1" t="s">
        <v>2</v>
      </c>
      <c r="E1291" s="1" t="str">
        <f t="shared" si="1"/>
        <v>200905343-MIEIC</v>
      </c>
      <c r="F1291" s="1" t="s">
        <v>8137</v>
      </c>
      <c r="G1291" s="1" t="s">
        <v>8138</v>
      </c>
      <c r="H1291" s="1" t="str">
        <f t="shared" si="2"/>
        <v>2013/2014</v>
      </c>
      <c r="I1291" s="2" t="str">
        <f t="shared" si="3"/>
        <v>2014</v>
      </c>
    </row>
    <row r="1292" ht="14.25" customHeight="1">
      <c r="A1292" s="1">
        <v>2.01006574E8</v>
      </c>
      <c r="B1292" s="1" t="s">
        <v>3094</v>
      </c>
      <c r="C1292" s="1" t="s">
        <v>3095</v>
      </c>
      <c r="D1292" s="1" t="s">
        <v>2</v>
      </c>
      <c r="E1292" s="1" t="str">
        <f t="shared" si="1"/>
        <v>201006574-MIEIC</v>
      </c>
      <c r="F1292" s="1" t="s">
        <v>8140</v>
      </c>
      <c r="G1292" s="1" t="s">
        <v>8141</v>
      </c>
      <c r="H1292" s="1" t="str">
        <f t="shared" si="2"/>
        <v>2014/2015</v>
      </c>
      <c r="I1292" s="2" t="str">
        <f t="shared" si="3"/>
        <v>2015</v>
      </c>
    </row>
    <row r="1293" ht="14.25" customHeight="1">
      <c r="A1293" s="1">
        <v>2.01305195E8</v>
      </c>
      <c r="B1293" s="1" t="s">
        <v>3097</v>
      </c>
      <c r="C1293" s="1" t="s">
        <v>3098</v>
      </c>
      <c r="D1293" s="1" t="s">
        <v>2</v>
      </c>
      <c r="E1293" s="1" t="str">
        <f t="shared" si="1"/>
        <v>201305195-MIEIC</v>
      </c>
      <c r="F1293" s="1" t="s">
        <v>8146</v>
      </c>
      <c r="G1293" s="1" t="s">
        <v>8150</v>
      </c>
      <c r="H1293" s="1" t="str">
        <f t="shared" si="2"/>
        <v>2017/2018</v>
      </c>
      <c r="I1293" s="2" t="str">
        <f t="shared" si="3"/>
        <v>2018</v>
      </c>
    </row>
    <row r="1294" ht="14.25" customHeight="1">
      <c r="A1294" s="1">
        <v>2.00905342E8</v>
      </c>
      <c r="B1294" s="1" t="s">
        <v>3100</v>
      </c>
      <c r="C1294" s="1" t="s">
        <v>3101</v>
      </c>
      <c r="D1294" s="1" t="s">
        <v>2</v>
      </c>
      <c r="E1294" s="1" t="str">
        <f t="shared" si="1"/>
        <v>200905342-MIEIC</v>
      </c>
      <c r="F1294" s="1" t="s">
        <v>8137</v>
      </c>
      <c r="G1294" s="1" t="s">
        <v>8138</v>
      </c>
      <c r="H1294" s="1" t="str">
        <f t="shared" si="2"/>
        <v>2013/2014</v>
      </c>
      <c r="I1294" s="2" t="str">
        <f t="shared" si="3"/>
        <v>2014</v>
      </c>
    </row>
    <row r="1295" ht="14.25" customHeight="1">
      <c r="A1295" s="1">
        <v>2.00505563E8</v>
      </c>
      <c r="B1295" s="1" t="s">
        <v>3104</v>
      </c>
      <c r="C1295" s="1" t="s">
        <v>3105</v>
      </c>
      <c r="D1295" s="1" t="s">
        <v>2</v>
      </c>
      <c r="E1295" s="1" t="str">
        <f t="shared" si="1"/>
        <v>200505563-MIEIC</v>
      </c>
      <c r="F1295" s="1" t="s">
        <v>8123</v>
      </c>
      <c r="G1295" s="1" t="s">
        <v>8130</v>
      </c>
      <c r="H1295" s="1" t="str">
        <f t="shared" si="2"/>
        <v>2009/2010</v>
      </c>
      <c r="I1295" s="2" t="str">
        <f t="shared" si="3"/>
        <v>2010</v>
      </c>
    </row>
    <row r="1296" ht="14.25" customHeight="1">
      <c r="A1296" s="1">
        <v>2.00805991E8</v>
      </c>
      <c r="B1296" s="1" t="s">
        <v>3108</v>
      </c>
      <c r="C1296" s="1" t="s">
        <v>3109</v>
      </c>
      <c r="D1296" s="1" t="s">
        <v>2</v>
      </c>
      <c r="E1296" s="1" t="str">
        <f t="shared" si="1"/>
        <v>200805991-MIEIC</v>
      </c>
      <c r="F1296" s="1" t="s">
        <v>8147</v>
      </c>
      <c r="G1296" s="1" t="s">
        <v>8129</v>
      </c>
      <c r="H1296" s="1" t="str">
        <f t="shared" si="2"/>
        <v>2012/2013</v>
      </c>
      <c r="I1296" s="2" t="str">
        <f t="shared" si="3"/>
        <v>2013</v>
      </c>
    </row>
    <row r="1297" ht="14.25" customHeight="1">
      <c r="A1297" s="1">
        <v>2.01001813E8</v>
      </c>
      <c r="B1297" s="1" t="s">
        <v>3115</v>
      </c>
      <c r="C1297" s="1" t="s">
        <v>3116</v>
      </c>
      <c r="D1297" s="1" t="s">
        <v>2</v>
      </c>
      <c r="E1297" s="1" t="str">
        <f t="shared" si="1"/>
        <v>201001813-MIEIC</v>
      </c>
      <c r="F1297" s="1" t="s">
        <v>8140</v>
      </c>
      <c r="G1297" s="1" t="s">
        <v>8129</v>
      </c>
      <c r="H1297" s="1" t="str">
        <f t="shared" si="2"/>
        <v>2012/2013</v>
      </c>
      <c r="I1297" s="2" t="str">
        <f t="shared" si="3"/>
        <v>2013</v>
      </c>
    </row>
    <row r="1298" ht="14.25" customHeight="1">
      <c r="A1298" s="1">
        <v>2.01208114E8</v>
      </c>
      <c r="B1298" s="1" t="s">
        <v>3122</v>
      </c>
      <c r="C1298" s="1" t="s">
        <v>3123</v>
      </c>
      <c r="D1298" s="1" t="s">
        <v>2</v>
      </c>
      <c r="E1298" s="1" t="str">
        <f t="shared" si="1"/>
        <v>201208114-MIEIC</v>
      </c>
      <c r="F1298" s="1" t="s">
        <v>8142</v>
      </c>
      <c r="G1298" s="1" t="s">
        <v>8152</v>
      </c>
      <c r="H1298" s="1" t="str">
        <f t="shared" si="2"/>
        <v>2015/2016</v>
      </c>
      <c r="I1298" s="2" t="str">
        <f t="shared" si="3"/>
        <v>2016</v>
      </c>
    </row>
    <row r="1299" ht="14.25" customHeight="1">
      <c r="A1299" s="1">
        <v>2.0070362E8</v>
      </c>
      <c r="B1299" s="1" t="s">
        <v>3125</v>
      </c>
      <c r="C1299" s="1" t="s">
        <v>3126</v>
      </c>
      <c r="D1299" s="1" t="s">
        <v>2</v>
      </c>
      <c r="E1299" s="1" t="str">
        <f t="shared" si="1"/>
        <v>200703620-MIEIC</v>
      </c>
      <c r="F1299" s="1" t="s">
        <v>8121</v>
      </c>
      <c r="G1299" s="1" t="s">
        <v>8132</v>
      </c>
      <c r="H1299" s="1" t="str">
        <f t="shared" si="2"/>
        <v>2011/2012</v>
      </c>
      <c r="I1299" s="2" t="str">
        <f t="shared" si="3"/>
        <v>2012</v>
      </c>
    </row>
    <row r="1300" ht="14.25" customHeight="1">
      <c r="A1300" s="1">
        <v>2.01503256E8</v>
      </c>
      <c r="B1300" s="1" t="s">
        <v>3128</v>
      </c>
      <c r="C1300" s="1" t="s">
        <v>3129</v>
      </c>
      <c r="D1300" s="1" t="s">
        <v>2</v>
      </c>
      <c r="E1300" s="1" t="str">
        <f t="shared" si="1"/>
        <v>201503256-MIEIC</v>
      </c>
      <c r="F1300" s="1" t="s">
        <v>8133</v>
      </c>
      <c r="G1300" s="1" t="s">
        <v>8134</v>
      </c>
      <c r="H1300" s="1" t="str">
        <f t="shared" si="2"/>
        <v>2019/2020</v>
      </c>
      <c r="I1300" s="2" t="str">
        <f t="shared" si="3"/>
        <v>2020</v>
      </c>
    </row>
    <row r="1301" ht="14.25" customHeight="1">
      <c r="A1301" s="1">
        <v>2.00302593E8</v>
      </c>
      <c r="B1301" s="1" t="s">
        <v>3132</v>
      </c>
      <c r="C1301" s="1" t="s">
        <v>3133</v>
      </c>
      <c r="D1301" s="1" t="s">
        <v>2</v>
      </c>
      <c r="E1301" s="1" t="str">
        <f t="shared" si="1"/>
        <v>200302593-MIEIC</v>
      </c>
      <c r="F1301" s="1" t="s">
        <v>8119</v>
      </c>
      <c r="G1301" s="1" t="s">
        <v>8116</v>
      </c>
      <c r="H1301" s="1" t="str">
        <f t="shared" si="2"/>
        <v>2008/2009</v>
      </c>
      <c r="I1301" s="2" t="str">
        <f t="shared" si="3"/>
        <v>2009</v>
      </c>
    </row>
    <row r="1302" ht="14.25" customHeight="1">
      <c r="A1302" s="1">
        <v>2.00901937E8</v>
      </c>
      <c r="B1302" s="1" t="s">
        <v>3136</v>
      </c>
      <c r="C1302" s="1" t="s">
        <v>3137</v>
      </c>
      <c r="D1302" s="1" t="s">
        <v>2</v>
      </c>
      <c r="E1302" s="1" t="str">
        <f t="shared" si="1"/>
        <v>200901937-MIEIC</v>
      </c>
      <c r="F1302" s="1" t="s">
        <v>8137</v>
      </c>
      <c r="G1302" s="1" t="s">
        <v>8138</v>
      </c>
      <c r="H1302" s="1" t="str">
        <f t="shared" si="2"/>
        <v>2013/2014</v>
      </c>
      <c r="I1302" s="2" t="str">
        <f t="shared" si="3"/>
        <v>2014</v>
      </c>
    </row>
    <row r="1303" ht="14.25" customHeight="1">
      <c r="A1303" s="1">
        <v>2.01005444E8</v>
      </c>
      <c r="B1303" s="1" t="s">
        <v>3141</v>
      </c>
      <c r="C1303" s="1" t="s">
        <v>3142</v>
      </c>
      <c r="D1303" s="1" t="s">
        <v>2</v>
      </c>
      <c r="E1303" s="1" t="str">
        <f t="shared" si="1"/>
        <v>201005444-MIEIC</v>
      </c>
      <c r="F1303" s="1" t="s">
        <v>8140</v>
      </c>
      <c r="G1303" s="1" t="s">
        <v>8141</v>
      </c>
      <c r="H1303" s="1" t="str">
        <f t="shared" si="2"/>
        <v>2014/2015</v>
      </c>
      <c r="I1303" s="2" t="str">
        <f t="shared" si="3"/>
        <v>2015</v>
      </c>
    </row>
    <row r="1304" ht="14.25" customHeight="1">
      <c r="A1304" s="1">
        <v>2.01604156E8</v>
      </c>
      <c r="B1304" s="1" t="s">
        <v>3148</v>
      </c>
      <c r="C1304" s="1" t="s">
        <v>3149</v>
      </c>
      <c r="D1304" s="1" t="s">
        <v>2</v>
      </c>
      <c r="E1304" s="1" t="str">
        <f t="shared" si="1"/>
        <v>201604156-MIEIC</v>
      </c>
      <c r="F1304" s="1" t="s">
        <v>8139</v>
      </c>
      <c r="G1304" s="1" t="s">
        <v>8136</v>
      </c>
      <c r="H1304" s="1" t="str">
        <f t="shared" si="2"/>
        <v>2020/2021</v>
      </c>
      <c r="I1304" s="2" t="str">
        <f t="shared" si="3"/>
        <v>2021</v>
      </c>
    </row>
    <row r="1305" ht="14.25" customHeight="1">
      <c r="A1305" s="1">
        <v>2.01006563E8</v>
      </c>
      <c r="B1305" s="1" t="s">
        <v>3150</v>
      </c>
      <c r="C1305" s="1" t="s">
        <v>3151</v>
      </c>
      <c r="D1305" s="1" t="s">
        <v>2</v>
      </c>
      <c r="E1305" s="1" t="str">
        <f t="shared" si="1"/>
        <v>201006563-MIEIC</v>
      </c>
      <c r="F1305" s="1" t="s">
        <v>8140</v>
      </c>
      <c r="G1305" s="1" t="s">
        <v>8143</v>
      </c>
      <c r="H1305" s="1" t="str">
        <f t="shared" si="2"/>
        <v>2016/2017</v>
      </c>
      <c r="I1305" s="2" t="str">
        <f t="shared" si="3"/>
        <v>2017</v>
      </c>
    </row>
    <row r="1306" ht="14.25" customHeight="1">
      <c r="A1306" s="1">
        <v>2.01305892E8</v>
      </c>
      <c r="B1306" s="1" t="s">
        <v>3154</v>
      </c>
      <c r="C1306" s="1" t="s">
        <v>3155</v>
      </c>
      <c r="D1306" s="1" t="s">
        <v>2</v>
      </c>
      <c r="E1306" s="1" t="str">
        <f t="shared" si="1"/>
        <v>201305892-MIEIC</v>
      </c>
      <c r="F1306" s="1" t="s">
        <v>8146</v>
      </c>
      <c r="G1306" s="1" t="s">
        <v>8150</v>
      </c>
      <c r="H1306" s="1" t="str">
        <f t="shared" si="2"/>
        <v>2017/2018</v>
      </c>
      <c r="I1306" s="2" t="str">
        <f t="shared" si="3"/>
        <v>2018</v>
      </c>
    </row>
    <row r="1307" ht="14.25" customHeight="1">
      <c r="A1307" s="1">
        <v>2.00703629E8</v>
      </c>
      <c r="B1307" s="1" t="s">
        <v>3160</v>
      </c>
      <c r="C1307" s="1" t="s">
        <v>3161</v>
      </c>
      <c r="D1307" s="1" t="s">
        <v>2</v>
      </c>
      <c r="E1307" s="1" t="str">
        <f t="shared" si="1"/>
        <v>200703629-MIEIC</v>
      </c>
      <c r="F1307" s="1" t="s">
        <v>8121</v>
      </c>
      <c r="G1307" s="1" t="s">
        <v>8132</v>
      </c>
      <c r="H1307" s="1" t="str">
        <f t="shared" si="2"/>
        <v>2011/2012</v>
      </c>
      <c r="I1307" s="2" t="str">
        <f t="shared" si="3"/>
        <v>2012</v>
      </c>
    </row>
    <row r="1308" ht="14.25" customHeight="1">
      <c r="A1308" s="1">
        <v>2.00404396E8</v>
      </c>
      <c r="B1308" s="1" t="s">
        <v>3168</v>
      </c>
      <c r="C1308" s="1" t="s">
        <v>3169</v>
      </c>
      <c r="D1308" s="1" t="s">
        <v>2</v>
      </c>
      <c r="E1308" s="1" t="str">
        <f t="shared" si="1"/>
        <v>200404396-MIEIC</v>
      </c>
      <c r="F1308" s="1" t="s">
        <v>8117</v>
      </c>
      <c r="G1308" s="1" t="s">
        <v>8130</v>
      </c>
      <c r="H1308" s="1" t="str">
        <f t="shared" si="2"/>
        <v>2009/2010</v>
      </c>
      <c r="I1308" s="2" t="str">
        <f t="shared" si="3"/>
        <v>2010</v>
      </c>
    </row>
    <row r="1309" ht="14.25" customHeight="1">
      <c r="A1309" s="1">
        <v>2.01104203E8</v>
      </c>
      <c r="B1309" s="1" t="s">
        <v>3173</v>
      </c>
      <c r="C1309" s="1" t="s">
        <v>3174</v>
      </c>
      <c r="D1309" s="1" t="s">
        <v>2</v>
      </c>
      <c r="E1309" s="1" t="str">
        <f t="shared" si="1"/>
        <v>201104203-MIEIC</v>
      </c>
      <c r="F1309" s="1" t="s">
        <v>8142</v>
      </c>
      <c r="G1309" s="1" t="s">
        <v>8143</v>
      </c>
      <c r="H1309" s="1" t="str">
        <f t="shared" si="2"/>
        <v>2016/2017</v>
      </c>
      <c r="I1309" s="2" t="str">
        <f t="shared" si="3"/>
        <v>2017</v>
      </c>
    </row>
    <row r="1310" ht="14.25" customHeight="1">
      <c r="A1310" s="1">
        <v>2.01504875E8</v>
      </c>
      <c r="B1310" s="1" t="s">
        <v>3179</v>
      </c>
      <c r="C1310" s="1" t="s">
        <v>3180</v>
      </c>
      <c r="D1310" s="1" t="s">
        <v>2</v>
      </c>
      <c r="E1310" s="1" t="str">
        <f t="shared" si="1"/>
        <v>201504875-MIEIC</v>
      </c>
      <c r="F1310" s="1" t="s">
        <v>8133</v>
      </c>
      <c r="G1310" s="1" t="s">
        <v>8134</v>
      </c>
      <c r="H1310" s="1" t="str">
        <f t="shared" si="2"/>
        <v>2019/2020</v>
      </c>
      <c r="I1310" s="2" t="str">
        <f t="shared" si="3"/>
        <v>2020</v>
      </c>
    </row>
    <row r="1311" ht="14.25" customHeight="1">
      <c r="A1311" s="1">
        <v>2.0040036E8</v>
      </c>
      <c r="B1311" s="1" t="s">
        <v>3182</v>
      </c>
      <c r="C1311" s="1" t="s">
        <v>3183</v>
      </c>
      <c r="D1311" s="1" t="s">
        <v>2</v>
      </c>
      <c r="E1311" s="1" t="str">
        <f t="shared" si="1"/>
        <v>200400360-MIEIC</v>
      </c>
      <c r="F1311" s="1" t="s">
        <v>8117</v>
      </c>
      <c r="G1311" s="1" t="s">
        <v>8116</v>
      </c>
      <c r="H1311" s="1" t="str">
        <f t="shared" si="2"/>
        <v>2008/2009</v>
      </c>
      <c r="I1311" s="2" t="str">
        <f t="shared" si="3"/>
        <v>2009</v>
      </c>
    </row>
    <row r="1312" ht="14.25" customHeight="1">
      <c r="A1312" s="1">
        <v>2.0130856E8</v>
      </c>
      <c r="B1312" s="1" t="s">
        <v>3187</v>
      </c>
      <c r="C1312" s="1" t="s">
        <v>3188</v>
      </c>
      <c r="D1312" s="1" t="s">
        <v>2</v>
      </c>
      <c r="E1312" s="1" t="str">
        <f t="shared" si="1"/>
        <v>201308560-MIEIC</v>
      </c>
      <c r="F1312" s="1" t="s">
        <v>8146</v>
      </c>
      <c r="G1312" s="1" t="s">
        <v>8150</v>
      </c>
      <c r="H1312" s="1" t="str">
        <f t="shared" si="2"/>
        <v>2017/2018</v>
      </c>
      <c r="I1312" s="2" t="str">
        <f t="shared" si="3"/>
        <v>2018</v>
      </c>
    </row>
    <row r="1313" ht="14.25" customHeight="1">
      <c r="A1313" s="1">
        <v>2.00201792E8</v>
      </c>
      <c r="B1313" s="1" t="s">
        <v>3189</v>
      </c>
      <c r="C1313" s="1" t="s">
        <v>3190</v>
      </c>
      <c r="D1313" s="1" t="s">
        <v>2</v>
      </c>
      <c r="E1313" s="1" t="str">
        <f t="shared" si="1"/>
        <v>200201792-MIEIC</v>
      </c>
      <c r="F1313" s="1" t="s">
        <v>8147</v>
      </c>
      <c r="G1313" s="1" t="s">
        <v>8132</v>
      </c>
      <c r="H1313" s="1" t="str">
        <f t="shared" si="2"/>
        <v>2011/2012</v>
      </c>
      <c r="I1313" s="2" t="str">
        <f t="shared" si="3"/>
        <v>2012</v>
      </c>
    </row>
    <row r="1314" ht="14.25" customHeight="1">
      <c r="A1314" s="1">
        <v>2.01104321E8</v>
      </c>
      <c r="B1314" s="1" t="s">
        <v>3194</v>
      </c>
      <c r="C1314" s="1" t="s">
        <v>3195</v>
      </c>
      <c r="D1314" s="1" t="s">
        <v>2</v>
      </c>
      <c r="E1314" s="1" t="str">
        <f t="shared" si="1"/>
        <v>201104321-MIEIC</v>
      </c>
      <c r="F1314" s="1" t="s">
        <v>8151</v>
      </c>
      <c r="G1314" s="1" t="s">
        <v>8141</v>
      </c>
      <c r="H1314" s="1" t="str">
        <f t="shared" si="2"/>
        <v>2014/2015</v>
      </c>
      <c r="I1314" s="2" t="str">
        <f t="shared" si="3"/>
        <v>2015</v>
      </c>
    </row>
    <row r="1315" ht="14.25" customHeight="1">
      <c r="A1315" s="1">
        <v>2.01403967E8</v>
      </c>
      <c r="B1315" s="1" t="s">
        <v>3198</v>
      </c>
      <c r="C1315" s="1" t="s">
        <v>3199</v>
      </c>
      <c r="D1315" s="1" t="s">
        <v>2</v>
      </c>
      <c r="E1315" s="1" t="str">
        <f t="shared" si="1"/>
        <v>201403967-MIEIC</v>
      </c>
      <c r="F1315" s="1" t="s">
        <v>8145</v>
      </c>
      <c r="G1315" s="1" t="s">
        <v>8144</v>
      </c>
      <c r="H1315" s="1" t="str">
        <f t="shared" si="2"/>
        <v>2018/2019</v>
      </c>
      <c r="I1315" s="2" t="str">
        <f t="shared" si="3"/>
        <v>2019</v>
      </c>
    </row>
    <row r="1316" ht="14.25" customHeight="1">
      <c r="A1316" s="1">
        <v>2.00501282E8</v>
      </c>
      <c r="B1316" s="1" t="s">
        <v>3200</v>
      </c>
      <c r="C1316" s="1" t="s">
        <v>3201</v>
      </c>
      <c r="D1316" s="1" t="s">
        <v>2</v>
      </c>
      <c r="E1316" s="1" t="str">
        <f t="shared" si="1"/>
        <v>200501282-MIEIC</v>
      </c>
      <c r="F1316" s="1" t="s">
        <v>8123</v>
      </c>
      <c r="G1316" s="1" t="s">
        <v>8131</v>
      </c>
      <c r="H1316" s="1" t="str">
        <f t="shared" si="2"/>
        <v>2010/2011</v>
      </c>
      <c r="I1316" s="2" t="str">
        <f t="shared" si="3"/>
        <v>2011</v>
      </c>
    </row>
    <row r="1317" ht="14.25" customHeight="1">
      <c r="A1317" s="1">
        <v>2.00703631E8</v>
      </c>
      <c r="B1317" s="1" t="s">
        <v>3207</v>
      </c>
      <c r="C1317" s="1" t="s">
        <v>3208</v>
      </c>
      <c r="D1317" s="1" t="s">
        <v>2</v>
      </c>
      <c r="E1317" s="1" t="str">
        <f t="shared" si="1"/>
        <v>200703631-MIEIC</v>
      </c>
      <c r="F1317" s="1" t="s">
        <v>8121</v>
      </c>
      <c r="G1317" s="1" t="s">
        <v>8132</v>
      </c>
      <c r="H1317" s="1" t="str">
        <f t="shared" si="2"/>
        <v>2011/2012</v>
      </c>
      <c r="I1317" s="2" t="str">
        <f t="shared" si="3"/>
        <v>2012</v>
      </c>
    </row>
    <row r="1318" ht="14.25" customHeight="1">
      <c r="A1318" s="1">
        <v>2.00604211E8</v>
      </c>
      <c r="B1318" s="1" t="s">
        <v>3209</v>
      </c>
      <c r="C1318" s="1" t="s">
        <v>3210</v>
      </c>
      <c r="D1318" s="1" t="s">
        <v>2</v>
      </c>
      <c r="E1318" s="1" t="str">
        <f t="shared" si="1"/>
        <v>200604211-MIEIC</v>
      </c>
      <c r="F1318" s="1" t="s">
        <v>8115</v>
      </c>
      <c r="G1318" s="1" t="s">
        <v>8131</v>
      </c>
      <c r="H1318" s="1" t="str">
        <f t="shared" si="2"/>
        <v>2010/2011</v>
      </c>
      <c r="I1318" s="2" t="str">
        <f t="shared" si="3"/>
        <v>2011</v>
      </c>
    </row>
    <row r="1319" ht="14.25" customHeight="1">
      <c r="A1319" s="1">
        <v>2.01101991E8</v>
      </c>
      <c r="B1319" s="1" t="s">
        <v>3212</v>
      </c>
      <c r="C1319" s="1" t="s">
        <v>3213</v>
      </c>
      <c r="D1319" s="1" t="s">
        <v>2</v>
      </c>
      <c r="E1319" s="1" t="str">
        <f t="shared" si="1"/>
        <v>201101991-MIEIC</v>
      </c>
      <c r="F1319" s="1" t="s">
        <v>8151</v>
      </c>
      <c r="G1319" s="1" t="s">
        <v>8152</v>
      </c>
      <c r="H1319" s="1" t="str">
        <f t="shared" si="2"/>
        <v>2015/2016</v>
      </c>
      <c r="I1319" s="2" t="str">
        <f t="shared" si="3"/>
        <v>2016</v>
      </c>
    </row>
    <row r="1320" ht="14.25" customHeight="1">
      <c r="A1320" s="1">
        <v>2.00302594E8</v>
      </c>
      <c r="B1320" s="1" t="s">
        <v>3216</v>
      </c>
      <c r="C1320" s="1" t="s">
        <v>3217</v>
      </c>
      <c r="D1320" s="1" t="s">
        <v>2</v>
      </c>
      <c r="E1320" s="1" t="str">
        <f t="shared" si="1"/>
        <v>200302594-MIEIC</v>
      </c>
      <c r="F1320" s="1" t="s">
        <v>8119</v>
      </c>
      <c r="G1320" s="1" t="s">
        <v>8118</v>
      </c>
      <c r="H1320" s="1" t="str">
        <f t="shared" si="2"/>
        <v>2007/2008</v>
      </c>
      <c r="I1320" s="2" t="str">
        <f t="shared" si="3"/>
        <v>2008</v>
      </c>
    </row>
    <row r="1321" ht="14.25" customHeight="1">
      <c r="A1321" s="1">
        <v>2.01505866E8</v>
      </c>
      <c r="B1321" s="1" t="s">
        <v>3219</v>
      </c>
      <c r="C1321" s="1" t="s">
        <v>3220</v>
      </c>
      <c r="D1321" s="1" t="s">
        <v>2</v>
      </c>
      <c r="E1321" s="1" t="str">
        <f t="shared" si="1"/>
        <v>201505866-MIEIC</v>
      </c>
      <c r="F1321" s="1" t="s">
        <v>8133</v>
      </c>
      <c r="G1321" s="1" t="s">
        <v>8136</v>
      </c>
      <c r="H1321" s="1" t="str">
        <f t="shared" si="2"/>
        <v>2020/2021</v>
      </c>
      <c r="I1321" s="2" t="str">
        <f t="shared" si="3"/>
        <v>2021</v>
      </c>
    </row>
    <row r="1322" ht="14.25" customHeight="1">
      <c r="A1322" s="1">
        <v>2.01203873E8</v>
      </c>
      <c r="B1322" s="1" t="s">
        <v>3221</v>
      </c>
      <c r="C1322" s="1" t="s">
        <v>3222</v>
      </c>
      <c r="D1322" s="1" t="s">
        <v>2</v>
      </c>
      <c r="E1322" s="1" t="str">
        <f t="shared" si="1"/>
        <v>201203873-MIEIC</v>
      </c>
      <c r="F1322" s="1" t="s">
        <v>8142</v>
      </c>
      <c r="G1322" s="1" t="s">
        <v>8143</v>
      </c>
      <c r="H1322" s="1" t="str">
        <f t="shared" si="2"/>
        <v>2016/2017</v>
      </c>
      <c r="I1322" s="2" t="str">
        <f t="shared" si="3"/>
        <v>2017</v>
      </c>
    </row>
    <row r="1323" ht="14.25" customHeight="1">
      <c r="A1323" s="1">
        <v>2.01505145E8</v>
      </c>
      <c r="B1323" s="1" t="s">
        <v>3228</v>
      </c>
      <c r="C1323" s="1" t="s">
        <v>3229</v>
      </c>
      <c r="D1323" s="1" t="s">
        <v>2</v>
      </c>
      <c r="E1323" s="1" t="str">
        <f t="shared" si="1"/>
        <v>201505145-MIEIC</v>
      </c>
      <c r="F1323" s="1" t="s">
        <v>8133</v>
      </c>
      <c r="G1323" s="1" t="s">
        <v>8134</v>
      </c>
      <c r="H1323" s="1" t="str">
        <f t="shared" si="2"/>
        <v>2019/2020</v>
      </c>
      <c r="I1323" s="2" t="str">
        <f t="shared" si="3"/>
        <v>2020</v>
      </c>
    </row>
    <row r="1324" ht="14.25" customHeight="1">
      <c r="A1324" s="1">
        <v>2.01304197E8</v>
      </c>
      <c r="B1324" s="1" t="s">
        <v>3230</v>
      </c>
      <c r="C1324" s="1" t="s">
        <v>3231</v>
      </c>
      <c r="D1324" s="1" t="s">
        <v>2</v>
      </c>
      <c r="E1324" s="1" t="str">
        <f t="shared" si="1"/>
        <v>201304197-MIEIC</v>
      </c>
      <c r="F1324" s="1" t="s">
        <v>8146</v>
      </c>
      <c r="G1324" s="1" t="s">
        <v>8150</v>
      </c>
      <c r="H1324" s="1" t="str">
        <f t="shared" si="2"/>
        <v>2017/2018</v>
      </c>
      <c r="I1324" s="2" t="str">
        <f t="shared" si="3"/>
        <v>2018</v>
      </c>
    </row>
    <row r="1325" ht="14.25" customHeight="1">
      <c r="A1325" s="1">
        <v>2.00503733E8</v>
      </c>
      <c r="B1325" s="1" t="s">
        <v>3240</v>
      </c>
      <c r="C1325" s="1" t="s">
        <v>3241</v>
      </c>
      <c r="D1325" s="1" t="s">
        <v>2</v>
      </c>
      <c r="E1325" s="1" t="str">
        <f t="shared" si="1"/>
        <v>200503733-MIEIC</v>
      </c>
      <c r="F1325" s="1" t="s">
        <v>8123</v>
      </c>
      <c r="G1325" s="1" t="s">
        <v>8131</v>
      </c>
      <c r="H1325" s="1" t="str">
        <f t="shared" si="2"/>
        <v>2010/2011</v>
      </c>
      <c r="I1325" s="2" t="str">
        <f t="shared" si="3"/>
        <v>2011</v>
      </c>
    </row>
    <row r="1326" ht="14.25" customHeight="1">
      <c r="A1326" s="1">
        <v>2.006004E8</v>
      </c>
      <c r="B1326" s="1" t="s">
        <v>3243</v>
      </c>
      <c r="C1326" s="1" t="s">
        <v>3244</v>
      </c>
      <c r="D1326" s="1" t="s">
        <v>2</v>
      </c>
      <c r="E1326" s="1" t="str">
        <f t="shared" si="1"/>
        <v>200600400-MIEIC</v>
      </c>
      <c r="F1326" s="1" t="s">
        <v>8115</v>
      </c>
      <c r="G1326" s="1" t="s">
        <v>8131</v>
      </c>
      <c r="H1326" s="1" t="str">
        <f t="shared" si="2"/>
        <v>2010/2011</v>
      </c>
      <c r="I1326" s="2" t="str">
        <f t="shared" si="3"/>
        <v>2011</v>
      </c>
    </row>
    <row r="1327" ht="14.25" customHeight="1">
      <c r="A1327" s="1">
        <v>2.00705458E8</v>
      </c>
      <c r="B1327" s="1" t="s">
        <v>3248</v>
      </c>
      <c r="C1327" s="1" t="s">
        <v>3249</v>
      </c>
      <c r="D1327" s="1" t="s">
        <v>2</v>
      </c>
      <c r="E1327" s="1" t="str">
        <f t="shared" si="1"/>
        <v>200705458-MIEIC</v>
      </c>
      <c r="F1327" s="1" t="s">
        <v>8121</v>
      </c>
      <c r="G1327" s="1" t="s">
        <v>8138</v>
      </c>
      <c r="H1327" s="1" t="str">
        <f t="shared" si="2"/>
        <v>2013/2014</v>
      </c>
      <c r="I1327" s="2" t="str">
        <f t="shared" si="3"/>
        <v>2014</v>
      </c>
    </row>
    <row r="1328" ht="14.25" customHeight="1">
      <c r="A1328" s="1">
        <v>2.01108E8</v>
      </c>
      <c r="B1328" s="1" t="s">
        <v>3252</v>
      </c>
      <c r="C1328" s="1" t="s">
        <v>3253</v>
      </c>
      <c r="D1328" s="1" t="s">
        <v>2</v>
      </c>
      <c r="E1328" s="1" t="str">
        <f t="shared" si="1"/>
        <v>201108000-MIEIC</v>
      </c>
      <c r="F1328" s="1" t="s">
        <v>8151</v>
      </c>
      <c r="G1328" s="1" t="s">
        <v>8143</v>
      </c>
      <c r="H1328" s="1" t="str">
        <f t="shared" si="2"/>
        <v>2016/2017</v>
      </c>
      <c r="I1328" s="2" t="str">
        <f t="shared" si="3"/>
        <v>2017</v>
      </c>
    </row>
    <row r="1329" ht="14.25" customHeight="1">
      <c r="A1329" s="1">
        <v>2.01207207E8</v>
      </c>
      <c r="B1329" s="1" t="s">
        <v>3254</v>
      </c>
      <c r="C1329" s="1" t="s">
        <v>3255</v>
      </c>
      <c r="D1329" s="1" t="s">
        <v>2</v>
      </c>
      <c r="E1329" s="1" t="str">
        <f t="shared" si="1"/>
        <v>201207207-MIEIC</v>
      </c>
      <c r="F1329" s="1" t="s">
        <v>8142</v>
      </c>
      <c r="G1329" s="1" t="s">
        <v>8144</v>
      </c>
      <c r="H1329" s="1" t="str">
        <f t="shared" si="2"/>
        <v>2018/2019</v>
      </c>
      <c r="I1329" s="2" t="str">
        <f t="shared" si="3"/>
        <v>2019</v>
      </c>
    </row>
    <row r="1330" ht="14.25" customHeight="1">
      <c r="A1330" s="1">
        <v>2.01405652E8</v>
      </c>
      <c r="B1330" s="1" t="s">
        <v>3258</v>
      </c>
      <c r="C1330" s="1" t="s">
        <v>3259</v>
      </c>
      <c r="D1330" s="1" t="s">
        <v>2</v>
      </c>
      <c r="E1330" s="1" t="str">
        <f t="shared" si="1"/>
        <v>201405652-MIEIC</v>
      </c>
      <c r="F1330" s="1" t="s">
        <v>8145</v>
      </c>
      <c r="G1330" s="1" t="s">
        <v>8144</v>
      </c>
      <c r="H1330" s="1" t="str">
        <f t="shared" si="2"/>
        <v>2018/2019</v>
      </c>
      <c r="I1330" s="2" t="str">
        <f t="shared" si="3"/>
        <v>2019</v>
      </c>
    </row>
    <row r="1331" ht="14.25" customHeight="1">
      <c r="A1331" s="1">
        <v>2.01303962E8</v>
      </c>
      <c r="B1331" s="1" t="s">
        <v>3263</v>
      </c>
      <c r="C1331" s="1" t="s">
        <v>3264</v>
      </c>
      <c r="D1331" s="1" t="s">
        <v>2</v>
      </c>
      <c r="E1331" s="1" t="str">
        <f t="shared" si="1"/>
        <v>201303962-MIEIC</v>
      </c>
      <c r="F1331" s="1" t="s">
        <v>8146</v>
      </c>
      <c r="G1331" s="1" t="s">
        <v>8136</v>
      </c>
      <c r="H1331" s="1" t="str">
        <f t="shared" si="2"/>
        <v>2020/2021</v>
      </c>
      <c r="I1331" s="2" t="str">
        <f t="shared" si="3"/>
        <v>2021</v>
      </c>
    </row>
    <row r="1332" ht="14.25" customHeight="1">
      <c r="A1332" s="1">
        <v>2.00904184E8</v>
      </c>
      <c r="B1332" s="1" t="s">
        <v>3268</v>
      </c>
      <c r="C1332" s="1" t="s">
        <v>3269</v>
      </c>
      <c r="D1332" s="1" t="s">
        <v>2</v>
      </c>
      <c r="E1332" s="1" t="str">
        <f t="shared" si="1"/>
        <v>200904184-MIEIC</v>
      </c>
      <c r="F1332" s="1" t="s">
        <v>8137</v>
      </c>
      <c r="G1332" s="1" t="s">
        <v>8129</v>
      </c>
      <c r="H1332" s="1" t="str">
        <f t="shared" si="2"/>
        <v>2012/2013</v>
      </c>
      <c r="I1332" s="2" t="str">
        <f t="shared" si="3"/>
        <v>2013</v>
      </c>
    </row>
    <row r="1333" ht="14.25" customHeight="1">
      <c r="A1333" s="1">
        <v>2.01202761E8</v>
      </c>
      <c r="B1333" s="1" t="s">
        <v>3273</v>
      </c>
      <c r="C1333" s="1" t="s">
        <v>3274</v>
      </c>
      <c r="D1333" s="1" t="s">
        <v>2</v>
      </c>
      <c r="E1333" s="1" t="str">
        <f t="shared" si="1"/>
        <v>201202761-MIEIC</v>
      </c>
      <c r="F1333" s="1" t="s">
        <v>8142</v>
      </c>
      <c r="G1333" s="1" t="s">
        <v>8150</v>
      </c>
      <c r="H1333" s="1" t="str">
        <f t="shared" si="2"/>
        <v>2017/2018</v>
      </c>
      <c r="I1333" s="2" t="str">
        <f t="shared" si="3"/>
        <v>2018</v>
      </c>
    </row>
    <row r="1334" ht="14.25" customHeight="1">
      <c r="A1334" s="1">
        <v>2.0160319E8</v>
      </c>
      <c r="B1334" s="1" t="s">
        <v>3275</v>
      </c>
      <c r="C1334" s="1" t="s">
        <v>3276</v>
      </c>
      <c r="D1334" s="1" t="s">
        <v>2</v>
      </c>
      <c r="E1334" s="1" t="str">
        <f t="shared" si="1"/>
        <v>201603190-MIEIC</v>
      </c>
      <c r="F1334" s="1" t="s">
        <v>8135</v>
      </c>
      <c r="G1334" s="1" t="s">
        <v>8136</v>
      </c>
      <c r="H1334" s="1" t="str">
        <f t="shared" si="2"/>
        <v>2020/2021</v>
      </c>
      <c r="I1334" s="2" t="str">
        <f t="shared" si="3"/>
        <v>2021</v>
      </c>
    </row>
    <row r="1335" ht="14.25" customHeight="1">
      <c r="A1335" s="1">
        <v>2.00707572E8</v>
      </c>
      <c r="B1335" s="1" t="s">
        <v>3284</v>
      </c>
      <c r="C1335" s="1" t="s">
        <v>3285</v>
      </c>
      <c r="D1335" s="1" t="s">
        <v>2</v>
      </c>
      <c r="E1335" s="1" t="str">
        <f t="shared" si="1"/>
        <v>200707572-MIEIC</v>
      </c>
      <c r="F1335" s="1" t="s">
        <v>8121</v>
      </c>
      <c r="G1335" s="1" t="s">
        <v>8130</v>
      </c>
      <c r="H1335" s="1" t="str">
        <f t="shared" si="2"/>
        <v>2009/2010</v>
      </c>
      <c r="I1335" s="2" t="str">
        <f t="shared" si="3"/>
        <v>2010</v>
      </c>
    </row>
    <row r="1336" ht="14.25" customHeight="1">
      <c r="A1336" s="1">
        <v>2.00304747E8</v>
      </c>
      <c r="B1336" s="1" t="s">
        <v>3286</v>
      </c>
      <c r="C1336" s="1" t="s">
        <v>3287</v>
      </c>
      <c r="D1336" s="1" t="s">
        <v>2</v>
      </c>
      <c r="E1336" s="1" t="str">
        <f t="shared" si="1"/>
        <v>200304747-MIEIC</v>
      </c>
      <c r="F1336" s="1" t="s">
        <v>8119</v>
      </c>
      <c r="G1336" s="1" t="s">
        <v>8118</v>
      </c>
      <c r="H1336" s="1" t="str">
        <f t="shared" si="2"/>
        <v>2007/2008</v>
      </c>
      <c r="I1336" s="2" t="str">
        <f t="shared" si="3"/>
        <v>2008</v>
      </c>
    </row>
    <row r="1337" ht="14.25" customHeight="1">
      <c r="A1337" s="1">
        <v>2.01305893E8</v>
      </c>
      <c r="B1337" s="1" t="s">
        <v>3295</v>
      </c>
      <c r="C1337" s="1" t="s">
        <v>3296</v>
      </c>
      <c r="D1337" s="1" t="s">
        <v>2</v>
      </c>
      <c r="E1337" s="1" t="str">
        <f t="shared" si="1"/>
        <v>201305893-MIEIC</v>
      </c>
      <c r="F1337" s="1" t="s">
        <v>8146</v>
      </c>
      <c r="G1337" s="1" t="s">
        <v>8144</v>
      </c>
      <c r="H1337" s="1" t="str">
        <f t="shared" si="2"/>
        <v>2018/2019</v>
      </c>
      <c r="I1337" s="2" t="str">
        <f t="shared" si="3"/>
        <v>2019</v>
      </c>
    </row>
    <row r="1338" ht="14.25" customHeight="1">
      <c r="A1338" s="1">
        <v>2.01605926E8</v>
      </c>
      <c r="B1338" s="1" t="s">
        <v>3297</v>
      </c>
      <c r="C1338" s="1" t="s">
        <v>3298</v>
      </c>
      <c r="D1338" s="1" t="s">
        <v>2</v>
      </c>
      <c r="E1338" s="1" t="str">
        <f t="shared" si="1"/>
        <v>201605926-MIEIC</v>
      </c>
      <c r="F1338" s="1" t="s">
        <v>8135</v>
      </c>
      <c r="G1338" s="1" t="s">
        <v>8136</v>
      </c>
      <c r="H1338" s="1" t="str">
        <f t="shared" si="2"/>
        <v>2020/2021</v>
      </c>
      <c r="I1338" s="2" t="str">
        <f t="shared" si="3"/>
        <v>2021</v>
      </c>
    </row>
    <row r="1339" ht="14.25" customHeight="1">
      <c r="A1339" s="1">
        <v>2.01604245E8</v>
      </c>
      <c r="B1339" s="1" t="s">
        <v>3300</v>
      </c>
      <c r="C1339" s="1" t="s">
        <v>3301</v>
      </c>
      <c r="D1339" s="1" t="s">
        <v>2</v>
      </c>
      <c r="E1339" s="1" t="str">
        <f t="shared" si="1"/>
        <v>201604245-MIEIC</v>
      </c>
      <c r="F1339" s="1" t="s">
        <v>8135</v>
      </c>
      <c r="G1339" s="1" t="s">
        <v>8136</v>
      </c>
      <c r="H1339" s="1" t="str">
        <f t="shared" si="2"/>
        <v>2020/2021</v>
      </c>
      <c r="I1339" s="2" t="str">
        <f t="shared" si="3"/>
        <v>2021</v>
      </c>
    </row>
    <row r="1340" ht="14.25" customHeight="1">
      <c r="A1340" s="1">
        <v>2.01007825E8</v>
      </c>
      <c r="B1340" s="1" t="s">
        <v>3302</v>
      </c>
      <c r="C1340" s="1" t="s">
        <v>3303</v>
      </c>
      <c r="D1340" s="1" t="s">
        <v>2</v>
      </c>
      <c r="E1340" s="1" t="str">
        <f t="shared" si="1"/>
        <v>201007825-MIEIC</v>
      </c>
      <c r="F1340" s="1" t="s">
        <v>8140</v>
      </c>
      <c r="G1340" s="1" t="s">
        <v>8150</v>
      </c>
      <c r="H1340" s="1" t="str">
        <f t="shared" si="2"/>
        <v>2017/2018</v>
      </c>
      <c r="I1340" s="2" t="str">
        <f t="shared" si="3"/>
        <v>2018</v>
      </c>
    </row>
    <row r="1341" ht="14.25" customHeight="1">
      <c r="A1341" s="1">
        <v>2.00304002E8</v>
      </c>
      <c r="B1341" s="1" t="s">
        <v>3307</v>
      </c>
      <c r="C1341" s="1" t="s">
        <v>3308</v>
      </c>
      <c r="D1341" s="1" t="s">
        <v>2</v>
      </c>
      <c r="E1341" s="1" t="str">
        <f t="shared" si="1"/>
        <v>200304002-MIEIC</v>
      </c>
      <c r="F1341" s="1" t="s">
        <v>8119</v>
      </c>
      <c r="G1341" s="1" t="s">
        <v>8116</v>
      </c>
      <c r="H1341" s="1" t="str">
        <f t="shared" si="2"/>
        <v>2008/2009</v>
      </c>
      <c r="I1341" s="2" t="str">
        <f t="shared" si="3"/>
        <v>2009</v>
      </c>
    </row>
    <row r="1342" ht="14.25" customHeight="1">
      <c r="A1342" s="1">
        <v>2.00205356E8</v>
      </c>
      <c r="B1342" s="1" t="s">
        <v>3312</v>
      </c>
      <c r="C1342" s="1" t="s">
        <v>3313</v>
      </c>
      <c r="D1342" s="1" t="s">
        <v>2</v>
      </c>
      <c r="E1342" s="1" t="str">
        <f t="shared" si="1"/>
        <v>200205356-MIEIC</v>
      </c>
      <c r="F1342" s="1" t="s">
        <v>8149</v>
      </c>
      <c r="G1342" s="1" t="s">
        <v>8118</v>
      </c>
      <c r="H1342" s="1" t="str">
        <f t="shared" si="2"/>
        <v>2007/2008</v>
      </c>
      <c r="I1342" s="2" t="str">
        <f t="shared" si="3"/>
        <v>2008</v>
      </c>
    </row>
    <row r="1343" ht="14.25" customHeight="1">
      <c r="A1343" s="1">
        <v>2.01303988E8</v>
      </c>
      <c r="B1343" s="1" t="s">
        <v>3323</v>
      </c>
      <c r="C1343" s="1" t="s">
        <v>3324</v>
      </c>
      <c r="D1343" s="1" t="s">
        <v>2</v>
      </c>
      <c r="E1343" s="1" t="str">
        <f t="shared" si="1"/>
        <v>201303988-MIEIC</v>
      </c>
      <c r="F1343" s="1" t="s">
        <v>8146</v>
      </c>
      <c r="G1343" s="1" t="s">
        <v>8150</v>
      </c>
      <c r="H1343" s="1" t="str">
        <f t="shared" si="2"/>
        <v>2017/2018</v>
      </c>
      <c r="I1343" s="2" t="str">
        <f t="shared" si="3"/>
        <v>2018</v>
      </c>
    </row>
    <row r="1344" ht="14.25" customHeight="1">
      <c r="A1344" s="1">
        <v>2.00304787E8</v>
      </c>
      <c r="B1344" s="1" t="s">
        <v>3325</v>
      </c>
      <c r="C1344" s="1" t="s">
        <v>3326</v>
      </c>
      <c r="D1344" s="1" t="s">
        <v>2</v>
      </c>
      <c r="E1344" s="1" t="str">
        <f t="shared" si="1"/>
        <v>200304787-MIEIC</v>
      </c>
      <c r="F1344" s="1" t="s">
        <v>8119</v>
      </c>
      <c r="G1344" s="1" t="s">
        <v>8131</v>
      </c>
      <c r="H1344" s="1" t="str">
        <f t="shared" si="2"/>
        <v>2010/2011</v>
      </c>
      <c r="I1344" s="2" t="str">
        <f t="shared" si="3"/>
        <v>2011</v>
      </c>
    </row>
    <row r="1345" ht="14.25" customHeight="1">
      <c r="A1345" s="1">
        <v>2.01109221E8</v>
      </c>
      <c r="B1345" s="1" t="s">
        <v>3329</v>
      </c>
      <c r="C1345" s="1" t="s">
        <v>3330</v>
      </c>
      <c r="D1345" s="1" t="s">
        <v>2</v>
      </c>
      <c r="E1345" s="1" t="str">
        <f t="shared" si="1"/>
        <v>201109221-MIEIC</v>
      </c>
      <c r="F1345" s="1" t="s">
        <v>8151</v>
      </c>
      <c r="G1345" s="1" t="s">
        <v>8152</v>
      </c>
      <c r="H1345" s="1" t="str">
        <f t="shared" si="2"/>
        <v>2015/2016</v>
      </c>
      <c r="I1345" s="2" t="str">
        <f t="shared" si="3"/>
        <v>2016</v>
      </c>
    </row>
    <row r="1346" ht="14.25" customHeight="1">
      <c r="A1346" s="1">
        <v>2.0130388E8</v>
      </c>
      <c r="B1346" s="1" t="s">
        <v>3332</v>
      </c>
      <c r="C1346" s="1" t="s">
        <v>3333</v>
      </c>
      <c r="D1346" s="1" t="s">
        <v>2</v>
      </c>
      <c r="E1346" s="1" t="str">
        <f t="shared" si="1"/>
        <v>201303880-MIEIC</v>
      </c>
      <c r="F1346" s="1" t="s">
        <v>8133</v>
      </c>
      <c r="G1346" s="1" t="s">
        <v>8134</v>
      </c>
      <c r="H1346" s="1" t="str">
        <f t="shared" si="2"/>
        <v>2019/2020</v>
      </c>
      <c r="I1346" s="2" t="str">
        <f t="shared" si="3"/>
        <v>2020</v>
      </c>
    </row>
    <row r="1347" ht="14.25" customHeight="1">
      <c r="A1347" s="1">
        <v>2.00200973E8</v>
      </c>
      <c r="B1347" s="1" t="s">
        <v>3335</v>
      </c>
      <c r="C1347" s="1" t="s">
        <v>3336</v>
      </c>
      <c r="D1347" s="1" t="s">
        <v>2</v>
      </c>
      <c r="E1347" s="1" t="str">
        <f t="shared" si="1"/>
        <v>200200973-MIEIC</v>
      </c>
      <c r="F1347" s="1" t="s">
        <v>8149</v>
      </c>
      <c r="G1347" s="1" t="s">
        <v>8116</v>
      </c>
      <c r="H1347" s="1" t="str">
        <f t="shared" si="2"/>
        <v>2008/2009</v>
      </c>
      <c r="I1347" s="2" t="str">
        <f t="shared" si="3"/>
        <v>2009</v>
      </c>
    </row>
    <row r="1348" ht="14.25" customHeight="1">
      <c r="A1348" s="1">
        <v>2.01104305E8</v>
      </c>
      <c r="B1348" s="1" t="s">
        <v>3337</v>
      </c>
      <c r="C1348" s="1" t="s">
        <v>3338</v>
      </c>
      <c r="D1348" s="1" t="s">
        <v>2</v>
      </c>
      <c r="E1348" s="1" t="str">
        <f t="shared" si="1"/>
        <v>201104305-MIEIC</v>
      </c>
      <c r="F1348" s="1" t="s">
        <v>8151</v>
      </c>
      <c r="G1348" s="1" t="s">
        <v>8152</v>
      </c>
      <c r="H1348" s="1" t="str">
        <f t="shared" si="2"/>
        <v>2015/2016</v>
      </c>
      <c r="I1348" s="2" t="str">
        <f t="shared" si="3"/>
        <v>2016</v>
      </c>
    </row>
    <row r="1349" ht="14.25" customHeight="1">
      <c r="A1349" s="1">
        <v>2.00601334E8</v>
      </c>
      <c r="B1349" s="1" t="s">
        <v>3348</v>
      </c>
      <c r="C1349" s="1" t="s">
        <v>3349</v>
      </c>
      <c r="D1349" s="1" t="s">
        <v>2</v>
      </c>
      <c r="E1349" s="1" t="str">
        <f t="shared" si="1"/>
        <v>200601334-MIEIC</v>
      </c>
      <c r="F1349" s="1" t="s">
        <v>8115</v>
      </c>
      <c r="G1349" s="1" t="s">
        <v>8131</v>
      </c>
      <c r="H1349" s="1" t="str">
        <f t="shared" si="2"/>
        <v>2010/2011</v>
      </c>
      <c r="I1349" s="2" t="str">
        <f t="shared" si="3"/>
        <v>2011</v>
      </c>
    </row>
    <row r="1350" ht="14.25" customHeight="1">
      <c r="A1350" s="1">
        <v>2.00700608E8</v>
      </c>
      <c r="B1350" s="1" t="s">
        <v>3353</v>
      </c>
      <c r="C1350" s="1" t="s">
        <v>3354</v>
      </c>
      <c r="D1350" s="1" t="s">
        <v>2</v>
      </c>
      <c r="E1350" s="1" t="str">
        <f t="shared" si="1"/>
        <v>200700608-MIEIC</v>
      </c>
      <c r="F1350" s="1" t="s">
        <v>8121</v>
      </c>
      <c r="G1350" s="1" t="s">
        <v>8132</v>
      </c>
      <c r="H1350" s="1" t="str">
        <f t="shared" si="2"/>
        <v>2011/2012</v>
      </c>
      <c r="I1350" s="2" t="str">
        <f t="shared" si="3"/>
        <v>2012</v>
      </c>
    </row>
    <row r="1351" ht="14.25" customHeight="1">
      <c r="A1351" s="1">
        <v>2.01005324E8</v>
      </c>
      <c r="B1351" s="1" t="s">
        <v>3359</v>
      </c>
      <c r="C1351" s="1" t="s">
        <v>3360</v>
      </c>
      <c r="D1351" s="1" t="s">
        <v>2</v>
      </c>
      <c r="E1351" s="1" t="str">
        <f t="shared" si="1"/>
        <v>201005324-MIEIC</v>
      </c>
      <c r="F1351" s="1" t="s">
        <v>8146</v>
      </c>
      <c r="G1351" s="1" t="s">
        <v>8143</v>
      </c>
      <c r="H1351" s="1" t="str">
        <f t="shared" si="2"/>
        <v>2016/2017</v>
      </c>
      <c r="I1351" s="2" t="str">
        <f t="shared" si="3"/>
        <v>2017</v>
      </c>
    </row>
    <row r="1352" ht="14.25" customHeight="1">
      <c r="A1352" s="1">
        <v>2.01100772E8</v>
      </c>
      <c r="B1352" s="1" t="s">
        <v>3362</v>
      </c>
      <c r="C1352" s="1" t="s">
        <v>3363</v>
      </c>
      <c r="D1352" s="1" t="s">
        <v>2</v>
      </c>
      <c r="E1352" s="1" t="str">
        <f t="shared" si="1"/>
        <v>201100772-MIEIC</v>
      </c>
      <c r="F1352" s="1" t="s">
        <v>8151</v>
      </c>
      <c r="G1352" s="1" t="s">
        <v>8143</v>
      </c>
      <c r="H1352" s="1" t="str">
        <f t="shared" si="2"/>
        <v>2016/2017</v>
      </c>
      <c r="I1352" s="2" t="str">
        <f t="shared" si="3"/>
        <v>2017</v>
      </c>
    </row>
    <row r="1353" ht="14.25" customHeight="1">
      <c r="A1353" s="1">
        <v>2.01108044E8</v>
      </c>
      <c r="B1353" s="1" t="s">
        <v>3365</v>
      </c>
      <c r="C1353" s="1" t="s">
        <v>3366</v>
      </c>
      <c r="D1353" s="1" t="s">
        <v>2</v>
      </c>
      <c r="E1353" s="1" t="str">
        <f t="shared" si="1"/>
        <v>201108044-MIEIC</v>
      </c>
      <c r="F1353" s="1" t="s">
        <v>8151</v>
      </c>
      <c r="G1353" s="1" t="s">
        <v>8143</v>
      </c>
      <c r="H1353" s="1" t="str">
        <f t="shared" si="2"/>
        <v>2016/2017</v>
      </c>
      <c r="I1353" s="2" t="str">
        <f t="shared" si="3"/>
        <v>2017</v>
      </c>
    </row>
    <row r="1354" ht="14.25" customHeight="1">
      <c r="A1354" s="1">
        <v>2.01206141E8</v>
      </c>
      <c r="B1354" s="1" t="s">
        <v>3368</v>
      </c>
      <c r="C1354" s="1" t="s">
        <v>3369</v>
      </c>
      <c r="D1354" s="1" t="s">
        <v>2</v>
      </c>
      <c r="E1354" s="1" t="str">
        <f t="shared" si="1"/>
        <v>201206141-MIEIC</v>
      </c>
      <c r="F1354" s="1" t="s">
        <v>8142</v>
      </c>
      <c r="G1354" s="1" t="s">
        <v>8143</v>
      </c>
      <c r="H1354" s="1" t="str">
        <f t="shared" si="2"/>
        <v>2016/2017</v>
      </c>
      <c r="I1354" s="2" t="str">
        <f t="shared" si="3"/>
        <v>2017</v>
      </c>
    </row>
    <row r="1355" ht="14.25" customHeight="1">
      <c r="A1355" s="1">
        <v>2.0120392E8</v>
      </c>
      <c r="B1355" s="1" t="s">
        <v>3372</v>
      </c>
      <c r="C1355" s="1" t="s">
        <v>3373</v>
      </c>
      <c r="D1355" s="1" t="s">
        <v>2</v>
      </c>
      <c r="E1355" s="1" t="str">
        <f t="shared" si="1"/>
        <v>201203920-MIEIC</v>
      </c>
      <c r="F1355" s="1" t="s">
        <v>8142</v>
      </c>
      <c r="G1355" s="1" t="s">
        <v>8143</v>
      </c>
      <c r="H1355" s="1" t="str">
        <f t="shared" si="2"/>
        <v>2016/2017</v>
      </c>
      <c r="I1355" s="2" t="str">
        <f t="shared" si="3"/>
        <v>2017</v>
      </c>
    </row>
    <row r="1356" ht="14.25" customHeight="1">
      <c r="A1356" s="1">
        <v>2.01303882E8</v>
      </c>
      <c r="B1356" s="1" t="s">
        <v>3376</v>
      </c>
      <c r="C1356" s="1" t="s">
        <v>3377</v>
      </c>
      <c r="D1356" s="1" t="s">
        <v>2</v>
      </c>
      <c r="E1356" s="1" t="str">
        <f t="shared" si="1"/>
        <v>201303882-MIEIC</v>
      </c>
      <c r="F1356" s="1" t="s">
        <v>8146</v>
      </c>
      <c r="G1356" s="1" t="s">
        <v>8150</v>
      </c>
      <c r="H1356" s="1" t="str">
        <f t="shared" si="2"/>
        <v>2017/2018</v>
      </c>
      <c r="I1356" s="2" t="str">
        <f t="shared" si="3"/>
        <v>2018</v>
      </c>
    </row>
    <row r="1357" ht="14.25" customHeight="1">
      <c r="A1357" s="1">
        <v>2.00700624E8</v>
      </c>
      <c r="B1357" s="1" t="s">
        <v>3381</v>
      </c>
      <c r="C1357" s="1" t="s">
        <v>3382</v>
      </c>
      <c r="D1357" s="1" t="s">
        <v>2</v>
      </c>
      <c r="E1357" s="1" t="str">
        <f t="shared" si="1"/>
        <v>200700624-MIEIC</v>
      </c>
      <c r="F1357" s="1" t="s">
        <v>8121</v>
      </c>
      <c r="G1357" s="1" t="s">
        <v>8132</v>
      </c>
      <c r="H1357" s="1" t="str">
        <f t="shared" si="2"/>
        <v>2011/2012</v>
      </c>
      <c r="I1357" s="2" t="str">
        <f t="shared" si="3"/>
        <v>2012</v>
      </c>
    </row>
    <row r="1358" ht="14.25" customHeight="1">
      <c r="A1358" s="1">
        <v>2.01104369E8</v>
      </c>
      <c r="B1358" s="1" t="s">
        <v>3383</v>
      </c>
      <c r="C1358" s="1" t="s">
        <v>3384</v>
      </c>
      <c r="D1358" s="1" t="s">
        <v>2</v>
      </c>
      <c r="E1358" s="1" t="str">
        <f t="shared" si="1"/>
        <v>201104369-MIEIC</v>
      </c>
      <c r="F1358" s="1" t="s">
        <v>8151</v>
      </c>
      <c r="G1358" s="1" t="s">
        <v>8143</v>
      </c>
      <c r="H1358" s="1" t="str">
        <f t="shared" si="2"/>
        <v>2016/2017</v>
      </c>
      <c r="I1358" s="2" t="str">
        <f t="shared" si="3"/>
        <v>2017</v>
      </c>
    </row>
    <row r="1359" ht="14.25" customHeight="1">
      <c r="A1359" s="1">
        <v>2.0160793E8</v>
      </c>
      <c r="B1359" s="1" t="s">
        <v>3387</v>
      </c>
      <c r="C1359" s="1" t="s">
        <v>3388</v>
      </c>
      <c r="D1359" s="1" t="s">
        <v>2</v>
      </c>
      <c r="E1359" s="1" t="str">
        <f t="shared" si="1"/>
        <v>201607930-MIEIC</v>
      </c>
      <c r="F1359" s="1" t="s">
        <v>8135</v>
      </c>
      <c r="G1359" s="1" t="s">
        <v>8136</v>
      </c>
      <c r="H1359" s="1" t="str">
        <f t="shared" si="2"/>
        <v>2020/2021</v>
      </c>
      <c r="I1359" s="2" t="str">
        <f t="shared" si="3"/>
        <v>2021</v>
      </c>
    </row>
    <row r="1360" ht="14.25" customHeight="1">
      <c r="A1360" s="1">
        <v>2.00301045E8</v>
      </c>
      <c r="B1360" s="1" t="s">
        <v>3389</v>
      </c>
      <c r="C1360" s="1" t="s">
        <v>3390</v>
      </c>
      <c r="D1360" s="1" t="s">
        <v>2</v>
      </c>
      <c r="E1360" s="1" t="str">
        <f t="shared" si="1"/>
        <v>200301045-MIEIC</v>
      </c>
      <c r="F1360" s="1" t="s">
        <v>8119</v>
      </c>
      <c r="G1360" s="1" t="s">
        <v>8118</v>
      </c>
      <c r="H1360" s="1" t="str">
        <f t="shared" si="2"/>
        <v>2007/2008</v>
      </c>
      <c r="I1360" s="2" t="str">
        <f t="shared" si="3"/>
        <v>2008</v>
      </c>
    </row>
    <row r="1361" ht="14.25" customHeight="1">
      <c r="A1361" s="1">
        <v>2.01305868E8</v>
      </c>
      <c r="B1361" s="1" t="s">
        <v>3392</v>
      </c>
      <c r="C1361" s="1" t="s">
        <v>3393</v>
      </c>
      <c r="D1361" s="1" t="s">
        <v>2</v>
      </c>
      <c r="E1361" s="1" t="str">
        <f t="shared" si="1"/>
        <v>201305868-MIEIC</v>
      </c>
      <c r="F1361" s="1" t="s">
        <v>8146</v>
      </c>
      <c r="G1361" s="1" t="s">
        <v>8150</v>
      </c>
      <c r="H1361" s="1" t="str">
        <f t="shared" si="2"/>
        <v>2017/2018</v>
      </c>
      <c r="I1361" s="2" t="str">
        <f t="shared" si="3"/>
        <v>2018</v>
      </c>
    </row>
    <row r="1362" ht="14.25" customHeight="1">
      <c r="A1362" s="1">
        <v>2.00808028E8</v>
      </c>
      <c r="B1362" s="1" t="s">
        <v>3395</v>
      </c>
      <c r="C1362" s="1" t="s">
        <v>3396</v>
      </c>
      <c r="D1362" s="1" t="s">
        <v>2</v>
      </c>
      <c r="E1362" s="1" t="str">
        <f t="shared" si="1"/>
        <v>200808028-MIEIC</v>
      </c>
      <c r="F1362" s="1" t="s">
        <v>8147</v>
      </c>
      <c r="G1362" s="1" t="s">
        <v>8129</v>
      </c>
      <c r="H1362" s="1" t="str">
        <f t="shared" si="2"/>
        <v>2012/2013</v>
      </c>
      <c r="I1362" s="2" t="str">
        <f t="shared" si="3"/>
        <v>2013</v>
      </c>
    </row>
    <row r="1363" ht="14.25" customHeight="1">
      <c r="A1363" s="1">
        <v>2.01106849E8</v>
      </c>
      <c r="B1363" s="1" t="s">
        <v>3398</v>
      </c>
      <c r="C1363" s="1" t="s">
        <v>3399</v>
      </c>
      <c r="D1363" s="1" t="s">
        <v>2</v>
      </c>
      <c r="E1363" s="1" t="str">
        <f t="shared" si="1"/>
        <v>201106849-MIEIC</v>
      </c>
      <c r="F1363" s="1" t="s">
        <v>8151</v>
      </c>
      <c r="G1363" s="1" t="s">
        <v>8143</v>
      </c>
      <c r="H1363" s="1" t="str">
        <f t="shared" si="2"/>
        <v>2016/2017</v>
      </c>
      <c r="I1363" s="2" t="str">
        <f t="shared" si="3"/>
        <v>2017</v>
      </c>
    </row>
    <row r="1364" ht="14.25" customHeight="1">
      <c r="A1364" s="1">
        <v>2.00405299E8</v>
      </c>
      <c r="B1364" s="1" t="s">
        <v>3402</v>
      </c>
      <c r="C1364" s="1" t="s">
        <v>3403</v>
      </c>
      <c r="D1364" s="1" t="s">
        <v>2</v>
      </c>
      <c r="E1364" s="1" t="str">
        <f t="shared" si="1"/>
        <v>200405299-MIEIC</v>
      </c>
      <c r="F1364" s="1" t="s">
        <v>8117</v>
      </c>
      <c r="G1364" s="1" t="s">
        <v>8116</v>
      </c>
      <c r="H1364" s="1" t="str">
        <f t="shared" si="2"/>
        <v>2008/2009</v>
      </c>
      <c r="I1364" s="2" t="str">
        <f t="shared" si="3"/>
        <v>2009</v>
      </c>
    </row>
    <row r="1365" ht="14.25" customHeight="1">
      <c r="A1365" s="1">
        <v>2.00606958E8</v>
      </c>
      <c r="B1365" s="1" t="s">
        <v>3406</v>
      </c>
      <c r="C1365" s="1" t="s">
        <v>3407</v>
      </c>
      <c r="D1365" s="1" t="s">
        <v>2</v>
      </c>
      <c r="E1365" s="1" t="str">
        <f t="shared" si="1"/>
        <v>200606958-MIEIC</v>
      </c>
      <c r="F1365" s="1" t="s">
        <v>8115</v>
      </c>
      <c r="G1365" s="1" t="s">
        <v>8131</v>
      </c>
      <c r="H1365" s="1" t="str">
        <f t="shared" si="2"/>
        <v>2010/2011</v>
      </c>
      <c r="I1365" s="2" t="str">
        <f t="shared" si="3"/>
        <v>2011</v>
      </c>
    </row>
    <row r="1366" ht="14.25" customHeight="1">
      <c r="A1366" s="1">
        <v>2.01708805E8</v>
      </c>
      <c r="B1366" s="1" t="s">
        <v>3411</v>
      </c>
      <c r="C1366" s="1" t="s">
        <v>3412</v>
      </c>
      <c r="D1366" s="1" t="s">
        <v>2</v>
      </c>
      <c r="E1366" s="1" t="str">
        <f t="shared" si="1"/>
        <v>201708805-MIEIC</v>
      </c>
      <c r="F1366" s="1" t="s">
        <v>8139</v>
      </c>
      <c r="G1366" s="1" t="s">
        <v>8136</v>
      </c>
      <c r="H1366" s="1" t="str">
        <f t="shared" si="2"/>
        <v>2020/2021</v>
      </c>
      <c r="I1366" s="2" t="str">
        <f t="shared" si="3"/>
        <v>2021</v>
      </c>
    </row>
    <row r="1367" ht="14.25" customHeight="1">
      <c r="A1367" s="1">
        <v>2.01405197E8</v>
      </c>
      <c r="B1367" s="1" t="s">
        <v>3413</v>
      </c>
      <c r="C1367" s="1" t="s">
        <v>3414</v>
      </c>
      <c r="D1367" s="1" t="s">
        <v>2</v>
      </c>
      <c r="E1367" s="1" t="str">
        <f t="shared" si="1"/>
        <v>201405197-MIEIC</v>
      </c>
      <c r="F1367" s="1" t="s">
        <v>8145</v>
      </c>
      <c r="G1367" s="1" t="s">
        <v>8136</v>
      </c>
      <c r="H1367" s="1" t="str">
        <f t="shared" si="2"/>
        <v>2020/2021</v>
      </c>
      <c r="I1367" s="2" t="str">
        <f t="shared" si="3"/>
        <v>2021</v>
      </c>
    </row>
    <row r="1368" ht="14.25" customHeight="1">
      <c r="A1368" s="1">
        <v>2.00400361E8</v>
      </c>
      <c r="B1368" s="1" t="s">
        <v>3415</v>
      </c>
      <c r="C1368" s="1" t="s">
        <v>3416</v>
      </c>
      <c r="D1368" s="1" t="s">
        <v>2</v>
      </c>
      <c r="E1368" s="1" t="str">
        <f t="shared" si="1"/>
        <v>200400361-MIEIC</v>
      </c>
      <c r="F1368" s="1" t="s">
        <v>8117</v>
      </c>
      <c r="G1368" s="1" t="s">
        <v>8116</v>
      </c>
      <c r="H1368" s="1" t="str">
        <f t="shared" si="2"/>
        <v>2008/2009</v>
      </c>
      <c r="I1368" s="2" t="str">
        <f t="shared" si="3"/>
        <v>2009</v>
      </c>
    </row>
    <row r="1369" ht="14.25" customHeight="1">
      <c r="A1369" s="1">
        <v>2.0020449E8</v>
      </c>
      <c r="B1369" s="1" t="s">
        <v>3419</v>
      </c>
      <c r="C1369" s="1" t="s">
        <v>3420</v>
      </c>
      <c r="D1369" s="1" t="s">
        <v>2</v>
      </c>
      <c r="E1369" s="1" t="str">
        <f t="shared" si="1"/>
        <v>200204490-MIEIC</v>
      </c>
      <c r="F1369" s="1" t="s">
        <v>8149</v>
      </c>
      <c r="G1369" s="1" t="s">
        <v>8118</v>
      </c>
      <c r="H1369" s="1" t="str">
        <f t="shared" si="2"/>
        <v>2007/2008</v>
      </c>
      <c r="I1369" s="2" t="str">
        <f t="shared" si="3"/>
        <v>2008</v>
      </c>
    </row>
    <row r="1370" ht="14.25" customHeight="1">
      <c r="A1370" s="1">
        <v>2.00304765E8</v>
      </c>
      <c r="B1370" s="1" t="s">
        <v>3429</v>
      </c>
      <c r="C1370" s="1" t="s">
        <v>3430</v>
      </c>
      <c r="D1370" s="1" t="s">
        <v>2</v>
      </c>
      <c r="E1370" s="1" t="str">
        <f t="shared" si="1"/>
        <v>200304765-MIEIC</v>
      </c>
      <c r="F1370" s="1" t="s">
        <v>8123</v>
      </c>
      <c r="G1370" s="1" t="s">
        <v>8132</v>
      </c>
      <c r="H1370" s="1" t="str">
        <f t="shared" si="2"/>
        <v>2011/2012</v>
      </c>
      <c r="I1370" s="2" t="str">
        <f t="shared" si="3"/>
        <v>2012</v>
      </c>
    </row>
    <row r="1371" ht="14.25" customHeight="1">
      <c r="A1371" s="1">
        <v>2.01505648E8</v>
      </c>
      <c r="B1371" s="1" t="s">
        <v>3433</v>
      </c>
      <c r="C1371" s="1" t="s">
        <v>3434</v>
      </c>
      <c r="D1371" s="1" t="s">
        <v>2</v>
      </c>
      <c r="E1371" s="1" t="str">
        <f t="shared" si="1"/>
        <v>201505648-MIEIC</v>
      </c>
      <c r="F1371" s="1" t="s">
        <v>8133</v>
      </c>
      <c r="G1371" s="1" t="s">
        <v>8134</v>
      </c>
      <c r="H1371" s="1" t="str">
        <f t="shared" si="2"/>
        <v>2019/2020</v>
      </c>
      <c r="I1371" s="2" t="str">
        <f t="shared" si="3"/>
        <v>2020</v>
      </c>
    </row>
    <row r="1372" ht="14.25" customHeight="1">
      <c r="A1372" s="1">
        <v>2.0160533E8</v>
      </c>
      <c r="B1372" s="1" t="s">
        <v>3435</v>
      </c>
      <c r="C1372" s="1" t="s">
        <v>3436</v>
      </c>
      <c r="D1372" s="1" t="s">
        <v>2</v>
      </c>
      <c r="E1372" s="1" t="str">
        <f t="shared" si="1"/>
        <v>201605330-MIEIC</v>
      </c>
      <c r="F1372" s="1" t="s">
        <v>8135</v>
      </c>
      <c r="G1372" s="1" t="s">
        <v>8136</v>
      </c>
      <c r="H1372" s="1" t="str">
        <f t="shared" si="2"/>
        <v>2020/2021</v>
      </c>
      <c r="I1372" s="2" t="str">
        <f t="shared" si="3"/>
        <v>2021</v>
      </c>
    </row>
    <row r="1373" ht="14.25" customHeight="1">
      <c r="A1373" s="1">
        <v>2.00506433E8</v>
      </c>
      <c r="B1373" s="1" t="s">
        <v>3437</v>
      </c>
      <c r="C1373" s="1" t="s">
        <v>3438</v>
      </c>
      <c r="D1373" s="1" t="s">
        <v>2</v>
      </c>
      <c r="E1373" s="1" t="str">
        <f t="shared" si="1"/>
        <v>200506433-MIEIC</v>
      </c>
      <c r="F1373" s="1" t="s">
        <v>8121</v>
      </c>
      <c r="G1373" s="1" t="s">
        <v>8138</v>
      </c>
      <c r="H1373" s="1" t="str">
        <f t="shared" si="2"/>
        <v>2013/2014</v>
      </c>
      <c r="I1373" s="2" t="str">
        <f t="shared" si="3"/>
        <v>2014</v>
      </c>
    </row>
    <row r="1374" ht="14.25" customHeight="1">
      <c r="A1374" s="1">
        <v>2.00806025E8</v>
      </c>
      <c r="B1374" s="1" t="s">
        <v>3444</v>
      </c>
      <c r="C1374" s="1" t="s">
        <v>3445</v>
      </c>
      <c r="D1374" s="1" t="s">
        <v>2</v>
      </c>
      <c r="E1374" s="1" t="str">
        <f t="shared" si="1"/>
        <v>200806025-MIEIC</v>
      </c>
      <c r="F1374" s="1" t="s">
        <v>8147</v>
      </c>
      <c r="G1374" s="1" t="s">
        <v>8129</v>
      </c>
      <c r="H1374" s="1" t="str">
        <f t="shared" si="2"/>
        <v>2012/2013</v>
      </c>
      <c r="I1374" s="2" t="str">
        <f t="shared" si="3"/>
        <v>2013</v>
      </c>
    </row>
    <row r="1375" ht="14.25" customHeight="1">
      <c r="A1375" s="1">
        <v>2.00100881E8</v>
      </c>
      <c r="B1375" s="1" t="s">
        <v>3464</v>
      </c>
      <c r="C1375" s="1" t="s">
        <v>3465</v>
      </c>
      <c r="D1375" s="1" t="s">
        <v>2</v>
      </c>
      <c r="E1375" s="1" t="str">
        <f t="shared" si="1"/>
        <v>200100881-MIEIC</v>
      </c>
      <c r="F1375" s="1" t="s">
        <v>8121</v>
      </c>
      <c r="G1375" s="1" t="s">
        <v>8132</v>
      </c>
      <c r="H1375" s="1" t="str">
        <f t="shared" si="2"/>
        <v>2011/2012</v>
      </c>
      <c r="I1375" s="2" t="str">
        <f t="shared" si="3"/>
        <v>2012</v>
      </c>
    </row>
    <row r="1376" ht="14.25" customHeight="1">
      <c r="A1376" s="1">
        <v>2.01504088E8</v>
      </c>
      <c r="B1376" s="1" t="s">
        <v>3472</v>
      </c>
      <c r="C1376" s="1" t="s">
        <v>3473</v>
      </c>
      <c r="D1376" s="1" t="s">
        <v>2</v>
      </c>
      <c r="E1376" s="1" t="str">
        <f t="shared" si="1"/>
        <v>201504088-MIEIC</v>
      </c>
      <c r="F1376" s="1" t="s">
        <v>8133</v>
      </c>
      <c r="G1376" s="1" t="s">
        <v>8134</v>
      </c>
      <c r="H1376" s="1" t="str">
        <f t="shared" si="2"/>
        <v>2019/2020</v>
      </c>
      <c r="I1376" s="2" t="str">
        <f t="shared" si="3"/>
        <v>2020</v>
      </c>
    </row>
    <row r="1377" ht="14.25" customHeight="1">
      <c r="A1377" s="1">
        <v>2.00202374E8</v>
      </c>
      <c r="B1377" s="1" t="s">
        <v>3474</v>
      </c>
      <c r="C1377" s="1" t="s">
        <v>3475</v>
      </c>
      <c r="D1377" s="1" t="s">
        <v>2</v>
      </c>
      <c r="E1377" s="1" t="str">
        <f t="shared" si="1"/>
        <v>200202374-MIEIC</v>
      </c>
      <c r="F1377" s="1" t="s">
        <v>8149</v>
      </c>
      <c r="G1377" s="1" t="s">
        <v>8118</v>
      </c>
      <c r="H1377" s="1" t="str">
        <f t="shared" si="2"/>
        <v>2007/2008</v>
      </c>
      <c r="I1377" s="2" t="str">
        <f t="shared" si="3"/>
        <v>2008</v>
      </c>
    </row>
    <row r="1378" ht="14.25" customHeight="1">
      <c r="A1378" s="1">
        <v>2.01505439E8</v>
      </c>
      <c r="B1378" s="1" t="s">
        <v>3477</v>
      </c>
      <c r="C1378" s="1" t="s">
        <v>3478</v>
      </c>
      <c r="D1378" s="1" t="s">
        <v>2</v>
      </c>
      <c r="E1378" s="1" t="str">
        <f t="shared" si="1"/>
        <v>201505439-MIEIC</v>
      </c>
      <c r="F1378" s="1" t="s">
        <v>8133</v>
      </c>
      <c r="G1378" s="1" t="s">
        <v>8136</v>
      </c>
      <c r="H1378" s="1" t="str">
        <f t="shared" si="2"/>
        <v>2020/2021</v>
      </c>
      <c r="I1378" s="2" t="str">
        <f t="shared" si="3"/>
        <v>2021</v>
      </c>
    </row>
    <row r="1379" ht="14.25" customHeight="1">
      <c r="A1379" s="1">
        <v>2.01406241E8</v>
      </c>
      <c r="B1379" s="1" t="s">
        <v>3484</v>
      </c>
      <c r="C1379" s="1" t="s">
        <v>3485</v>
      </c>
      <c r="D1379" s="1" t="s">
        <v>2</v>
      </c>
      <c r="E1379" s="1" t="str">
        <f t="shared" si="1"/>
        <v>201406241-MIEIC</v>
      </c>
      <c r="F1379" s="1" t="s">
        <v>8145</v>
      </c>
      <c r="G1379" s="1" t="s">
        <v>8134</v>
      </c>
      <c r="H1379" s="1" t="str">
        <f t="shared" si="2"/>
        <v>2019/2020</v>
      </c>
      <c r="I1379" s="2" t="str">
        <f t="shared" si="3"/>
        <v>2020</v>
      </c>
    </row>
    <row r="1380" ht="14.25" customHeight="1">
      <c r="A1380" s="1">
        <v>2.005021E8</v>
      </c>
      <c r="B1380" s="1" t="s">
        <v>3493</v>
      </c>
      <c r="C1380" s="1" t="s">
        <v>3494</v>
      </c>
      <c r="D1380" s="1" t="s">
        <v>2</v>
      </c>
      <c r="E1380" s="1" t="str">
        <f t="shared" si="1"/>
        <v>200502100-MIEIC</v>
      </c>
      <c r="F1380" s="1" t="s">
        <v>8123</v>
      </c>
      <c r="G1380" s="1" t="s">
        <v>8130</v>
      </c>
      <c r="H1380" s="1" t="str">
        <f t="shared" si="2"/>
        <v>2009/2010</v>
      </c>
      <c r="I1380" s="2" t="str">
        <f t="shared" si="3"/>
        <v>2010</v>
      </c>
    </row>
    <row r="1381" ht="14.25" customHeight="1">
      <c r="A1381" s="1">
        <v>2.00403654E8</v>
      </c>
      <c r="B1381" s="1" t="s">
        <v>3502</v>
      </c>
      <c r="C1381" s="1" t="s">
        <v>3503</v>
      </c>
      <c r="D1381" s="1" t="s">
        <v>2</v>
      </c>
      <c r="E1381" s="1" t="str">
        <f t="shared" si="1"/>
        <v>200403654-MIEIC</v>
      </c>
      <c r="F1381" s="1" t="s">
        <v>8117</v>
      </c>
      <c r="G1381" s="1" t="s">
        <v>8130</v>
      </c>
      <c r="H1381" s="1" t="str">
        <f t="shared" si="2"/>
        <v>2009/2010</v>
      </c>
      <c r="I1381" s="2" t="str">
        <f t="shared" si="3"/>
        <v>2010</v>
      </c>
    </row>
    <row r="1382" ht="14.25" customHeight="1">
      <c r="A1382" s="1">
        <v>2.00705613E8</v>
      </c>
      <c r="B1382" s="1" t="s">
        <v>3509</v>
      </c>
      <c r="C1382" s="1" t="s">
        <v>3510</v>
      </c>
      <c r="D1382" s="1" t="s">
        <v>2</v>
      </c>
      <c r="E1382" s="1" t="str">
        <f t="shared" si="1"/>
        <v>200705613-MIEIC</v>
      </c>
      <c r="F1382" s="1" t="s">
        <v>8121</v>
      </c>
      <c r="G1382" s="1" t="s">
        <v>8132</v>
      </c>
      <c r="H1382" s="1" t="str">
        <f t="shared" si="2"/>
        <v>2011/2012</v>
      </c>
      <c r="I1382" s="2" t="str">
        <f t="shared" si="3"/>
        <v>2012</v>
      </c>
    </row>
    <row r="1383" ht="14.25" customHeight="1">
      <c r="A1383" s="1">
        <v>2.00505471E8</v>
      </c>
      <c r="B1383" s="1" t="s">
        <v>3511</v>
      </c>
      <c r="C1383" s="1" t="s">
        <v>3512</v>
      </c>
      <c r="D1383" s="1" t="s">
        <v>2</v>
      </c>
      <c r="E1383" s="1" t="str">
        <f t="shared" si="1"/>
        <v>200505471-MIEIC</v>
      </c>
      <c r="F1383" s="1" t="s">
        <v>8121</v>
      </c>
      <c r="G1383" s="1" t="s">
        <v>8129</v>
      </c>
      <c r="H1383" s="1" t="str">
        <f t="shared" si="2"/>
        <v>2012/2013</v>
      </c>
      <c r="I1383" s="2" t="str">
        <f t="shared" si="3"/>
        <v>2013</v>
      </c>
    </row>
    <row r="1384" ht="14.25" customHeight="1">
      <c r="A1384" s="1">
        <v>2.00405149E8</v>
      </c>
      <c r="B1384" s="1" t="s">
        <v>3513</v>
      </c>
      <c r="C1384" s="1" t="s">
        <v>3514</v>
      </c>
      <c r="D1384" s="1" t="s">
        <v>2</v>
      </c>
      <c r="E1384" s="1" t="str">
        <f t="shared" si="1"/>
        <v>200405149-MIEIC</v>
      </c>
      <c r="F1384" s="1" t="s">
        <v>8117</v>
      </c>
      <c r="G1384" s="1" t="s">
        <v>8130</v>
      </c>
      <c r="H1384" s="1" t="str">
        <f t="shared" si="2"/>
        <v>2009/2010</v>
      </c>
      <c r="I1384" s="2" t="str">
        <f t="shared" si="3"/>
        <v>2010</v>
      </c>
    </row>
    <row r="1385" ht="14.25" customHeight="1">
      <c r="A1385" s="1">
        <v>2.00905229E8</v>
      </c>
      <c r="B1385" s="1" t="s">
        <v>3518</v>
      </c>
      <c r="C1385" s="1" t="s">
        <v>3519</v>
      </c>
      <c r="D1385" s="1" t="s">
        <v>2</v>
      </c>
      <c r="E1385" s="1" t="str">
        <f t="shared" si="1"/>
        <v>200905229-MIEIC</v>
      </c>
      <c r="F1385" s="1" t="s">
        <v>8137</v>
      </c>
      <c r="G1385" s="1" t="s">
        <v>8138</v>
      </c>
      <c r="H1385" s="1" t="str">
        <f t="shared" si="2"/>
        <v>2013/2014</v>
      </c>
      <c r="I1385" s="2" t="str">
        <f t="shared" si="3"/>
        <v>2014</v>
      </c>
    </row>
    <row r="1386" ht="14.25" customHeight="1">
      <c r="A1386" s="1">
        <v>2.01605237E8</v>
      </c>
      <c r="B1386" s="1" t="s">
        <v>3524</v>
      </c>
      <c r="C1386" s="1" t="s">
        <v>3525</v>
      </c>
      <c r="D1386" s="1" t="s">
        <v>2</v>
      </c>
      <c r="E1386" s="1" t="str">
        <f t="shared" si="1"/>
        <v>201605237-MIEIC</v>
      </c>
      <c r="F1386" s="1" t="s">
        <v>8135</v>
      </c>
      <c r="G1386" s="1" t="s">
        <v>8136</v>
      </c>
      <c r="H1386" s="1" t="str">
        <f t="shared" si="2"/>
        <v>2020/2021</v>
      </c>
      <c r="I1386" s="2" t="str">
        <f t="shared" si="3"/>
        <v>2021</v>
      </c>
    </row>
    <row r="1387" ht="14.25" customHeight="1">
      <c r="A1387" s="1">
        <v>2.01304605E8</v>
      </c>
      <c r="B1387" s="1" t="s">
        <v>3527</v>
      </c>
      <c r="C1387" s="1" t="s">
        <v>3528</v>
      </c>
      <c r="D1387" s="1" t="s">
        <v>2</v>
      </c>
      <c r="E1387" s="1" t="str">
        <f t="shared" si="1"/>
        <v>201304605-MIEIC</v>
      </c>
      <c r="F1387" s="1" t="s">
        <v>8146</v>
      </c>
      <c r="G1387" s="1" t="s">
        <v>8144</v>
      </c>
      <c r="H1387" s="1" t="str">
        <f t="shared" si="2"/>
        <v>2018/2019</v>
      </c>
      <c r="I1387" s="2" t="str">
        <f t="shared" si="3"/>
        <v>2019</v>
      </c>
    </row>
    <row r="1388" ht="14.25" customHeight="1">
      <c r="A1388" s="1">
        <v>2.01006444E8</v>
      </c>
      <c r="B1388" s="1" t="s">
        <v>3529</v>
      </c>
      <c r="C1388" s="1" t="s">
        <v>3530</v>
      </c>
      <c r="D1388" s="1" t="s">
        <v>2</v>
      </c>
      <c r="E1388" s="1" t="str">
        <f t="shared" si="1"/>
        <v>201006444-MIEIC</v>
      </c>
      <c r="F1388" s="1" t="s">
        <v>8140</v>
      </c>
      <c r="G1388" s="1" t="s">
        <v>8138</v>
      </c>
      <c r="H1388" s="1" t="str">
        <f t="shared" si="2"/>
        <v>2013/2014</v>
      </c>
      <c r="I1388" s="2" t="str">
        <f t="shared" si="3"/>
        <v>2014</v>
      </c>
    </row>
    <row r="1389" ht="14.25" customHeight="1">
      <c r="A1389" s="1">
        <v>2.0090069E8</v>
      </c>
      <c r="B1389" s="1" t="s">
        <v>3533</v>
      </c>
      <c r="C1389" s="1" t="s">
        <v>3534</v>
      </c>
      <c r="D1389" s="1" t="s">
        <v>2</v>
      </c>
      <c r="E1389" s="1" t="str">
        <f t="shared" si="1"/>
        <v>200900690-MIEIC</v>
      </c>
      <c r="F1389" s="1" t="s">
        <v>8137</v>
      </c>
      <c r="G1389" s="1" t="s">
        <v>8138</v>
      </c>
      <c r="H1389" s="1" t="str">
        <f t="shared" si="2"/>
        <v>2013/2014</v>
      </c>
      <c r="I1389" s="2" t="str">
        <f t="shared" si="3"/>
        <v>2014</v>
      </c>
    </row>
    <row r="1390" ht="14.25" customHeight="1">
      <c r="A1390" s="1">
        <v>2.00806026E8</v>
      </c>
      <c r="B1390" s="1" t="s">
        <v>3538</v>
      </c>
      <c r="C1390" s="1" t="s">
        <v>3539</v>
      </c>
      <c r="D1390" s="1" t="s">
        <v>2</v>
      </c>
      <c r="E1390" s="1" t="str">
        <f t="shared" si="1"/>
        <v>200806026-MIEIC</v>
      </c>
      <c r="F1390" s="1" t="s">
        <v>8147</v>
      </c>
      <c r="G1390" s="1" t="s">
        <v>8129</v>
      </c>
      <c r="H1390" s="1" t="str">
        <f t="shared" si="2"/>
        <v>2012/2013</v>
      </c>
      <c r="I1390" s="2" t="str">
        <f t="shared" si="3"/>
        <v>2013</v>
      </c>
    </row>
    <row r="1391" ht="14.25" customHeight="1">
      <c r="A1391" s="1">
        <v>2.01303098E8</v>
      </c>
      <c r="B1391" s="1" t="s">
        <v>3541</v>
      </c>
      <c r="C1391" s="1" t="s">
        <v>3542</v>
      </c>
      <c r="D1391" s="1" t="s">
        <v>2</v>
      </c>
      <c r="E1391" s="1" t="str">
        <f t="shared" si="1"/>
        <v>201303098-MIEIC</v>
      </c>
      <c r="F1391" s="1" t="s">
        <v>8146</v>
      </c>
      <c r="G1391" s="1" t="s">
        <v>8134</v>
      </c>
      <c r="H1391" s="1" t="str">
        <f t="shared" si="2"/>
        <v>2019/2020</v>
      </c>
      <c r="I1391" s="2" t="str">
        <f t="shared" si="3"/>
        <v>2020</v>
      </c>
    </row>
    <row r="1392" ht="14.25" customHeight="1">
      <c r="A1392" s="1">
        <v>2.00706622E8</v>
      </c>
      <c r="B1392" s="1" t="s">
        <v>3543</v>
      </c>
      <c r="C1392" s="1" t="s">
        <v>3544</v>
      </c>
      <c r="D1392" s="1" t="s">
        <v>2</v>
      </c>
      <c r="E1392" s="1" t="str">
        <f t="shared" si="1"/>
        <v>200706622-MIEIC</v>
      </c>
      <c r="F1392" s="1" t="s">
        <v>8121</v>
      </c>
      <c r="G1392" s="1" t="s">
        <v>8132</v>
      </c>
      <c r="H1392" s="1" t="str">
        <f t="shared" si="2"/>
        <v>2011/2012</v>
      </c>
      <c r="I1392" s="2" t="str">
        <f t="shared" si="3"/>
        <v>2012</v>
      </c>
    </row>
    <row r="1393" ht="14.25" customHeight="1">
      <c r="A1393" s="1">
        <v>2.00305407E8</v>
      </c>
      <c r="B1393" s="1" t="s">
        <v>3547</v>
      </c>
      <c r="C1393" s="1" t="s">
        <v>3548</v>
      </c>
      <c r="D1393" s="1" t="s">
        <v>2</v>
      </c>
      <c r="E1393" s="1" t="str">
        <f t="shared" si="1"/>
        <v>200305407-MIEIC</v>
      </c>
      <c r="F1393" s="1" t="s">
        <v>8119</v>
      </c>
      <c r="G1393" s="1" t="s">
        <v>8118</v>
      </c>
      <c r="H1393" s="1" t="str">
        <f t="shared" si="2"/>
        <v>2007/2008</v>
      </c>
      <c r="I1393" s="2" t="str">
        <f t="shared" si="3"/>
        <v>2008</v>
      </c>
    </row>
    <row r="1394" ht="14.25" customHeight="1">
      <c r="A1394" s="1">
        <v>2.00102897E8</v>
      </c>
      <c r="B1394" s="1" t="s">
        <v>3551</v>
      </c>
      <c r="C1394" s="1" t="s">
        <v>3552</v>
      </c>
      <c r="D1394" s="1" t="s">
        <v>2</v>
      </c>
      <c r="E1394" s="1" t="str">
        <f t="shared" si="1"/>
        <v>200102897-MIEIC</v>
      </c>
      <c r="F1394" s="1" t="s">
        <v>8119</v>
      </c>
      <c r="G1394" s="1" t="s">
        <v>8118</v>
      </c>
      <c r="H1394" s="1" t="str">
        <f t="shared" si="2"/>
        <v>2007/2008</v>
      </c>
      <c r="I1394" s="2" t="str">
        <f t="shared" si="3"/>
        <v>2008</v>
      </c>
    </row>
    <row r="1395" ht="14.25" customHeight="1">
      <c r="A1395" s="1">
        <v>2.00500454E8</v>
      </c>
      <c r="B1395" s="1" t="s">
        <v>3557</v>
      </c>
      <c r="C1395" s="1" t="s">
        <v>3558</v>
      </c>
      <c r="D1395" s="1" t="s">
        <v>2</v>
      </c>
      <c r="E1395" s="1" t="str">
        <f t="shared" si="1"/>
        <v>200500454-MIEIC</v>
      </c>
      <c r="F1395" s="1" t="s">
        <v>8123</v>
      </c>
      <c r="G1395" s="1" t="s">
        <v>8130</v>
      </c>
      <c r="H1395" s="1" t="str">
        <f t="shared" si="2"/>
        <v>2009/2010</v>
      </c>
      <c r="I1395" s="2" t="str">
        <f t="shared" si="3"/>
        <v>2010</v>
      </c>
    </row>
    <row r="1396" ht="14.25" customHeight="1">
      <c r="A1396" s="1">
        <v>2.0060223E8</v>
      </c>
      <c r="B1396" s="1" t="s">
        <v>3565</v>
      </c>
      <c r="C1396" s="1" t="s">
        <v>3566</v>
      </c>
      <c r="D1396" s="1" t="s">
        <v>2</v>
      </c>
      <c r="E1396" s="1" t="str">
        <f t="shared" si="1"/>
        <v>200602230-MIEIC</v>
      </c>
      <c r="F1396" s="1" t="s">
        <v>8121</v>
      </c>
      <c r="G1396" s="1" t="s">
        <v>8132</v>
      </c>
      <c r="H1396" s="1" t="str">
        <f t="shared" si="2"/>
        <v>2011/2012</v>
      </c>
      <c r="I1396" s="2" t="str">
        <f t="shared" si="3"/>
        <v>2012</v>
      </c>
    </row>
    <row r="1397" ht="14.25" customHeight="1">
      <c r="A1397" s="1">
        <v>2.00900689E8</v>
      </c>
      <c r="B1397" s="1" t="s">
        <v>3570</v>
      </c>
      <c r="C1397" s="1" t="s">
        <v>3571</v>
      </c>
      <c r="D1397" s="1" t="s">
        <v>2</v>
      </c>
      <c r="E1397" s="1" t="str">
        <f t="shared" si="1"/>
        <v>200900689-MIEIC</v>
      </c>
      <c r="F1397" s="1" t="s">
        <v>8137</v>
      </c>
      <c r="G1397" s="1" t="s">
        <v>8138</v>
      </c>
      <c r="H1397" s="1" t="str">
        <f t="shared" si="2"/>
        <v>2013/2014</v>
      </c>
      <c r="I1397" s="2" t="str">
        <f t="shared" si="3"/>
        <v>2014</v>
      </c>
    </row>
    <row r="1398" ht="14.25" customHeight="1">
      <c r="A1398" s="1">
        <v>2.00604239E8</v>
      </c>
      <c r="B1398" s="1" t="s">
        <v>3572</v>
      </c>
      <c r="C1398" s="1" t="s">
        <v>3573</v>
      </c>
      <c r="D1398" s="1" t="s">
        <v>2</v>
      </c>
      <c r="E1398" s="1" t="str">
        <f t="shared" si="1"/>
        <v>200604239-MIEIC</v>
      </c>
      <c r="F1398" s="1" t="s">
        <v>8115</v>
      </c>
      <c r="G1398" s="1" t="s">
        <v>8129</v>
      </c>
      <c r="H1398" s="1" t="str">
        <f t="shared" si="2"/>
        <v>2012/2013</v>
      </c>
      <c r="I1398" s="2" t="str">
        <f t="shared" si="3"/>
        <v>2013</v>
      </c>
    </row>
    <row r="1399" ht="14.25" customHeight="1">
      <c r="A1399" s="1">
        <v>2.01101774E8</v>
      </c>
      <c r="B1399" s="1" t="s">
        <v>3576</v>
      </c>
      <c r="C1399" s="1" t="s">
        <v>3577</v>
      </c>
      <c r="D1399" s="1" t="s">
        <v>2</v>
      </c>
      <c r="E1399" s="1" t="str">
        <f t="shared" si="1"/>
        <v>201101774-MIEIC</v>
      </c>
      <c r="F1399" s="1" t="s">
        <v>8151</v>
      </c>
      <c r="G1399" s="1" t="s">
        <v>8152</v>
      </c>
      <c r="H1399" s="1" t="str">
        <f t="shared" si="2"/>
        <v>2015/2016</v>
      </c>
      <c r="I1399" s="2" t="str">
        <f t="shared" si="3"/>
        <v>2016</v>
      </c>
    </row>
    <row r="1400" ht="14.25" customHeight="1">
      <c r="A1400" s="1">
        <v>2.00702647E8</v>
      </c>
      <c r="B1400" s="1" t="s">
        <v>3578</v>
      </c>
      <c r="C1400" s="1" t="s">
        <v>3579</v>
      </c>
      <c r="D1400" s="1" t="s">
        <v>2</v>
      </c>
      <c r="E1400" s="1" t="str">
        <f t="shared" si="1"/>
        <v>200702647-MIEIC</v>
      </c>
      <c r="F1400" s="1" t="s">
        <v>8121</v>
      </c>
      <c r="G1400" s="1" t="s">
        <v>8116</v>
      </c>
      <c r="H1400" s="1" t="str">
        <f t="shared" si="2"/>
        <v>2008/2009</v>
      </c>
      <c r="I1400" s="2" t="str">
        <f t="shared" si="3"/>
        <v>2009</v>
      </c>
    </row>
    <row r="1401" ht="14.25" customHeight="1">
      <c r="A1401" s="1">
        <v>2.01104913E8</v>
      </c>
      <c r="B1401" s="1" t="s">
        <v>3584</v>
      </c>
      <c r="C1401" s="1" t="s">
        <v>3585</v>
      </c>
      <c r="D1401" s="1" t="s">
        <v>2</v>
      </c>
      <c r="E1401" s="1" t="str">
        <f t="shared" si="1"/>
        <v>201104913-MIEIC</v>
      </c>
      <c r="F1401" s="1" t="s">
        <v>8133</v>
      </c>
      <c r="G1401" s="1" t="s">
        <v>8134</v>
      </c>
      <c r="H1401" s="1" t="str">
        <f t="shared" si="2"/>
        <v>2019/2020</v>
      </c>
      <c r="I1401" s="2" t="str">
        <f t="shared" si="3"/>
        <v>2020</v>
      </c>
    </row>
    <row r="1402" ht="14.25" customHeight="1">
      <c r="A1402" s="1">
        <v>2.0140549E8</v>
      </c>
      <c r="B1402" s="1" t="s">
        <v>3587</v>
      </c>
      <c r="C1402" s="1" t="s">
        <v>3588</v>
      </c>
      <c r="D1402" s="1" t="s">
        <v>2</v>
      </c>
      <c r="E1402" s="1" t="str">
        <f t="shared" si="1"/>
        <v>201405490-MIEIC</v>
      </c>
      <c r="F1402" s="1" t="s">
        <v>8145</v>
      </c>
      <c r="G1402" s="1" t="s">
        <v>8144</v>
      </c>
      <c r="H1402" s="1" t="str">
        <f t="shared" si="2"/>
        <v>2018/2019</v>
      </c>
      <c r="I1402" s="2" t="str">
        <f t="shared" si="3"/>
        <v>2019</v>
      </c>
    </row>
    <row r="1403" ht="14.25" customHeight="1">
      <c r="A1403" s="1">
        <v>2.00200975E8</v>
      </c>
      <c r="B1403" s="1" t="s">
        <v>3592</v>
      </c>
      <c r="C1403" s="1" t="s">
        <v>3593</v>
      </c>
      <c r="D1403" s="1" t="s">
        <v>2</v>
      </c>
      <c r="E1403" s="1" t="str">
        <f t="shared" si="1"/>
        <v>200200975-MIEIC</v>
      </c>
      <c r="F1403" s="1" t="s">
        <v>8149</v>
      </c>
      <c r="G1403" s="1" t="s">
        <v>8118</v>
      </c>
      <c r="H1403" s="1" t="str">
        <f t="shared" si="2"/>
        <v>2007/2008</v>
      </c>
      <c r="I1403" s="2" t="str">
        <f t="shared" si="3"/>
        <v>2008</v>
      </c>
    </row>
    <row r="1404" ht="14.25" customHeight="1">
      <c r="A1404" s="1">
        <v>2.00406096E8</v>
      </c>
      <c r="B1404" s="1" t="s">
        <v>3596</v>
      </c>
      <c r="C1404" s="1" t="s">
        <v>3597</v>
      </c>
      <c r="D1404" s="1" t="s">
        <v>2</v>
      </c>
      <c r="E1404" s="1" t="str">
        <f t="shared" si="1"/>
        <v>200406096-MIEIC</v>
      </c>
      <c r="F1404" s="1" t="s">
        <v>8117</v>
      </c>
      <c r="G1404" s="1" t="s">
        <v>8116</v>
      </c>
      <c r="H1404" s="1" t="str">
        <f t="shared" si="2"/>
        <v>2008/2009</v>
      </c>
      <c r="I1404" s="2" t="str">
        <f t="shared" si="3"/>
        <v>2009</v>
      </c>
    </row>
    <row r="1405" ht="14.25" customHeight="1">
      <c r="A1405" s="1">
        <v>2.01405163E8</v>
      </c>
      <c r="B1405" s="1" t="s">
        <v>3600</v>
      </c>
      <c r="C1405" s="1" t="s">
        <v>3601</v>
      </c>
      <c r="D1405" s="1" t="s">
        <v>2</v>
      </c>
      <c r="E1405" s="1" t="str">
        <f t="shared" si="1"/>
        <v>201405163-MIEIC</v>
      </c>
      <c r="F1405" s="1" t="s">
        <v>8145</v>
      </c>
      <c r="G1405" s="1" t="s">
        <v>8134</v>
      </c>
      <c r="H1405" s="1" t="str">
        <f t="shared" si="2"/>
        <v>2019/2020</v>
      </c>
      <c r="I1405" s="2" t="str">
        <f t="shared" si="3"/>
        <v>2020</v>
      </c>
    </row>
    <row r="1406" ht="14.25" customHeight="1">
      <c r="A1406" s="1">
        <v>2.00605186E8</v>
      </c>
      <c r="B1406" s="1" t="s">
        <v>3608</v>
      </c>
      <c r="C1406" s="1" t="s">
        <v>3609</v>
      </c>
      <c r="D1406" s="1" t="s">
        <v>2</v>
      </c>
      <c r="E1406" s="1" t="str">
        <f t="shared" si="1"/>
        <v>200605186-MIEIC</v>
      </c>
      <c r="F1406" s="1" t="s">
        <v>8115</v>
      </c>
      <c r="G1406" s="1" t="s">
        <v>8132</v>
      </c>
      <c r="H1406" s="1" t="str">
        <f t="shared" si="2"/>
        <v>2011/2012</v>
      </c>
      <c r="I1406" s="2" t="str">
        <f t="shared" si="3"/>
        <v>2012</v>
      </c>
    </row>
    <row r="1407" ht="14.25" customHeight="1">
      <c r="A1407" s="1">
        <v>2.01106781E8</v>
      </c>
      <c r="B1407" s="1" t="s">
        <v>3613</v>
      </c>
      <c r="C1407" s="1" t="s">
        <v>3614</v>
      </c>
      <c r="D1407" s="1" t="s">
        <v>2</v>
      </c>
      <c r="E1407" s="1" t="str">
        <f t="shared" si="1"/>
        <v>201106781-MIEIC</v>
      </c>
      <c r="F1407" s="1" t="s">
        <v>8151</v>
      </c>
      <c r="G1407" s="1" t="s">
        <v>8152</v>
      </c>
      <c r="H1407" s="1" t="str">
        <f t="shared" si="2"/>
        <v>2015/2016</v>
      </c>
      <c r="I1407" s="2" t="str">
        <f t="shared" si="3"/>
        <v>2016</v>
      </c>
    </row>
    <row r="1408" ht="14.25" customHeight="1">
      <c r="A1408" s="1">
        <v>2.00900579E8</v>
      </c>
      <c r="B1408" s="1" t="s">
        <v>3617</v>
      </c>
      <c r="C1408" s="1" t="s">
        <v>3618</v>
      </c>
      <c r="D1408" s="1" t="s">
        <v>2</v>
      </c>
      <c r="E1408" s="1" t="str">
        <f t="shared" si="1"/>
        <v>200900579-MIEIC</v>
      </c>
      <c r="F1408" s="1" t="s">
        <v>8146</v>
      </c>
      <c r="G1408" s="1" t="s">
        <v>8150</v>
      </c>
      <c r="H1408" s="1" t="str">
        <f t="shared" si="2"/>
        <v>2017/2018</v>
      </c>
      <c r="I1408" s="2" t="str">
        <f t="shared" si="3"/>
        <v>2018</v>
      </c>
    </row>
    <row r="1409" ht="14.25" customHeight="1">
      <c r="A1409" s="1">
        <v>2.01206047E8</v>
      </c>
      <c r="B1409" s="1" t="s">
        <v>3619</v>
      </c>
      <c r="C1409" s="1" t="s">
        <v>3620</v>
      </c>
      <c r="D1409" s="1" t="s">
        <v>2</v>
      </c>
      <c r="E1409" s="1" t="str">
        <f t="shared" si="1"/>
        <v>201206047-MIEIC</v>
      </c>
      <c r="F1409" s="1" t="s">
        <v>8142</v>
      </c>
      <c r="G1409" s="1" t="s">
        <v>8143</v>
      </c>
      <c r="H1409" s="1" t="str">
        <f t="shared" si="2"/>
        <v>2016/2017</v>
      </c>
      <c r="I1409" s="2" t="str">
        <f t="shared" si="3"/>
        <v>2017</v>
      </c>
    </row>
    <row r="1410" ht="14.25" customHeight="1">
      <c r="A1410" s="1">
        <v>2.01200615E8</v>
      </c>
      <c r="B1410" s="1" t="s">
        <v>3626</v>
      </c>
      <c r="C1410" s="1" t="s">
        <v>3627</v>
      </c>
      <c r="D1410" s="1" t="s">
        <v>2</v>
      </c>
      <c r="E1410" s="1" t="str">
        <f t="shared" si="1"/>
        <v>201200615-MIEIC</v>
      </c>
      <c r="F1410" s="1" t="s">
        <v>8142</v>
      </c>
      <c r="G1410" s="1" t="s">
        <v>8143</v>
      </c>
      <c r="H1410" s="1" t="str">
        <f t="shared" si="2"/>
        <v>2016/2017</v>
      </c>
      <c r="I1410" s="2" t="str">
        <f t="shared" si="3"/>
        <v>2017</v>
      </c>
    </row>
    <row r="1411" ht="14.25" customHeight="1">
      <c r="A1411" s="1">
        <v>2.01206044E8</v>
      </c>
      <c r="B1411" s="1" t="s">
        <v>3632</v>
      </c>
      <c r="C1411" s="1" t="s">
        <v>3633</v>
      </c>
      <c r="D1411" s="1" t="s">
        <v>2</v>
      </c>
      <c r="E1411" s="1" t="str">
        <f t="shared" si="1"/>
        <v>201206044-MIEIC</v>
      </c>
      <c r="F1411" s="1" t="s">
        <v>8142</v>
      </c>
      <c r="G1411" s="1" t="s">
        <v>8150</v>
      </c>
      <c r="H1411" s="1" t="str">
        <f t="shared" si="2"/>
        <v>2017/2018</v>
      </c>
      <c r="I1411" s="2" t="str">
        <f t="shared" si="3"/>
        <v>2018</v>
      </c>
    </row>
    <row r="1412" ht="14.25" customHeight="1">
      <c r="A1412" s="1">
        <v>2.01109247E8</v>
      </c>
      <c r="B1412" s="1" t="s">
        <v>3634</v>
      </c>
      <c r="C1412" s="1" t="s">
        <v>3635</v>
      </c>
      <c r="D1412" s="1" t="s">
        <v>2</v>
      </c>
      <c r="E1412" s="1" t="str">
        <f t="shared" si="1"/>
        <v>201109247-MIEIC</v>
      </c>
      <c r="F1412" s="1" t="s">
        <v>8151</v>
      </c>
      <c r="G1412" s="1" t="s">
        <v>8152</v>
      </c>
      <c r="H1412" s="1" t="str">
        <f t="shared" si="2"/>
        <v>2015/2016</v>
      </c>
      <c r="I1412" s="2" t="str">
        <f t="shared" si="3"/>
        <v>2016</v>
      </c>
    </row>
    <row r="1413" ht="14.25" customHeight="1">
      <c r="A1413" s="1">
        <v>2.00701969E8</v>
      </c>
      <c r="B1413" s="1" t="s">
        <v>3637</v>
      </c>
      <c r="C1413" s="1" t="s">
        <v>3638</v>
      </c>
      <c r="D1413" s="1" t="s">
        <v>2</v>
      </c>
      <c r="E1413" s="1" t="str">
        <f t="shared" si="1"/>
        <v>200701969-MIEIC</v>
      </c>
      <c r="F1413" s="1" t="s">
        <v>8121</v>
      </c>
      <c r="G1413" s="1" t="s">
        <v>8132</v>
      </c>
      <c r="H1413" s="1" t="str">
        <f t="shared" si="2"/>
        <v>2011/2012</v>
      </c>
      <c r="I1413" s="2" t="str">
        <f t="shared" si="3"/>
        <v>2012</v>
      </c>
    </row>
    <row r="1414" ht="14.25" customHeight="1">
      <c r="A1414" s="1">
        <v>2.00604067E8</v>
      </c>
      <c r="B1414" s="1" t="s">
        <v>3655</v>
      </c>
      <c r="C1414" s="1" t="s">
        <v>3656</v>
      </c>
      <c r="D1414" s="1" t="s">
        <v>2</v>
      </c>
      <c r="E1414" s="1" t="str">
        <f t="shared" si="1"/>
        <v>200604067-MIEIC</v>
      </c>
      <c r="F1414" s="1" t="s">
        <v>8115</v>
      </c>
      <c r="G1414" s="1" t="s">
        <v>8132</v>
      </c>
      <c r="H1414" s="1" t="str">
        <f t="shared" si="2"/>
        <v>2011/2012</v>
      </c>
      <c r="I1414" s="2" t="str">
        <f t="shared" si="3"/>
        <v>2012</v>
      </c>
    </row>
    <row r="1415" ht="14.25" customHeight="1">
      <c r="A1415" s="1">
        <v>2.0070664E8</v>
      </c>
      <c r="B1415" s="1" t="s">
        <v>3660</v>
      </c>
      <c r="C1415" s="1" t="s">
        <v>3661</v>
      </c>
      <c r="D1415" s="1" t="s">
        <v>2</v>
      </c>
      <c r="E1415" s="1" t="str">
        <f t="shared" si="1"/>
        <v>200706640-MIEIC</v>
      </c>
      <c r="F1415" s="1" t="s">
        <v>8121</v>
      </c>
      <c r="G1415" s="1" t="s">
        <v>8132</v>
      </c>
      <c r="H1415" s="1" t="str">
        <f t="shared" si="2"/>
        <v>2011/2012</v>
      </c>
      <c r="I1415" s="2" t="str">
        <f t="shared" si="3"/>
        <v>2012</v>
      </c>
    </row>
    <row r="1416" ht="14.25" customHeight="1">
      <c r="A1416" s="1">
        <v>2.01004121E8</v>
      </c>
      <c r="B1416" s="1" t="s">
        <v>3662</v>
      </c>
      <c r="C1416" s="1" t="s">
        <v>3663</v>
      </c>
      <c r="D1416" s="1" t="s">
        <v>2</v>
      </c>
      <c r="E1416" s="1" t="str">
        <f t="shared" si="1"/>
        <v>201004121-MIEIC</v>
      </c>
      <c r="F1416" s="1" t="s">
        <v>8140</v>
      </c>
      <c r="G1416" s="1" t="s">
        <v>8141</v>
      </c>
      <c r="H1416" s="1" t="str">
        <f t="shared" si="2"/>
        <v>2014/2015</v>
      </c>
      <c r="I1416" s="2" t="str">
        <f t="shared" si="3"/>
        <v>2015</v>
      </c>
    </row>
    <row r="1417" ht="14.25" customHeight="1">
      <c r="A1417" s="1">
        <v>2.01604828E8</v>
      </c>
      <c r="B1417" s="1" t="s">
        <v>3667</v>
      </c>
      <c r="C1417" s="1" t="s">
        <v>3668</v>
      </c>
      <c r="D1417" s="1" t="s">
        <v>2</v>
      </c>
      <c r="E1417" s="1" t="str">
        <f t="shared" si="1"/>
        <v>201604828-MIEIC</v>
      </c>
      <c r="F1417" s="1" t="s">
        <v>8135</v>
      </c>
      <c r="G1417" s="1" t="s">
        <v>8136</v>
      </c>
      <c r="H1417" s="1" t="str">
        <f t="shared" si="2"/>
        <v>2020/2021</v>
      </c>
      <c r="I1417" s="2" t="str">
        <f t="shared" si="3"/>
        <v>2021</v>
      </c>
    </row>
    <row r="1418" ht="14.25" customHeight="1">
      <c r="A1418" s="1">
        <v>2.01304395E8</v>
      </c>
      <c r="B1418" s="1" t="s">
        <v>3674</v>
      </c>
      <c r="C1418" s="1" t="s">
        <v>3675</v>
      </c>
      <c r="D1418" s="1" t="s">
        <v>2</v>
      </c>
      <c r="E1418" s="1" t="str">
        <f t="shared" si="1"/>
        <v>201304395-MIEIC</v>
      </c>
      <c r="F1418" s="1" t="s">
        <v>8146</v>
      </c>
      <c r="G1418" s="1" t="s">
        <v>8144</v>
      </c>
      <c r="H1418" s="1" t="str">
        <f t="shared" si="2"/>
        <v>2018/2019</v>
      </c>
      <c r="I1418" s="2" t="str">
        <f t="shared" si="3"/>
        <v>2019</v>
      </c>
    </row>
    <row r="1419" ht="14.25" customHeight="1">
      <c r="A1419" s="1">
        <v>2.01203562E8</v>
      </c>
      <c r="B1419" s="1" t="s">
        <v>3684</v>
      </c>
      <c r="C1419" s="1" t="s">
        <v>3685</v>
      </c>
      <c r="D1419" s="1" t="s">
        <v>2</v>
      </c>
      <c r="E1419" s="1" t="str">
        <f t="shared" si="1"/>
        <v>201203562-MIEIC</v>
      </c>
      <c r="F1419" s="1" t="s">
        <v>8145</v>
      </c>
      <c r="G1419" s="1" t="s">
        <v>8136</v>
      </c>
      <c r="H1419" s="1" t="str">
        <f t="shared" si="2"/>
        <v>2020/2021</v>
      </c>
      <c r="I1419" s="2" t="str">
        <f t="shared" si="3"/>
        <v>2021</v>
      </c>
    </row>
    <row r="1420" ht="14.25" customHeight="1">
      <c r="A1420" s="1">
        <v>2.0120074E8</v>
      </c>
      <c r="B1420" s="1" t="s">
        <v>3687</v>
      </c>
      <c r="C1420" s="1" t="s">
        <v>3688</v>
      </c>
      <c r="D1420" s="1" t="s">
        <v>2</v>
      </c>
      <c r="E1420" s="1" t="str">
        <f t="shared" si="1"/>
        <v>201200740-MIEIC</v>
      </c>
      <c r="F1420" s="1" t="s">
        <v>8142</v>
      </c>
      <c r="G1420" s="1" t="s">
        <v>8143</v>
      </c>
      <c r="H1420" s="1" t="str">
        <f t="shared" si="2"/>
        <v>2016/2017</v>
      </c>
      <c r="I1420" s="2" t="str">
        <f t="shared" si="3"/>
        <v>2017</v>
      </c>
    </row>
    <row r="1421" ht="14.25" customHeight="1">
      <c r="A1421" s="1">
        <v>2.00700613E8</v>
      </c>
      <c r="B1421" s="1" t="s">
        <v>3699</v>
      </c>
      <c r="C1421" s="1" t="s">
        <v>3700</v>
      </c>
      <c r="D1421" s="1" t="s">
        <v>2</v>
      </c>
      <c r="E1421" s="1" t="str">
        <f t="shared" si="1"/>
        <v>200700613-MIEIC</v>
      </c>
      <c r="F1421" s="1" t="s">
        <v>8137</v>
      </c>
      <c r="G1421" s="1" t="s">
        <v>8141</v>
      </c>
      <c r="H1421" s="1" t="str">
        <f t="shared" si="2"/>
        <v>2014/2015</v>
      </c>
      <c r="I1421" s="2" t="str">
        <f t="shared" si="3"/>
        <v>2015</v>
      </c>
    </row>
    <row r="1422" ht="14.25" customHeight="1">
      <c r="A1422" s="1">
        <v>2.00804984E8</v>
      </c>
      <c r="B1422" s="1" t="s">
        <v>3707</v>
      </c>
      <c r="C1422" s="1" t="s">
        <v>3708</v>
      </c>
      <c r="D1422" s="1" t="s">
        <v>2</v>
      </c>
      <c r="E1422" s="1" t="str">
        <f t="shared" si="1"/>
        <v>200804984-MIEIC</v>
      </c>
      <c r="F1422" s="1" t="s">
        <v>8147</v>
      </c>
      <c r="G1422" s="1" t="s">
        <v>8130</v>
      </c>
      <c r="H1422" s="1" t="str">
        <f t="shared" si="2"/>
        <v>2009/2010</v>
      </c>
      <c r="I1422" s="2" t="str">
        <f t="shared" si="3"/>
        <v>2010</v>
      </c>
    </row>
    <row r="1423" ht="14.25" customHeight="1">
      <c r="A1423" s="1">
        <v>2.00506285E8</v>
      </c>
      <c r="B1423" s="1" t="s">
        <v>3712</v>
      </c>
      <c r="C1423" s="1" t="s">
        <v>3713</v>
      </c>
      <c r="D1423" s="1" t="s">
        <v>2</v>
      </c>
      <c r="E1423" s="1" t="str">
        <f t="shared" si="1"/>
        <v>200506285-MIEIC</v>
      </c>
      <c r="F1423" s="1" t="s">
        <v>8123</v>
      </c>
      <c r="G1423" s="1" t="s">
        <v>8141</v>
      </c>
      <c r="H1423" s="1" t="str">
        <f t="shared" si="2"/>
        <v>2014/2015</v>
      </c>
      <c r="I1423" s="2" t="str">
        <f t="shared" si="3"/>
        <v>2015</v>
      </c>
    </row>
    <row r="1424" ht="14.25" customHeight="1">
      <c r="A1424" s="1">
        <v>2.00502916E8</v>
      </c>
      <c r="B1424" s="1" t="s">
        <v>3715</v>
      </c>
      <c r="C1424" s="1" t="s">
        <v>3716</v>
      </c>
      <c r="D1424" s="1" t="s">
        <v>2</v>
      </c>
      <c r="E1424" s="1" t="str">
        <f t="shared" si="1"/>
        <v>200502916-MIEIC</v>
      </c>
      <c r="F1424" s="1" t="s">
        <v>8123</v>
      </c>
      <c r="G1424" s="1" t="s">
        <v>8130</v>
      </c>
      <c r="H1424" s="1" t="str">
        <f t="shared" si="2"/>
        <v>2009/2010</v>
      </c>
      <c r="I1424" s="2" t="str">
        <f t="shared" si="3"/>
        <v>2010</v>
      </c>
    </row>
    <row r="1425" ht="14.25" customHeight="1">
      <c r="A1425" s="1">
        <v>2.01005302E8</v>
      </c>
      <c r="B1425" s="1" t="s">
        <v>3727</v>
      </c>
      <c r="C1425" s="1" t="s">
        <v>3728</v>
      </c>
      <c r="D1425" s="1" t="s">
        <v>2</v>
      </c>
      <c r="E1425" s="1" t="str">
        <f t="shared" si="1"/>
        <v>201005302-MIEIC</v>
      </c>
      <c r="F1425" s="1" t="s">
        <v>8140</v>
      </c>
      <c r="G1425" s="1" t="s">
        <v>8138</v>
      </c>
      <c r="H1425" s="1" t="str">
        <f t="shared" si="2"/>
        <v>2013/2014</v>
      </c>
      <c r="I1425" s="2" t="str">
        <f t="shared" si="3"/>
        <v>2014</v>
      </c>
    </row>
    <row r="1426" ht="14.25" customHeight="1">
      <c r="A1426" s="1">
        <v>2.00502917E8</v>
      </c>
      <c r="B1426" s="1" t="s">
        <v>3729</v>
      </c>
      <c r="C1426" s="1" t="s">
        <v>3730</v>
      </c>
      <c r="D1426" s="1" t="s">
        <v>2</v>
      </c>
      <c r="E1426" s="1" t="str">
        <f t="shared" si="1"/>
        <v>200502917-MIEIC</v>
      </c>
      <c r="F1426" s="1" t="s">
        <v>8123</v>
      </c>
      <c r="G1426" s="1" t="s">
        <v>8130</v>
      </c>
      <c r="H1426" s="1" t="str">
        <f t="shared" si="2"/>
        <v>2009/2010</v>
      </c>
      <c r="I1426" s="2" t="str">
        <f t="shared" si="3"/>
        <v>2010</v>
      </c>
    </row>
    <row r="1427" ht="14.25" customHeight="1">
      <c r="A1427" s="1">
        <v>2.01406225E8</v>
      </c>
      <c r="B1427" s="1" t="s">
        <v>3735</v>
      </c>
      <c r="C1427" s="1" t="s">
        <v>3736</v>
      </c>
      <c r="D1427" s="1" t="s">
        <v>2</v>
      </c>
      <c r="E1427" s="1" t="str">
        <f t="shared" si="1"/>
        <v>201406225-MIEIC</v>
      </c>
      <c r="F1427" s="1" t="s">
        <v>8145</v>
      </c>
      <c r="G1427" s="1" t="s">
        <v>8144</v>
      </c>
      <c r="H1427" s="1" t="str">
        <f t="shared" si="2"/>
        <v>2018/2019</v>
      </c>
      <c r="I1427" s="2" t="str">
        <f t="shared" si="3"/>
        <v>2019</v>
      </c>
    </row>
    <row r="1428" ht="14.25" customHeight="1">
      <c r="A1428" s="1">
        <v>2.01604602E8</v>
      </c>
      <c r="B1428" s="1" t="s">
        <v>3737</v>
      </c>
      <c r="C1428" s="1" t="s">
        <v>3738</v>
      </c>
      <c r="D1428" s="1" t="s">
        <v>2</v>
      </c>
      <c r="E1428" s="1" t="str">
        <f t="shared" si="1"/>
        <v>201604602-MIEIC</v>
      </c>
      <c r="F1428" s="1" t="s">
        <v>8135</v>
      </c>
      <c r="G1428" s="1" t="s">
        <v>8136</v>
      </c>
      <c r="H1428" s="1" t="str">
        <f t="shared" si="2"/>
        <v>2020/2021</v>
      </c>
      <c r="I1428" s="2" t="str">
        <f t="shared" si="3"/>
        <v>2021</v>
      </c>
    </row>
    <row r="1429" ht="14.25" customHeight="1">
      <c r="A1429" s="1">
        <v>2.00304788E8</v>
      </c>
      <c r="B1429" s="1" t="s">
        <v>3739</v>
      </c>
      <c r="C1429" s="1" t="s">
        <v>3740</v>
      </c>
      <c r="D1429" s="1" t="s">
        <v>2</v>
      </c>
      <c r="E1429" s="1" t="str">
        <f t="shared" si="1"/>
        <v>200304788-MIEIC</v>
      </c>
      <c r="F1429" s="1" t="s">
        <v>8119</v>
      </c>
      <c r="G1429" s="1" t="s">
        <v>8118</v>
      </c>
      <c r="H1429" s="1" t="str">
        <f t="shared" si="2"/>
        <v>2007/2008</v>
      </c>
      <c r="I1429" s="2" t="str">
        <f t="shared" si="3"/>
        <v>2008</v>
      </c>
    </row>
    <row r="1430" ht="14.25" customHeight="1">
      <c r="A1430" s="1">
        <v>2.0090195E8</v>
      </c>
      <c r="B1430" s="1" t="s">
        <v>3743</v>
      </c>
      <c r="C1430" s="1" t="s">
        <v>3744</v>
      </c>
      <c r="D1430" s="1" t="s">
        <v>2</v>
      </c>
      <c r="E1430" s="1" t="str">
        <f t="shared" si="1"/>
        <v>200901950-MIEIC</v>
      </c>
      <c r="F1430" s="1" t="s">
        <v>8137</v>
      </c>
      <c r="G1430" s="1" t="s">
        <v>8138</v>
      </c>
      <c r="H1430" s="1" t="str">
        <f t="shared" si="2"/>
        <v>2013/2014</v>
      </c>
      <c r="I1430" s="2" t="str">
        <f t="shared" si="3"/>
        <v>2014</v>
      </c>
    </row>
    <row r="1431" ht="14.25" customHeight="1">
      <c r="A1431" s="1">
        <v>2.00405969E8</v>
      </c>
      <c r="B1431" s="1" t="s">
        <v>3751</v>
      </c>
      <c r="C1431" s="1" t="s">
        <v>3752</v>
      </c>
      <c r="D1431" s="1" t="s">
        <v>2</v>
      </c>
      <c r="E1431" s="1" t="str">
        <f t="shared" si="1"/>
        <v>200405969-MIEIC</v>
      </c>
      <c r="F1431" s="1" t="s">
        <v>8117</v>
      </c>
      <c r="G1431" s="1" t="s">
        <v>8130</v>
      </c>
      <c r="H1431" s="1" t="str">
        <f t="shared" si="2"/>
        <v>2009/2010</v>
      </c>
      <c r="I1431" s="2" t="str">
        <f t="shared" si="3"/>
        <v>2010</v>
      </c>
    </row>
    <row r="1432" ht="14.25" customHeight="1">
      <c r="A1432" s="1">
        <v>2.01007724E8</v>
      </c>
      <c r="B1432" s="1" t="s">
        <v>3755</v>
      </c>
      <c r="C1432" s="1" t="s">
        <v>3756</v>
      </c>
      <c r="D1432" s="1" t="s">
        <v>2</v>
      </c>
      <c r="E1432" s="1" t="str">
        <f t="shared" si="1"/>
        <v>201007724-MIEIC</v>
      </c>
      <c r="F1432" s="1" t="s">
        <v>8140</v>
      </c>
      <c r="G1432" s="1" t="s">
        <v>8152</v>
      </c>
      <c r="H1432" s="1" t="str">
        <f t="shared" si="2"/>
        <v>2015/2016</v>
      </c>
      <c r="I1432" s="2" t="str">
        <f t="shared" si="3"/>
        <v>2016</v>
      </c>
    </row>
    <row r="1433" ht="14.25" customHeight="1">
      <c r="A1433" s="1">
        <v>2.01000608E8</v>
      </c>
      <c r="B1433" s="1" t="s">
        <v>3758</v>
      </c>
      <c r="C1433" s="1" t="s">
        <v>3759</v>
      </c>
      <c r="D1433" s="1" t="s">
        <v>2</v>
      </c>
      <c r="E1433" s="1" t="str">
        <f t="shared" si="1"/>
        <v>201000608-MIEIC</v>
      </c>
      <c r="F1433" s="1" t="s">
        <v>8140</v>
      </c>
      <c r="G1433" s="1" t="s">
        <v>8141</v>
      </c>
      <c r="H1433" s="1" t="str">
        <f t="shared" si="2"/>
        <v>2014/2015</v>
      </c>
      <c r="I1433" s="2" t="str">
        <f t="shared" si="3"/>
        <v>2015</v>
      </c>
    </row>
    <row r="1434" ht="14.25" customHeight="1">
      <c r="A1434" s="1">
        <v>2.01206017E8</v>
      </c>
      <c r="B1434" s="1" t="s">
        <v>3763</v>
      </c>
      <c r="C1434" s="1" t="s">
        <v>3764</v>
      </c>
      <c r="D1434" s="1" t="s">
        <v>2</v>
      </c>
      <c r="E1434" s="1" t="str">
        <f t="shared" si="1"/>
        <v>201206017-MIEIC</v>
      </c>
      <c r="F1434" s="1" t="s">
        <v>8142</v>
      </c>
      <c r="G1434" s="1" t="s">
        <v>8150</v>
      </c>
      <c r="H1434" s="1" t="str">
        <f t="shared" si="2"/>
        <v>2017/2018</v>
      </c>
      <c r="I1434" s="2" t="str">
        <f t="shared" si="3"/>
        <v>2018</v>
      </c>
    </row>
    <row r="1435" ht="14.25" customHeight="1">
      <c r="A1435" s="1">
        <v>2.00805997E8</v>
      </c>
      <c r="B1435" s="1" t="s">
        <v>3770</v>
      </c>
      <c r="C1435" s="1" t="s">
        <v>3771</v>
      </c>
      <c r="D1435" s="1" t="s">
        <v>2</v>
      </c>
      <c r="E1435" s="1" t="str">
        <f t="shared" si="1"/>
        <v>200805997-MIEIC</v>
      </c>
      <c r="F1435" s="1" t="s">
        <v>8147</v>
      </c>
      <c r="G1435" s="1" t="s">
        <v>8129</v>
      </c>
      <c r="H1435" s="1" t="str">
        <f t="shared" si="2"/>
        <v>2012/2013</v>
      </c>
      <c r="I1435" s="2" t="str">
        <f t="shared" si="3"/>
        <v>2013</v>
      </c>
    </row>
    <row r="1436" ht="14.25" customHeight="1">
      <c r="A1436" s="1">
        <v>2.01100775E8</v>
      </c>
      <c r="B1436" s="1" t="s">
        <v>3773</v>
      </c>
      <c r="C1436" s="1" t="s">
        <v>3774</v>
      </c>
      <c r="D1436" s="1" t="s">
        <v>2</v>
      </c>
      <c r="E1436" s="1" t="str">
        <f t="shared" si="1"/>
        <v>201100775-MIEIC</v>
      </c>
      <c r="F1436" s="1" t="s">
        <v>8151</v>
      </c>
      <c r="G1436" s="1" t="s">
        <v>8150</v>
      </c>
      <c r="H1436" s="1" t="str">
        <f t="shared" si="2"/>
        <v>2017/2018</v>
      </c>
      <c r="I1436" s="2" t="str">
        <f t="shared" si="3"/>
        <v>2018</v>
      </c>
    </row>
    <row r="1437" ht="14.25" customHeight="1">
      <c r="A1437" s="1">
        <v>2.00908708E8</v>
      </c>
      <c r="B1437" s="1" t="s">
        <v>3775</v>
      </c>
      <c r="C1437" s="1" t="s">
        <v>3776</v>
      </c>
      <c r="D1437" s="1" t="s">
        <v>2</v>
      </c>
      <c r="E1437" s="1" t="str">
        <f t="shared" si="1"/>
        <v>200908708-MIEIC</v>
      </c>
      <c r="F1437" s="1" t="s">
        <v>8137</v>
      </c>
      <c r="G1437" s="1" t="s">
        <v>8138</v>
      </c>
      <c r="H1437" s="1" t="str">
        <f t="shared" si="2"/>
        <v>2013/2014</v>
      </c>
      <c r="I1437" s="2" t="str">
        <f t="shared" si="3"/>
        <v>2014</v>
      </c>
    </row>
    <row r="1438" ht="14.25" customHeight="1">
      <c r="A1438" s="1">
        <v>2.00304789E8</v>
      </c>
      <c r="B1438" s="1" t="s">
        <v>3782</v>
      </c>
      <c r="C1438" s="1" t="s">
        <v>3783</v>
      </c>
      <c r="D1438" s="1" t="s">
        <v>2</v>
      </c>
      <c r="E1438" s="1" t="str">
        <f t="shared" si="1"/>
        <v>200304789-MIEIC</v>
      </c>
      <c r="F1438" s="1" t="s">
        <v>8119</v>
      </c>
      <c r="G1438" s="1" t="s">
        <v>8118</v>
      </c>
      <c r="H1438" s="1" t="str">
        <f t="shared" si="2"/>
        <v>2007/2008</v>
      </c>
      <c r="I1438" s="2" t="str">
        <f t="shared" si="3"/>
        <v>2008</v>
      </c>
    </row>
    <row r="1439" ht="14.25" customHeight="1">
      <c r="A1439" s="1">
        <v>2.00805901E8</v>
      </c>
      <c r="B1439" s="1" t="s">
        <v>3786</v>
      </c>
      <c r="C1439" s="1" t="s">
        <v>3787</v>
      </c>
      <c r="D1439" s="1" t="s">
        <v>2</v>
      </c>
      <c r="E1439" s="1" t="str">
        <f t="shared" si="1"/>
        <v>200805901-MIEIC</v>
      </c>
      <c r="F1439" s="1" t="s">
        <v>8147</v>
      </c>
      <c r="G1439" s="1" t="s">
        <v>8138</v>
      </c>
      <c r="H1439" s="1" t="str">
        <f t="shared" si="2"/>
        <v>2013/2014</v>
      </c>
      <c r="I1439" s="2" t="str">
        <f t="shared" si="3"/>
        <v>2014</v>
      </c>
    </row>
    <row r="1440" ht="14.25" customHeight="1">
      <c r="A1440" s="1">
        <v>2.00701548E8</v>
      </c>
      <c r="B1440" s="1" t="s">
        <v>3808</v>
      </c>
      <c r="C1440" s="1" t="s">
        <v>3809</v>
      </c>
      <c r="D1440" s="1" t="s">
        <v>2</v>
      </c>
      <c r="E1440" s="1" t="str">
        <f t="shared" si="1"/>
        <v>200701548-MIEIC</v>
      </c>
      <c r="F1440" s="1" t="s">
        <v>8121</v>
      </c>
      <c r="G1440" s="1" t="s">
        <v>8132</v>
      </c>
      <c r="H1440" s="1" t="str">
        <f t="shared" si="2"/>
        <v>2011/2012</v>
      </c>
      <c r="I1440" s="2" t="str">
        <f t="shared" si="3"/>
        <v>2012</v>
      </c>
    </row>
    <row r="1441" ht="14.25" customHeight="1">
      <c r="A1441" s="1">
        <v>1.99800209E8</v>
      </c>
      <c r="B1441" s="1" t="s">
        <v>3813</v>
      </c>
      <c r="C1441" s="1" t="s">
        <v>3814</v>
      </c>
      <c r="D1441" s="1" t="s">
        <v>2</v>
      </c>
      <c r="E1441" s="1" t="str">
        <f t="shared" si="1"/>
        <v>199800209-MIEIC</v>
      </c>
      <c r="F1441" s="1" t="s">
        <v>8137</v>
      </c>
      <c r="G1441" s="1" t="s">
        <v>8130</v>
      </c>
      <c r="H1441" s="1" t="str">
        <f t="shared" si="2"/>
        <v>2009/2010</v>
      </c>
      <c r="I1441" s="2" t="str">
        <f t="shared" si="3"/>
        <v>2010</v>
      </c>
    </row>
    <row r="1442" ht="14.25" customHeight="1">
      <c r="A1442" s="1">
        <v>2.01005439E8</v>
      </c>
      <c r="B1442" s="1" t="s">
        <v>3817</v>
      </c>
      <c r="C1442" s="1" t="s">
        <v>3818</v>
      </c>
      <c r="D1442" s="1" t="s">
        <v>2</v>
      </c>
      <c r="E1442" s="1" t="str">
        <f t="shared" si="1"/>
        <v>201005439-MIEIC</v>
      </c>
      <c r="F1442" s="1" t="s">
        <v>8140</v>
      </c>
      <c r="G1442" s="1" t="s">
        <v>8141</v>
      </c>
      <c r="H1442" s="1" t="str">
        <f t="shared" si="2"/>
        <v>2014/2015</v>
      </c>
      <c r="I1442" s="2" t="str">
        <f t="shared" si="3"/>
        <v>2015</v>
      </c>
    </row>
    <row r="1443" ht="14.25" customHeight="1">
      <c r="A1443" s="1">
        <v>2.01000649E8</v>
      </c>
      <c r="B1443" s="1" t="s">
        <v>3820</v>
      </c>
      <c r="C1443" s="1" t="s">
        <v>3821</v>
      </c>
      <c r="D1443" s="1" t="s">
        <v>2</v>
      </c>
      <c r="E1443" s="1" t="str">
        <f t="shared" si="1"/>
        <v>201000649-MIEIC</v>
      </c>
      <c r="F1443" s="1" t="s">
        <v>8140</v>
      </c>
      <c r="G1443" s="1" t="s">
        <v>8152</v>
      </c>
      <c r="H1443" s="1" t="str">
        <f t="shared" si="2"/>
        <v>2015/2016</v>
      </c>
      <c r="I1443" s="2" t="str">
        <f t="shared" si="3"/>
        <v>2016</v>
      </c>
    </row>
    <row r="1444" ht="14.25" customHeight="1">
      <c r="A1444" s="1">
        <v>2.01205117E8</v>
      </c>
      <c r="B1444" s="1" t="s">
        <v>3824</v>
      </c>
      <c r="C1444" s="1" t="s">
        <v>3825</v>
      </c>
      <c r="D1444" s="1" t="s">
        <v>2</v>
      </c>
      <c r="E1444" s="1" t="str">
        <f t="shared" si="1"/>
        <v>201205117-MIEIC</v>
      </c>
      <c r="F1444" s="1" t="s">
        <v>8142</v>
      </c>
      <c r="G1444" s="1" t="s">
        <v>8143</v>
      </c>
      <c r="H1444" s="1" t="str">
        <f t="shared" si="2"/>
        <v>2016/2017</v>
      </c>
      <c r="I1444" s="2" t="str">
        <f t="shared" si="3"/>
        <v>2017</v>
      </c>
    </row>
    <row r="1445" ht="14.25" customHeight="1">
      <c r="A1445" s="1">
        <v>2.00707636E8</v>
      </c>
      <c r="B1445" s="1" t="s">
        <v>3845</v>
      </c>
      <c r="C1445" s="1" t="s">
        <v>3846</v>
      </c>
      <c r="D1445" s="1" t="s">
        <v>2</v>
      </c>
      <c r="E1445" s="1" t="str">
        <f t="shared" si="1"/>
        <v>200707636-MIEIC</v>
      </c>
      <c r="F1445" s="1" t="s">
        <v>8121</v>
      </c>
      <c r="G1445" s="1" t="s">
        <v>8129</v>
      </c>
      <c r="H1445" s="1" t="str">
        <f t="shared" si="2"/>
        <v>2012/2013</v>
      </c>
      <c r="I1445" s="2" t="str">
        <f t="shared" si="3"/>
        <v>2013</v>
      </c>
    </row>
    <row r="1446" ht="14.25" customHeight="1">
      <c r="A1446" s="1">
        <v>2.00702578E8</v>
      </c>
      <c r="B1446" s="1" t="s">
        <v>3848</v>
      </c>
      <c r="C1446" s="1" t="s">
        <v>3849</v>
      </c>
      <c r="D1446" s="1" t="s">
        <v>2</v>
      </c>
      <c r="E1446" s="1" t="str">
        <f t="shared" si="1"/>
        <v>200702578-MIEIC</v>
      </c>
      <c r="F1446" s="1" t="s">
        <v>8121</v>
      </c>
      <c r="G1446" s="1" t="s">
        <v>8132</v>
      </c>
      <c r="H1446" s="1" t="str">
        <f t="shared" si="2"/>
        <v>2011/2012</v>
      </c>
      <c r="I1446" s="2" t="str">
        <f t="shared" si="3"/>
        <v>2012</v>
      </c>
    </row>
    <row r="1447" ht="14.25" customHeight="1">
      <c r="A1447" s="1">
        <v>2.01106922E8</v>
      </c>
      <c r="B1447" s="1" t="s">
        <v>3850</v>
      </c>
      <c r="C1447" s="1" t="s">
        <v>3851</v>
      </c>
      <c r="D1447" s="1" t="s">
        <v>2</v>
      </c>
      <c r="E1447" s="1" t="str">
        <f t="shared" si="1"/>
        <v>201106922-MIEIC</v>
      </c>
      <c r="F1447" s="1" t="s">
        <v>8151</v>
      </c>
      <c r="G1447" s="1" t="s">
        <v>8152</v>
      </c>
      <c r="H1447" s="1" t="str">
        <f t="shared" si="2"/>
        <v>2015/2016</v>
      </c>
      <c r="I1447" s="2" t="str">
        <f t="shared" si="3"/>
        <v>2016</v>
      </c>
    </row>
    <row r="1448" ht="14.25" customHeight="1">
      <c r="A1448" s="1">
        <v>2.00800544E8</v>
      </c>
      <c r="B1448" s="1" t="s">
        <v>3852</v>
      </c>
      <c r="C1448" s="1" t="s">
        <v>3853</v>
      </c>
      <c r="D1448" s="1" t="s">
        <v>2</v>
      </c>
      <c r="E1448" s="1" t="str">
        <f t="shared" si="1"/>
        <v>200800544-MIEIC</v>
      </c>
      <c r="F1448" s="1" t="s">
        <v>8147</v>
      </c>
      <c r="G1448" s="1" t="s">
        <v>8152</v>
      </c>
      <c r="H1448" s="1" t="str">
        <f t="shared" si="2"/>
        <v>2015/2016</v>
      </c>
      <c r="I1448" s="2" t="str">
        <f t="shared" si="3"/>
        <v>2016</v>
      </c>
    </row>
    <row r="1449" ht="14.25" customHeight="1">
      <c r="A1449" s="1">
        <v>2.00901939E8</v>
      </c>
      <c r="B1449" s="1" t="s">
        <v>3857</v>
      </c>
      <c r="C1449" s="1" t="s">
        <v>3858</v>
      </c>
      <c r="D1449" s="1" t="s">
        <v>2</v>
      </c>
      <c r="E1449" s="1" t="str">
        <f t="shared" si="1"/>
        <v>200901939-MIEIC</v>
      </c>
      <c r="F1449" s="1" t="s">
        <v>8137</v>
      </c>
      <c r="G1449" s="1" t="s">
        <v>8138</v>
      </c>
      <c r="H1449" s="1" t="str">
        <f t="shared" si="2"/>
        <v>2013/2014</v>
      </c>
      <c r="I1449" s="2" t="str">
        <f t="shared" si="3"/>
        <v>2014</v>
      </c>
    </row>
    <row r="1450" ht="14.25" customHeight="1">
      <c r="A1450" s="1">
        <v>2.01207133E8</v>
      </c>
      <c r="B1450" s="1" t="s">
        <v>3862</v>
      </c>
      <c r="C1450" s="1" t="s">
        <v>3863</v>
      </c>
      <c r="D1450" s="1" t="s">
        <v>2</v>
      </c>
      <c r="E1450" s="1" t="str">
        <f t="shared" si="1"/>
        <v>201207133-MIEIC</v>
      </c>
      <c r="F1450" s="1" t="s">
        <v>8145</v>
      </c>
      <c r="G1450" s="1" t="s">
        <v>8144</v>
      </c>
      <c r="H1450" s="1" t="str">
        <f t="shared" si="2"/>
        <v>2018/2019</v>
      </c>
      <c r="I1450" s="2" t="str">
        <f t="shared" si="3"/>
        <v>2019</v>
      </c>
    </row>
    <row r="1451" ht="14.25" customHeight="1">
      <c r="A1451" s="1">
        <v>2.00402788E8</v>
      </c>
      <c r="B1451" s="1" t="s">
        <v>3865</v>
      </c>
      <c r="C1451" s="1" t="s">
        <v>3866</v>
      </c>
      <c r="D1451" s="1" t="s">
        <v>2</v>
      </c>
      <c r="E1451" s="1" t="str">
        <f t="shared" si="1"/>
        <v>200402788-MIEIC</v>
      </c>
      <c r="F1451" s="1" t="s">
        <v>8117</v>
      </c>
      <c r="G1451" s="1" t="s">
        <v>8130</v>
      </c>
      <c r="H1451" s="1" t="str">
        <f t="shared" si="2"/>
        <v>2009/2010</v>
      </c>
      <c r="I1451" s="2" t="str">
        <f t="shared" si="3"/>
        <v>2010</v>
      </c>
    </row>
    <row r="1452" ht="14.25" customHeight="1">
      <c r="A1452" s="1">
        <v>2.01202838E8</v>
      </c>
      <c r="B1452" s="1" t="s">
        <v>3870</v>
      </c>
      <c r="C1452" s="1" t="s">
        <v>3871</v>
      </c>
      <c r="D1452" s="1" t="s">
        <v>2</v>
      </c>
      <c r="E1452" s="1" t="str">
        <f t="shared" si="1"/>
        <v>201202838-MIEIC</v>
      </c>
      <c r="F1452" s="1" t="s">
        <v>8142</v>
      </c>
      <c r="G1452" s="1" t="s">
        <v>8143</v>
      </c>
      <c r="H1452" s="1" t="str">
        <f t="shared" si="2"/>
        <v>2016/2017</v>
      </c>
      <c r="I1452" s="2" t="str">
        <f t="shared" si="3"/>
        <v>2017</v>
      </c>
    </row>
    <row r="1453" ht="14.25" customHeight="1">
      <c r="A1453" s="1">
        <v>2.01403526E8</v>
      </c>
      <c r="B1453" s="1" t="s">
        <v>3878</v>
      </c>
      <c r="C1453" s="1" t="s">
        <v>3879</v>
      </c>
      <c r="D1453" s="1" t="s">
        <v>2</v>
      </c>
      <c r="E1453" s="1" t="str">
        <f t="shared" si="1"/>
        <v>201403526-MIEIC</v>
      </c>
      <c r="F1453" s="1" t="s">
        <v>8145</v>
      </c>
      <c r="G1453" s="1" t="s">
        <v>8144</v>
      </c>
      <c r="H1453" s="1" t="str">
        <f t="shared" si="2"/>
        <v>2018/2019</v>
      </c>
      <c r="I1453" s="2" t="str">
        <f t="shared" si="3"/>
        <v>2019</v>
      </c>
    </row>
    <row r="1454" ht="14.25" customHeight="1">
      <c r="A1454" s="1">
        <v>2.0130393E8</v>
      </c>
      <c r="B1454" s="1" t="s">
        <v>3880</v>
      </c>
      <c r="C1454" s="1" t="s">
        <v>3881</v>
      </c>
      <c r="D1454" s="1" t="s">
        <v>2</v>
      </c>
      <c r="E1454" s="1" t="str">
        <f t="shared" si="1"/>
        <v>201303930-MIEIC</v>
      </c>
      <c r="F1454" s="1" t="s">
        <v>8146</v>
      </c>
      <c r="G1454" s="1" t="s">
        <v>8150</v>
      </c>
      <c r="H1454" s="1" t="str">
        <f t="shared" si="2"/>
        <v>2017/2018</v>
      </c>
      <c r="I1454" s="2" t="str">
        <f t="shared" si="3"/>
        <v>2018</v>
      </c>
    </row>
    <row r="1455" ht="14.25" customHeight="1">
      <c r="A1455" s="1">
        <v>2.00004454E8</v>
      </c>
      <c r="B1455" s="1" t="s">
        <v>3883</v>
      </c>
      <c r="C1455" s="1" t="s">
        <v>3884</v>
      </c>
      <c r="D1455" s="1" t="s">
        <v>2</v>
      </c>
      <c r="E1455" s="1" t="str">
        <f t="shared" si="1"/>
        <v>200004454-MIEIC</v>
      </c>
      <c r="F1455" s="1" t="s">
        <v>8121</v>
      </c>
      <c r="G1455" s="1" t="s">
        <v>8118</v>
      </c>
      <c r="H1455" s="1" t="str">
        <f t="shared" si="2"/>
        <v>2007/2008</v>
      </c>
      <c r="I1455" s="2" t="str">
        <f t="shared" si="3"/>
        <v>2008</v>
      </c>
    </row>
    <row r="1456" ht="14.25" customHeight="1">
      <c r="A1456" s="1">
        <v>2.01404446E8</v>
      </c>
      <c r="B1456" s="1" t="s">
        <v>3907</v>
      </c>
      <c r="C1456" s="1" t="s">
        <v>3908</v>
      </c>
      <c r="D1456" s="1" t="s">
        <v>2</v>
      </c>
      <c r="E1456" s="1" t="str">
        <f t="shared" si="1"/>
        <v>201404446-MIEIC</v>
      </c>
      <c r="F1456" s="1" t="s">
        <v>8145</v>
      </c>
      <c r="G1456" s="1" t="s">
        <v>8144</v>
      </c>
      <c r="H1456" s="1" t="str">
        <f t="shared" si="2"/>
        <v>2018/2019</v>
      </c>
      <c r="I1456" s="2" t="str">
        <f t="shared" si="3"/>
        <v>2019</v>
      </c>
    </row>
    <row r="1457" ht="14.25" customHeight="1">
      <c r="A1457" s="1">
        <v>2.00803904E8</v>
      </c>
      <c r="B1457" s="1" t="s">
        <v>3909</v>
      </c>
      <c r="C1457" s="1" t="s">
        <v>3910</v>
      </c>
      <c r="D1457" s="1" t="s">
        <v>2</v>
      </c>
      <c r="E1457" s="1" t="str">
        <f t="shared" si="1"/>
        <v>200803904-MIEIC</v>
      </c>
      <c r="F1457" s="1" t="s">
        <v>8147</v>
      </c>
      <c r="G1457" s="1" t="s">
        <v>8129</v>
      </c>
      <c r="H1457" s="1" t="str">
        <f t="shared" si="2"/>
        <v>2012/2013</v>
      </c>
      <c r="I1457" s="2" t="str">
        <f t="shared" si="3"/>
        <v>2013</v>
      </c>
    </row>
    <row r="1458" ht="14.25" customHeight="1">
      <c r="A1458" s="1">
        <v>2.00905344E8</v>
      </c>
      <c r="B1458" s="1" t="s">
        <v>3911</v>
      </c>
      <c r="C1458" s="1" t="s">
        <v>3912</v>
      </c>
      <c r="D1458" s="1" t="s">
        <v>2</v>
      </c>
      <c r="E1458" s="1" t="str">
        <f t="shared" si="1"/>
        <v>200905344-MIEIC</v>
      </c>
      <c r="F1458" s="1" t="s">
        <v>8137</v>
      </c>
      <c r="G1458" s="1" t="s">
        <v>8143</v>
      </c>
      <c r="H1458" s="1" t="str">
        <f t="shared" si="2"/>
        <v>2016/2017</v>
      </c>
      <c r="I1458" s="2" t="str">
        <f t="shared" si="3"/>
        <v>2017</v>
      </c>
    </row>
    <row r="1459" ht="14.25" customHeight="1">
      <c r="A1459" s="1">
        <v>2.01008879E8</v>
      </c>
      <c r="B1459" s="1" t="s">
        <v>3913</v>
      </c>
      <c r="C1459" s="1" t="s">
        <v>3914</v>
      </c>
      <c r="D1459" s="1" t="s">
        <v>2</v>
      </c>
      <c r="E1459" s="1" t="str">
        <f t="shared" si="1"/>
        <v>201008879-MIEIC</v>
      </c>
      <c r="F1459" s="1" t="s">
        <v>8140</v>
      </c>
      <c r="G1459" s="1" t="s">
        <v>8150</v>
      </c>
      <c r="H1459" s="1" t="str">
        <f t="shared" si="2"/>
        <v>2017/2018</v>
      </c>
      <c r="I1459" s="2" t="str">
        <f t="shared" si="3"/>
        <v>2018</v>
      </c>
    </row>
    <row r="1460" ht="14.25" customHeight="1">
      <c r="A1460" s="1">
        <v>2.00000431E8</v>
      </c>
      <c r="B1460" s="1" t="s">
        <v>3916</v>
      </c>
      <c r="C1460" s="1" t="s">
        <v>3917</v>
      </c>
      <c r="D1460" s="1" t="s">
        <v>2</v>
      </c>
      <c r="E1460" s="1" t="str">
        <f t="shared" si="1"/>
        <v>200000431-MIEIC</v>
      </c>
      <c r="F1460" s="1" t="s">
        <v>8135</v>
      </c>
      <c r="G1460" s="1" t="s">
        <v>8143</v>
      </c>
      <c r="H1460" s="1" t="str">
        <f t="shared" si="2"/>
        <v>2016/2017</v>
      </c>
      <c r="I1460" s="2" t="str">
        <f t="shared" si="3"/>
        <v>2017</v>
      </c>
    </row>
    <row r="1461" ht="14.25" customHeight="1">
      <c r="A1461" s="1">
        <v>2.00205256E8</v>
      </c>
      <c r="B1461" s="1" t="s">
        <v>3922</v>
      </c>
      <c r="C1461" s="1" t="s">
        <v>3923</v>
      </c>
      <c r="D1461" s="1" t="s">
        <v>2</v>
      </c>
      <c r="E1461" s="1" t="str">
        <f t="shared" si="1"/>
        <v>200205256-MIEIC</v>
      </c>
      <c r="F1461" s="1" t="s">
        <v>8149</v>
      </c>
      <c r="G1461" s="1" t="s">
        <v>8118</v>
      </c>
      <c r="H1461" s="1" t="str">
        <f t="shared" si="2"/>
        <v>2007/2008</v>
      </c>
      <c r="I1461" s="2" t="str">
        <f t="shared" si="3"/>
        <v>2008</v>
      </c>
    </row>
    <row r="1462" ht="14.25" customHeight="1">
      <c r="A1462" s="1">
        <v>2.00501295E8</v>
      </c>
      <c r="B1462" s="1" t="s">
        <v>3925</v>
      </c>
      <c r="C1462" s="1" t="s">
        <v>3926</v>
      </c>
      <c r="D1462" s="1" t="s">
        <v>2</v>
      </c>
      <c r="E1462" s="1" t="str">
        <f t="shared" si="1"/>
        <v>200501295-MIEIC</v>
      </c>
      <c r="F1462" s="1" t="s">
        <v>8115</v>
      </c>
      <c r="G1462" s="1" t="s">
        <v>8132</v>
      </c>
      <c r="H1462" s="1" t="str">
        <f t="shared" si="2"/>
        <v>2011/2012</v>
      </c>
      <c r="I1462" s="2" t="str">
        <f t="shared" si="3"/>
        <v>2012</v>
      </c>
    </row>
    <row r="1463" ht="14.25" customHeight="1">
      <c r="A1463" s="1">
        <v>2.01404293E8</v>
      </c>
      <c r="B1463" s="1" t="s">
        <v>3929</v>
      </c>
      <c r="C1463" s="1" t="s">
        <v>3930</v>
      </c>
      <c r="D1463" s="1" t="s">
        <v>2</v>
      </c>
      <c r="E1463" s="1" t="str">
        <f t="shared" si="1"/>
        <v>201404293-MIEIC</v>
      </c>
      <c r="F1463" s="1" t="s">
        <v>8145</v>
      </c>
      <c r="G1463" s="1" t="s">
        <v>8144</v>
      </c>
      <c r="H1463" s="1" t="str">
        <f t="shared" si="2"/>
        <v>2018/2019</v>
      </c>
      <c r="I1463" s="2" t="str">
        <f t="shared" si="3"/>
        <v>2019</v>
      </c>
    </row>
    <row r="1464" ht="14.25" customHeight="1">
      <c r="A1464" s="1">
        <v>2.00900804E8</v>
      </c>
      <c r="B1464" s="1" t="s">
        <v>3932</v>
      </c>
      <c r="C1464" s="1" t="s">
        <v>3933</v>
      </c>
      <c r="D1464" s="1" t="s">
        <v>2</v>
      </c>
      <c r="E1464" s="1" t="str">
        <f t="shared" si="1"/>
        <v>200900804-MIEIC</v>
      </c>
      <c r="F1464" s="1" t="s">
        <v>8137</v>
      </c>
      <c r="G1464" s="1" t="s">
        <v>8138</v>
      </c>
      <c r="H1464" s="1" t="str">
        <f t="shared" si="2"/>
        <v>2013/2014</v>
      </c>
      <c r="I1464" s="2" t="str">
        <f t="shared" si="3"/>
        <v>2014</v>
      </c>
    </row>
    <row r="1465" ht="14.25" customHeight="1">
      <c r="A1465" s="1">
        <v>2.01200594E8</v>
      </c>
      <c r="B1465" s="1" t="s">
        <v>3945</v>
      </c>
      <c r="C1465" s="1" t="s">
        <v>3946</v>
      </c>
      <c r="D1465" s="1" t="s">
        <v>2</v>
      </c>
      <c r="E1465" s="1" t="str">
        <f t="shared" si="1"/>
        <v>201200594-MIEIC</v>
      </c>
      <c r="F1465" s="1" t="s">
        <v>8142</v>
      </c>
      <c r="G1465" s="1" t="s">
        <v>8144</v>
      </c>
      <c r="H1465" s="1" t="str">
        <f t="shared" si="2"/>
        <v>2018/2019</v>
      </c>
      <c r="I1465" s="2" t="str">
        <f t="shared" si="3"/>
        <v>2019</v>
      </c>
    </row>
    <row r="1466" ht="14.25" customHeight="1">
      <c r="A1466" s="1">
        <v>2.00602249E8</v>
      </c>
      <c r="B1466" s="1" t="s">
        <v>3955</v>
      </c>
      <c r="C1466" s="1" t="s">
        <v>3956</v>
      </c>
      <c r="D1466" s="1" t="s">
        <v>2</v>
      </c>
      <c r="E1466" s="1" t="str">
        <f t="shared" si="1"/>
        <v>200602249-MIEIC</v>
      </c>
      <c r="F1466" s="1" t="s">
        <v>8115</v>
      </c>
      <c r="G1466" s="1" t="s">
        <v>8129</v>
      </c>
      <c r="H1466" s="1" t="str">
        <f t="shared" si="2"/>
        <v>2012/2013</v>
      </c>
      <c r="I1466" s="2" t="str">
        <f t="shared" si="3"/>
        <v>2013</v>
      </c>
    </row>
    <row r="1467" ht="14.25" customHeight="1">
      <c r="A1467" s="1">
        <v>2.00302595E8</v>
      </c>
      <c r="B1467" s="1" t="s">
        <v>3958</v>
      </c>
      <c r="C1467" s="1" t="s">
        <v>3959</v>
      </c>
      <c r="D1467" s="1" t="s">
        <v>2</v>
      </c>
      <c r="E1467" s="1" t="str">
        <f t="shared" si="1"/>
        <v>200302595-MIEIC</v>
      </c>
      <c r="F1467" s="1" t="s">
        <v>8119</v>
      </c>
      <c r="G1467" s="1" t="s">
        <v>8118</v>
      </c>
      <c r="H1467" s="1" t="str">
        <f t="shared" si="2"/>
        <v>2007/2008</v>
      </c>
      <c r="I1467" s="2" t="str">
        <f t="shared" si="3"/>
        <v>2008</v>
      </c>
    </row>
    <row r="1468" ht="14.25" customHeight="1">
      <c r="A1468" s="1">
        <v>2.00100298E8</v>
      </c>
      <c r="B1468" s="1" t="s">
        <v>3963</v>
      </c>
      <c r="C1468" s="1" t="s">
        <v>3964</v>
      </c>
      <c r="D1468" s="1" t="s">
        <v>2</v>
      </c>
      <c r="E1468" s="1" t="str">
        <f t="shared" si="1"/>
        <v>200100298-MIEIC</v>
      </c>
      <c r="F1468" s="1" t="s">
        <v>8148</v>
      </c>
      <c r="G1468" s="1" t="s">
        <v>8118</v>
      </c>
      <c r="H1468" s="1" t="str">
        <f t="shared" si="2"/>
        <v>2007/2008</v>
      </c>
      <c r="I1468" s="2" t="str">
        <f t="shared" si="3"/>
        <v>2008</v>
      </c>
    </row>
    <row r="1469" ht="14.25" customHeight="1">
      <c r="A1469" s="1">
        <v>2.01305016E8</v>
      </c>
      <c r="B1469" s="1" t="s">
        <v>3966</v>
      </c>
      <c r="C1469" s="1" t="s">
        <v>3967</v>
      </c>
      <c r="D1469" s="1" t="s">
        <v>2</v>
      </c>
      <c r="E1469" s="1" t="str">
        <f t="shared" si="1"/>
        <v>201305016-MIEIC</v>
      </c>
      <c r="F1469" s="1" t="s">
        <v>8145</v>
      </c>
      <c r="G1469" s="1" t="s">
        <v>8144</v>
      </c>
      <c r="H1469" s="1" t="str">
        <f t="shared" si="2"/>
        <v>2018/2019</v>
      </c>
      <c r="I1469" s="2" t="str">
        <f t="shared" si="3"/>
        <v>2019</v>
      </c>
    </row>
    <row r="1470" ht="14.25" customHeight="1">
      <c r="A1470" s="1">
        <v>2.00404471E8</v>
      </c>
      <c r="B1470" s="1" t="s">
        <v>3970</v>
      </c>
      <c r="C1470" s="1" t="s">
        <v>3971</v>
      </c>
      <c r="D1470" s="1" t="s">
        <v>2</v>
      </c>
      <c r="E1470" s="1" t="str">
        <f t="shared" si="1"/>
        <v>200404471-MIEIC</v>
      </c>
      <c r="F1470" s="1" t="s">
        <v>8117</v>
      </c>
      <c r="G1470" s="1" t="s">
        <v>8130</v>
      </c>
      <c r="H1470" s="1" t="str">
        <f t="shared" si="2"/>
        <v>2009/2010</v>
      </c>
      <c r="I1470" s="2" t="str">
        <f t="shared" si="3"/>
        <v>2010</v>
      </c>
    </row>
    <row r="1471" ht="14.25" customHeight="1">
      <c r="A1471" s="1">
        <v>2.01406208E8</v>
      </c>
      <c r="B1471" s="1" t="s">
        <v>3972</v>
      </c>
      <c r="C1471" s="1" t="s">
        <v>3973</v>
      </c>
      <c r="D1471" s="1" t="s">
        <v>2</v>
      </c>
      <c r="E1471" s="1" t="str">
        <f t="shared" si="1"/>
        <v>201406208-MIEIC</v>
      </c>
      <c r="F1471" s="1" t="s">
        <v>8145</v>
      </c>
      <c r="G1471" s="1" t="s">
        <v>8144</v>
      </c>
      <c r="H1471" s="1" t="str">
        <f t="shared" si="2"/>
        <v>2018/2019</v>
      </c>
      <c r="I1471" s="2" t="str">
        <f t="shared" si="3"/>
        <v>2019</v>
      </c>
    </row>
    <row r="1472" ht="14.25" customHeight="1">
      <c r="A1472" s="1">
        <v>2.01000575E8</v>
      </c>
      <c r="B1472" s="1" t="s">
        <v>3976</v>
      </c>
      <c r="C1472" s="1" t="s">
        <v>3977</v>
      </c>
      <c r="D1472" s="1" t="s">
        <v>2</v>
      </c>
      <c r="E1472" s="1" t="str">
        <f t="shared" si="1"/>
        <v>201000575-MIEIC</v>
      </c>
      <c r="F1472" s="1" t="s">
        <v>8140</v>
      </c>
      <c r="G1472" s="1" t="s">
        <v>8138</v>
      </c>
      <c r="H1472" s="1" t="str">
        <f t="shared" si="2"/>
        <v>2013/2014</v>
      </c>
      <c r="I1472" s="2" t="str">
        <f t="shared" si="3"/>
        <v>2014</v>
      </c>
    </row>
    <row r="1473" ht="14.25" customHeight="1">
      <c r="A1473" s="1">
        <v>2.00003214E8</v>
      </c>
      <c r="B1473" s="1" t="s">
        <v>3979</v>
      </c>
      <c r="C1473" s="1" t="s">
        <v>3980</v>
      </c>
      <c r="D1473" s="1" t="s">
        <v>2</v>
      </c>
      <c r="E1473" s="1" t="str">
        <f t="shared" si="1"/>
        <v>200003214-MIEIC</v>
      </c>
      <c r="F1473" s="1" t="s">
        <v>8119</v>
      </c>
      <c r="G1473" s="1" t="s">
        <v>8131</v>
      </c>
      <c r="H1473" s="1" t="str">
        <f t="shared" si="2"/>
        <v>2010/2011</v>
      </c>
      <c r="I1473" s="2" t="str">
        <f t="shared" si="3"/>
        <v>2011</v>
      </c>
    </row>
    <row r="1474" ht="14.25" customHeight="1">
      <c r="A1474" s="1">
        <v>2.00703527E8</v>
      </c>
      <c r="B1474" s="1" t="s">
        <v>3987</v>
      </c>
      <c r="C1474" s="1" t="s">
        <v>3988</v>
      </c>
      <c r="D1474" s="1" t="s">
        <v>2</v>
      </c>
      <c r="E1474" s="1" t="str">
        <f t="shared" si="1"/>
        <v>200703527-MIEIC</v>
      </c>
      <c r="F1474" s="1" t="s">
        <v>8121</v>
      </c>
      <c r="G1474" s="1" t="s">
        <v>8132</v>
      </c>
      <c r="H1474" s="1" t="str">
        <f t="shared" si="2"/>
        <v>2011/2012</v>
      </c>
      <c r="I1474" s="2" t="str">
        <f t="shared" si="3"/>
        <v>2012</v>
      </c>
    </row>
    <row r="1475" ht="14.25" customHeight="1">
      <c r="A1475" s="1">
        <v>2.00707573E8</v>
      </c>
      <c r="B1475" s="1" t="s">
        <v>3992</v>
      </c>
      <c r="C1475" s="1" t="s">
        <v>3993</v>
      </c>
      <c r="D1475" s="1" t="s">
        <v>2</v>
      </c>
      <c r="E1475" s="1" t="str">
        <f t="shared" si="1"/>
        <v>200707573-MIEIC</v>
      </c>
      <c r="F1475" s="1" t="s">
        <v>8121</v>
      </c>
      <c r="G1475" s="1" t="s">
        <v>8130</v>
      </c>
      <c r="H1475" s="1" t="str">
        <f t="shared" si="2"/>
        <v>2009/2010</v>
      </c>
      <c r="I1475" s="2" t="str">
        <f t="shared" si="3"/>
        <v>2010</v>
      </c>
    </row>
    <row r="1476" ht="14.25" customHeight="1">
      <c r="A1476" s="1">
        <v>2.00303288E8</v>
      </c>
      <c r="B1476" s="1" t="s">
        <v>3996</v>
      </c>
      <c r="C1476" s="1" t="s">
        <v>3997</v>
      </c>
      <c r="D1476" s="1" t="s">
        <v>2</v>
      </c>
      <c r="E1476" s="1" t="str">
        <f t="shared" si="1"/>
        <v>200303288-MIEIC</v>
      </c>
      <c r="F1476" s="1" t="s">
        <v>8119</v>
      </c>
      <c r="G1476" s="1" t="s">
        <v>8130</v>
      </c>
      <c r="H1476" s="1" t="str">
        <f t="shared" si="2"/>
        <v>2009/2010</v>
      </c>
      <c r="I1476" s="2" t="str">
        <f t="shared" si="3"/>
        <v>2010</v>
      </c>
    </row>
    <row r="1477" ht="14.25" customHeight="1">
      <c r="A1477" s="1">
        <v>2.00204708E8</v>
      </c>
      <c r="B1477" s="1" t="s">
        <v>4003</v>
      </c>
      <c r="C1477" s="1" t="s">
        <v>4004</v>
      </c>
      <c r="D1477" s="1" t="s">
        <v>2</v>
      </c>
      <c r="E1477" s="1" t="str">
        <f t="shared" si="1"/>
        <v>200204708-MIEIC</v>
      </c>
      <c r="F1477" s="1" t="s">
        <v>8123</v>
      </c>
      <c r="G1477" s="1" t="s">
        <v>8131</v>
      </c>
      <c r="H1477" s="1" t="str">
        <f t="shared" si="2"/>
        <v>2010/2011</v>
      </c>
      <c r="I1477" s="2" t="str">
        <f t="shared" si="3"/>
        <v>2011</v>
      </c>
    </row>
    <row r="1478" ht="14.25" customHeight="1">
      <c r="A1478" s="1">
        <v>2.0150488E8</v>
      </c>
      <c r="B1478" s="1" t="s">
        <v>4009</v>
      </c>
      <c r="C1478" s="1" t="s">
        <v>4010</v>
      </c>
      <c r="D1478" s="1" t="s">
        <v>2</v>
      </c>
      <c r="E1478" s="1" t="str">
        <f t="shared" si="1"/>
        <v>201504880-MIEIC</v>
      </c>
      <c r="F1478" s="1" t="s">
        <v>8133</v>
      </c>
      <c r="G1478" s="1" t="s">
        <v>8134</v>
      </c>
      <c r="H1478" s="1" t="str">
        <f t="shared" si="2"/>
        <v>2019/2020</v>
      </c>
      <c r="I1478" s="2" t="str">
        <f t="shared" si="3"/>
        <v>2020</v>
      </c>
    </row>
    <row r="1479" ht="14.25" customHeight="1">
      <c r="A1479" s="1">
        <v>2.01404189E8</v>
      </c>
      <c r="B1479" s="1" t="s">
        <v>4012</v>
      </c>
      <c r="C1479" s="1" t="s">
        <v>4013</v>
      </c>
      <c r="D1479" s="1" t="s">
        <v>2</v>
      </c>
      <c r="E1479" s="1" t="str">
        <f t="shared" si="1"/>
        <v>201404189-MIEIC</v>
      </c>
      <c r="F1479" s="1" t="s">
        <v>8145</v>
      </c>
      <c r="G1479" s="1" t="s">
        <v>8144</v>
      </c>
      <c r="H1479" s="1" t="str">
        <f t="shared" si="2"/>
        <v>2018/2019</v>
      </c>
      <c r="I1479" s="2" t="str">
        <f t="shared" si="3"/>
        <v>2019</v>
      </c>
    </row>
    <row r="1480" ht="14.25" customHeight="1">
      <c r="A1480" s="1">
        <v>2.00704593E8</v>
      </c>
      <c r="B1480" s="1" t="s">
        <v>4014</v>
      </c>
      <c r="C1480" s="1" t="s">
        <v>4015</v>
      </c>
      <c r="D1480" s="1" t="s">
        <v>2</v>
      </c>
      <c r="E1480" s="1" t="str">
        <f t="shared" si="1"/>
        <v>200704593-MIEIC</v>
      </c>
      <c r="F1480" s="1" t="s">
        <v>8121</v>
      </c>
      <c r="G1480" s="1" t="s">
        <v>8129</v>
      </c>
      <c r="H1480" s="1" t="str">
        <f t="shared" si="2"/>
        <v>2012/2013</v>
      </c>
      <c r="I1480" s="2" t="str">
        <f t="shared" si="3"/>
        <v>2013</v>
      </c>
    </row>
    <row r="1481" ht="14.25" customHeight="1">
      <c r="A1481" s="1">
        <v>2.00807031E8</v>
      </c>
      <c r="B1481" s="1" t="s">
        <v>4021</v>
      </c>
      <c r="C1481" s="1" t="s">
        <v>4022</v>
      </c>
      <c r="D1481" s="1" t="s">
        <v>2</v>
      </c>
      <c r="E1481" s="1" t="str">
        <f t="shared" si="1"/>
        <v>200807031-MIEIC</v>
      </c>
      <c r="F1481" s="1" t="s">
        <v>8147</v>
      </c>
      <c r="G1481" s="1" t="s">
        <v>8129</v>
      </c>
      <c r="H1481" s="1" t="str">
        <f t="shared" si="2"/>
        <v>2012/2013</v>
      </c>
      <c r="I1481" s="2" t="str">
        <f t="shared" si="3"/>
        <v>2013</v>
      </c>
    </row>
    <row r="1482" ht="14.25" customHeight="1">
      <c r="A1482" s="1">
        <v>2.00606081E8</v>
      </c>
      <c r="B1482" s="1" t="s">
        <v>4024</v>
      </c>
      <c r="C1482" s="1" t="s">
        <v>4025</v>
      </c>
      <c r="D1482" s="1" t="s">
        <v>2</v>
      </c>
      <c r="E1482" s="1" t="str">
        <f t="shared" si="1"/>
        <v>200606081-MIEIC</v>
      </c>
      <c r="F1482" s="1" t="s">
        <v>8115</v>
      </c>
      <c r="G1482" s="1" t="s">
        <v>8131</v>
      </c>
      <c r="H1482" s="1" t="str">
        <f t="shared" si="2"/>
        <v>2010/2011</v>
      </c>
      <c r="I1482" s="2" t="str">
        <f t="shared" si="3"/>
        <v>2011</v>
      </c>
    </row>
    <row r="1483" ht="14.25" customHeight="1">
      <c r="A1483" s="1">
        <v>2.00103602E8</v>
      </c>
      <c r="B1483" s="1" t="s">
        <v>4039</v>
      </c>
      <c r="C1483" s="1" t="s">
        <v>4040</v>
      </c>
      <c r="D1483" s="1" t="s">
        <v>2</v>
      </c>
      <c r="E1483" s="1" t="str">
        <f t="shared" si="1"/>
        <v>200103602-MIEIC</v>
      </c>
      <c r="F1483" s="1" t="s">
        <v>8147</v>
      </c>
      <c r="G1483" s="1" t="s">
        <v>8116</v>
      </c>
      <c r="H1483" s="1" t="str">
        <f t="shared" si="2"/>
        <v>2008/2009</v>
      </c>
      <c r="I1483" s="2" t="str">
        <f t="shared" si="3"/>
        <v>2009</v>
      </c>
    </row>
    <row r="1484" ht="14.25" customHeight="1">
      <c r="A1484" s="1">
        <v>2.00203864E8</v>
      </c>
      <c r="B1484" s="1" t="s">
        <v>4047</v>
      </c>
      <c r="C1484" s="1" t="s">
        <v>4048</v>
      </c>
      <c r="D1484" s="1" t="s">
        <v>2</v>
      </c>
      <c r="E1484" s="1" t="str">
        <f t="shared" si="1"/>
        <v>200203864-MIEIC</v>
      </c>
      <c r="F1484" s="1" t="s">
        <v>8149</v>
      </c>
      <c r="G1484" s="1" t="s">
        <v>8118</v>
      </c>
      <c r="H1484" s="1" t="str">
        <f t="shared" si="2"/>
        <v>2007/2008</v>
      </c>
      <c r="I1484" s="2" t="str">
        <f t="shared" si="3"/>
        <v>2008</v>
      </c>
    </row>
    <row r="1485" ht="14.25" customHeight="1">
      <c r="A1485" s="1">
        <v>2.01304828E8</v>
      </c>
      <c r="B1485" s="1" t="s">
        <v>4059</v>
      </c>
      <c r="C1485" s="1" t="s">
        <v>4060</v>
      </c>
      <c r="D1485" s="1" t="s">
        <v>2</v>
      </c>
      <c r="E1485" s="1" t="str">
        <f t="shared" si="1"/>
        <v>201304828-MIEIC</v>
      </c>
      <c r="F1485" s="1" t="s">
        <v>8146</v>
      </c>
      <c r="G1485" s="1" t="s">
        <v>8150</v>
      </c>
      <c r="H1485" s="1" t="str">
        <f t="shared" si="2"/>
        <v>2017/2018</v>
      </c>
      <c r="I1485" s="2" t="str">
        <f t="shared" si="3"/>
        <v>2018</v>
      </c>
    </row>
    <row r="1486" ht="14.25" customHeight="1">
      <c r="A1486" s="1">
        <v>2.0060325E8</v>
      </c>
      <c r="B1486" s="1" t="s">
        <v>4064</v>
      </c>
      <c r="C1486" s="1" t="s">
        <v>4065</v>
      </c>
      <c r="D1486" s="1" t="s">
        <v>2</v>
      </c>
      <c r="E1486" s="1" t="str">
        <f t="shared" si="1"/>
        <v>200603250-MIEIC</v>
      </c>
      <c r="F1486" s="1" t="s">
        <v>8115</v>
      </c>
      <c r="G1486" s="1" t="s">
        <v>8131</v>
      </c>
      <c r="H1486" s="1" t="str">
        <f t="shared" si="2"/>
        <v>2010/2011</v>
      </c>
      <c r="I1486" s="2" t="str">
        <f t="shared" si="3"/>
        <v>2011</v>
      </c>
    </row>
    <row r="1487" ht="14.25" customHeight="1">
      <c r="A1487" s="1">
        <v>2.00506286E8</v>
      </c>
      <c r="B1487" s="1" t="s">
        <v>4068</v>
      </c>
      <c r="C1487" s="1" t="s">
        <v>4069</v>
      </c>
      <c r="D1487" s="1" t="s">
        <v>2</v>
      </c>
      <c r="E1487" s="1" t="str">
        <f t="shared" si="1"/>
        <v>200506286-MIEIC</v>
      </c>
      <c r="F1487" s="1" t="s">
        <v>8123</v>
      </c>
      <c r="G1487" s="1" t="s">
        <v>8131</v>
      </c>
      <c r="H1487" s="1" t="str">
        <f t="shared" si="2"/>
        <v>2010/2011</v>
      </c>
      <c r="I1487" s="2" t="str">
        <f t="shared" si="3"/>
        <v>2011</v>
      </c>
    </row>
    <row r="1488" ht="14.25" customHeight="1">
      <c r="A1488" s="1">
        <v>2.01206112E8</v>
      </c>
      <c r="B1488" s="1" t="s">
        <v>4075</v>
      </c>
      <c r="C1488" s="1" t="s">
        <v>4076</v>
      </c>
      <c r="D1488" s="1" t="s">
        <v>2</v>
      </c>
      <c r="E1488" s="1" t="str">
        <f t="shared" si="1"/>
        <v>201206112-MIEIC</v>
      </c>
      <c r="F1488" s="1" t="s">
        <v>8142</v>
      </c>
      <c r="G1488" s="1" t="s">
        <v>8143</v>
      </c>
      <c r="H1488" s="1" t="str">
        <f t="shared" si="2"/>
        <v>2016/2017</v>
      </c>
      <c r="I1488" s="2" t="str">
        <f t="shared" si="3"/>
        <v>2017</v>
      </c>
    </row>
    <row r="1489" ht="14.25" customHeight="1">
      <c r="A1489" s="1">
        <v>2.00504623E8</v>
      </c>
      <c r="B1489" s="1" t="s">
        <v>4079</v>
      </c>
      <c r="C1489" s="1" t="s">
        <v>4080</v>
      </c>
      <c r="D1489" s="1" t="s">
        <v>2</v>
      </c>
      <c r="E1489" s="1" t="str">
        <f t="shared" si="1"/>
        <v>200504623-MIEIC</v>
      </c>
      <c r="F1489" s="1" t="s">
        <v>8123</v>
      </c>
      <c r="G1489" s="1" t="s">
        <v>8132</v>
      </c>
      <c r="H1489" s="1" t="str">
        <f t="shared" si="2"/>
        <v>2011/2012</v>
      </c>
      <c r="I1489" s="2" t="str">
        <f t="shared" si="3"/>
        <v>2012</v>
      </c>
    </row>
    <row r="1490" ht="14.25" customHeight="1">
      <c r="A1490" s="1">
        <v>2.01200647E8</v>
      </c>
      <c r="B1490" s="1" t="s">
        <v>4083</v>
      </c>
      <c r="C1490" s="1" t="s">
        <v>4084</v>
      </c>
      <c r="D1490" s="1" t="s">
        <v>2</v>
      </c>
      <c r="E1490" s="1" t="str">
        <f t="shared" si="1"/>
        <v>201200647-MIEIC</v>
      </c>
      <c r="F1490" s="1" t="s">
        <v>8145</v>
      </c>
      <c r="G1490" s="1" t="s">
        <v>8134</v>
      </c>
      <c r="H1490" s="1" t="str">
        <f t="shared" si="2"/>
        <v>2019/2020</v>
      </c>
      <c r="I1490" s="2" t="str">
        <f t="shared" si="3"/>
        <v>2020</v>
      </c>
    </row>
    <row r="1491" ht="14.25" customHeight="1">
      <c r="A1491" s="1">
        <v>2.0040515E8</v>
      </c>
      <c r="B1491" s="1" t="s">
        <v>4090</v>
      </c>
      <c r="C1491" s="1" t="s">
        <v>4091</v>
      </c>
      <c r="D1491" s="1" t="s">
        <v>2</v>
      </c>
      <c r="E1491" s="1" t="str">
        <f t="shared" si="1"/>
        <v>200405150-MIEIC</v>
      </c>
      <c r="F1491" s="1" t="s">
        <v>8117</v>
      </c>
      <c r="G1491" s="1" t="s">
        <v>8116</v>
      </c>
      <c r="H1491" s="1" t="str">
        <f t="shared" si="2"/>
        <v>2008/2009</v>
      </c>
      <c r="I1491" s="2" t="str">
        <f t="shared" si="3"/>
        <v>2009</v>
      </c>
    </row>
    <row r="1492" ht="14.25" customHeight="1">
      <c r="A1492" s="1">
        <v>2.01402717E8</v>
      </c>
      <c r="B1492" s="1" t="s">
        <v>4098</v>
      </c>
      <c r="C1492" s="1" t="s">
        <v>4099</v>
      </c>
      <c r="D1492" s="1" t="s">
        <v>2</v>
      </c>
      <c r="E1492" s="1" t="str">
        <f t="shared" si="1"/>
        <v>201402717-MIEIC</v>
      </c>
      <c r="F1492" s="1" t="s">
        <v>8145</v>
      </c>
      <c r="G1492" s="1" t="s">
        <v>8144</v>
      </c>
      <c r="H1492" s="1" t="str">
        <f t="shared" si="2"/>
        <v>2018/2019</v>
      </c>
      <c r="I1492" s="2" t="str">
        <f t="shared" si="3"/>
        <v>2019</v>
      </c>
    </row>
    <row r="1493" ht="14.25" customHeight="1">
      <c r="A1493" s="1">
        <v>2.00101444E8</v>
      </c>
      <c r="B1493" s="1" t="s">
        <v>4105</v>
      </c>
      <c r="C1493" s="1" t="s">
        <v>4106</v>
      </c>
      <c r="D1493" s="1" t="s">
        <v>2</v>
      </c>
      <c r="E1493" s="1" t="str">
        <f t="shared" si="1"/>
        <v>200101444-MIEIC</v>
      </c>
      <c r="F1493" s="1" t="s">
        <v>8148</v>
      </c>
      <c r="G1493" s="1" t="s">
        <v>8118</v>
      </c>
      <c r="H1493" s="1" t="str">
        <f t="shared" si="2"/>
        <v>2007/2008</v>
      </c>
      <c r="I1493" s="2" t="str">
        <f t="shared" si="3"/>
        <v>2008</v>
      </c>
    </row>
    <row r="1494" ht="14.25" customHeight="1">
      <c r="A1494" s="1">
        <v>2.00201729E8</v>
      </c>
      <c r="B1494" s="1" t="s">
        <v>4109</v>
      </c>
      <c r="C1494" s="1" t="s">
        <v>4110</v>
      </c>
      <c r="D1494" s="1" t="s">
        <v>2</v>
      </c>
      <c r="E1494" s="1" t="str">
        <f t="shared" si="1"/>
        <v>200201729-MIEIC</v>
      </c>
      <c r="F1494" s="1" t="s">
        <v>8149</v>
      </c>
      <c r="G1494" s="1" t="s">
        <v>8118</v>
      </c>
      <c r="H1494" s="1" t="str">
        <f t="shared" si="2"/>
        <v>2007/2008</v>
      </c>
      <c r="I1494" s="2" t="str">
        <f t="shared" si="3"/>
        <v>2008</v>
      </c>
    </row>
    <row r="1495" ht="14.25" customHeight="1">
      <c r="A1495" s="1">
        <v>1.99702107E8</v>
      </c>
      <c r="B1495" s="1" t="s">
        <v>4114</v>
      </c>
      <c r="C1495" s="1" t="s">
        <v>4115</v>
      </c>
      <c r="D1495" s="1" t="s">
        <v>2</v>
      </c>
      <c r="E1495" s="1" t="str">
        <f t="shared" si="1"/>
        <v>199702107-MIEIC</v>
      </c>
      <c r="F1495" s="1" t="s">
        <v>8121</v>
      </c>
      <c r="G1495" s="1" t="s">
        <v>8118</v>
      </c>
      <c r="H1495" s="1" t="str">
        <f t="shared" si="2"/>
        <v>2007/2008</v>
      </c>
      <c r="I1495" s="2" t="str">
        <f t="shared" si="3"/>
        <v>2008</v>
      </c>
    </row>
    <row r="1496" ht="14.25" customHeight="1">
      <c r="A1496" s="1">
        <v>2.00707656E8</v>
      </c>
      <c r="B1496" s="1" t="s">
        <v>4119</v>
      </c>
      <c r="C1496" s="1" t="s">
        <v>4120</v>
      </c>
      <c r="D1496" s="1" t="s">
        <v>2</v>
      </c>
      <c r="E1496" s="1" t="str">
        <f t="shared" si="1"/>
        <v>200707656-MIEIC</v>
      </c>
      <c r="F1496" s="1" t="s">
        <v>8121</v>
      </c>
      <c r="G1496" s="1" t="s">
        <v>8132</v>
      </c>
      <c r="H1496" s="1" t="str">
        <f t="shared" si="2"/>
        <v>2011/2012</v>
      </c>
      <c r="I1496" s="2" t="str">
        <f t="shared" si="3"/>
        <v>2012</v>
      </c>
    </row>
    <row r="1497" ht="14.25" customHeight="1">
      <c r="A1497" s="1">
        <v>2.01504988E8</v>
      </c>
      <c r="B1497" s="1" t="s">
        <v>4122</v>
      </c>
      <c r="C1497" s="1" t="s">
        <v>4123</v>
      </c>
      <c r="D1497" s="1" t="s">
        <v>2</v>
      </c>
      <c r="E1497" s="1" t="str">
        <f t="shared" si="1"/>
        <v>201504988-MIEIC</v>
      </c>
      <c r="F1497" s="1" t="s">
        <v>8133</v>
      </c>
      <c r="G1497" s="1" t="s">
        <v>8134</v>
      </c>
      <c r="H1497" s="1" t="str">
        <f t="shared" si="2"/>
        <v>2019/2020</v>
      </c>
      <c r="I1497" s="2" t="str">
        <f t="shared" si="3"/>
        <v>2020</v>
      </c>
    </row>
    <row r="1498" ht="14.25" customHeight="1">
      <c r="A1498" s="1">
        <v>2.00404397E8</v>
      </c>
      <c r="B1498" s="1" t="s">
        <v>4126</v>
      </c>
      <c r="C1498" s="1" t="s">
        <v>4127</v>
      </c>
      <c r="D1498" s="1" t="s">
        <v>2</v>
      </c>
      <c r="E1498" s="1" t="str">
        <f t="shared" si="1"/>
        <v>200404397-MIEIC</v>
      </c>
      <c r="F1498" s="1" t="s">
        <v>8117</v>
      </c>
      <c r="G1498" s="1" t="s">
        <v>8131</v>
      </c>
      <c r="H1498" s="1" t="str">
        <f t="shared" si="2"/>
        <v>2010/2011</v>
      </c>
      <c r="I1498" s="2" t="str">
        <f t="shared" si="3"/>
        <v>2011</v>
      </c>
    </row>
    <row r="1499" ht="14.25" customHeight="1">
      <c r="A1499" s="1">
        <v>2.00601333E8</v>
      </c>
      <c r="B1499" s="1" t="s">
        <v>4130</v>
      </c>
      <c r="C1499" s="1" t="s">
        <v>4131</v>
      </c>
      <c r="D1499" s="1" t="s">
        <v>2</v>
      </c>
      <c r="E1499" s="1" t="str">
        <f t="shared" si="1"/>
        <v>200601333-MIEIC</v>
      </c>
      <c r="F1499" s="1" t="s">
        <v>8115</v>
      </c>
      <c r="G1499" s="1" t="s">
        <v>8131</v>
      </c>
      <c r="H1499" s="1" t="str">
        <f t="shared" si="2"/>
        <v>2010/2011</v>
      </c>
      <c r="I1499" s="2" t="str">
        <f t="shared" si="3"/>
        <v>2011</v>
      </c>
    </row>
    <row r="1500" ht="14.25" customHeight="1">
      <c r="A1500" s="1">
        <v>2.01208161E8</v>
      </c>
      <c r="B1500" s="1" t="s">
        <v>4137</v>
      </c>
      <c r="C1500" s="1" t="s">
        <v>4138</v>
      </c>
      <c r="D1500" s="1" t="s">
        <v>2</v>
      </c>
      <c r="E1500" s="1" t="str">
        <f t="shared" si="1"/>
        <v>201208161-MIEIC</v>
      </c>
      <c r="F1500" s="1" t="s">
        <v>8142</v>
      </c>
      <c r="G1500" s="1" t="s">
        <v>8143</v>
      </c>
      <c r="H1500" s="1" t="str">
        <f t="shared" si="2"/>
        <v>2016/2017</v>
      </c>
      <c r="I1500" s="2" t="str">
        <f t="shared" si="3"/>
        <v>2017</v>
      </c>
    </row>
    <row r="1501" ht="14.25" customHeight="1">
      <c r="A1501" s="1">
        <v>2.01109239E8</v>
      </c>
      <c r="B1501" s="1" t="s">
        <v>4140</v>
      </c>
      <c r="C1501" s="1" t="s">
        <v>4141</v>
      </c>
      <c r="D1501" s="1" t="s">
        <v>2</v>
      </c>
      <c r="E1501" s="1" t="str">
        <f t="shared" si="1"/>
        <v>201109239-MIEIC</v>
      </c>
      <c r="F1501" s="1" t="s">
        <v>8151</v>
      </c>
      <c r="G1501" s="1" t="s">
        <v>8152</v>
      </c>
      <c r="H1501" s="1" t="str">
        <f t="shared" si="2"/>
        <v>2015/2016</v>
      </c>
      <c r="I1501" s="2" t="str">
        <f t="shared" si="3"/>
        <v>2016</v>
      </c>
    </row>
    <row r="1502" ht="14.25" customHeight="1">
      <c r="A1502" s="1">
        <v>2.00405302E8</v>
      </c>
      <c r="B1502" s="1" t="s">
        <v>4145</v>
      </c>
      <c r="C1502" s="1" t="s">
        <v>4146</v>
      </c>
      <c r="D1502" s="1" t="s">
        <v>2</v>
      </c>
      <c r="E1502" s="1" t="str">
        <f t="shared" si="1"/>
        <v>200405302-MIEIC</v>
      </c>
      <c r="F1502" s="1" t="s">
        <v>8117</v>
      </c>
      <c r="G1502" s="1" t="s">
        <v>8131</v>
      </c>
      <c r="H1502" s="1" t="str">
        <f t="shared" si="2"/>
        <v>2010/2011</v>
      </c>
      <c r="I1502" s="2" t="str">
        <f t="shared" si="3"/>
        <v>2011</v>
      </c>
    </row>
    <row r="1503" ht="14.25" customHeight="1">
      <c r="A1503" s="1">
        <v>2.01503603E8</v>
      </c>
      <c r="B1503" s="1" t="s">
        <v>4153</v>
      </c>
      <c r="C1503" s="1" t="s">
        <v>4154</v>
      </c>
      <c r="D1503" s="1" t="s">
        <v>2</v>
      </c>
      <c r="E1503" s="1" t="str">
        <f t="shared" si="1"/>
        <v>201503603-MIEIC</v>
      </c>
      <c r="F1503" s="1" t="s">
        <v>8133</v>
      </c>
      <c r="G1503" s="1" t="s">
        <v>8134</v>
      </c>
      <c r="H1503" s="1" t="str">
        <f t="shared" si="2"/>
        <v>2019/2020</v>
      </c>
      <c r="I1503" s="2" t="str">
        <f t="shared" si="3"/>
        <v>2020</v>
      </c>
    </row>
    <row r="1504" ht="14.25" customHeight="1">
      <c r="A1504" s="1">
        <v>2.01504779E8</v>
      </c>
      <c r="B1504" s="1" t="s">
        <v>4155</v>
      </c>
      <c r="C1504" s="1" t="s">
        <v>4156</v>
      </c>
      <c r="D1504" s="1" t="s">
        <v>2</v>
      </c>
      <c r="E1504" s="1" t="str">
        <f t="shared" si="1"/>
        <v>201504779-MIEIC</v>
      </c>
      <c r="F1504" s="1" t="s">
        <v>8133</v>
      </c>
      <c r="G1504" s="1" t="s">
        <v>8134</v>
      </c>
      <c r="H1504" s="1" t="str">
        <f t="shared" si="2"/>
        <v>2019/2020</v>
      </c>
      <c r="I1504" s="2" t="str">
        <f t="shared" si="3"/>
        <v>2020</v>
      </c>
    </row>
    <row r="1505" ht="14.25" customHeight="1">
      <c r="A1505" s="1">
        <v>2.00304129E8</v>
      </c>
      <c r="B1505" s="1" t="s">
        <v>4157</v>
      </c>
      <c r="C1505" s="1" t="s">
        <v>4158</v>
      </c>
      <c r="D1505" s="1" t="s">
        <v>2</v>
      </c>
      <c r="E1505" s="1" t="str">
        <f t="shared" si="1"/>
        <v>200304129-MIEIC</v>
      </c>
      <c r="F1505" s="1" t="s">
        <v>8119</v>
      </c>
      <c r="G1505" s="1" t="s">
        <v>8118</v>
      </c>
      <c r="H1505" s="1" t="str">
        <f t="shared" si="2"/>
        <v>2007/2008</v>
      </c>
      <c r="I1505" s="2" t="str">
        <f t="shared" si="3"/>
        <v>2008</v>
      </c>
    </row>
    <row r="1506" ht="14.25" customHeight="1">
      <c r="A1506" s="1">
        <v>2.0090184E8</v>
      </c>
      <c r="B1506" s="1" t="s">
        <v>4160</v>
      </c>
      <c r="C1506" s="1" t="s">
        <v>4161</v>
      </c>
      <c r="D1506" s="1" t="s">
        <v>2</v>
      </c>
      <c r="E1506" s="1" t="str">
        <f t="shared" si="1"/>
        <v>200901840-MIEIC</v>
      </c>
      <c r="F1506" s="1" t="s">
        <v>8142</v>
      </c>
      <c r="G1506" s="1" t="s">
        <v>8143</v>
      </c>
      <c r="H1506" s="1" t="str">
        <f t="shared" si="2"/>
        <v>2016/2017</v>
      </c>
      <c r="I1506" s="2" t="str">
        <f t="shared" si="3"/>
        <v>2017</v>
      </c>
    </row>
    <row r="1507" ht="14.25" customHeight="1">
      <c r="A1507" s="1">
        <v>2.00201044E8</v>
      </c>
      <c r="B1507" s="1" t="s">
        <v>4162</v>
      </c>
      <c r="C1507" s="1" t="s">
        <v>4163</v>
      </c>
      <c r="D1507" s="1" t="s">
        <v>2</v>
      </c>
      <c r="E1507" s="1" t="str">
        <f t="shared" si="1"/>
        <v>200201044-MIEIC</v>
      </c>
      <c r="F1507" s="1" t="s">
        <v>8149</v>
      </c>
      <c r="G1507" s="1" t="s">
        <v>8118</v>
      </c>
      <c r="H1507" s="1" t="str">
        <f t="shared" si="2"/>
        <v>2007/2008</v>
      </c>
      <c r="I1507" s="2" t="str">
        <f t="shared" si="3"/>
        <v>2008</v>
      </c>
    </row>
    <row r="1508" ht="14.25" customHeight="1">
      <c r="A1508" s="1">
        <v>2.00701544E8</v>
      </c>
      <c r="B1508" s="1" t="s">
        <v>4169</v>
      </c>
      <c r="C1508" s="1" t="s">
        <v>4170</v>
      </c>
      <c r="D1508" s="1" t="s">
        <v>2</v>
      </c>
      <c r="E1508" s="1" t="str">
        <f t="shared" si="1"/>
        <v>200701544-MIEIC</v>
      </c>
      <c r="F1508" s="1" t="s">
        <v>8147</v>
      </c>
      <c r="G1508" s="1" t="s">
        <v>8129</v>
      </c>
      <c r="H1508" s="1" t="str">
        <f t="shared" si="2"/>
        <v>2012/2013</v>
      </c>
      <c r="I1508" s="2" t="str">
        <f t="shared" si="3"/>
        <v>2013</v>
      </c>
    </row>
    <row r="1509" ht="14.25" customHeight="1">
      <c r="A1509" s="1">
        <v>2.00800622E8</v>
      </c>
      <c r="B1509" s="1" t="s">
        <v>4180</v>
      </c>
      <c r="C1509" s="1" t="s">
        <v>4181</v>
      </c>
      <c r="D1509" s="1" t="s">
        <v>2</v>
      </c>
      <c r="E1509" s="1" t="str">
        <f t="shared" si="1"/>
        <v>200800622-MIEIC</v>
      </c>
      <c r="F1509" s="1" t="s">
        <v>8147</v>
      </c>
      <c r="G1509" s="1" t="s">
        <v>8129</v>
      </c>
      <c r="H1509" s="1" t="str">
        <f t="shared" si="2"/>
        <v>2012/2013</v>
      </c>
      <c r="I1509" s="2" t="str">
        <f t="shared" si="3"/>
        <v>2013</v>
      </c>
    </row>
    <row r="1510" ht="14.25" customHeight="1">
      <c r="A1510" s="1">
        <v>2.01206111E8</v>
      </c>
      <c r="B1510" s="1" t="s">
        <v>4190</v>
      </c>
      <c r="C1510" s="1" t="s">
        <v>4191</v>
      </c>
      <c r="D1510" s="1" t="s">
        <v>2</v>
      </c>
      <c r="E1510" s="1" t="str">
        <f t="shared" si="1"/>
        <v>201206111-MIEIC</v>
      </c>
      <c r="F1510" s="1" t="s">
        <v>8142</v>
      </c>
      <c r="G1510" s="1" t="s">
        <v>8143</v>
      </c>
      <c r="H1510" s="1" t="str">
        <f t="shared" si="2"/>
        <v>2016/2017</v>
      </c>
      <c r="I1510" s="2" t="str">
        <f t="shared" si="3"/>
        <v>2017</v>
      </c>
    </row>
    <row r="1511" ht="14.25" customHeight="1">
      <c r="A1511" s="1">
        <v>2.01304891E8</v>
      </c>
      <c r="B1511" s="1" t="s">
        <v>4198</v>
      </c>
      <c r="C1511" s="1" t="s">
        <v>4199</v>
      </c>
      <c r="D1511" s="1" t="s">
        <v>2</v>
      </c>
      <c r="E1511" s="1" t="str">
        <f t="shared" si="1"/>
        <v>201304891-MIEIC</v>
      </c>
      <c r="F1511" s="1" t="s">
        <v>8146</v>
      </c>
      <c r="G1511" s="1" t="s">
        <v>8150</v>
      </c>
      <c r="H1511" s="1" t="str">
        <f t="shared" si="2"/>
        <v>2017/2018</v>
      </c>
      <c r="I1511" s="2" t="str">
        <f t="shared" si="3"/>
        <v>2018</v>
      </c>
    </row>
    <row r="1512" ht="14.25" customHeight="1">
      <c r="A1512" s="1">
        <v>2.00803808E8</v>
      </c>
      <c r="B1512" s="1" t="s">
        <v>4200</v>
      </c>
      <c r="C1512" s="1" t="s">
        <v>4201</v>
      </c>
      <c r="D1512" s="1" t="s">
        <v>2</v>
      </c>
      <c r="E1512" s="1" t="str">
        <f t="shared" si="1"/>
        <v>200803808-MIEIC</v>
      </c>
      <c r="F1512" s="1" t="s">
        <v>8147</v>
      </c>
      <c r="G1512" s="1" t="s">
        <v>8129</v>
      </c>
      <c r="H1512" s="1" t="str">
        <f t="shared" si="2"/>
        <v>2012/2013</v>
      </c>
      <c r="I1512" s="2" t="str">
        <f t="shared" si="3"/>
        <v>2013</v>
      </c>
    </row>
    <row r="1513" ht="14.25" customHeight="1">
      <c r="A1513" s="1">
        <v>2.00201727E8</v>
      </c>
      <c r="B1513" s="1" t="s">
        <v>4204</v>
      </c>
      <c r="C1513" s="1" t="s">
        <v>4205</v>
      </c>
      <c r="D1513" s="1" t="s">
        <v>2</v>
      </c>
      <c r="E1513" s="1" t="str">
        <f t="shared" si="1"/>
        <v>200201727-MIEIC</v>
      </c>
      <c r="F1513" s="1" t="s">
        <v>8149</v>
      </c>
      <c r="G1513" s="1" t="s">
        <v>8118</v>
      </c>
      <c r="H1513" s="1" t="str">
        <f t="shared" si="2"/>
        <v>2007/2008</v>
      </c>
      <c r="I1513" s="2" t="str">
        <f t="shared" si="3"/>
        <v>2008</v>
      </c>
    </row>
    <row r="1514" ht="14.25" customHeight="1">
      <c r="A1514" s="1">
        <v>2.01406458E8</v>
      </c>
      <c r="B1514" s="1" t="s">
        <v>4209</v>
      </c>
      <c r="C1514" s="1" t="s">
        <v>4210</v>
      </c>
      <c r="D1514" s="1" t="s">
        <v>2</v>
      </c>
      <c r="E1514" s="1" t="str">
        <f t="shared" si="1"/>
        <v>201406458-MIEIC</v>
      </c>
      <c r="F1514" s="1" t="s">
        <v>8145</v>
      </c>
      <c r="G1514" s="1" t="s">
        <v>8134</v>
      </c>
      <c r="H1514" s="1" t="str">
        <f t="shared" si="2"/>
        <v>2019/2020</v>
      </c>
      <c r="I1514" s="2" t="str">
        <f t="shared" si="3"/>
        <v>2020</v>
      </c>
    </row>
    <row r="1515" ht="14.25" customHeight="1">
      <c r="A1515" s="1">
        <v>2.01305101E8</v>
      </c>
      <c r="B1515" s="1" t="s">
        <v>4213</v>
      </c>
      <c r="C1515" s="1" t="s">
        <v>4214</v>
      </c>
      <c r="D1515" s="1" t="s">
        <v>2</v>
      </c>
      <c r="E1515" s="1" t="str">
        <f t="shared" si="1"/>
        <v>201305101-MIEIC</v>
      </c>
      <c r="F1515" s="1" t="s">
        <v>8146</v>
      </c>
      <c r="G1515" s="1" t="s">
        <v>8144</v>
      </c>
      <c r="H1515" s="1" t="str">
        <f t="shared" si="2"/>
        <v>2018/2019</v>
      </c>
      <c r="I1515" s="2" t="str">
        <f t="shared" si="3"/>
        <v>2019</v>
      </c>
    </row>
    <row r="1516" ht="14.25" customHeight="1">
      <c r="A1516" s="1">
        <v>2.00705528E8</v>
      </c>
      <c r="B1516" s="1" t="s">
        <v>4215</v>
      </c>
      <c r="C1516" s="1" t="s">
        <v>4216</v>
      </c>
      <c r="D1516" s="1" t="s">
        <v>2</v>
      </c>
      <c r="E1516" s="1" t="str">
        <f t="shared" si="1"/>
        <v>200705528-MIEIC</v>
      </c>
      <c r="F1516" s="1" t="s">
        <v>8121</v>
      </c>
      <c r="G1516" s="1" t="s">
        <v>8132</v>
      </c>
      <c r="H1516" s="1" t="str">
        <f t="shared" si="2"/>
        <v>2011/2012</v>
      </c>
      <c r="I1516" s="2" t="str">
        <f t="shared" si="3"/>
        <v>2012</v>
      </c>
    </row>
    <row r="1517" ht="14.25" customHeight="1">
      <c r="A1517" s="1">
        <v>2.01203811E8</v>
      </c>
      <c r="B1517" s="1" t="s">
        <v>4217</v>
      </c>
      <c r="C1517" s="1" t="s">
        <v>4218</v>
      </c>
      <c r="D1517" s="1" t="s">
        <v>2</v>
      </c>
      <c r="E1517" s="1" t="str">
        <f t="shared" si="1"/>
        <v>201203811-MIEIC</v>
      </c>
      <c r="F1517" s="1" t="s">
        <v>8142</v>
      </c>
      <c r="G1517" s="1" t="s">
        <v>8143</v>
      </c>
      <c r="H1517" s="1" t="str">
        <f t="shared" si="2"/>
        <v>2016/2017</v>
      </c>
      <c r="I1517" s="2" t="str">
        <f t="shared" si="3"/>
        <v>2017</v>
      </c>
    </row>
    <row r="1518" ht="14.25" customHeight="1">
      <c r="A1518" s="1">
        <v>2.00701552E8</v>
      </c>
      <c r="B1518" s="1" t="s">
        <v>4223</v>
      </c>
      <c r="C1518" s="1" t="s">
        <v>4224</v>
      </c>
      <c r="D1518" s="1" t="s">
        <v>2</v>
      </c>
      <c r="E1518" s="1" t="str">
        <f t="shared" si="1"/>
        <v>200701552-MIEIC</v>
      </c>
      <c r="F1518" s="1" t="s">
        <v>8121</v>
      </c>
      <c r="G1518" s="1" t="s">
        <v>8132</v>
      </c>
      <c r="H1518" s="1" t="str">
        <f t="shared" si="2"/>
        <v>2011/2012</v>
      </c>
      <c r="I1518" s="2" t="str">
        <f t="shared" si="3"/>
        <v>2012</v>
      </c>
    </row>
    <row r="1519" ht="14.25" customHeight="1">
      <c r="A1519" s="1">
        <v>2.01104362E8</v>
      </c>
      <c r="B1519" s="1" t="s">
        <v>4230</v>
      </c>
      <c r="C1519" s="1" t="s">
        <v>4231</v>
      </c>
      <c r="D1519" s="1" t="s">
        <v>2</v>
      </c>
      <c r="E1519" s="1" t="str">
        <f t="shared" si="1"/>
        <v>201104362-MIEIC</v>
      </c>
      <c r="F1519" s="1" t="s">
        <v>8151</v>
      </c>
      <c r="G1519" s="1" t="s">
        <v>8152</v>
      </c>
      <c r="H1519" s="1" t="str">
        <f t="shared" si="2"/>
        <v>2015/2016</v>
      </c>
      <c r="I1519" s="2" t="str">
        <f t="shared" si="3"/>
        <v>2016</v>
      </c>
    </row>
    <row r="1520" ht="14.25" customHeight="1">
      <c r="A1520" s="1">
        <v>2.01005306E8</v>
      </c>
      <c r="B1520" s="1" t="s">
        <v>4232</v>
      </c>
      <c r="C1520" s="1" t="s">
        <v>4233</v>
      </c>
      <c r="D1520" s="1" t="s">
        <v>2</v>
      </c>
      <c r="E1520" s="1" t="str">
        <f t="shared" si="1"/>
        <v>201005306-MIEIC</v>
      </c>
      <c r="F1520" s="1" t="s">
        <v>8140</v>
      </c>
      <c r="G1520" s="1" t="s">
        <v>8143</v>
      </c>
      <c r="H1520" s="1" t="str">
        <f t="shared" si="2"/>
        <v>2016/2017</v>
      </c>
      <c r="I1520" s="2" t="str">
        <f t="shared" si="3"/>
        <v>2017</v>
      </c>
    </row>
    <row r="1521" ht="14.25" customHeight="1">
      <c r="A1521" s="1">
        <v>2.01303964E8</v>
      </c>
      <c r="B1521" s="1" t="s">
        <v>4235</v>
      </c>
      <c r="C1521" s="1" t="s">
        <v>4236</v>
      </c>
      <c r="D1521" s="1" t="s">
        <v>2</v>
      </c>
      <c r="E1521" s="1" t="str">
        <f t="shared" si="1"/>
        <v>201303964-MIEIC</v>
      </c>
      <c r="F1521" s="1" t="s">
        <v>8146</v>
      </c>
      <c r="G1521" s="1" t="s">
        <v>8150</v>
      </c>
      <c r="H1521" s="1" t="str">
        <f t="shared" si="2"/>
        <v>2017/2018</v>
      </c>
      <c r="I1521" s="2" t="str">
        <f t="shared" si="3"/>
        <v>2018</v>
      </c>
    </row>
    <row r="1522" ht="14.25" customHeight="1">
      <c r="A1522" s="1">
        <v>2.00801726E8</v>
      </c>
      <c r="B1522" s="1" t="s">
        <v>4237</v>
      </c>
      <c r="C1522" s="1" t="s">
        <v>4238</v>
      </c>
      <c r="D1522" s="1" t="s">
        <v>2</v>
      </c>
      <c r="E1522" s="1" t="str">
        <f t="shared" si="1"/>
        <v>200801726-MIEIC</v>
      </c>
      <c r="F1522" s="1" t="s">
        <v>8147</v>
      </c>
      <c r="G1522" s="1" t="s">
        <v>8138</v>
      </c>
      <c r="H1522" s="1" t="str">
        <f t="shared" si="2"/>
        <v>2013/2014</v>
      </c>
      <c r="I1522" s="2" t="str">
        <f t="shared" si="3"/>
        <v>2014</v>
      </c>
    </row>
    <row r="1523" ht="14.25" customHeight="1">
      <c r="A1523" s="1">
        <v>2.01001815E8</v>
      </c>
      <c r="B1523" s="1" t="s">
        <v>4241</v>
      </c>
      <c r="C1523" s="1" t="s">
        <v>4242</v>
      </c>
      <c r="D1523" s="1" t="s">
        <v>2</v>
      </c>
      <c r="E1523" s="1" t="str">
        <f t="shared" si="1"/>
        <v>201001815-MIEIC</v>
      </c>
      <c r="F1523" s="1" t="s">
        <v>8140</v>
      </c>
      <c r="G1523" s="1" t="s">
        <v>8141</v>
      </c>
      <c r="H1523" s="1" t="str">
        <f t="shared" si="2"/>
        <v>2014/2015</v>
      </c>
      <c r="I1523" s="2" t="str">
        <f t="shared" si="3"/>
        <v>2015</v>
      </c>
    </row>
    <row r="1524" ht="14.25" customHeight="1">
      <c r="A1524" s="1">
        <v>2.00400528E8</v>
      </c>
      <c r="B1524" s="1" t="s">
        <v>4246</v>
      </c>
      <c r="C1524" s="1" t="s">
        <v>4247</v>
      </c>
      <c r="D1524" s="1" t="s">
        <v>2</v>
      </c>
      <c r="E1524" s="1" t="str">
        <f t="shared" si="1"/>
        <v>200400528-MIEIC</v>
      </c>
      <c r="F1524" s="1" t="s">
        <v>8117</v>
      </c>
      <c r="G1524" s="1" t="s">
        <v>8116</v>
      </c>
      <c r="H1524" s="1" t="str">
        <f t="shared" si="2"/>
        <v>2008/2009</v>
      </c>
      <c r="I1524" s="2" t="str">
        <f t="shared" si="3"/>
        <v>2009</v>
      </c>
    </row>
    <row r="1525" ht="14.25" customHeight="1">
      <c r="A1525" s="1">
        <v>2.01605568E8</v>
      </c>
      <c r="B1525" s="1" t="s">
        <v>4254</v>
      </c>
      <c r="C1525" s="1" t="s">
        <v>4255</v>
      </c>
      <c r="D1525" s="1" t="s">
        <v>2</v>
      </c>
      <c r="E1525" s="1" t="str">
        <f t="shared" si="1"/>
        <v>201605568-MIEIC</v>
      </c>
      <c r="F1525" s="1" t="s">
        <v>8135</v>
      </c>
      <c r="G1525" s="1" t="s">
        <v>8136</v>
      </c>
      <c r="H1525" s="1" t="str">
        <f t="shared" si="2"/>
        <v>2020/2021</v>
      </c>
      <c r="I1525" s="2" t="str">
        <f t="shared" si="3"/>
        <v>2021</v>
      </c>
    </row>
    <row r="1526" ht="14.25" customHeight="1">
      <c r="A1526" s="1">
        <v>2.0150653E8</v>
      </c>
      <c r="B1526" s="1" t="s">
        <v>4260</v>
      </c>
      <c r="C1526" s="1" t="s">
        <v>4261</v>
      </c>
      <c r="D1526" s="1" t="s">
        <v>2</v>
      </c>
      <c r="E1526" s="1" t="str">
        <f t="shared" si="1"/>
        <v>201506530-MIEIC</v>
      </c>
      <c r="F1526" s="1" t="s">
        <v>8133</v>
      </c>
      <c r="G1526" s="1" t="s">
        <v>8134</v>
      </c>
      <c r="H1526" s="1" t="str">
        <f t="shared" si="2"/>
        <v>2019/2020</v>
      </c>
      <c r="I1526" s="2" t="str">
        <f t="shared" si="3"/>
        <v>2020</v>
      </c>
    </row>
    <row r="1527" ht="14.25" customHeight="1">
      <c r="A1527" s="1">
        <v>2.0040597E8</v>
      </c>
      <c r="B1527" s="1" t="s">
        <v>4262</v>
      </c>
      <c r="C1527" s="1" t="s">
        <v>4263</v>
      </c>
      <c r="D1527" s="1" t="s">
        <v>2</v>
      </c>
      <c r="E1527" s="1" t="str">
        <f t="shared" si="1"/>
        <v>200405970-MIEIC</v>
      </c>
      <c r="F1527" s="1" t="s">
        <v>8117</v>
      </c>
      <c r="G1527" s="1" t="s">
        <v>8130</v>
      </c>
      <c r="H1527" s="1" t="str">
        <f t="shared" si="2"/>
        <v>2009/2010</v>
      </c>
      <c r="I1527" s="2" t="str">
        <f t="shared" si="3"/>
        <v>2010</v>
      </c>
    </row>
    <row r="1528" ht="14.25" customHeight="1">
      <c r="A1528" s="1">
        <v>2.01502055E8</v>
      </c>
      <c r="B1528" s="1" t="s">
        <v>4265</v>
      </c>
      <c r="C1528" s="1" t="s">
        <v>4266</v>
      </c>
      <c r="D1528" s="1" t="s">
        <v>2</v>
      </c>
      <c r="E1528" s="1" t="str">
        <f t="shared" si="1"/>
        <v>201502055-MIEIC</v>
      </c>
      <c r="F1528" s="1" t="s">
        <v>8133</v>
      </c>
      <c r="G1528" s="1" t="s">
        <v>8143</v>
      </c>
      <c r="H1528" s="1" t="str">
        <f t="shared" si="2"/>
        <v>2016/2017</v>
      </c>
      <c r="I1528" s="2" t="str">
        <f t="shared" si="3"/>
        <v>2017</v>
      </c>
    </row>
    <row r="1529" ht="14.25" customHeight="1">
      <c r="A1529" s="1">
        <v>2.01207231E8</v>
      </c>
      <c r="B1529" s="1" t="s">
        <v>4269</v>
      </c>
      <c r="C1529" s="1" t="s">
        <v>4270</v>
      </c>
      <c r="D1529" s="1" t="s">
        <v>2</v>
      </c>
      <c r="E1529" s="1" t="str">
        <f t="shared" si="1"/>
        <v>201207231-MIEIC</v>
      </c>
      <c r="F1529" s="1" t="s">
        <v>8142</v>
      </c>
      <c r="G1529" s="1" t="s">
        <v>8144</v>
      </c>
      <c r="H1529" s="1" t="str">
        <f t="shared" si="2"/>
        <v>2018/2019</v>
      </c>
      <c r="I1529" s="2" t="str">
        <f t="shared" si="3"/>
        <v>2019</v>
      </c>
    </row>
    <row r="1530" ht="14.25" customHeight="1">
      <c r="A1530" s="1">
        <v>2.00906329E8</v>
      </c>
      <c r="B1530" s="1" t="s">
        <v>4276</v>
      </c>
      <c r="C1530" s="1" t="s">
        <v>4277</v>
      </c>
      <c r="D1530" s="1" t="s">
        <v>2</v>
      </c>
      <c r="E1530" s="1" t="str">
        <f t="shared" si="1"/>
        <v>200906329-MIEIC</v>
      </c>
      <c r="F1530" s="1" t="s">
        <v>8140</v>
      </c>
      <c r="G1530" s="1" t="s">
        <v>8141</v>
      </c>
      <c r="H1530" s="1" t="str">
        <f t="shared" si="2"/>
        <v>2014/2015</v>
      </c>
      <c r="I1530" s="2" t="str">
        <f t="shared" si="3"/>
        <v>2015</v>
      </c>
    </row>
    <row r="1531" ht="14.25" customHeight="1">
      <c r="A1531" s="1">
        <v>2.01405342E8</v>
      </c>
      <c r="B1531" s="1" t="s">
        <v>4280</v>
      </c>
      <c r="C1531" s="1" t="s">
        <v>4281</v>
      </c>
      <c r="D1531" s="1" t="s">
        <v>2</v>
      </c>
      <c r="E1531" s="1" t="str">
        <f t="shared" si="1"/>
        <v>201405342-MIEIC</v>
      </c>
      <c r="F1531" s="1" t="s">
        <v>8145</v>
      </c>
      <c r="G1531" s="1" t="s">
        <v>8144</v>
      </c>
      <c r="H1531" s="1" t="str">
        <f t="shared" si="2"/>
        <v>2018/2019</v>
      </c>
      <c r="I1531" s="2" t="str">
        <f t="shared" si="3"/>
        <v>2019</v>
      </c>
    </row>
    <row r="1532" ht="14.25" customHeight="1">
      <c r="A1532" s="1">
        <v>2.0130598E8</v>
      </c>
      <c r="B1532" s="1" t="s">
        <v>4283</v>
      </c>
      <c r="C1532" s="1" t="s">
        <v>4284</v>
      </c>
      <c r="D1532" s="1" t="s">
        <v>2</v>
      </c>
      <c r="E1532" s="1" t="str">
        <f t="shared" si="1"/>
        <v>201305980-MIEIC</v>
      </c>
      <c r="F1532" s="1" t="s">
        <v>8146</v>
      </c>
      <c r="G1532" s="1" t="s">
        <v>8150</v>
      </c>
      <c r="H1532" s="1" t="str">
        <f t="shared" si="2"/>
        <v>2017/2018</v>
      </c>
      <c r="I1532" s="2" t="str">
        <f t="shared" si="3"/>
        <v>2018</v>
      </c>
    </row>
    <row r="1533" ht="14.25" customHeight="1">
      <c r="A1533" s="1">
        <v>2.01503708E8</v>
      </c>
      <c r="B1533" s="1" t="s">
        <v>4288</v>
      </c>
      <c r="C1533" s="1" t="s">
        <v>4289</v>
      </c>
      <c r="D1533" s="1" t="s">
        <v>2</v>
      </c>
      <c r="E1533" s="1" t="str">
        <f t="shared" si="1"/>
        <v>201503708-MIEIC</v>
      </c>
      <c r="F1533" s="1" t="s">
        <v>8133</v>
      </c>
      <c r="G1533" s="1" t="s">
        <v>8134</v>
      </c>
      <c r="H1533" s="1" t="str">
        <f t="shared" si="2"/>
        <v>2019/2020</v>
      </c>
      <c r="I1533" s="2" t="str">
        <f t="shared" si="3"/>
        <v>2020</v>
      </c>
    </row>
    <row r="1534" ht="14.25" customHeight="1">
      <c r="A1534" s="1">
        <v>2.01502848E8</v>
      </c>
      <c r="B1534" s="1" t="s">
        <v>4294</v>
      </c>
      <c r="C1534" s="1" t="s">
        <v>4295</v>
      </c>
      <c r="D1534" s="1" t="s">
        <v>2</v>
      </c>
      <c r="E1534" s="1" t="str">
        <f t="shared" si="1"/>
        <v>201502848-MIEIC</v>
      </c>
      <c r="F1534" s="1" t="s">
        <v>8133</v>
      </c>
      <c r="G1534" s="1" t="s">
        <v>8134</v>
      </c>
      <c r="H1534" s="1" t="str">
        <f t="shared" si="2"/>
        <v>2019/2020</v>
      </c>
      <c r="I1534" s="2" t="str">
        <f t="shared" si="3"/>
        <v>2020</v>
      </c>
    </row>
    <row r="1535" ht="14.25" customHeight="1">
      <c r="A1535" s="1">
        <v>2.0120815E8</v>
      </c>
      <c r="B1535" s="1" t="s">
        <v>4297</v>
      </c>
      <c r="C1535" s="1" t="s">
        <v>4298</v>
      </c>
      <c r="D1535" s="1" t="s">
        <v>2</v>
      </c>
      <c r="E1535" s="1" t="str">
        <f t="shared" si="1"/>
        <v>201208150-MIEIC</v>
      </c>
      <c r="F1535" s="1" t="s">
        <v>8142</v>
      </c>
      <c r="G1535" s="1" t="s">
        <v>8143</v>
      </c>
      <c r="H1535" s="1" t="str">
        <f t="shared" si="2"/>
        <v>2016/2017</v>
      </c>
      <c r="I1535" s="2" t="str">
        <f t="shared" si="3"/>
        <v>2017</v>
      </c>
    </row>
    <row r="1536" ht="14.25" customHeight="1">
      <c r="A1536" s="1">
        <v>2.00503735E8</v>
      </c>
      <c r="B1536" s="1" t="s">
        <v>4301</v>
      </c>
      <c r="C1536" s="1" t="s">
        <v>4302</v>
      </c>
      <c r="D1536" s="1" t="s">
        <v>2</v>
      </c>
      <c r="E1536" s="1" t="str">
        <f t="shared" si="1"/>
        <v>200503735-MIEIC</v>
      </c>
      <c r="F1536" s="1" t="s">
        <v>8123</v>
      </c>
      <c r="G1536" s="1" t="s">
        <v>8130</v>
      </c>
      <c r="H1536" s="1" t="str">
        <f t="shared" si="2"/>
        <v>2009/2010</v>
      </c>
      <c r="I1536" s="2" t="str">
        <f t="shared" si="3"/>
        <v>2010</v>
      </c>
    </row>
    <row r="1537" ht="14.25" customHeight="1">
      <c r="A1537" s="1">
        <v>2.01204919E8</v>
      </c>
      <c r="B1537" s="1" t="s">
        <v>4305</v>
      </c>
      <c r="C1537" s="1" t="s">
        <v>4306</v>
      </c>
      <c r="D1537" s="1" t="s">
        <v>2</v>
      </c>
      <c r="E1537" s="1" t="str">
        <f t="shared" si="1"/>
        <v>201204919-MIEIC</v>
      </c>
      <c r="F1537" s="1" t="s">
        <v>8142</v>
      </c>
      <c r="G1537" s="1" t="s">
        <v>8143</v>
      </c>
      <c r="H1537" s="1" t="str">
        <f t="shared" si="2"/>
        <v>2016/2017</v>
      </c>
      <c r="I1537" s="2" t="str">
        <f t="shared" si="3"/>
        <v>2017</v>
      </c>
    </row>
    <row r="1538" ht="14.25" customHeight="1">
      <c r="A1538" s="1">
        <v>2.0110064E8</v>
      </c>
      <c r="B1538" s="1" t="s">
        <v>4309</v>
      </c>
      <c r="C1538" s="1" t="s">
        <v>4310</v>
      </c>
      <c r="D1538" s="1" t="s">
        <v>2</v>
      </c>
      <c r="E1538" s="1" t="str">
        <f t="shared" si="1"/>
        <v>201100640-MIEIC</v>
      </c>
      <c r="F1538" s="1" t="s">
        <v>8151</v>
      </c>
      <c r="G1538" s="1" t="s">
        <v>8152</v>
      </c>
      <c r="H1538" s="1" t="str">
        <f t="shared" si="2"/>
        <v>2015/2016</v>
      </c>
      <c r="I1538" s="2" t="str">
        <f t="shared" si="3"/>
        <v>2016</v>
      </c>
    </row>
    <row r="1539" ht="14.25" customHeight="1">
      <c r="A1539" s="1">
        <v>2.00808029E8</v>
      </c>
      <c r="B1539" s="1" t="s">
        <v>4323</v>
      </c>
      <c r="C1539" s="1" t="s">
        <v>4324</v>
      </c>
      <c r="D1539" s="1" t="s">
        <v>2</v>
      </c>
      <c r="E1539" s="1" t="str">
        <f t="shared" si="1"/>
        <v>200808029-MIEIC</v>
      </c>
      <c r="F1539" s="1" t="s">
        <v>8147</v>
      </c>
      <c r="G1539" s="1" t="s">
        <v>8129</v>
      </c>
      <c r="H1539" s="1" t="str">
        <f t="shared" si="2"/>
        <v>2012/2013</v>
      </c>
      <c r="I1539" s="2" t="str">
        <f t="shared" si="3"/>
        <v>2013</v>
      </c>
    </row>
    <row r="1540" ht="14.25" customHeight="1">
      <c r="A1540" s="1">
        <v>2.01200675E8</v>
      </c>
      <c r="B1540" s="1" t="s">
        <v>4326</v>
      </c>
      <c r="C1540" s="1" t="s">
        <v>4327</v>
      </c>
      <c r="D1540" s="1" t="s">
        <v>2</v>
      </c>
      <c r="E1540" s="1" t="str">
        <f t="shared" si="1"/>
        <v>201200675-MIEIC</v>
      </c>
      <c r="F1540" s="1" t="s">
        <v>8142</v>
      </c>
      <c r="G1540" s="1" t="s">
        <v>8143</v>
      </c>
      <c r="H1540" s="1" t="str">
        <f t="shared" si="2"/>
        <v>2016/2017</v>
      </c>
      <c r="I1540" s="2" t="str">
        <f t="shared" si="3"/>
        <v>2017</v>
      </c>
    </row>
    <row r="1541" ht="14.25" customHeight="1">
      <c r="A1541" s="1">
        <v>2.01004029E8</v>
      </c>
      <c r="B1541" s="1" t="s">
        <v>4332</v>
      </c>
      <c r="C1541" s="1" t="s">
        <v>4333</v>
      </c>
      <c r="D1541" s="1" t="s">
        <v>2</v>
      </c>
      <c r="E1541" s="1" t="str">
        <f t="shared" si="1"/>
        <v>201004029-MIEIC</v>
      </c>
      <c r="F1541" s="1" t="s">
        <v>8140</v>
      </c>
      <c r="G1541" s="1" t="s">
        <v>8138</v>
      </c>
      <c r="H1541" s="1" t="str">
        <f t="shared" si="2"/>
        <v>2013/2014</v>
      </c>
      <c r="I1541" s="2" t="str">
        <f t="shared" si="3"/>
        <v>2014</v>
      </c>
    </row>
    <row r="1542" ht="14.25" customHeight="1">
      <c r="A1542" s="1">
        <v>2.00101601E8</v>
      </c>
      <c r="B1542" s="1" t="s">
        <v>4336</v>
      </c>
      <c r="C1542" s="1" t="s">
        <v>4337</v>
      </c>
      <c r="D1542" s="1" t="s">
        <v>2</v>
      </c>
      <c r="E1542" s="1" t="str">
        <f t="shared" si="1"/>
        <v>200101601-MIEIC</v>
      </c>
      <c r="F1542" s="1" t="s">
        <v>8148</v>
      </c>
      <c r="G1542" s="1" t="s">
        <v>8131</v>
      </c>
      <c r="H1542" s="1" t="str">
        <f t="shared" si="2"/>
        <v>2010/2011</v>
      </c>
      <c r="I1542" s="2" t="str">
        <f t="shared" si="3"/>
        <v>2011</v>
      </c>
    </row>
    <row r="1543" ht="14.25" customHeight="1">
      <c r="A1543" s="1">
        <v>2.01204982E8</v>
      </c>
      <c r="B1543" s="1" t="s">
        <v>4356</v>
      </c>
      <c r="C1543" s="1" t="s">
        <v>4357</v>
      </c>
      <c r="D1543" s="1" t="s">
        <v>2</v>
      </c>
      <c r="E1543" s="1" t="str">
        <f t="shared" si="1"/>
        <v>201204982-MIEIC</v>
      </c>
      <c r="F1543" s="1" t="s">
        <v>8142</v>
      </c>
      <c r="G1543" s="1" t="s">
        <v>8143</v>
      </c>
      <c r="H1543" s="1" t="str">
        <f t="shared" si="2"/>
        <v>2016/2017</v>
      </c>
      <c r="I1543" s="2" t="str">
        <f t="shared" si="3"/>
        <v>2017</v>
      </c>
    </row>
    <row r="1544" ht="14.25" customHeight="1">
      <c r="A1544" s="1">
        <v>2.00903038E8</v>
      </c>
      <c r="B1544" s="1" t="s">
        <v>4367</v>
      </c>
      <c r="C1544" s="1" t="s">
        <v>4368</v>
      </c>
      <c r="D1544" s="1" t="s">
        <v>2</v>
      </c>
      <c r="E1544" s="1" t="str">
        <f t="shared" si="1"/>
        <v>200903038-MIEIC</v>
      </c>
      <c r="F1544" s="1" t="s">
        <v>8137</v>
      </c>
      <c r="G1544" s="1" t="s">
        <v>8138</v>
      </c>
      <c r="H1544" s="1" t="str">
        <f t="shared" si="2"/>
        <v>2013/2014</v>
      </c>
      <c r="I1544" s="2" t="str">
        <f t="shared" si="3"/>
        <v>2014</v>
      </c>
    </row>
    <row r="1545" ht="14.25" customHeight="1">
      <c r="A1545" s="1">
        <v>2.00301199E8</v>
      </c>
      <c r="B1545" s="1" t="s">
        <v>4371</v>
      </c>
      <c r="C1545" s="1" t="s">
        <v>4372</v>
      </c>
      <c r="D1545" s="1" t="s">
        <v>2</v>
      </c>
      <c r="E1545" s="1" t="str">
        <f t="shared" si="1"/>
        <v>200301199-MIEIC</v>
      </c>
      <c r="F1545" s="1" t="s">
        <v>8119</v>
      </c>
      <c r="G1545" s="1" t="s">
        <v>8116</v>
      </c>
      <c r="H1545" s="1" t="str">
        <f t="shared" si="2"/>
        <v>2008/2009</v>
      </c>
      <c r="I1545" s="2" t="str">
        <f t="shared" si="3"/>
        <v>2009</v>
      </c>
    </row>
    <row r="1546" ht="14.25" customHeight="1">
      <c r="A1546" s="1">
        <v>2.01605769E8</v>
      </c>
      <c r="B1546" s="1" t="s">
        <v>4375</v>
      </c>
      <c r="C1546" s="1" t="s">
        <v>4376</v>
      </c>
      <c r="D1546" s="1" t="s">
        <v>2</v>
      </c>
      <c r="E1546" s="1" t="str">
        <f t="shared" si="1"/>
        <v>201605769-MIEIC</v>
      </c>
      <c r="F1546" s="1" t="s">
        <v>8135</v>
      </c>
      <c r="G1546" s="1" t="s">
        <v>8136</v>
      </c>
      <c r="H1546" s="1" t="str">
        <f t="shared" si="2"/>
        <v>2020/2021</v>
      </c>
      <c r="I1546" s="2" t="str">
        <f t="shared" si="3"/>
        <v>2021</v>
      </c>
    </row>
    <row r="1547" ht="14.25" customHeight="1">
      <c r="A1547" s="1">
        <v>2.00101547E8</v>
      </c>
      <c r="B1547" s="1" t="s">
        <v>4380</v>
      </c>
      <c r="C1547" s="1" t="s">
        <v>4381</v>
      </c>
      <c r="D1547" s="1" t="s">
        <v>2</v>
      </c>
      <c r="E1547" s="1" t="str">
        <f t="shared" si="1"/>
        <v>200101547-MIEIC</v>
      </c>
      <c r="F1547" s="1" t="s">
        <v>8148</v>
      </c>
      <c r="G1547" s="1" t="s">
        <v>8118</v>
      </c>
      <c r="H1547" s="1" t="str">
        <f t="shared" si="2"/>
        <v>2007/2008</v>
      </c>
      <c r="I1547" s="2" t="str">
        <f t="shared" si="3"/>
        <v>2008</v>
      </c>
    </row>
    <row r="1548" ht="14.25" customHeight="1">
      <c r="A1548" s="1">
        <v>2.00404644E8</v>
      </c>
      <c r="B1548" s="1" t="s">
        <v>4383</v>
      </c>
      <c r="C1548" s="1" t="s">
        <v>4384</v>
      </c>
      <c r="D1548" s="1" t="s">
        <v>2</v>
      </c>
      <c r="E1548" s="1" t="str">
        <f t="shared" si="1"/>
        <v>200404644-MIEIC</v>
      </c>
      <c r="F1548" s="1" t="s">
        <v>8117</v>
      </c>
      <c r="G1548" s="1" t="s">
        <v>8116</v>
      </c>
      <c r="H1548" s="1" t="str">
        <f t="shared" si="2"/>
        <v>2008/2009</v>
      </c>
      <c r="I1548" s="2" t="str">
        <f t="shared" si="3"/>
        <v>2009</v>
      </c>
    </row>
    <row r="1549" ht="14.25" customHeight="1">
      <c r="A1549" s="1">
        <v>2.01003074E8</v>
      </c>
      <c r="B1549" s="1" t="s">
        <v>4393</v>
      </c>
      <c r="C1549" s="1" t="s">
        <v>4394</v>
      </c>
      <c r="D1549" s="1" t="s">
        <v>2</v>
      </c>
      <c r="E1549" s="1" t="str">
        <f t="shared" si="1"/>
        <v>201003074-MIEIC</v>
      </c>
      <c r="F1549" s="1" t="s">
        <v>8151</v>
      </c>
      <c r="G1549" s="1" t="s">
        <v>8143</v>
      </c>
      <c r="H1549" s="1" t="str">
        <f t="shared" si="2"/>
        <v>2016/2017</v>
      </c>
      <c r="I1549" s="2" t="str">
        <f t="shared" si="3"/>
        <v>2017</v>
      </c>
    </row>
    <row r="1550" ht="14.25" customHeight="1">
      <c r="A1550" s="1">
        <v>2.01306622E8</v>
      </c>
      <c r="B1550" s="1" t="s">
        <v>4399</v>
      </c>
      <c r="C1550" s="1" t="s">
        <v>4400</v>
      </c>
      <c r="D1550" s="1" t="s">
        <v>2</v>
      </c>
      <c r="E1550" s="1" t="str">
        <f t="shared" si="1"/>
        <v>201306622-MIEIC</v>
      </c>
      <c r="F1550" s="1" t="s">
        <v>8146</v>
      </c>
      <c r="G1550" s="1" t="s">
        <v>8152</v>
      </c>
      <c r="H1550" s="1" t="str">
        <f t="shared" si="2"/>
        <v>2015/2016</v>
      </c>
      <c r="I1550" s="2" t="str">
        <f t="shared" si="3"/>
        <v>2016</v>
      </c>
    </row>
    <row r="1551" ht="14.25" customHeight="1">
      <c r="A1551" s="1">
        <v>2.00502918E8</v>
      </c>
      <c r="B1551" s="1" t="s">
        <v>4401</v>
      </c>
      <c r="C1551" s="1" t="s">
        <v>4402</v>
      </c>
      <c r="D1551" s="1" t="s">
        <v>2</v>
      </c>
      <c r="E1551" s="1" t="str">
        <f t="shared" si="1"/>
        <v>200502918-MIEIC</v>
      </c>
      <c r="F1551" s="1" t="s">
        <v>8123</v>
      </c>
      <c r="G1551" s="1" t="s">
        <v>8132</v>
      </c>
      <c r="H1551" s="1" t="str">
        <f t="shared" si="2"/>
        <v>2011/2012</v>
      </c>
      <c r="I1551" s="2" t="str">
        <f t="shared" si="3"/>
        <v>2012</v>
      </c>
    </row>
    <row r="1552" ht="14.25" customHeight="1">
      <c r="A1552" s="1">
        <v>2.00802824E8</v>
      </c>
      <c r="B1552" s="1" t="s">
        <v>4404</v>
      </c>
      <c r="C1552" s="1" t="s">
        <v>4405</v>
      </c>
      <c r="D1552" s="1" t="s">
        <v>2</v>
      </c>
      <c r="E1552" s="1" t="str">
        <f t="shared" si="1"/>
        <v>200802824-MIEIC</v>
      </c>
      <c r="F1552" s="1" t="s">
        <v>8147</v>
      </c>
      <c r="G1552" s="1" t="s">
        <v>8138</v>
      </c>
      <c r="H1552" s="1" t="str">
        <f t="shared" si="2"/>
        <v>2013/2014</v>
      </c>
      <c r="I1552" s="2" t="str">
        <f t="shared" si="3"/>
        <v>2014</v>
      </c>
    </row>
    <row r="1553" ht="14.25" customHeight="1">
      <c r="A1553" s="1">
        <v>2.00502919E8</v>
      </c>
      <c r="B1553" s="1" t="s">
        <v>4407</v>
      </c>
      <c r="C1553" s="1" t="s">
        <v>4408</v>
      </c>
      <c r="D1553" s="1" t="s">
        <v>2</v>
      </c>
      <c r="E1553" s="1" t="str">
        <f t="shared" si="1"/>
        <v>200502919-MIEIC</v>
      </c>
      <c r="F1553" s="1" t="s">
        <v>8123</v>
      </c>
      <c r="G1553" s="1" t="s">
        <v>8130</v>
      </c>
      <c r="H1553" s="1" t="str">
        <f t="shared" si="2"/>
        <v>2009/2010</v>
      </c>
      <c r="I1553" s="2" t="str">
        <f t="shared" si="3"/>
        <v>2010</v>
      </c>
    </row>
    <row r="1554" ht="14.25" customHeight="1">
      <c r="A1554" s="1">
        <v>2.00701573E8</v>
      </c>
      <c r="B1554" s="1" t="s">
        <v>4412</v>
      </c>
      <c r="C1554" s="1" t="s">
        <v>4413</v>
      </c>
      <c r="D1554" s="1" t="s">
        <v>2</v>
      </c>
      <c r="E1554" s="1" t="str">
        <f t="shared" si="1"/>
        <v>200701573-MIEIC</v>
      </c>
      <c r="F1554" s="1" t="s">
        <v>8121</v>
      </c>
      <c r="G1554" s="1" t="s">
        <v>8132</v>
      </c>
      <c r="H1554" s="1" t="str">
        <f t="shared" si="2"/>
        <v>2011/2012</v>
      </c>
      <c r="I1554" s="2" t="str">
        <f t="shared" si="3"/>
        <v>2012</v>
      </c>
    </row>
    <row r="1555" ht="14.25" customHeight="1">
      <c r="A1555" s="1">
        <v>2.00403655E8</v>
      </c>
      <c r="B1555" s="1" t="s">
        <v>4414</v>
      </c>
      <c r="C1555" s="1" t="s">
        <v>4415</v>
      </c>
      <c r="D1555" s="1" t="s">
        <v>2</v>
      </c>
      <c r="E1555" s="1" t="str">
        <f t="shared" si="1"/>
        <v>200403655-MIEIC</v>
      </c>
      <c r="F1555" s="1" t="s">
        <v>8117</v>
      </c>
      <c r="G1555" s="1" t="s">
        <v>8130</v>
      </c>
      <c r="H1555" s="1" t="str">
        <f t="shared" si="2"/>
        <v>2009/2010</v>
      </c>
      <c r="I1555" s="2" t="str">
        <f t="shared" si="3"/>
        <v>2010</v>
      </c>
    </row>
    <row r="1556" ht="14.25" customHeight="1">
      <c r="A1556" s="1">
        <v>2.00701488E8</v>
      </c>
      <c r="B1556" s="1" t="s">
        <v>4416</v>
      </c>
      <c r="C1556" s="1" t="s">
        <v>4417</v>
      </c>
      <c r="D1556" s="1" t="s">
        <v>2</v>
      </c>
      <c r="E1556" s="1" t="str">
        <f t="shared" si="1"/>
        <v>200701488-MIEIC</v>
      </c>
      <c r="F1556" s="1" t="s">
        <v>8121</v>
      </c>
      <c r="G1556" s="1" t="s">
        <v>8131</v>
      </c>
      <c r="H1556" s="1" t="str">
        <f t="shared" si="2"/>
        <v>2010/2011</v>
      </c>
      <c r="I1556" s="2" t="str">
        <f t="shared" si="3"/>
        <v>2011</v>
      </c>
    </row>
    <row r="1557" ht="14.25" customHeight="1">
      <c r="A1557" s="1">
        <v>2.0100403E8</v>
      </c>
      <c r="B1557" s="1" t="s">
        <v>4421</v>
      </c>
      <c r="C1557" s="1" t="s">
        <v>4422</v>
      </c>
      <c r="D1557" s="1" t="s">
        <v>2</v>
      </c>
      <c r="E1557" s="1" t="str">
        <f t="shared" si="1"/>
        <v>201004030-MIEIC</v>
      </c>
      <c r="F1557" s="1" t="s">
        <v>8140</v>
      </c>
      <c r="G1557" s="1" t="s">
        <v>8129</v>
      </c>
      <c r="H1557" s="1" t="str">
        <f t="shared" si="2"/>
        <v>2012/2013</v>
      </c>
      <c r="I1557" s="2" t="str">
        <f t="shared" si="3"/>
        <v>2013</v>
      </c>
    </row>
    <row r="1558" ht="14.25" customHeight="1">
      <c r="A1558" s="1">
        <v>2.0150373E8</v>
      </c>
      <c r="B1558" s="1" t="s">
        <v>4424</v>
      </c>
      <c r="C1558" s="1" t="s">
        <v>4425</v>
      </c>
      <c r="D1558" s="1" t="s">
        <v>2</v>
      </c>
      <c r="E1558" s="1" t="str">
        <f t="shared" si="1"/>
        <v>201503730-MIEIC</v>
      </c>
      <c r="F1558" s="1" t="s">
        <v>8135</v>
      </c>
      <c r="G1558" s="1" t="s">
        <v>8136</v>
      </c>
      <c r="H1558" s="1" t="str">
        <f t="shared" si="2"/>
        <v>2020/2021</v>
      </c>
      <c r="I1558" s="2" t="str">
        <f t="shared" si="3"/>
        <v>2021</v>
      </c>
    </row>
    <row r="1559" ht="14.25" customHeight="1">
      <c r="A1559" s="1">
        <v>2.01200688E8</v>
      </c>
      <c r="B1559" s="1" t="s">
        <v>4426</v>
      </c>
      <c r="C1559" s="1" t="s">
        <v>4427</v>
      </c>
      <c r="D1559" s="1" t="s">
        <v>2</v>
      </c>
      <c r="E1559" s="1" t="str">
        <f t="shared" si="1"/>
        <v>201200688-MIEIC</v>
      </c>
      <c r="F1559" s="1" t="s">
        <v>8142</v>
      </c>
      <c r="G1559" s="1" t="s">
        <v>8143</v>
      </c>
      <c r="H1559" s="1" t="str">
        <f t="shared" si="2"/>
        <v>2016/2017</v>
      </c>
      <c r="I1559" s="2" t="str">
        <f t="shared" si="3"/>
        <v>2017</v>
      </c>
    </row>
    <row r="1560" ht="14.25" customHeight="1">
      <c r="A1560" s="1">
        <v>2.01405729E8</v>
      </c>
      <c r="B1560" s="1" t="s">
        <v>4436</v>
      </c>
      <c r="C1560" s="1" t="s">
        <v>4437</v>
      </c>
      <c r="D1560" s="1" t="s">
        <v>2</v>
      </c>
      <c r="E1560" s="1" t="str">
        <f t="shared" si="1"/>
        <v>201405729-MIEIC</v>
      </c>
      <c r="F1560" s="1" t="s">
        <v>8145</v>
      </c>
      <c r="G1560" s="1" t="s">
        <v>8144</v>
      </c>
      <c r="H1560" s="1" t="str">
        <f t="shared" si="2"/>
        <v>2018/2019</v>
      </c>
      <c r="I1560" s="2" t="str">
        <f t="shared" si="3"/>
        <v>2019</v>
      </c>
    </row>
    <row r="1561" ht="14.25" customHeight="1">
      <c r="A1561" s="1">
        <v>2.01808916E8</v>
      </c>
      <c r="B1561" s="1" t="s">
        <v>4440</v>
      </c>
      <c r="C1561" s="1" t="s">
        <v>4441</v>
      </c>
      <c r="D1561" s="1" t="s">
        <v>2</v>
      </c>
      <c r="E1561" s="1" t="str">
        <f t="shared" si="1"/>
        <v>201808916-MIEIC</v>
      </c>
      <c r="F1561" s="1" t="s">
        <v>8155</v>
      </c>
      <c r="G1561" s="1" t="s">
        <v>8136</v>
      </c>
      <c r="H1561" s="1" t="str">
        <f t="shared" si="2"/>
        <v>2020/2021</v>
      </c>
      <c r="I1561" s="2" t="str">
        <f t="shared" si="3"/>
        <v>2021</v>
      </c>
    </row>
    <row r="1562" ht="14.25" customHeight="1">
      <c r="A1562" s="1">
        <v>2.00802759E8</v>
      </c>
      <c r="B1562" s="1" t="s">
        <v>4450</v>
      </c>
      <c r="C1562" s="1" t="s">
        <v>4451</v>
      </c>
      <c r="D1562" s="1" t="s">
        <v>2</v>
      </c>
      <c r="E1562" s="1" t="str">
        <f t="shared" si="1"/>
        <v>200802759-MIEIC</v>
      </c>
      <c r="F1562" s="1" t="s">
        <v>8147</v>
      </c>
      <c r="G1562" s="1" t="s">
        <v>8138</v>
      </c>
      <c r="H1562" s="1" t="str">
        <f t="shared" si="2"/>
        <v>2013/2014</v>
      </c>
      <c r="I1562" s="2" t="str">
        <f t="shared" si="3"/>
        <v>2014</v>
      </c>
    </row>
    <row r="1563" ht="14.25" customHeight="1">
      <c r="A1563" s="1">
        <v>2.01104279E8</v>
      </c>
      <c r="B1563" s="1" t="s">
        <v>4457</v>
      </c>
      <c r="C1563" s="1" t="s">
        <v>4458</v>
      </c>
      <c r="D1563" s="1" t="s">
        <v>2</v>
      </c>
      <c r="E1563" s="1" t="str">
        <f t="shared" si="1"/>
        <v>201104279-MIEIC</v>
      </c>
      <c r="F1563" s="1" t="s">
        <v>8151</v>
      </c>
      <c r="G1563" s="1" t="s">
        <v>8152</v>
      </c>
      <c r="H1563" s="1" t="str">
        <f t="shared" si="2"/>
        <v>2015/2016</v>
      </c>
      <c r="I1563" s="2" t="str">
        <f t="shared" si="3"/>
        <v>2016</v>
      </c>
    </row>
    <row r="1564" ht="14.25" customHeight="1">
      <c r="A1564" s="1">
        <v>2.00701637E8</v>
      </c>
      <c r="B1564" s="1" t="s">
        <v>4461</v>
      </c>
      <c r="C1564" s="1" t="s">
        <v>4462</v>
      </c>
      <c r="D1564" s="1" t="s">
        <v>2</v>
      </c>
      <c r="E1564" s="1" t="str">
        <f t="shared" si="1"/>
        <v>200701637-MIEIC</v>
      </c>
      <c r="F1564" s="1" t="s">
        <v>8121</v>
      </c>
      <c r="G1564" s="1" t="s">
        <v>8116</v>
      </c>
      <c r="H1564" s="1" t="str">
        <f t="shared" si="2"/>
        <v>2008/2009</v>
      </c>
      <c r="I1564" s="2" t="str">
        <f t="shared" si="3"/>
        <v>2009</v>
      </c>
    </row>
    <row r="1565" ht="14.25" customHeight="1">
      <c r="A1565" s="1">
        <v>2.00607037E8</v>
      </c>
      <c r="B1565" s="1" t="s">
        <v>4463</v>
      </c>
      <c r="C1565" s="1" t="s">
        <v>4464</v>
      </c>
      <c r="D1565" s="1" t="s">
        <v>2</v>
      </c>
      <c r="E1565" s="1" t="str">
        <f t="shared" si="1"/>
        <v>200607037-MIEIC</v>
      </c>
      <c r="F1565" s="1" t="s">
        <v>8115</v>
      </c>
      <c r="G1565" s="1" t="s">
        <v>8132</v>
      </c>
      <c r="H1565" s="1" t="str">
        <f t="shared" si="2"/>
        <v>2011/2012</v>
      </c>
      <c r="I1565" s="2" t="str">
        <f t="shared" si="3"/>
        <v>2012</v>
      </c>
    </row>
    <row r="1566" ht="14.25" customHeight="1">
      <c r="A1566" s="1">
        <v>2.01100659E8</v>
      </c>
      <c r="B1566" s="1" t="s">
        <v>4467</v>
      </c>
      <c r="C1566" s="1" t="s">
        <v>4468</v>
      </c>
      <c r="D1566" s="1" t="s">
        <v>2</v>
      </c>
      <c r="E1566" s="1" t="str">
        <f t="shared" si="1"/>
        <v>201100659-MIEIC</v>
      </c>
      <c r="F1566" s="1" t="s">
        <v>8151</v>
      </c>
      <c r="G1566" s="1" t="s">
        <v>8152</v>
      </c>
      <c r="H1566" s="1" t="str">
        <f t="shared" si="2"/>
        <v>2015/2016</v>
      </c>
      <c r="I1566" s="2" t="str">
        <f t="shared" si="3"/>
        <v>2016</v>
      </c>
    </row>
    <row r="1567" ht="14.25" customHeight="1">
      <c r="A1567" s="1">
        <v>2.00305362E8</v>
      </c>
      <c r="B1567" s="1" t="s">
        <v>4469</v>
      </c>
      <c r="C1567" s="1" t="s">
        <v>4470</v>
      </c>
      <c r="D1567" s="1" t="s">
        <v>2</v>
      </c>
      <c r="E1567" s="1" t="str">
        <f t="shared" si="1"/>
        <v>200305362-MIEIC</v>
      </c>
      <c r="F1567" s="1" t="s">
        <v>8119</v>
      </c>
      <c r="G1567" s="1" t="s">
        <v>8118</v>
      </c>
      <c r="H1567" s="1" t="str">
        <f t="shared" si="2"/>
        <v>2007/2008</v>
      </c>
      <c r="I1567" s="2" t="str">
        <f t="shared" si="3"/>
        <v>2008</v>
      </c>
    </row>
    <row r="1568" ht="14.25" customHeight="1">
      <c r="A1568" s="1">
        <v>2.00503737E8</v>
      </c>
      <c r="B1568" s="1" t="s">
        <v>4476</v>
      </c>
      <c r="C1568" s="1" t="s">
        <v>4477</v>
      </c>
      <c r="D1568" s="1" t="s">
        <v>2</v>
      </c>
      <c r="E1568" s="1" t="str">
        <f t="shared" si="1"/>
        <v>200503737-MIEIC</v>
      </c>
      <c r="F1568" s="1" t="s">
        <v>8123</v>
      </c>
      <c r="G1568" s="1" t="s">
        <v>8130</v>
      </c>
      <c r="H1568" s="1" t="str">
        <f t="shared" si="2"/>
        <v>2009/2010</v>
      </c>
      <c r="I1568" s="2" t="str">
        <f t="shared" si="3"/>
        <v>2010</v>
      </c>
    </row>
    <row r="1569" ht="14.25" customHeight="1">
      <c r="A1569" s="1">
        <v>2.00808166E8</v>
      </c>
      <c r="B1569" s="1" t="s">
        <v>4480</v>
      </c>
      <c r="C1569" s="1" t="s">
        <v>4481</v>
      </c>
      <c r="D1569" s="1" t="s">
        <v>2</v>
      </c>
      <c r="E1569" s="1" t="str">
        <f t="shared" si="1"/>
        <v>200808166-MIEIC</v>
      </c>
      <c r="F1569" s="1" t="s">
        <v>8147</v>
      </c>
      <c r="G1569" s="1" t="s">
        <v>8116</v>
      </c>
      <c r="H1569" s="1" t="str">
        <f t="shared" si="2"/>
        <v>2008/2009</v>
      </c>
      <c r="I1569" s="2" t="str">
        <f t="shared" si="3"/>
        <v>2009</v>
      </c>
    </row>
    <row r="1570" ht="14.25" customHeight="1">
      <c r="A1570" s="1">
        <v>2.0130303E8</v>
      </c>
      <c r="B1570" s="1" t="s">
        <v>4483</v>
      </c>
      <c r="C1570" s="1" t="s">
        <v>4484</v>
      </c>
      <c r="D1570" s="1" t="s">
        <v>2</v>
      </c>
      <c r="E1570" s="1" t="str">
        <f t="shared" si="1"/>
        <v>201303030-MIEIC</v>
      </c>
      <c r="F1570" s="1" t="s">
        <v>8146</v>
      </c>
      <c r="G1570" s="1" t="s">
        <v>8150</v>
      </c>
      <c r="H1570" s="1" t="str">
        <f t="shared" si="2"/>
        <v>2017/2018</v>
      </c>
      <c r="I1570" s="2" t="str">
        <f t="shared" si="3"/>
        <v>2018</v>
      </c>
    </row>
    <row r="1571" ht="14.25" customHeight="1">
      <c r="A1571" s="1">
        <v>2.01304273E8</v>
      </c>
      <c r="B1571" s="1" t="s">
        <v>4486</v>
      </c>
      <c r="C1571" s="1" t="s">
        <v>4487</v>
      </c>
      <c r="D1571" s="1" t="s">
        <v>2</v>
      </c>
      <c r="E1571" s="1" t="str">
        <f t="shared" si="1"/>
        <v>201304273-MIEIC</v>
      </c>
      <c r="F1571" s="1" t="s">
        <v>8146</v>
      </c>
      <c r="G1571" s="1" t="s">
        <v>8134</v>
      </c>
      <c r="H1571" s="1" t="str">
        <f t="shared" si="2"/>
        <v>2019/2020</v>
      </c>
      <c r="I1571" s="2" t="str">
        <f t="shared" si="3"/>
        <v>2020</v>
      </c>
    </row>
    <row r="1572" ht="14.25" customHeight="1">
      <c r="A1572" s="1">
        <v>2.00606892E8</v>
      </c>
      <c r="B1572" s="1" t="s">
        <v>4490</v>
      </c>
      <c r="C1572" s="1" t="s">
        <v>4491</v>
      </c>
      <c r="D1572" s="1" t="s">
        <v>2</v>
      </c>
      <c r="E1572" s="1" t="str">
        <f t="shared" si="1"/>
        <v>200606892-MIEIC</v>
      </c>
      <c r="F1572" s="1" t="s">
        <v>8115</v>
      </c>
      <c r="G1572" s="1" t="s">
        <v>8131</v>
      </c>
      <c r="H1572" s="1" t="str">
        <f t="shared" si="2"/>
        <v>2010/2011</v>
      </c>
      <c r="I1572" s="2" t="str">
        <f t="shared" si="3"/>
        <v>2011</v>
      </c>
    </row>
    <row r="1573" ht="14.25" customHeight="1">
      <c r="A1573" s="1">
        <v>2.00300528E8</v>
      </c>
      <c r="B1573" s="1" t="s">
        <v>4496</v>
      </c>
      <c r="C1573" s="1" t="s">
        <v>4497</v>
      </c>
      <c r="D1573" s="1" t="s">
        <v>2</v>
      </c>
      <c r="E1573" s="1" t="str">
        <f t="shared" si="1"/>
        <v>200300528-MIEIC</v>
      </c>
      <c r="F1573" s="1" t="s">
        <v>8119</v>
      </c>
      <c r="G1573" s="1" t="s">
        <v>8118</v>
      </c>
      <c r="H1573" s="1" t="str">
        <f t="shared" si="2"/>
        <v>2007/2008</v>
      </c>
      <c r="I1573" s="2" t="str">
        <f t="shared" si="3"/>
        <v>2008</v>
      </c>
    </row>
    <row r="1574" ht="14.25" customHeight="1">
      <c r="A1574" s="1">
        <v>2.01002921E8</v>
      </c>
      <c r="B1574" s="1" t="s">
        <v>4503</v>
      </c>
      <c r="C1574" s="1" t="s">
        <v>4504</v>
      </c>
      <c r="D1574" s="1" t="s">
        <v>2</v>
      </c>
      <c r="E1574" s="1" t="str">
        <f t="shared" si="1"/>
        <v>201002921-MIEIC</v>
      </c>
      <c r="F1574" s="1" t="s">
        <v>8140</v>
      </c>
      <c r="G1574" s="1" t="s">
        <v>8141</v>
      </c>
      <c r="H1574" s="1" t="str">
        <f t="shared" si="2"/>
        <v>2014/2015</v>
      </c>
      <c r="I1574" s="2" t="str">
        <f t="shared" si="3"/>
        <v>2015</v>
      </c>
    </row>
    <row r="1575" ht="14.25" customHeight="1">
      <c r="A1575" s="1">
        <v>2.00201287E8</v>
      </c>
      <c r="B1575" s="1" t="s">
        <v>4509</v>
      </c>
      <c r="C1575" s="1" t="s">
        <v>4510</v>
      </c>
      <c r="D1575" s="1" t="s">
        <v>2</v>
      </c>
      <c r="E1575" s="1" t="str">
        <f t="shared" si="1"/>
        <v>200201287-MIEIC</v>
      </c>
      <c r="F1575" s="1" t="s">
        <v>8119</v>
      </c>
      <c r="G1575" s="1" t="s">
        <v>8118</v>
      </c>
      <c r="H1575" s="1" t="str">
        <f t="shared" si="2"/>
        <v>2007/2008</v>
      </c>
      <c r="I1575" s="2" t="str">
        <f t="shared" si="3"/>
        <v>2008</v>
      </c>
    </row>
    <row r="1576" ht="14.25" customHeight="1">
      <c r="A1576" s="1">
        <v>2.01303248E8</v>
      </c>
      <c r="B1576" s="1" t="s">
        <v>4516</v>
      </c>
      <c r="C1576" s="1" t="s">
        <v>4517</v>
      </c>
      <c r="D1576" s="1" t="s">
        <v>2</v>
      </c>
      <c r="E1576" s="1" t="str">
        <f t="shared" si="1"/>
        <v>201303248-MIEIC</v>
      </c>
      <c r="F1576" s="1" t="s">
        <v>8146</v>
      </c>
      <c r="G1576" s="1" t="s">
        <v>8134</v>
      </c>
      <c r="H1576" s="1" t="str">
        <f t="shared" si="2"/>
        <v>2019/2020</v>
      </c>
      <c r="I1576" s="2" t="str">
        <f t="shared" si="3"/>
        <v>2020</v>
      </c>
    </row>
    <row r="1577" ht="14.25" customHeight="1">
      <c r="A1577" s="1">
        <v>2.01405907E8</v>
      </c>
      <c r="B1577" s="1" t="s">
        <v>4518</v>
      </c>
      <c r="C1577" s="1" t="s">
        <v>4519</v>
      </c>
      <c r="D1577" s="1" t="s">
        <v>2</v>
      </c>
      <c r="E1577" s="1" t="str">
        <f t="shared" si="1"/>
        <v>201405907-MIEIC</v>
      </c>
      <c r="F1577" s="1" t="s">
        <v>8145</v>
      </c>
      <c r="G1577" s="1" t="s">
        <v>8136</v>
      </c>
      <c r="H1577" s="1" t="str">
        <f t="shared" si="2"/>
        <v>2020/2021</v>
      </c>
      <c r="I1577" s="2" t="str">
        <f t="shared" si="3"/>
        <v>2021</v>
      </c>
    </row>
    <row r="1578" ht="14.25" customHeight="1">
      <c r="A1578" s="1">
        <v>1.99401834E8</v>
      </c>
      <c r="B1578" s="1" t="s">
        <v>4523</v>
      </c>
      <c r="C1578" s="1" t="s">
        <v>4524</v>
      </c>
      <c r="D1578" s="1" t="s">
        <v>2</v>
      </c>
      <c r="E1578" s="1" t="str">
        <f t="shared" si="1"/>
        <v>199401834-MIEIC</v>
      </c>
      <c r="F1578" s="1" t="s">
        <v>8147</v>
      </c>
      <c r="G1578" s="1" t="s">
        <v>8116</v>
      </c>
      <c r="H1578" s="1" t="str">
        <f t="shared" si="2"/>
        <v>2008/2009</v>
      </c>
      <c r="I1578" s="2" t="str">
        <f t="shared" si="3"/>
        <v>2009</v>
      </c>
    </row>
    <row r="1579" ht="14.25" customHeight="1">
      <c r="A1579" s="1">
        <v>2.003012E8</v>
      </c>
      <c r="B1579" s="1" t="s">
        <v>4530</v>
      </c>
      <c r="C1579" s="1" t="s">
        <v>4531</v>
      </c>
      <c r="D1579" s="1" t="s">
        <v>2</v>
      </c>
      <c r="E1579" s="1" t="str">
        <f t="shared" si="1"/>
        <v>200301200-MIEIC</v>
      </c>
      <c r="F1579" s="1" t="s">
        <v>8119</v>
      </c>
      <c r="G1579" s="1" t="s">
        <v>8129</v>
      </c>
      <c r="H1579" s="1" t="str">
        <f t="shared" si="2"/>
        <v>2012/2013</v>
      </c>
      <c r="I1579" s="2" t="str">
        <f t="shared" si="3"/>
        <v>2013</v>
      </c>
    </row>
    <row r="1580" ht="14.25" customHeight="1">
      <c r="A1580" s="1">
        <v>2.00400362E8</v>
      </c>
      <c r="B1580" s="1" t="s">
        <v>4536</v>
      </c>
      <c r="C1580" s="1" t="s">
        <v>4537</v>
      </c>
      <c r="D1580" s="1" t="s">
        <v>2</v>
      </c>
      <c r="E1580" s="1" t="str">
        <f t="shared" si="1"/>
        <v>200400362-MIEIC</v>
      </c>
      <c r="F1580" s="1" t="s">
        <v>8117</v>
      </c>
      <c r="G1580" s="1" t="s">
        <v>8116</v>
      </c>
      <c r="H1580" s="1" t="str">
        <f t="shared" si="2"/>
        <v>2008/2009</v>
      </c>
      <c r="I1580" s="2" t="str">
        <f t="shared" si="3"/>
        <v>2009</v>
      </c>
    </row>
    <row r="1581" ht="14.25" customHeight="1">
      <c r="A1581" s="1">
        <v>2.01303585E8</v>
      </c>
      <c r="B1581" s="1" t="s">
        <v>4539</v>
      </c>
      <c r="C1581" s="1" t="s">
        <v>4540</v>
      </c>
      <c r="D1581" s="1" t="s">
        <v>2</v>
      </c>
      <c r="E1581" s="1" t="str">
        <f t="shared" si="1"/>
        <v>201303585-MIEIC</v>
      </c>
      <c r="F1581" s="1" t="s">
        <v>8146</v>
      </c>
      <c r="G1581" s="1" t="s">
        <v>8150</v>
      </c>
      <c r="H1581" s="1" t="str">
        <f t="shared" si="2"/>
        <v>2017/2018</v>
      </c>
      <c r="I1581" s="2" t="str">
        <f t="shared" si="3"/>
        <v>2018</v>
      </c>
    </row>
    <row r="1582" ht="14.25" customHeight="1">
      <c r="A1582" s="1">
        <v>2.01001752E8</v>
      </c>
      <c r="B1582" s="1" t="s">
        <v>4541</v>
      </c>
      <c r="C1582" s="1" t="s">
        <v>4542</v>
      </c>
      <c r="D1582" s="1" t="s">
        <v>2</v>
      </c>
      <c r="E1582" s="1" t="str">
        <f t="shared" si="1"/>
        <v>201001752-MIEIC</v>
      </c>
      <c r="F1582" s="1" t="s">
        <v>8140</v>
      </c>
      <c r="G1582" s="1" t="s">
        <v>8141</v>
      </c>
      <c r="H1582" s="1" t="str">
        <f t="shared" si="2"/>
        <v>2014/2015</v>
      </c>
      <c r="I1582" s="2" t="str">
        <f t="shared" si="3"/>
        <v>2015</v>
      </c>
    </row>
    <row r="1583" ht="14.25" customHeight="1">
      <c r="A1583" s="1">
        <v>2.01000618E8</v>
      </c>
      <c r="B1583" s="1" t="s">
        <v>4544</v>
      </c>
      <c r="C1583" s="1" t="s">
        <v>4545</v>
      </c>
      <c r="D1583" s="1" t="s">
        <v>2</v>
      </c>
      <c r="E1583" s="1" t="str">
        <f t="shared" si="1"/>
        <v>201000618-MIEIC</v>
      </c>
      <c r="F1583" s="1" t="s">
        <v>8140</v>
      </c>
      <c r="G1583" s="1" t="s">
        <v>8143</v>
      </c>
      <c r="H1583" s="1" t="str">
        <f t="shared" si="2"/>
        <v>2016/2017</v>
      </c>
      <c r="I1583" s="2" t="str">
        <f t="shared" si="3"/>
        <v>2017</v>
      </c>
    </row>
    <row r="1584" ht="14.25" customHeight="1">
      <c r="A1584" s="1">
        <v>2.01503342E8</v>
      </c>
      <c r="B1584" s="1" t="s">
        <v>4552</v>
      </c>
      <c r="C1584" s="1" t="s">
        <v>4553</v>
      </c>
      <c r="D1584" s="1" t="s">
        <v>2</v>
      </c>
      <c r="E1584" s="1" t="str">
        <f t="shared" si="1"/>
        <v>201503342-MIEIC</v>
      </c>
      <c r="F1584" s="1" t="s">
        <v>8133</v>
      </c>
      <c r="G1584" s="1" t="s">
        <v>8134</v>
      </c>
      <c r="H1584" s="1" t="str">
        <f t="shared" si="2"/>
        <v>2019/2020</v>
      </c>
      <c r="I1584" s="2" t="str">
        <f t="shared" si="3"/>
        <v>2020</v>
      </c>
    </row>
    <row r="1585" ht="14.25" customHeight="1">
      <c r="A1585" s="1">
        <v>2.01207224E8</v>
      </c>
      <c r="B1585" s="1" t="s">
        <v>4554</v>
      </c>
      <c r="C1585" s="1" t="s">
        <v>4555</v>
      </c>
      <c r="D1585" s="1" t="s">
        <v>2</v>
      </c>
      <c r="E1585" s="1" t="str">
        <f t="shared" si="1"/>
        <v>201207224-MIEIC</v>
      </c>
      <c r="F1585" s="1" t="s">
        <v>8142</v>
      </c>
      <c r="G1585" s="1" t="s">
        <v>8143</v>
      </c>
      <c r="H1585" s="1" t="str">
        <f t="shared" si="2"/>
        <v>2016/2017</v>
      </c>
      <c r="I1585" s="2" t="str">
        <f t="shared" si="3"/>
        <v>2017</v>
      </c>
    </row>
    <row r="1586" ht="14.25" customHeight="1">
      <c r="A1586" s="1">
        <v>2.01304515E8</v>
      </c>
      <c r="B1586" s="1" t="s">
        <v>4558</v>
      </c>
      <c r="C1586" s="1" t="s">
        <v>4559</v>
      </c>
      <c r="D1586" s="1" t="s">
        <v>2</v>
      </c>
      <c r="E1586" s="1" t="str">
        <f t="shared" si="1"/>
        <v>201304515-MIEIC</v>
      </c>
      <c r="F1586" s="1" t="s">
        <v>8146</v>
      </c>
      <c r="G1586" s="1" t="s">
        <v>8150</v>
      </c>
      <c r="H1586" s="1" t="str">
        <f t="shared" si="2"/>
        <v>2017/2018</v>
      </c>
      <c r="I1586" s="2" t="str">
        <f t="shared" si="3"/>
        <v>2018</v>
      </c>
    </row>
    <row r="1587" ht="14.25" customHeight="1">
      <c r="A1587" s="1">
        <v>2.00203789E8</v>
      </c>
      <c r="B1587" s="1" t="s">
        <v>4560</v>
      </c>
      <c r="C1587" s="1" t="s">
        <v>4561</v>
      </c>
      <c r="D1587" s="1" t="s">
        <v>2</v>
      </c>
      <c r="E1587" s="1" t="str">
        <f t="shared" si="1"/>
        <v>200203789-MIEIC</v>
      </c>
      <c r="F1587" s="1" t="s">
        <v>8121</v>
      </c>
      <c r="G1587" s="1" t="s">
        <v>8129</v>
      </c>
      <c r="H1587" s="1" t="str">
        <f t="shared" si="2"/>
        <v>2012/2013</v>
      </c>
      <c r="I1587" s="2" t="str">
        <f t="shared" si="3"/>
        <v>2013</v>
      </c>
    </row>
    <row r="1588" ht="14.25" customHeight="1">
      <c r="A1588" s="1">
        <v>2.00405159E8</v>
      </c>
      <c r="B1588" s="1" t="s">
        <v>4562</v>
      </c>
      <c r="C1588" s="1" t="s">
        <v>4563</v>
      </c>
      <c r="D1588" s="1" t="s">
        <v>2</v>
      </c>
      <c r="E1588" s="1" t="str">
        <f t="shared" si="1"/>
        <v>200405159-MIEIC</v>
      </c>
      <c r="F1588" s="1" t="s">
        <v>8117</v>
      </c>
      <c r="G1588" s="1" t="s">
        <v>8116</v>
      </c>
      <c r="H1588" s="1" t="str">
        <f t="shared" si="2"/>
        <v>2008/2009</v>
      </c>
      <c r="I1588" s="2" t="str">
        <f t="shared" si="3"/>
        <v>2009</v>
      </c>
    </row>
    <row r="1589" ht="14.25" customHeight="1">
      <c r="A1589" s="1">
        <v>2.01207141E8</v>
      </c>
      <c r="B1589" s="1" t="s">
        <v>4577</v>
      </c>
      <c r="C1589" s="1" t="s">
        <v>4578</v>
      </c>
      <c r="D1589" s="1" t="s">
        <v>2</v>
      </c>
      <c r="E1589" s="1" t="str">
        <f t="shared" si="1"/>
        <v>201207141-MIEIC</v>
      </c>
      <c r="F1589" s="1" t="s">
        <v>8142</v>
      </c>
      <c r="G1589" s="1" t="s">
        <v>8143</v>
      </c>
      <c r="H1589" s="1" t="str">
        <f t="shared" si="2"/>
        <v>2016/2017</v>
      </c>
      <c r="I1589" s="2" t="str">
        <f t="shared" si="3"/>
        <v>2017</v>
      </c>
    </row>
    <row r="1590" ht="14.25" customHeight="1">
      <c r="A1590" s="1">
        <v>2.01008868E8</v>
      </c>
      <c r="B1590" s="1" t="s">
        <v>4580</v>
      </c>
      <c r="C1590" s="1" t="s">
        <v>4581</v>
      </c>
      <c r="D1590" s="1" t="s">
        <v>2</v>
      </c>
      <c r="E1590" s="1" t="str">
        <f t="shared" si="1"/>
        <v>201008868-MIEIC</v>
      </c>
      <c r="F1590" s="1" t="s">
        <v>8140</v>
      </c>
      <c r="G1590" s="1" t="s">
        <v>8138</v>
      </c>
      <c r="H1590" s="1" t="str">
        <f t="shared" si="2"/>
        <v>2013/2014</v>
      </c>
      <c r="I1590" s="2" t="str">
        <f t="shared" si="3"/>
        <v>2014</v>
      </c>
    </row>
    <row r="1591" ht="14.25" customHeight="1">
      <c r="A1591" s="1">
        <v>2.00603203E8</v>
      </c>
      <c r="B1591" s="1" t="s">
        <v>4598</v>
      </c>
      <c r="C1591" s="1" t="s">
        <v>4599</v>
      </c>
      <c r="D1591" s="1" t="s">
        <v>2</v>
      </c>
      <c r="E1591" s="1" t="str">
        <f t="shared" si="1"/>
        <v>200603203-MIEIC</v>
      </c>
      <c r="F1591" s="1" t="s">
        <v>8115</v>
      </c>
      <c r="G1591" s="1" t="s">
        <v>8131</v>
      </c>
      <c r="H1591" s="1" t="str">
        <f t="shared" si="2"/>
        <v>2010/2011</v>
      </c>
      <c r="I1591" s="2" t="str">
        <f t="shared" si="3"/>
        <v>2011</v>
      </c>
    </row>
    <row r="1592" ht="14.25" customHeight="1">
      <c r="A1592" s="1">
        <v>2.00701636E8</v>
      </c>
      <c r="B1592" s="1" t="s">
        <v>4607</v>
      </c>
      <c r="C1592" s="1" t="s">
        <v>4608</v>
      </c>
      <c r="D1592" s="1" t="s">
        <v>2</v>
      </c>
      <c r="E1592" s="1" t="str">
        <f t="shared" si="1"/>
        <v>200701636-MIEIC</v>
      </c>
      <c r="F1592" s="1" t="s">
        <v>8121</v>
      </c>
      <c r="G1592" s="1" t="s">
        <v>8130</v>
      </c>
      <c r="H1592" s="1" t="str">
        <f t="shared" si="2"/>
        <v>2009/2010</v>
      </c>
      <c r="I1592" s="2" t="str">
        <f t="shared" si="3"/>
        <v>2010</v>
      </c>
    </row>
    <row r="1593" ht="14.25" customHeight="1">
      <c r="A1593" s="1">
        <v>2.00301898E8</v>
      </c>
      <c r="B1593" s="1" t="s">
        <v>4610</v>
      </c>
      <c r="C1593" s="1" t="s">
        <v>4611</v>
      </c>
      <c r="D1593" s="1" t="s">
        <v>2</v>
      </c>
      <c r="E1593" s="1" t="str">
        <f t="shared" si="1"/>
        <v>200301898-MIEIC</v>
      </c>
      <c r="F1593" s="1" t="s">
        <v>8119</v>
      </c>
      <c r="G1593" s="1" t="s">
        <v>8130</v>
      </c>
      <c r="H1593" s="1" t="str">
        <f t="shared" si="2"/>
        <v>2009/2010</v>
      </c>
      <c r="I1593" s="2" t="str">
        <f t="shared" si="3"/>
        <v>2010</v>
      </c>
    </row>
    <row r="1594" ht="14.25" customHeight="1">
      <c r="A1594" s="1">
        <v>2.00908709E8</v>
      </c>
      <c r="B1594" s="1" t="s">
        <v>4617</v>
      </c>
      <c r="C1594" s="1" t="s">
        <v>4618</v>
      </c>
      <c r="D1594" s="1" t="s">
        <v>2</v>
      </c>
      <c r="E1594" s="1" t="str">
        <f t="shared" si="1"/>
        <v>200908709-MIEIC</v>
      </c>
      <c r="F1594" s="1" t="s">
        <v>8137</v>
      </c>
      <c r="G1594" s="1" t="s">
        <v>8138</v>
      </c>
      <c r="H1594" s="1" t="str">
        <f t="shared" si="2"/>
        <v>2013/2014</v>
      </c>
      <c r="I1594" s="2" t="str">
        <f t="shared" si="3"/>
        <v>2014</v>
      </c>
    </row>
    <row r="1595" ht="14.25" customHeight="1">
      <c r="A1595" s="1">
        <v>2.01404302E8</v>
      </c>
      <c r="B1595" s="1" t="s">
        <v>4622</v>
      </c>
      <c r="C1595" s="1" t="s">
        <v>4623</v>
      </c>
      <c r="D1595" s="1" t="s">
        <v>2</v>
      </c>
      <c r="E1595" s="1" t="str">
        <f t="shared" si="1"/>
        <v>201404302-MIEIC</v>
      </c>
      <c r="F1595" s="1" t="s">
        <v>8135</v>
      </c>
      <c r="G1595" s="1" t="s">
        <v>8134</v>
      </c>
      <c r="H1595" s="1" t="str">
        <f t="shared" si="2"/>
        <v>2019/2020</v>
      </c>
      <c r="I1595" s="2" t="str">
        <f t="shared" si="3"/>
        <v>2020</v>
      </c>
    </row>
    <row r="1596" ht="14.25" customHeight="1">
      <c r="A1596" s="1">
        <v>2.00604222E8</v>
      </c>
      <c r="B1596" s="1" t="s">
        <v>4624</v>
      </c>
      <c r="C1596" s="1" t="s">
        <v>4625</v>
      </c>
      <c r="D1596" s="1" t="s">
        <v>2</v>
      </c>
      <c r="E1596" s="1" t="str">
        <f t="shared" si="1"/>
        <v>200604222-MIEIC</v>
      </c>
      <c r="F1596" s="1" t="s">
        <v>8115</v>
      </c>
      <c r="G1596" s="1" t="s">
        <v>8131</v>
      </c>
      <c r="H1596" s="1" t="str">
        <f t="shared" si="2"/>
        <v>2010/2011</v>
      </c>
      <c r="I1596" s="2" t="str">
        <f t="shared" si="3"/>
        <v>2011</v>
      </c>
    </row>
    <row r="1597" ht="14.25" customHeight="1">
      <c r="A1597" s="1">
        <v>2.01503344E8</v>
      </c>
      <c r="B1597" s="1" t="s">
        <v>4628</v>
      </c>
      <c r="C1597" s="1" t="s">
        <v>4629</v>
      </c>
      <c r="D1597" s="1" t="s">
        <v>2</v>
      </c>
      <c r="E1597" s="1" t="str">
        <f t="shared" si="1"/>
        <v>201503344-MIEIC</v>
      </c>
      <c r="F1597" s="1" t="s">
        <v>8133</v>
      </c>
      <c r="G1597" s="1" t="s">
        <v>8134</v>
      </c>
      <c r="H1597" s="1" t="str">
        <f t="shared" si="2"/>
        <v>2019/2020</v>
      </c>
      <c r="I1597" s="2" t="str">
        <f t="shared" si="3"/>
        <v>2020</v>
      </c>
    </row>
    <row r="1598" ht="14.25" customHeight="1">
      <c r="A1598" s="1">
        <v>2.01106789E8</v>
      </c>
      <c r="B1598" s="1" t="s">
        <v>4630</v>
      </c>
      <c r="C1598" s="1" t="s">
        <v>4631</v>
      </c>
      <c r="D1598" s="1" t="s">
        <v>2</v>
      </c>
      <c r="E1598" s="1" t="str">
        <f t="shared" si="1"/>
        <v>201106789-MIEIC</v>
      </c>
      <c r="F1598" s="1" t="s">
        <v>8151</v>
      </c>
      <c r="G1598" s="1" t="s">
        <v>8152</v>
      </c>
      <c r="H1598" s="1" t="str">
        <f t="shared" si="2"/>
        <v>2015/2016</v>
      </c>
      <c r="I1598" s="2" t="str">
        <f t="shared" si="3"/>
        <v>2016</v>
      </c>
    </row>
    <row r="1599" ht="14.25" customHeight="1">
      <c r="A1599" s="1">
        <v>2.00201861E8</v>
      </c>
      <c r="B1599" s="1" t="s">
        <v>4633</v>
      </c>
      <c r="C1599" s="1" t="s">
        <v>4634</v>
      </c>
      <c r="D1599" s="1" t="s">
        <v>2</v>
      </c>
      <c r="E1599" s="1" t="str">
        <f t="shared" si="1"/>
        <v>200201861-MIEIC</v>
      </c>
      <c r="F1599" s="1" t="s">
        <v>8149</v>
      </c>
      <c r="G1599" s="1" t="s">
        <v>8116</v>
      </c>
      <c r="H1599" s="1" t="str">
        <f t="shared" si="2"/>
        <v>2008/2009</v>
      </c>
      <c r="I1599" s="2" t="str">
        <f t="shared" si="3"/>
        <v>2009</v>
      </c>
    </row>
    <row r="1600" ht="14.25" customHeight="1">
      <c r="A1600" s="1">
        <v>2.01204994E8</v>
      </c>
      <c r="B1600" s="1" t="s">
        <v>4638</v>
      </c>
      <c r="C1600" s="1" t="s">
        <v>4639</v>
      </c>
      <c r="D1600" s="1" t="s">
        <v>2</v>
      </c>
      <c r="E1600" s="1" t="str">
        <f t="shared" si="1"/>
        <v>201204994-MIEIC</v>
      </c>
      <c r="F1600" s="1" t="s">
        <v>8146</v>
      </c>
      <c r="G1600" s="1" t="s">
        <v>8136</v>
      </c>
      <c r="H1600" s="1" t="str">
        <f t="shared" si="2"/>
        <v>2020/2021</v>
      </c>
      <c r="I1600" s="2" t="str">
        <f t="shared" si="3"/>
        <v>2021</v>
      </c>
    </row>
    <row r="1601" ht="14.25" customHeight="1">
      <c r="A1601" s="1">
        <v>2.00201733E8</v>
      </c>
      <c r="B1601" s="1" t="s">
        <v>4657</v>
      </c>
      <c r="C1601" s="1" t="s">
        <v>4658</v>
      </c>
      <c r="D1601" s="1" t="s">
        <v>2</v>
      </c>
      <c r="E1601" s="1" t="str">
        <f t="shared" si="1"/>
        <v>200201733-MIEIC</v>
      </c>
      <c r="F1601" s="1" t="s">
        <v>8149</v>
      </c>
      <c r="G1601" s="1" t="s">
        <v>8130</v>
      </c>
      <c r="H1601" s="1" t="str">
        <f t="shared" si="2"/>
        <v>2009/2010</v>
      </c>
      <c r="I1601" s="2" t="str">
        <f t="shared" si="3"/>
        <v>2010</v>
      </c>
    </row>
    <row r="1602" ht="14.25" customHeight="1">
      <c r="A1602" s="1">
        <v>2.01304295E8</v>
      </c>
      <c r="B1602" s="1" t="s">
        <v>4662</v>
      </c>
      <c r="C1602" s="1" t="s">
        <v>4663</v>
      </c>
      <c r="D1602" s="1" t="s">
        <v>2</v>
      </c>
      <c r="E1602" s="1" t="str">
        <f t="shared" si="1"/>
        <v>201304295-MIEIC</v>
      </c>
      <c r="F1602" s="1" t="s">
        <v>8146</v>
      </c>
      <c r="G1602" s="1" t="s">
        <v>8150</v>
      </c>
      <c r="H1602" s="1" t="str">
        <f t="shared" si="2"/>
        <v>2017/2018</v>
      </c>
      <c r="I1602" s="2" t="str">
        <f t="shared" si="3"/>
        <v>2018</v>
      </c>
    </row>
    <row r="1603" ht="14.25" customHeight="1">
      <c r="A1603" s="1">
        <v>2.01607946E8</v>
      </c>
      <c r="B1603" s="1" t="s">
        <v>4664</v>
      </c>
      <c r="C1603" s="1" t="s">
        <v>4665</v>
      </c>
      <c r="D1603" s="1" t="s">
        <v>2</v>
      </c>
      <c r="E1603" s="1" t="str">
        <f t="shared" si="1"/>
        <v>201607946-MIEIC</v>
      </c>
      <c r="F1603" s="1" t="s">
        <v>8135</v>
      </c>
      <c r="G1603" s="1" t="s">
        <v>8136</v>
      </c>
      <c r="H1603" s="1" t="str">
        <f t="shared" si="2"/>
        <v>2020/2021</v>
      </c>
      <c r="I1603" s="2" t="str">
        <f t="shared" si="3"/>
        <v>2021</v>
      </c>
    </row>
    <row r="1604" ht="14.25" customHeight="1">
      <c r="A1604" s="1">
        <v>2.0070656E8</v>
      </c>
      <c r="B1604" s="1" t="s">
        <v>4670</v>
      </c>
      <c r="C1604" s="1" t="s">
        <v>4671</v>
      </c>
      <c r="D1604" s="1" t="s">
        <v>2</v>
      </c>
      <c r="E1604" s="1" t="str">
        <f t="shared" si="1"/>
        <v>200706560-MIEIC</v>
      </c>
      <c r="F1604" s="1" t="s">
        <v>8121</v>
      </c>
      <c r="G1604" s="1" t="s">
        <v>8132</v>
      </c>
      <c r="H1604" s="1" t="str">
        <f t="shared" si="2"/>
        <v>2011/2012</v>
      </c>
      <c r="I1604" s="2" t="str">
        <f t="shared" si="3"/>
        <v>2012</v>
      </c>
    </row>
    <row r="1605" ht="14.25" customHeight="1">
      <c r="A1605" s="1">
        <v>2.00806068E8</v>
      </c>
      <c r="B1605" s="1" t="s">
        <v>4673</v>
      </c>
      <c r="C1605" s="1" t="s">
        <v>4674</v>
      </c>
      <c r="D1605" s="1" t="s">
        <v>2</v>
      </c>
      <c r="E1605" s="1" t="str">
        <f t="shared" si="1"/>
        <v>200806068-MIEIC</v>
      </c>
      <c r="F1605" s="1" t="s">
        <v>8147</v>
      </c>
      <c r="G1605" s="1" t="s">
        <v>8144</v>
      </c>
      <c r="H1605" s="1" t="str">
        <f t="shared" si="2"/>
        <v>2018/2019</v>
      </c>
      <c r="I1605" s="2" t="str">
        <f t="shared" si="3"/>
        <v>2019</v>
      </c>
    </row>
    <row r="1606" ht="14.25" customHeight="1">
      <c r="A1606" s="1">
        <v>2.01500034E8</v>
      </c>
      <c r="B1606" s="1" t="s">
        <v>4675</v>
      </c>
      <c r="C1606" s="1" t="s">
        <v>4676</v>
      </c>
      <c r="D1606" s="1" t="s">
        <v>2</v>
      </c>
      <c r="E1606" s="1" t="str">
        <f t="shared" si="1"/>
        <v>201500034-MIEIC</v>
      </c>
      <c r="F1606" s="1" t="s">
        <v>8133</v>
      </c>
      <c r="G1606" s="1" t="s">
        <v>8134</v>
      </c>
      <c r="H1606" s="1" t="str">
        <f t="shared" si="2"/>
        <v>2019/2020</v>
      </c>
      <c r="I1606" s="2" t="str">
        <f t="shared" si="3"/>
        <v>2020</v>
      </c>
    </row>
    <row r="1607" ht="14.25" customHeight="1">
      <c r="A1607" s="1">
        <v>2.01203872E8</v>
      </c>
      <c r="B1607" s="1" t="s">
        <v>4679</v>
      </c>
      <c r="C1607" s="1" t="s">
        <v>4680</v>
      </c>
      <c r="D1607" s="1" t="s">
        <v>2</v>
      </c>
      <c r="E1607" s="1" t="str">
        <f t="shared" si="1"/>
        <v>201203872-MIEIC</v>
      </c>
      <c r="F1607" s="1" t="s">
        <v>8142</v>
      </c>
      <c r="G1607" s="1" t="s">
        <v>8150</v>
      </c>
      <c r="H1607" s="1" t="str">
        <f t="shared" si="2"/>
        <v>2017/2018</v>
      </c>
      <c r="I1607" s="2" t="str">
        <f t="shared" si="3"/>
        <v>2018</v>
      </c>
    </row>
    <row r="1608" ht="14.25" customHeight="1">
      <c r="A1608" s="1">
        <v>2.0160483E8</v>
      </c>
      <c r="B1608" s="1" t="s">
        <v>4682</v>
      </c>
      <c r="C1608" s="1" t="s">
        <v>4683</v>
      </c>
      <c r="D1608" s="1" t="s">
        <v>2</v>
      </c>
      <c r="E1608" s="1" t="str">
        <f t="shared" si="1"/>
        <v>201604830-MIEIC</v>
      </c>
      <c r="F1608" s="1" t="s">
        <v>8135</v>
      </c>
      <c r="G1608" s="1" t="s">
        <v>8136</v>
      </c>
      <c r="H1608" s="1" t="str">
        <f t="shared" si="2"/>
        <v>2020/2021</v>
      </c>
      <c r="I1608" s="2" t="str">
        <f t="shared" si="3"/>
        <v>2021</v>
      </c>
    </row>
    <row r="1609" ht="14.25" customHeight="1">
      <c r="A1609" s="1">
        <v>2.01204016E8</v>
      </c>
      <c r="B1609" s="1" t="s">
        <v>4694</v>
      </c>
      <c r="C1609" s="1" t="s">
        <v>4695</v>
      </c>
      <c r="D1609" s="1" t="s">
        <v>2</v>
      </c>
      <c r="E1609" s="1" t="str">
        <f t="shared" si="1"/>
        <v>201204016-MIEIC</v>
      </c>
      <c r="F1609" s="1" t="s">
        <v>8142</v>
      </c>
      <c r="G1609" s="1" t="s">
        <v>8143</v>
      </c>
      <c r="H1609" s="1" t="str">
        <f t="shared" si="2"/>
        <v>2016/2017</v>
      </c>
      <c r="I1609" s="2" t="str">
        <f t="shared" si="3"/>
        <v>2017</v>
      </c>
    </row>
    <row r="1610" ht="14.25" customHeight="1">
      <c r="A1610" s="1">
        <v>2.00204711E8</v>
      </c>
      <c r="B1610" s="1" t="s">
        <v>4699</v>
      </c>
      <c r="C1610" s="1" t="s">
        <v>4700</v>
      </c>
      <c r="D1610" s="1" t="s">
        <v>2</v>
      </c>
      <c r="E1610" s="1" t="str">
        <f t="shared" si="1"/>
        <v>200204711-MIEIC</v>
      </c>
      <c r="F1610" s="1" t="s">
        <v>8149</v>
      </c>
      <c r="G1610" s="1" t="s">
        <v>8116</v>
      </c>
      <c r="H1610" s="1" t="str">
        <f t="shared" si="2"/>
        <v>2008/2009</v>
      </c>
      <c r="I1610" s="2" t="str">
        <f t="shared" si="3"/>
        <v>2009</v>
      </c>
    </row>
    <row r="1611" ht="14.25" customHeight="1">
      <c r="A1611" s="1">
        <v>2.01007774E8</v>
      </c>
      <c r="B1611" s="1" t="s">
        <v>4702</v>
      </c>
      <c r="C1611" s="1" t="s">
        <v>4703</v>
      </c>
      <c r="D1611" s="1" t="s">
        <v>2</v>
      </c>
      <c r="E1611" s="1" t="str">
        <f t="shared" si="1"/>
        <v>201007774-MIEIC</v>
      </c>
      <c r="F1611" s="1" t="s">
        <v>8140</v>
      </c>
      <c r="G1611" s="1" t="s">
        <v>8152</v>
      </c>
      <c r="H1611" s="1" t="str">
        <f t="shared" si="2"/>
        <v>2015/2016</v>
      </c>
      <c r="I1611" s="2" t="str">
        <f t="shared" si="3"/>
        <v>2016</v>
      </c>
    </row>
    <row r="1612" ht="14.25" customHeight="1">
      <c r="A1612" s="1">
        <v>2.01402679E8</v>
      </c>
      <c r="B1612" s="1" t="s">
        <v>4706</v>
      </c>
      <c r="C1612" s="1" t="s">
        <v>4707</v>
      </c>
      <c r="D1612" s="1" t="s">
        <v>2</v>
      </c>
      <c r="E1612" s="1" t="str">
        <f t="shared" si="1"/>
        <v>201402679-MIEIC</v>
      </c>
      <c r="F1612" s="1" t="s">
        <v>8145</v>
      </c>
      <c r="G1612" s="1" t="s">
        <v>8144</v>
      </c>
      <c r="H1612" s="1" t="str">
        <f t="shared" si="2"/>
        <v>2018/2019</v>
      </c>
      <c r="I1612" s="2" t="str">
        <f t="shared" si="3"/>
        <v>2019</v>
      </c>
    </row>
    <row r="1613" ht="14.25" customHeight="1">
      <c r="A1613" s="1">
        <v>2.01504445E8</v>
      </c>
      <c r="B1613" s="1" t="s">
        <v>4708</v>
      </c>
      <c r="C1613" s="1" t="s">
        <v>4709</v>
      </c>
      <c r="D1613" s="1" t="s">
        <v>2</v>
      </c>
      <c r="E1613" s="1" t="str">
        <f t="shared" si="1"/>
        <v>201504445-MIEIC</v>
      </c>
      <c r="F1613" s="1" t="s">
        <v>8139</v>
      </c>
      <c r="G1613" s="1" t="s">
        <v>8136</v>
      </c>
      <c r="H1613" s="1" t="str">
        <f t="shared" si="2"/>
        <v>2020/2021</v>
      </c>
      <c r="I1613" s="2" t="str">
        <f t="shared" si="3"/>
        <v>2021</v>
      </c>
    </row>
    <row r="1614" ht="14.25" customHeight="1">
      <c r="A1614" s="1">
        <v>2.00802028E8</v>
      </c>
      <c r="B1614" s="1" t="s">
        <v>4710</v>
      </c>
      <c r="C1614" s="1" t="s">
        <v>4711</v>
      </c>
      <c r="D1614" s="1" t="s">
        <v>2</v>
      </c>
      <c r="E1614" s="1" t="str">
        <f t="shared" si="1"/>
        <v>200802028-MIEIC</v>
      </c>
      <c r="F1614" s="1" t="s">
        <v>8137</v>
      </c>
      <c r="G1614" s="1" t="s">
        <v>8138</v>
      </c>
      <c r="H1614" s="1" t="str">
        <f t="shared" si="2"/>
        <v>2013/2014</v>
      </c>
      <c r="I1614" s="2" t="str">
        <f t="shared" si="3"/>
        <v>2014</v>
      </c>
    </row>
    <row r="1615" ht="14.25" customHeight="1">
      <c r="A1615" s="1">
        <v>2.00703449E8</v>
      </c>
      <c r="B1615" s="1" t="s">
        <v>4720</v>
      </c>
      <c r="C1615" s="1" t="s">
        <v>4721</v>
      </c>
      <c r="D1615" s="1" t="s">
        <v>2</v>
      </c>
      <c r="E1615" s="1" t="str">
        <f t="shared" si="1"/>
        <v>200703449-MIEIC</v>
      </c>
      <c r="F1615" s="1" t="s">
        <v>8121</v>
      </c>
      <c r="G1615" s="1" t="s">
        <v>8129</v>
      </c>
      <c r="H1615" s="1" t="str">
        <f t="shared" si="2"/>
        <v>2012/2013</v>
      </c>
      <c r="I1615" s="2" t="str">
        <f t="shared" si="3"/>
        <v>2013</v>
      </c>
    </row>
    <row r="1616" ht="14.25" customHeight="1">
      <c r="A1616" s="1">
        <v>2.00900654E8</v>
      </c>
      <c r="B1616" s="1" t="s">
        <v>4725</v>
      </c>
      <c r="C1616" s="1" t="s">
        <v>4726</v>
      </c>
      <c r="D1616" s="1" t="s">
        <v>2</v>
      </c>
      <c r="E1616" s="1" t="str">
        <f t="shared" si="1"/>
        <v>200900654-MIEIC</v>
      </c>
      <c r="F1616" s="1" t="s">
        <v>8151</v>
      </c>
      <c r="G1616" s="1" t="s">
        <v>8143</v>
      </c>
      <c r="H1616" s="1" t="str">
        <f t="shared" si="2"/>
        <v>2016/2017</v>
      </c>
      <c r="I1616" s="2" t="str">
        <f t="shared" si="3"/>
        <v>2017</v>
      </c>
    </row>
    <row r="1617" ht="14.25" customHeight="1">
      <c r="A1617" s="1">
        <v>2.01202445E8</v>
      </c>
      <c r="B1617" s="1" t="s">
        <v>4737</v>
      </c>
      <c r="C1617" s="1" t="s">
        <v>4738</v>
      </c>
      <c r="D1617" s="1" t="s">
        <v>2</v>
      </c>
      <c r="E1617" s="1" t="str">
        <f t="shared" si="1"/>
        <v>201202445-MIEIC</v>
      </c>
      <c r="F1617" s="1" t="s">
        <v>8145</v>
      </c>
      <c r="G1617" s="1" t="s">
        <v>8136</v>
      </c>
      <c r="H1617" s="1" t="str">
        <f t="shared" si="2"/>
        <v>2020/2021</v>
      </c>
      <c r="I1617" s="2" t="str">
        <f t="shared" si="3"/>
        <v>2021</v>
      </c>
    </row>
    <row r="1618" ht="14.25" customHeight="1">
      <c r="A1618" s="1">
        <v>2.00501298E8</v>
      </c>
      <c r="B1618" s="1" t="s">
        <v>4739</v>
      </c>
      <c r="C1618" s="1" t="s">
        <v>4740</v>
      </c>
      <c r="D1618" s="1" t="s">
        <v>2</v>
      </c>
      <c r="E1618" s="1" t="str">
        <f t="shared" si="1"/>
        <v>200501298-MIEIC</v>
      </c>
      <c r="F1618" s="1" t="s">
        <v>8123</v>
      </c>
      <c r="G1618" s="1" t="s">
        <v>8132</v>
      </c>
      <c r="H1618" s="1" t="str">
        <f t="shared" si="2"/>
        <v>2011/2012</v>
      </c>
      <c r="I1618" s="2" t="str">
        <f t="shared" si="3"/>
        <v>2012</v>
      </c>
    </row>
    <row r="1619" ht="14.25" customHeight="1">
      <c r="A1619" s="1">
        <v>2.00400372E8</v>
      </c>
      <c r="B1619" s="1" t="s">
        <v>4744</v>
      </c>
      <c r="C1619" s="1" t="s">
        <v>4745</v>
      </c>
      <c r="D1619" s="1" t="s">
        <v>2</v>
      </c>
      <c r="E1619" s="1" t="str">
        <f t="shared" si="1"/>
        <v>200400372-MIEIC</v>
      </c>
      <c r="F1619" s="1" t="s">
        <v>8117</v>
      </c>
      <c r="G1619" s="1" t="s">
        <v>8116</v>
      </c>
      <c r="H1619" s="1" t="str">
        <f t="shared" si="2"/>
        <v>2008/2009</v>
      </c>
      <c r="I1619" s="2" t="str">
        <f t="shared" si="3"/>
        <v>2009</v>
      </c>
    </row>
    <row r="1620" ht="14.25" customHeight="1">
      <c r="A1620" s="1">
        <v>2.01405323E8</v>
      </c>
      <c r="B1620" s="1" t="s">
        <v>4750</v>
      </c>
      <c r="C1620" s="1" t="s">
        <v>4751</v>
      </c>
      <c r="D1620" s="1" t="s">
        <v>2</v>
      </c>
      <c r="E1620" s="1" t="str">
        <f t="shared" si="1"/>
        <v>201405323-MIEIC</v>
      </c>
      <c r="F1620" s="1" t="s">
        <v>8145</v>
      </c>
      <c r="G1620" s="1" t="s">
        <v>8144</v>
      </c>
      <c r="H1620" s="1" t="str">
        <f t="shared" si="2"/>
        <v>2018/2019</v>
      </c>
      <c r="I1620" s="2" t="str">
        <f t="shared" si="3"/>
        <v>2019</v>
      </c>
    </row>
    <row r="1621" ht="14.25" customHeight="1">
      <c r="A1621" s="1">
        <v>2.00505564E8</v>
      </c>
      <c r="B1621" s="1" t="s">
        <v>4753</v>
      </c>
      <c r="C1621" s="1" t="s">
        <v>4754</v>
      </c>
      <c r="D1621" s="1" t="s">
        <v>2</v>
      </c>
      <c r="E1621" s="1" t="str">
        <f t="shared" si="1"/>
        <v>200505564-MIEIC</v>
      </c>
      <c r="F1621" s="1" t="s">
        <v>8123</v>
      </c>
      <c r="G1621" s="1" t="s">
        <v>8130</v>
      </c>
      <c r="H1621" s="1" t="str">
        <f t="shared" si="2"/>
        <v>2009/2010</v>
      </c>
      <c r="I1621" s="2" t="str">
        <f t="shared" si="3"/>
        <v>2010</v>
      </c>
    </row>
    <row r="1622" ht="14.25" customHeight="1">
      <c r="A1622" s="1">
        <v>2.00605012E8</v>
      </c>
      <c r="B1622" s="1" t="s">
        <v>4763</v>
      </c>
      <c r="C1622" s="1" t="s">
        <v>4764</v>
      </c>
      <c r="D1622" s="1" t="s">
        <v>2</v>
      </c>
      <c r="E1622" s="1" t="str">
        <f t="shared" si="1"/>
        <v>200605012-MIEIC</v>
      </c>
      <c r="F1622" s="1" t="s">
        <v>8115</v>
      </c>
      <c r="G1622" s="1" t="s">
        <v>8131</v>
      </c>
      <c r="H1622" s="1" t="str">
        <f t="shared" si="2"/>
        <v>2010/2011</v>
      </c>
      <c r="I1622" s="2" t="str">
        <f t="shared" si="3"/>
        <v>2011</v>
      </c>
    </row>
    <row r="1623" ht="14.25" customHeight="1">
      <c r="A1623" s="1">
        <v>2.00602368E8</v>
      </c>
      <c r="B1623" s="1" t="s">
        <v>4775</v>
      </c>
      <c r="C1623" s="1" t="s">
        <v>4776</v>
      </c>
      <c r="D1623" s="1" t="s">
        <v>2</v>
      </c>
      <c r="E1623" s="1" t="str">
        <f t="shared" si="1"/>
        <v>200602368-MIEIC</v>
      </c>
      <c r="F1623" s="1" t="s">
        <v>8115</v>
      </c>
      <c r="G1623" s="1" t="s">
        <v>8131</v>
      </c>
      <c r="H1623" s="1" t="str">
        <f t="shared" si="2"/>
        <v>2010/2011</v>
      </c>
      <c r="I1623" s="2" t="str">
        <f t="shared" si="3"/>
        <v>2011</v>
      </c>
    </row>
    <row r="1624" ht="14.25" customHeight="1">
      <c r="A1624" s="1">
        <v>2.00404385E8</v>
      </c>
      <c r="B1624" s="1" t="s">
        <v>4778</v>
      </c>
      <c r="C1624" s="1" t="s">
        <v>4779</v>
      </c>
      <c r="D1624" s="1" t="s">
        <v>2</v>
      </c>
      <c r="E1624" s="1" t="str">
        <f t="shared" si="1"/>
        <v>200404385-MIEIC</v>
      </c>
      <c r="F1624" s="1" t="s">
        <v>8123</v>
      </c>
      <c r="G1624" s="1" t="s">
        <v>8131</v>
      </c>
      <c r="H1624" s="1" t="str">
        <f t="shared" si="2"/>
        <v>2010/2011</v>
      </c>
      <c r="I1624" s="2" t="str">
        <f t="shared" si="3"/>
        <v>2011</v>
      </c>
    </row>
    <row r="1625" ht="14.25" customHeight="1">
      <c r="A1625" s="1">
        <v>2.00504625E8</v>
      </c>
      <c r="B1625" s="1" t="s">
        <v>4785</v>
      </c>
      <c r="C1625" s="1" t="s">
        <v>4786</v>
      </c>
      <c r="D1625" s="1" t="s">
        <v>2</v>
      </c>
      <c r="E1625" s="1" t="str">
        <f t="shared" si="1"/>
        <v>200504625-MIEIC</v>
      </c>
      <c r="F1625" s="1" t="s">
        <v>8123</v>
      </c>
      <c r="G1625" s="1" t="s">
        <v>8130</v>
      </c>
      <c r="H1625" s="1" t="str">
        <f t="shared" si="2"/>
        <v>2009/2010</v>
      </c>
      <c r="I1625" s="2" t="str">
        <f t="shared" si="3"/>
        <v>2010</v>
      </c>
    </row>
    <row r="1626" ht="14.25" customHeight="1">
      <c r="A1626" s="1">
        <v>2.00605987E8</v>
      </c>
      <c r="B1626" s="1" t="s">
        <v>4788</v>
      </c>
      <c r="C1626" s="1" t="s">
        <v>4789</v>
      </c>
      <c r="D1626" s="1" t="s">
        <v>2</v>
      </c>
      <c r="E1626" s="1" t="str">
        <f t="shared" si="1"/>
        <v>200605987-MIEIC</v>
      </c>
      <c r="F1626" s="1" t="s">
        <v>8115</v>
      </c>
      <c r="G1626" s="1" t="s">
        <v>8131</v>
      </c>
      <c r="H1626" s="1" t="str">
        <f t="shared" si="2"/>
        <v>2010/2011</v>
      </c>
      <c r="I1626" s="2" t="str">
        <f t="shared" si="3"/>
        <v>2011</v>
      </c>
    </row>
    <row r="1627" ht="14.25" customHeight="1">
      <c r="A1627" s="1">
        <v>2.00906486E8</v>
      </c>
      <c r="B1627" s="1" t="s">
        <v>4792</v>
      </c>
      <c r="C1627" s="1" t="s">
        <v>4793</v>
      </c>
      <c r="D1627" s="1" t="s">
        <v>2</v>
      </c>
      <c r="E1627" s="1" t="str">
        <f t="shared" si="1"/>
        <v>200906486-MIEIC</v>
      </c>
      <c r="F1627" s="1" t="s">
        <v>8137</v>
      </c>
      <c r="G1627" s="1" t="s">
        <v>8138</v>
      </c>
      <c r="H1627" s="1" t="str">
        <f t="shared" si="2"/>
        <v>2013/2014</v>
      </c>
      <c r="I1627" s="2" t="str">
        <f t="shared" si="3"/>
        <v>2014</v>
      </c>
    </row>
    <row r="1628" ht="14.25" customHeight="1">
      <c r="A1628" s="1">
        <v>2.00303962E8</v>
      </c>
      <c r="B1628" s="1" t="s">
        <v>4802</v>
      </c>
      <c r="C1628" s="1" t="s">
        <v>4803</v>
      </c>
      <c r="D1628" s="1" t="s">
        <v>2</v>
      </c>
      <c r="E1628" s="1" t="str">
        <f t="shared" si="1"/>
        <v>200303962-MIEIC</v>
      </c>
      <c r="F1628" s="1" t="s">
        <v>8119</v>
      </c>
      <c r="G1628" s="1" t="s">
        <v>8118</v>
      </c>
      <c r="H1628" s="1" t="str">
        <f t="shared" si="2"/>
        <v>2007/2008</v>
      </c>
      <c r="I1628" s="2" t="str">
        <f t="shared" si="3"/>
        <v>2008</v>
      </c>
    </row>
    <row r="1629" ht="14.25" customHeight="1">
      <c r="A1629" s="1">
        <v>2.00600412E8</v>
      </c>
      <c r="B1629" s="1" t="s">
        <v>4815</v>
      </c>
      <c r="C1629" s="1" t="s">
        <v>4816</v>
      </c>
      <c r="D1629" s="1" t="s">
        <v>2</v>
      </c>
      <c r="E1629" s="1" t="str">
        <f t="shared" si="1"/>
        <v>200600412-MIEIC</v>
      </c>
      <c r="F1629" s="1" t="s">
        <v>8115</v>
      </c>
      <c r="G1629" s="1" t="s">
        <v>8131</v>
      </c>
      <c r="H1629" s="1" t="str">
        <f t="shared" si="2"/>
        <v>2010/2011</v>
      </c>
      <c r="I1629" s="2" t="str">
        <f t="shared" si="3"/>
        <v>2011</v>
      </c>
    </row>
    <row r="1630" ht="14.25" customHeight="1">
      <c r="A1630" s="1">
        <v>2.00900732E8</v>
      </c>
      <c r="B1630" s="1" t="s">
        <v>4820</v>
      </c>
      <c r="C1630" s="1" t="s">
        <v>4821</v>
      </c>
      <c r="D1630" s="1" t="s">
        <v>2</v>
      </c>
      <c r="E1630" s="1" t="str">
        <f t="shared" si="1"/>
        <v>200900732-MIEIC</v>
      </c>
      <c r="F1630" s="1" t="s">
        <v>8137</v>
      </c>
      <c r="G1630" s="1" t="s">
        <v>8141</v>
      </c>
      <c r="H1630" s="1" t="str">
        <f t="shared" si="2"/>
        <v>2014/2015</v>
      </c>
      <c r="I1630" s="2" t="str">
        <f t="shared" si="3"/>
        <v>2015</v>
      </c>
    </row>
    <row r="1631" ht="14.25" customHeight="1">
      <c r="A1631" s="1">
        <v>2.00400373E8</v>
      </c>
      <c r="B1631" s="1" t="s">
        <v>4824</v>
      </c>
      <c r="C1631" s="1" t="s">
        <v>4825</v>
      </c>
      <c r="D1631" s="1" t="s">
        <v>2</v>
      </c>
      <c r="E1631" s="1" t="str">
        <f t="shared" si="1"/>
        <v>200400373-MIEIC</v>
      </c>
      <c r="F1631" s="1" t="s">
        <v>8117</v>
      </c>
      <c r="G1631" s="1" t="s">
        <v>8116</v>
      </c>
      <c r="H1631" s="1" t="str">
        <f t="shared" si="2"/>
        <v>2008/2009</v>
      </c>
      <c r="I1631" s="2" t="str">
        <f t="shared" si="3"/>
        <v>2009</v>
      </c>
    </row>
    <row r="1632" ht="14.25" customHeight="1">
      <c r="A1632" s="1">
        <v>2.00700457E8</v>
      </c>
      <c r="B1632" s="1" t="s">
        <v>4827</v>
      </c>
      <c r="C1632" s="1" t="s">
        <v>4828</v>
      </c>
      <c r="D1632" s="1" t="s">
        <v>2</v>
      </c>
      <c r="E1632" s="1" t="str">
        <f t="shared" si="1"/>
        <v>200700457-MIEIC</v>
      </c>
      <c r="F1632" s="1" t="s">
        <v>8140</v>
      </c>
      <c r="G1632" s="1" t="s">
        <v>8152</v>
      </c>
      <c r="H1632" s="1" t="str">
        <f t="shared" si="2"/>
        <v>2015/2016</v>
      </c>
      <c r="I1632" s="2" t="str">
        <f t="shared" si="3"/>
        <v>2016</v>
      </c>
    </row>
    <row r="1633" ht="14.25" customHeight="1">
      <c r="A1633" s="1">
        <v>2.00907648E8</v>
      </c>
      <c r="B1633" s="1" t="s">
        <v>4838</v>
      </c>
      <c r="C1633" s="1" t="s">
        <v>4839</v>
      </c>
      <c r="D1633" s="1" t="s">
        <v>2</v>
      </c>
      <c r="E1633" s="1" t="str">
        <f t="shared" si="1"/>
        <v>200907648-MIEIC</v>
      </c>
      <c r="F1633" s="1" t="s">
        <v>8137</v>
      </c>
      <c r="G1633" s="1" t="s">
        <v>8138</v>
      </c>
      <c r="H1633" s="1" t="str">
        <f t="shared" si="2"/>
        <v>2013/2014</v>
      </c>
      <c r="I1633" s="2" t="str">
        <f t="shared" si="3"/>
        <v>2014</v>
      </c>
    </row>
    <row r="1634" ht="14.25" customHeight="1">
      <c r="A1634" s="1">
        <v>2.01606214E8</v>
      </c>
      <c r="B1634" s="1" t="s">
        <v>4848</v>
      </c>
      <c r="C1634" s="1" t="s">
        <v>4849</v>
      </c>
      <c r="D1634" s="1" t="s">
        <v>2</v>
      </c>
      <c r="E1634" s="1" t="str">
        <f t="shared" si="1"/>
        <v>201606214-MIEIC</v>
      </c>
      <c r="F1634" s="1" t="s">
        <v>8135</v>
      </c>
      <c r="G1634" s="1" t="s">
        <v>8136</v>
      </c>
      <c r="H1634" s="1" t="str">
        <f t="shared" si="2"/>
        <v>2020/2021</v>
      </c>
      <c r="I1634" s="2" t="str">
        <f t="shared" si="3"/>
        <v>2021</v>
      </c>
    </row>
    <row r="1635" ht="14.25" customHeight="1">
      <c r="A1635" s="1">
        <v>2.01403205E8</v>
      </c>
      <c r="B1635" s="1" t="s">
        <v>4857</v>
      </c>
      <c r="C1635" s="1" t="s">
        <v>4858</v>
      </c>
      <c r="D1635" s="1" t="s">
        <v>2</v>
      </c>
      <c r="E1635" s="1" t="str">
        <f t="shared" si="1"/>
        <v>201403205-MIEIC</v>
      </c>
      <c r="F1635" s="1" t="s">
        <v>8133</v>
      </c>
      <c r="G1635" s="1" t="s">
        <v>8144</v>
      </c>
      <c r="H1635" s="1" t="str">
        <f t="shared" si="2"/>
        <v>2018/2019</v>
      </c>
      <c r="I1635" s="2" t="str">
        <f t="shared" si="3"/>
        <v>2019</v>
      </c>
    </row>
    <row r="1636" ht="14.25" customHeight="1">
      <c r="A1636" s="1">
        <v>2.00205326E8</v>
      </c>
      <c r="B1636" s="1" t="s">
        <v>4861</v>
      </c>
      <c r="C1636" s="1" t="s">
        <v>4862</v>
      </c>
      <c r="D1636" s="1" t="s">
        <v>2</v>
      </c>
      <c r="E1636" s="1" t="str">
        <f t="shared" si="1"/>
        <v>200205326-MIEIC</v>
      </c>
      <c r="F1636" s="1" t="s">
        <v>8121</v>
      </c>
      <c r="G1636" s="1" t="s">
        <v>8138</v>
      </c>
      <c r="H1636" s="1" t="str">
        <f t="shared" si="2"/>
        <v>2013/2014</v>
      </c>
      <c r="I1636" s="2" t="str">
        <f t="shared" si="3"/>
        <v>2014</v>
      </c>
    </row>
    <row r="1637" ht="14.25" customHeight="1">
      <c r="A1637" s="1">
        <v>2.01306229E8</v>
      </c>
      <c r="B1637" s="1" t="s">
        <v>4873</v>
      </c>
      <c r="C1637" s="1" t="s">
        <v>4874</v>
      </c>
      <c r="D1637" s="1" t="s">
        <v>2</v>
      </c>
      <c r="E1637" s="1" t="str">
        <f t="shared" si="1"/>
        <v>201306229-MIEIC</v>
      </c>
      <c r="F1637" s="1" t="s">
        <v>8146</v>
      </c>
      <c r="G1637" s="1" t="s">
        <v>8134</v>
      </c>
      <c r="H1637" s="1" t="str">
        <f t="shared" si="2"/>
        <v>2019/2020</v>
      </c>
      <c r="I1637" s="2" t="str">
        <f t="shared" si="3"/>
        <v>2020</v>
      </c>
    </row>
    <row r="1638" ht="14.25" customHeight="1">
      <c r="A1638" s="1">
        <v>2.01506524E8</v>
      </c>
      <c r="B1638" s="1" t="s">
        <v>4879</v>
      </c>
      <c r="C1638" s="1" t="s">
        <v>4880</v>
      </c>
      <c r="D1638" s="1" t="s">
        <v>2</v>
      </c>
      <c r="E1638" s="1" t="str">
        <f t="shared" si="1"/>
        <v>201506524-MIEIC</v>
      </c>
      <c r="F1638" s="1" t="s">
        <v>8133</v>
      </c>
      <c r="G1638" s="1" t="s">
        <v>8134</v>
      </c>
      <c r="H1638" s="1" t="str">
        <f t="shared" si="2"/>
        <v>2019/2020</v>
      </c>
      <c r="I1638" s="2" t="str">
        <f t="shared" si="3"/>
        <v>2020</v>
      </c>
    </row>
    <row r="1639" ht="14.25" customHeight="1">
      <c r="A1639" s="1">
        <v>2.01403785E8</v>
      </c>
      <c r="B1639" s="1" t="s">
        <v>4883</v>
      </c>
      <c r="C1639" s="1" t="s">
        <v>4884</v>
      </c>
      <c r="D1639" s="1" t="s">
        <v>2</v>
      </c>
      <c r="E1639" s="1" t="str">
        <f t="shared" si="1"/>
        <v>201403785-MIEIC</v>
      </c>
      <c r="F1639" s="1" t="s">
        <v>8145</v>
      </c>
      <c r="G1639" s="1" t="s">
        <v>8134</v>
      </c>
      <c r="H1639" s="1" t="str">
        <f t="shared" si="2"/>
        <v>2019/2020</v>
      </c>
      <c r="I1639" s="2" t="str">
        <f t="shared" si="3"/>
        <v>2020</v>
      </c>
    </row>
    <row r="1640" ht="14.25" customHeight="1">
      <c r="A1640" s="1">
        <v>2.01604184E8</v>
      </c>
      <c r="B1640" s="1" t="s">
        <v>4891</v>
      </c>
      <c r="C1640" s="1" t="s">
        <v>4892</v>
      </c>
      <c r="D1640" s="1" t="s">
        <v>2</v>
      </c>
      <c r="E1640" s="1" t="str">
        <f t="shared" si="1"/>
        <v>201604184-MIEIC</v>
      </c>
      <c r="F1640" s="1" t="s">
        <v>8135</v>
      </c>
      <c r="G1640" s="1" t="s">
        <v>8136</v>
      </c>
      <c r="H1640" s="1" t="str">
        <f t="shared" si="2"/>
        <v>2020/2021</v>
      </c>
      <c r="I1640" s="2" t="str">
        <f t="shared" si="3"/>
        <v>2021</v>
      </c>
    </row>
    <row r="1641" ht="14.25" customHeight="1">
      <c r="A1641" s="1">
        <v>2.00604108E8</v>
      </c>
      <c r="B1641" s="1" t="s">
        <v>4903</v>
      </c>
      <c r="C1641" s="1" t="s">
        <v>4904</v>
      </c>
      <c r="D1641" s="1" t="s">
        <v>2</v>
      </c>
      <c r="E1641" s="1" t="str">
        <f t="shared" si="1"/>
        <v>200604108-MIEIC</v>
      </c>
      <c r="F1641" s="1" t="s">
        <v>8115</v>
      </c>
      <c r="G1641" s="1" t="s">
        <v>8132</v>
      </c>
      <c r="H1641" s="1" t="str">
        <f t="shared" si="2"/>
        <v>2011/2012</v>
      </c>
      <c r="I1641" s="2" t="str">
        <f t="shared" si="3"/>
        <v>2012</v>
      </c>
    </row>
    <row r="1642" ht="14.25" customHeight="1">
      <c r="A1642" s="1">
        <v>2.00900688E8</v>
      </c>
      <c r="B1642" s="1" t="s">
        <v>4910</v>
      </c>
      <c r="C1642" s="1" t="s">
        <v>4911</v>
      </c>
      <c r="D1642" s="1" t="s">
        <v>2</v>
      </c>
      <c r="E1642" s="1" t="str">
        <f t="shared" si="1"/>
        <v>200900688-MIEIC</v>
      </c>
      <c r="F1642" s="1" t="s">
        <v>8137</v>
      </c>
      <c r="G1642" s="1" t="s">
        <v>8143</v>
      </c>
      <c r="H1642" s="1" t="str">
        <f t="shared" si="2"/>
        <v>2016/2017</v>
      </c>
      <c r="I1642" s="2" t="str">
        <f t="shared" si="3"/>
        <v>2017</v>
      </c>
    </row>
    <row r="1643" ht="14.25" customHeight="1">
      <c r="A1643" s="1">
        <v>2.00900687E8</v>
      </c>
      <c r="B1643" s="1" t="s">
        <v>4912</v>
      </c>
      <c r="C1643" s="1" t="s">
        <v>4913</v>
      </c>
      <c r="D1643" s="1" t="s">
        <v>2</v>
      </c>
      <c r="E1643" s="1" t="str">
        <f t="shared" si="1"/>
        <v>200900687-MIEIC</v>
      </c>
      <c r="F1643" s="1" t="s">
        <v>8137</v>
      </c>
      <c r="G1643" s="1" t="s">
        <v>8138</v>
      </c>
      <c r="H1643" s="1" t="str">
        <f t="shared" si="2"/>
        <v>2013/2014</v>
      </c>
      <c r="I1643" s="2" t="str">
        <f t="shared" si="3"/>
        <v>2014</v>
      </c>
    </row>
    <row r="1644" ht="14.25" customHeight="1">
      <c r="A1644" s="1">
        <v>2.0140382E8</v>
      </c>
      <c r="B1644" s="1" t="s">
        <v>4914</v>
      </c>
      <c r="C1644" s="1" t="s">
        <v>4915</v>
      </c>
      <c r="D1644" s="1" t="s">
        <v>2</v>
      </c>
      <c r="E1644" s="1" t="str">
        <f t="shared" si="1"/>
        <v>201403820-MIEIC</v>
      </c>
      <c r="F1644" s="1" t="s">
        <v>8145</v>
      </c>
      <c r="G1644" s="1" t="s">
        <v>8144</v>
      </c>
      <c r="H1644" s="1" t="str">
        <f t="shared" si="2"/>
        <v>2018/2019</v>
      </c>
      <c r="I1644" s="2" t="str">
        <f t="shared" si="3"/>
        <v>2019</v>
      </c>
    </row>
    <row r="1645" ht="14.25" customHeight="1">
      <c r="A1645" s="1">
        <v>2.00704413E8</v>
      </c>
      <c r="B1645" s="1" t="s">
        <v>4916</v>
      </c>
      <c r="C1645" s="1" t="s">
        <v>4917</v>
      </c>
      <c r="D1645" s="1" t="s">
        <v>2</v>
      </c>
      <c r="E1645" s="1" t="str">
        <f t="shared" si="1"/>
        <v>200704413-MIEIC</v>
      </c>
      <c r="F1645" s="1" t="s">
        <v>8121</v>
      </c>
      <c r="G1645" s="1" t="s">
        <v>8132</v>
      </c>
      <c r="H1645" s="1" t="str">
        <f t="shared" si="2"/>
        <v>2011/2012</v>
      </c>
      <c r="I1645" s="2" t="str">
        <f t="shared" si="3"/>
        <v>2012</v>
      </c>
    </row>
    <row r="1646" ht="14.25" customHeight="1">
      <c r="A1646" s="1">
        <v>2.01204026E8</v>
      </c>
      <c r="B1646" s="1" t="s">
        <v>4921</v>
      </c>
      <c r="C1646" s="1" t="s">
        <v>4922</v>
      </c>
      <c r="D1646" s="1" t="s">
        <v>2</v>
      </c>
      <c r="E1646" s="1" t="str">
        <f t="shared" si="1"/>
        <v>201204026-MIEIC</v>
      </c>
      <c r="F1646" s="1" t="s">
        <v>8142</v>
      </c>
      <c r="G1646" s="1" t="s">
        <v>8150</v>
      </c>
      <c r="H1646" s="1" t="str">
        <f t="shared" si="2"/>
        <v>2017/2018</v>
      </c>
      <c r="I1646" s="2" t="str">
        <f t="shared" si="3"/>
        <v>2018</v>
      </c>
    </row>
    <row r="1647" ht="14.25" customHeight="1">
      <c r="A1647" s="1">
        <v>2.01204979E8</v>
      </c>
      <c r="B1647" s="1" t="s">
        <v>4925</v>
      </c>
      <c r="C1647" s="1" t="s">
        <v>4926</v>
      </c>
      <c r="D1647" s="1" t="s">
        <v>2</v>
      </c>
      <c r="E1647" s="1" t="str">
        <f t="shared" si="1"/>
        <v>201204979-MIEIC</v>
      </c>
      <c r="F1647" s="1" t="s">
        <v>8142</v>
      </c>
      <c r="G1647" s="1" t="s">
        <v>8143</v>
      </c>
      <c r="H1647" s="1" t="str">
        <f t="shared" si="2"/>
        <v>2016/2017</v>
      </c>
      <c r="I1647" s="2" t="str">
        <f t="shared" si="3"/>
        <v>2017</v>
      </c>
    </row>
    <row r="1648" ht="14.25" customHeight="1">
      <c r="A1648" s="1">
        <v>2.00505565E8</v>
      </c>
      <c r="B1648" s="1" t="s">
        <v>4931</v>
      </c>
      <c r="C1648" s="1" t="s">
        <v>4932</v>
      </c>
      <c r="D1648" s="1" t="s">
        <v>2</v>
      </c>
      <c r="E1648" s="1" t="str">
        <f t="shared" si="1"/>
        <v>200505565-MIEIC</v>
      </c>
      <c r="F1648" s="1" t="s">
        <v>8123</v>
      </c>
      <c r="G1648" s="1" t="s">
        <v>8131</v>
      </c>
      <c r="H1648" s="1" t="str">
        <f t="shared" si="2"/>
        <v>2010/2011</v>
      </c>
      <c r="I1648" s="2" t="str">
        <f t="shared" si="3"/>
        <v>2011</v>
      </c>
    </row>
    <row r="1649" ht="14.25" customHeight="1">
      <c r="A1649" s="1">
        <v>2.01306842E8</v>
      </c>
      <c r="B1649" s="1" t="s">
        <v>4964</v>
      </c>
      <c r="C1649" s="1" t="s">
        <v>4965</v>
      </c>
      <c r="D1649" s="1" t="s">
        <v>2</v>
      </c>
      <c r="E1649" s="1" t="str">
        <f t="shared" si="1"/>
        <v>201306842-MIEIC</v>
      </c>
      <c r="F1649" s="1" t="s">
        <v>8146</v>
      </c>
      <c r="G1649" s="1" t="s">
        <v>8144</v>
      </c>
      <c r="H1649" s="1" t="str">
        <f t="shared" si="2"/>
        <v>2018/2019</v>
      </c>
      <c r="I1649" s="2" t="str">
        <f t="shared" si="3"/>
        <v>2019</v>
      </c>
    </row>
    <row r="1650" ht="14.25" customHeight="1">
      <c r="A1650" s="1">
        <v>2.01603811E8</v>
      </c>
      <c r="B1650" s="1" t="s">
        <v>4971</v>
      </c>
      <c r="C1650" s="1" t="s">
        <v>4972</v>
      </c>
      <c r="D1650" s="1" t="s">
        <v>2</v>
      </c>
      <c r="E1650" s="1" t="str">
        <f t="shared" si="1"/>
        <v>201603811-MIEIC</v>
      </c>
      <c r="F1650" s="1" t="s">
        <v>8135</v>
      </c>
      <c r="G1650" s="1" t="s">
        <v>8136</v>
      </c>
      <c r="H1650" s="1" t="str">
        <f t="shared" si="2"/>
        <v>2020/2021</v>
      </c>
      <c r="I1650" s="2" t="str">
        <f t="shared" si="3"/>
        <v>2021</v>
      </c>
    </row>
    <row r="1651" ht="14.25" customHeight="1">
      <c r="A1651" s="1">
        <v>2.01605904E8</v>
      </c>
      <c r="B1651" s="1" t="s">
        <v>4976</v>
      </c>
      <c r="C1651" s="1" t="s">
        <v>4977</v>
      </c>
      <c r="D1651" s="1" t="s">
        <v>2</v>
      </c>
      <c r="E1651" s="1" t="str">
        <f t="shared" si="1"/>
        <v>201605904-MIEIC</v>
      </c>
      <c r="F1651" s="1" t="s">
        <v>8135</v>
      </c>
      <c r="G1651" s="1" t="s">
        <v>8136</v>
      </c>
      <c r="H1651" s="1" t="str">
        <f t="shared" si="2"/>
        <v>2020/2021</v>
      </c>
      <c r="I1651" s="2" t="str">
        <f t="shared" si="3"/>
        <v>2021</v>
      </c>
    </row>
    <row r="1652" ht="14.25" customHeight="1">
      <c r="A1652" s="1">
        <v>2.00200404E8</v>
      </c>
      <c r="B1652" s="1" t="s">
        <v>4980</v>
      </c>
      <c r="C1652" s="1" t="s">
        <v>4981</v>
      </c>
      <c r="D1652" s="1" t="s">
        <v>2</v>
      </c>
      <c r="E1652" s="1" t="str">
        <f t="shared" si="1"/>
        <v>200200404-MIEIC</v>
      </c>
      <c r="F1652" s="1" t="s">
        <v>8149</v>
      </c>
      <c r="G1652" s="1" t="s">
        <v>8118</v>
      </c>
      <c r="H1652" s="1" t="str">
        <f t="shared" si="2"/>
        <v>2007/2008</v>
      </c>
      <c r="I1652" s="2" t="str">
        <f t="shared" si="3"/>
        <v>2008</v>
      </c>
    </row>
    <row r="1653" ht="14.25" customHeight="1">
      <c r="A1653" s="1">
        <v>2.01307777E8</v>
      </c>
      <c r="B1653" s="1" t="s">
        <v>4988</v>
      </c>
      <c r="C1653" s="1" t="s">
        <v>4989</v>
      </c>
      <c r="D1653" s="1" t="s">
        <v>2</v>
      </c>
      <c r="E1653" s="1" t="str">
        <f t="shared" si="1"/>
        <v>201307777-MIEIC</v>
      </c>
      <c r="F1653" s="1" t="s">
        <v>8146</v>
      </c>
      <c r="G1653" s="1" t="s">
        <v>8134</v>
      </c>
      <c r="H1653" s="1" t="str">
        <f t="shared" si="2"/>
        <v>2019/2020</v>
      </c>
      <c r="I1653" s="2" t="str">
        <f t="shared" si="3"/>
        <v>2020</v>
      </c>
    </row>
    <row r="1654" ht="14.25" customHeight="1">
      <c r="A1654" s="1">
        <v>2.01604414E8</v>
      </c>
      <c r="B1654" s="1" t="s">
        <v>4992</v>
      </c>
      <c r="C1654" s="1" t="s">
        <v>4993</v>
      </c>
      <c r="D1654" s="1" t="s">
        <v>2</v>
      </c>
      <c r="E1654" s="1" t="str">
        <f t="shared" si="1"/>
        <v>201604414-MIEIC</v>
      </c>
      <c r="F1654" s="1" t="s">
        <v>8135</v>
      </c>
      <c r="G1654" s="1" t="s">
        <v>8136</v>
      </c>
      <c r="H1654" s="1" t="str">
        <f t="shared" si="2"/>
        <v>2020/2021</v>
      </c>
      <c r="I1654" s="2" t="str">
        <f t="shared" si="3"/>
        <v>2021</v>
      </c>
    </row>
    <row r="1655" ht="14.25" customHeight="1">
      <c r="A1655" s="1">
        <v>2.01009158E8</v>
      </c>
      <c r="B1655" s="1" t="s">
        <v>4994</v>
      </c>
      <c r="C1655" s="1" t="s">
        <v>4995</v>
      </c>
      <c r="D1655" s="1" t="s">
        <v>2</v>
      </c>
      <c r="E1655" s="1" t="str">
        <f t="shared" si="1"/>
        <v>201009158-MIEIC</v>
      </c>
      <c r="F1655" s="1" t="s">
        <v>8140</v>
      </c>
      <c r="G1655" s="1" t="s">
        <v>8129</v>
      </c>
      <c r="H1655" s="1" t="str">
        <f t="shared" si="2"/>
        <v>2012/2013</v>
      </c>
      <c r="I1655" s="2" t="str">
        <f t="shared" si="3"/>
        <v>2013</v>
      </c>
    </row>
    <row r="1656" ht="14.25" customHeight="1">
      <c r="A1656" s="1">
        <v>2.01207835E8</v>
      </c>
      <c r="B1656" s="1" t="s">
        <v>4998</v>
      </c>
      <c r="C1656" s="1" t="s">
        <v>4999</v>
      </c>
      <c r="D1656" s="1" t="s">
        <v>2</v>
      </c>
      <c r="E1656" s="1" t="str">
        <f t="shared" si="1"/>
        <v>201207835-MIEIC</v>
      </c>
      <c r="F1656" s="1" t="s">
        <v>8146</v>
      </c>
      <c r="G1656" s="1" t="s">
        <v>8150</v>
      </c>
      <c r="H1656" s="1" t="str">
        <f t="shared" si="2"/>
        <v>2017/2018</v>
      </c>
      <c r="I1656" s="2" t="str">
        <f t="shared" si="3"/>
        <v>2018</v>
      </c>
    </row>
    <row r="1657" ht="14.25" customHeight="1">
      <c r="A1657" s="1">
        <v>2.00900733E8</v>
      </c>
      <c r="B1657" s="1" t="s">
        <v>5000</v>
      </c>
      <c r="C1657" s="1" t="s">
        <v>5001</v>
      </c>
      <c r="D1657" s="1" t="s">
        <v>2</v>
      </c>
      <c r="E1657" s="1" t="str">
        <f t="shared" si="1"/>
        <v>200900733-MIEIC</v>
      </c>
      <c r="F1657" s="1" t="s">
        <v>8137</v>
      </c>
      <c r="G1657" s="1" t="s">
        <v>8138</v>
      </c>
      <c r="H1657" s="1" t="str">
        <f t="shared" si="2"/>
        <v>2013/2014</v>
      </c>
      <c r="I1657" s="2" t="str">
        <f t="shared" si="3"/>
        <v>2014</v>
      </c>
    </row>
    <row r="1658" ht="14.25" customHeight="1">
      <c r="A1658" s="1">
        <v>2.01506197E8</v>
      </c>
      <c r="B1658" s="1" t="s">
        <v>5005</v>
      </c>
      <c r="C1658" s="1" t="s">
        <v>5006</v>
      </c>
      <c r="D1658" s="1" t="s">
        <v>2</v>
      </c>
      <c r="E1658" s="1" t="str">
        <f t="shared" si="1"/>
        <v>201506197-MIEIC</v>
      </c>
      <c r="F1658" s="1" t="s">
        <v>8133</v>
      </c>
      <c r="G1658" s="1" t="s">
        <v>8134</v>
      </c>
      <c r="H1658" s="1" t="str">
        <f t="shared" si="2"/>
        <v>2019/2020</v>
      </c>
      <c r="I1658" s="2" t="str">
        <f t="shared" si="3"/>
        <v>2020</v>
      </c>
    </row>
    <row r="1659" ht="14.25" customHeight="1">
      <c r="A1659" s="1">
        <v>2.0020322E8</v>
      </c>
      <c r="B1659" s="1" t="s">
        <v>5016</v>
      </c>
      <c r="C1659" s="1" t="s">
        <v>5017</v>
      </c>
      <c r="D1659" s="1" t="s">
        <v>2</v>
      </c>
      <c r="E1659" s="1" t="str">
        <f t="shared" si="1"/>
        <v>200203220-MIEIC</v>
      </c>
      <c r="F1659" s="1" t="s">
        <v>8119</v>
      </c>
      <c r="G1659" s="1" t="s">
        <v>8116</v>
      </c>
      <c r="H1659" s="1" t="str">
        <f t="shared" si="2"/>
        <v>2008/2009</v>
      </c>
      <c r="I1659" s="2" t="str">
        <f t="shared" si="3"/>
        <v>2009</v>
      </c>
    </row>
    <row r="1660" ht="14.25" customHeight="1">
      <c r="A1660" s="1">
        <v>2.01307722E8</v>
      </c>
      <c r="B1660" s="1" t="s">
        <v>5020</v>
      </c>
      <c r="C1660" s="1" t="s">
        <v>5021</v>
      </c>
      <c r="D1660" s="1" t="s">
        <v>2</v>
      </c>
      <c r="E1660" s="1" t="str">
        <f t="shared" si="1"/>
        <v>201307722-MIEIC</v>
      </c>
      <c r="F1660" s="1" t="s">
        <v>8146</v>
      </c>
      <c r="G1660" s="1" t="s">
        <v>8150</v>
      </c>
      <c r="H1660" s="1" t="str">
        <f t="shared" si="2"/>
        <v>2017/2018</v>
      </c>
      <c r="I1660" s="2" t="str">
        <f t="shared" si="3"/>
        <v>2018</v>
      </c>
    </row>
    <row r="1661" ht="14.25" customHeight="1">
      <c r="A1661" s="1">
        <v>2.01002928E8</v>
      </c>
      <c r="B1661" s="1" t="s">
        <v>5032</v>
      </c>
      <c r="C1661" s="1" t="s">
        <v>5033</v>
      </c>
      <c r="D1661" s="1" t="s">
        <v>2</v>
      </c>
      <c r="E1661" s="1" t="str">
        <f t="shared" si="1"/>
        <v>201002928-MIEIC</v>
      </c>
      <c r="F1661" s="1" t="s">
        <v>8140</v>
      </c>
      <c r="G1661" s="1" t="s">
        <v>8141</v>
      </c>
      <c r="H1661" s="1" t="str">
        <f t="shared" si="2"/>
        <v>2014/2015</v>
      </c>
      <c r="I1661" s="2" t="str">
        <f t="shared" si="3"/>
        <v>2015</v>
      </c>
    </row>
    <row r="1662" ht="14.25" customHeight="1">
      <c r="A1662" s="1">
        <v>2.0020393E8</v>
      </c>
      <c r="B1662" s="1" t="s">
        <v>5041</v>
      </c>
      <c r="C1662" s="1" t="s">
        <v>5042</v>
      </c>
      <c r="D1662" s="1" t="s">
        <v>2</v>
      </c>
      <c r="E1662" s="1" t="str">
        <f t="shared" si="1"/>
        <v>200203930-MIEIC</v>
      </c>
      <c r="F1662" s="1" t="s">
        <v>8149</v>
      </c>
      <c r="G1662" s="1" t="s">
        <v>8118</v>
      </c>
      <c r="H1662" s="1" t="str">
        <f t="shared" si="2"/>
        <v>2007/2008</v>
      </c>
      <c r="I1662" s="2" t="str">
        <f t="shared" si="3"/>
        <v>2008</v>
      </c>
    </row>
    <row r="1663" ht="14.25" customHeight="1">
      <c r="A1663" s="1">
        <v>2.01203906E8</v>
      </c>
      <c r="B1663" s="1" t="s">
        <v>5044</v>
      </c>
      <c r="C1663" s="1" t="s">
        <v>5045</v>
      </c>
      <c r="D1663" s="1" t="s">
        <v>2</v>
      </c>
      <c r="E1663" s="1" t="str">
        <f t="shared" si="1"/>
        <v>201203906-MIEIC</v>
      </c>
      <c r="F1663" s="1" t="s">
        <v>8142</v>
      </c>
      <c r="G1663" s="1" t="s">
        <v>8143</v>
      </c>
      <c r="H1663" s="1" t="str">
        <f t="shared" si="2"/>
        <v>2016/2017</v>
      </c>
      <c r="I1663" s="2" t="str">
        <f t="shared" si="3"/>
        <v>2017</v>
      </c>
    </row>
    <row r="1664" ht="14.25" customHeight="1">
      <c r="A1664" s="1">
        <v>2.01201705E8</v>
      </c>
      <c r="B1664" s="1" t="s">
        <v>5053</v>
      </c>
      <c r="C1664" s="1" t="s">
        <v>5054</v>
      </c>
      <c r="D1664" s="1" t="s">
        <v>2</v>
      </c>
      <c r="E1664" s="1" t="str">
        <f t="shared" si="1"/>
        <v>201201705-MIEIC</v>
      </c>
      <c r="F1664" s="1" t="s">
        <v>8133</v>
      </c>
      <c r="G1664" s="1" t="s">
        <v>8144</v>
      </c>
      <c r="H1664" s="1" t="str">
        <f t="shared" si="2"/>
        <v>2018/2019</v>
      </c>
      <c r="I1664" s="2" t="str">
        <f t="shared" si="3"/>
        <v>2019</v>
      </c>
    </row>
    <row r="1665" ht="14.25" customHeight="1">
      <c r="A1665" s="1">
        <v>2.00403538E8</v>
      </c>
      <c r="B1665" s="1" t="s">
        <v>5056</v>
      </c>
      <c r="C1665" s="1" t="s">
        <v>5057</v>
      </c>
      <c r="D1665" s="1" t="s">
        <v>2</v>
      </c>
      <c r="E1665" s="1" t="str">
        <f t="shared" si="1"/>
        <v>200403538-MIEIC</v>
      </c>
      <c r="F1665" s="1" t="s">
        <v>8117</v>
      </c>
      <c r="G1665" s="1" t="s">
        <v>8131</v>
      </c>
      <c r="H1665" s="1" t="str">
        <f t="shared" si="2"/>
        <v>2010/2011</v>
      </c>
      <c r="I1665" s="2" t="str">
        <f t="shared" si="3"/>
        <v>2011</v>
      </c>
    </row>
    <row r="1666" ht="14.25" customHeight="1">
      <c r="A1666" s="1">
        <v>2.00907649E8</v>
      </c>
      <c r="B1666" s="1" t="s">
        <v>5060</v>
      </c>
      <c r="C1666" s="1" t="s">
        <v>5061</v>
      </c>
      <c r="D1666" s="1" t="s">
        <v>2</v>
      </c>
      <c r="E1666" s="1" t="str">
        <f t="shared" si="1"/>
        <v>200907649-MIEIC</v>
      </c>
      <c r="F1666" s="1" t="s">
        <v>8137</v>
      </c>
      <c r="G1666" s="1" t="s">
        <v>8141</v>
      </c>
      <c r="H1666" s="1" t="str">
        <f t="shared" si="2"/>
        <v>2014/2015</v>
      </c>
      <c r="I1666" s="2" t="str">
        <f t="shared" si="3"/>
        <v>2015</v>
      </c>
    </row>
    <row r="1667" ht="14.25" customHeight="1">
      <c r="A1667" s="1">
        <v>2.00606929E8</v>
      </c>
      <c r="B1667" s="1" t="s">
        <v>5063</v>
      </c>
      <c r="C1667" s="1" t="s">
        <v>5064</v>
      </c>
      <c r="D1667" s="1" t="s">
        <v>2</v>
      </c>
      <c r="E1667" s="1" t="str">
        <f t="shared" si="1"/>
        <v>200606929-MIEIC</v>
      </c>
      <c r="F1667" s="1" t="s">
        <v>8115</v>
      </c>
      <c r="G1667" s="1" t="s">
        <v>8129</v>
      </c>
      <c r="H1667" s="1" t="str">
        <f t="shared" si="2"/>
        <v>2012/2013</v>
      </c>
      <c r="I1667" s="2" t="str">
        <f t="shared" si="3"/>
        <v>2013</v>
      </c>
    </row>
    <row r="1668" ht="14.25" customHeight="1">
      <c r="A1668" s="1">
        <v>2.00205328E8</v>
      </c>
      <c r="B1668" s="1" t="s">
        <v>5078</v>
      </c>
      <c r="C1668" s="1" t="s">
        <v>5079</v>
      </c>
      <c r="D1668" s="1" t="s">
        <v>2</v>
      </c>
      <c r="E1668" s="1" t="str">
        <f t="shared" si="1"/>
        <v>200205328-MIEIC</v>
      </c>
      <c r="F1668" s="1" t="s">
        <v>8149</v>
      </c>
      <c r="G1668" s="1" t="s">
        <v>8118</v>
      </c>
      <c r="H1668" s="1" t="str">
        <f t="shared" si="2"/>
        <v>2007/2008</v>
      </c>
      <c r="I1668" s="2" t="str">
        <f t="shared" si="3"/>
        <v>2008</v>
      </c>
    </row>
    <row r="1669" ht="14.25" customHeight="1">
      <c r="A1669" s="1">
        <v>2.00505566E8</v>
      </c>
      <c r="B1669" s="1" t="s">
        <v>5081</v>
      </c>
      <c r="C1669" s="1" t="s">
        <v>5082</v>
      </c>
      <c r="D1669" s="1" t="s">
        <v>2</v>
      </c>
      <c r="E1669" s="1" t="str">
        <f t="shared" si="1"/>
        <v>200505566-MIEIC</v>
      </c>
      <c r="F1669" s="1" t="s">
        <v>8123</v>
      </c>
      <c r="G1669" s="1" t="s">
        <v>8131</v>
      </c>
      <c r="H1669" s="1" t="str">
        <f t="shared" si="2"/>
        <v>2010/2011</v>
      </c>
      <c r="I1669" s="2" t="str">
        <f t="shared" si="3"/>
        <v>2011</v>
      </c>
    </row>
    <row r="1670" ht="14.25" customHeight="1">
      <c r="A1670" s="1">
        <v>2.0010094E8</v>
      </c>
      <c r="B1670" s="1" t="s">
        <v>5086</v>
      </c>
      <c r="C1670" s="1" t="s">
        <v>5087</v>
      </c>
      <c r="D1670" s="1" t="s">
        <v>2</v>
      </c>
      <c r="E1670" s="1" t="str">
        <f t="shared" si="1"/>
        <v>200100940-MIEIC</v>
      </c>
      <c r="F1670" s="1" t="s">
        <v>8148</v>
      </c>
      <c r="G1670" s="1" t="s">
        <v>8116</v>
      </c>
      <c r="H1670" s="1" t="str">
        <f t="shared" si="2"/>
        <v>2008/2009</v>
      </c>
      <c r="I1670" s="2" t="str">
        <f t="shared" si="3"/>
        <v>2009</v>
      </c>
    </row>
    <row r="1671" ht="14.25" customHeight="1">
      <c r="A1671" s="1">
        <v>2.01503406E8</v>
      </c>
      <c r="B1671" s="1" t="s">
        <v>5090</v>
      </c>
      <c r="C1671" s="1" t="s">
        <v>5091</v>
      </c>
      <c r="D1671" s="1" t="s">
        <v>2</v>
      </c>
      <c r="E1671" s="1" t="str">
        <f t="shared" si="1"/>
        <v>201503406-MIEIC</v>
      </c>
      <c r="F1671" s="1" t="s">
        <v>8133</v>
      </c>
      <c r="G1671" s="1" t="s">
        <v>8136</v>
      </c>
      <c r="H1671" s="1" t="str">
        <f t="shared" si="2"/>
        <v>2020/2021</v>
      </c>
      <c r="I1671" s="2" t="str">
        <f t="shared" si="3"/>
        <v>2021</v>
      </c>
    </row>
    <row r="1672" ht="14.25" customHeight="1">
      <c r="A1672" s="1">
        <v>2.00302596E8</v>
      </c>
      <c r="B1672" s="1" t="s">
        <v>5094</v>
      </c>
      <c r="C1672" s="1" t="s">
        <v>5095</v>
      </c>
      <c r="D1672" s="1" t="s">
        <v>2</v>
      </c>
      <c r="E1672" s="1" t="str">
        <f t="shared" si="1"/>
        <v>200302596-MIEIC</v>
      </c>
      <c r="F1672" s="1" t="s">
        <v>8119</v>
      </c>
      <c r="G1672" s="1" t="s">
        <v>8118</v>
      </c>
      <c r="H1672" s="1" t="str">
        <f t="shared" si="2"/>
        <v>2007/2008</v>
      </c>
      <c r="I1672" s="2" t="str">
        <f t="shared" si="3"/>
        <v>2008</v>
      </c>
    </row>
    <row r="1673" ht="14.25" customHeight="1">
      <c r="A1673" s="1">
        <v>2.01308594E8</v>
      </c>
      <c r="B1673" s="1" t="s">
        <v>5097</v>
      </c>
      <c r="C1673" s="1" t="s">
        <v>5098</v>
      </c>
      <c r="D1673" s="1" t="s">
        <v>2</v>
      </c>
      <c r="E1673" s="1" t="str">
        <f t="shared" si="1"/>
        <v>201308594-MIEIC</v>
      </c>
      <c r="F1673" s="1" t="s">
        <v>8146</v>
      </c>
      <c r="G1673" s="1" t="s">
        <v>8134</v>
      </c>
      <c r="H1673" s="1" t="str">
        <f t="shared" si="2"/>
        <v>2019/2020</v>
      </c>
      <c r="I1673" s="2" t="str">
        <f t="shared" si="3"/>
        <v>2020</v>
      </c>
    </row>
    <row r="1674" ht="14.25" customHeight="1">
      <c r="A1674" s="1">
        <v>1.99901453E8</v>
      </c>
      <c r="B1674" s="1" t="s">
        <v>5112</v>
      </c>
      <c r="C1674" s="1" t="s">
        <v>5113</v>
      </c>
      <c r="D1674" s="1" t="s">
        <v>2</v>
      </c>
      <c r="E1674" s="1" t="str">
        <f t="shared" si="1"/>
        <v>199901453-MIEIC</v>
      </c>
      <c r="F1674" s="1" t="s">
        <v>8156</v>
      </c>
      <c r="G1674" s="1" t="s">
        <v>8118</v>
      </c>
      <c r="H1674" s="1" t="str">
        <f t="shared" si="2"/>
        <v>2007/2008</v>
      </c>
      <c r="I1674" s="2" t="str">
        <f t="shared" si="3"/>
        <v>2008</v>
      </c>
    </row>
    <row r="1675" ht="14.25" customHeight="1">
      <c r="A1675" s="1">
        <v>2.00804856E8</v>
      </c>
      <c r="B1675" s="1" t="s">
        <v>5103</v>
      </c>
      <c r="C1675" s="1" t="s">
        <v>5104</v>
      </c>
      <c r="D1675" s="1" t="s">
        <v>2</v>
      </c>
      <c r="E1675" s="1" t="str">
        <f t="shared" si="1"/>
        <v>200804856-MIEIC</v>
      </c>
      <c r="F1675" s="1" t="s">
        <v>8140</v>
      </c>
      <c r="G1675" s="1" t="s">
        <v>8141</v>
      </c>
      <c r="H1675" s="1" t="str">
        <f t="shared" si="2"/>
        <v>2014/2015</v>
      </c>
      <c r="I1675" s="2" t="str">
        <f t="shared" si="3"/>
        <v>2015</v>
      </c>
    </row>
    <row r="1676" ht="14.25" customHeight="1">
      <c r="A1676" s="1">
        <v>2.01407727E8</v>
      </c>
      <c r="B1676" s="1" t="s">
        <v>5108</v>
      </c>
      <c r="C1676" s="1" t="s">
        <v>5109</v>
      </c>
      <c r="D1676" s="1" t="s">
        <v>2</v>
      </c>
      <c r="E1676" s="1" t="str">
        <f t="shared" si="1"/>
        <v>201407727-MIEIC</v>
      </c>
      <c r="F1676" s="1" t="s">
        <v>8145</v>
      </c>
      <c r="G1676" s="1" t="s">
        <v>8134</v>
      </c>
      <c r="H1676" s="1" t="str">
        <f t="shared" si="2"/>
        <v>2019/2020</v>
      </c>
      <c r="I1676" s="2" t="str">
        <f t="shared" si="3"/>
        <v>2020</v>
      </c>
    </row>
    <row r="1677" ht="14.25" customHeight="1">
      <c r="A1677" s="1">
        <v>2.01208067E8</v>
      </c>
      <c r="B1677" s="1" t="s">
        <v>5116</v>
      </c>
      <c r="C1677" s="1" t="s">
        <v>5117</v>
      </c>
      <c r="D1677" s="1" t="s">
        <v>2</v>
      </c>
      <c r="E1677" s="1" t="str">
        <f t="shared" si="1"/>
        <v>201208067-MIEIC</v>
      </c>
      <c r="F1677" s="1" t="s">
        <v>8146</v>
      </c>
      <c r="G1677" s="1" t="s">
        <v>8150</v>
      </c>
      <c r="H1677" s="1" t="str">
        <f t="shared" si="2"/>
        <v>2017/2018</v>
      </c>
      <c r="I1677" s="2" t="str">
        <f t="shared" si="3"/>
        <v>2018</v>
      </c>
    </row>
    <row r="1678" ht="14.25" customHeight="1">
      <c r="A1678" s="1">
        <v>2.00704522E8</v>
      </c>
      <c r="B1678" s="1" t="s">
        <v>5118</v>
      </c>
      <c r="C1678" s="1" t="s">
        <v>5119</v>
      </c>
      <c r="D1678" s="1" t="s">
        <v>2</v>
      </c>
      <c r="E1678" s="1" t="str">
        <f t="shared" si="1"/>
        <v>200704522-MIEIC</v>
      </c>
      <c r="F1678" s="1" t="s">
        <v>8121</v>
      </c>
      <c r="G1678" s="1" t="s">
        <v>8132</v>
      </c>
      <c r="H1678" s="1" t="str">
        <f t="shared" si="2"/>
        <v>2011/2012</v>
      </c>
      <c r="I1678" s="2" t="str">
        <f t="shared" si="3"/>
        <v>2012</v>
      </c>
    </row>
    <row r="1679" ht="14.25" customHeight="1">
      <c r="A1679" s="1">
        <v>2.01504208E8</v>
      </c>
      <c r="B1679" s="1" t="s">
        <v>5133</v>
      </c>
      <c r="C1679" s="1" t="s">
        <v>5134</v>
      </c>
      <c r="D1679" s="1" t="s">
        <v>2</v>
      </c>
      <c r="E1679" s="1" t="str">
        <f t="shared" si="1"/>
        <v>201504208-MIEIC</v>
      </c>
      <c r="F1679" s="1" t="s">
        <v>8133</v>
      </c>
      <c r="G1679" s="1" t="s">
        <v>8134</v>
      </c>
      <c r="H1679" s="1" t="str">
        <f t="shared" si="2"/>
        <v>2019/2020</v>
      </c>
      <c r="I1679" s="2" t="str">
        <f t="shared" si="3"/>
        <v>2020</v>
      </c>
    </row>
    <row r="1680" ht="14.25" customHeight="1">
      <c r="A1680" s="1">
        <v>2.01303894E8</v>
      </c>
      <c r="B1680" s="1" t="s">
        <v>5144</v>
      </c>
      <c r="C1680" s="1" t="s">
        <v>5145</v>
      </c>
      <c r="D1680" s="1" t="s">
        <v>2</v>
      </c>
      <c r="E1680" s="1" t="str">
        <f t="shared" si="1"/>
        <v>201303894-MIEIC</v>
      </c>
      <c r="F1680" s="1" t="s">
        <v>8146</v>
      </c>
      <c r="G1680" s="1" t="s">
        <v>8150</v>
      </c>
      <c r="H1680" s="1" t="str">
        <f t="shared" si="2"/>
        <v>2017/2018</v>
      </c>
      <c r="I1680" s="2" t="str">
        <f t="shared" si="3"/>
        <v>2018</v>
      </c>
    </row>
    <row r="1681" ht="14.25" customHeight="1">
      <c r="A1681" s="1">
        <v>2.01104255E8</v>
      </c>
      <c r="B1681" s="1" t="s">
        <v>5146</v>
      </c>
      <c r="C1681" s="1" t="s">
        <v>5147</v>
      </c>
      <c r="D1681" s="1" t="s">
        <v>2</v>
      </c>
      <c r="E1681" s="1" t="str">
        <f t="shared" si="1"/>
        <v>201104255-MIEIC</v>
      </c>
      <c r="F1681" s="1" t="s">
        <v>8151</v>
      </c>
      <c r="G1681" s="1" t="s">
        <v>8143</v>
      </c>
      <c r="H1681" s="1" t="str">
        <f t="shared" si="2"/>
        <v>2016/2017</v>
      </c>
      <c r="I1681" s="2" t="str">
        <f t="shared" si="3"/>
        <v>2017</v>
      </c>
    </row>
    <row r="1682" ht="14.25" customHeight="1">
      <c r="A1682" s="1">
        <v>2.00803743E8</v>
      </c>
      <c r="B1682" s="1" t="s">
        <v>5156</v>
      </c>
      <c r="C1682" s="1" t="s">
        <v>5157</v>
      </c>
      <c r="D1682" s="1" t="s">
        <v>2</v>
      </c>
      <c r="E1682" s="1" t="str">
        <f t="shared" si="1"/>
        <v>200803743-MIEIC</v>
      </c>
      <c r="F1682" s="1" t="s">
        <v>8147</v>
      </c>
      <c r="G1682" s="1" t="s">
        <v>8141</v>
      </c>
      <c r="H1682" s="1" t="str">
        <f t="shared" si="2"/>
        <v>2014/2015</v>
      </c>
      <c r="I1682" s="2" t="str">
        <f t="shared" si="3"/>
        <v>2015</v>
      </c>
    </row>
    <row r="1683" ht="14.25" customHeight="1">
      <c r="A1683" s="1">
        <v>2.00501283E8</v>
      </c>
      <c r="B1683" s="1" t="s">
        <v>5160</v>
      </c>
      <c r="C1683" s="1" t="s">
        <v>5161</v>
      </c>
      <c r="D1683" s="1" t="s">
        <v>2</v>
      </c>
      <c r="E1683" s="1" t="str">
        <f t="shared" si="1"/>
        <v>200501283-MIEIC</v>
      </c>
      <c r="F1683" s="1" t="s">
        <v>8123</v>
      </c>
      <c r="G1683" s="1" t="s">
        <v>8130</v>
      </c>
      <c r="H1683" s="1" t="str">
        <f t="shared" si="2"/>
        <v>2009/2010</v>
      </c>
      <c r="I1683" s="2" t="str">
        <f t="shared" si="3"/>
        <v>2010</v>
      </c>
    </row>
    <row r="1684" ht="14.25" customHeight="1">
      <c r="A1684" s="1">
        <v>2.00606128E8</v>
      </c>
      <c r="B1684" s="1" t="s">
        <v>5164</v>
      </c>
      <c r="C1684" s="1" t="s">
        <v>5165</v>
      </c>
      <c r="D1684" s="1" t="s">
        <v>2</v>
      </c>
      <c r="E1684" s="1" t="str">
        <f t="shared" si="1"/>
        <v>200606128-MIEIC</v>
      </c>
      <c r="F1684" s="1" t="s">
        <v>8115</v>
      </c>
      <c r="G1684" s="1" t="s">
        <v>8132</v>
      </c>
      <c r="H1684" s="1" t="str">
        <f t="shared" si="2"/>
        <v>2011/2012</v>
      </c>
      <c r="I1684" s="2" t="str">
        <f t="shared" si="3"/>
        <v>2012</v>
      </c>
    </row>
    <row r="1685" ht="14.25" customHeight="1">
      <c r="A1685" s="1">
        <v>2.0040516E8</v>
      </c>
      <c r="B1685" s="1" t="s">
        <v>5168</v>
      </c>
      <c r="C1685" s="1" t="s">
        <v>5169</v>
      </c>
      <c r="D1685" s="1" t="s">
        <v>2</v>
      </c>
      <c r="E1685" s="1" t="str">
        <f t="shared" si="1"/>
        <v>200405160-MIEIC</v>
      </c>
      <c r="F1685" s="1" t="s">
        <v>8117</v>
      </c>
      <c r="G1685" s="1" t="s">
        <v>8116</v>
      </c>
      <c r="H1685" s="1" t="str">
        <f t="shared" si="2"/>
        <v>2008/2009</v>
      </c>
      <c r="I1685" s="2" t="str">
        <f t="shared" si="3"/>
        <v>2009</v>
      </c>
    </row>
    <row r="1686" ht="14.25" customHeight="1">
      <c r="A1686" s="1">
        <v>2.01207197E8</v>
      </c>
      <c r="B1686" s="1" t="s">
        <v>5175</v>
      </c>
      <c r="C1686" s="1" t="s">
        <v>5176</v>
      </c>
      <c r="D1686" s="1" t="s">
        <v>2</v>
      </c>
      <c r="E1686" s="1" t="str">
        <f t="shared" si="1"/>
        <v>201207197-MIEIC</v>
      </c>
      <c r="F1686" s="1" t="s">
        <v>8142</v>
      </c>
      <c r="G1686" s="1" t="s">
        <v>8143</v>
      </c>
      <c r="H1686" s="1" t="str">
        <f t="shared" si="2"/>
        <v>2016/2017</v>
      </c>
      <c r="I1686" s="2" t="str">
        <f t="shared" si="3"/>
        <v>2017</v>
      </c>
    </row>
    <row r="1687" ht="14.25" customHeight="1">
      <c r="A1687" s="1">
        <v>2.0160515E8</v>
      </c>
      <c r="B1687" s="1" t="s">
        <v>5178</v>
      </c>
      <c r="C1687" s="1" t="s">
        <v>5179</v>
      </c>
      <c r="D1687" s="1" t="s">
        <v>2</v>
      </c>
      <c r="E1687" s="1" t="str">
        <f t="shared" si="1"/>
        <v>201605150-MIEIC</v>
      </c>
      <c r="F1687" s="1" t="s">
        <v>8135</v>
      </c>
      <c r="G1687" s="1" t="s">
        <v>8136</v>
      </c>
      <c r="H1687" s="1" t="str">
        <f t="shared" si="2"/>
        <v>2020/2021</v>
      </c>
      <c r="I1687" s="2" t="str">
        <f t="shared" si="3"/>
        <v>2021</v>
      </c>
    </row>
    <row r="1688" ht="14.25" customHeight="1">
      <c r="A1688" s="1">
        <v>2.01609149E8</v>
      </c>
      <c r="B1688" s="1" t="s">
        <v>5185</v>
      </c>
      <c r="C1688" s="1" t="s">
        <v>5186</v>
      </c>
      <c r="D1688" s="1" t="s">
        <v>2</v>
      </c>
      <c r="E1688" s="1" t="str">
        <f t="shared" si="1"/>
        <v>201609149-MIEIC</v>
      </c>
      <c r="F1688" s="1" t="s">
        <v>8135</v>
      </c>
      <c r="G1688" s="1" t="s">
        <v>8136</v>
      </c>
      <c r="H1688" s="1" t="str">
        <f t="shared" si="2"/>
        <v>2020/2021</v>
      </c>
      <c r="I1688" s="2" t="str">
        <f t="shared" si="3"/>
        <v>2021</v>
      </c>
    </row>
    <row r="1689" ht="14.25" customHeight="1">
      <c r="A1689" s="1">
        <v>2.01607941E8</v>
      </c>
      <c r="B1689" s="1" t="s">
        <v>5187</v>
      </c>
      <c r="C1689" s="1" t="s">
        <v>5188</v>
      </c>
      <c r="D1689" s="1" t="s">
        <v>2</v>
      </c>
      <c r="E1689" s="1" t="str">
        <f t="shared" si="1"/>
        <v>201607941-MIEIC</v>
      </c>
      <c r="F1689" s="1" t="s">
        <v>8135</v>
      </c>
      <c r="G1689" s="1" t="s">
        <v>8144</v>
      </c>
      <c r="H1689" s="1" t="str">
        <f t="shared" si="2"/>
        <v>2018/2019</v>
      </c>
      <c r="I1689" s="2" t="str">
        <f t="shared" si="3"/>
        <v>2019</v>
      </c>
    </row>
    <row r="1690" ht="14.25" customHeight="1">
      <c r="A1690" s="1">
        <v>2.01100657E8</v>
      </c>
      <c r="B1690" s="1" t="s">
        <v>5189</v>
      </c>
      <c r="C1690" s="1" t="s">
        <v>5190</v>
      </c>
      <c r="D1690" s="1" t="s">
        <v>2</v>
      </c>
      <c r="E1690" s="1" t="str">
        <f t="shared" si="1"/>
        <v>201100657-MIEIC</v>
      </c>
      <c r="F1690" s="1" t="s">
        <v>8151</v>
      </c>
      <c r="G1690" s="1" t="s">
        <v>8152</v>
      </c>
      <c r="H1690" s="1" t="str">
        <f t="shared" si="2"/>
        <v>2015/2016</v>
      </c>
      <c r="I1690" s="2" t="str">
        <f t="shared" si="3"/>
        <v>2016</v>
      </c>
    </row>
    <row r="1691" ht="14.25" customHeight="1">
      <c r="A1691" s="1">
        <v>2.00401109E8</v>
      </c>
      <c r="B1691" s="1" t="s">
        <v>5191</v>
      </c>
      <c r="C1691" s="1" t="s">
        <v>5192</v>
      </c>
      <c r="D1691" s="1" t="s">
        <v>2</v>
      </c>
      <c r="E1691" s="1" t="str">
        <f t="shared" si="1"/>
        <v>200401109-MIEIC</v>
      </c>
      <c r="F1691" s="1" t="s">
        <v>8117</v>
      </c>
      <c r="G1691" s="1" t="s">
        <v>8116</v>
      </c>
      <c r="H1691" s="1" t="str">
        <f t="shared" si="2"/>
        <v>2008/2009</v>
      </c>
      <c r="I1691" s="2" t="str">
        <f t="shared" si="3"/>
        <v>2009</v>
      </c>
    </row>
    <row r="1692" ht="14.25" customHeight="1">
      <c r="A1692" s="1">
        <v>2.01403027E8</v>
      </c>
      <c r="B1692" s="1" t="s">
        <v>5198</v>
      </c>
      <c r="C1692" s="1" t="s">
        <v>5199</v>
      </c>
      <c r="D1692" s="1" t="s">
        <v>2</v>
      </c>
      <c r="E1692" s="1" t="str">
        <f t="shared" si="1"/>
        <v>201403027-MIEIC</v>
      </c>
      <c r="F1692" s="1" t="s">
        <v>8135</v>
      </c>
      <c r="G1692" s="1" t="s">
        <v>8134</v>
      </c>
      <c r="H1692" s="1" t="str">
        <f t="shared" si="2"/>
        <v>2019/2020</v>
      </c>
      <c r="I1692" s="2" t="str">
        <f t="shared" si="3"/>
        <v>2020</v>
      </c>
    </row>
    <row r="1693" ht="14.25" customHeight="1">
      <c r="A1693" s="1">
        <v>2.00503738E8</v>
      </c>
      <c r="B1693" s="1" t="s">
        <v>5202</v>
      </c>
      <c r="C1693" s="1" t="s">
        <v>5203</v>
      </c>
      <c r="D1693" s="1" t="s">
        <v>2</v>
      </c>
      <c r="E1693" s="1" t="str">
        <f t="shared" si="1"/>
        <v>200503738-MIEIC</v>
      </c>
      <c r="F1693" s="1" t="s">
        <v>8123</v>
      </c>
      <c r="G1693" s="1" t="s">
        <v>8130</v>
      </c>
      <c r="H1693" s="1" t="str">
        <f t="shared" si="2"/>
        <v>2009/2010</v>
      </c>
      <c r="I1693" s="2" t="str">
        <f t="shared" si="3"/>
        <v>2010</v>
      </c>
    </row>
    <row r="1694" ht="14.25" customHeight="1">
      <c r="A1694" s="1">
        <v>1.99301707E8</v>
      </c>
      <c r="B1694" s="1" t="s">
        <v>5214</v>
      </c>
      <c r="C1694" s="1" t="s">
        <v>5215</v>
      </c>
      <c r="D1694" s="1" t="s">
        <v>2</v>
      </c>
      <c r="E1694" s="1" t="str">
        <f t="shared" si="1"/>
        <v>199301707-MIEIC</v>
      </c>
      <c r="F1694" s="1" t="s">
        <v>8153</v>
      </c>
      <c r="G1694" s="1" t="s">
        <v>8116</v>
      </c>
      <c r="H1694" s="1" t="str">
        <f t="shared" si="2"/>
        <v>2008/2009</v>
      </c>
      <c r="I1694" s="2" t="str">
        <f t="shared" si="3"/>
        <v>2009</v>
      </c>
    </row>
    <row r="1695" ht="14.25" customHeight="1">
      <c r="A1695" s="1">
        <v>2.01105565E8</v>
      </c>
      <c r="B1695" s="1" t="s">
        <v>5224</v>
      </c>
      <c r="C1695" s="1" t="s">
        <v>5225</v>
      </c>
      <c r="D1695" s="1" t="s">
        <v>2</v>
      </c>
      <c r="E1695" s="1" t="str">
        <f t="shared" si="1"/>
        <v>201105565-MIEIC</v>
      </c>
      <c r="F1695" s="1" t="s">
        <v>8142</v>
      </c>
      <c r="G1695" s="1" t="s">
        <v>8150</v>
      </c>
      <c r="H1695" s="1" t="str">
        <f t="shared" si="2"/>
        <v>2017/2018</v>
      </c>
      <c r="I1695" s="2" t="str">
        <f t="shared" si="3"/>
        <v>2018</v>
      </c>
    </row>
    <row r="1696" ht="14.25" customHeight="1">
      <c r="A1696" s="1">
        <v>2.01605757E8</v>
      </c>
      <c r="B1696" s="1" t="s">
        <v>5236</v>
      </c>
      <c r="C1696" s="1" t="s">
        <v>5237</v>
      </c>
      <c r="D1696" s="1" t="s">
        <v>2</v>
      </c>
      <c r="E1696" s="1" t="str">
        <f t="shared" si="1"/>
        <v>201605757-MIEIC</v>
      </c>
      <c r="F1696" s="1" t="s">
        <v>8135</v>
      </c>
      <c r="G1696" s="1" t="s">
        <v>8136</v>
      </c>
      <c r="H1696" s="1" t="str">
        <f t="shared" si="2"/>
        <v>2020/2021</v>
      </c>
      <c r="I1696" s="2" t="str">
        <f t="shared" si="3"/>
        <v>2021</v>
      </c>
    </row>
    <row r="1697" ht="14.25" customHeight="1">
      <c r="A1697" s="1">
        <v>2.00704404E8</v>
      </c>
      <c r="B1697" s="1" t="s">
        <v>5238</v>
      </c>
      <c r="C1697" s="1" t="s">
        <v>5239</v>
      </c>
      <c r="D1697" s="1" t="s">
        <v>2</v>
      </c>
      <c r="E1697" s="1" t="str">
        <f t="shared" si="1"/>
        <v>200704404-MIEIC</v>
      </c>
      <c r="F1697" s="1" t="s">
        <v>8121</v>
      </c>
      <c r="G1697" s="1" t="s">
        <v>8132</v>
      </c>
      <c r="H1697" s="1" t="str">
        <f t="shared" si="2"/>
        <v>2011/2012</v>
      </c>
      <c r="I1697" s="2" t="str">
        <f t="shared" si="3"/>
        <v>2012</v>
      </c>
    </row>
    <row r="1698" ht="14.25" customHeight="1">
      <c r="A1698" s="1">
        <v>2.01109134E8</v>
      </c>
      <c r="B1698" s="1" t="s">
        <v>5248</v>
      </c>
      <c r="C1698" s="1" t="s">
        <v>5249</v>
      </c>
      <c r="D1698" s="1" t="s">
        <v>2</v>
      </c>
      <c r="E1698" s="1" t="str">
        <f t="shared" si="1"/>
        <v>201109134-MIEIC</v>
      </c>
      <c r="F1698" s="1" t="s">
        <v>8151</v>
      </c>
      <c r="G1698" s="1" t="s">
        <v>8152</v>
      </c>
      <c r="H1698" s="1" t="str">
        <f t="shared" si="2"/>
        <v>2015/2016</v>
      </c>
      <c r="I1698" s="2" t="str">
        <f t="shared" si="3"/>
        <v>2016</v>
      </c>
    </row>
    <row r="1699" ht="14.25" customHeight="1">
      <c r="A1699" s="1">
        <v>2.01105535E8</v>
      </c>
      <c r="B1699" s="1" t="s">
        <v>5253</v>
      </c>
      <c r="C1699" s="1" t="s">
        <v>5254</v>
      </c>
      <c r="D1699" s="1" t="s">
        <v>2</v>
      </c>
      <c r="E1699" s="1" t="str">
        <f t="shared" si="1"/>
        <v>201105535-MIEIC</v>
      </c>
      <c r="F1699" s="1" t="s">
        <v>8151</v>
      </c>
      <c r="G1699" s="1" t="s">
        <v>8143</v>
      </c>
      <c r="H1699" s="1" t="str">
        <f t="shared" si="2"/>
        <v>2016/2017</v>
      </c>
      <c r="I1699" s="2" t="str">
        <f t="shared" si="3"/>
        <v>2017</v>
      </c>
    </row>
    <row r="1700" ht="14.25" customHeight="1">
      <c r="A1700" s="1">
        <v>2.00000361E8</v>
      </c>
      <c r="B1700" s="1" t="s">
        <v>5257</v>
      </c>
      <c r="C1700" s="1" t="s">
        <v>5258</v>
      </c>
      <c r="D1700" s="1" t="s">
        <v>2</v>
      </c>
      <c r="E1700" s="1" t="str">
        <f t="shared" si="1"/>
        <v>200000361-MIEIC</v>
      </c>
      <c r="F1700" s="1" t="s">
        <v>8153</v>
      </c>
      <c r="G1700" s="1" t="s">
        <v>8116</v>
      </c>
      <c r="H1700" s="1" t="str">
        <f t="shared" si="2"/>
        <v>2008/2009</v>
      </c>
      <c r="I1700" s="2" t="str">
        <f t="shared" si="3"/>
        <v>2009</v>
      </c>
    </row>
    <row r="1701" ht="14.25" customHeight="1">
      <c r="A1701" s="1">
        <v>2.01305998E8</v>
      </c>
      <c r="B1701" s="1" t="s">
        <v>5262</v>
      </c>
      <c r="C1701" s="1" t="s">
        <v>5263</v>
      </c>
      <c r="D1701" s="1" t="s">
        <v>2</v>
      </c>
      <c r="E1701" s="1" t="str">
        <f t="shared" si="1"/>
        <v>201305998-MIEIC</v>
      </c>
      <c r="F1701" s="1" t="s">
        <v>8146</v>
      </c>
      <c r="G1701" s="1" t="s">
        <v>8150</v>
      </c>
      <c r="H1701" s="1" t="str">
        <f t="shared" si="2"/>
        <v>2017/2018</v>
      </c>
      <c r="I1701" s="2" t="str">
        <f t="shared" si="3"/>
        <v>2018</v>
      </c>
    </row>
    <row r="1702" ht="14.25" customHeight="1">
      <c r="A1702" s="1">
        <v>2.00205329E8</v>
      </c>
      <c r="B1702" s="1" t="s">
        <v>5264</v>
      </c>
      <c r="C1702" s="1" t="s">
        <v>5265</v>
      </c>
      <c r="D1702" s="1" t="s">
        <v>2</v>
      </c>
      <c r="E1702" s="1" t="str">
        <f t="shared" si="1"/>
        <v>200205329-MIEIC</v>
      </c>
      <c r="F1702" s="1" t="s">
        <v>8149</v>
      </c>
      <c r="G1702" s="1" t="s">
        <v>8118</v>
      </c>
      <c r="H1702" s="1" t="str">
        <f t="shared" si="2"/>
        <v>2007/2008</v>
      </c>
      <c r="I1702" s="2" t="str">
        <f t="shared" si="3"/>
        <v>2008</v>
      </c>
    </row>
    <row r="1703" ht="14.25" customHeight="1">
      <c r="A1703" s="1">
        <v>2.01402671E8</v>
      </c>
      <c r="B1703" s="1" t="s">
        <v>5267</v>
      </c>
      <c r="C1703" s="1" t="s">
        <v>5268</v>
      </c>
      <c r="D1703" s="1" t="s">
        <v>2</v>
      </c>
      <c r="E1703" s="1" t="str">
        <f t="shared" si="1"/>
        <v>201402671-MIEIC</v>
      </c>
      <c r="F1703" s="1" t="s">
        <v>8145</v>
      </c>
      <c r="G1703" s="1" t="s">
        <v>8150</v>
      </c>
      <c r="H1703" s="1" t="str">
        <f t="shared" si="2"/>
        <v>2017/2018</v>
      </c>
      <c r="I1703" s="2" t="str">
        <f t="shared" si="3"/>
        <v>2018</v>
      </c>
    </row>
    <row r="1704" ht="14.25" customHeight="1">
      <c r="A1704" s="1">
        <v>2.01105547E8</v>
      </c>
      <c r="B1704" s="1" t="s">
        <v>5275</v>
      </c>
      <c r="C1704" s="1" t="s">
        <v>5276</v>
      </c>
      <c r="D1704" s="1" t="s">
        <v>2</v>
      </c>
      <c r="E1704" s="1" t="str">
        <f t="shared" si="1"/>
        <v>201105547-MIEIC</v>
      </c>
      <c r="F1704" s="1" t="s">
        <v>8151</v>
      </c>
      <c r="G1704" s="1" t="s">
        <v>8143</v>
      </c>
      <c r="H1704" s="1" t="str">
        <f t="shared" si="2"/>
        <v>2016/2017</v>
      </c>
      <c r="I1704" s="2" t="str">
        <f t="shared" si="3"/>
        <v>2017</v>
      </c>
    </row>
    <row r="1705" ht="14.25" customHeight="1">
      <c r="A1705" s="1">
        <v>2.01405324E8</v>
      </c>
      <c r="B1705" s="1" t="s">
        <v>5278</v>
      </c>
      <c r="C1705" s="1" t="s">
        <v>5279</v>
      </c>
      <c r="D1705" s="1" t="s">
        <v>2</v>
      </c>
      <c r="E1705" s="1" t="str">
        <f t="shared" si="1"/>
        <v>201405324-MIEIC</v>
      </c>
      <c r="F1705" s="1" t="s">
        <v>8145</v>
      </c>
      <c r="G1705" s="1" t="s">
        <v>8144</v>
      </c>
      <c r="H1705" s="1" t="str">
        <f t="shared" si="2"/>
        <v>2018/2019</v>
      </c>
      <c r="I1705" s="2" t="str">
        <f t="shared" si="3"/>
        <v>2019</v>
      </c>
    </row>
    <row r="1706" ht="14.25" customHeight="1">
      <c r="A1706" s="1">
        <v>2.00001789E8</v>
      </c>
      <c r="B1706" s="1" t="s">
        <v>5280</v>
      </c>
      <c r="C1706" s="1" t="s">
        <v>5281</v>
      </c>
      <c r="D1706" s="1" t="s">
        <v>2</v>
      </c>
      <c r="E1706" s="1" t="str">
        <f t="shared" si="1"/>
        <v>200001789-MIEIC</v>
      </c>
      <c r="F1706" s="1" t="s">
        <v>8147</v>
      </c>
      <c r="G1706" s="1" t="s">
        <v>8116</v>
      </c>
      <c r="H1706" s="1" t="str">
        <f t="shared" si="2"/>
        <v>2008/2009</v>
      </c>
      <c r="I1706" s="2" t="str">
        <f t="shared" si="3"/>
        <v>2009</v>
      </c>
    </row>
    <row r="1707" ht="14.25" customHeight="1">
      <c r="A1707" s="1">
        <v>2.01503538E8</v>
      </c>
      <c r="B1707" s="1" t="s">
        <v>5287</v>
      </c>
      <c r="C1707" s="1" t="s">
        <v>5288</v>
      </c>
      <c r="D1707" s="1" t="s">
        <v>2</v>
      </c>
      <c r="E1707" s="1" t="str">
        <f t="shared" si="1"/>
        <v>201503538-MIEIC</v>
      </c>
      <c r="F1707" s="1" t="s">
        <v>8133</v>
      </c>
      <c r="G1707" s="1" t="s">
        <v>8134</v>
      </c>
      <c r="H1707" s="1" t="str">
        <f t="shared" si="2"/>
        <v>2019/2020</v>
      </c>
      <c r="I1707" s="2" t="str">
        <f t="shared" si="3"/>
        <v>2020</v>
      </c>
    </row>
    <row r="1708" ht="14.25" customHeight="1">
      <c r="A1708" s="1">
        <v>2.0160542E8</v>
      </c>
      <c r="B1708" s="1" t="s">
        <v>5289</v>
      </c>
      <c r="C1708" s="1" t="s">
        <v>5290</v>
      </c>
      <c r="D1708" s="1" t="s">
        <v>2</v>
      </c>
      <c r="E1708" s="1" t="str">
        <f t="shared" si="1"/>
        <v>201605420-MIEIC</v>
      </c>
      <c r="F1708" s="1" t="s">
        <v>8135</v>
      </c>
      <c r="G1708" s="1" t="s">
        <v>8136</v>
      </c>
      <c r="H1708" s="1" t="str">
        <f t="shared" si="2"/>
        <v>2020/2021</v>
      </c>
      <c r="I1708" s="2" t="str">
        <f t="shared" si="3"/>
        <v>2021</v>
      </c>
    </row>
    <row r="1709" ht="14.25" customHeight="1">
      <c r="A1709" s="1">
        <v>2.0120177E8</v>
      </c>
      <c r="B1709" s="1" t="s">
        <v>5294</v>
      </c>
      <c r="C1709" s="1" t="s">
        <v>5295</v>
      </c>
      <c r="D1709" s="1" t="s">
        <v>2</v>
      </c>
      <c r="E1709" s="1" t="str">
        <f t="shared" si="1"/>
        <v>201201770-MIEIC</v>
      </c>
      <c r="F1709" s="1" t="s">
        <v>8142</v>
      </c>
      <c r="G1709" s="1" t="s">
        <v>8143</v>
      </c>
      <c r="H1709" s="1" t="str">
        <f t="shared" si="2"/>
        <v>2016/2017</v>
      </c>
      <c r="I1709" s="2" t="str">
        <f t="shared" si="3"/>
        <v>2017</v>
      </c>
    </row>
    <row r="1710" ht="14.25" customHeight="1">
      <c r="A1710" s="1">
        <v>2.01606298E8</v>
      </c>
      <c r="B1710" s="1" t="s">
        <v>5296</v>
      </c>
      <c r="C1710" s="1" t="s">
        <v>5297</v>
      </c>
      <c r="D1710" s="1" t="s">
        <v>2</v>
      </c>
      <c r="E1710" s="1" t="str">
        <f t="shared" si="1"/>
        <v>201606298-MIEIC</v>
      </c>
      <c r="F1710" s="1" t="s">
        <v>8135</v>
      </c>
      <c r="G1710" s="1" t="s">
        <v>8136</v>
      </c>
      <c r="H1710" s="1" t="str">
        <f t="shared" si="2"/>
        <v>2020/2021</v>
      </c>
      <c r="I1710" s="2" t="str">
        <f t="shared" si="3"/>
        <v>2021</v>
      </c>
    </row>
    <row r="1711" ht="14.25" customHeight="1">
      <c r="A1711" s="1">
        <v>2.00705452E8</v>
      </c>
      <c r="B1711" s="1" t="s">
        <v>5302</v>
      </c>
      <c r="C1711" s="1" t="s">
        <v>5303</v>
      </c>
      <c r="D1711" s="1" t="s">
        <v>2</v>
      </c>
      <c r="E1711" s="1" t="str">
        <f t="shared" si="1"/>
        <v>200705452-MIEIC</v>
      </c>
      <c r="F1711" s="1" t="s">
        <v>8121</v>
      </c>
      <c r="G1711" s="1" t="s">
        <v>8132</v>
      </c>
      <c r="H1711" s="1" t="str">
        <f t="shared" si="2"/>
        <v>2011/2012</v>
      </c>
      <c r="I1711" s="2" t="str">
        <f t="shared" si="3"/>
        <v>2012</v>
      </c>
    </row>
    <row r="1712" ht="14.25" customHeight="1">
      <c r="A1712" s="1">
        <v>2.01109178E8</v>
      </c>
      <c r="B1712" s="1" t="s">
        <v>5312</v>
      </c>
      <c r="C1712" s="1" t="s">
        <v>5313</v>
      </c>
      <c r="D1712" s="1" t="s">
        <v>2</v>
      </c>
      <c r="E1712" s="1" t="str">
        <f t="shared" si="1"/>
        <v>201109178-MIEIC</v>
      </c>
      <c r="F1712" s="1" t="s">
        <v>8151</v>
      </c>
      <c r="G1712" s="1" t="s">
        <v>8152</v>
      </c>
      <c r="H1712" s="1" t="str">
        <f t="shared" si="2"/>
        <v>2015/2016</v>
      </c>
      <c r="I1712" s="2" t="str">
        <f t="shared" si="3"/>
        <v>2016</v>
      </c>
    </row>
    <row r="1713" ht="14.25" customHeight="1">
      <c r="A1713" s="1">
        <v>2.01103127E8</v>
      </c>
      <c r="B1713" s="1" t="s">
        <v>5321</v>
      </c>
      <c r="C1713" s="1" t="s">
        <v>5322</v>
      </c>
      <c r="D1713" s="1" t="s">
        <v>2</v>
      </c>
      <c r="E1713" s="1" t="str">
        <f t="shared" si="1"/>
        <v>201103127-MIEIC</v>
      </c>
      <c r="F1713" s="1" t="s">
        <v>8151</v>
      </c>
      <c r="G1713" s="1" t="s">
        <v>8143</v>
      </c>
      <c r="H1713" s="1" t="str">
        <f t="shared" si="2"/>
        <v>2016/2017</v>
      </c>
      <c r="I1713" s="2" t="str">
        <f t="shared" si="3"/>
        <v>2017</v>
      </c>
    </row>
    <row r="1714" ht="14.25" customHeight="1">
      <c r="A1714" s="1">
        <v>2.01403441E8</v>
      </c>
      <c r="B1714" s="1" t="s">
        <v>5331</v>
      </c>
      <c r="C1714" s="1" t="s">
        <v>5332</v>
      </c>
      <c r="D1714" s="1" t="s">
        <v>2</v>
      </c>
      <c r="E1714" s="1" t="str">
        <f t="shared" si="1"/>
        <v>201403441-MIEIC</v>
      </c>
      <c r="F1714" s="1" t="s">
        <v>8145</v>
      </c>
      <c r="G1714" s="1" t="s">
        <v>8144</v>
      </c>
      <c r="H1714" s="1" t="str">
        <f t="shared" si="2"/>
        <v>2018/2019</v>
      </c>
      <c r="I1714" s="2" t="str">
        <f t="shared" si="3"/>
        <v>2019</v>
      </c>
    </row>
    <row r="1715" ht="14.25" customHeight="1">
      <c r="A1715" s="1">
        <v>2.01404789E8</v>
      </c>
      <c r="B1715" s="1" t="s">
        <v>5337</v>
      </c>
      <c r="C1715" s="1" t="s">
        <v>5338</v>
      </c>
      <c r="D1715" s="1" t="s">
        <v>2</v>
      </c>
      <c r="E1715" s="1" t="str">
        <f t="shared" si="1"/>
        <v>201404789-MIEIC</v>
      </c>
      <c r="F1715" s="1" t="s">
        <v>8145</v>
      </c>
      <c r="G1715" s="1" t="s">
        <v>8144</v>
      </c>
      <c r="H1715" s="1" t="str">
        <f t="shared" si="2"/>
        <v>2018/2019</v>
      </c>
      <c r="I1715" s="2" t="str">
        <f t="shared" si="3"/>
        <v>2019</v>
      </c>
    </row>
    <row r="1716" ht="14.25" customHeight="1">
      <c r="A1716" s="1">
        <v>2.01208223E8</v>
      </c>
      <c r="B1716" s="1" t="s">
        <v>5349</v>
      </c>
      <c r="C1716" s="1" t="s">
        <v>5350</v>
      </c>
      <c r="D1716" s="1" t="s">
        <v>2</v>
      </c>
      <c r="E1716" s="1" t="str">
        <f t="shared" si="1"/>
        <v>201208223-MIEIC</v>
      </c>
      <c r="F1716" s="1" t="s">
        <v>8142</v>
      </c>
      <c r="G1716" s="1" t="s">
        <v>8134</v>
      </c>
      <c r="H1716" s="1" t="str">
        <f t="shared" si="2"/>
        <v>2019/2020</v>
      </c>
      <c r="I1716" s="2" t="str">
        <f t="shared" si="3"/>
        <v>2020</v>
      </c>
    </row>
    <row r="1717" ht="14.25" customHeight="1">
      <c r="A1717" s="1">
        <v>2.00005153E8</v>
      </c>
      <c r="B1717" s="1" t="s">
        <v>5352</v>
      </c>
      <c r="C1717" s="1" t="s">
        <v>5353</v>
      </c>
      <c r="D1717" s="1" t="s">
        <v>2</v>
      </c>
      <c r="E1717" s="1" t="str">
        <f t="shared" si="1"/>
        <v>200005153-MIEIC</v>
      </c>
      <c r="F1717" s="1" t="s">
        <v>8153</v>
      </c>
      <c r="G1717" s="1" t="s">
        <v>8118</v>
      </c>
      <c r="H1717" s="1" t="str">
        <f t="shared" si="2"/>
        <v>2007/2008</v>
      </c>
      <c r="I1717" s="2" t="str">
        <f t="shared" si="3"/>
        <v>2008</v>
      </c>
    </row>
    <row r="1718" ht="14.25" customHeight="1">
      <c r="A1718" s="1">
        <v>2.00601362E8</v>
      </c>
      <c r="B1718" s="1" t="s">
        <v>5355</v>
      </c>
      <c r="C1718" s="1" t="s">
        <v>5356</v>
      </c>
      <c r="D1718" s="1" t="s">
        <v>2</v>
      </c>
      <c r="E1718" s="1" t="str">
        <f t="shared" si="1"/>
        <v>200601362-MIEIC</v>
      </c>
      <c r="F1718" s="1" t="s">
        <v>8115</v>
      </c>
      <c r="G1718" s="1" t="s">
        <v>8132</v>
      </c>
      <c r="H1718" s="1" t="str">
        <f t="shared" si="2"/>
        <v>2011/2012</v>
      </c>
      <c r="I1718" s="2" t="str">
        <f t="shared" si="3"/>
        <v>2012</v>
      </c>
    </row>
    <row r="1719" ht="14.25" customHeight="1">
      <c r="A1719" s="1">
        <v>2.0090408E8</v>
      </c>
      <c r="B1719" s="1" t="s">
        <v>5363</v>
      </c>
      <c r="C1719" s="1" t="s">
        <v>5364</v>
      </c>
      <c r="D1719" s="1" t="s">
        <v>2</v>
      </c>
      <c r="E1719" s="1" t="str">
        <f t="shared" si="1"/>
        <v>200904080-MIEIC</v>
      </c>
      <c r="F1719" s="1" t="s">
        <v>8137</v>
      </c>
      <c r="G1719" s="1" t="s">
        <v>8138</v>
      </c>
      <c r="H1719" s="1" t="str">
        <f t="shared" si="2"/>
        <v>2013/2014</v>
      </c>
      <c r="I1719" s="2" t="str">
        <f t="shared" si="3"/>
        <v>2014</v>
      </c>
    </row>
    <row r="1720" ht="14.25" customHeight="1">
      <c r="A1720" s="1">
        <v>2.01403128E8</v>
      </c>
      <c r="B1720" s="1" t="s">
        <v>5367</v>
      </c>
      <c r="C1720" s="1" t="s">
        <v>5368</v>
      </c>
      <c r="D1720" s="1" t="s">
        <v>2</v>
      </c>
      <c r="E1720" s="1" t="str">
        <f t="shared" si="1"/>
        <v>201403128-MIEIC</v>
      </c>
      <c r="F1720" s="1" t="s">
        <v>8133</v>
      </c>
      <c r="G1720" s="1" t="s">
        <v>8134</v>
      </c>
      <c r="H1720" s="1" t="str">
        <f t="shared" si="2"/>
        <v>2019/2020</v>
      </c>
      <c r="I1720" s="2" t="str">
        <f t="shared" si="3"/>
        <v>2020</v>
      </c>
    </row>
    <row r="1721" ht="14.25" customHeight="1">
      <c r="A1721" s="1">
        <v>2.00705576E8</v>
      </c>
      <c r="B1721" s="1" t="s">
        <v>5369</v>
      </c>
      <c r="C1721" s="1" t="s">
        <v>5370</v>
      </c>
      <c r="D1721" s="1" t="s">
        <v>2</v>
      </c>
      <c r="E1721" s="1" t="str">
        <f t="shared" si="1"/>
        <v>200705576-MIEIC</v>
      </c>
      <c r="F1721" s="1" t="s">
        <v>8121</v>
      </c>
      <c r="G1721" s="1" t="s">
        <v>8116</v>
      </c>
      <c r="H1721" s="1" t="str">
        <f t="shared" si="2"/>
        <v>2008/2009</v>
      </c>
      <c r="I1721" s="2" t="str">
        <f t="shared" si="3"/>
        <v>2009</v>
      </c>
    </row>
    <row r="1722" ht="14.25" customHeight="1">
      <c r="A1722" s="1">
        <v>2.01200695E8</v>
      </c>
      <c r="B1722" s="1" t="s">
        <v>5372</v>
      </c>
      <c r="C1722" s="1" t="s">
        <v>5373</v>
      </c>
      <c r="D1722" s="1" t="s">
        <v>2</v>
      </c>
      <c r="E1722" s="1" t="str">
        <f t="shared" si="1"/>
        <v>201200695-MIEIC</v>
      </c>
      <c r="F1722" s="1" t="s">
        <v>8142</v>
      </c>
      <c r="G1722" s="1" t="s">
        <v>8143</v>
      </c>
      <c r="H1722" s="1" t="str">
        <f t="shared" si="2"/>
        <v>2016/2017</v>
      </c>
      <c r="I1722" s="2" t="str">
        <f t="shared" si="3"/>
        <v>2017</v>
      </c>
    </row>
    <row r="1723" ht="14.25" customHeight="1">
      <c r="A1723" s="1">
        <v>2.01009005E8</v>
      </c>
      <c r="B1723" s="1" t="s">
        <v>5374</v>
      </c>
      <c r="C1723" s="1" t="s">
        <v>5375</v>
      </c>
      <c r="D1723" s="1" t="s">
        <v>2</v>
      </c>
      <c r="E1723" s="1" t="str">
        <f t="shared" si="1"/>
        <v>201009005-MIEIC</v>
      </c>
      <c r="F1723" s="1" t="s">
        <v>8140</v>
      </c>
      <c r="G1723" s="1" t="s">
        <v>8141</v>
      </c>
      <c r="H1723" s="1" t="str">
        <f t="shared" si="2"/>
        <v>2014/2015</v>
      </c>
      <c r="I1723" s="2" t="str">
        <f t="shared" si="3"/>
        <v>2015</v>
      </c>
    </row>
    <row r="1724" ht="14.25" customHeight="1">
      <c r="A1724" s="1">
        <v>2.01505394E8</v>
      </c>
      <c r="B1724" s="1" t="s">
        <v>5382</v>
      </c>
      <c r="C1724" s="1" t="s">
        <v>5383</v>
      </c>
      <c r="D1724" s="1" t="s">
        <v>2</v>
      </c>
      <c r="E1724" s="1" t="str">
        <f t="shared" si="1"/>
        <v>201505394-MIEIC</v>
      </c>
      <c r="F1724" s="1" t="s">
        <v>8133</v>
      </c>
      <c r="G1724" s="1" t="s">
        <v>8134</v>
      </c>
      <c r="H1724" s="1" t="str">
        <f t="shared" si="2"/>
        <v>2019/2020</v>
      </c>
      <c r="I1724" s="2" t="str">
        <f t="shared" si="3"/>
        <v>2020</v>
      </c>
    </row>
    <row r="1725" ht="14.25" customHeight="1">
      <c r="A1725" s="1">
        <v>2.0090871E8</v>
      </c>
      <c r="B1725" s="1" t="s">
        <v>5388</v>
      </c>
      <c r="C1725" s="1" t="s">
        <v>5389</v>
      </c>
      <c r="D1725" s="1" t="s">
        <v>2</v>
      </c>
      <c r="E1725" s="1" t="str">
        <f t="shared" si="1"/>
        <v>200908710-MIEIC</v>
      </c>
      <c r="F1725" s="1" t="s">
        <v>8137</v>
      </c>
      <c r="G1725" s="1" t="s">
        <v>8138</v>
      </c>
      <c r="H1725" s="1" t="str">
        <f t="shared" si="2"/>
        <v>2013/2014</v>
      </c>
      <c r="I1725" s="2" t="str">
        <f t="shared" si="3"/>
        <v>2014</v>
      </c>
    </row>
    <row r="1726" ht="14.25" customHeight="1">
      <c r="A1726" s="1">
        <v>2.00900686E8</v>
      </c>
      <c r="B1726" s="1" t="s">
        <v>5391</v>
      </c>
      <c r="C1726" s="1" t="s">
        <v>5392</v>
      </c>
      <c r="D1726" s="1" t="s">
        <v>2</v>
      </c>
      <c r="E1726" s="1" t="str">
        <f t="shared" si="1"/>
        <v>200900686-MIEIC</v>
      </c>
      <c r="F1726" s="1" t="s">
        <v>8137</v>
      </c>
      <c r="G1726" s="1" t="s">
        <v>8143</v>
      </c>
      <c r="H1726" s="1" t="str">
        <f t="shared" si="2"/>
        <v>2016/2017</v>
      </c>
      <c r="I1726" s="2" t="str">
        <f t="shared" si="3"/>
        <v>2017</v>
      </c>
    </row>
    <row r="1727" ht="14.25" customHeight="1">
      <c r="A1727" s="1">
        <v>2.01103128E8</v>
      </c>
      <c r="B1727" s="1" t="s">
        <v>5396</v>
      </c>
      <c r="C1727" s="1" t="s">
        <v>5397</v>
      </c>
      <c r="D1727" s="1" t="s">
        <v>2</v>
      </c>
      <c r="E1727" s="1" t="str">
        <f t="shared" si="1"/>
        <v>201103128-MIEIC</v>
      </c>
      <c r="F1727" s="1" t="s">
        <v>8151</v>
      </c>
      <c r="G1727" s="1" t="s">
        <v>8150</v>
      </c>
      <c r="H1727" s="1" t="str">
        <f t="shared" si="2"/>
        <v>2017/2018</v>
      </c>
      <c r="I1727" s="2" t="str">
        <f t="shared" si="3"/>
        <v>2018</v>
      </c>
    </row>
    <row r="1728" ht="14.25" customHeight="1">
      <c r="A1728" s="1">
        <v>2.0030551E8</v>
      </c>
      <c r="B1728" s="1" t="s">
        <v>5398</v>
      </c>
      <c r="C1728" s="1" t="s">
        <v>5399</v>
      </c>
      <c r="D1728" s="1" t="s">
        <v>2</v>
      </c>
      <c r="E1728" s="1" t="str">
        <f t="shared" si="1"/>
        <v>200305510-MIEIC</v>
      </c>
      <c r="F1728" s="1" t="s">
        <v>8119</v>
      </c>
      <c r="G1728" s="1" t="s">
        <v>8118</v>
      </c>
      <c r="H1728" s="1" t="str">
        <f t="shared" si="2"/>
        <v>2007/2008</v>
      </c>
      <c r="I1728" s="2" t="str">
        <f t="shared" si="3"/>
        <v>2008</v>
      </c>
    </row>
    <row r="1729" ht="14.25" customHeight="1">
      <c r="A1729" s="1">
        <v>2.00203225E8</v>
      </c>
      <c r="B1729" s="1" t="s">
        <v>5408</v>
      </c>
      <c r="C1729" s="1" t="s">
        <v>5409</v>
      </c>
      <c r="D1729" s="1" t="s">
        <v>2</v>
      </c>
      <c r="E1729" s="1" t="str">
        <f t="shared" si="1"/>
        <v>200203225-MIEIC</v>
      </c>
      <c r="F1729" s="1" t="s">
        <v>8119</v>
      </c>
      <c r="G1729" s="1" t="s">
        <v>8118</v>
      </c>
      <c r="H1729" s="1" t="str">
        <f t="shared" si="2"/>
        <v>2007/2008</v>
      </c>
      <c r="I1729" s="2" t="str">
        <f t="shared" si="3"/>
        <v>2008</v>
      </c>
    </row>
    <row r="1730" ht="14.25" customHeight="1">
      <c r="A1730" s="1">
        <v>2.00600411E8</v>
      </c>
      <c r="B1730" s="1" t="s">
        <v>5411</v>
      </c>
      <c r="C1730" s="1" t="s">
        <v>5412</v>
      </c>
      <c r="D1730" s="1" t="s">
        <v>2</v>
      </c>
      <c r="E1730" s="1" t="str">
        <f t="shared" si="1"/>
        <v>200600411-MIEIC</v>
      </c>
      <c r="F1730" s="1" t="s">
        <v>8115</v>
      </c>
      <c r="G1730" s="1" t="s">
        <v>8131</v>
      </c>
      <c r="H1730" s="1" t="str">
        <f t="shared" si="2"/>
        <v>2010/2011</v>
      </c>
      <c r="I1730" s="2" t="str">
        <f t="shared" si="3"/>
        <v>2011</v>
      </c>
    </row>
    <row r="1731" ht="14.25" customHeight="1">
      <c r="A1731" s="1">
        <v>2.00203775E8</v>
      </c>
      <c r="B1731" s="1" t="s">
        <v>5415</v>
      </c>
      <c r="C1731" s="1" t="s">
        <v>5416</v>
      </c>
      <c r="D1731" s="1" t="s">
        <v>2</v>
      </c>
      <c r="E1731" s="1" t="str">
        <f t="shared" si="1"/>
        <v>200203775-MIEIC</v>
      </c>
      <c r="F1731" s="1" t="s">
        <v>8149</v>
      </c>
      <c r="G1731" s="1" t="s">
        <v>8118</v>
      </c>
      <c r="H1731" s="1" t="str">
        <f t="shared" si="2"/>
        <v>2007/2008</v>
      </c>
      <c r="I1731" s="2" t="str">
        <f t="shared" si="3"/>
        <v>2008</v>
      </c>
    </row>
    <row r="1732" ht="14.25" customHeight="1">
      <c r="A1732" s="1">
        <v>2.01502854E8</v>
      </c>
      <c r="B1732" s="1" t="s">
        <v>5423</v>
      </c>
      <c r="C1732" s="1" t="s">
        <v>5424</v>
      </c>
      <c r="D1732" s="1" t="s">
        <v>2</v>
      </c>
      <c r="E1732" s="1" t="str">
        <f t="shared" si="1"/>
        <v>201502854-MIEIC</v>
      </c>
      <c r="F1732" s="1" t="s">
        <v>8133</v>
      </c>
      <c r="G1732" s="1" t="s">
        <v>8150</v>
      </c>
      <c r="H1732" s="1" t="str">
        <f t="shared" si="2"/>
        <v>2017/2018</v>
      </c>
      <c r="I1732" s="2" t="str">
        <f t="shared" si="3"/>
        <v>2018</v>
      </c>
    </row>
    <row r="1733" ht="14.25" customHeight="1">
      <c r="A1733" s="1">
        <v>2.01506487E8</v>
      </c>
      <c r="B1733" s="1" t="s">
        <v>5428</v>
      </c>
      <c r="C1733" s="1" t="s">
        <v>5429</v>
      </c>
      <c r="D1733" s="1" t="s">
        <v>2</v>
      </c>
      <c r="E1733" s="1" t="str">
        <f t="shared" si="1"/>
        <v>201506487-MIEIC</v>
      </c>
      <c r="F1733" s="1" t="s">
        <v>8135</v>
      </c>
      <c r="G1733" s="1" t="s">
        <v>8136</v>
      </c>
      <c r="H1733" s="1" t="str">
        <f t="shared" si="2"/>
        <v>2020/2021</v>
      </c>
      <c r="I1733" s="2" t="str">
        <f t="shared" si="3"/>
        <v>2021</v>
      </c>
    </row>
    <row r="1734" ht="14.25" customHeight="1">
      <c r="A1734" s="1">
        <v>2.00906496E8</v>
      </c>
      <c r="B1734" s="1" t="s">
        <v>5433</v>
      </c>
      <c r="C1734" s="1" t="s">
        <v>5434</v>
      </c>
      <c r="D1734" s="1" t="s">
        <v>2</v>
      </c>
      <c r="E1734" s="1" t="str">
        <f t="shared" si="1"/>
        <v>200906496-MIEIC</v>
      </c>
      <c r="F1734" s="1" t="s">
        <v>8137</v>
      </c>
      <c r="G1734" s="1" t="s">
        <v>8138</v>
      </c>
      <c r="H1734" s="1" t="str">
        <f t="shared" si="2"/>
        <v>2013/2014</v>
      </c>
      <c r="I1734" s="2" t="str">
        <f t="shared" si="3"/>
        <v>2014</v>
      </c>
    </row>
    <row r="1735" ht="14.25" customHeight="1">
      <c r="A1735" s="1">
        <v>2.01005208E8</v>
      </c>
      <c r="B1735" s="1" t="s">
        <v>5435</v>
      </c>
      <c r="C1735" s="1" t="s">
        <v>5436</v>
      </c>
      <c r="D1735" s="1" t="s">
        <v>2</v>
      </c>
      <c r="E1735" s="1" t="str">
        <f t="shared" si="1"/>
        <v>201005208-MIEIC</v>
      </c>
      <c r="F1735" s="1" t="s">
        <v>8140</v>
      </c>
      <c r="G1735" s="1" t="s">
        <v>8141</v>
      </c>
      <c r="H1735" s="1" t="str">
        <f t="shared" si="2"/>
        <v>2014/2015</v>
      </c>
      <c r="I1735" s="2" t="str">
        <f t="shared" si="3"/>
        <v>2015</v>
      </c>
    </row>
    <row r="1736" ht="14.25" customHeight="1">
      <c r="A1736" s="1">
        <v>2.01004232E8</v>
      </c>
      <c r="B1736" s="1" t="s">
        <v>5440</v>
      </c>
      <c r="C1736" s="1" t="s">
        <v>5441</v>
      </c>
      <c r="D1736" s="1" t="s">
        <v>2</v>
      </c>
      <c r="E1736" s="1" t="str">
        <f t="shared" si="1"/>
        <v>201004232-MIEIC</v>
      </c>
      <c r="F1736" s="1" t="s">
        <v>8140</v>
      </c>
      <c r="G1736" s="1" t="s">
        <v>8152</v>
      </c>
      <c r="H1736" s="1" t="str">
        <f t="shared" si="2"/>
        <v>2015/2016</v>
      </c>
      <c r="I1736" s="2" t="str">
        <f t="shared" si="3"/>
        <v>2016</v>
      </c>
    </row>
    <row r="1737" ht="14.25" customHeight="1">
      <c r="A1737" s="1">
        <v>2.0070555E8</v>
      </c>
      <c r="B1737" s="1" t="s">
        <v>5444</v>
      </c>
      <c r="C1737" s="1" t="s">
        <v>5445</v>
      </c>
      <c r="D1737" s="1" t="s">
        <v>2</v>
      </c>
      <c r="E1737" s="1" t="str">
        <f t="shared" si="1"/>
        <v>200705550-MIEIC</v>
      </c>
      <c r="F1737" s="1" t="s">
        <v>8121</v>
      </c>
      <c r="G1737" s="1" t="s">
        <v>8143</v>
      </c>
      <c r="H1737" s="1" t="str">
        <f t="shared" si="2"/>
        <v>2016/2017</v>
      </c>
      <c r="I1737" s="2" t="str">
        <f t="shared" si="3"/>
        <v>2017</v>
      </c>
    </row>
    <row r="1738" ht="14.25" customHeight="1">
      <c r="A1738" s="1">
        <v>2.0050292E8</v>
      </c>
      <c r="B1738" s="1" t="s">
        <v>5450</v>
      </c>
      <c r="C1738" s="1" t="s">
        <v>5451</v>
      </c>
      <c r="D1738" s="1" t="s">
        <v>2</v>
      </c>
      <c r="E1738" s="1" t="str">
        <f t="shared" si="1"/>
        <v>200502920-MIEIC</v>
      </c>
      <c r="F1738" s="1" t="s">
        <v>8123</v>
      </c>
      <c r="G1738" s="1" t="s">
        <v>8131</v>
      </c>
      <c r="H1738" s="1" t="str">
        <f t="shared" si="2"/>
        <v>2010/2011</v>
      </c>
      <c r="I1738" s="2" t="str">
        <f t="shared" si="3"/>
        <v>2011</v>
      </c>
    </row>
    <row r="1739" ht="14.25" customHeight="1">
      <c r="A1739" s="1">
        <v>2.00200406E8</v>
      </c>
      <c r="B1739" s="1" t="s">
        <v>5455</v>
      </c>
      <c r="C1739" s="1" t="s">
        <v>5456</v>
      </c>
      <c r="D1739" s="1" t="s">
        <v>2</v>
      </c>
      <c r="E1739" s="1" t="str">
        <f t="shared" si="1"/>
        <v>200200406-MIEIC</v>
      </c>
      <c r="F1739" s="1" t="s">
        <v>8149</v>
      </c>
      <c r="G1739" s="1" t="s">
        <v>8118</v>
      </c>
      <c r="H1739" s="1" t="str">
        <f t="shared" si="2"/>
        <v>2007/2008</v>
      </c>
      <c r="I1739" s="2" t="str">
        <f t="shared" si="3"/>
        <v>2008</v>
      </c>
    </row>
    <row r="1740" ht="14.25" customHeight="1">
      <c r="A1740" s="1">
        <v>2.00706462E8</v>
      </c>
      <c r="B1740" s="1" t="s">
        <v>5466</v>
      </c>
      <c r="C1740" s="1" t="s">
        <v>5467</v>
      </c>
      <c r="D1740" s="1" t="s">
        <v>2</v>
      </c>
      <c r="E1740" s="1" t="str">
        <f t="shared" si="1"/>
        <v>200706462-MIEIC</v>
      </c>
      <c r="F1740" s="1" t="s">
        <v>8121</v>
      </c>
      <c r="G1740" s="1" t="s">
        <v>8132</v>
      </c>
      <c r="H1740" s="1" t="str">
        <f t="shared" si="2"/>
        <v>2011/2012</v>
      </c>
      <c r="I1740" s="2" t="str">
        <f t="shared" si="3"/>
        <v>2012</v>
      </c>
    </row>
    <row r="1741" ht="14.25" customHeight="1">
      <c r="A1741" s="1">
        <v>2.0140438E8</v>
      </c>
      <c r="B1741" s="1" t="s">
        <v>5469</v>
      </c>
      <c r="C1741" s="1" t="s">
        <v>5470</v>
      </c>
      <c r="D1741" s="1" t="s">
        <v>2</v>
      </c>
      <c r="E1741" s="1" t="str">
        <f t="shared" si="1"/>
        <v>201404380-MIEIC</v>
      </c>
      <c r="F1741" s="1" t="s">
        <v>8145</v>
      </c>
      <c r="G1741" s="1" t="s">
        <v>8144</v>
      </c>
      <c r="H1741" s="1" t="str">
        <f t="shared" si="2"/>
        <v>2018/2019</v>
      </c>
      <c r="I1741" s="2" t="str">
        <f t="shared" si="3"/>
        <v>2019</v>
      </c>
    </row>
    <row r="1742" ht="14.25" customHeight="1">
      <c r="A1742" s="1">
        <v>2.01200642E8</v>
      </c>
      <c r="B1742" s="1" t="s">
        <v>5472</v>
      </c>
      <c r="C1742" s="1" t="s">
        <v>5473</v>
      </c>
      <c r="D1742" s="1" t="s">
        <v>2</v>
      </c>
      <c r="E1742" s="1" t="str">
        <f t="shared" si="1"/>
        <v>201200642-MIEIC</v>
      </c>
      <c r="F1742" s="1" t="s">
        <v>8142</v>
      </c>
      <c r="G1742" s="1" t="s">
        <v>8150</v>
      </c>
      <c r="H1742" s="1" t="str">
        <f t="shared" si="2"/>
        <v>2017/2018</v>
      </c>
      <c r="I1742" s="2" t="str">
        <f t="shared" si="3"/>
        <v>2018</v>
      </c>
    </row>
    <row r="1743" ht="14.25" customHeight="1">
      <c r="A1743" s="1">
        <v>2.00001085E8</v>
      </c>
      <c r="B1743" s="1" t="s">
        <v>5474</v>
      </c>
      <c r="C1743" s="1" t="s">
        <v>5475</v>
      </c>
      <c r="D1743" s="1" t="s">
        <v>2</v>
      </c>
      <c r="E1743" s="1" t="str">
        <f t="shared" si="1"/>
        <v>200001085-MIEIC</v>
      </c>
      <c r="F1743" s="1" t="s">
        <v>8153</v>
      </c>
      <c r="G1743" s="1" t="s">
        <v>8130</v>
      </c>
      <c r="H1743" s="1" t="str">
        <f t="shared" si="2"/>
        <v>2009/2010</v>
      </c>
      <c r="I1743" s="2" t="str">
        <f t="shared" si="3"/>
        <v>2010</v>
      </c>
    </row>
    <row r="1744" ht="14.25" customHeight="1">
      <c r="A1744" s="1">
        <v>2.00205334E8</v>
      </c>
      <c r="B1744" s="1" t="s">
        <v>5482</v>
      </c>
      <c r="C1744" s="1" t="s">
        <v>5483</v>
      </c>
      <c r="D1744" s="1" t="s">
        <v>2</v>
      </c>
      <c r="E1744" s="1" t="str">
        <f t="shared" si="1"/>
        <v>200205334-MIEIC</v>
      </c>
      <c r="F1744" s="1" t="s">
        <v>8149</v>
      </c>
      <c r="G1744" s="1" t="s">
        <v>8118</v>
      </c>
      <c r="H1744" s="1" t="str">
        <f t="shared" si="2"/>
        <v>2007/2008</v>
      </c>
      <c r="I1744" s="2" t="str">
        <f t="shared" si="3"/>
        <v>2008</v>
      </c>
    </row>
    <row r="1745" ht="14.25" customHeight="1">
      <c r="A1745" s="1">
        <v>2.01405079E8</v>
      </c>
      <c r="B1745" s="1" t="s">
        <v>5487</v>
      </c>
      <c r="C1745" s="1" t="s">
        <v>5488</v>
      </c>
      <c r="D1745" s="1" t="s">
        <v>2</v>
      </c>
      <c r="E1745" s="1" t="str">
        <f t="shared" si="1"/>
        <v>201405079-MIEIC</v>
      </c>
      <c r="F1745" s="1" t="s">
        <v>8145</v>
      </c>
      <c r="G1745" s="1" t="s">
        <v>8144</v>
      </c>
      <c r="H1745" s="1" t="str">
        <f t="shared" si="2"/>
        <v>2018/2019</v>
      </c>
      <c r="I1745" s="2" t="str">
        <f t="shared" si="3"/>
        <v>2019</v>
      </c>
    </row>
    <row r="1746" ht="14.25" customHeight="1">
      <c r="A1746" s="1">
        <v>2.00806027E8</v>
      </c>
      <c r="B1746" s="1" t="s">
        <v>5492</v>
      </c>
      <c r="C1746" s="1" t="s">
        <v>5493</v>
      </c>
      <c r="D1746" s="1" t="s">
        <v>2</v>
      </c>
      <c r="E1746" s="1" t="str">
        <f t="shared" si="1"/>
        <v>200806027-MIEIC</v>
      </c>
      <c r="F1746" s="1" t="s">
        <v>8147</v>
      </c>
      <c r="G1746" s="1" t="s">
        <v>8129</v>
      </c>
      <c r="H1746" s="1" t="str">
        <f t="shared" si="2"/>
        <v>2012/2013</v>
      </c>
      <c r="I1746" s="2" t="str">
        <f t="shared" si="3"/>
        <v>2013</v>
      </c>
    </row>
    <row r="1747" ht="14.25" customHeight="1">
      <c r="A1747" s="1">
        <v>2.01405158E8</v>
      </c>
      <c r="B1747" s="1" t="s">
        <v>5494</v>
      </c>
      <c r="C1747" s="1" t="s">
        <v>5495</v>
      </c>
      <c r="D1747" s="1" t="s">
        <v>2</v>
      </c>
      <c r="E1747" s="1" t="str">
        <f t="shared" si="1"/>
        <v>201405158-MIEIC</v>
      </c>
      <c r="F1747" s="1" t="s">
        <v>8145</v>
      </c>
      <c r="G1747" s="1" t="s">
        <v>8134</v>
      </c>
      <c r="H1747" s="1" t="str">
        <f t="shared" si="2"/>
        <v>2019/2020</v>
      </c>
      <c r="I1747" s="2" t="str">
        <f t="shared" si="3"/>
        <v>2020</v>
      </c>
    </row>
    <row r="1748" ht="14.25" customHeight="1">
      <c r="A1748" s="1">
        <v>2.00901948E8</v>
      </c>
      <c r="B1748" s="1" t="s">
        <v>5497</v>
      </c>
      <c r="C1748" s="1" t="s">
        <v>5498</v>
      </c>
      <c r="D1748" s="1" t="s">
        <v>2</v>
      </c>
      <c r="E1748" s="1" t="str">
        <f t="shared" si="1"/>
        <v>200901948-MIEIC</v>
      </c>
      <c r="F1748" s="1" t="s">
        <v>8137</v>
      </c>
      <c r="G1748" s="1" t="s">
        <v>8141</v>
      </c>
      <c r="H1748" s="1" t="str">
        <f t="shared" si="2"/>
        <v>2014/2015</v>
      </c>
      <c r="I1748" s="2" t="str">
        <f t="shared" si="3"/>
        <v>2015</v>
      </c>
    </row>
    <row r="1749" ht="14.25" customHeight="1">
      <c r="A1749" s="1">
        <v>2.01307878E8</v>
      </c>
      <c r="B1749" s="1" t="s">
        <v>5503</v>
      </c>
      <c r="C1749" s="1" t="s">
        <v>5504</v>
      </c>
      <c r="D1749" s="1" t="s">
        <v>2</v>
      </c>
      <c r="E1749" s="1" t="str">
        <f t="shared" si="1"/>
        <v>201307878-MIEIC</v>
      </c>
      <c r="F1749" s="1" t="s">
        <v>8146</v>
      </c>
      <c r="G1749" s="1" t="s">
        <v>8144</v>
      </c>
      <c r="H1749" s="1" t="str">
        <f t="shared" si="2"/>
        <v>2018/2019</v>
      </c>
      <c r="I1749" s="2" t="str">
        <f t="shared" si="3"/>
        <v>2019</v>
      </c>
    </row>
    <row r="1750" ht="14.25" customHeight="1">
      <c r="A1750" s="1">
        <v>2.01404739E8</v>
      </c>
      <c r="B1750" s="1" t="s">
        <v>5507</v>
      </c>
      <c r="C1750" s="1" t="s">
        <v>5508</v>
      </c>
      <c r="D1750" s="1" t="s">
        <v>2</v>
      </c>
      <c r="E1750" s="1" t="str">
        <f t="shared" si="1"/>
        <v>201404739-MIEIC</v>
      </c>
      <c r="F1750" s="1" t="s">
        <v>8145</v>
      </c>
      <c r="G1750" s="1" t="s">
        <v>8144</v>
      </c>
      <c r="H1750" s="1" t="str">
        <f t="shared" si="2"/>
        <v>2018/2019</v>
      </c>
      <c r="I1750" s="2" t="str">
        <f t="shared" si="3"/>
        <v>2019</v>
      </c>
    </row>
    <row r="1751" ht="14.25" customHeight="1">
      <c r="A1751" s="1">
        <v>2.00402797E8</v>
      </c>
      <c r="B1751" s="1" t="s">
        <v>5512</v>
      </c>
      <c r="C1751" s="1" t="s">
        <v>5513</v>
      </c>
      <c r="D1751" s="1" t="s">
        <v>2</v>
      </c>
      <c r="E1751" s="1" t="str">
        <f t="shared" si="1"/>
        <v>200402797-MIEIC</v>
      </c>
      <c r="F1751" s="1" t="s">
        <v>8117</v>
      </c>
      <c r="G1751" s="1" t="s">
        <v>8132</v>
      </c>
      <c r="H1751" s="1" t="str">
        <f t="shared" si="2"/>
        <v>2011/2012</v>
      </c>
      <c r="I1751" s="2" t="str">
        <f t="shared" si="3"/>
        <v>2012</v>
      </c>
    </row>
    <row r="1752" ht="14.25" customHeight="1">
      <c r="A1752" s="1">
        <v>2.00400369E8</v>
      </c>
      <c r="B1752" s="1" t="s">
        <v>5518</v>
      </c>
      <c r="C1752" s="1" t="s">
        <v>5519</v>
      </c>
      <c r="D1752" s="1" t="s">
        <v>2</v>
      </c>
      <c r="E1752" s="1" t="str">
        <f t="shared" si="1"/>
        <v>200400369-MIEIC</v>
      </c>
      <c r="F1752" s="1" t="s">
        <v>8147</v>
      </c>
      <c r="G1752" s="1" t="s">
        <v>8131</v>
      </c>
      <c r="H1752" s="1" t="str">
        <f t="shared" si="2"/>
        <v>2010/2011</v>
      </c>
      <c r="I1752" s="2" t="str">
        <f t="shared" si="3"/>
        <v>2011</v>
      </c>
    </row>
    <row r="1753" ht="14.25" customHeight="1">
      <c r="A1753" s="1">
        <v>2.00201796E8</v>
      </c>
      <c r="B1753" s="1" t="s">
        <v>5523</v>
      </c>
      <c r="C1753" s="1" t="s">
        <v>5524</v>
      </c>
      <c r="D1753" s="1" t="s">
        <v>2</v>
      </c>
      <c r="E1753" s="1" t="str">
        <f t="shared" si="1"/>
        <v>200201796-MIEIC</v>
      </c>
      <c r="F1753" s="1" t="s">
        <v>8149</v>
      </c>
      <c r="G1753" s="1" t="s">
        <v>8118</v>
      </c>
      <c r="H1753" s="1" t="str">
        <f t="shared" si="2"/>
        <v>2007/2008</v>
      </c>
      <c r="I1753" s="2" t="str">
        <f t="shared" si="3"/>
        <v>2008</v>
      </c>
    </row>
    <row r="1754" ht="14.25" customHeight="1">
      <c r="A1754" s="1">
        <v>2.01105404E8</v>
      </c>
      <c r="B1754" s="1" t="s">
        <v>5526</v>
      </c>
      <c r="C1754" s="1" t="s">
        <v>5527</v>
      </c>
      <c r="D1754" s="1" t="s">
        <v>2</v>
      </c>
      <c r="E1754" s="1" t="str">
        <f t="shared" si="1"/>
        <v>201105404-MIEIC</v>
      </c>
      <c r="F1754" s="1" t="s">
        <v>8151</v>
      </c>
      <c r="G1754" s="1" t="s">
        <v>8152</v>
      </c>
      <c r="H1754" s="1" t="str">
        <f t="shared" si="2"/>
        <v>2015/2016</v>
      </c>
      <c r="I1754" s="2" t="str">
        <f t="shared" si="3"/>
        <v>2016</v>
      </c>
    </row>
    <row r="1755" ht="14.25" customHeight="1">
      <c r="A1755" s="1">
        <v>2.00401966E8</v>
      </c>
      <c r="B1755" s="1" t="s">
        <v>5529</v>
      </c>
      <c r="C1755" s="1" t="s">
        <v>5530</v>
      </c>
      <c r="D1755" s="1" t="s">
        <v>2</v>
      </c>
      <c r="E1755" s="1" t="str">
        <f t="shared" si="1"/>
        <v>200401966-MIEIC</v>
      </c>
      <c r="F1755" s="1" t="s">
        <v>8117</v>
      </c>
      <c r="G1755" s="1" t="s">
        <v>8116</v>
      </c>
      <c r="H1755" s="1" t="str">
        <f t="shared" si="2"/>
        <v>2008/2009</v>
      </c>
      <c r="I1755" s="2" t="str">
        <f t="shared" si="3"/>
        <v>2009</v>
      </c>
    </row>
    <row r="1756" ht="14.25" customHeight="1">
      <c r="A1756" s="1">
        <v>2.0140699E8</v>
      </c>
      <c r="B1756" s="1" t="s">
        <v>5533</v>
      </c>
      <c r="C1756" s="1" t="s">
        <v>5534</v>
      </c>
      <c r="D1756" s="1" t="s">
        <v>2</v>
      </c>
      <c r="E1756" s="1" t="str">
        <f t="shared" si="1"/>
        <v>201406990-MIEIC</v>
      </c>
      <c r="F1756" s="1" t="s">
        <v>8145</v>
      </c>
      <c r="G1756" s="1" t="s">
        <v>8144</v>
      </c>
      <c r="H1756" s="1" t="str">
        <f t="shared" si="2"/>
        <v>2018/2019</v>
      </c>
      <c r="I1756" s="2" t="str">
        <f t="shared" si="3"/>
        <v>2019</v>
      </c>
    </row>
    <row r="1757" ht="14.25" customHeight="1">
      <c r="A1757" s="1">
        <v>2.00707542E8</v>
      </c>
      <c r="B1757" s="1" t="s">
        <v>5535</v>
      </c>
      <c r="C1757" s="1" t="s">
        <v>5536</v>
      </c>
      <c r="D1757" s="1" t="s">
        <v>2</v>
      </c>
      <c r="E1757" s="1" t="str">
        <f t="shared" si="1"/>
        <v>200707542-MIEIC</v>
      </c>
      <c r="F1757" s="1" t="s">
        <v>8121</v>
      </c>
      <c r="G1757" s="1" t="s">
        <v>8132</v>
      </c>
      <c r="H1757" s="1" t="str">
        <f t="shared" si="2"/>
        <v>2011/2012</v>
      </c>
      <c r="I1757" s="2" t="str">
        <f t="shared" si="3"/>
        <v>2012</v>
      </c>
    </row>
    <row r="1758" ht="14.25" customHeight="1">
      <c r="A1758" s="1">
        <v>2.00900781E8</v>
      </c>
      <c r="B1758" s="1" t="s">
        <v>5541</v>
      </c>
      <c r="C1758" s="1" t="s">
        <v>5542</v>
      </c>
      <c r="D1758" s="1" t="s">
        <v>2</v>
      </c>
      <c r="E1758" s="1" t="str">
        <f t="shared" si="1"/>
        <v>200900781-MIEIC</v>
      </c>
      <c r="F1758" s="1" t="s">
        <v>8137</v>
      </c>
      <c r="G1758" s="1" t="s">
        <v>8129</v>
      </c>
      <c r="H1758" s="1" t="str">
        <f t="shared" si="2"/>
        <v>2012/2013</v>
      </c>
      <c r="I1758" s="2" t="str">
        <f t="shared" si="3"/>
        <v>2013</v>
      </c>
    </row>
    <row r="1759" ht="14.25" customHeight="1">
      <c r="A1759" s="1">
        <v>2.01406003E8</v>
      </c>
      <c r="B1759" s="1" t="s">
        <v>5552</v>
      </c>
      <c r="C1759" s="1" t="s">
        <v>5553</v>
      </c>
      <c r="D1759" s="1" t="s">
        <v>2</v>
      </c>
      <c r="E1759" s="1" t="str">
        <f t="shared" si="1"/>
        <v>201406003-MIEIC</v>
      </c>
      <c r="F1759" s="1" t="s">
        <v>8145</v>
      </c>
      <c r="G1759" s="1" t="s">
        <v>8144</v>
      </c>
      <c r="H1759" s="1" t="str">
        <f t="shared" si="2"/>
        <v>2018/2019</v>
      </c>
      <c r="I1759" s="2" t="str">
        <f t="shared" si="3"/>
        <v>2019</v>
      </c>
    </row>
    <row r="1760" ht="14.25" customHeight="1">
      <c r="A1760" s="1">
        <v>2.00804925E8</v>
      </c>
      <c r="B1760" s="1" t="s">
        <v>5555</v>
      </c>
      <c r="C1760" s="1" t="s">
        <v>5556</v>
      </c>
      <c r="D1760" s="1" t="s">
        <v>2</v>
      </c>
      <c r="E1760" s="1" t="str">
        <f t="shared" si="1"/>
        <v>200804925-MIEIC</v>
      </c>
      <c r="F1760" s="1" t="s">
        <v>8147</v>
      </c>
      <c r="G1760" s="1" t="s">
        <v>8141</v>
      </c>
      <c r="H1760" s="1" t="str">
        <f t="shared" si="2"/>
        <v>2014/2015</v>
      </c>
      <c r="I1760" s="2" t="str">
        <f t="shared" si="3"/>
        <v>2015</v>
      </c>
    </row>
    <row r="1761" ht="14.25" customHeight="1">
      <c r="A1761" s="1">
        <v>2.01405498E8</v>
      </c>
      <c r="B1761" s="1" t="s">
        <v>5558</v>
      </c>
      <c r="C1761" s="1" t="s">
        <v>5559</v>
      </c>
      <c r="D1761" s="1" t="s">
        <v>2</v>
      </c>
      <c r="E1761" s="1" t="str">
        <f t="shared" si="1"/>
        <v>201405498-MIEIC</v>
      </c>
      <c r="F1761" s="1" t="s">
        <v>8145</v>
      </c>
      <c r="G1761" s="1" t="s">
        <v>8144</v>
      </c>
      <c r="H1761" s="1" t="str">
        <f t="shared" si="2"/>
        <v>2018/2019</v>
      </c>
      <c r="I1761" s="2" t="str">
        <f t="shared" si="3"/>
        <v>2019</v>
      </c>
    </row>
    <row r="1762" ht="14.25" customHeight="1">
      <c r="A1762" s="1">
        <v>2.01506265E8</v>
      </c>
      <c r="B1762" s="1" t="s">
        <v>5566</v>
      </c>
      <c r="C1762" s="1" t="s">
        <v>5567</v>
      </c>
      <c r="D1762" s="1" t="s">
        <v>2</v>
      </c>
      <c r="E1762" s="1" t="str">
        <f t="shared" si="1"/>
        <v>201506265-MIEIC</v>
      </c>
      <c r="F1762" s="1" t="s">
        <v>8133</v>
      </c>
      <c r="G1762" s="1" t="s">
        <v>8136</v>
      </c>
      <c r="H1762" s="1" t="str">
        <f t="shared" si="2"/>
        <v>2020/2021</v>
      </c>
      <c r="I1762" s="2" t="str">
        <f t="shared" si="3"/>
        <v>2021</v>
      </c>
    </row>
    <row r="1763" ht="14.25" customHeight="1">
      <c r="A1763" s="1">
        <v>2.00404414E8</v>
      </c>
      <c r="B1763" s="1" t="s">
        <v>5574</v>
      </c>
      <c r="C1763" s="1" t="s">
        <v>5575</v>
      </c>
      <c r="D1763" s="1" t="s">
        <v>2</v>
      </c>
      <c r="E1763" s="1" t="str">
        <f t="shared" si="1"/>
        <v>200404414-MIEIC</v>
      </c>
      <c r="F1763" s="1" t="s">
        <v>8117</v>
      </c>
      <c r="G1763" s="1" t="s">
        <v>8131</v>
      </c>
      <c r="H1763" s="1" t="str">
        <f t="shared" si="2"/>
        <v>2010/2011</v>
      </c>
      <c r="I1763" s="2" t="str">
        <f t="shared" si="3"/>
        <v>2011</v>
      </c>
    </row>
    <row r="1764" ht="14.25" customHeight="1">
      <c r="A1764" s="1">
        <v>2.00204376E8</v>
      </c>
      <c r="B1764" s="1" t="s">
        <v>5577</v>
      </c>
      <c r="C1764" s="1" t="s">
        <v>5578</v>
      </c>
      <c r="D1764" s="1" t="s">
        <v>2</v>
      </c>
      <c r="E1764" s="1" t="str">
        <f t="shared" si="1"/>
        <v>200204376-MIEIC</v>
      </c>
      <c r="F1764" s="1" t="s">
        <v>8146</v>
      </c>
      <c r="G1764" s="1" t="s">
        <v>8134</v>
      </c>
      <c r="H1764" s="1" t="str">
        <f t="shared" si="2"/>
        <v>2019/2020</v>
      </c>
      <c r="I1764" s="2" t="str">
        <f t="shared" si="3"/>
        <v>2020</v>
      </c>
    </row>
    <row r="1765" ht="14.25" customHeight="1">
      <c r="A1765" s="1">
        <v>2.00203233E8</v>
      </c>
      <c r="B1765" s="1" t="s">
        <v>5587</v>
      </c>
      <c r="C1765" s="1" t="s">
        <v>5588</v>
      </c>
      <c r="D1765" s="1" t="s">
        <v>2</v>
      </c>
      <c r="E1765" s="1" t="str">
        <f t="shared" si="1"/>
        <v>200203233-MIEIC</v>
      </c>
      <c r="F1765" s="1" t="s">
        <v>8149</v>
      </c>
      <c r="G1765" s="1" t="s">
        <v>8118</v>
      </c>
      <c r="H1765" s="1" t="str">
        <f t="shared" si="2"/>
        <v>2007/2008</v>
      </c>
      <c r="I1765" s="2" t="str">
        <f t="shared" si="3"/>
        <v>2008</v>
      </c>
    </row>
    <row r="1766" ht="14.25" customHeight="1">
      <c r="A1766" s="1">
        <v>2.00700584E8</v>
      </c>
      <c r="B1766" s="1" t="s">
        <v>5603</v>
      </c>
      <c r="C1766" s="1" t="s">
        <v>5604</v>
      </c>
      <c r="D1766" s="1" t="s">
        <v>2</v>
      </c>
      <c r="E1766" s="1" t="str">
        <f t="shared" si="1"/>
        <v>200700584-MIEIC</v>
      </c>
      <c r="F1766" s="1" t="s">
        <v>8121</v>
      </c>
      <c r="G1766" s="1" t="s">
        <v>8116</v>
      </c>
      <c r="H1766" s="1" t="str">
        <f t="shared" si="2"/>
        <v>2008/2009</v>
      </c>
      <c r="I1766" s="2" t="str">
        <f t="shared" si="3"/>
        <v>2009</v>
      </c>
    </row>
    <row r="1767" ht="14.25" customHeight="1">
      <c r="A1767" s="1">
        <v>2.0080489E8</v>
      </c>
      <c r="B1767" s="1" t="s">
        <v>5605</v>
      </c>
      <c r="C1767" s="1" t="s">
        <v>5606</v>
      </c>
      <c r="D1767" s="1" t="s">
        <v>2</v>
      </c>
      <c r="E1767" s="1" t="str">
        <f t="shared" si="1"/>
        <v>200804890-MIEIC</v>
      </c>
      <c r="F1767" s="1" t="s">
        <v>8147</v>
      </c>
      <c r="G1767" s="1" t="s">
        <v>8129</v>
      </c>
      <c r="H1767" s="1" t="str">
        <f t="shared" si="2"/>
        <v>2012/2013</v>
      </c>
      <c r="I1767" s="2" t="str">
        <f t="shared" si="3"/>
        <v>2013</v>
      </c>
    </row>
    <row r="1768" ht="14.25" customHeight="1">
      <c r="A1768" s="1">
        <v>2.00906487E8</v>
      </c>
      <c r="B1768" s="1" t="s">
        <v>5613</v>
      </c>
      <c r="C1768" s="1" t="s">
        <v>5614</v>
      </c>
      <c r="D1768" s="1" t="s">
        <v>2</v>
      </c>
      <c r="E1768" s="1" t="str">
        <f t="shared" si="1"/>
        <v>200906487-MIEIC</v>
      </c>
      <c r="F1768" s="1" t="s">
        <v>8137</v>
      </c>
      <c r="G1768" s="1" t="s">
        <v>8138</v>
      </c>
      <c r="H1768" s="1" t="str">
        <f t="shared" si="2"/>
        <v>2013/2014</v>
      </c>
      <c r="I1768" s="2" t="str">
        <f t="shared" si="3"/>
        <v>2014</v>
      </c>
    </row>
    <row r="1769" ht="14.25" customHeight="1">
      <c r="A1769" s="1">
        <v>2.00901938E8</v>
      </c>
      <c r="B1769" s="1" t="s">
        <v>5623</v>
      </c>
      <c r="C1769" s="1" t="s">
        <v>5624</v>
      </c>
      <c r="D1769" s="1" t="s">
        <v>2</v>
      </c>
      <c r="E1769" s="1" t="str">
        <f t="shared" si="1"/>
        <v>200901938-MIEIC</v>
      </c>
      <c r="F1769" s="1" t="s">
        <v>8137</v>
      </c>
      <c r="G1769" s="1" t="s">
        <v>8138</v>
      </c>
      <c r="H1769" s="1" t="str">
        <f t="shared" si="2"/>
        <v>2013/2014</v>
      </c>
      <c r="I1769" s="2" t="str">
        <f t="shared" si="3"/>
        <v>2014</v>
      </c>
    </row>
    <row r="1770" ht="14.25" customHeight="1">
      <c r="A1770" s="1">
        <v>2.00405985E8</v>
      </c>
      <c r="B1770" s="1" t="s">
        <v>5629</v>
      </c>
      <c r="C1770" s="1" t="s">
        <v>5630</v>
      </c>
      <c r="D1770" s="1" t="s">
        <v>2</v>
      </c>
      <c r="E1770" s="1" t="str">
        <f t="shared" si="1"/>
        <v>200405985-MIEIC</v>
      </c>
      <c r="F1770" s="1" t="s">
        <v>8117</v>
      </c>
      <c r="G1770" s="1" t="s">
        <v>8116</v>
      </c>
      <c r="H1770" s="1" t="str">
        <f t="shared" si="2"/>
        <v>2008/2009</v>
      </c>
      <c r="I1770" s="2" t="str">
        <f t="shared" si="3"/>
        <v>2009</v>
      </c>
    </row>
    <row r="1771" ht="14.25" customHeight="1">
      <c r="A1771" s="1">
        <v>2.01605337E8</v>
      </c>
      <c r="B1771" s="1" t="s">
        <v>5633</v>
      </c>
      <c r="C1771" s="1" t="s">
        <v>5634</v>
      </c>
      <c r="D1771" s="1" t="s">
        <v>2</v>
      </c>
      <c r="E1771" s="1" t="str">
        <f t="shared" si="1"/>
        <v>201605337-MIEIC</v>
      </c>
      <c r="F1771" s="1" t="s">
        <v>8135</v>
      </c>
      <c r="G1771" s="1" t="s">
        <v>8136</v>
      </c>
      <c r="H1771" s="1" t="str">
        <f t="shared" si="2"/>
        <v>2020/2021</v>
      </c>
      <c r="I1771" s="2" t="str">
        <f t="shared" si="3"/>
        <v>2021</v>
      </c>
    </row>
    <row r="1772" ht="14.25" customHeight="1">
      <c r="A1772" s="1">
        <v>2.00706551E8</v>
      </c>
      <c r="B1772" s="1" t="s">
        <v>5635</v>
      </c>
      <c r="C1772" s="1" t="s">
        <v>5636</v>
      </c>
      <c r="D1772" s="1" t="s">
        <v>2</v>
      </c>
      <c r="E1772" s="1" t="str">
        <f t="shared" si="1"/>
        <v>200706551-MIEIC</v>
      </c>
      <c r="F1772" s="1" t="s">
        <v>8121</v>
      </c>
      <c r="G1772" s="1" t="s">
        <v>8132</v>
      </c>
      <c r="H1772" s="1" t="str">
        <f t="shared" si="2"/>
        <v>2011/2012</v>
      </c>
      <c r="I1772" s="2" t="str">
        <f t="shared" si="3"/>
        <v>2012</v>
      </c>
    </row>
    <row r="1773" ht="14.25" customHeight="1">
      <c r="A1773" s="1">
        <v>2.01001751E8</v>
      </c>
      <c r="B1773" s="1" t="s">
        <v>5640</v>
      </c>
      <c r="C1773" s="1" t="s">
        <v>5641</v>
      </c>
      <c r="D1773" s="1" t="s">
        <v>2</v>
      </c>
      <c r="E1773" s="1" t="str">
        <f t="shared" si="1"/>
        <v>201001751-MIEIC</v>
      </c>
      <c r="F1773" s="1" t="s">
        <v>8140</v>
      </c>
      <c r="G1773" s="1" t="s">
        <v>8143</v>
      </c>
      <c r="H1773" s="1" t="str">
        <f t="shared" si="2"/>
        <v>2016/2017</v>
      </c>
      <c r="I1773" s="2" t="str">
        <f t="shared" si="3"/>
        <v>2017</v>
      </c>
    </row>
    <row r="1774" ht="14.25" customHeight="1">
      <c r="A1774" s="1">
        <v>2.0080164E8</v>
      </c>
      <c r="B1774" s="1" t="s">
        <v>5643</v>
      </c>
      <c r="C1774" s="1" t="s">
        <v>5644</v>
      </c>
      <c r="D1774" s="1" t="s">
        <v>2</v>
      </c>
      <c r="E1774" s="1" t="str">
        <f t="shared" si="1"/>
        <v>200801640-MIEIC</v>
      </c>
      <c r="F1774" s="1" t="s">
        <v>8147</v>
      </c>
      <c r="G1774" s="1" t="s">
        <v>8138</v>
      </c>
      <c r="H1774" s="1" t="str">
        <f t="shared" si="2"/>
        <v>2013/2014</v>
      </c>
      <c r="I1774" s="2" t="str">
        <f t="shared" si="3"/>
        <v>2014</v>
      </c>
    </row>
    <row r="1775" ht="14.25" customHeight="1">
      <c r="A1775" s="1">
        <v>2.00301899E8</v>
      </c>
      <c r="B1775" s="1" t="s">
        <v>5648</v>
      </c>
      <c r="C1775" s="1" t="s">
        <v>5649</v>
      </c>
      <c r="D1775" s="1" t="s">
        <v>2</v>
      </c>
      <c r="E1775" s="1" t="str">
        <f t="shared" si="1"/>
        <v>200301899-MIEIC</v>
      </c>
      <c r="F1775" s="1" t="s">
        <v>8119</v>
      </c>
      <c r="G1775" s="1" t="s">
        <v>8116</v>
      </c>
      <c r="H1775" s="1" t="str">
        <f t="shared" si="2"/>
        <v>2008/2009</v>
      </c>
      <c r="I1775" s="2" t="str">
        <f t="shared" si="3"/>
        <v>2009</v>
      </c>
    </row>
    <row r="1776" ht="14.25" customHeight="1">
      <c r="A1776" s="1">
        <v>2.00200699E8</v>
      </c>
      <c r="B1776" s="1" t="s">
        <v>5652</v>
      </c>
      <c r="C1776" s="1" t="s">
        <v>5653</v>
      </c>
      <c r="D1776" s="1" t="s">
        <v>2</v>
      </c>
      <c r="E1776" s="1" t="str">
        <f t="shared" si="1"/>
        <v>200200699-MIEIC</v>
      </c>
      <c r="F1776" s="1" t="s">
        <v>8149</v>
      </c>
      <c r="G1776" s="1" t="s">
        <v>8116</v>
      </c>
      <c r="H1776" s="1" t="str">
        <f t="shared" si="2"/>
        <v>2008/2009</v>
      </c>
      <c r="I1776" s="2" t="str">
        <f t="shared" si="3"/>
        <v>2009</v>
      </c>
    </row>
    <row r="1777" ht="14.25" customHeight="1">
      <c r="A1777" s="1">
        <v>2.00603256E8</v>
      </c>
      <c r="B1777" s="1" t="s">
        <v>5660</v>
      </c>
      <c r="C1777" s="1" t="s">
        <v>5661</v>
      </c>
      <c r="D1777" s="1" t="s">
        <v>2</v>
      </c>
      <c r="E1777" s="1" t="str">
        <f t="shared" si="1"/>
        <v>200603256-MIEIC</v>
      </c>
      <c r="F1777" s="1" t="s">
        <v>8115</v>
      </c>
      <c r="G1777" s="1" t="s">
        <v>8131</v>
      </c>
      <c r="H1777" s="1" t="str">
        <f t="shared" si="2"/>
        <v>2010/2011</v>
      </c>
      <c r="I1777" s="2" t="str">
        <f t="shared" si="3"/>
        <v>2011</v>
      </c>
    </row>
    <row r="1778" ht="14.25" customHeight="1">
      <c r="A1778" s="1">
        <v>1.9980146E8</v>
      </c>
      <c r="B1778" s="1" t="s">
        <v>5663</v>
      </c>
      <c r="C1778" s="1" t="s">
        <v>5664</v>
      </c>
      <c r="D1778" s="1" t="s">
        <v>2</v>
      </c>
      <c r="E1778" s="1" t="str">
        <f t="shared" si="1"/>
        <v>199801460-MIEIC</v>
      </c>
      <c r="F1778" s="1" t="s">
        <v>8121</v>
      </c>
      <c r="G1778" s="1" t="s">
        <v>8138</v>
      </c>
      <c r="H1778" s="1" t="str">
        <f t="shared" si="2"/>
        <v>2013/2014</v>
      </c>
      <c r="I1778" s="2" t="str">
        <f t="shared" si="3"/>
        <v>2014</v>
      </c>
    </row>
    <row r="1779" ht="14.25" customHeight="1">
      <c r="A1779" s="1">
        <v>2.00600435E8</v>
      </c>
      <c r="B1779" s="1" t="s">
        <v>5669</v>
      </c>
      <c r="C1779" s="1" t="s">
        <v>5670</v>
      </c>
      <c r="D1779" s="1" t="s">
        <v>2</v>
      </c>
      <c r="E1779" s="1" t="str">
        <f t="shared" si="1"/>
        <v>200600435-MIEIC</v>
      </c>
      <c r="F1779" s="1" t="s">
        <v>8142</v>
      </c>
      <c r="G1779" s="1" t="s">
        <v>8143</v>
      </c>
      <c r="H1779" s="1" t="str">
        <f t="shared" si="2"/>
        <v>2016/2017</v>
      </c>
      <c r="I1779" s="2" t="str">
        <f t="shared" si="3"/>
        <v>2017</v>
      </c>
    </row>
    <row r="1780" ht="14.25" customHeight="1">
      <c r="A1780" s="1">
        <v>2.00802828E8</v>
      </c>
      <c r="B1780" s="1" t="s">
        <v>5672</v>
      </c>
      <c r="C1780" s="1" t="s">
        <v>5673</v>
      </c>
      <c r="D1780" s="1" t="s">
        <v>2</v>
      </c>
      <c r="E1780" s="1" t="str">
        <f t="shared" si="1"/>
        <v>200802828-MIEIC</v>
      </c>
      <c r="F1780" s="1" t="s">
        <v>8137</v>
      </c>
      <c r="G1780" s="1" t="s">
        <v>8129</v>
      </c>
      <c r="H1780" s="1" t="str">
        <f t="shared" si="2"/>
        <v>2012/2013</v>
      </c>
      <c r="I1780" s="2" t="str">
        <f t="shared" si="3"/>
        <v>2013</v>
      </c>
    </row>
    <row r="1781" ht="14.25" customHeight="1">
      <c r="A1781" s="1">
        <v>2.00100309E8</v>
      </c>
      <c r="B1781" s="1" t="s">
        <v>5679</v>
      </c>
      <c r="C1781" s="1" t="s">
        <v>5680</v>
      </c>
      <c r="D1781" s="1" t="s">
        <v>2</v>
      </c>
      <c r="E1781" s="1" t="str">
        <f t="shared" si="1"/>
        <v>200100309-MIEIC</v>
      </c>
      <c r="F1781" s="1" t="s">
        <v>8149</v>
      </c>
      <c r="G1781" s="1" t="s">
        <v>8118</v>
      </c>
      <c r="H1781" s="1" t="str">
        <f t="shared" si="2"/>
        <v>2007/2008</v>
      </c>
      <c r="I1781" s="2" t="str">
        <f t="shared" si="3"/>
        <v>2008</v>
      </c>
    </row>
    <row r="1782" ht="14.25" customHeight="1">
      <c r="A1782" s="1">
        <v>2.00603088E8</v>
      </c>
      <c r="B1782" s="1" t="s">
        <v>5687</v>
      </c>
      <c r="C1782" s="1" t="s">
        <v>5688</v>
      </c>
      <c r="D1782" s="1" t="s">
        <v>2</v>
      </c>
      <c r="E1782" s="1" t="str">
        <f t="shared" si="1"/>
        <v>200603088-MIEIC</v>
      </c>
      <c r="F1782" s="1" t="s">
        <v>8115</v>
      </c>
      <c r="G1782" s="1" t="s">
        <v>8131</v>
      </c>
      <c r="H1782" s="1" t="str">
        <f t="shared" si="2"/>
        <v>2010/2011</v>
      </c>
      <c r="I1782" s="2" t="str">
        <f t="shared" si="3"/>
        <v>2011</v>
      </c>
    </row>
    <row r="1783" ht="14.25" customHeight="1">
      <c r="A1783" s="1">
        <v>2.00402825E8</v>
      </c>
      <c r="B1783" s="1" t="s">
        <v>5690</v>
      </c>
      <c r="C1783" s="1" t="s">
        <v>5691</v>
      </c>
      <c r="D1783" s="1" t="s">
        <v>2</v>
      </c>
      <c r="E1783" s="1" t="str">
        <f t="shared" si="1"/>
        <v>200402825-MIEIC</v>
      </c>
      <c r="F1783" s="1" t="s">
        <v>8117</v>
      </c>
      <c r="G1783" s="1" t="s">
        <v>8130</v>
      </c>
      <c r="H1783" s="1" t="str">
        <f t="shared" si="2"/>
        <v>2009/2010</v>
      </c>
      <c r="I1783" s="2" t="str">
        <f t="shared" si="3"/>
        <v>2010</v>
      </c>
    </row>
    <row r="1784" ht="14.25" customHeight="1">
      <c r="A1784" s="1">
        <v>2.01004192E8</v>
      </c>
      <c r="B1784" s="1" t="s">
        <v>5694</v>
      </c>
      <c r="C1784" s="1" t="s">
        <v>5695</v>
      </c>
      <c r="D1784" s="1" t="s">
        <v>2</v>
      </c>
      <c r="E1784" s="1" t="str">
        <f t="shared" si="1"/>
        <v>201004192-MIEIC</v>
      </c>
      <c r="F1784" s="1" t="s">
        <v>8140</v>
      </c>
      <c r="G1784" s="1" t="s">
        <v>8141</v>
      </c>
      <c r="H1784" s="1" t="str">
        <f t="shared" si="2"/>
        <v>2014/2015</v>
      </c>
      <c r="I1784" s="2" t="str">
        <f t="shared" si="3"/>
        <v>2015</v>
      </c>
    </row>
    <row r="1785" ht="14.25" customHeight="1">
      <c r="A1785" s="1">
        <v>2.00601466E8</v>
      </c>
      <c r="B1785" s="1" t="s">
        <v>5699</v>
      </c>
      <c r="C1785" s="1" t="s">
        <v>5700</v>
      </c>
      <c r="D1785" s="1" t="s">
        <v>2</v>
      </c>
      <c r="E1785" s="1" t="str">
        <f t="shared" si="1"/>
        <v>200601466-MIEIC</v>
      </c>
      <c r="F1785" s="1" t="s">
        <v>8115</v>
      </c>
      <c r="G1785" s="1" t="s">
        <v>8131</v>
      </c>
      <c r="H1785" s="1" t="str">
        <f t="shared" si="2"/>
        <v>2010/2011</v>
      </c>
      <c r="I1785" s="2" t="str">
        <f t="shared" si="3"/>
        <v>2011</v>
      </c>
    </row>
    <row r="1786" ht="14.25" customHeight="1">
      <c r="A1786" s="1">
        <v>2.01100759E8</v>
      </c>
      <c r="B1786" s="1" t="s">
        <v>5702</v>
      </c>
      <c r="C1786" s="1" t="s">
        <v>5703</v>
      </c>
      <c r="D1786" s="1" t="s">
        <v>2</v>
      </c>
      <c r="E1786" s="1" t="str">
        <f t="shared" si="1"/>
        <v>201100759-MIEIC</v>
      </c>
      <c r="F1786" s="1" t="s">
        <v>8142</v>
      </c>
      <c r="G1786" s="1" t="s">
        <v>8152</v>
      </c>
      <c r="H1786" s="1" t="str">
        <f t="shared" si="2"/>
        <v>2015/2016</v>
      </c>
      <c r="I1786" s="2" t="str">
        <f t="shared" si="3"/>
        <v>2016</v>
      </c>
    </row>
    <row r="1787" ht="14.25" customHeight="1">
      <c r="A1787" s="1">
        <v>2.00405541E8</v>
      </c>
      <c r="B1787" s="1" t="s">
        <v>5710</v>
      </c>
      <c r="C1787" s="1" t="s">
        <v>5711</v>
      </c>
      <c r="D1787" s="1" t="s">
        <v>2</v>
      </c>
      <c r="E1787" s="1" t="str">
        <f t="shared" si="1"/>
        <v>200405541-MIEIC</v>
      </c>
      <c r="F1787" s="1" t="s">
        <v>8117</v>
      </c>
      <c r="G1787" s="1" t="s">
        <v>8116</v>
      </c>
      <c r="H1787" s="1" t="str">
        <f t="shared" si="2"/>
        <v>2008/2009</v>
      </c>
      <c r="I1787" s="2" t="str">
        <f t="shared" si="3"/>
        <v>2009</v>
      </c>
    </row>
    <row r="1788" ht="14.25" customHeight="1">
      <c r="A1788" s="1">
        <v>2.01001921E8</v>
      </c>
      <c r="B1788" s="1" t="s">
        <v>5737</v>
      </c>
      <c r="C1788" s="1" t="s">
        <v>5738</v>
      </c>
      <c r="D1788" s="1" t="s">
        <v>2</v>
      </c>
      <c r="E1788" s="1" t="str">
        <f t="shared" si="1"/>
        <v>201001921-MIEIC</v>
      </c>
      <c r="F1788" s="1" t="s">
        <v>8140</v>
      </c>
      <c r="G1788" s="1" t="s">
        <v>8143</v>
      </c>
      <c r="H1788" s="1" t="str">
        <f t="shared" si="2"/>
        <v>2016/2017</v>
      </c>
      <c r="I1788" s="2" t="str">
        <f t="shared" si="3"/>
        <v>2017</v>
      </c>
    </row>
    <row r="1789" ht="14.25" customHeight="1">
      <c r="A1789" s="1">
        <v>2.01202804E8</v>
      </c>
      <c r="B1789" s="1" t="s">
        <v>5742</v>
      </c>
      <c r="C1789" s="1" t="s">
        <v>5743</v>
      </c>
      <c r="D1789" s="1" t="s">
        <v>2</v>
      </c>
      <c r="E1789" s="1" t="str">
        <f t="shared" si="1"/>
        <v>201202804-MIEIC</v>
      </c>
      <c r="F1789" s="1" t="s">
        <v>8142</v>
      </c>
      <c r="G1789" s="1" t="s">
        <v>8143</v>
      </c>
      <c r="H1789" s="1" t="str">
        <f t="shared" si="2"/>
        <v>2016/2017</v>
      </c>
      <c r="I1789" s="2" t="str">
        <f t="shared" si="3"/>
        <v>2017</v>
      </c>
    </row>
    <row r="1790" ht="14.25" customHeight="1">
      <c r="A1790" s="1">
        <v>2.01305617E8</v>
      </c>
      <c r="B1790" s="1" t="s">
        <v>5747</v>
      </c>
      <c r="C1790" s="1" t="s">
        <v>5748</v>
      </c>
      <c r="D1790" s="1" t="s">
        <v>2</v>
      </c>
      <c r="E1790" s="1" t="str">
        <f t="shared" si="1"/>
        <v>201305617-MIEIC</v>
      </c>
      <c r="F1790" s="1" t="s">
        <v>8146</v>
      </c>
      <c r="G1790" s="1" t="s">
        <v>8144</v>
      </c>
      <c r="H1790" s="1" t="str">
        <f t="shared" si="2"/>
        <v>2018/2019</v>
      </c>
      <c r="I1790" s="2" t="str">
        <f t="shared" si="3"/>
        <v>2019</v>
      </c>
    </row>
    <row r="1791" ht="14.25" customHeight="1">
      <c r="A1791" s="1">
        <v>2.00202539E8</v>
      </c>
      <c r="B1791" s="1" t="s">
        <v>5750</v>
      </c>
      <c r="C1791" s="1" t="s">
        <v>5751</v>
      </c>
      <c r="D1791" s="1" t="s">
        <v>2</v>
      </c>
      <c r="E1791" s="1" t="str">
        <f t="shared" si="1"/>
        <v>200202539-MIEIC</v>
      </c>
      <c r="F1791" s="1" t="s">
        <v>8117</v>
      </c>
      <c r="G1791" s="1" t="s">
        <v>8130</v>
      </c>
      <c r="H1791" s="1" t="str">
        <f t="shared" si="2"/>
        <v>2009/2010</v>
      </c>
      <c r="I1791" s="2" t="str">
        <f t="shared" si="3"/>
        <v>2010</v>
      </c>
    </row>
    <row r="1792" ht="14.25" customHeight="1">
      <c r="A1792" s="1">
        <v>2.01204965E8</v>
      </c>
      <c r="B1792" s="1" t="s">
        <v>5752</v>
      </c>
      <c r="C1792" s="1" t="s">
        <v>5753</v>
      </c>
      <c r="D1792" s="1" t="s">
        <v>2</v>
      </c>
      <c r="E1792" s="1" t="str">
        <f t="shared" si="1"/>
        <v>201204965-MIEIC</v>
      </c>
      <c r="F1792" s="1" t="s">
        <v>8142</v>
      </c>
      <c r="G1792" s="1" t="s">
        <v>8143</v>
      </c>
      <c r="H1792" s="1" t="str">
        <f t="shared" si="2"/>
        <v>2016/2017</v>
      </c>
      <c r="I1792" s="2" t="str">
        <f t="shared" si="3"/>
        <v>2017</v>
      </c>
    </row>
    <row r="1793" ht="14.25" customHeight="1">
      <c r="A1793" s="1">
        <v>2.01403745E8</v>
      </c>
      <c r="B1793" s="1" t="s">
        <v>5759</v>
      </c>
      <c r="C1793" s="1" t="s">
        <v>5760</v>
      </c>
      <c r="D1793" s="1" t="s">
        <v>2</v>
      </c>
      <c r="E1793" s="1" t="str">
        <f t="shared" si="1"/>
        <v>201403745-MIEIC</v>
      </c>
      <c r="F1793" s="1" t="s">
        <v>8145</v>
      </c>
      <c r="G1793" s="1" t="s">
        <v>8144</v>
      </c>
      <c r="H1793" s="1" t="str">
        <f t="shared" si="2"/>
        <v>2018/2019</v>
      </c>
      <c r="I1793" s="2" t="str">
        <f t="shared" si="3"/>
        <v>2019</v>
      </c>
    </row>
    <row r="1794" ht="14.25" customHeight="1">
      <c r="A1794" s="1">
        <v>2.01406006E8</v>
      </c>
      <c r="B1794" s="1" t="s">
        <v>5765</v>
      </c>
      <c r="C1794" s="1" t="s">
        <v>5766</v>
      </c>
      <c r="D1794" s="1" t="s">
        <v>2</v>
      </c>
      <c r="E1794" s="1" t="str">
        <f t="shared" si="1"/>
        <v>201406006-MIEIC</v>
      </c>
      <c r="F1794" s="1" t="s">
        <v>8133</v>
      </c>
      <c r="G1794" s="1" t="s">
        <v>8134</v>
      </c>
      <c r="H1794" s="1" t="str">
        <f t="shared" si="2"/>
        <v>2019/2020</v>
      </c>
      <c r="I1794" s="2" t="str">
        <f t="shared" si="3"/>
        <v>2020</v>
      </c>
    </row>
    <row r="1795" ht="14.25" customHeight="1">
      <c r="A1795" s="1">
        <v>2.00604142E8</v>
      </c>
      <c r="B1795" s="1" t="s">
        <v>5767</v>
      </c>
      <c r="C1795" s="1" t="s">
        <v>5768</v>
      </c>
      <c r="D1795" s="1" t="s">
        <v>2</v>
      </c>
      <c r="E1795" s="1" t="str">
        <f t="shared" si="1"/>
        <v>200604142-MIEIC</v>
      </c>
      <c r="F1795" s="1" t="s">
        <v>8115</v>
      </c>
      <c r="G1795" s="1" t="s">
        <v>8129</v>
      </c>
      <c r="H1795" s="1" t="str">
        <f t="shared" si="2"/>
        <v>2012/2013</v>
      </c>
      <c r="I1795" s="2" t="str">
        <f t="shared" si="3"/>
        <v>2013</v>
      </c>
    </row>
    <row r="1796" ht="14.25" customHeight="1">
      <c r="A1796" s="1">
        <v>2.00402798E8</v>
      </c>
      <c r="B1796" s="1" t="s">
        <v>5769</v>
      </c>
      <c r="C1796" s="1" t="s">
        <v>5770</v>
      </c>
      <c r="D1796" s="1" t="s">
        <v>2</v>
      </c>
      <c r="E1796" s="1" t="str">
        <f t="shared" si="1"/>
        <v>200402798-MIEIC</v>
      </c>
      <c r="F1796" s="1" t="s">
        <v>8117</v>
      </c>
      <c r="G1796" s="1" t="s">
        <v>8116</v>
      </c>
      <c r="H1796" s="1" t="str">
        <f t="shared" si="2"/>
        <v>2008/2009</v>
      </c>
      <c r="I1796" s="2" t="str">
        <f t="shared" si="3"/>
        <v>2009</v>
      </c>
    </row>
    <row r="1797" ht="14.25" customHeight="1">
      <c r="A1797" s="1">
        <v>2.00301201E8</v>
      </c>
      <c r="B1797" s="1" t="s">
        <v>5775</v>
      </c>
      <c r="C1797" s="1" t="s">
        <v>5776</v>
      </c>
      <c r="D1797" s="1" t="s">
        <v>2</v>
      </c>
      <c r="E1797" s="1" t="str">
        <f t="shared" si="1"/>
        <v>200301201-MIEIC</v>
      </c>
      <c r="F1797" s="1" t="s">
        <v>8119</v>
      </c>
      <c r="G1797" s="1" t="s">
        <v>8118</v>
      </c>
      <c r="H1797" s="1" t="str">
        <f t="shared" si="2"/>
        <v>2007/2008</v>
      </c>
      <c r="I1797" s="2" t="str">
        <f t="shared" si="3"/>
        <v>2008</v>
      </c>
    </row>
    <row r="1798" ht="14.25" customHeight="1">
      <c r="A1798" s="1">
        <v>2.01404022E8</v>
      </c>
      <c r="B1798" s="1" t="s">
        <v>5778</v>
      </c>
      <c r="C1798" s="1" t="s">
        <v>5779</v>
      </c>
      <c r="D1798" s="1" t="s">
        <v>2</v>
      </c>
      <c r="E1798" s="1" t="str">
        <f t="shared" si="1"/>
        <v>201404022-MIEIC</v>
      </c>
      <c r="F1798" s="1" t="s">
        <v>8145</v>
      </c>
      <c r="G1798" s="1" t="s">
        <v>8134</v>
      </c>
      <c r="H1798" s="1" t="str">
        <f t="shared" si="2"/>
        <v>2019/2020</v>
      </c>
      <c r="I1798" s="2" t="str">
        <f t="shared" si="3"/>
        <v>2020</v>
      </c>
    </row>
    <row r="1799" ht="14.25" customHeight="1">
      <c r="A1799" s="1">
        <v>2.00703519E8</v>
      </c>
      <c r="B1799" s="1" t="s">
        <v>5780</v>
      </c>
      <c r="C1799" s="1" t="s">
        <v>5781</v>
      </c>
      <c r="D1799" s="1" t="s">
        <v>2</v>
      </c>
      <c r="E1799" s="1" t="str">
        <f t="shared" si="1"/>
        <v>200703519-MIEIC</v>
      </c>
      <c r="F1799" s="1" t="s">
        <v>8137</v>
      </c>
      <c r="G1799" s="1" t="s">
        <v>8143</v>
      </c>
      <c r="H1799" s="1" t="str">
        <f t="shared" si="2"/>
        <v>2016/2017</v>
      </c>
      <c r="I1799" s="2" t="str">
        <f t="shared" si="3"/>
        <v>2017</v>
      </c>
    </row>
    <row r="1800" ht="14.25" customHeight="1">
      <c r="A1800" s="1">
        <v>2.01206045E8</v>
      </c>
      <c r="B1800" s="1" t="s">
        <v>5782</v>
      </c>
      <c r="C1800" s="1" t="s">
        <v>5783</v>
      </c>
      <c r="D1800" s="1" t="s">
        <v>2</v>
      </c>
      <c r="E1800" s="1" t="str">
        <f t="shared" si="1"/>
        <v>201206045-MIEIC</v>
      </c>
      <c r="F1800" s="1" t="s">
        <v>8142</v>
      </c>
      <c r="G1800" s="1" t="s">
        <v>8136</v>
      </c>
      <c r="H1800" s="1" t="str">
        <f t="shared" si="2"/>
        <v>2020/2021</v>
      </c>
      <c r="I1800" s="2" t="str">
        <f t="shared" si="3"/>
        <v>2021</v>
      </c>
    </row>
    <row r="1801" ht="14.25" customHeight="1">
      <c r="A1801" s="1">
        <v>2.00500457E8</v>
      </c>
      <c r="B1801" s="1" t="s">
        <v>5784</v>
      </c>
      <c r="C1801" s="1" t="s">
        <v>5785</v>
      </c>
      <c r="D1801" s="1" t="s">
        <v>2</v>
      </c>
      <c r="E1801" s="1" t="str">
        <f t="shared" si="1"/>
        <v>200500457-MIEIC</v>
      </c>
      <c r="F1801" s="1" t="s">
        <v>8123</v>
      </c>
      <c r="G1801" s="1" t="s">
        <v>8131</v>
      </c>
      <c r="H1801" s="1" t="str">
        <f t="shared" si="2"/>
        <v>2010/2011</v>
      </c>
      <c r="I1801" s="2" t="str">
        <f t="shared" si="3"/>
        <v>2011</v>
      </c>
    </row>
    <row r="1802" ht="14.25" customHeight="1">
      <c r="A1802" s="1">
        <v>2.01104331E8</v>
      </c>
      <c r="B1802" s="1" t="s">
        <v>5789</v>
      </c>
      <c r="C1802" s="1" t="s">
        <v>5790</v>
      </c>
      <c r="D1802" s="1" t="s">
        <v>2</v>
      </c>
      <c r="E1802" s="1" t="str">
        <f t="shared" si="1"/>
        <v>201104331-MIEIC</v>
      </c>
      <c r="F1802" s="1" t="s">
        <v>8151</v>
      </c>
      <c r="G1802" s="1" t="s">
        <v>8152</v>
      </c>
      <c r="H1802" s="1" t="str">
        <f t="shared" si="2"/>
        <v>2015/2016</v>
      </c>
      <c r="I1802" s="2" t="str">
        <f t="shared" si="3"/>
        <v>2016</v>
      </c>
    </row>
    <row r="1803" ht="14.25" customHeight="1">
      <c r="A1803" s="1">
        <v>2.00503739E8</v>
      </c>
      <c r="B1803" s="1" t="s">
        <v>5791</v>
      </c>
      <c r="C1803" s="1" t="s">
        <v>5792</v>
      </c>
      <c r="D1803" s="1" t="s">
        <v>2</v>
      </c>
      <c r="E1803" s="1" t="str">
        <f t="shared" si="1"/>
        <v>200503739-MIEIC</v>
      </c>
      <c r="F1803" s="1" t="s">
        <v>8123</v>
      </c>
      <c r="G1803" s="1" t="s">
        <v>8132</v>
      </c>
      <c r="H1803" s="1" t="str">
        <f t="shared" si="2"/>
        <v>2011/2012</v>
      </c>
      <c r="I1803" s="2" t="str">
        <f t="shared" si="3"/>
        <v>2012</v>
      </c>
    </row>
    <row r="1804" ht="14.25" customHeight="1">
      <c r="A1804" s="1">
        <v>2.01304205E8</v>
      </c>
      <c r="B1804" s="1" t="s">
        <v>5795</v>
      </c>
      <c r="C1804" s="1" t="s">
        <v>5796</v>
      </c>
      <c r="D1804" s="1" t="s">
        <v>2</v>
      </c>
      <c r="E1804" s="1" t="str">
        <f t="shared" si="1"/>
        <v>201304205-MIEIC</v>
      </c>
      <c r="F1804" s="1" t="s">
        <v>8146</v>
      </c>
      <c r="G1804" s="1" t="s">
        <v>8150</v>
      </c>
      <c r="H1804" s="1" t="str">
        <f t="shared" si="2"/>
        <v>2017/2018</v>
      </c>
      <c r="I1804" s="2" t="str">
        <f t="shared" si="3"/>
        <v>2018</v>
      </c>
    </row>
    <row r="1805" ht="14.25" customHeight="1">
      <c r="A1805" s="1">
        <v>2.00506288E8</v>
      </c>
      <c r="B1805" s="1" t="s">
        <v>5807</v>
      </c>
      <c r="C1805" s="1" t="s">
        <v>5808</v>
      </c>
      <c r="D1805" s="1" t="s">
        <v>2</v>
      </c>
      <c r="E1805" s="1" t="str">
        <f t="shared" si="1"/>
        <v>200506288-MIEIC</v>
      </c>
      <c r="F1805" s="1" t="s">
        <v>8123</v>
      </c>
      <c r="G1805" s="1" t="s">
        <v>8130</v>
      </c>
      <c r="H1805" s="1" t="str">
        <f t="shared" si="2"/>
        <v>2009/2010</v>
      </c>
      <c r="I1805" s="2" t="str">
        <f t="shared" si="3"/>
        <v>2010</v>
      </c>
    </row>
    <row r="1806" ht="14.25" customHeight="1">
      <c r="A1806" s="1">
        <v>2.01201737E8</v>
      </c>
      <c r="B1806" s="1" t="s">
        <v>5811</v>
      </c>
      <c r="C1806" s="1" t="s">
        <v>5812</v>
      </c>
      <c r="D1806" s="1" t="s">
        <v>2</v>
      </c>
      <c r="E1806" s="1" t="str">
        <f t="shared" si="1"/>
        <v>201201737-MIEIC</v>
      </c>
      <c r="F1806" s="1" t="s">
        <v>8142</v>
      </c>
      <c r="G1806" s="1" t="s">
        <v>8144</v>
      </c>
      <c r="H1806" s="1" t="str">
        <f t="shared" si="2"/>
        <v>2018/2019</v>
      </c>
      <c r="I1806" s="2" t="str">
        <f t="shared" si="3"/>
        <v>2019</v>
      </c>
    </row>
    <row r="1807" ht="14.25" customHeight="1">
      <c r="A1807" s="1">
        <v>2.00502101E8</v>
      </c>
      <c r="B1807" s="1" t="s">
        <v>5822</v>
      </c>
      <c r="C1807" s="1" t="s">
        <v>5823</v>
      </c>
      <c r="D1807" s="1" t="s">
        <v>2</v>
      </c>
      <c r="E1807" s="1" t="str">
        <f t="shared" si="1"/>
        <v>200502101-MIEIC</v>
      </c>
      <c r="F1807" s="1" t="s">
        <v>8123</v>
      </c>
      <c r="G1807" s="1" t="s">
        <v>8130</v>
      </c>
      <c r="H1807" s="1" t="str">
        <f t="shared" si="2"/>
        <v>2009/2010</v>
      </c>
      <c r="I1807" s="2" t="str">
        <f t="shared" si="3"/>
        <v>2010</v>
      </c>
    </row>
    <row r="1808" ht="14.25" customHeight="1">
      <c r="A1808" s="1">
        <v>2.00606937E8</v>
      </c>
      <c r="B1808" s="1" t="s">
        <v>5826</v>
      </c>
      <c r="C1808" s="1" t="s">
        <v>5827</v>
      </c>
      <c r="D1808" s="1" t="s">
        <v>2</v>
      </c>
      <c r="E1808" s="1" t="str">
        <f t="shared" si="1"/>
        <v>200606937-MIEIC</v>
      </c>
      <c r="F1808" s="1" t="s">
        <v>8115</v>
      </c>
      <c r="G1808" s="1" t="s">
        <v>8141</v>
      </c>
      <c r="H1808" s="1" t="str">
        <f t="shared" si="2"/>
        <v>2014/2015</v>
      </c>
      <c r="I1808" s="2" t="str">
        <f t="shared" si="3"/>
        <v>2015</v>
      </c>
    </row>
    <row r="1809" ht="14.25" customHeight="1">
      <c r="A1809" s="1">
        <v>2.00903025E8</v>
      </c>
      <c r="B1809" s="1" t="s">
        <v>5831</v>
      </c>
      <c r="C1809" s="1" t="s">
        <v>5832</v>
      </c>
      <c r="D1809" s="1" t="s">
        <v>2</v>
      </c>
      <c r="E1809" s="1" t="str">
        <f t="shared" si="1"/>
        <v>200903025-MIEIC</v>
      </c>
      <c r="F1809" s="1" t="s">
        <v>8151</v>
      </c>
      <c r="G1809" s="1" t="s">
        <v>8150</v>
      </c>
      <c r="H1809" s="1" t="str">
        <f t="shared" si="2"/>
        <v>2017/2018</v>
      </c>
      <c r="I1809" s="2" t="str">
        <f t="shared" si="3"/>
        <v>2018</v>
      </c>
    </row>
    <row r="1810" ht="14.25" customHeight="1">
      <c r="A1810" s="1">
        <v>2.01006631E8</v>
      </c>
      <c r="B1810" s="1" t="s">
        <v>5833</v>
      </c>
      <c r="C1810" s="1" t="s">
        <v>5834</v>
      </c>
      <c r="D1810" s="1" t="s">
        <v>2</v>
      </c>
      <c r="E1810" s="1" t="str">
        <f t="shared" si="1"/>
        <v>201006631-MIEIC</v>
      </c>
      <c r="F1810" s="1" t="s">
        <v>8140</v>
      </c>
      <c r="G1810" s="1" t="s">
        <v>8141</v>
      </c>
      <c r="H1810" s="1" t="str">
        <f t="shared" si="2"/>
        <v>2014/2015</v>
      </c>
      <c r="I1810" s="2" t="str">
        <f t="shared" si="3"/>
        <v>2015</v>
      </c>
    </row>
    <row r="1811" ht="14.25" customHeight="1">
      <c r="A1811" s="1">
        <v>2.01603557E8</v>
      </c>
      <c r="B1811" s="1" t="s">
        <v>5836</v>
      </c>
      <c r="C1811" s="1" t="s">
        <v>5837</v>
      </c>
      <c r="D1811" s="1" t="s">
        <v>2</v>
      </c>
      <c r="E1811" s="1" t="str">
        <f t="shared" si="1"/>
        <v>201603557-MIEIC</v>
      </c>
      <c r="F1811" s="1" t="s">
        <v>8135</v>
      </c>
      <c r="G1811" s="1" t="s">
        <v>8136</v>
      </c>
      <c r="H1811" s="1" t="str">
        <f t="shared" si="2"/>
        <v>2020/2021</v>
      </c>
      <c r="I1811" s="2" t="str">
        <f t="shared" si="3"/>
        <v>2021</v>
      </c>
    </row>
    <row r="1812" ht="14.25" customHeight="1">
      <c r="A1812" s="1">
        <v>2.00804927E8</v>
      </c>
      <c r="B1812" s="1" t="s">
        <v>5839</v>
      </c>
      <c r="C1812" s="1" t="s">
        <v>5840</v>
      </c>
      <c r="D1812" s="1" t="s">
        <v>2</v>
      </c>
      <c r="E1812" s="1" t="str">
        <f t="shared" si="1"/>
        <v>200804927-MIEIC</v>
      </c>
      <c r="F1812" s="1" t="s">
        <v>8147</v>
      </c>
      <c r="G1812" s="1" t="s">
        <v>8129</v>
      </c>
      <c r="H1812" s="1" t="str">
        <f t="shared" si="2"/>
        <v>2012/2013</v>
      </c>
      <c r="I1812" s="2" t="str">
        <f t="shared" si="3"/>
        <v>2013</v>
      </c>
    </row>
    <row r="1813" ht="14.25" customHeight="1">
      <c r="A1813" s="1">
        <v>2.01109244E8</v>
      </c>
      <c r="B1813" s="1" t="s">
        <v>5842</v>
      </c>
      <c r="C1813" s="1" t="s">
        <v>5843</v>
      </c>
      <c r="D1813" s="1" t="s">
        <v>2</v>
      </c>
      <c r="E1813" s="1" t="str">
        <f t="shared" si="1"/>
        <v>201109244-MIEIC</v>
      </c>
      <c r="F1813" s="1" t="s">
        <v>8151</v>
      </c>
      <c r="G1813" s="1" t="s">
        <v>8152</v>
      </c>
      <c r="H1813" s="1" t="str">
        <f t="shared" si="2"/>
        <v>2015/2016</v>
      </c>
      <c r="I1813" s="2" t="str">
        <f t="shared" si="3"/>
        <v>2016</v>
      </c>
    </row>
    <row r="1814" ht="14.25" customHeight="1">
      <c r="A1814" s="1">
        <v>2.01604643E8</v>
      </c>
      <c r="B1814" s="1" t="s">
        <v>5845</v>
      </c>
      <c r="C1814" s="1" t="s">
        <v>5846</v>
      </c>
      <c r="D1814" s="1" t="s">
        <v>2</v>
      </c>
      <c r="E1814" s="1" t="str">
        <f t="shared" si="1"/>
        <v>201604643-MIEIC</v>
      </c>
      <c r="F1814" s="1" t="s">
        <v>8135</v>
      </c>
      <c r="G1814" s="1" t="s">
        <v>8136</v>
      </c>
      <c r="H1814" s="1" t="str">
        <f t="shared" si="2"/>
        <v>2020/2021</v>
      </c>
      <c r="I1814" s="2" t="str">
        <f t="shared" si="3"/>
        <v>2021</v>
      </c>
    </row>
    <row r="1815" ht="14.25" customHeight="1">
      <c r="A1815" s="1">
        <v>2.01005209E8</v>
      </c>
      <c r="B1815" s="1" t="s">
        <v>5849</v>
      </c>
      <c r="C1815" s="1" t="s">
        <v>5850</v>
      </c>
      <c r="D1815" s="1" t="s">
        <v>2</v>
      </c>
      <c r="E1815" s="1" t="str">
        <f t="shared" si="1"/>
        <v>201005209-MIEIC</v>
      </c>
      <c r="F1815" s="1" t="s">
        <v>8140</v>
      </c>
      <c r="G1815" s="1" t="s">
        <v>8141</v>
      </c>
      <c r="H1815" s="1" t="str">
        <f t="shared" si="2"/>
        <v>2014/2015</v>
      </c>
      <c r="I1815" s="2" t="str">
        <f t="shared" si="3"/>
        <v>2015</v>
      </c>
    </row>
    <row r="1816" ht="14.25" customHeight="1">
      <c r="A1816" s="1">
        <v>2.01104253E8</v>
      </c>
      <c r="B1816" s="1" t="s">
        <v>5854</v>
      </c>
      <c r="C1816" s="1" t="s">
        <v>5855</v>
      </c>
      <c r="D1816" s="1" t="s">
        <v>2</v>
      </c>
      <c r="E1816" s="1" t="str">
        <f t="shared" si="1"/>
        <v>201104253-MIEIC</v>
      </c>
      <c r="F1816" s="1" t="s">
        <v>8135</v>
      </c>
      <c r="G1816" s="1" t="s">
        <v>8144</v>
      </c>
      <c r="H1816" s="1" t="str">
        <f t="shared" si="2"/>
        <v>2018/2019</v>
      </c>
      <c r="I1816" s="2" t="str">
        <f t="shared" si="3"/>
        <v>2019</v>
      </c>
    </row>
    <row r="1817" ht="14.25" customHeight="1">
      <c r="A1817" s="1">
        <v>2.00102851E8</v>
      </c>
      <c r="B1817" s="1" t="s">
        <v>5857</v>
      </c>
      <c r="C1817" s="1" t="s">
        <v>5858</v>
      </c>
      <c r="D1817" s="1" t="s">
        <v>2</v>
      </c>
      <c r="E1817" s="1" t="str">
        <f t="shared" si="1"/>
        <v>200102851-MIEIC</v>
      </c>
      <c r="F1817" s="1" t="s">
        <v>8148</v>
      </c>
      <c r="G1817" s="1" t="s">
        <v>8118</v>
      </c>
      <c r="H1817" s="1" t="str">
        <f t="shared" si="2"/>
        <v>2007/2008</v>
      </c>
      <c r="I1817" s="2" t="str">
        <f t="shared" si="3"/>
        <v>2008</v>
      </c>
    </row>
    <row r="1818" ht="14.25" customHeight="1">
      <c r="A1818" s="1">
        <v>2.01506046E8</v>
      </c>
      <c r="B1818" s="1" t="s">
        <v>5859</v>
      </c>
      <c r="C1818" s="1" t="s">
        <v>5860</v>
      </c>
      <c r="D1818" s="1" t="s">
        <v>2</v>
      </c>
      <c r="E1818" s="1" t="str">
        <f t="shared" si="1"/>
        <v>201506046-MIEIC</v>
      </c>
      <c r="F1818" s="1" t="s">
        <v>8133</v>
      </c>
      <c r="G1818" s="1" t="s">
        <v>8134</v>
      </c>
      <c r="H1818" s="1" t="str">
        <f t="shared" si="2"/>
        <v>2019/2020</v>
      </c>
      <c r="I1818" s="2" t="str">
        <f t="shared" si="3"/>
        <v>2020</v>
      </c>
    </row>
    <row r="1819" ht="14.25" customHeight="1">
      <c r="A1819" s="1">
        <v>2.01406316E8</v>
      </c>
      <c r="B1819" s="1" t="s">
        <v>5863</v>
      </c>
      <c r="C1819" s="1" t="s">
        <v>5864</v>
      </c>
      <c r="D1819" s="1" t="s">
        <v>2</v>
      </c>
      <c r="E1819" s="1" t="str">
        <f t="shared" si="1"/>
        <v>201406316-MIEIC</v>
      </c>
      <c r="F1819" s="1" t="s">
        <v>8145</v>
      </c>
      <c r="G1819" s="1" t="s">
        <v>8144</v>
      </c>
      <c r="H1819" s="1" t="str">
        <f t="shared" si="2"/>
        <v>2018/2019</v>
      </c>
      <c r="I1819" s="2" t="str">
        <f t="shared" si="3"/>
        <v>2019</v>
      </c>
    </row>
    <row r="1820" ht="14.25" customHeight="1">
      <c r="A1820" s="1">
        <v>2.00506289E8</v>
      </c>
      <c r="B1820" s="1" t="s">
        <v>5865</v>
      </c>
      <c r="C1820" s="1" t="s">
        <v>5866</v>
      </c>
      <c r="D1820" s="1" t="s">
        <v>2</v>
      </c>
      <c r="E1820" s="1" t="str">
        <f t="shared" si="1"/>
        <v>200506289-MIEIC</v>
      </c>
      <c r="F1820" s="1" t="s">
        <v>8123</v>
      </c>
      <c r="G1820" s="1" t="s">
        <v>8130</v>
      </c>
      <c r="H1820" s="1" t="str">
        <f t="shared" si="2"/>
        <v>2009/2010</v>
      </c>
      <c r="I1820" s="2" t="str">
        <f t="shared" si="3"/>
        <v>2010</v>
      </c>
    </row>
    <row r="1821" ht="14.25" customHeight="1">
      <c r="A1821" s="1">
        <v>2.01403381E8</v>
      </c>
      <c r="B1821" s="1" t="s">
        <v>5868</v>
      </c>
      <c r="C1821" s="1" t="s">
        <v>5869</v>
      </c>
      <c r="D1821" s="1" t="s">
        <v>2</v>
      </c>
      <c r="E1821" s="1" t="str">
        <f t="shared" si="1"/>
        <v>201403381-MIEIC</v>
      </c>
      <c r="F1821" s="1" t="s">
        <v>8145</v>
      </c>
      <c r="G1821" s="1" t="s">
        <v>8144</v>
      </c>
      <c r="H1821" s="1" t="str">
        <f t="shared" si="2"/>
        <v>2018/2019</v>
      </c>
      <c r="I1821" s="2" t="str">
        <f t="shared" si="3"/>
        <v>2019</v>
      </c>
    </row>
    <row r="1822" ht="14.25" customHeight="1">
      <c r="A1822" s="1">
        <v>1.99200269E8</v>
      </c>
      <c r="B1822" s="1" t="s">
        <v>5870</v>
      </c>
      <c r="C1822" s="1" t="s">
        <v>5871</v>
      </c>
      <c r="D1822" s="1" t="s">
        <v>2</v>
      </c>
      <c r="E1822" s="1" t="str">
        <f t="shared" si="1"/>
        <v>199200269-MIEIC</v>
      </c>
      <c r="F1822" s="1" t="s">
        <v>8117</v>
      </c>
      <c r="G1822" s="1" t="s">
        <v>8131</v>
      </c>
      <c r="H1822" s="1" t="str">
        <f t="shared" si="2"/>
        <v>2010/2011</v>
      </c>
      <c r="I1822" s="2" t="str">
        <f t="shared" si="3"/>
        <v>2011</v>
      </c>
    </row>
    <row r="1823" ht="14.25" customHeight="1">
      <c r="A1823" s="1">
        <v>2.01001822E8</v>
      </c>
      <c r="B1823" s="1" t="s">
        <v>5878</v>
      </c>
      <c r="C1823" s="1" t="s">
        <v>5879</v>
      </c>
      <c r="D1823" s="1" t="s">
        <v>2</v>
      </c>
      <c r="E1823" s="1" t="str">
        <f t="shared" si="1"/>
        <v>201001822-MIEIC</v>
      </c>
      <c r="F1823" s="1" t="s">
        <v>8151</v>
      </c>
      <c r="G1823" s="1" t="s">
        <v>8143</v>
      </c>
      <c r="H1823" s="1" t="str">
        <f t="shared" si="2"/>
        <v>2016/2017</v>
      </c>
      <c r="I1823" s="2" t="str">
        <f t="shared" si="3"/>
        <v>2017</v>
      </c>
    </row>
    <row r="1824" ht="14.25" customHeight="1">
      <c r="A1824" s="1">
        <v>2.0110932E8</v>
      </c>
      <c r="B1824" s="1" t="s">
        <v>5881</v>
      </c>
      <c r="C1824" s="1" t="s">
        <v>5882</v>
      </c>
      <c r="D1824" s="1" t="s">
        <v>2</v>
      </c>
      <c r="E1824" s="1" t="str">
        <f t="shared" si="1"/>
        <v>201109320-MIEIC</v>
      </c>
      <c r="F1824" s="1" t="s">
        <v>8151</v>
      </c>
      <c r="G1824" s="1" t="s">
        <v>8138</v>
      </c>
      <c r="H1824" s="1" t="str">
        <f t="shared" si="2"/>
        <v>2013/2014</v>
      </c>
      <c r="I1824" s="2" t="str">
        <f t="shared" si="3"/>
        <v>2014</v>
      </c>
    </row>
    <row r="1825" ht="14.25" customHeight="1">
      <c r="A1825" s="1">
        <v>2.01403291E8</v>
      </c>
      <c r="B1825" s="1" t="s">
        <v>5883</v>
      </c>
      <c r="C1825" s="1" t="s">
        <v>5884</v>
      </c>
      <c r="D1825" s="1" t="s">
        <v>2</v>
      </c>
      <c r="E1825" s="1" t="str">
        <f t="shared" si="1"/>
        <v>201403291-MIEIC</v>
      </c>
      <c r="F1825" s="1" t="s">
        <v>8145</v>
      </c>
      <c r="G1825" s="1" t="s">
        <v>8144</v>
      </c>
      <c r="H1825" s="1" t="str">
        <f t="shared" si="2"/>
        <v>2018/2019</v>
      </c>
      <c r="I1825" s="2" t="str">
        <f t="shared" si="3"/>
        <v>2019</v>
      </c>
    </row>
    <row r="1826" ht="14.25" customHeight="1">
      <c r="A1826" s="1">
        <v>1.99502913E8</v>
      </c>
      <c r="B1826" s="1" t="s">
        <v>5886</v>
      </c>
      <c r="C1826" s="1" t="s">
        <v>5887</v>
      </c>
      <c r="D1826" s="1" t="s">
        <v>2</v>
      </c>
      <c r="E1826" s="1" t="str">
        <f t="shared" si="1"/>
        <v>199502913-MIEIC</v>
      </c>
      <c r="F1826" s="1" t="s">
        <v>8121</v>
      </c>
      <c r="G1826" s="1" t="s">
        <v>8118</v>
      </c>
      <c r="H1826" s="1" t="str">
        <f t="shared" si="2"/>
        <v>2007/2008</v>
      </c>
      <c r="I1826" s="2" t="str">
        <f t="shared" si="3"/>
        <v>2008</v>
      </c>
    </row>
    <row r="1827" ht="14.25" customHeight="1">
      <c r="A1827" s="1">
        <v>2.00405987E8</v>
      </c>
      <c r="B1827" s="1" t="s">
        <v>5893</v>
      </c>
      <c r="C1827" s="1" t="s">
        <v>5894</v>
      </c>
      <c r="D1827" s="1" t="s">
        <v>2</v>
      </c>
      <c r="E1827" s="1" t="str">
        <f t="shared" si="1"/>
        <v>200405987-MIEIC</v>
      </c>
      <c r="F1827" s="1" t="s">
        <v>8117</v>
      </c>
      <c r="G1827" s="1" t="s">
        <v>8116</v>
      </c>
      <c r="H1827" s="1" t="str">
        <f t="shared" si="2"/>
        <v>2008/2009</v>
      </c>
      <c r="I1827" s="2" t="str">
        <f t="shared" si="3"/>
        <v>2009</v>
      </c>
    </row>
    <row r="1828" ht="14.25" customHeight="1">
      <c r="A1828" s="1">
        <v>2.00703518E8</v>
      </c>
      <c r="B1828" s="1" t="s">
        <v>5898</v>
      </c>
      <c r="C1828" s="1" t="s">
        <v>5899</v>
      </c>
      <c r="D1828" s="1" t="s">
        <v>2</v>
      </c>
      <c r="E1828" s="1" t="str">
        <f t="shared" si="1"/>
        <v>200703518-MIEIC</v>
      </c>
      <c r="F1828" s="1" t="s">
        <v>8137</v>
      </c>
      <c r="G1828" s="1" t="s">
        <v>8141</v>
      </c>
      <c r="H1828" s="1" t="str">
        <f t="shared" si="2"/>
        <v>2014/2015</v>
      </c>
      <c r="I1828" s="2" t="str">
        <f t="shared" si="3"/>
        <v>2015</v>
      </c>
    </row>
    <row r="1829" ht="14.25" customHeight="1">
      <c r="A1829" s="1">
        <v>2.01406992E8</v>
      </c>
      <c r="B1829" s="1" t="s">
        <v>5902</v>
      </c>
      <c r="C1829" s="1" t="s">
        <v>5903</v>
      </c>
      <c r="D1829" s="1" t="s">
        <v>2</v>
      </c>
      <c r="E1829" s="1" t="str">
        <f t="shared" si="1"/>
        <v>201406992-MIEIC</v>
      </c>
      <c r="F1829" s="1" t="s">
        <v>8145</v>
      </c>
      <c r="G1829" s="1" t="s">
        <v>8144</v>
      </c>
      <c r="H1829" s="1" t="str">
        <f t="shared" si="2"/>
        <v>2018/2019</v>
      </c>
      <c r="I1829" s="2" t="str">
        <f t="shared" si="3"/>
        <v>2019</v>
      </c>
    </row>
    <row r="1830" ht="14.25" customHeight="1">
      <c r="A1830" s="1">
        <v>2.0030329E8</v>
      </c>
      <c r="B1830" s="1" t="s">
        <v>5907</v>
      </c>
      <c r="C1830" s="1" t="s">
        <v>5908</v>
      </c>
      <c r="D1830" s="1" t="s">
        <v>2</v>
      </c>
      <c r="E1830" s="1" t="str">
        <f t="shared" si="1"/>
        <v>200303290-MIEIC</v>
      </c>
      <c r="F1830" s="1" t="s">
        <v>8119</v>
      </c>
      <c r="G1830" s="1" t="s">
        <v>8118</v>
      </c>
      <c r="H1830" s="1" t="str">
        <f t="shared" si="2"/>
        <v>2007/2008</v>
      </c>
      <c r="I1830" s="2" t="str">
        <f t="shared" si="3"/>
        <v>2008</v>
      </c>
    </row>
    <row r="1831" ht="14.25" customHeight="1">
      <c r="A1831" s="1">
        <v>2.00904081E8</v>
      </c>
      <c r="B1831" s="1" t="s">
        <v>5911</v>
      </c>
      <c r="C1831" s="1" t="s">
        <v>5912</v>
      </c>
      <c r="D1831" s="1" t="s">
        <v>2</v>
      </c>
      <c r="E1831" s="1" t="str">
        <f t="shared" si="1"/>
        <v>200904081-MIEIC</v>
      </c>
      <c r="F1831" s="1" t="s">
        <v>8137</v>
      </c>
      <c r="G1831" s="1" t="s">
        <v>8138</v>
      </c>
      <c r="H1831" s="1" t="str">
        <f t="shared" si="2"/>
        <v>2013/2014</v>
      </c>
      <c r="I1831" s="2" t="str">
        <f t="shared" si="3"/>
        <v>2014</v>
      </c>
    </row>
    <row r="1832" ht="14.25" customHeight="1">
      <c r="A1832" s="1">
        <v>2.01304961E8</v>
      </c>
      <c r="B1832" s="1" t="s">
        <v>5915</v>
      </c>
      <c r="C1832" s="1" t="s">
        <v>5916</v>
      </c>
      <c r="D1832" s="1" t="s">
        <v>2</v>
      </c>
      <c r="E1832" s="1" t="str">
        <f t="shared" si="1"/>
        <v>201304961-MIEIC</v>
      </c>
      <c r="F1832" s="1" t="s">
        <v>8135</v>
      </c>
      <c r="G1832" s="1" t="s">
        <v>8136</v>
      </c>
      <c r="H1832" s="1" t="str">
        <f t="shared" si="2"/>
        <v>2020/2021</v>
      </c>
      <c r="I1832" s="2" t="str">
        <f t="shared" si="3"/>
        <v>2021</v>
      </c>
    </row>
    <row r="1833" ht="14.25" customHeight="1">
      <c r="A1833" s="1">
        <v>2.0160442E8</v>
      </c>
      <c r="B1833" s="1" t="s">
        <v>5921</v>
      </c>
      <c r="C1833" s="1" t="s">
        <v>5922</v>
      </c>
      <c r="D1833" s="1" t="s">
        <v>2</v>
      </c>
      <c r="E1833" s="1" t="str">
        <f t="shared" si="1"/>
        <v>201604420-MIEIC</v>
      </c>
      <c r="F1833" s="1" t="s">
        <v>8135</v>
      </c>
      <c r="G1833" s="1" t="s">
        <v>8136</v>
      </c>
      <c r="H1833" s="1" t="str">
        <f t="shared" si="2"/>
        <v>2020/2021</v>
      </c>
      <c r="I1833" s="2" t="str">
        <f t="shared" si="3"/>
        <v>2021</v>
      </c>
    </row>
    <row r="1834" ht="14.25" customHeight="1">
      <c r="A1834" s="1">
        <v>2.00701477E8</v>
      </c>
      <c r="B1834" s="1" t="s">
        <v>5939</v>
      </c>
      <c r="C1834" s="1" t="s">
        <v>5940</v>
      </c>
      <c r="D1834" s="1" t="s">
        <v>2</v>
      </c>
      <c r="E1834" s="1" t="str">
        <f t="shared" si="1"/>
        <v>200701477-MIEIC</v>
      </c>
      <c r="F1834" s="1" t="s">
        <v>8121</v>
      </c>
      <c r="G1834" s="1" t="s">
        <v>8132</v>
      </c>
      <c r="H1834" s="1" t="str">
        <f t="shared" si="2"/>
        <v>2011/2012</v>
      </c>
      <c r="I1834" s="2" t="str">
        <f t="shared" si="3"/>
        <v>2012</v>
      </c>
    </row>
    <row r="1835" ht="14.25" customHeight="1">
      <c r="A1835" s="1">
        <v>2.00601468E8</v>
      </c>
      <c r="B1835" s="1" t="s">
        <v>5943</v>
      </c>
      <c r="C1835" s="1" t="s">
        <v>5944</v>
      </c>
      <c r="D1835" s="1" t="s">
        <v>2</v>
      </c>
      <c r="E1835" s="1" t="str">
        <f t="shared" si="1"/>
        <v>200601468-MIEIC</v>
      </c>
      <c r="F1835" s="1" t="s">
        <v>8115</v>
      </c>
      <c r="G1835" s="1" t="s">
        <v>8131</v>
      </c>
      <c r="H1835" s="1" t="str">
        <f t="shared" si="2"/>
        <v>2010/2011</v>
      </c>
      <c r="I1835" s="2" t="str">
        <f t="shared" si="3"/>
        <v>2011</v>
      </c>
    </row>
    <row r="1836" ht="14.25" customHeight="1">
      <c r="A1836" s="1">
        <v>2.01208163E8</v>
      </c>
      <c r="B1836" s="1" t="s">
        <v>5947</v>
      </c>
      <c r="C1836" s="1" t="s">
        <v>5948</v>
      </c>
      <c r="D1836" s="1" t="s">
        <v>2</v>
      </c>
      <c r="E1836" s="1" t="str">
        <f t="shared" si="1"/>
        <v>201208163-MIEIC</v>
      </c>
      <c r="F1836" s="1" t="s">
        <v>8142</v>
      </c>
      <c r="G1836" s="1" t="s">
        <v>8150</v>
      </c>
      <c r="H1836" s="1" t="str">
        <f t="shared" si="2"/>
        <v>2017/2018</v>
      </c>
      <c r="I1836" s="2" t="str">
        <f t="shared" si="3"/>
        <v>2018</v>
      </c>
    </row>
    <row r="1837" ht="14.25" customHeight="1">
      <c r="A1837" s="1">
        <v>2.01205016E8</v>
      </c>
      <c r="B1837" s="1" t="s">
        <v>5955</v>
      </c>
      <c r="C1837" s="1" t="s">
        <v>5956</v>
      </c>
      <c r="D1837" s="1" t="s">
        <v>2</v>
      </c>
      <c r="E1837" s="1" t="str">
        <f t="shared" si="1"/>
        <v>201205016-MIEIC</v>
      </c>
      <c r="F1837" s="1" t="s">
        <v>8142</v>
      </c>
      <c r="G1837" s="1" t="s">
        <v>8143</v>
      </c>
      <c r="H1837" s="1" t="str">
        <f t="shared" si="2"/>
        <v>2016/2017</v>
      </c>
      <c r="I1837" s="2" t="str">
        <f t="shared" si="3"/>
        <v>2017</v>
      </c>
    </row>
    <row r="1838" ht="14.25" customHeight="1">
      <c r="A1838" s="1">
        <v>2.01002872E8</v>
      </c>
      <c r="B1838" s="1" t="s">
        <v>5959</v>
      </c>
      <c r="C1838" s="1" t="s">
        <v>5960</v>
      </c>
      <c r="D1838" s="1" t="s">
        <v>2</v>
      </c>
      <c r="E1838" s="1" t="str">
        <f t="shared" si="1"/>
        <v>201002872-MIEIC</v>
      </c>
      <c r="F1838" s="1" t="s">
        <v>8140</v>
      </c>
      <c r="G1838" s="1" t="s">
        <v>8141</v>
      </c>
      <c r="H1838" s="1" t="str">
        <f t="shared" si="2"/>
        <v>2014/2015</v>
      </c>
      <c r="I1838" s="2" t="str">
        <f t="shared" si="3"/>
        <v>2015</v>
      </c>
    </row>
    <row r="1839" ht="14.25" customHeight="1">
      <c r="A1839" s="1">
        <v>2.01306026E8</v>
      </c>
      <c r="B1839" s="1" t="s">
        <v>5962</v>
      </c>
      <c r="C1839" s="1" t="s">
        <v>5963</v>
      </c>
      <c r="D1839" s="1" t="s">
        <v>2</v>
      </c>
      <c r="E1839" s="1" t="str">
        <f t="shared" si="1"/>
        <v>201306026-MIEIC</v>
      </c>
      <c r="F1839" s="1" t="s">
        <v>8146</v>
      </c>
      <c r="G1839" s="1" t="s">
        <v>8134</v>
      </c>
      <c r="H1839" s="1" t="str">
        <f t="shared" si="2"/>
        <v>2019/2020</v>
      </c>
      <c r="I1839" s="2" t="str">
        <f t="shared" si="3"/>
        <v>2020</v>
      </c>
    </row>
    <row r="1840" ht="14.25" customHeight="1">
      <c r="A1840" s="1">
        <v>2.0140521E8</v>
      </c>
      <c r="B1840" s="1" t="s">
        <v>5967</v>
      </c>
      <c r="C1840" s="1" t="s">
        <v>5968</v>
      </c>
      <c r="D1840" s="1" t="s">
        <v>2</v>
      </c>
      <c r="E1840" s="1" t="str">
        <f t="shared" si="1"/>
        <v>201405210-MIEIC</v>
      </c>
      <c r="F1840" s="1" t="s">
        <v>8145</v>
      </c>
      <c r="G1840" s="1" t="s">
        <v>8144</v>
      </c>
      <c r="H1840" s="1" t="str">
        <f t="shared" si="2"/>
        <v>2018/2019</v>
      </c>
      <c r="I1840" s="2" t="str">
        <f t="shared" si="3"/>
        <v>2019</v>
      </c>
    </row>
    <row r="1841" ht="14.25" customHeight="1">
      <c r="A1841" s="1">
        <v>1.99400763E8</v>
      </c>
      <c r="B1841" s="1" t="s">
        <v>5971</v>
      </c>
      <c r="C1841" s="1" t="s">
        <v>5972</v>
      </c>
      <c r="D1841" s="1" t="s">
        <v>2</v>
      </c>
      <c r="E1841" s="1" t="str">
        <f t="shared" si="1"/>
        <v>199400763-MIEIC</v>
      </c>
      <c r="F1841" s="1" t="s">
        <v>8147</v>
      </c>
      <c r="G1841" s="1" t="s">
        <v>8116</v>
      </c>
      <c r="H1841" s="1" t="str">
        <f t="shared" si="2"/>
        <v>2008/2009</v>
      </c>
      <c r="I1841" s="2" t="str">
        <f t="shared" si="3"/>
        <v>2009</v>
      </c>
    </row>
    <row r="1842" ht="14.25" customHeight="1">
      <c r="A1842" s="1">
        <v>2.0040111E8</v>
      </c>
      <c r="B1842" s="1" t="s">
        <v>5976</v>
      </c>
      <c r="C1842" s="1" t="s">
        <v>5977</v>
      </c>
      <c r="D1842" s="1" t="s">
        <v>2</v>
      </c>
      <c r="E1842" s="1" t="str">
        <f t="shared" si="1"/>
        <v>200401110-MIEIC</v>
      </c>
      <c r="F1842" s="1" t="s">
        <v>8117</v>
      </c>
      <c r="G1842" s="1" t="s">
        <v>8130</v>
      </c>
      <c r="H1842" s="1" t="str">
        <f t="shared" si="2"/>
        <v>2009/2010</v>
      </c>
      <c r="I1842" s="2" t="str">
        <f t="shared" si="3"/>
        <v>2010</v>
      </c>
    </row>
    <row r="1843" ht="14.25" customHeight="1">
      <c r="A1843" s="1">
        <v>2.01506574E8</v>
      </c>
      <c r="B1843" s="1" t="s">
        <v>5993</v>
      </c>
      <c r="C1843" s="1" t="s">
        <v>5994</v>
      </c>
      <c r="D1843" s="1" t="s">
        <v>2</v>
      </c>
      <c r="E1843" s="1" t="str">
        <f t="shared" si="1"/>
        <v>201506574-MIEIC</v>
      </c>
      <c r="F1843" s="1" t="s">
        <v>8133</v>
      </c>
      <c r="G1843" s="1" t="s">
        <v>8134</v>
      </c>
      <c r="H1843" s="1" t="str">
        <f t="shared" si="2"/>
        <v>2019/2020</v>
      </c>
      <c r="I1843" s="2" t="str">
        <f t="shared" si="3"/>
        <v>2020</v>
      </c>
    </row>
    <row r="1844" ht="14.25" customHeight="1">
      <c r="A1844" s="1">
        <v>2.00201034E8</v>
      </c>
      <c r="B1844" s="1" t="s">
        <v>5995</v>
      </c>
      <c r="C1844" s="1" t="s">
        <v>5996</v>
      </c>
      <c r="D1844" s="1" t="s">
        <v>2</v>
      </c>
      <c r="E1844" s="1" t="str">
        <f t="shared" si="1"/>
        <v>200201034-MIEIC</v>
      </c>
      <c r="F1844" s="1" t="s">
        <v>8149</v>
      </c>
      <c r="G1844" s="1" t="s">
        <v>8129</v>
      </c>
      <c r="H1844" s="1" t="str">
        <f t="shared" si="2"/>
        <v>2012/2013</v>
      </c>
      <c r="I1844" s="2" t="str">
        <f t="shared" si="3"/>
        <v>2013</v>
      </c>
    </row>
    <row r="1845" ht="14.25" customHeight="1">
      <c r="A1845" s="1">
        <v>2.00502898E8</v>
      </c>
      <c r="B1845" s="1" t="s">
        <v>6004</v>
      </c>
      <c r="C1845" s="1" t="s">
        <v>6005</v>
      </c>
      <c r="D1845" s="1" t="s">
        <v>2</v>
      </c>
      <c r="E1845" s="1" t="str">
        <f t="shared" si="1"/>
        <v>200502898-MIEIC</v>
      </c>
      <c r="F1845" s="1" t="s">
        <v>8142</v>
      </c>
      <c r="G1845" s="1" t="s">
        <v>8143</v>
      </c>
      <c r="H1845" s="1" t="str">
        <f t="shared" si="2"/>
        <v>2016/2017</v>
      </c>
      <c r="I1845" s="2" t="str">
        <f t="shared" si="3"/>
        <v>2017</v>
      </c>
    </row>
    <row r="1846" ht="14.25" customHeight="1">
      <c r="A1846" s="1">
        <v>2.01100686E8</v>
      </c>
      <c r="B1846" s="1" t="s">
        <v>6007</v>
      </c>
      <c r="C1846" s="1" t="s">
        <v>6008</v>
      </c>
      <c r="D1846" s="1" t="s">
        <v>2</v>
      </c>
      <c r="E1846" s="1" t="str">
        <f t="shared" si="1"/>
        <v>201100686-MIEIC</v>
      </c>
      <c r="F1846" s="1" t="s">
        <v>8151</v>
      </c>
      <c r="G1846" s="1" t="s">
        <v>8143</v>
      </c>
      <c r="H1846" s="1" t="str">
        <f t="shared" si="2"/>
        <v>2016/2017</v>
      </c>
      <c r="I1846" s="2" t="str">
        <f t="shared" si="3"/>
        <v>2017</v>
      </c>
    </row>
    <row r="1847" ht="14.25" customHeight="1">
      <c r="A1847" s="1">
        <v>2.00301054E8</v>
      </c>
      <c r="B1847" s="1" t="s">
        <v>6017</v>
      </c>
      <c r="C1847" s="1" t="s">
        <v>6018</v>
      </c>
      <c r="D1847" s="1" t="s">
        <v>2</v>
      </c>
      <c r="E1847" s="1" t="str">
        <f t="shared" si="1"/>
        <v>200301054-MIEIC</v>
      </c>
      <c r="F1847" s="1" t="s">
        <v>8119</v>
      </c>
      <c r="G1847" s="1" t="s">
        <v>8129</v>
      </c>
      <c r="H1847" s="1" t="str">
        <f t="shared" si="2"/>
        <v>2012/2013</v>
      </c>
      <c r="I1847" s="2" t="str">
        <f t="shared" si="3"/>
        <v>2013</v>
      </c>
    </row>
    <row r="1848" ht="14.25" customHeight="1">
      <c r="A1848" s="1">
        <v>2.01005213E8</v>
      </c>
      <c r="B1848" s="1" t="s">
        <v>6024</v>
      </c>
      <c r="C1848" s="1" t="s">
        <v>6025</v>
      </c>
      <c r="D1848" s="1" t="s">
        <v>2</v>
      </c>
      <c r="E1848" s="1" t="str">
        <f t="shared" si="1"/>
        <v>201005213-MIEIC</v>
      </c>
      <c r="F1848" s="1" t="s">
        <v>8140</v>
      </c>
      <c r="G1848" s="1" t="s">
        <v>8152</v>
      </c>
      <c r="H1848" s="1" t="str">
        <f t="shared" si="2"/>
        <v>2015/2016</v>
      </c>
      <c r="I1848" s="2" t="str">
        <f t="shared" si="3"/>
        <v>2016</v>
      </c>
    </row>
    <row r="1849" ht="14.25" customHeight="1">
      <c r="A1849" s="1">
        <v>2.01008982E8</v>
      </c>
      <c r="B1849" s="1" t="s">
        <v>6027</v>
      </c>
      <c r="C1849" s="1" t="s">
        <v>6028</v>
      </c>
      <c r="D1849" s="1" t="s">
        <v>2</v>
      </c>
      <c r="E1849" s="1" t="str">
        <f t="shared" si="1"/>
        <v>201008982-MIEIC</v>
      </c>
      <c r="F1849" s="1" t="s">
        <v>8151</v>
      </c>
      <c r="G1849" s="1" t="s">
        <v>8134</v>
      </c>
      <c r="H1849" s="1" t="str">
        <f t="shared" si="2"/>
        <v>2019/2020</v>
      </c>
      <c r="I1849" s="2" t="str">
        <f t="shared" si="3"/>
        <v>2020</v>
      </c>
    </row>
    <row r="1850" ht="14.25" customHeight="1">
      <c r="A1850" s="1">
        <v>2.01200764E8</v>
      </c>
      <c r="B1850" s="1" t="s">
        <v>6029</v>
      </c>
      <c r="C1850" s="1" t="s">
        <v>6030</v>
      </c>
      <c r="D1850" s="1" t="s">
        <v>2</v>
      </c>
      <c r="E1850" s="1" t="str">
        <f t="shared" si="1"/>
        <v>201200764-MIEIC</v>
      </c>
      <c r="F1850" s="1" t="s">
        <v>8142</v>
      </c>
      <c r="G1850" s="1" t="s">
        <v>8136</v>
      </c>
      <c r="H1850" s="1" t="str">
        <f t="shared" si="2"/>
        <v>2020/2021</v>
      </c>
      <c r="I1850" s="2" t="str">
        <f t="shared" si="3"/>
        <v>2021</v>
      </c>
    </row>
    <row r="1851" ht="14.25" customHeight="1">
      <c r="A1851" s="1">
        <v>2.00905232E8</v>
      </c>
      <c r="B1851" s="1" t="s">
        <v>6039</v>
      </c>
      <c r="C1851" s="1" t="s">
        <v>6040</v>
      </c>
      <c r="D1851" s="1" t="s">
        <v>2</v>
      </c>
      <c r="E1851" s="1" t="str">
        <f t="shared" si="1"/>
        <v>200905232-MIEIC</v>
      </c>
      <c r="F1851" s="1" t="s">
        <v>8137</v>
      </c>
      <c r="G1851" s="1" t="s">
        <v>8138</v>
      </c>
      <c r="H1851" s="1" t="str">
        <f t="shared" si="2"/>
        <v>2013/2014</v>
      </c>
      <c r="I1851" s="2" t="str">
        <f t="shared" si="3"/>
        <v>2014</v>
      </c>
    </row>
    <row r="1852" ht="14.25" customHeight="1">
      <c r="A1852" s="1">
        <v>2.01204991E8</v>
      </c>
      <c r="B1852" s="1" t="s">
        <v>6056</v>
      </c>
      <c r="C1852" s="1" t="s">
        <v>6057</v>
      </c>
      <c r="D1852" s="1" t="s">
        <v>2</v>
      </c>
      <c r="E1852" s="1" t="str">
        <f t="shared" si="1"/>
        <v>201204991-MIEIC</v>
      </c>
      <c r="F1852" s="1" t="s">
        <v>8142</v>
      </c>
      <c r="G1852" s="1" t="s">
        <v>8143</v>
      </c>
      <c r="H1852" s="1" t="str">
        <f t="shared" si="2"/>
        <v>2016/2017</v>
      </c>
      <c r="I1852" s="2" t="str">
        <f t="shared" si="3"/>
        <v>2017</v>
      </c>
    </row>
    <row r="1853" ht="14.25" customHeight="1">
      <c r="A1853" s="1">
        <v>2.01305367E8</v>
      </c>
      <c r="B1853" s="1" t="s">
        <v>6064</v>
      </c>
      <c r="C1853" s="1" t="s">
        <v>6065</v>
      </c>
      <c r="D1853" s="1" t="s">
        <v>2</v>
      </c>
      <c r="E1853" s="1" t="str">
        <f t="shared" si="1"/>
        <v>201305367-MIEIC</v>
      </c>
      <c r="F1853" s="1" t="s">
        <v>8146</v>
      </c>
      <c r="G1853" s="1" t="s">
        <v>8150</v>
      </c>
      <c r="H1853" s="1" t="str">
        <f t="shared" si="2"/>
        <v>2017/2018</v>
      </c>
      <c r="I1853" s="2" t="str">
        <f t="shared" si="3"/>
        <v>2018</v>
      </c>
    </row>
    <row r="1854" ht="14.25" customHeight="1">
      <c r="A1854" s="1">
        <v>2.00100905E8</v>
      </c>
      <c r="B1854" s="1" t="s">
        <v>6072</v>
      </c>
      <c r="C1854" s="1" t="s">
        <v>6073</v>
      </c>
      <c r="D1854" s="1" t="s">
        <v>2</v>
      </c>
      <c r="E1854" s="1" t="str">
        <f t="shared" si="1"/>
        <v>200100905-MIEIC</v>
      </c>
      <c r="F1854" s="1" t="s">
        <v>8119</v>
      </c>
      <c r="G1854" s="1" t="s">
        <v>8118</v>
      </c>
      <c r="H1854" s="1" t="str">
        <f t="shared" si="2"/>
        <v>2007/2008</v>
      </c>
      <c r="I1854" s="2" t="str">
        <f t="shared" si="3"/>
        <v>2008</v>
      </c>
    </row>
    <row r="1855" ht="14.25" customHeight="1">
      <c r="A1855" s="1">
        <v>2.00405161E8</v>
      </c>
      <c r="B1855" s="1" t="s">
        <v>6083</v>
      </c>
      <c r="C1855" s="1" t="s">
        <v>6084</v>
      </c>
      <c r="D1855" s="1" t="s">
        <v>2</v>
      </c>
      <c r="E1855" s="1" t="str">
        <f t="shared" si="1"/>
        <v>200405161-MIEIC</v>
      </c>
      <c r="F1855" s="1" t="s">
        <v>8117</v>
      </c>
      <c r="G1855" s="1" t="s">
        <v>8116</v>
      </c>
      <c r="H1855" s="1" t="str">
        <f t="shared" si="2"/>
        <v>2008/2009</v>
      </c>
      <c r="I1855" s="2" t="str">
        <f t="shared" si="3"/>
        <v>2009</v>
      </c>
    </row>
    <row r="1856" ht="14.25" customHeight="1">
      <c r="A1856" s="1">
        <v>2.00504626E8</v>
      </c>
      <c r="B1856" s="1" t="s">
        <v>6086</v>
      </c>
      <c r="C1856" s="1" t="s">
        <v>6087</v>
      </c>
      <c r="D1856" s="1" t="s">
        <v>2</v>
      </c>
      <c r="E1856" s="1" t="str">
        <f t="shared" si="1"/>
        <v>200504626-MIEIC</v>
      </c>
      <c r="F1856" s="1" t="s">
        <v>8123</v>
      </c>
      <c r="G1856" s="1" t="s">
        <v>8130</v>
      </c>
      <c r="H1856" s="1" t="str">
        <f t="shared" si="2"/>
        <v>2009/2010</v>
      </c>
      <c r="I1856" s="2" t="str">
        <f t="shared" si="3"/>
        <v>2010</v>
      </c>
    </row>
    <row r="1857" ht="14.25" customHeight="1">
      <c r="A1857" s="1">
        <v>2.0060411E8</v>
      </c>
      <c r="B1857" s="1" t="s">
        <v>6093</v>
      </c>
      <c r="C1857" s="1" t="s">
        <v>6094</v>
      </c>
      <c r="D1857" s="1" t="s">
        <v>2</v>
      </c>
      <c r="E1857" s="1" t="str">
        <f t="shared" si="1"/>
        <v>200604110-MIEIC</v>
      </c>
      <c r="F1857" s="1" t="s">
        <v>8115</v>
      </c>
      <c r="G1857" s="1" t="s">
        <v>8131</v>
      </c>
      <c r="H1857" s="1" t="str">
        <f t="shared" si="2"/>
        <v>2010/2011</v>
      </c>
      <c r="I1857" s="2" t="str">
        <f t="shared" si="3"/>
        <v>2011</v>
      </c>
    </row>
    <row r="1858" ht="14.25" customHeight="1">
      <c r="A1858" s="1">
        <v>2.01006595E8</v>
      </c>
      <c r="B1858" s="1" t="s">
        <v>6099</v>
      </c>
      <c r="C1858" s="1" t="s">
        <v>6100</v>
      </c>
      <c r="D1858" s="1" t="s">
        <v>2</v>
      </c>
      <c r="E1858" s="1" t="str">
        <f t="shared" si="1"/>
        <v>201006595-MIEIC</v>
      </c>
      <c r="F1858" s="1" t="s">
        <v>8140</v>
      </c>
      <c r="G1858" s="1" t="s">
        <v>8141</v>
      </c>
      <c r="H1858" s="1" t="str">
        <f t="shared" si="2"/>
        <v>2014/2015</v>
      </c>
      <c r="I1858" s="2" t="str">
        <f t="shared" si="3"/>
        <v>2015</v>
      </c>
    </row>
    <row r="1859" ht="14.25" customHeight="1">
      <c r="A1859" s="1">
        <v>2.00504627E8</v>
      </c>
      <c r="B1859" s="1" t="s">
        <v>6105</v>
      </c>
      <c r="C1859" s="1" t="s">
        <v>6106</v>
      </c>
      <c r="D1859" s="1" t="s">
        <v>2</v>
      </c>
      <c r="E1859" s="1" t="str">
        <f t="shared" si="1"/>
        <v>200504627-MIEIC</v>
      </c>
      <c r="F1859" s="1" t="s">
        <v>8123</v>
      </c>
      <c r="G1859" s="1" t="s">
        <v>8130</v>
      </c>
      <c r="H1859" s="1" t="str">
        <f t="shared" si="2"/>
        <v>2009/2010</v>
      </c>
      <c r="I1859" s="2" t="str">
        <f t="shared" si="3"/>
        <v>2010</v>
      </c>
    </row>
    <row r="1860" ht="14.25" customHeight="1">
      <c r="A1860" s="1">
        <v>2.01004073E8</v>
      </c>
      <c r="B1860" s="1" t="s">
        <v>6124</v>
      </c>
      <c r="C1860" s="1" t="s">
        <v>6125</v>
      </c>
      <c r="D1860" s="1" t="s">
        <v>2</v>
      </c>
      <c r="E1860" s="1" t="str">
        <f t="shared" si="1"/>
        <v>201004073-MIEIC</v>
      </c>
      <c r="F1860" s="1" t="s">
        <v>8140</v>
      </c>
      <c r="G1860" s="1" t="s">
        <v>8141</v>
      </c>
      <c r="H1860" s="1" t="str">
        <f t="shared" si="2"/>
        <v>2014/2015</v>
      </c>
      <c r="I1860" s="2" t="str">
        <f t="shared" si="3"/>
        <v>2015</v>
      </c>
    </row>
    <row r="1861" ht="14.25" customHeight="1">
      <c r="A1861" s="1">
        <v>2.011069E8</v>
      </c>
      <c r="B1861" s="1" t="s">
        <v>6127</v>
      </c>
      <c r="C1861" s="1" t="s">
        <v>6128</v>
      </c>
      <c r="D1861" s="1" t="s">
        <v>2</v>
      </c>
      <c r="E1861" s="1" t="str">
        <f t="shared" si="1"/>
        <v>201106900-MIEIC</v>
      </c>
      <c r="F1861" s="1" t="s">
        <v>8151</v>
      </c>
      <c r="G1861" s="1" t="s">
        <v>8152</v>
      </c>
      <c r="H1861" s="1" t="str">
        <f t="shared" si="2"/>
        <v>2015/2016</v>
      </c>
      <c r="I1861" s="2" t="str">
        <f t="shared" si="3"/>
        <v>2016</v>
      </c>
    </row>
    <row r="1862" ht="14.25" customHeight="1">
      <c r="A1862" s="1">
        <v>2.01303271E8</v>
      </c>
      <c r="B1862" s="1" t="s">
        <v>6130</v>
      </c>
      <c r="C1862" s="1" t="s">
        <v>6131</v>
      </c>
      <c r="D1862" s="1" t="s">
        <v>2</v>
      </c>
      <c r="E1862" s="1" t="str">
        <f t="shared" si="1"/>
        <v>201303271-MIEIC</v>
      </c>
      <c r="F1862" s="1" t="s">
        <v>8146</v>
      </c>
      <c r="G1862" s="1" t="s">
        <v>8136</v>
      </c>
      <c r="H1862" s="1" t="str">
        <f t="shared" si="2"/>
        <v>2020/2021</v>
      </c>
      <c r="I1862" s="2" t="str">
        <f t="shared" si="3"/>
        <v>2021</v>
      </c>
    </row>
    <row r="1863" ht="14.25" customHeight="1">
      <c r="A1863" s="1">
        <v>2.01404178E8</v>
      </c>
      <c r="B1863" s="1" t="s">
        <v>6133</v>
      </c>
      <c r="C1863" s="1" t="s">
        <v>6134</v>
      </c>
      <c r="D1863" s="1" t="s">
        <v>2</v>
      </c>
      <c r="E1863" s="1" t="str">
        <f t="shared" si="1"/>
        <v>201404178-MIEIC</v>
      </c>
      <c r="F1863" s="1" t="s">
        <v>8145</v>
      </c>
      <c r="G1863" s="1" t="s">
        <v>8144</v>
      </c>
      <c r="H1863" s="1" t="str">
        <f t="shared" si="2"/>
        <v>2018/2019</v>
      </c>
      <c r="I1863" s="2" t="str">
        <f t="shared" si="3"/>
        <v>2019</v>
      </c>
    </row>
    <row r="1864" ht="14.25" customHeight="1">
      <c r="A1864" s="1">
        <v>2.00704526E8</v>
      </c>
      <c r="B1864" s="1" t="s">
        <v>6136</v>
      </c>
      <c r="C1864" s="1" t="s">
        <v>6137</v>
      </c>
      <c r="D1864" s="1" t="s">
        <v>2</v>
      </c>
      <c r="E1864" s="1" t="str">
        <f t="shared" si="1"/>
        <v>200704526-MIEIC</v>
      </c>
      <c r="F1864" s="1" t="s">
        <v>8121</v>
      </c>
      <c r="G1864" s="1" t="s">
        <v>8132</v>
      </c>
      <c r="H1864" s="1" t="str">
        <f t="shared" si="2"/>
        <v>2011/2012</v>
      </c>
      <c r="I1864" s="2" t="str">
        <f t="shared" si="3"/>
        <v>2012</v>
      </c>
    </row>
    <row r="1865" ht="14.25" customHeight="1">
      <c r="A1865" s="1">
        <v>2.00500458E8</v>
      </c>
      <c r="B1865" s="1" t="s">
        <v>6138</v>
      </c>
      <c r="C1865" s="1" t="s">
        <v>6139</v>
      </c>
      <c r="D1865" s="1" t="s">
        <v>2</v>
      </c>
      <c r="E1865" s="1" t="str">
        <f t="shared" si="1"/>
        <v>200500458-MIEIC</v>
      </c>
      <c r="F1865" s="1" t="s">
        <v>8123</v>
      </c>
      <c r="G1865" s="1" t="s">
        <v>8131</v>
      </c>
      <c r="H1865" s="1" t="str">
        <f t="shared" si="2"/>
        <v>2010/2011</v>
      </c>
      <c r="I1865" s="2" t="str">
        <f t="shared" si="3"/>
        <v>2011</v>
      </c>
    </row>
    <row r="1866" ht="14.25" customHeight="1">
      <c r="A1866" s="1">
        <v>2.0150546E8</v>
      </c>
      <c r="B1866" s="1" t="s">
        <v>6141</v>
      </c>
      <c r="C1866" s="1" t="s">
        <v>6142</v>
      </c>
      <c r="D1866" s="1" t="s">
        <v>2</v>
      </c>
      <c r="E1866" s="1" t="str">
        <f t="shared" si="1"/>
        <v>201505460-MIEIC</v>
      </c>
      <c r="F1866" s="1" t="s">
        <v>8133</v>
      </c>
      <c r="G1866" s="1" t="s">
        <v>8134</v>
      </c>
      <c r="H1866" s="1" t="str">
        <f t="shared" si="2"/>
        <v>2019/2020</v>
      </c>
      <c r="I1866" s="2" t="str">
        <f t="shared" si="3"/>
        <v>2020</v>
      </c>
    </row>
    <row r="1867" ht="14.25" customHeight="1">
      <c r="A1867" s="1">
        <v>2.00703453E8</v>
      </c>
      <c r="B1867" s="1" t="s">
        <v>6144</v>
      </c>
      <c r="C1867" s="1" t="s">
        <v>6145</v>
      </c>
      <c r="D1867" s="1" t="s">
        <v>2</v>
      </c>
      <c r="E1867" s="1" t="str">
        <f t="shared" si="1"/>
        <v>200703453-MIEIC</v>
      </c>
      <c r="F1867" s="1" t="s">
        <v>8121</v>
      </c>
      <c r="G1867" s="1" t="s">
        <v>8129</v>
      </c>
      <c r="H1867" s="1" t="str">
        <f t="shared" si="2"/>
        <v>2012/2013</v>
      </c>
      <c r="I1867" s="2" t="str">
        <f t="shared" si="3"/>
        <v>2013</v>
      </c>
    </row>
    <row r="1868" ht="14.25" customHeight="1">
      <c r="A1868" s="1">
        <v>2.01306843E8</v>
      </c>
      <c r="B1868" s="1" t="s">
        <v>6149</v>
      </c>
      <c r="C1868" s="1" t="s">
        <v>6150</v>
      </c>
      <c r="D1868" s="1" t="s">
        <v>2</v>
      </c>
      <c r="E1868" s="1" t="str">
        <f t="shared" si="1"/>
        <v>201306843-MIEIC</v>
      </c>
      <c r="F1868" s="1" t="s">
        <v>8146</v>
      </c>
      <c r="G1868" s="1" t="s">
        <v>8150</v>
      </c>
      <c r="H1868" s="1" t="str">
        <f t="shared" si="2"/>
        <v>2017/2018</v>
      </c>
      <c r="I1868" s="2" t="str">
        <f t="shared" si="3"/>
        <v>2018</v>
      </c>
    </row>
    <row r="1869" ht="14.25" customHeight="1">
      <c r="A1869" s="1">
        <v>2.01303973E8</v>
      </c>
      <c r="B1869" s="1" t="s">
        <v>6155</v>
      </c>
      <c r="C1869" s="1" t="s">
        <v>6156</v>
      </c>
      <c r="D1869" s="1" t="s">
        <v>2</v>
      </c>
      <c r="E1869" s="1" t="str">
        <f t="shared" si="1"/>
        <v>201303973-MIEIC</v>
      </c>
      <c r="F1869" s="1" t="s">
        <v>8146</v>
      </c>
      <c r="G1869" s="1" t="s">
        <v>8150</v>
      </c>
      <c r="H1869" s="1" t="str">
        <f t="shared" si="2"/>
        <v>2017/2018</v>
      </c>
      <c r="I1869" s="2" t="str">
        <f t="shared" si="3"/>
        <v>2018</v>
      </c>
    </row>
    <row r="1870" ht="14.25" customHeight="1">
      <c r="A1870" s="1">
        <v>2.00803068E8</v>
      </c>
      <c r="B1870" s="1" t="s">
        <v>6158</v>
      </c>
      <c r="C1870" s="1" t="s">
        <v>6159</v>
      </c>
      <c r="D1870" s="1" t="s">
        <v>2</v>
      </c>
      <c r="E1870" s="1" t="str">
        <f t="shared" si="1"/>
        <v>200803068-MIEIC</v>
      </c>
      <c r="F1870" s="1" t="s">
        <v>8147</v>
      </c>
      <c r="G1870" s="1" t="s">
        <v>8129</v>
      </c>
      <c r="H1870" s="1" t="str">
        <f t="shared" si="2"/>
        <v>2012/2013</v>
      </c>
      <c r="I1870" s="2" t="str">
        <f t="shared" si="3"/>
        <v>2013</v>
      </c>
    </row>
    <row r="1871" ht="14.25" customHeight="1">
      <c r="A1871" s="1">
        <v>2.01206054E8</v>
      </c>
      <c r="B1871" s="1" t="s">
        <v>6166</v>
      </c>
      <c r="C1871" s="1" t="s">
        <v>6167</v>
      </c>
      <c r="D1871" s="1" t="s">
        <v>2</v>
      </c>
      <c r="E1871" s="1" t="str">
        <f t="shared" si="1"/>
        <v>201206054-MIEIC</v>
      </c>
      <c r="F1871" s="1" t="s">
        <v>8142</v>
      </c>
      <c r="G1871" s="1" t="s">
        <v>8143</v>
      </c>
      <c r="H1871" s="1" t="str">
        <f t="shared" si="2"/>
        <v>2016/2017</v>
      </c>
      <c r="I1871" s="2" t="str">
        <f t="shared" si="3"/>
        <v>2017</v>
      </c>
    </row>
    <row r="1872" ht="14.25" customHeight="1">
      <c r="A1872" s="1">
        <v>2.00103548E8</v>
      </c>
      <c r="B1872" s="1" t="s">
        <v>6171</v>
      </c>
      <c r="C1872" s="1" t="s">
        <v>6172</v>
      </c>
      <c r="D1872" s="1" t="s">
        <v>2</v>
      </c>
      <c r="E1872" s="1" t="str">
        <f t="shared" si="1"/>
        <v>200103548-MIEIC</v>
      </c>
      <c r="F1872" s="1" t="s">
        <v>8117</v>
      </c>
      <c r="G1872" s="1" t="s">
        <v>8116</v>
      </c>
      <c r="H1872" s="1" t="str">
        <f t="shared" si="2"/>
        <v>2008/2009</v>
      </c>
      <c r="I1872" s="2" t="str">
        <f t="shared" si="3"/>
        <v>2009</v>
      </c>
    </row>
    <row r="1873" ht="14.25" customHeight="1">
      <c r="A1873" s="1">
        <v>2.0130389E8</v>
      </c>
      <c r="B1873" s="1" t="s">
        <v>6179</v>
      </c>
      <c r="C1873" s="1" t="s">
        <v>6180</v>
      </c>
      <c r="D1873" s="1" t="s">
        <v>2</v>
      </c>
      <c r="E1873" s="1" t="str">
        <f t="shared" si="1"/>
        <v>201303890-MIEIC</v>
      </c>
      <c r="F1873" s="1" t="s">
        <v>8146</v>
      </c>
      <c r="G1873" s="1" t="s">
        <v>8144</v>
      </c>
      <c r="H1873" s="1" t="str">
        <f t="shared" si="2"/>
        <v>2018/2019</v>
      </c>
      <c r="I1873" s="2" t="str">
        <f t="shared" si="3"/>
        <v>2019</v>
      </c>
    </row>
    <row r="1874" ht="14.25" customHeight="1">
      <c r="A1874" s="1">
        <v>2.0160447E8</v>
      </c>
      <c r="B1874" s="1" t="s">
        <v>6184</v>
      </c>
      <c r="C1874" s="1" t="s">
        <v>6185</v>
      </c>
      <c r="D1874" s="1" t="s">
        <v>2</v>
      </c>
      <c r="E1874" s="1" t="str">
        <f t="shared" si="1"/>
        <v>201604470-MIEIC</v>
      </c>
      <c r="F1874" s="1" t="s">
        <v>8135</v>
      </c>
      <c r="G1874" s="1" t="s">
        <v>8136</v>
      </c>
      <c r="H1874" s="1" t="str">
        <f t="shared" si="2"/>
        <v>2020/2021</v>
      </c>
      <c r="I1874" s="2" t="str">
        <f t="shared" si="3"/>
        <v>2021</v>
      </c>
    </row>
    <row r="1875" ht="14.25" customHeight="1">
      <c r="A1875" s="1">
        <v>2.01305618E8</v>
      </c>
      <c r="B1875" s="1" t="s">
        <v>6186</v>
      </c>
      <c r="C1875" s="1" t="s">
        <v>6187</v>
      </c>
      <c r="D1875" s="1" t="s">
        <v>2</v>
      </c>
      <c r="E1875" s="1" t="str">
        <f t="shared" si="1"/>
        <v>201305618-MIEIC</v>
      </c>
      <c r="F1875" s="1" t="s">
        <v>8146</v>
      </c>
      <c r="G1875" s="1" t="s">
        <v>8150</v>
      </c>
      <c r="H1875" s="1" t="str">
        <f t="shared" si="2"/>
        <v>2017/2018</v>
      </c>
      <c r="I1875" s="2" t="str">
        <f t="shared" si="3"/>
        <v>2018</v>
      </c>
    </row>
    <row r="1876" ht="14.25" customHeight="1">
      <c r="A1876" s="1">
        <v>1.9950125E8</v>
      </c>
      <c r="B1876" s="1" t="s">
        <v>6195</v>
      </c>
      <c r="C1876" s="1" t="s">
        <v>6196</v>
      </c>
      <c r="D1876" s="1" t="s">
        <v>2</v>
      </c>
      <c r="E1876" s="1" t="str">
        <f t="shared" si="1"/>
        <v>199501250-MIEIC</v>
      </c>
      <c r="F1876" s="1" t="s">
        <v>8147</v>
      </c>
      <c r="G1876" s="1" t="s">
        <v>8116</v>
      </c>
      <c r="H1876" s="1" t="str">
        <f t="shared" si="2"/>
        <v>2008/2009</v>
      </c>
      <c r="I1876" s="2" t="str">
        <f t="shared" si="3"/>
        <v>2009</v>
      </c>
    </row>
    <row r="1877" ht="14.25" customHeight="1">
      <c r="A1877" s="1">
        <v>2.0030479E8</v>
      </c>
      <c r="B1877" s="1" t="s">
        <v>6203</v>
      </c>
      <c r="C1877" s="1" t="s">
        <v>6204</v>
      </c>
      <c r="D1877" s="1" t="s">
        <v>2</v>
      </c>
      <c r="E1877" s="1" t="str">
        <f t="shared" si="1"/>
        <v>200304790-MIEIC</v>
      </c>
      <c r="F1877" s="1" t="s">
        <v>8119</v>
      </c>
      <c r="G1877" s="1" t="s">
        <v>8118</v>
      </c>
      <c r="H1877" s="1" t="str">
        <f t="shared" si="2"/>
        <v>2007/2008</v>
      </c>
      <c r="I1877" s="2" t="str">
        <f t="shared" si="3"/>
        <v>2008</v>
      </c>
    </row>
    <row r="1878" ht="14.25" customHeight="1">
      <c r="A1878" s="1">
        <v>2.0090304E8</v>
      </c>
      <c r="B1878" s="1" t="s">
        <v>6207</v>
      </c>
      <c r="C1878" s="1" t="s">
        <v>6208</v>
      </c>
      <c r="D1878" s="1" t="s">
        <v>2</v>
      </c>
      <c r="E1878" s="1" t="str">
        <f t="shared" si="1"/>
        <v>200903040-MIEIC</v>
      </c>
      <c r="F1878" s="1" t="s">
        <v>8137</v>
      </c>
      <c r="G1878" s="1" t="s">
        <v>8138</v>
      </c>
      <c r="H1878" s="1" t="str">
        <f t="shared" si="2"/>
        <v>2013/2014</v>
      </c>
      <c r="I1878" s="2" t="str">
        <f t="shared" si="3"/>
        <v>2014</v>
      </c>
    </row>
    <row r="1879" ht="14.25" customHeight="1">
      <c r="A1879" s="1">
        <v>2.01103084E8</v>
      </c>
      <c r="B1879" s="1" t="s">
        <v>6215</v>
      </c>
      <c r="C1879" s="1" t="s">
        <v>6216</v>
      </c>
      <c r="D1879" s="1" t="s">
        <v>2</v>
      </c>
      <c r="E1879" s="1" t="str">
        <f t="shared" si="1"/>
        <v>201103084-MIEIC</v>
      </c>
      <c r="F1879" s="1" t="s">
        <v>8151</v>
      </c>
      <c r="G1879" s="1" t="s">
        <v>8136</v>
      </c>
      <c r="H1879" s="1" t="str">
        <f t="shared" si="2"/>
        <v>2020/2021</v>
      </c>
      <c r="I1879" s="2" t="str">
        <f t="shared" si="3"/>
        <v>2021</v>
      </c>
    </row>
    <row r="1880" ht="14.25" customHeight="1">
      <c r="A1880" s="1">
        <v>2.01605339E8</v>
      </c>
      <c r="B1880" s="1" t="s">
        <v>6221</v>
      </c>
      <c r="C1880" s="1" t="s">
        <v>6222</v>
      </c>
      <c r="D1880" s="1" t="s">
        <v>2</v>
      </c>
      <c r="E1880" s="1" t="str">
        <f t="shared" si="1"/>
        <v>201605339-MIEIC</v>
      </c>
      <c r="F1880" s="1" t="s">
        <v>8135</v>
      </c>
      <c r="G1880" s="1" t="s">
        <v>8136</v>
      </c>
      <c r="H1880" s="1" t="str">
        <f t="shared" si="2"/>
        <v>2020/2021</v>
      </c>
      <c r="I1880" s="2" t="str">
        <f t="shared" si="3"/>
        <v>2021</v>
      </c>
    </row>
    <row r="1881" ht="14.25" customHeight="1">
      <c r="A1881" s="1">
        <v>2.01603846E8</v>
      </c>
      <c r="B1881" s="1" t="s">
        <v>6224</v>
      </c>
      <c r="C1881" s="1" t="s">
        <v>6225</v>
      </c>
      <c r="D1881" s="1" t="s">
        <v>2</v>
      </c>
      <c r="E1881" s="1" t="str">
        <f t="shared" si="1"/>
        <v>201603846-MIEIC</v>
      </c>
      <c r="F1881" s="1" t="s">
        <v>8135</v>
      </c>
      <c r="G1881" s="1" t="s">
        <v>8136</v>
      </c>
      <c r="H1881" s="1" t="str">
        <f t="shared" si="2"/>
        <v>2020/2021</v>
      </c>
      <c r="I1881" s="2" t="str">
        <f t="shared" si="3"/>
        <v>2021</v>
      </c>
    </row>
    <row r="1882" ht="14.25" customHeight="1">
      <c r="A1882" s="1">
        <v>2.01102999E8</v>
      </c>
      <c r="B1882" s="1" t="s">
        <v>6226</v>
      </c>
      <c r="C1882" s="1" t="s">
        <v>6227</v>
      </c>
      <c r="D1882" s="1" t="s">
        <v>2</v>
      </c>
      <c r="E1882" s="1" t="str">
        <f t="shared" si="1"/>
        <v>201102999-MIEIC</v>
      </c>
      <c r="F1882" s="1" t="s">
        <v>8151</v>
      </c>
      <c r="G1882" s="1" t="s">
        <v>8152</v>
      </c>
      <c r="H1882" s="1" t="str">
        <f t="shared" si="2"/>
        <v>2015/2016</v>
      </c>
      <c r="I1882" s="2" t="str">
        <f t="shared" si="3"/>
        <v>2016</v>
      </c>
    </row>
    <row r="1883" ht="14.25" customHeight="1">
      <c r="A1883" s="1">
        <v>2.00804985E8</v>
      </c>
      <c r="B1883" s="1" t="s">
        <v>6228</v>
      </c>
      <c r="C1883" s="1" t="s">
        <v>6229</v>
      </c>
      <c r="D1883" s="1" t="s">
        <v>2</v>
      </c>
      <c r="E1883" s="1" t="str">
        <f t="shared" si="1"/>
        <v>200804985-MIEIC</v>
      </c>
      <c r="F1883" s="1" t="s">
        <v>8147</v>
      </c>
      <c r="G1883" s="1" t="s">
        <v>8130</v>
      </c>
      <c r="H1883" s="1" t="str">
        <f t="shared" si="2"/>
        <v>2009/2010</v>
      </c>
      <c r="I1883" s="2" t="str">
        <f t="shared" si="3"/>
        <v>2010</v>
      </c>
    </row>
    <row r="1884" ht="14.25" customHeight="1">
      <c r="A1884" s="1">
        <v>2.01000588E8</v>
      </c>
      <c r="B1884" s="1" t="s">
        <v>6231</v>
      </c>
      <c r="C1884" s="1" t="s">
        <v>6232</v>
      </c>
      <c r="D1884" s="1" t="s">
        <v>2</v>
      </c>
      <c r="E1884" s="1" t="str">
        <f t="shared" si="1"/>
        <v>201000588-MIEIC</v>
      </c>
      <c r="F1884" s="1" t="s">
        <v>8140</v>
      </c>
      <c r="G1884" s="1" t="s">
        <v>8141</v>
      </c>
      <c r="H1884" s="1" t="str">
        <f t="shared" si="2"/>
        <v>2014/2015</v>
      </c>
      <c r="I1884" s="2" t="str">
        <f t="shared" si="3"/>
        <v>2015</v>
      </c>
    </row>
    <row r="1885" ht="14.25" customHeight="1">
      <c r="A1885" s="1">
        <v>2.00406014E8</v>
      </c>
      <c r="B1885" s="1" t="s">
        <v>6233</v>
      </c>
      <c r="C1885" s="1" t="s">
        <v>6234</v>
      </c>
      <c r="D1885" s="1" t="s">
        <v>2</v>
      </c>
      <c r="E1885" s="1" t="str">
        <f t="shared" si="1"/>
        <v>200406014-MIEIC</v>
      </c>
      <c r="F1885" s="1" t="s">
        <v>8117</v>
      </c>
      <c r="G1885" s="1" t="s">
        <v>8130</v>
      </c>
      <c r="H1885" s="1" t="str">
        <f t="shared" si="2"/>
        <v>2009/2010</v>
      </c>
      <c r="I1885" s="2" t="str">
        <f t="shared" si="3"/>
        <v>2010</v>
      </c>
    </row>
    <row r="1886" ht="14.25" customHeight="1">
      <c r="A1886" s="1">
        <v>2.01304073E8</v>
      </c>
      <c r="B1886" s="1" t="s">
        <v>6238</v>
      </c>
      <c r="C1886" s="1" t="s">
        <v>6239</v>
      </c>
      <c r="D1886" s="1" t="s">
        <v>2</v>
      </c>
      <c r="E1886" s="1" t="str">
        <f t="shared" si="1"/>
        <v>201304073-MIEIC</v>
      </c>
      <c r="F1886" s="1" t="s">
        <v>8146</v>
      </c>
      <c r="G1886" s="1" t="s">
        <v>8150</v>
      </c>
      <c r="H1886" s="1" t="str">
        <f t="shared" si="2"/>
        <v>2017/2018</v>
      </c>
      <c r="I1886" s="2" t="str">
        <f t="shared" si="3"/>
        <v>2018</v>
      </c>
    </row>
    <row r="1887" ht="14.25" customHeight="1">
      <c r="A1887" s="1">
        <v>2.01306032E8</v>
      </c>
      <c r="B1887" s="1" t="s">
        <v>6240</v>
      </c>
      <c r="C1887" s="1" t="s">
        <v>6241</v>
      </c>
      <c r="D1887" s="1" t="s">
        <v>2</v>
      </c>
      <c r="E1887" s="1" t="str">
        <f t="shared" si="1"/>
        <v>201306032-MIEIC</v>
      </c>
      <c r="F1887" s="1" t="s">
        <v>8146</v>
      </c>
      <c r="G1887" s="1" t="s">
        <v>8150</v>
      </c>
      <c r="H1887" s="1" t="str">
        <f t="shared" si="2"/>
        <v>2017/2018</v>
      </c>
      <c r="I1887" s="2" t="str">
        <f t="shared" si="3"/>
        <v>2018</v>
      </c>
    </row>
    <row r="1888" ht="14.25" customHeight="1">
      <c r="A1888" s="1">
        <v>2.00303291E8</v>
      </c>
      <c r="B1888" s="1" t="s">
        <v>6242</v>
      </c>
      <c r="C1888" s="1" t="s">
        <v>6243</v>
      </c>
      <c r="D1888" s="1" t="s">
        <v>2</v>
      </c>
      <c r="E1888" s="1" t="str">
        <f t="shared" si="1"/>
        <v>200303291-MIEIC</v>
      </c>
      <c r="F1888" s="1" t="s">
        <v>8119</v>
      </c>
      <c r="G1888" s="1" t="s">
        <v>8118</v>
      </c>
      <c r="H1888" s="1" t="str">
        <f t="shared" si="2"/>
        <v>2007/2008</v>
      </c>
      <c r="I1888" s="2" t="str">
        <f t="shared" si="3"/>
        <v>2008</v>
      </c>
    </row>
    <row r="1889" ht="14.25" customHeight="1">
      <c r="A1889" s="1">
        <v>2.00701503E8</v>
      </c>
      <c r="B1889" s="1" t="s">
        <v>6248</v>
      </c>
      <c r="C1889" s="1" t="s">
        <v>6249</v>
      </c>
      <c r="D1889" s="1" t="s">
        <v>2</v>
      </c>
      <c r="E1889" s="1" t="str">
        <f t="shared" si="1"/>
        <v>200701503-MIEIC</v>
      </c>
      <c r="F1889" s="1" t="s">
        <v>8121</v>
      </c>
      <c r="G1889" s="1" t="s">
        <v>8132</v>
      </c>
      <c r="H1889" s="1" t="str">
        <f t="shared" si="2"/>
        <v>2011/2012</v>
      </c>
      <c r="I1889" s="2" t="str">
        <f t="shared" si="3"/>
        <v>2012</v>
      </c>
    </row>
    <row r="1890" ht="14.25" customHeight="1">
      <c r="A1890" s="1">
        <v>2.00201124E8</v>
      </c>
      <c r="B1890" s="1" t="s">
        <v>6251</v>
      </c>
      <c r="C1890" s="1" t="s">
        <v>6252</v>
      </c>
      <c r="D1890" s="1" t="s">
        <v>2</v>
      </c>
      <c r="E1890" s="1" t="str">
        <f t="shared" si="1"/>
        <v>200201124-MIEIC</v>
      </c>
      <c r="F1890" s="1" t="s">
        <v>8149</v>
      </c>
      <c r="G1890" s="1" t="s">
        <v>8118</v>
      </c>
      <c r="H1890" s="1" t="str">
        <f t="shared" si="2"/>
        <v>2007/2008</v>
      </c>
      <c r="I1890" s="2" t="str">
        <f t="shared" si="3"/>
        <v>2008</v>
      </c>
    </row>
    <row r="1891" ht="14.25" customHeight="1">
      <c r="A1891" s="1">
        <v>2.01306095E8</v>
      </c>
      <c r="B1891" s="1" t="s">
        <v>6262</v>
      </c>
      <c r="C1891" s="1" t="s">
        <v>6263</v>
      </c>
      <c r="D1891" s="1" t="s">
        <v>2</v>
      </c>
      <c r="E1891" s="1" t="str">
        <f t="shared" si="1"/>
        <v>201306095-MIEIC</v>
      </c>
      <c r="F1891" s="1" t="s">
        <v>8146</v>
      </c>
      <c r="G1891" s="1" t="s">
        <v>8150</v>
      </c>
      <c r="H1891" s="1" t="str">
        <f t="shared" si="2"/>
        <v>2017/2018</v>
      </c>
      <c r="I1891" s="2" t="str">
        <f t="shared" si="3"/>
        <v>2018</v>
      </c>
    </row>
    <row r="1892" ht="14.25" customHeight="1">
      <c r="A1892" s="1">
        <v>2.01306506E8</v>
      </c>
      <c r="B1892" s="1" t="s">
        <v>6265</v>
      </c>
      <c r="C1892" s="1" t="s">
        <v>6266</v>
      </c>
      <c r="D1892" s="1" t="s">
        <v>2</v>
      </c>
      <c r="E1892" s="1" t="str">
        <f t="shared" si="1"/>
        <v>201306506-MIEIC</v>
      </c>
      <c r="F1892" s="1" t="s">
        <v>8146</v>
      </c>
      <c r="G1892" s="1" t="s">
        <v>8144</v>
      </c>
      <c r="H1892" s="1" t="str">
        <f t="shared" si="2"/>
        <v>2018/2019</v>
      </c>
      <c r="I1892" s="2" t="str">
        <f t="shared" si="3"/>
        <v>2019</v>
      </c>
    </row>
    <row r="1893" ht="14.25" customHeight="1">
      <c r="A1893" s="1">
        <v>2.00102852E8</v>
      </c>
      <c r="B1893" s="1" t="s">
        <v>6276</v>
      </c>
      <c r="C1893" s="1" t="s">
        <v>6277</v>
      </c>
      <c r="D1893" s="1" t="s">
        <v>2</v>
      </c>
      <c r="E1893" s="1" t="str">
        <f t="shared" si="1"/>
        <v>200102852-MIEIC</v>
      </c>
      <c r="F1893" s="1" t="s">
        <v>8119</v>
      </c>
      <c r="G1893" s="1" t="s">
        <v>8118</v>
      </c>
      <c r="H1893" s="1" t="str">
        <f t="shared" si="2"/>
        <v>2007/2008</v>
      </c>
      <c r="I1893" s="2" t="str">
        <f t="shared" si="3"/>
        <v>2008</v>
      </c>
    </row>
    <row r="1894" ht="14.25" customHeight="1">
      <c r="A1894" s="1">
        <v>2.01106748E8</v>
      </c>
      <c r="B1894" s="1" t="s">
        <v>6282</v>
      </c>
      <c r="C1894" s="1" t="s">
        <v>6283</v>
      </c>
      <c r="D1894" s="1" t="s">
        <v>2</v>
      </c>
      <c r="E1894" s="1" t="str">
        <f t="shared" si="1"/>
        <v>201106748-MIEIC</v>
      </c>
      <c r="F1894" s="1" t="s">
        <v>8151</v>
      </c>
      <c r="G1894" s="1" t="s">
        <v>8152</v>
      </c>
      <c r="H1894" s="1" t="str">
        <f t="shared" si="2"/>
        <v>2015/2016</v>
      </c>
      <c r="I1894" s="2" t="str">
        <f t="shared" si="3"/>
        <v>2016</v>
      </c>
    </row>
    <row r="1895" ht="14.25" customHeight="1">
      <c r="A1895" s="1">
        <v>1.99501244E8</v>
      </c>
      <c r="B1895" s="1" t="s">
        <v>6287</v>
      </c>
      <c r="C1895" s="1" t="s">
        <v>6288</v>
      </c>
      <c r="D1895" s="1" t="s">
        <v>2</v>
      </c>
      <c r="E1895" s="1" t="str">
        <f t="shared" si="1"/>
        <v>199501244-MIEIC</v>
      </c>
      <c r="F1895" s="1" t="s">
        <v>8121</v>
      </c>
      <c r="G1895" s="1" t="s">
        <v>8118</v>
      </c>
      <c r="H1895" s="1" t="str">
        <f t="shared" si="2"/>
        <v>2007/2008</v>
      </c>
      <c r="I1895" s="2" t="str">
        <f t="shared" si="3"/>
        <v>2008</v>
      </c>
    </row>
    <row r="1896" ht="14.25" customHeight="1">
      <c r="A1896" s="1">
        <v>2.01306037E8</v>
      </c>
      <c r="B1896" s="1" t="s">
        <v>6291</v>
      </c>
      <c r="C1896" s="1" t="s">
        <v>6292</v>
      </c>
      <c r="D1896" s="1" t="s">
        <v>2</v>
      </c>
      <c r="E1896" s="1" t="str">
        <f t="shared" si="1"/>
        <v>201306037-MIEIC</v>
      </c>
      <c r="F1896" s="1" t="s">
        <v>8146</v>
      </c>
      <c r="G1896" s="1" t="s">
        <v>8150</v>
      </c>
      <c r="H1896" s="1" t="str">
        <f t="shared" si="2"/>
        <v>2017/2018</v>
      </c>
      <c r="I1896" s="2" t="str">
        <f t="shared" si="3"/>
        <v>2018</v>
      </c>
    </row>
    <row r="1897" ht="14.25" customHeight="1">
      <c r="A1897" s="1">
        <v>2.00505567E8</v>
      </c>
      <c r="B1897" s="1" t="s">
        <v>6293</v>
      </c>
      <c r="C1897" s="1" t="s">
        <v>6294</v>
      </c>
      <c r="D1897" s="1" t="s">
        <v>2</v>
      </c>
      <c r="E1897" s="1" t="str">
        <f t="shared" si="1"/>
        <v>200505567-MIEIC</v>
      </c>
      <c r="F1897" s="1" t="s">
        <v>8123</v>
      </c>
      <c r="G1897" s="1" t="s">
        <v>8141</v>
      </c>
      <c r="H1897" s="1" t="str">
        <f t="shared" si="2"/>
        <v>2014/2015</v>
      </c>
      <c r="I1897" s="2" t="str">
        <f t="shared" si="3"/>
        <v>2015</v>
      </c>
    </row>
    <row r="1898" ht="14.25" customHeight="1">
      <c r="A1898" s="1">
        <v>2.00804939E8</v>
      </c>
      <c r="B1898" s="1" t="s">
        <v>6300</v>
      </c>
      <c r="C1898" s="1" t="s">
        <v>6301</v>
      </c>
      <c r="D1898" s="1" t="s">
        <v>2</v>
      </c>
      <c r="E1898" s="1" t="str">
        <f t="shared" si="1"/>
        <v>200804939-MIEIC</v>
      </c>
      <c r="F1898" s="1" t="s">
        <v>8147</v>
      </c>
      <c r="G1898" s="1" t="s">
        <v>8129</v>
      </c>
      <c r="H1898" s="1" t="str">
        <f t="shared" si="2"/>
        <v>2012/2013</v>
      </c>
      <c r="I1898" s="2" t="str">
        <f t="shared" si="3"/>
        <v>2013</v>
      </c>
    </row>
    <row r="1899" ht="14.25" customHeight="1">
      <c r="A1899" s="1">
        <v>2.00103417E8</v>
      </c>
      <c r="B1899" s="1" t="s">
        <v>6303</v>
      </c>
      <c r="C1899" s="1" t="s">
        <v>6304</v>
      </c>
      <c r="D1899" s="1" t="s">
        <v>2</v>
      </c>
      <c r="E1899" s="1" t="str">
        <f t="shared" si="1"/>
        <v>200103417-MIEIC</v>
      </c>
      <c r="F1899" s="1" t="s">
        <v>8148</v>
      </c>
      <c r="G1899" s="1" t="s">
        <v>8130</v>
      </c>
      <c r="H1899" s="1" t="str">
        <f t="shared" si="2"/>
        <v>2009/2010</v>
      </c>
      <c r="I1899" s="2" t="str">
        <f t="shared" si="3"/>
        <v>2010</v>
      </c>
    </row>
    <row r="1900" ht="14.25" customHeight="1">
      <c r="A1900" s="1">
        <v>2.00102236E8</v>
      </c>
      <c r="B1900" s="1" t="s">
        <v>6308</v>
      </c>
      <c r="C1900" s="1" t="s">
        <v>6309</v>
      </c>
      <c r="D1900" s="1" t="s">
        <v>2</v>
      </c>
      <c r="E1900" s="1" t="str">
        <f t="shared" si="1"/>
        <v>200102236-MIEIC</v>
      </c>
      <c r="F1900" s="1" t="s">
        <v>8117</v>
      </c>
      <c r="G1900" s="1" t="s">
        <v>8116</v>
      </c>
      <c r="H1900" s="1" t="str">
        <f t="shared" si="2"/>
        <v>2008/2009</v>
      </c>
      <c r="I1900" s="2" t="str">
        <f t="shared" si="3"/>
        <v>2009</v>
      </c>
    </row>
    <row r="1901" ht="14.25" customHeight="1">
      <c r="A1901" s="1">
        <v>2.00800623E8</v>
      </c>
      <c r="B1901" s="1" t="s">
        <v>6312</v>
      </c>
      <c r="C1901" s="1" t="s">
        <v>6313</v>
      </c>
      <c r="D1901" s="1" t="s">
        <v>2</v>
      </c>
      <c r="E1901" s="1" t="str">
        <f t="shared" si="1"/>
        <v>200800623-MIEIC</v>
      </c>
      <c r="F1901" s="1" t="s">
        <v>8147</v>
      </c>
      <c r="G1901" s="1" t="s">
        <v>8129</v>
      </c>
      <c r="H1901" s="1" t="str">
        <f t="shared" si="2"/>
        <v>2012/2013</v>
      </c>
      <c r="I1901" s="2" t="str">
        <f t="shared" si="3"/>
        <v>2013</v>
      </c>
    </row>
    <row r="1902" ht="14.25" customHeight="1">
      <c r="A1902" s="1">
        <v>2.01305337E8</v>
      </c>
      <c r="B1902" s="1" t="s">
        <v>6318</v>
      </c>
      <c r="C1902" s="1" t="s">
        <v>6319</v>
      </c>
      <c r="D1902" s="1" t="s">
        <v>2</v>
      </c>
      <c r="E1902" s="1" t="str">
        <f t="shared" si="1"/>
        <v>201305337-MIEIC</v>
      </c>
      <c r="F1902" s="1" t="s">
        <v>8146</v>
      </c>
      <c r="G1902" s="1" t="s">
        <v>8150</v>
      </c>
      <c r="H1902" s="1" t="str">
        <f t="shared" si="2"/>
        <v>2017/2018</v>
      </c>
      <c r="I1902" s="2" t="str">
        <f t="shared" si="3"/>
        <v>2018</v>
      </c>
    </row>
    <row r="1903" ht="14.25" customHeight="1">
      <c r="A1903" s="1">
        <v>2.0100535E8</v>
      </c>
      <c r="B1903" s="1" t="s">
        <v>6320</v>
      </c>
      <c r="C1903" s="1" t="s">
        <v>6321</v>
      </c>
      <c r="D1903" s="1" t="s">
        <v>2</v>
      </c>
      <c r="E1903" s="1" t="str">
        <f t="shared" si="1"/>
        <v>201005350-MIEIC</v>
      </c>
      <c r="F1903" s="1" t="s">
        <v>8140</v>
      </c>
      <c r="G1903" s="1" t="s">
        <v>8150</v>
      </c>
      <c r="H1903" s="1" t="str">
        <f t="shared" si="2"/>
        <v>2017/2018</v>
      </c>
      <c r="I1903" s="2" t="str">
        <f t="shared" si="3"/>
        <v>2018</v>
      </c>
    </row>
    <row r="1904" ht="14.25" customHeight="1">
      <c r="A1904" s="1">
        <v>2.00605121E8</v>
      </c>
      <c r="B1904" s="1" t="s">
        <v>6323</v>
      </c>
      <c r="C1904" s="1" t="s">
        <v>6324</v>
      </c>
      <c r="D1904" s="1" t="s">
        <v>2</v>
      </c>
      <c r="E1904" s="1" t="str">
        <f t="shared" si="1"/>
        <v>200605121-MIEIC</v>
      </c>
      <c r="F1904" s="1" t="s">
        <v>8147</v>
      </c>
      <c r="G1904" s="1" t="s">
        <v>8138</v>
      </c>
      <c r="H1904" s="1" t="str">
        <f t="shared" si="2"/>
        <v>2013/2014</v>
      </c>
      <c r="I1904" s="2" t="str">
        <f t="shared" si="3"/>
        <v>2014</v>
      </c>
    </row>
    <row r="1905" ht="14.25" customHeight="1">
      <c r="A1905" s="1">
        <v>2.01605166E8</v>
      </c>
      <c r="B1905" s="1" t="s">
        <v>6328</v>
      </c>
      <c r="C1905" s="1" t="s">
        <v>6329</v>
      </c>
      <c r="D1905" s="1" t="s">
        <v>2</v>
      </c>
      <c r="E1905" s="1" t="str">
        <f t="shared" si="1"/>
        <v>201605166-MIEIC</v>
      </c>
      <c r="F1905" s="1" t="s">
        <v>8135</v>
      </c>
      <c r="G1905" s="1" t="s">
        <v>8136</v>
      </c>
      <c r="H1905" s="1" t="str">
        <f t="shared" si="2"/>
        <v>2020/2021</v>
      </c>
      <c r="I1905" s="2" t="str">
        <f t="shared" si="3"/>
        <v>2021</v>
      </c>
    </row>
    <row r="1906" ht="14.25" customHeight="1">
      <c r="A1906" s="1">
        <v>2.00002501E8</v>
      </c>
      <c r="B1906" s="1" t="s">
        <v>6330</v>
      </c>
      <c r="C1906" s="1" t="s">
        <v>6331</v>
      </c>
      <c r="D1906" s="1" t="s">
        <v>2</v>
      </c>
      <c r="E1906" s="1" t="str">
        <f t="shared" si="1"/>
        <v>200002501-MIEIC</v>
      </c>
      <c r="F1906" s="1" t="s">
        <v>8153</v>
      </c>
      <c r="G1906" s="1" t="s">
        <v>8118</v>
      </c>
      <c r="H1906" s="1" t="str">
        <f t="shared" si="2"/>
        <v>2007/2008</v>
      </c>
      <c r="I1906" s="2" t="str">
        <f t="shared" si="3"/>
        <v>2008</v>
      </c>
    </row>
    <row r="1907" ht="14.25" customHeight="1">
      <c r="A1907" s="1">
        <v>2.00400374E8</v>
      </c>
      <c r="B1907" s="1" t="s">
        <v>6333</v>
      </c>
      <c r="C1907" s="1" t="s">
        <v>6334</v>
      </c>
      <c r="D1907" s="1" t="s">
        <v>2</v>
      </c>
      <c r="E1907" s="1" t="str">
        <f t="shared" si="1"/>
        <v>200400374-MIEIC</v>
      </c>
      <c r="F1907" s="1" t="s">
        <v>8117</v>
      </c>
      <c r="G1907" s="1" t="s">
        <v>8130</v>
      </c>
      <c r="H1907" s="1" t="str">
        <f t="shared" si="2"/>
        <v>2009/2010</v>
      </c>
      <c r="I1907" s="2" t="str">
        <f t="shared" si="3"/>
        <v>2010</v>
      </c>
    </row>
    <row r="1908" ht="14.25" customHeight="1">
      <c r="A1908" s="1">
        <v>2.01504638E8</v>
      </c>
      <c r="B1908" s="1" t="s">
        <v>6342</v>
      </c>
      <c r="C1908" s="1" t="s">
        <v>6343</v>
      </c>
      <c r="D1908" s="1" t="s">
        <v>2</v>
      </c>
      <c r="E1908" s="1" t="str">
        <f t="shared" si="1"/>
        <v>201504638-MIEIC</v>
      </c>
      <c r="F1908" s="1" t="s">
        <v>8133</v>
      </c>
      <c r="G1908" s="1" t="s">
        <v>8134</v>
      </c>
      <c r="H1908" s="1" t="str">
        <f t="shared" si="2"/>
        <v>2019/2020</v>
      </c>
      <c r="I1908" s="2" t="str">
        <f t="shared" si="3"/>
        <v>2020</v>
      </c>
    </row>
    <row r="1909" ht="14.25" customHeight="1">
      <c r="A1909" s="1">
        <v>2.01005279E8</v>
      </c>
      <c r="B1909" s="1" t="s">
        <v>6345</v>
      </c>
      <c r="C1909" s="1" t="s">
        <v>6346</v>
      </c>
      <c r="D1909" s="1" t="s">
        <v>2</v>
      </c>
      <c r="E1909" s="1" t="str">
        <f t="shared" si="1"/>
        <v>201005279-MIEIC</v>
      </c>
      <c r="F1909" s="1" t="s">
        <v>8140</v>
      </c>
      <c r="G1909" s="1" t="s">
        <v>8141</v>
      </c>
      <c r="H1909" s="1" t="str">
        <f t="shared" si="2"/>
        <v>2014/2015</v>
      </c>
      <c r="I1909" s="2" t="str">
        <f t="shared" si="3"/>
        <v>2015</v>
      </c>
    </row>
    <row r="1910" ht="14.25" customHeight="1">
      <c r="A1910" s="1">
        <v>2.01001823E8</v>
      </c>
      <c r="B1910" s="1" t="s">
        <v>6355</v>
      </c>
      <c r="C1910" s="1" t="s">
        <v>6356</v>
      </c>
      <c r="D1910" s="1" t="s">
        <v>2</v>
      </c>
      <c r="E1910" s="1" t="str">
        <f t="shared" si="1"/>
        <v>201001823-MIEIC</v>
      </c>
      <c r="F1910" s="1" t="s">
        <v>8142</v>
      </c>
      <c r="G1910" s="1" t="s">
        <v>8152</v>
      </c>
      <c r="H1910" s="1" t="str">
        <f t="shared" si="2"/>
        <v>2015/2016</v>
      </c>
      <c r="I1910" s="2" t="str">
        <f t="shared" si="3"/>
        <v>2016</v>
      </c>
    </row>
    <row r="1911" ht="14.25" customHeight="1">
      <c r="A1911" s="1">
        <v>2.01504942E8</v>
      </c>
      <c r="B1911" s="1" t="s">
        <v>6366</v>
      </c>
      <c r="C1911" s="1" t="s">
        <v>6367</v>
      </c>
      <c r="D1911" s="1" t="s">
        <v>2</v>
      </c>
      <c r="E1911" s="1" t="str">
        <f t="shared" si="1"/>
        <v>201504942-MIEIC</v>
      </c>
      <c r="F1911" s="1" t="s">
        <v>8133</v>
      </c>
      <c r="G1911" s="1" t="s">
        <v>8134</v>
      </c>
      <c r="H1911" s="1" t="str">
        <f t="shared" si="2"/>
        <v>2019/2020</v>
      </c>
      <c r="I1911" s="2" t="str">
        <f t="shared" si="3"/>
        <v>2020</v>
      </c>
    </row>
    <row r="1912" ht="14.25" customHeight="1">
      <c r="A1912" s="1">
        <v>2.00603262E8</v>
      </c>
      <c r="B1912" s="1" t="s">
        <v>6368</v>
      </c>
      <c r="C1912" s="1" t="s">
        <v>6369</v>
      </c>
      <c r="D1912" s="1" t="s">
        <v>2</v>
      </c>
      <c r="E1912" s="1" t="str">
        <f t="shared" si="1"/>
        <v>200603262-MIEIC</v>
      </c>
      <c r="F1912" s="1" t="s">
        <v>8115</v>
      </c>
      <c r="G1912" s="1" t="s">
        <v>8131</v>
      </c>
      <c r="H1912" s="1" t="str">
        <f t="shared" si="2"/>
        <v>2010/2011</v>
      </c>
      <c r="I1912" s="2" t="str">
        <f t="shared" si="3"/>
        <v>2011</v>
      </c>
    </row>
    <row r="1913" ht="14.25" customHeight="1">
      <c r="A1913" s="1">
        <v>2.00901953E8</v>
      </c>
      <c r="B1913" s="1" t="s">
        <v>6375</v>
      </c>
      <c r="C1913" s="1" t="s">
        <v>6376</v>
      </c>
      <c r="D1913" s="1" t="s">
        <v>2</v>
      </c>
      <c r="E1913" s="1" t="str">
        <f t="shared" si="1"/>
        <v>200901953-MIEIC</v>
      </c>
      <c r="F1913" s="1" t="s">
        <v>8137</v>
      </c>
      <c r="G1913" s="1" t="s">
        <v>8138</v>
      </c>
      <c r="H1913" s="1" t="str">
        <f t="shared" si="2"/>
        <v>2013/2014</v>
      </c>
      <c r="I1913" s="2" t="str">
        <f t="shared" si="3"/>
        <v>2014</v>
      </c>
    </row>
    <row r="1914" ht="14.25" customHeight="1">
      <c r="A1914" s="1">
        <v>2.01403377E8</v>
      </c>
      <c r="B1914" s="1" t="s">
        <v>6379</v>
      </c>
      <c r="C1914" s="1" t="s">
        <v>6380</v>
      </c>
      <c r="D1914" s="1" t="s">
        <v>2</v>
      </c>
      <c r="E1914" s="1" t="str">
        <f t="shared" si="1"/>
        <v>201403377-MIEIC</v>
      </c>
      <c r="F1914" s="1" t="s">
        <v>8145</v>
      </c>
      <c r="G1914" s="1" t="s">
        <v>8144</v>
      </c>
      <c r="H1914" s="1" t="str">
        <f t="shared" si="2"/>
        <v>2018/2019</v>
      </c>
      <c r="I1914" s="2" t="str">
        <f t="shared" si="3"/>
        <v>2019</v>
      </c>
    </row>
    <row r="1915" ht="14.25" customHeight="1">
      <c r="A1915" s="1">
        <v>2.01303933E8</v>
      </c>
      <c r="B1915" s="1" t="s">
        <v>6383</v>
      </c>
      <c r="C1915" s="1" t="s">
        <v>6384</v>
      </c>
      <c r="D1915" s="1" t="s">
        <v>2</v>
      </c>
      <c r="E1915" s="1" t="str">
        <f t="shared" si="1"/>
        <v>201303933-MIEIC</v>
      </c>
      <c r="F1915" s="1" t="s">
        <v>8146</v>
      </c>
      <c r="G1915" s="1" t="s">
        <v>8150</v>
      </c>
      <c r="H1915" s="1" t="str">
        <f t="shared" si="2"/>
        <v>2017/2018</v>
      </c>
      <c r="I1915" s="2" t="str">
        <f t="shared" si="3"/>
        <v>2018</v>
      </c>
    </row>
    <row r="1916" ht="14.25" customHeight="1">
      <c r="A1916" s="1">
        <v>2.00304004E8</v>
      </c>
      <c r="B1916" s="1" t="s">
        <v>6387</v>
      </c>
      <c r="C1916" s="1" t="s">
        <v>6388</v>
      </c>
      <c r="D1916" s="1" t="s">
        <v>2</v>
      </c>
      <c r="E1916" s="1" t="str">
        <f t="shared" si="1"/>
        <v>200304004-MIEIC</v>
      </c>
      <c r="F1916" s="1" t="s">
        <v>8119</v>
      </c>
      <c r="G1916" s="1" t="s">
        <v>8116</v>
      </c>
      <c r="H1916" s="1" t="str">
        <f t="shared" si="2"/>
        <v>2008/2009</v>
      </c>
      <c r="I1916" s="2" t="str">
        <f t="shared" si="3"/>
        <v>2009</v>
      </c>
    </row>
    <row r="1917" ht="14.25" customHeight="1">
      <c r="A1917" s="1">
        <v>2.00502921E8</v>
      </c>
      <c r="B1917" s="1" t="s">
        <v>6395</v>
      </c>
      <c r="C1917" s="1" t="s">
        <v>6396</v>
      </c>
      <c r="D1917" s="1" t="s">
        <v>2</v>
      </c>
      <c r="E1917" s="1" t="str">
        <f t="shared" si="1"/>
        <v>200502921-MIEIC</v>
      </c>
      <c r="F1917" s="1" t="s">
        <v>8123</v>
      </c>
      <c r="G1917" s="1" t="s">
        <v>8131</v>
      </c>
      <c r="H1917" s="1" t="str">
        <f t="shared" si="2"/>
        <v>2010/2011</v>
      </c>
      <c r="I1917" s="2" t="str">
        <f t="shared" si="3"/>
        <v>2011</v>
      </c>
    </row>
    <row r="1918" ht="14.25" customHeight="1">
      <c r="A1918" s="1">
        <v>2.00305408E8</v>
      </c>
      <c r="B1918" s="1" t="s">
        <v>6398</v>
      </c>
      <c r="C1918" s="1" t="s">
        <v>6399</v>
      </c>
      <c r="D1918" s="1" t="s">
        <v>2</v>
      </c>
      <c r="E1918" s="1" t="str">
        <f t="shared" si="1"/>
        <v>200305408-MIEIC</v>
      </c>
      <c r="F1918" s="1" t="s">
        <v>8119</v>
      </c>
      <c r="G1918" s="1" t="s">
        <v>8118</v>
      </c>
      <c r="H1918" s="1" t="str">
        <f t="shared" si="2"/>
        <v>2007/2008</v>
      </c>
      <c r="I1918" s="2" t="str">
        <f t="shared" si="3"/>
        <v>2008</v>
      </c>
    </row>
    <row r="1919" ht="14.25" customHeight="1">
      <c r="A1919" s="1">
        <v>2.01505244E8</v>
      </c>
      <c r="B1919" s="1" t="s">
        <v>6403</v>
      </c>
      <c r="C1919" s="1" t="s">
        <v>6404</v>
      </c>
      <c r="D1919" s="1" t="s">
        <v>2</v>
      </c>
      <c r="E1919" s="1" t="str">
        <f t="shared" si="1"/>
        <v>201505244-MIEIC</v>
      </c>
      <c r="F1919" s="1" t="s">
        <v>8133</v>
      </c>
      <c r="G1919" s="1" t="s">
        <v>8136</v>
      </c>
      <c r="H1919" s="1" t="str">
        <f t="shared" si="2"/>
        <v>2020/2021</v>
      </c>
      <c r="I1919" s="2" t="str">
        <f t="shared" si="3"/>
        <v>2021</v>
      </c>
    </row>
    <row r="1920" ht="14.25" customHeight="1">
      <c r="A1920" s="1">
        <v>2.00701506E8</v>
      </c>
      <c r="B1920" s="1" t="s">
        <v>6406</v>
      </c>
      <c r="C1920" s="1" t="s">
        <v>6407</v>
      </c>
      <c r="D1920" s="1" t="s">
        <v>2</v>
      </c>
      <c r="E1920" s="1" t="str">
        <f t="shared" si="1"/>
        <v>200701506-MIEIC</v>
      </c>
      <c r="F1920" s="1" t="s">
        <v>8121</v>
      </c>
      <c r="G1920" s="1" t="s">
        <v>8132</v>
      </c>
      <c r="H1920" s="1" t="str">
        <f t="shared" si="2"/>
        <v>2011/2012</v>
      </c>
      <c r="I1920" s="2" t="str">
        <f t="shared" si="3"/>
        <v>2012</v>
      </c>
    </row>
    <row r="1921" ht="14.25" customHeight="1">
      <c r="A1921" s="1">
        <v>2.00704414E8</v>
      </c>
      <c r="B1921" s="1" t="s">
        <v>6409</v>
      </c>
      <c r="C1921" s="1" t="s">
        <v>6410</v>
      </c>
      <c r="D1921" s="1" t="s">
        <v>2</v>
      </c>
      <c r="E1921" s="1" t="str">
        <f t="shared" si="1"/>
        <v>200704414-MIEIC</v>
      </c>
      <c r="F1921" s="1" t="s">
        <v>8121</v>
      </c>
      <c r="G1921" s="1" t="s">
        <v>8132</v>
      </c>
      <c r="H1921" s="1" t="str">
        <f t="shared" si="2"/>
        <v>2011/2012</v>
      </c>
      <c r="I1921" s="2" t="str">
        <f t="shared" si="3"/>
        <v>2012</v>
      </c>
    </row>
    <row r="1922" ht="14.25" customHeight="1">
      <c r="A1922" s="1">
        <v>2.00402799E8</v>
      </c>
      <c r="B1922" s="1" t="s">
        <v>6411</v>
      </c>
      <c r="C1922" s="1" t="s">
        <v>6412</v>
      </c>
      <c r="D1922" s="1" t="s">
        <v>2</v>
      </c>
      <c r="E1922" s="1" t="str">
        <f t="shared" si="1"/>
        <v>200402799-MIEIC</v>
      </c>
      <c r="F1922" s="1" t="s">
        <v>8117</v>
      </c>
      <c r="G1922" s="1" t="s">
        <v>8116</v>
      </c>
      <c r="H1922" s="1" t="str">
        <f t="shared" si="2"/>
        <v>2008/2009</v>
      </c>
      <c r="I1922" s="2" t="str">
        <f t="shared" si="3"/>
        <v>2009</v>
      </c>
    </row>
    <row r="1923" ht="14.25" customHeight="1">
      <c r="A1923" s="1">
        <v>2.01108043E8</v>
      </c>
      <c r="B1923" s="1" t="s">
        <v>6415</v>
      </c>
      <c r="C1923" s="1" t="s">
        <v>6416</v>
      </c>
      <c r="D1923" s="1" t="s">
        <v>2</v>
      </c>
      <c r="E1923" s="1" t="str">
        <f t="shared" si="1"/>
        <v>201108043-MIEIC</v>
      </c>
      <c r="F1923" s="1" t="s">
        <v>8151</v>
      </c>
      <c r="G1923" s="1" t="s">
        <v>8152</v>
      </c>
      <c r="H1923" s="1" t="str">
        <f t="shared" si="2"/>
        <v>2015/2016</v>
      </c>
      <c r="I1923" s="2" t="str">
        <f t="shared" si="3"/>
        <v>2016</v>
      </c>
    </row>
    <row r="1924" ht="14.25" customHeight="1">
      <c r="A1924" s="1">
        <v>2.01304E8</v>
      </c>
      <c r="B1924" s="1" t="s">
        <v>6417</v>
      </c>
      <c r="C1924" s="1" t="s">
        <v>6418</v>
      </c>
      <c r="D1924" s="1" t="s">
        <v>2</v>
      </c>
      <c r="E1924" s="1" t="str">
        <f t="shared" si="1"/>
        <v>201304000-MIEIC</v>
      </c>
      <c r="F1924" s="1" t="s">
        <v>8146</v>
      </c>
      <c r="G1924" s="1" t="s">
        <v>8150</v>
      </c>
      <c r="H1924" s="1" t="str">
        <f t="shared" si="2"/>
        <v>2017/2018</v>
      </c>
      <c r="I1924" s="2" t="str">
        <f t="shared" si="3"/>
        <v>2018</v>
      </c>
    </row>
    <row r="1925" ht="14.25" customHeight="1">
      <c r="A1925" s="1">
        <v>2.01305163E8</v>
      </c>
      <c r="B1925" s="1" t="s">
        <v>6419</v>
      </c>
      <c r="C1925" s="1" t="s">
        <v>6420</v>
      </c>
      <c r="D1925" s="1" t="s">
        <v>2</v>
      </c>
      <c r="E1925" s="1" t="str">
        <f t="shared" si="1"/>
        <v>201305163-MIEIC</v>
      </c>
      <c r="F1925" s="1" t="s">
        <v>8135</v>
      </c>
      <c r="G1925" s="1" t="s">
        <v>8144</v>
      </c>
      <c r="H1925" s="1" t="str">
        <f t="shared" si="2"/>
        <v>2018/2019</v>
      </c>
      <c r="I1925" s="2" t="str">
        <f t="shared" si="3"/>
        <v>2019</v>
      </c>
    </row>
    <row r="1926" ht="14.25" customHeight="1">
      <c r="A1926" s="1">
        <v>2.00700583E8</v>
      </c>
      <c r="B1926" s="1" t="s">
        <v>6423</v>
      </c>
      <c r="C1926" s="1" t="s">
        <v>6424</v>
      </c>
      <c r="D1926" s="1" t="s">
        <v>2</v>
      </c>
      <c r="E1926" s="1" t="str">
        <f t="shared" si="1"/>
        <v>200700583-MIEIC</v>
      </c>
      <c r="F1926" s="1" t="s">
        <v>8121</v>
      </c>
      <c r="G1926" s="1" t="s">
        <v>8131</v>
      </c>
      <c r="H1926" s="1" t="str">
        <f t="shared" si="2"/>
        <v>2010/2011</v>
      </c>
      <c r="I1926" s="2" t="str">
        <f t="shared" si="3"/>
        <v>2011</v>
      </c>
    </row>
    <row r="1927" ht="14.25" customHeight="1">
      <c r="A1927" s="1">
        <v>2.01001728E8</v>
      </c>
      <c r="B1927" s="1" t="s">
        <v>6427</v>
      </c>
      <c r="C1927" s="1" t="s">
        <v>6428</v>
      </c>
      <c r="D1927" s="1" t="s">
        <v>2</v>
      </c>
      <c r="E1927" s="1" t="str">
        <f t="shared" si="1"/>
        <v>201001728-MIEIC</v>
      </c>
      <c r="F1927" s="1" t="s">
        <v>8140</v>
      </c>
      <c r="G1927" s="1" t="s">
        <v>8141</v>
      </c>
      <c r="H1927" s="1" t="str">
        <f t="shared" si="2"/>
        <v>2014/2015</v>
      </c>
      <c r="I1927" s="2" t="str">
        <f t="shared" si="3"/>
        <v>2015</v>
      </c>
    </row>
    <row r="1928" ht="14.25" customHeight="1">
      <c r="A1928" s="1">
        <v>2.00806115E8</v>
      </c>
      <c r="B1928" s="1" t="s">
        <v>6431</v>
      </c>
      <c r="C1928" s="1" t="s">
        <v>6432</v>
      </c>
      <c r="D1928" s="1" t="s">
        <v>2</v>
      </c>
      <c r="E1928" s="1" t="str">
        <f t="shared" si="1"/>
        <v>200806115-MIEIC</v>
      </c>
      <c r="F1928" s="1" t="s">
        <v>8147</v>
      </c>
      <c r="G1928" s="1" t="s">
        <v>8141</v>
      </c>
      <c r="H1928" s="1" t="str">
        <f t="shared" si="2"/>
        <v>2014/2015</v>
      </c>
      <c r="I1928" s="2" t="str">
        <f t="shared" si="3"/>
        <v>2015</v>
      </c>
    </row>
    <row r="1929" ht="14.25" customHeight="1">
      <c r="A1929" s="1">
        <v>2.00801952E8</v>
      </c>
      <c r="B1929" s="1" t="s">
        <v>6439</v>
      </c>
      <c r="C1929" s="1" t="s">
        <v>6440</v>
      </c>
      <c r="D1929" s="1" t="s">
        <v>2</v>
      </c>
      <c r="E1929" s="1" t="str">
        <f t="shared" si="1"/>
        <v>200801952-MIEIC</v>
      </c>
      <c r="F1929" s="1" t="s">
        <v>8147</v>
      </c>
      <c r="G1929" s="1" t="s">
        <v>8138</v>
      </c>
      <c r="H1929" s="1" t="str">
        <f t="shared" si="2"/>
        <v>2013/2014</v>
      </c>
      <c r="I1929" s="2" t="str">
        <f t="shared" si="3"/>
        <v>2014</v>
      </c>
    </row>
    <row r="1930" ht="14.25" customHeight="1">
      <c r="A1930" s="1">
        <v>2.00302708E8</v>
      </c>
      <c r="B1930" s="1" t="s">
        <v>6444</v>
      </c>
      <c r="C1930" s="1" t="s">
        <v>6445</v>
      </c>
      <c r="D1930" s="1" t="s">
        <v>2</v>
      </c>
      <c r="E1930" s="1" t="str">
        <f t="shared" si="1"/>
        <v>200302708-MIEIC</v>
      </c>
      <c r="F1930" s="1" t="s">
        <v>8119</v>
      </c>
      <c r="G1930" s="1" t="s">
        <v>8118</v>
      </c>
      <c r="H1930" s="1" t="str">
        <f t="shared" si="2"/>
        <v>2007/2008</v>
      </c>
      <c r="I1930" s="2" t="str">
        <f t="shared" si="3"/>
        <v>2008</v>
      </c>
    </row>
    <row r="1931" ht="14.25" customHeight="1">
      <c r="A1931" s="1">
        <v>2.00700532E8</v>
      </c>
      <c r="B1931" s="1" t="s">
        <v>6455</v>
      </c>
      <c r="C1931" s="1" t="s">
        <v>6456</v>
      </c>
      <c r="D1931" s="1" t="s">
        <v>2</v>
      </c>
      <c r="E1931" s="1" t="str">
        <f t="shared" si="1"/>
        <v>200700532-MIEIC</v>
      </c>
      <c r="F1931" s="1" t="s">
        <v>8121</v>
      </c>
      <c r="G1931" s="1" t="s">
        <v>8132</v>
      </c>
      <c r="H1931" s="1" t="str">
        <f t="shared" si="2"/>
        <v>2011/2012</v>
      </c>
      <c r="I1931" s="2" t="str">
        <f t="shared" si="3"/>
        <v>2012</v>
      </c>
    </row>
    <row r="1932" ht="14.25" customHeight="1">
      <c r="A1932" s="1">
        <v>2.01009007E8</v>
      </c>
      <c r="B1932" s="1" t="s">
        <v>6462</v>
      </c>
      <c r="C1932" s="1" t="s">
        <v>6463</v>
      </c>
      <c r="D1932" s="1" t="s">
        <v>2</v>
      </c>
      <c r="E1932" s="1" t="str">
        <f t="shared" si="1"/>
        <v>201009007-MIEIC</v>
      </c>
      <c r="F1932" s="1" t="s">
        <v>8140</v>
      </c>
      <c r="G1932" s="1" t="s">
        <v>8141</v>
      </c>
      <c r="H1932" s="1" t="str">
        <f t="shared" si="2"/>
        <v>2014/2015</v>
      </c>
      <c r="I1932" s="2" t="str">
        <f t="shared" si="3"/>
        <v>2015</v>
      </c>
    </row>
    <row r="1933" ht="14.25" customHeight="1">
      <c r="A1933" s="1">
        <v>2.01105645E8</v>
      </c>
      <c r="B1933" s="1" t="s">
        <v>6464</v>
      </c>
      <c r="C1933" s="1" t="s">
        <v>6465</v>
      </c>
      <c r="D1933" s="1" t="s">
        <v>2</v>
      </c>
      <c r="E1933" s="1" t="str">
        <f t="shared" si="1"/>
        <v>201105645-MIEIC</v>
      </c>
      <c r="F1933" s="1" t="s">
        <v>8151</v>
      </c>
      <c r="G1933" s="1" t="s">
        <v>8152</v>
      </c>
      <c r="H1933" s="1" t="str">
        <f t="shared" si="2"/>
        <v>2015/2016</v>
      </c>
      <c r="I1933" s="2" t="str">
        <f t="shared" si="3"/>
        <v>2016</v>
      </c>
    </row>
    <row r="1934" ht="14.25" customHeight="1">
      <c r="A1934" s="1">
        <v>2.00606469E8</v>
      </c>
      <c r="B1934" s="1" t="s">
        <v>6466</v>
      </c>
      <c r="C1934" s="1" t="s">
        <v>6467</v>
      </c>
      <c r="D1934" s="1" t="s">
        <v>2</v>
      </c>
      <c r="E1934" s="1" t="str">
        <f t="shared" si="1"/>
        <v>200606469-MIEIC</v>
      </c>
      <c r="F1934" s="1" t="s">
        <v>8115</v>
      </c>
      <c r="G1934" s="1" t="s">
        <v>8132</v>
      </c>
      <c r="H1934" s="1" t="str">
        <f t="shared" si="2"/>
        <v>2011/2012</v>
      </c>
      <c r="I1934" s="2" t="str">
        <f t="shared" si="3"/>
        <v>2012</v>
      </c>
    </row>
    <row r="1935" ht="14.25" customHeight="1">
      <c r="A1935" s="1">
        <v>2.00808121E8</v>
      </c>
      <c r="B1935" s="1" t="s">
        <v>6473</v>
      </c>
      <c r="C1935" s="1" t="s">
        <v>6474</v>
      </c>
      <c r="D1935" s="1" t="s">
        <v>2</v>
      </c>
      <c r="E1935" s="1" t="str">
        <f t="shared" si="1"/>
        <v>200808121-MIEIC</v>
      </c>
      <c r="F1935" s="1" t="s">
        <v>8147</v>
      </c>
      <c r="G1935" s="1" t="s">
        <v>8129</v>
      </c>
      <c r="H1935" s="1" t="str">
        <f t="shared" si="2"/>
        <v>2012/2013</v>
      </c>
      <c r="I1935" s="2" t="str">
        <f t="shared" si="3"/>
        <v>2013</v>
      </c>
    </row>
    <row r="1936" ht="14.25" customHeight="1">
      <c r="A1936" s="1">
        <v>2.01303924E8</v>
      </c>
      <c r="B1936" s="1" t="s">
        <v>6481</v>
      </c>
      <c r="C1936" s="1" t="s">
        <v>6482</v>
      </c>
      <c r="D1936" s="1" t="s">
        <v>2</v>
      </c>
      <c r="E1936" s="1" t="str">
        <f t="shared" si="1"/>
        <v>201303924-MIEIC</v>
      </c>
      <c r="F1936" s="1" t="s">
        <v>8146</v>
      </c>
      <c r="G1936" s="1" t="s">
        <v>8150</v>
      </c>
      <c r="H1936" s="1" t="str">
        <f t="shared" si="2"/>
        <v>2017/2018</v>
      </c>
      <c r="I1936" s="2" t="str">
        <f t="shared" si="3"/>
        <v>2018</v>
      </c>
    </row>
    <row r="1937" ht="14.25" customHeight="1">
      <c r="A1937" s="1">
        <v>2.00702648E8</v>
      </c>
      <c r="B1937" s="1" t="s">
        <v>6483</v>
      </c>
      <c r="C1937" s="1" t="s">
        <v>6484</v>
      </c>
      <c r="D1937" s="1" t="s">
        <v>2</v>
      </c>
      <c r="E1937" s="1" t="str">
        <f t="shared" si="1"/>
        <v>200702648-MIEIC</v>
      </c>
      <c r="F1937" s="1" t="s">
        <v>8121</v>
      </c>
      <c r="G1937" s="1" t="s">
        <v>8116</v>
      </c>
      <c r="H1937" s="1" t="str">
        <f t="shared" si="2"/>
        <v>2008/2009</v>
      </c>
      <c r="I1937" s="2" t="str">
        <f t="shared" si="3"/>
        <v>2009</v>
      </c>
    </row>
    <row r="1938" ht="14.25" customHeight="1">
      <c r="A1938" s="1">
        <v>2.00603254E8</v>
      </c>
      <c r="B1938" s="1" t="s">
        <v>6490</v>
      </c>
      <c r="C1938" s="1" t="s">
        <v>6491</v>
      </c>
      <c r="D1938" s="1" t="s">
        <v>2</v>
      </c>
      <c r="E1938" s="1" t="str">
        <f t="shared" si="1"/>
        <v>200603254-MIEIC</v>
      </c>
      <c r="F1938" s="1" t="s">
        <v>8115</v>
      </c>
      <c r="G1938" s="1" t="s">
        <v>8131</v>
      </c>
      <c r="H1938" s="1" t="str">
        <f t="shared" si="2"/>
        <v>2010/2011</v>
      </c>
      <c r="I1938" s="2" t="str">
        <f t="shared" si="3"/>
        <v>2011</v>
      </c>
    </row>
    <row r="1939" ht="14.25" customHeight="1">
      <c r="A1939" s="1">
        <v>2.00404415E8</v>
      </c>
      <c r="B1939" s="1" t="s">
        <v>6496</v>
      </c>
      <c r="C1939" s="1" t="s">
        <v>6497</v>
      </c>
      <c r="D1939" s="1" t="s">
        <v>2</v>
      </c>
      <c r="E1939" s="1" t="str">
        <f t="shared" si="1"/>
        <v>200404415-MIEIC</v>
      </c>
      <c r="F1939" s="1" t="s">
        <v>8117</v>
      </c>
      <c r="G1939" s="1" t="s">
        <v>8116</v>
      </c>
      <c r="H1939" s="1" t="str">
        <f t="shared" si="2"/>
        <v>2008/2009</v>
      </c>
      <c r="I1939" s="2" t="str">
        <f t="shared" si="3"/>
        <v>2009</v>
      </c>
    </row>
    <row r="1940" ht="14.25" customHeight="1">
      <c r="A1940" s="1">
        <v>2.01202847E8</v>
      </c>
      <c r="B1940" s="1" t="s">
        <v>6501</v>
      </c>
      <c r="C1940" s="1" t="s">
        <v>6502</v>
      </c>
      <c r="D1940" s="1" t="s">
        <v>2</v>
      </c>
      <c r="E1940" s="1" t="str">
        <f t="shared" si="1"/>
        <v>201202847-MIEIC</v>
      </c>
      <c r="F1940" s="1" t="s">
        <v>8142</v>
      </c>
      <c r="G1940" s="1" t="s">
        <v>8143</v>
      </c>
      <c r="H1940" s="1" t="str">
        <f t="shared" si="2"/>
        <v>2016/2017</v>
      </c>
      <c r="I1940" s="2" t="str">
        <f t="shared" si="3"/>
        <v>2017</v>
      </c>
    </row>
    <row r="1941" ht="14.25" customHeight="1">
      <c r="A1941" s="1">
        <v>2.00103653E8</v>
      </c>
      <c r="B1941" s="1" t="s">
        <v>6512</v>
      </c>
      <c r="C1941" s="1" t="s">
        <v>6513</v>
      </c>
      <c r="D1941" s="1" t="s">
        <v>2</v>
      </c>
      <c r="E1941" s="1" t="str">
        <f t="shared" si="1"/>
        <v>200103653-MIEIC</v>
      </c>
      <c r="F1941" s="1" t="s">
        <v>8147</v>
      </c>
      <c r="G1941" s="1" t="s">
        <v>8138</v>
      </c>
      <c r="H1941" s="1" t="str">
        <f t="shared" si="2"/>
        <v>2013/2014</v>
      </c>
      <c r="I1941" s="2" t="str">
        <f t="shared" si="3"/>
        <v>2014</v>
      </c>
    </row>
    <row r="1942" ht="14.25" customHeight="1">
      <c r="A1942" s="1">
        <v>2.00604081E8</v>
      </c>
      <c r="B1942" s="1" t="s">
        <v>6521</v>
      </c>
      <c r="C1942" s="1" t="s">
        <v>6522</v>
      </c>
      <c r="D1942" s="1" t="s">
        <v>2</v>
      </c>
      <c r="E1942" s="1" t="str">
        <f t="shared" si="1"/>
        <v>200604081-MIEIC</v>
      </c>
      <c r="F1942" s="1" t="s">
        <v>8115</v>
      </c>
      <c r="G1942" s="1" t="s">
        <v>8131</v>
      </c>
      <c r="H1942" s="1" t="str">
        <f t="shared" si="2"/>
        <v>2010/2011</v>
      </c>
      <c r="I1942" s="2" t="str">
        <f t="shared" si="3"/>
        <v>2011</v>
      </c>
    </row>
    <row r="1943" ht="14.25" customHeight="1">
      <c r="A1943" s="1">
        <v>2.01100687E8</v>
      </c>
      <c r="B1943" s="1" t="s">
        <v>6527</v>
      </c>
      <c r="C1943" s="1" t="s">
        <v>6528</v>
      </c>
      <c r="D1943" s="1" t="s">
        <v>2</v>
      </c>
      <c r="E1943" s="1" t="str">
        <f t="shared" si="1"/>
        <v>201100687-MIEIC</v>
      </c>
      <c r="F1943" s="1" t="s">
        <v>8151</v>
      </c>
      <c r="G1943" s="1" t="s">
        <v>8143</v>
      </c>
      <c r="H1943" s="1" t="str">
        <f t="shared" si="2"/>
        <v>2016/2017</v>
      </c>
      <c r="I1943" s="2" t="str">
        <f t="shared" si="3"/>
        <v>2017</v>
      </c>
    </row>
    <row r="1944" ht="14.25" customHeight="1">
      <c r="A1944" s="1">
        <v>2.00905326E8</v>
      </c>
      <c r="B1944" s="1" t="s">
        <v>6530</v>
      </c>
      <c r="C1944" s="1" t="s">
        <v>6531</v>
      </c>
      <c r="D1944" s="1" t="s">
        <v>2</v>
      </c>
      <c r="E1944" s="1" t="str">
        <f t="shared" si="1"/>
        <v>200905326-MIEIC</v>
      </c>
      <c r="F1944" s="1" t="s">
        <v>8137</v>
      </c>
      <c r="G1944" s="1" t="s">
        <v>8132</v>
      </c>
      <c r="H1944" s="1" t="str">
        <f t="shared" si="2"/>
        <v>2011/2012</v>
      </c>
      <c r="I1944" s="2" t="str">
        <f t="shared" si="3"/>
        <v>2012</v>
      </c>
    </row>
    <row r="1945" ht="14.25" customHeight="1">
      <c r="A1945" s="1">
        <v>2.00405162E8</v>
      </c>
      <c r="B1945" s="1" t="s">
        <v>6537</v>
      </c>
      <c r="C1945" s="1" t="s">
        <v>6538</v>
      </c>
      <c r="D1945" s="1" t="s">
        <v>2</v>
      </c>
      <c r="E1945" s="1" t="str">
        <f t="shared" si="1"/>
        <v>200405162-MIEIC</v>
      </c>
      <c r="F1945" s="1" t="s">
        <v>8117</v>
      </c>
      <c r="G1945" s="1" t="s">
        <v>8116</v>
      </c>
      <c r="H1945" s="1" t="str">
        <f t="shared" si="2"/>
        <v>2008/2009</v>
      </c>
      <c r="I1945" s="2" t="str">
        <f t="shared" si="3"/>
        <v>2009</v>
      </c>
    </row>
    <row r="1946" ht="14.25" customHeight="1">
      <c r="A1946" s="1">
        <v>2.01109318E8</v>
      </c>
      <c r="B1946" s="1" t="s">
        <v>6540</v>
      </c>
      <c r="C1946" s="1" t="s">
        <v>6541</v>
      </c>
      <c r="D1946" s="1" t="s">
        <v>2</v>
      </c>
      <c r="E1946" s="1" t="str">
        <f t="shared" si="1"/>
        <v>201109318-MIEIC</v>
      </c>
      <c r="F1946" s="1" t="s">
        <v>8151</v>
      </c>
      <c r="G1946" s="1" t="s">
        <v>8138</v>
      </c>
      <c r="H1946" s="1" t="str">
        <f t="shared" si="2"/>
        <v>2013/2014</v>
      </c>
      <c r="I1946" s="2" t="str">
        <f t="shared" si="3"/>
        <v>2014</v>
      </c>
    </row>
    <row r="1947" ht="14.25" customHeight="1">
      <c r="A1947" s="1">
        <v>2.00800533E8</v>
      </c>
      <c r="B1947" s="1" t="s">
        <v>6542</v>
      </c>
      <c r="C1947" s="1" t="s">
        <v>6543</v>
      </c>
      <c r="D1947" s="1" t="s">
        <v>2</v>
      </c>
      <c r="E1947" s="1" t="str">
        <f t="shared" si="1"/>
        <v>200800533-MIEIC</v>
      </c>
      <c r="F1947" s="1" t="s">
        <v>8147</v>
      </c>
      <c r="G1947" s="1" t="s">
        <v>8129</v>
      </c>
      <c r="H1947" s="1" t="str">
        <f t="shared" si="2"/>
        <v>2012/2013</v>
      </c>
      <c r="I1947" s="2" t="str">
        <f t="shared" si="3"/>
        <v>2013</v>
      </c>
    </row>
    <row r="1948" ht="14.25" customHeight="1">
      <c r="A1948" s="1">
        <v>2.00500362E8</v>
      </c>
      <c r="B1948" s="1" t="s">
        <v>6546</v>
      </c>
      <c r="C1948" s="1" t="s">
        <v>6547</v>
      </c>
      <c r="D1948" s="1" t="s">
        <v>2</v>
      </c>
      <c r="E1948" s="1" t="str">
        <f t="shared" si="1"/>
        <v>200500362-MIEIC</v>
      </c>
      <c r="F1948" s="1" t="s">
        <v>8123</v>
      </c>
      <c r="G1948" s="1" t="s">
        <v>8130</v>
      </c>
      <c r="H1948" s="1" t="str">
        <f t="shared" si="2"/>
        <v>2009/2010</v>
      </c>
      <c r="I1948" s="2" t="str">
        <f t="shared" si="3"/>
        <v>2010</v>
      </c>
    </row>
    <row r="1949" ht="14.25" customHeight="1">
      <c r="A1949" s="1">
        <v>2.00901951E8</v>
      </c>
      <c r="B1949" s="1" t="s">
        <v>6548</v>
      </c>
      <c r="C1949" s="1" t="s">
        <v>6549</v>
      </c>
      <c r="D1949" s="1" t="s">
        <v>2</v>
      </c>
      <c r="E1949" s="1" t="str">
        <f t="shared" si="1"/>
        <v>200901951-MIEIC</v>
      </c>
      <c r="F1949" s="1" t="s">
        <v>8137</v>
      </c>
      <c r="G1949" s="1" t="s">
        <v>8138</v>
      </c>
      <c r="H1949" s="1" t="str">
        <f t="shared" si="2"/>
        <v>2013/2014</v>
      </c>
      <c r="I1949" s="2" t="str">
        <f t="shared" si="3"/>
        <v>2014</v>
      </c>
    </row>
    <row r="1950" ht="14.25" customHeight="1">
      <c r="A1950" s="1">
        <v>2.00808025E8</v>
      </c>
      <c r="B1950" s="1" t="s">
        <v>6560</v>
      </c>
      <c r="C1950" s="1" t="s">
        <v>6561</v>
      </c>
      <c r="D1950" s="1" t="s">
        <v>2</v>
      </c>
      <c r="E1950" s="1" t="str">
        <f t="shared" si="1"/>
        <v>200808025-MIEIC</v>
      </c>
      <c r="F1950" s="1" t="s">
        <v>8147</v>
      </c>
      <c r="G1950" s="1" t="s">
        <v>8129</v>
      </c>
      <c r="H1950" s="1" t="str">
        <f t="shared" si="2"/>
        <v>2012/2013</v>
      </c>
      <c r="I1950" s="2" t="str">
        <f t="shared" si="3"/>
        <v>2013</v>
      </c>
    </row>
    <row r="1951" ht="14.25" customHeight="1">
      <c r="A1951" s="1">
        <v>2.01503716E8</v>
      </c>
      <c r="B1951" s="1" t="s">
        <v>6563</v>
      </c>
      <c r="C1951" s="1" t="s">
        <v>6564</v>
      </c>
      <c r="D1951" s="1" t="s">
        <v>2</v>
      </c>
      <c r="E1951" s="1" t="str">
        <f t="shared" si="1"/>
        <v>201503716-MIEIC</v>
      </c>
      <c r="F1951" s="1" t="s">
        <v>8133</v>
      </c>
      <c r="G1951" s="1" t="s">
        <v>8136</v>
      </c>
      <c r="H1951" s="1" t="str">
        <f t="shared" si="2"/>
        <v>2020/2021</v>
      </c>
      <c r="I1951" s="2" t="str">
        <f t="shared" si="3"/>
        <v>2021</v>
      </c>
    </row>
    <row r="1952" ht="14.25" customHeight="1">
      <c r="A1952" s="1">
        <v>2.01502862E8</v>
      </c>
      <c r="B1952" s="1" t="s">
        <v>6569</v>
      </c>
      <c r="C1952" s="1" t="s">
        <v>6570</v>
      </c>
      <c r="D1952" s="1" t="s">
        <v>2</v>
      </c>
      <c r="E1952" s="1" t="str">
        <f t="shared" si="1"/>
        <v>201502862-MIEIC</v>
      </c>
      <c r="F1952" s="1" t="s">
        <v>8133</v>
      </c>
      <c r="G1952" s="1" t="s">
        <v>8144</v>
      </c>
      <c r="H1952" s="1" t="str">
        <f t="shared" si="2"/>
        <v>2018/2019</v>
      </c>
      <c r="I1952" s="2" t="str">
        <f t="shared" si="3"/>
        <v>2019</v>
      </c>
    </row>
    <row r="1953" ht="14.25" customHeight="1">
      <c r="A1953" s="1">
        <v>2.00200422E8</v>
      </c>
      <c r="B1953" s="1" t="s">
        <v>6571</v>
      </c>
      <c r="C1953" s="1" t="s">
        <v>6572</v>
      </c>
      <c r="D1953" s="1" t="s">
        <v>2</v>
      </c>
      <c r="E1953" s="1" t="str">
        <f t="shared" si="1"/>
        <v>200200422-MIEIC</v>
      </c>
      <c r="F1953" s="1" t="s">
        <v>8137</v>
      </c>
      <c r="G1953" s="1" t="s">
        <v>8144</v>
      </c>
      <c r="H1953" s="1" t="str">
        <f t="shared" si="2"/>
        <v>2018/2019</v>
      </c>
      <c r="I1953" s="2" t="str">
        <f t="shared" si="3"/>
        <v>2019</v>
      </c>
    </row>
    <row r="1954" ht="14.25" customHeight="1">
      <c r="A1954" s="1">
        <v>2.01604911E8</v>
      </c>
      <c r="B1954" s="1" t="s">
        <v>6573</v>
      </c>
      <c r="C1954" s="1" t="s">
        <v>6574</v>
      </c>
      <c r="D1954" s="1" t="s">
        <v>2</v>
      </c>
      <c r="E1954" s="1" t="str">
        <f t="shared" si="1"/>
        <v>201604911-MIEIC</v>
      </c>
      <c r="F1954" s="1" t="s">
        <v>8135</v>
      </c>
      <c r="G1954" s="1" t="s">
        <v>8136</v>
      </c>
      <c r="H1954" s="1" t="str">
        <f t="shared" si="2"/>
        <v>2020/2021</v>
      </c>
      <c r="I1954" s="2" t="str">
        <f t="shared" si="3"/>
        <v>2021</v>
      </c>
    </row>
    <row r="1955" ht="14.25" customHeight="1">
      <c r="A1955" s="1">
        <v>2.0160778E8</v>
      </c>
      <c r="B1955" s="1" t="s">
        <v>6576</v>
      </c>
      <c r="C1955" s="1" t="s">
        <v>6577</v>
      </c>
      <c r="D1955" s="1" t="s">
        <v>2</v>
      </c>
      <c r="E1955" s="1" t="str">
        <f t="shared" si="1"/>
        <v>201607780-MIEIC</v>
      </c>
      <c r="F1955" s="1" t="s">
        <v>8135</v>
      </c>
      <c r="G1955" s="1" t="s">
        <v>8136</v>
      </c>
      <c r="H1955" s="1" t="str">
        <f t="shared" si="2"/>
        <v>2020/2021</v>
      </c>
      <c r="I1955" s="2" t="str">
        <f t="shared" si="3"/>
        <v>2021</v>
      </c>
    </row>
    <row r="1956" ht="14.25" customHeight="1">
      <c r="A1956" s="1">
        <v>2.00405989E8</v>
      </c>
      <c r="B1956" s="1" t="s">
        <v>6578</v>
      </c>
      <c r="C1956" s="1" t="s">
        <v>6579</v>
      </c>
      <c r="D1956" s="1" t="s">
        <v>2</v>
      </c>
      <c r="E1956" s="1" t="str">
        <f t="shared" si="1"/>
        <v>200405989-MIEIC</v>
      </c>
      <c r="F1956" s="1" t="s">
        <v>8117</v>
      </c>
      <c r="G1956" s="1" t="s">
        <v>8130</v>
      </c>
      <c r="H1956" s="1" t="str">
        <f t="shared" si="2"/>
        <v>2009/2010</v>
      </c>
      <c r="I1956" s="2" t="str">
        <f t="shared" si="3"/>
        <v>2010</v>
      </c>
    </row>
    <row r="1957" ht="14.25" customHeight="1">
      <c r="A1957" s="1">
        <v>2.00300633E8</v>
      </c>
      <c r="B1957" s="1" t="s">
        <v>6586</v>
      </c>
      <c r="C1957" s="1" t="s">
        <v>6587</v>
      </c>
      <c r="D1957" s="1" t="s">
        <v>2</v>
      </c>
      <c r="E1957" s="1" t="str">
        <f t="shared" si="1"/>
        <v>200300633-MIEIC</v>
      </c>
      <c r="F1957" s="1" t="s">
        <v>8119</v>
      </c>
      <c r="G1957" s="1" t="s">
        <v>8118</v>
      </c>
      <c r="H1957" s="1" t="str">
        <f t="shared" si="2"/>
        <v>2007/2008</v>
      </c>
      <c r="I1957" s="2" t="str">
        <f t="shared" si="3"/>
        <v>2008</v>
      </c>
    </row>
    <row r="1958" ht="14.25" customHeight="1">
      <c r="A1958" s="1">
        <v>2.00302598E8</v>
      </c>
      <c r="B1958" s="1" t="s">
        <v>6590</v>
      </c>
      <c r="C1958" s="1" t="s">
        <v>6591</v>
      </c>
      <c r="D1958" s="1" t="s">
        <v>2</v>
      </c>
      <c r="E1958" s="1" t="str">
        <f t="shared" si="1"/>
        <v>200302598-MIEIC</v>
      </c>
      <c r="F1958" s="1" t="s">
        <v>8119</v>
      </c>
      <c r="G1958" s="1" t="s">
        <v>8116</v>
      </c>
      <c r="H1958" s="1" t="str">
        <f t="shared" si="2"/>
        <v>2008/2009</v>
      </c>
      <c r="I1958" s="2" t="str">
        <f t="shared" si="3"/>
        <v>2009</v>
      </c>
    </row>
    <row r="1959" ht="14.25" customHeight="1">
      <c r="A1959" s="1">
        <v>2.01503717E8</v>
      </c>
      <c r="B1959" s="1" t="s">
        <v>6593</v>
      </c>
      <c r="C1959" s="1" t="s">
        <v>6594</v>
      </c>
      <c r="D1959" s="1" t="s">
        <v>2</v>
      </c>
      <c r="E1959" s="1" t="str">
        <f t="shared" si="1"/>
        <v>201503717-MIEIC</v>
      </c>
      <c r="F1959" s="1" t="s">
        <v>8133</v>
      </c>
      <c r="G1959" s="1" t="s">
        <v>8134</v>
      </c>
      <c r="H1959" s="1" t="str">
        <f t="shared" si="2"/>
        <v>2019/2020</v>
      </c>
      <c r="I1959" s="2" t="str">
        <f t="shared" si="3"/>
        <v>2020</v>
      </c>
    </row>
    <row r="1960" ht="14.25" customHeight="1">
      <c r="A1960" s="1">
        <v>2.01604912E8</v>
      </c>
      <c r="B1960" s="1" t="s">
        <v>6604</v>
      </c>
      <c r="C1960" s="1" t="s">
        <v>6605</v>
      </c>
      <c r="D1960" s="1" t="s">
        <v>2</v>
      </c>
      <c r="E1960" s="1" t="str">
        <f t="shared" si="1"/>
        <v>201604912-MIEIC</v>
      </c>
      <c r="F1960" s="1" t="s">
        <v>8135</v>
      </c>
      <c r="G1960" s="1" t="s">
        <v>8136</v>
      </c>
      <c r="H1960" s="1" t="str">
        <f t="shared" si="2"/>
        <v>2020/2021</v>
      </c>
      <c r="I1960" s="2" t="str">
        <f t="shared" si="3"/>
        <v>2021</v>
      </c>
    </row>
    <row r="1961" ht="14.25" customHeight="1">
      <c r="A1961" s="1">
        <v>2.00505474E8</v>
      </c>
      <c r="B1961" s="1" t="s">
        <v>6610</v>
      </c>
      <c r="C1961" s="1" t="s">
        <v>6611</v>
      </c>
      <c r="D1961" s="1" t="s">
        <v>2</v>
      </c>
      <c r="E1961" s="1" t="str">
        <f t="shared" si="1"/>
        <v>200505474-MIEIC</v>
      </c>
      <c r="F1961" s="1" t="s">
        <v>8123</v>
      </c>
      <c r="G1961" s="1" t="s">
        <v>8130</v>
      </c>
      <c r="H1961" s="1" t="str">
        <f t="shared" si="2"/>
        <v>2009/2010</v>
      </c>
      <c r="I1961" s="2" t="str">
        <f t="shared" si="3"/>
        <v>2010</v>
      </c>
    </row>
    <row r="1962" ht="14.25" customHeight="1">
      <c r="A1962" s="1">
        <v>2.01306009E8</v>
      </c>
      <c r="B1962" s="1" t="s">
        <v>6613</v>
      </c>
      <c r="C1962" s="1" t="s">
        <v>6614</v>
      </c>
      <c r="D1962" s="1" t="s">
        <v>2</v>
      </c>
      <c r="E1962" s="1" t="str">
        <f t="shared" si="1"/>
        <v>201306009-MIEIC</v>
      </c>
      <c r="F1962" s="1" t="s">
        <v>8146</v>
      </c>
      <c r="G1962" s="1" t="s">
        <v>8136</v>
      </c>
      <c r="H1962" s="1" t="str">
        <f t="shared" si="2"/>
        <v>2020/2021</v>
      </c>
      <c r="I1962" s="2" t="str">
        <f t="shared" si="3"/>
        <v>2021</v>
      </c>
    </row>
    <row r="1963" ht="14.25" customHeight="1">
      <c r="A1963" s="1">
        <v>2.00200428E8</v>
      </c>
      <c r="B1963" s="1" t="s">
        <v>6625</v>
      </c>
      <c r="C1963" s="1" t="s">
        <v>6626</v>
      </c>
      <c r="D1963" s="1" t="s">
        <v>2</v>
      </c>
      <c r="E1963" s="1" t="str">
        <f t="shared" si="1"/>
        <v>200200428-MIEIC</v>
      </c>
      <c r="F1963" s="1" t="s">
        <v>8142</v>
      </c>
      <c r="G1963" s="1" t="s">
        <v>8143</v>
      </c>
      <c r="H1963" s="1" t="str">
        <f t="shared" si="2"/>
        <v>2016/2017</v>
      </c>
      <c r="I1963" s="2" t="str">
        <f t="shared" si="3"/>
        <v>2017</v>
      </c>
    </row>
    <row r="1964" ht="14.25" customHeight="1">
      <c r="A1964" s="1">
        <v>2.00203316E8</v>
      </c>
      <c r="B1964" s="1" t="s">
        <v>6629</v>
      </c>
      <c r="C1964" s="1" t="s">
        <v>6630</v>
      </c>
      <c r="D1964" s="1" t="s">
        <v>2</v>
      </c>
      <c r="E1964" s="1" t="str">
        <f t="shared" si="1"/>
        <v>200203316-MIEIC</v>
      </c>
      <c r="F1964" s="1" t="s">
        <v>8149</v>
      </c>
      <c r="G1964" s="1" t="s">
        <v>8118</v>
      </c>
      <c r="H1964" s="1" t="str">
        <f t="shared" si="2"/>
        <v>2007/2008</v>
      </c>
      <c r="I1964" s="2" t="str">
        <f t="shared" si="3"/>
        <v>2008</v>
      </c>
    </row>
    <row r="1965" ht="14.25" customHeight="1">
      <c r="A1965" s="1">
        <v>2.00704428E8</v>
      </c>
      <c r="B1965" s="1" t="s">
        <v>6633</v>
      </c>
      <c r="C1965" s="1" t="s">
        <v>6634</v>
      </c>
      <c r="D1965" s="1" t="s">
        <v>2</v>
      </c>
      <c r="E1965" s="1" t="str">
        <f t="shared" si="1"/>
        <v>200704428-MIEIC</v>
      </c>
      <c r="F1965" s="1" t="s">
        <v>8121</v>
      </c>
      <c r="G1965" s="1" t="s">
        <v>8129</v>
      </c>
      <c r="H1965" s="1" t="str">
        <f t="shared" si="2"/>
        <v>2012/2013</v>
      </c>
      <c r="I1965" s="2" t="str">
        <f t="shared" si="3"/>
        <v>2013</v>
      </c>
    </row>
    <row r="1966" ht="14.25" customHeight="1">
      <c r="A1966" s="1">
        <v>2.00503765E8</v>
      </c>
      <c r="B1966" s="1" t="s">
        <v>6635</v>
      </c>
      <c r="C1966" s="1" t="s">
        <v>6636</v>
      </c>
      <c r="D1966" s="1" t="s">
        <v>2</v>
      </c>
      <c r="E1966" s="1" t="str">
        <f t="shared" si="1"/>
        <v>200503765-MIEIC</v>
      </c>
      <c r="F1966" s="1" t="s">
        <v>8123</v>
      </c>
      <c r="G1966" s="1" t="s">
        <v>8131</v>
      </c>
      <c r="H1966" s="1" t="str">
        <f t="shared" si="2"/>
        <v>2010/2011</v>
      </c>
      <c r="I1966" s="2" t="str">
        <f t="shared" si="3"/>
        <v>2011</v>
      </c>
    </row>
    <row r="1967" ht="14.25" customHeight="1">
      <c r="A1967" s="1">
        <v>2.01004137E8</v>
      </c>
      <c r="B1967" s="1" t="s">
        <v>6638</v>
      </c>
      <c r="C1967" s="1" t="s">
        <v>6639</v>
      </c>
      <c r="D1967" s="1" t="s">
        <v>2</v>
      </c>
      <c r="E1967" s="1" t="str">
        <f t="shared" si="1"/>
        <v>201004137-MIEIC</v>
      </c>
      <c r="F1967" s="1" t="s">
        <v>8140</v>
      </c>
      <c r="G1967" s="1" t="s">
        <v>8152</v>
      </c>
      <c r="H1967" s="1" t="str">
        <f t="shared" si="2"/>
        <v>2015/2016</v>
      </c>
      <c r="I1967" s="2" t="str">
        <f t="shared" si="3"/>
        <v>2016</v>
      </c>
    </row>
    <row r="1968" ht="14.25" customHeight="1">
      <c r="A1968" s="1">
        <v>2.00403627E8</v>
      </c>
      <c r="B1968" s="1" t="s">
        <v>6645</v>
      </c>
      <c r="C1968" s="1" t="s">
        <v>6646</v>
      </c>
      <c r="D1968" s="1" t="s">
        <v>2</v>
      </c>
      <c r="E1968" s="1" t="str">
        <f t="shared" si="1"/>
        <v>200403627-MIEIC</v>
      </c>
      <c r="F1968" s="1" t="s">
        <v>8117</v>
      </c>
      <c r="G1968" s="1" t="s">
        <v>8118</v>
      </c>
      <c r="H1968" s="1" t="str">
        <f t="shared" si="2"/>
        <v>2007/2008</v>
      </c>
      <c r="I1968" s="2" t="str">
        <f t="shared" si="3"/>
        <v>2008</v>
      </c>
    </row>
    <row r="1969" ht="14.25" customHeight="1">
      <c r="A1969" s="1">
        <v>2.0080054E8</v>
      </c>
      <c r="B1969" s="1" t="s">
        <v>6658</v>
      </c>
      <c r="C1969" s="1" t="s">
        <v>6659</v>
      </c>
      <c r="D1969" s="1" t="s">
        <v>2</v>
      </c>
      <c r="E1969" s="1" t="str">
        <f t="shared" si="1"/>
        <v>200800540-MIEIC</v>
      </c>
      <c r="F1969" s="1" t="s">
        <v>8147</v>
      </c>
      <c r="G1969" s="1" t="s">
        <v>8129</v>
      </c>
      <c r="H1969" s="1" t="str">
        <f t="shared" si="2"/>
        <v>2012/2013</v>
      </c>
      <c r="I1969" s="2" t="str">
        <f t="shared" si="3"/>
        <v>2013</v>
      </c>
    </row>
    <row r="1970" ht="14.25" customHeight="1">
      <c r="A1970" s="1">
        <v>2.00302551E8</v>
      </c>
      <c r="B1970" s="1" t="s">
        <v>6664</v>
      </c>
      <c r="C1970" s="1" t="s">
        <v>6665</v>
      </c>
      <c r="D1970" s="1" t="s">
        <v>2</v>
      </c>
      <c r="E1970" s="1" t="str">
        <f t="shared" si="1"/>
        <v>200302551-MIEIC</v>
      </c>
      <c r="F1970" s="1" t="s">
        <v>8119</v>
      </c>
      <c r="G1970" s="1" t="s">
        <v>8129</v>
      </c>
      <c r="H1970" s="1" t="str">
        <f t="shared" si="2"/>
        <v>2012/2013</v>
      </c>
      <c r="I1970" s="2" t="str">
        <f t="shared" si="3"/>
        <v>2013</v>
      </c>
    </row>
    <row r="1971" ht="14.25" customHeight="1">
      <c r="A1971" s="1">
        <v>2.01506219E8</v>
      </c>
      <c r="B1971" s="1" t="s">
        <v>6666</v>
      </c>
      <c r="C1971" s="1" t="s">
        <v>6667</v>
      </c>
      <c r="D1971" s="1" t="s">
        <v>2</v>
      </c>
      <c r="E1971" s="1" t="str">
        <f t="shared" si="1"/>
        <v>201506219-MIEIC</v>
      </c>
      <c r="F1971" s="1" t="s">
        <v>8133</v>
      </c>
      <c r="G1971" s="1" t="s">
        <v>8134</v>
      </c>
      <c r="H1971" s="1" t="str">
        <f t="shared" si="2"/>
        <v>2019/2020</v>
      </c>
      <c r="I1971" s="2" t="str">
        <f t="shared" si="3"/>
        <v>2020</v>
      </c>
    </row>
    <row r="1972" ht="14.25" customHeight="1">
      <c r="A1972" s="1">
        <v>2.01002893E8</v>
      </c>
      <c r="B1972" s="1" t="s">
        <v>6668</v>
      </c>
      <c r="C1972" s="1" t="s">
        <v>6669</v>
      </c>
      <c r="D1972" s="1" t="s">
        <v>2</v>
      </c>
      <c r="E1972" s="1" t="str">
        <f t="shared" si="1"/>
        <v>201002893-MIEIC</v>
      </c>
      <c r="F1972" s="1" t="s">
        <v>8140</v>
      </c>
      <c r="G1972" s="1" t="s">
        <v>8134</v>
      </c>
      <c r="H1972" s="1" t="str">
        <f t="shared" si="2"/>
        <v>2019/2020</v>
      </c>
      <c r="I1972" s="2" t="str">
        <f t="shared" si="3"/>
        <v>2020</v>
      </c>
    </row>
    <row r="1973" ht="14.25" customHeight="1">
      <c r="A1973" s="1">
        <v>2.01002927E8</v>
      </c>
      <c r="B1973" s="1" t="s">
        <v>6673</v>
      </c>
      <c r="C1973" s="1" t="s">
        <v>6674</v>
      </c>
      <c r="D1973" s="1" t="s">
        <v>2</v>
      </c>
      <c r="E1973" s="1" t="str">
        <f t="shared" si="1"/>
        <v>201002927-MIEIC</v>
      </c>
      <c r="F1973" s="1" t="s">
        <v>8140</v>
      </c>
      <c r="G1973" s="1" t="s">
        <v>8141</v>
      </c>
      <c r="H1973" s="1" t="str">
        <f t="shared" si="2"/>
        <v>2014/2015</v>
      </c>
      <c r="I1973" s="2" t="str">
        <f t="shared" si="3"/>
        <v>2015</v>
      </c>
    </row>
    <row r="1974" ht="14.25" customHeight="1">
      <c r="A1974" s="1">
        <v>2.01104143E8</v>
      </c>
      <c r="B1974" s="1" t="s">
        <v>6676</v>
      </c>
      <c r="C1974" s="1" t="s">
        <v>6677</v>
      </c>
      <c r="D1974" s="1" t="s">
        <v>2</v>
      </c>
      <c r="E1974" s="1" t="str">
        <f t="shared" si="1"/>
        <v>201104143-MIEIC</v>
      </c>
      <c r="F1974" s="1" t="s">
        <v>8151</v>
      </c>
      <c r="G1974" s="1" t="s">
        <v>8138</v>
      </c>
      <c r="H1974" s="1" t="str">
        <f t="shared" si="2"/>
        <v>2013/2014</v>
      </c>
      <c r="I1974" s="2" t="str">
        <f t="shared" si="3"/>
        <v>2014</v>
      </c>
    </row>
    <row r="1975" ht="14.25" customHeight="1">
      <c r="A1975" s="1">
        <v>2.01405612E8</v>
      </c>
      <c r="B1975" s="1" t="s">
        <v>6690</v>
      </c>
      <c r="C1975" s="1" t="s">
        <v>6691</v>
      </c>
      <c r="D1975" s="1" t="s">
        <v>2</v>
      </c>
      <c r="E1975" s="1" t="str">
        <f t="shared" si="1"/>
        <v>201405612-MIEIC</v>
      </c>
      <c r="F1975" s="1" t="s">
        <v>8133</v>
      </c>
      <c r="G1975" s="1" t="s">
        <v>8134</v>
      </c>
      <c r="H1975" s="1" t="str">
        <f t="shared" si="2"/>
        <v>2019/2020</v>
      </c>
      <c r="I1975" s="2" t="str">
        <f t="shared" si="3"/>
        <v>2020</v>
      </c>
    </row>
    <row r="1976" ht="14.25" customHeight="1">
      <c r="A1976" s="1">
        <v>2.00903042E8</v>
      </c>
      <c r="B1976" s="1" t="s">
        <v>6694</v>
      </c>
      <c r="C1976" s="1" t="s">
        <v>6695</v>
      </c>
      <c r="D1976" s="1" t="s">
        <v>2</v>
      </c>
      <c r="E1976" s="1" t="str">
        <f t="shared" si="1"/>
        <v>200903042-MIEIC</v>
      </c>
      <c r="F1976" s="1" t="s">
        <v>8137</v>
      </c>
      <c r="G1976" s="1" t="s">
        <v>8138</v>
      </c>
      <c r="H1976" s="1" t="str">
        <f t="shared" si="2"/>
        <v>2013/2014</v>
      </c>
      <c r="I1976" s="2" t="str">
        <f t="shared" si="3"/>
        <v>2014</v>
      </c>
    </row>
    <row r="1977" ht="14.25" customHeight="1">
      <c r="A1977" s="1">
        <v>2.00201822E8</v>
      </c>
      <c r="B1977" s="1" t="s">
        <v>6696</v>
      </c>
      <c r="C1977" s="1" t="s">
        <v>6697</v>
      </c>
      <c r="D1977" s="1" t="s">
        <v>2</v>
      </c>
      <c r="E1977" s="1" t="str">
        <f t="shared" si="1"/>
        <v>200201822-MIEIC</v>
      </c>
      <c r="F1977" s="1" t="s">
        <v>8123</v>
      </c>
      <c r="G1977" s="1" t="s">
        <v>8131</v>
      </c>
      <c r="H1977" s="1" t="str">
        <f t="shared" si="2"/>
        <v>2010/2011</v>
      </c>
      <c r="I1977" s="2" t="str">
        <f t="shared" si="3"/>
        <v>2011</v>
      </c>
    </row>
    <row r="1978" ht="14.25" customHeight="1">
      <c r="A1978" s="1">
        <v>2.00506313E8</v>
      </c>
      <c r="B1978" s="1" t="s">
        <v>6701</v>
      </c>
      <c r="C1978" s="1" t="s">
        <v>6702</v>
      </c>
      <c r="D1978" s="1" t="s">
        <v>2</v>
      </c>
      <c r="E1978" s="1" t="str">
        <f t="shared" si="1"/>
        <v>200506313-MIEIC</v>
      </c>
      <c r="F1978" s="1" t="s">
        <v>8123</v>
      </c>
      <c r="G1978" s="1" t="s">
        <v>8130</v>
      </c>
      <c r="H1978" s="1" t="str">
        <f t="shared" si="2"/>
        <v>2009/2010</v>
      </c>
      <c r="I1978" s="2" t="str">
        <f t="shared" si="3"/>
        <v>2010</v>
      </c>
    </row>
    <row r="1979" ht="14.25" customHeight="1">
      <c r="A1979" s="1">
        <v>2.0040599E8</v>
      </c>
      <c r="B1979" s="1" t="s">
        <v>6706</v>
      </c>
      <c r="C1979" s="1" t="s">
        <v>6707</v>
      </c>
      <c r="D1979" s="1" t="s">
        <v>2</v>
      </c>
      <c r="E1979" s="1" t="str">
        <f t="shared" si="1"/>
        <v>200405990-MIEIC</v>
      </c>
      <c r="F1979" s="1" t="s">
        <v>8117</v>
      </c>
      <c r="G1979" s="1" t="s">
        <v>8116</v>
      </c>
      <c r="H1979" s="1" t="str">
        <f t="shared" si="2"/>
        <v>2008/2009</v>
      </c>
      <c r="I1979" s="2" t="str">
        <f t="shared" si="3"/>
        <v>2009</v>
      </c>
    </row>
    <row r="1980" ht="14.25" customHeight="1">
      <c r="A1980" s="1">
        <v>2.01504818E8</v>
      </c>
      <c r="B1980" s="1" t="s">
        <v>6715</v>
      </c>
      <c r="C1980" s="1" t="s">
        <v>6716</v>
      </c>
      <c r="D1980" s="1" t="s">
        <v>2</v>
      </c>
      <c r="E1980" s="1" t="str">
        <f t="shared" si="1"/>
        <v>201504818-MIEIC</v>
      </c>
      <c r="F1980" s="1" t="s">
        <v>8133</v>
      </c>
      <c r="G1980" s="1" t="s">
        <v>8134</v>
      </c>
      <c r="H1980" s="1" t="str">
        <f t="shared" si="2"/>
        <v>2019/2020</v>
      </c>
      <c r="I1980" s="2" t="str">
        <f t="shared" si="3"/>
        <v>2020</v>
      </c>
    </row>
    <row r="1981" ht="14.25" customHeight="1">
      <c r="A1981" s="1">
        <v>2.00302828E8</v>
      </c>
      <c r="B1981" s="1" t="s">
        <v>6717</v>
      </c>
      <c r="C1981" s="1" t="s">
        <v>6718</v>
      </c>
      <c r="D1981" s="1" t="s">
        <v>2</v>
      </c>
      <c r="E1981" s="1" t="str">
        <f t="shared" si="1"/>
        <v>200302828-MIEIC</v>
      </c>
      <c r="F1981" s="1" t="s">
        <v>8119</v>
      </c>
      <c r="G1981" s="1" t="s">
        <v>8118</v>
      </c>
      <c r="H1981" s="1" t="str">
        <f t="shared" si="2"/>
        <v>2007/2008</v>
      </c>
      <c r="I1981" s="2" t="str">
        <f t="shared" si="3"/>
        <v>2008</v>
      </c>
    </row>
    <row r="1982" ht="14.25" customHeight="1">
      <c r="A1982" s="1">
        <v>2.01201775E8</v>
      </c>
      <c r="B1982" s="1" t="s">
        <v>6731</v>
      </c>
      <c r="C1982" s="1" t="s">
        <v>6732</v>
      </c>
      <c r="D1982" s="1" t="s">
        <v>2</v>
      </c>
      <c r="E1982" s="1" t="str">
        <f t="shared" si="1"/>
        <v>201201775-MIEIC</v>
      </c>
      <c r="F1982" s="1" t="s">
        <v>8142</v>
      </c>
      <c r="G1982" s="1" t="s">
        <v>8144</v>
      </c>
      <c r="H1982" s="1" t="str">
        <f t="shared" si="2"/>
        <v>2018/2019</v>
      </c>
      <c r="I1982" s="2" t="str">
        <f t="shared" si="3"/>
        <v>2019</v>
      </c>
    </row>
    <row r="1983" ht="14.25" customHeight="1">
      <c r="A1983" s="1">
        <v>2.01503005E8</v>
      </c>
      <c r="B1983" s="1" t="s">
        <v>6738</v>
      </c>
      <c r="C1983" s="1" t="s">
        <v>6739</v>
      </c>
      <c r="D1983" s="1" t="s">
        <v>2</v>
      </c>
      <c r="E1983" s="1" t="str">
        <f t="shared" si="1"/>
        <v>201503005-MIEIC</v>
      </c>
      <c r="F1983" s="1" t="s">
        <v>8133</v>
      </c>
      <c r="G1983" s="1" t="s">
        <v>8134</v>
      </c>
      <c r="H1983" s="1" t="str">
        <f t="shared" si="2"/>
        <v>2019/2020</v>
      </c>
      <c r="I1983" s="2" t="str">
        <f t="shared" si="3"/>
        <v>2020</v>
      </c>
    </row>
    <row r="1984" ht="14.25" customHeight="1">
      <c r="A1984" s="1">
        <v>2.01106874E8</v>
      </c>
      <c r="B1984" s="1" t="s">
        <v>6740</v>
      </c>
      <c r="C1984" s="1" t="s">
        <v>6741</v>
      </c>
      <c r="D1984" s="1" t="s">
        <v>2</v>
      </c>
      <c r="E1984" s="1" t="str">
        <f t="shared" si="1"/>
        <v>201106874-MIEIC</v>
      </c>
      <c r="F1984" s="1" t="s">
        <v>8151</v>
      </c>
      <c r="G1984" s="1" t="s">
        <v>8152</v>
      </c>
      <c r="H1984" s="1" t="str">
        <f t="shared" si="2"/>
        <v>2015/2016</v>
      </c>
      <c r="I1984" s="2" t="str">
        <f t="shared" si="3"/>
        <v>2016</v>
      </c>
    </row>
    <row r="1985" ht="14.25" customHeight="1">
      <c r="A1985" s="1">
        <v>2.00905231E8</v>
      </c>
      <c r="B1985" s="1" t="s">
        <v>6745</v>
      </c>
      <c r="C1985" s="1" t="s">
        <v>6746</v>
      </c>
      <c r="D1985" s="1" t="s">
        <v>2</v>
      </c>
      <c r="E1985" s="1" t="str">
        <f t="shared" si="1"/>
        <v>200905231-MIEIC</v>
      </c>
      <c r="F1985" s="1" t="s">
        <v>8137</v>
      </c>
      <c r="G1985" s="1" t="s">
        <v>8138</v>
      </c>
      <c r="H1985" s="1" t="str">
        <f t="shared" si="2"/>
        <v>2013/2014</v>
      </c>
      <c r="I1985" s="2" t="str">
        <f t="shared" si="3"/>
        <v>2014</v>
      </c>
    </row>
    <row r="1986" ht="14.25" customHeight="1">
      <c r="A1986" s="1">
        <v>2.01005406E8</v>
      </c>
      <c r="B1986" s="1" t="s">
        <v>6751</v>
      </c>
      <c r="C1986" s="1" t="s">
        <v>6752</v>
      </c>
      <c r="D1986" s="1" t="s">
        <v>2</v>
      </c>
      <c r="E1986" s="1" t="str">
        <f t="shared" si="1"/>
        <v>201005406-MIEIC</v>
      </c>
      <c r="F1986" s="1" t="s">
        <v>8151</v>
      </c>
      <c r="G1986" s="1" t="s">
        <v>8150</v>
      </c>
      <c r="H1986" s="1" t="str">
        <f t="shared" si="2"/>
        <v>2017/2018</v>
      </c>
      <c r="I1986" s="2" t="str">
        <f t="shared" si="3"/>
        <v>2018</v>
      </c>
    </row>
    <row r="1987" ht="14.25" customHeight="1">
      <c r="A1987" s="1">
        <v>2.00704519E8</v>
      </c>
      <c r="B1987" s="1" t="s">
        <v>6754</v>
      </c>
      <c r="C1987" s="1" t="s">
        <v>6755</v>
      </c>
      <c r="D1987" s="1" t="s">
        <v>2</v>
      </c>
      <c r="E1987" s="1" t="str">
        <f t="shared" si="1"/>
        <v>200704519-MIEIC</v>
      </c>
      <c r="F1987" s="1" t="s">
        <v>8121</v>
      </c>
      <c r="G1987" s="1" t="s">
        <v>8138</v>
      </c>
      <c r="H1987" s="1" t="str">
        <f t="shared" si="2"/>
        <v>2013/2014</v>
      </c>
      <c r="I1987" s="2" t="str">
        <f t="shared" si="3"/>
        <v>2014</v>
      </c>
    </row>
    <row r="1988" ht="14.25" customHeight="1">
      <c r="A1988" s="1">
        <v>1.99600952E8</v>
      </c>
      <c r="B1988" s="1" t="s">
        <v>6757</v>
      </c>
      <c r="C1988" s="1" t="s">
        <v>6758</v>
      </c>
      <c r="D1988" s="1" t="s">
        <v>2</v>
      </c>
      <c r="E1988" s="1" t="str">
        <f t="shared" si="1"/>
        <v>199600952-MIEIC</v>
      </c>
      <c r="F1988" s="1" t="s">
        <v>8142</v>
      </c>
      <c r="G1988" s="1" t="s">
        <v>8134</v>
      </c>
      <c r="H1988" s="1" t="str">
        <f t="shared" si="2"/>
        <v>2019/2020</v>
      </c>
      <c r="I1988" s="2" t="str">
        <f t="shared" si="3"/>
        <v>2020</v>
      </c>
    </row>
    <row r="1989" ht="14.25" customHeight="1">
      <c r="A1989" s="1">
        <v>2.00304005E8</v>
      </c>
      <c r="B1989" s="1" t="s">
        <v>6764</v>
      </c>
      <c r="C1989" s="1" t="s">
        <v>6765</v>
      </c>
      <c r="D1989" s="1" t="s">
        <v>2</v>
      </c>
      <c r="E1989" s="1" t="str">
        <f t="shared" si="1"/>
        <v>200304005-MIEIC</v>
      </c>
      <c r="F1989" s="1" t="s">
        <v>8119</v>
      </c>
      <c r="G1989" s="1" t="s">
        <v>8118</v>
      </c>
      <c r="H1989" s="1" t="str">
        <f t="shared" si="2"/>
        <v>2007/2008</v>
      </c>
      <c r="I1989" s="2" t="str">
        <f t="shared" si="3"/>
        <v>2008</v>
      </c>
    </row>
    <row r="1990" ht="14.25" customHeight="1">
      <c r="A1990" s="1">
        <v>2.01008942E8</v>
      </c>
      <c r="B1990" s="1" t="s">
        <v>6768</v>
      </c>
      <c r="C1990" s="1" t="s">
        <v>6769</v>
      </c>
      <c r="D1990" s="1" t="s">
        <v>2</v>
      </c>
      <c r="E1990" s="1" t="str">
        <f t="shared" si="1"/>
        <v>201008942-MIEIC</v>
      </c>
      <c r="F1990" s="1" t="s">
        <v>8140</v>
      </c>
      <c r="G1990" s="1" t="s">
        <v>8141</v>
      </c>
      <c r="H1990" s="1" t="str">
        <f t="shared" si="2"/>
        <v>2014/2015</v>
      </c>
      <c r="I1990" s="2" t="str">
        <f t="shared" si="3"/>
        <v>2015</v>
      </c>
    </row>
    <row r="1991" ht="14.25" customHeight="1">
      <c r="A1991" s="1">
        <v>2.01004302E8</v>
      </c>
      <c r="B1991" s="1" t="s">
        <v>6776</v>
      </c>
      <c r="C1991" s="1" t="s">
        <v>6777</v>
      </c>
      <c r="D1991" s="1" t="s">
        <v>2</v>
      </c>
      <c r="E1991" s="1" t="str">
        <f t="shared" si="1"/>
        <v>201004302-MIEIC</v>
      </c>
      <c r="F1991" s="1" t="s">
        <v>8151</v>
      </c>
      <c r="G1991" s="1" t="s">
        <v>8152</v>
      </c>
      <c r="H1991" s="1" t="str">
        <f t="shared" si="2"/>
        <v>2015/2016</v>
      </c>
      <c r="I1991" s="2" t="str">
        <f t="shared" si="3"/>
        <v>2016</v>
      </c>
    </row>
    <row r="1992" ht="14.25" customHeight="1">
      <c r="A1992" s="1">
        <v>1.99800909E8</v>
      </c>
      <c r="B1992" s="1" t="s">
        <v>6778</v>
      </c>
      <c r="C1992" s="1" t="s">
        <v>6779</v>
      </c>
      <c r="D1992" s="1" t="s">
        <v>2</v>
      </c>
      <c r="E1992" s="1" t="str">
        <f t="shared" si="1"/>
        <v>199800909-MIEIC</v>
      </c>
      <c r="F1992" s="1" t="s">
        <v>8121</v>
      </c>
      <c r="G1992" s="1" t="s">
        <v>8116</v>
      </c>
      <c r="H1992" s="1" t="str">
        <f t="shared" si="2"/>
        <v>2008/2009</v>
      </c>
      <c r="I1992" s="2" t="str">
        <f t="shared" si="3"/>
        <v>2009</v>
      </c>
    </row>
    <row r="1993" ht="14.25" customHeight="1">
      <c r="A1993" s="1">
        <v>2.00805996E8</v>
      </c>
      <c r="B1993" s="1" t="s">
        <v>6786</v>
      </c>
      <c r="C1993" s="1" t="s">
        <v>6787</v>
      </c>
      <c r="D1993" s="1" t="s">
        <v>2</v>
      </c>
      <c r="E1993" s="1" t="str">
        <f t="shared" si="1"/>
        <v>200805996-MIEIC</v>
      </c>
      <c r="F1993" s="1" t="s">
        <v>8147</v>
      </c>
      <c r="G1993" s="1" t="s">
        <v>8141</v>
      </c>
      <c r="H1993" s="1" t="str">
        <f t="shared" si="2"/>
        <v>2014/2015</v>
      </c>
      <c r="I1993" s="2" t="str">
        <f t="shared" si="3"/>
        <v>2015</v>
      </c>
    </row>
    <row r="1994" ht="14.25" customHeight="1">
      <c r="A1994" s="1">
        <v>2.01603854E8</v>
      </c>
      <c r="B1994" s="1" t="s">
        <v>6788</v>
      </c>
      <c r="C1994" s="1" t="s">
        <v>6789</v>
      </c>
      <c r="D1994" s="1" t="s">
        <v>2</v>
      </c>
      <c r="E1994" s="1" t="str">
        <f t="shared" si="1"/>
        <v>201603854-MIEIC</v>
      </c>
      <c r="F1994" s="1" t="s">
        <v>8135</v>
      </c>
      <c r="G1994" s="1" t="s">
        <v>8136</v>
      </c>
      <c r="H1994" s="1" t="str">
        <f t="shared" si="2"/>
        <v>2020/2021</v>
      </c>
      <c r="I1994" s="2" t="str">
        <f t="shared" si="3"/>
        <v>2021</v>
      </c>
    </row>
    <row r="1995" ht="14.25" customHeight="1">
      <c r="A1995" s="1">
        <v>2.00401968E8</v>
      </c>
      <c r="B1995" s="1" t="s">
        <v>6801</v>
      </c>
      <c r="C1995" s="1" t="s">
        <v>6802</v>
      </c>
      <c r="D1995" s="1" t="s">
        <v>2</v>
      </c>
      <c r="E1995" s="1" t="str">
        <f t="shared" si="1"/>
        <v>200401968-MIEIC</v>
      </c>
      <c r="F1995" s="1" t="s">
        <v>8117</v>
      </c>
      <c r="G1995" s="1" t="s">
        <v>8116</v>
      </c>
      <c r="H1995" s="1" t="str">
        <f t="shared" si="2"/>
        <v>2008/2009</v>
      </c>
      <c r="I1995" s="2" t="str">
        <f t="shared" si="3"/>
        <v>2009</v>
      </c>
    </row>
    <row r="1996" ht="14.25" customHeight="1">
      <c r="A1996" s="1">
        <v>2.00304791E8</v>
      </c>
      <c r="B1996" s="1" t="s">
        <v>6815</v>
      </c>
      <c r="C1996" s="1" t="s">
        <v>6816</v>
      </c>
      <c r="D1996" s="1" t="s">
        <v>2</v>
      </c>
      <c r="E1996" s="1" t="str">
        <f t="shared" si="1"/>
        <v>200304791-MIEIC</v>
      </c>
      <c r="F1996" s="1" t="s">
        <v>8119</v>
      </c>
      <c r="G1996" s="1" t="s">
        <v>8131</v>
      </c>
      <c r="H1996" s="1" t="str">
        <f t="shared" si="2"/>
        <v>2010/2011</v>
      </c>
      <c r="I1996" s="2" t="str">
        <f t="shared" si="3"/>
        <v>2011</v>
      </c>
    </row>
    <row r="1997" ht="14.25" customHeight="1">
      <c r="A1997" s="1">
        <v>2.01000619E8</v>
      </c>
      <c r="B1997" s="1" t="s">
        <v>6822</v>
      </c>
      <c r="C1997" s="1" t="s">
        <v>6823</v>
      </c>
      <c r="D1997" s="1" t="s">
        <v>2</v>
      </c>
      <c r="E1997" s="1" t="str">
        <f t="shared" si="1"/>
        <v>201000619-MIEIC</v>
      </c>
      <c r="F1997" s="1" t="s">
        <v>8133</v>
      </c>
      <c r="G1997" s="1" t="s">
        <v>8134</v>
      </c>
      <c r="H1997" s="1" t="str">
        <f t="shared" si="2"/>
        <v>2019/2020</v>
      </c>
      <c r="I1997" s="2" t="str">
        <f t="shared" si="3"/>
        <v>2020</v>
      </c>
    </row>
    <row r="1998" ht="14.25" customHeight="1">
      <c r="A1998" s="1">
        <v>2.01006564E8</v>
      </c>
      <c r="B1998" s="1" t="s">
        <v>6828</v>
      </c>
      <c r="C1998" s="1" t="s">
        <v>6829</v>
      </c>
      <c r="D1998" s="1" t="s">
        <v>2</v>
      </c>
      <c r="E1998" s="1" t="str">
        <f t="shared" si="1"/>
        <v>201006564-MIEIC</v>
      </c>
      <c r="F1998" s="1" t="s">
        <v>8140</v>
      </c>
      <c r="G1998" s="1" t="s">
        <v>8152</v>
      </c>
      <c r="H1998" s="1" t="str">
        <f t="shared" si="2"/>
        <v>2015/2016</v>
      </c>
      <c r="I1998" s="2" t="str">
        <f t="shared" si="3"/>
        <v>2016</v>
      </c>
    </row>
    <row r="1999" ht="14.25" customHeight="1">
      <c r="A1999" s="1">
        <v>2.00604212E8</v>
      </c>
      <c r="B1999" s="1" t="s">
        <v>6830</v>
      </c>
      <c r="C1999" s="1" t="s">
        <v>6831</v>
      </c>
      <c r="D1999" s="1" t="s">
        <v>2</v>
      </c>
      <c r="E1999" s="1" t="str">
        <f t="shared" si="1"/>
        <v>200604212-MIEIC</v>
      </c>
      <c r="F1999" s="1" t="s">
        <v>8115</v>
      </c>
      <c r="G1999" s="1" t="s">
        <v>8131</v>
      </c>
      <c r="H1999" s="1" t="str">
        <f t="shared" si="2"/>
        <v>2010/2011</v>
      </c>
      <c r="I1999" s="2" t="str">
        <f t="shared" si="3"/>
        <v>2011</v>
      </c>
    </row>
    <row r="2000" ht="14.25" customHeight="1">
      <c r="A2000" s="1">
        <v>2.01108017E8</v>
      </c>
      <c r="B2000" s="1" t="s">
        <v>6838</v>
      </c>
      <c r="C2000" s="1" t="s">
        <v>6839</v>
      </c>
      <c r="D2000" s="1" t="s">
        <v>2</v>
      </c>
      <c r="E2000" s="1" t="str">
        <f t="shared" si="1"/>
        <v>201108017-MIEIC</v>
      </c>
      <c r="F2000" s="1" t="s">
        <v>8151</v>
      </c>
      <c r="G2000" s="1" t="s">
        <v>8152</v>
      </c>
      <c r="H2000" s="1" t="str">
        <f t="shared" si="2"/>
        <v>2015/2016</v>
      </c>
      <c r="I2000" s="2" t="str">
        <f t="shared" si="3"/>
        <v>2016</v>
      </c>
    </row>
    <row r="2001" ht="14.25" customHeight="1">
      <c r="A2001" s="1">
        <v>2.01208215E8</v>
      </c>
      <c r="B2001" s="1" t="s">
        <v>6841</v>
      </c>
      <c r="C2001" s="1" t="s">
        <v>6842</v>
      </c>
      <c r="D2001" s="1" t="s">
        <v>2</v>
      </c>
      <c r="E2001" s="1" t="str">
        <f t="shared" si="1"/>
        <v>201208215-MIEIC</v>
      </c>
      <c r="F2001" s="1" t="s">
        <v>8142</v>
      </c>
      <c r="G2001" s="1" t="s">
        <v>8143</v>
      </c>
      <c r="H2001" s="1" t="str">
        <f t="shared" si="2"/>
        <v>2016/2017</v>
      </c>
      <c r="I2001" s="2" t="str">
        <f t="shared" si="3"/>
        <v>2017</v>
      </c>
    </row>
    <row r="2002" ht="14.25" customHeight="1">
      <c r="A2002" s="1">
        <v>2.0050562E8</v>
      </c>
      <c r="B2002" s="1" t="s">
        <v>6845</v>
      </c>
      <c r="C2002" s="1" t="s">
        <v>6846</v>
      </c>
      <c r="D2002" s="1" t="s">
        <v>2</v>
      </c>
      <c r="E2002" s="1" t="str">
        <f t="shared" si="1"/>
        <v>200505620-MIEIC</v>
      </c>
      <c r="F2002" s="1" t="s">
        <v>8115</v>
      </c>
      <c r="G2002" s="1" t="s">
        <v>8152</v>
      </c>
      <c r="H2002" s="1" t="str">
        <f t="shared" si="2"/>
        <v>2015/2016</v>
      </c>
      <c r="I2002" s="2" t="str">
        <f t="shared" si="3"/>
        <v>2016</v>
      </c>
    </row>
    <row r="2003" ht="14.25" customHeight="1">
      <c r="A2003" s="1">
        <v>2.00706567E8</v>
      </c>
      <c r="B2003" s="1" t="s">
        <v>6848</v>
      </c>
      <c r="C2003" s="1" t="s">
        <v>6849</v>
      </c>
      <c r="D2003" s="1" t="s">
        <v>2</v>
      </c>
      <c r="E2003" s="1" t="str">
        <f t="shared" si="1"/>
        <v>200706567-MIEIC</v>
      </c>
      <c r="F2003" s="1" t="s">
        <v>8121</v>
      </c>
      <c r="G2003" s="1" t="s">
        <v>8132</v>
      </c>
      <c r="H2003" s="1" t="str">
        <f t="shared" si="2"/>
        <v>2011/2012</v>
      </c>
      <c r="I2003" s="2" t="str">
        <f t="shared" si="3"/>
        <v>2012</v>
      </c>
    </row>
    <row r="2004" ht="14.25" customHeight="1">
      <c r="A2004" s="1">
        <v>2.00303298E8</v>
      </c>
      <c r="B2004" s="1" t="s">
        <v>6855</v>
      </c>
      <c r="C2004" s="1" t="s">
        <v>6856</v>
      </c>
      <c r="D2004" s="1" t="s">
        <v>2</v>
      </c>
      <c r="E2004" s="1" t="str">
        <f t="shared" si="1"/>
        <v>200303298-MIEIC</v>
      </c>
      <c r="F2004" s="1" t="s">
        <v>8117</v>
      </c>
      <c r="G2004" s="1" t="s">
        <v>8130</v>
      </c>
      <c r="H2004" s="1" t="str">
        <f t="shared" si="2"/>
        <v>2009/2010</v>
      </c>
      <c r="I2004" s="2" t="str">
        <f t="shared" si="3"/>
        <v>2010</v>
      </c>
    </row>
    <row r="2005" ht="14.25" customHeight="1">
      <c r="A2005" s="1">
        <v>1.9970196E8</v>
      </c>
      <c r="B2005" s="1" t="s">
        <v>6864</v>
      </c>
      <c r="C2005" s="1" t="s">
        <v>6865</v>
      </c>
      <c r="D2005" s="1" t="s">
        <v>2</v>
      </c>
      <c r="E2005" s="1" t="str">
        <f t="shared" si="1"/>
        <v>199701960-MIEIC</v>
      </c>
      <c r="F2005" s="1" t="s">
        <v>8147</v>
      </c>
      <c r="G2005" s="1" t="s">
        <v>8116</v>
      </c>
      <c r="H2005" s="1" t="str">
        <f t="shared" si="2"/>
        <v>2008/2009</v>
      </c>
      <c r="I2005" s="2" t="str">
        <f t="shared" si="3"/>
        <v>2009</v>
      </c>
    </row>
    <row r="2006" ht="14.25" customHeight="1">
      <c r="A2006" s="1">
        <v>2.00405163E8</v>
      </c>
      <c r="B2006" s="1" t="s">
        <v>6872</v>
      </c>
      <c r="C2006" s="1" t="s">
        <v>6873</v>
      </c>
      <c r="D2006" s="1" t="s">
        <v>2</v>
      </c>
      <c r="E2006" s="1" t="str">
        <f t="shared" si="1"/>
        <v>200405163-MIEIC</v>
      </c>
      <c r="F2006" s="1" t="s">
        <v>8117</v>
      </c>
      <c r="G2006" s="1" t="s">
        <v>8129</v>
      </c>
      <c r="H2006" s="1" t="str">
        <f t="shared" si="2"/>
        <v>2012/2013</v>
      </c>
      <c r="I2006" s="2" t="str">
        <f t="shared" si="3"/>
        <v>2013</v>
      </c>
    </row>
    <row r="2007" ht="14.25" customHeight="1">
      <c r="A2007" s="1">
        <v>2.00808118E8</v>
      </c>
      <c r="B2007" s="1" t="s">
        <v>6877</v>
      </c>
      <c r="C2007" s="1" t="s">
        <v>6878</v>
      </c>
      <c r="D2007" s="1" t="s">
        <v>2</v>
      </c>
      <c r="E2007" s="1" t="str">
        <f t="shared" si="1"/>
        <v>200808118-MIEIC</v>
      </c>
      <c r="F2007" s="1" t="s">
        <v>8147</v>
      </c>
      <c r="G2007" s="1" t="s">
        <v>8138</v>
      </c>
      <c r="H2007" s="1" t="str">
        <f t="shared" si="2"/>
        <v>2013/2014</v>
      </c>
      <c r="I2007" s="2" t="str">
        <f t="shared" si="3"/>
        <v>2014</v>
      </c>
    </row>
    <row r="2008" ht="14.25" customHeight="1">
      <c r="A2008" s="1">
        <v>2.01207046E8</v>
      </c>
      <c r="B2008" s="1" t="s">
        <v>6886</v>
      </c>
      <c r="C2008" s="1" t="s">
        <v>6887</v>
      </c>
      <c r="D2008" s="1" t="s">
        <v>2</v>
      </c>
      <c r="E2008" s="1" t="str">
        <f t="shared" si="1"/>
        <v>201207046-MIEIC</v>
      </c>
      <c r="F2008" s="1" t="s">
        <v>8146</v>
      </c>
      <c r="G2008" s="1" t="s">
        <v>8150</v>
      </c>
      <c r="H2008" s="1" t="str">
        <f t="shared" si="2"/>
        <v>2017/2018</v>
      </c>
      <c r="I2008" s="2" t="str">
        <f t="shared" si="3"/>
        <v>2018</v>
      </c>
    </row>
    <row r="2009" ht="14.25" customHeight="1">
      <c r="A2009" s="1">
        <v>2.00606084E8</v>
      </c>
      <c r="B2009" s="1" t="s">
        <v>6890</v>
      </c>
      <c r="C2009" s="1" t="s">
        <v>6891</v>
      </c>
      <c r="D2009" s="1" t="s">
        <v>2</v>
      </c>
      <c r="E2009" s="1" t="str">
        <f t="shared" si="1"/>
        <v>200606084-MIEIC</v>
      </c>
      <c r="F2009" s="1" t="s">
        <v>8115</v>
      </c>
      <c r="G2009" s="1" t="s">
        <v>8132</v>
      </c>
      <c r="H2009" s="1" t="str">
        <f t="shared" si="2"/>
        <v>2011/2012</v>
      </c>
      <c r="I2009" s="2" t="str">
        <f t="shared" si="3"/>
        <v>2012</v>
      </c>
    </row>
    <row r="2010" ht="14.25" customHeight="1">
      <c r="A2010" s="1">
        <v>2.00600426E8</v>
      </c>
      <c r="B2010" s="1" t="s">
        <v>6895</v>
      </c>
      <c r="C2010" s="1" t="s">
        <v>6896</v>
      </c>
      <c r="D2010" s="1" t="s">
        <v>2</v>
      </c>
      <c r="E2010" s="1" t="str">
        <f t="shared" si="1"/>
        <v>200600426-MIEIC</v>
      </c>
      <c r="F2010" s="1" t="s">
        <v>8115</v>
      </c>
      <c r="G2010" s="1" t="s">
        <v>8132</v>
      </c>
      <c r="H2010" s="1" t="str">
        <f t="shared" si="2"/>
        <v>2011/2012</v>
      </c>
      <c r="I2010" s="2" t="str">
        <f t="shared" si="3"/>
        <v>2012</v>
      </c>
    </row>
    <row r="2011" ht="14.25" customHeight="1">
      <c r="A2011" s="1">
        <v>2.00405164E8</v>
      </c>
      <c r="B2011" s="1" t="s">
        <v>6900</v>
      </c>
      <c r="C2011" s="1" t="s">
        <v>6901</v>
      </c>
      <c r="D2011" s="1" t="s">
        <v>2</v>
      </c>
      <c r="E2011" s="1" t="str">
        <f t="shared" si="1"/>
        <v>200405164-MIEIC</v>
      </c>
      <c r="F2011" s="1" t="s">
        <v>8117</v>
      </c>
      <c r="G2011" s="1" t="s">
        <v>8116</v>
      </c>
      <c r="H2011" s="1" t="str">
        <f t="shared" si="2"/>
        <v>2008/2009</v>
      </c>
      <c r="I2011" s="2" t="str">
        <f t="shared" si="3"/>
        <v>2009</v>
      </c>
    </row>
    <row r="2012" ht="14.25" customHeight="1">
      <c r="A2012" s="1">
        <v>2.01404965E8</v>
      </c>
      <c r="B2012" s="1" t="s">
        <v>6905</v>
      </c>
      <c r="C2012" s="1" t="s">
        <v>6906</v>
      </c>
      <c r="D2012" s="1" t="s">
        <v>2</v>
      </c>
      <c r="E2012" s="1" t="str">
        <f t="shared" si="1"/>
        <v>201404965-MIEIC</v>
      </c>
      <c r="F2012" s="1" t="s">
        <v>8145</v>
      </c>
      <c r="G2012" s="1" t="s">
        <v>8144</v>
      </c>
      <c r="H2012" s="1" t="str">
        <f t="shared" si="2"/>
        <v>2018/2019</v>
      </c>
      <c r="I2012" s="2" t="str">
        <f t="shared" si="3"/>
        <v>2019</v>
      </c>
    </row>
    <row r="2013" ht="14.25" customHeight="1">
      <c r="A2013" s="1">
        <v>2.0110935E8</v>
      </c>
      <c r="B2013" s="1" t="s">
        <v>6910</v>
      </c>
      <c r="C2013" s="1" t="s">
        <v>6911</v>
      </c>
      <c r="D2013" s="1" t="s">
        <v>2</v>
      </c>
      <c r="E2013" s="1" t="str">
        <f t="shared" si="1"/>
        <v>201109350-MIEIC</v>
      </c>
      <c r="F2013" s="1" t="s">
        <v>8151</v>
      </c>
      <c r="G2013" s="1" t="s">
        <v>8152</v>
      </c>
      <c r="H2013" s="1" t="str">
        <f t="shared" si="2"/>
        <v>2015/2016</v>
      </c>
      <c r="I2013" s="2" t="str">
        <f t="shared" si="3"/>
        <v>2016</v>
      </c>
    </row>
    <row r="2014" ht="14.25" customHeight="1">
      <c r="A2014" s="1">
        <v>2.01606746E8</v>
      </c>
      <c r="B2014" s="1" t="s">
        <v>6912</v>
      </c>
      <c r="C2014" s="1" t="s">
        <v>6913</v>
      </c>
      <c r="D2014" s="1" t="s">
        <v>2</v>
      </c>
      <c r="E2014" s="1" t="str">
        <f t="shared" si="1"/>
        <v>201606746-MIEIC</v>
      </c>
      <c r="F2014" s="1" t="s">
        <v>8135</v>
      </c>
      <c r="G2014" s="1" t="s">
        <v>8136</v>
      </c>
      <c r="H2014" s="1" t="str">
        <f t="shared" si="2"/>
        <v>2020/2021</v>
      </c>
      <c r="I2014" s="2" t="str">
        <f t="shared" si="3"/>
        <v>2021</v>
      </c>
    </row>
    <row r="2015" ht="14.25" customHeight="1">
      <c r="A2015" s="1">
        <v>2.01305469E8</v>
      </c>
      <c r="B2015" s="1" t="s">
        <v>6916</v>
      </c>
      <c r="C2015" s="1" t="s">
        <v>6917</v>
      </c>
      <c r="D2015" s="1" t="s">
        <v>2</v>
      </c>
      <c r="E2015" s="1" t="str">
        <f t="shared" si="1"/>
        <v>201305469-MIEIC</v>
      </c>
      <c r="F2015" s="1" t="s">
        <v>8146</v>
      </c>
      <c r="G2015" s="1" t="s">
        <v>8150</v>
      </c>
      <c r="H2015" s="1" t="str">
        <f t="shared" si="2"/>
        <v>2017/2018</v>
      </c>
      <c r="I2015" s="2" t="str">
        <f t="shared" si="3"/>
        <v>2018</v>
      </c>
    </row>
    <row r="2016" ht="14.25" customHeight="1">
      <c r="A2016" s="1">
        <v>2.00705428E8</v>
      </c>
      <c r="B2016" s="1" t="s">
        <v>6919</v>
      </c>
      <c r="C2016" s="1" t="s">
        <v>6920</v>
      </c>
      <c r="D2016" s="1" t="s">
        <v>2</v>
      </c>
      <c r="E2016" s="1" t="str">
        <f t="shared" si="1"/>
        <v>200705428-MIEIC</v>
      </c>
      <c r="F2016" s="1" t="s">
        <v>8121</v>
      </c>
      <c r="G2016" s="1" t="s">
        <v>8132</v>
      </c>
      <c r="H2016" s="1" t="str">
        <f t="shared" si="2"/>
        <v>2011/2012</v>
      </c>
      <c r="I2016" s="2" t="str">
        <f t="shared" si="3"/>
        <v>2012</v>
      </c>
    </row>
    <row r="2017" ht="14.25" customHeight="1">
      <c r="A2017" s="1">
        <v>2.00302599E8</v>
      </c>
      <c r="B2017" s="1" t="s">
        <v>6924</v>
      </c>
      <c r="C2017" s="1" t="s">
        <v>6925</v>
      </c>
      <c r="D2017" s="1" t="s">
        <v>2</v>
      </c>
      <c r="E2017" s="1" t="str">
        <f t="shared" si="1"/>
        <v>200302599-MIEIC</v>
      </c>
      <c r="F2017" s="1" t="s">
        <v>8119</v>
      </c>
      <c r="G2017" s="1" t="s">
        <v>8116</v>
      </c>
      <c r="H2017" s="1" t="str">
        <f t="shared" si="2"/>
        <v>2008/2009</v>
      </c>
      <c r="I2017" s="2" t="str">
        <f t="shared" si="3"/>
        <v>2009</v>
      </c>
    </row>
    <row r="2018" ht="14.25" customHeight="1">
      <c r="A2018" s="1">
        <v>2.00304895E8</v>
      </c>
      <c r="B2018" s="1" t="s">
        <v>6927</v>
      </c>
      <c r="C2018" s="1" t="s">
        <v>6928</v>
      </c>
      <c r="D2018" s="1" t="s">
        <v>2</v>
      </c>
      <c r="E2018" s="1" t="str">
        <f t="shared" si="1"/>
        <v>200304895-MIEIC</v>
      </c>
      <c r="F2018" s="1" t="s">
        <v>8119</v>
      </c>
      <c r="G2018" s="1" t="s">
        <v>8118</v>
      </c>
      <c r="H2018" s="1" t="str">
        <f t="shared" si="2"/>
        <v>2007/2008</v>
      </c>
      <c r="I2018" s="2" t="str">
        <f t="shared" si="3"/>
        <v>2008</v>
      </c>
    </row>
    <row r="2019" ht="14.25" customHeight="1">
      <c r="A2019" s="1">
        <v>2.00606956E8</v>
      </c>
      <c r="B2019" s="1" t="s">
        <v>6935</v>
      </c>
      <c r="C2019" s="1" t="s">
        <v>6936</v>
      </c>
      <c r="D2019" s="1" t="s">
        <v>2</v>
      </c>
      <c r="E2019" s="1" t="str">
        <f t="shared" si="1"/>
        <v>200606956-MIEIC</v>
      </c>
      <c r="F2019" s="1" t="s">
        <v>8115</v>
      </c>
      <c r="G2019" s="1" t="s">
        <v>8132</v>
      </c>
      <c r="H2019" s="1" t="str">
        <f t="shared" si="2"/>
        <v>2011/2012</v>
      </c>
      <c r="I2019" s="2" t="str">
        <f t="shared" si="3"/>
        <v>2012</v>
      </c>
    </row>
    <row r="2020" ht="14.25" customHeight="1">
      <c r="A2020" s="1">
        <v>2.0100545E8</v>
      </c>
      <c r="B2020" s="1" t="s">
        <v>6944</v>
      </c>
      <c r="C2020" s="1" t="s">
        <v>6945</v>
      </c>
      <c r="D2020" s="1" t="s">
        <v>2</v>
      </c>
      <c r="E2020" s="1" t="str">
        <f t="shared" si="1"/>
        <v>201005450-MIEIC</v>
      </c>
      <c r="F2020" s="1" t="s">
        <v>8140</v>
      </c>
      <c r="G2020" s="1" t="s">
        <v>8141</v>
      </c>
      <c r="H2020" s="1" t="str">
        <f t="shared" si="2"/>
        <v>2014/2015</v>
      </c>
      <c r="I2020" s="2" t="str">
        <f t="shared" si="3"/>
        <v>2015</v>
      </c>
    </row>
    <row r="2021" ht="14.25" customHeight="1">
      <c r="A2021" s="1">
        <v>2.00405991E8</v>
      </c>
      <c r="B2021" s="1" t="s">
        <v>6947</v>
      </c>
      <c r="C2021" s="1" t="s">
        <v>6948</v>
      </c>
      <c r="D2021" s="1" t="s">
        <v>2</v>
      </c>
      <c r="E2021" s="1" t="str">
        <f t="shared" si="1"/>
        <v>200405991-MIEIC</v>
      </c>
      <c r="F2021" s="1" t="s">
        <v>8117</v>
      </c>
      <c r="G2021" s="1" t="s">
        <v>8129</v>
      </c>
      <c r="H2021" s="1" t="str">
        <f t="shared" si="2"/>
        <v>2012/2013</v>
      </c>
      <c r="I2021" s="2" t="str">
        <f t="shared" si="3"/>
        <v>2013</v>
      </c>
    </row>
    <row r="2022" ht="14.25" customHeight="1">
      <c r="A2022" s="1">
        <v>2.01605947E8</v>
      </c>
      <c r="B2022" s="1" t="s">
        <v>6961</v>
      </c>
      <c r="C2022" s="1" t="s">
        <v>6962</v>
      </c>
      <c r="D2022" s="1" t="s">
        <v>2</v>
      </c>
      <c r="E2022" s="1" t="str">
        <f t="shared" si="1"/>
        <v>201605947-MIEIC</v>
      </c>
      <c r="F2022" s="1" t="s">
        <v>8135</v>
      </c>
      <c r="G2022" s="1" t="s">
        <v>8136</v>
      </c>
      <c r="H2022" s="1" t="str">
        <f t="shared" si="2"/>
        <v>2020/2021</v>
      </c>
      <c r="I2022" s="2" t="str">
        <f t="shared" si="3"/>
        <v>2021</v>
      </c>
    </row>
    <row r="2023" ht="14.25" customHeight="1">
      <c r="A2023" s="1">
        <v>2.01402814E8</v>
      </c>
      <c r="B2023" s="1" t="s">
        <v>6963</v>
      </c>
      <c r="C2023" s="1" t="s">
        <v>6964</v>
      </c>
      <c r="D2023" s="1" t="s">
        <v>2</v>
      </c>
      <c r="E2023" s="1" t="str">
        <f t="shared" si="1"/>
        <v>201402814-MIEIC</v>
      </c>
      <c r="F2023" s="1" t="s">
        <v>8145</v>
      </c>
      <c r="G2023" s="1" t="s">
        <v>8144</v>
      </c>
      <c r="H2023" s="1" t="str">
        <f t="shared" si="2"/>
        <v>2018/2019</v>
      </c>
      <c r="I2023" s="2" t="str">
        <f t="shared" si="3"/>
        <v>2019</v>
      </c>
    </row>
    <row r="2024" ht="14.25" customHeight="1">
      <c r="A2024" s="1">
        <v>2.01405955E8</v>
      </c>
      <c r="B2024" s="1" t="s">
        <v>6965</v>
      </c>
      <c r="C2024" s="1" t="s">
        <v>6966</v>
      </c>
      <c r="D2024" s="1" t="s">
        <v>2</v>
      </c>
      <c r="E2024" s="1" t="str">
        <f t="shared" si="1"/>
        <v>201405955-MIEIC</v>
      </c>
      <c r="F2024" s="1" t="s">
        <v>8145</v>
      </c>
      <c r="G2024" s="1" t="s">
        <v>8144</v>
      </c>
      <c r="H2024" s="1" t="str">
        <f t="shared" si="2"/>
        <v>2018/2019</v>
      </c>
      <c r="I2024" s="2" t="str">
        <f t="shared" si="3"/>
        <v>2019</v>
      </c>
    </row>
    <row r="2025" ht="14.25" customHeight="1">
      <c r="A2025" s="1">
        <v>2.00502946E8</v>
      </c>
      <c r="B2025" s="1" t="s">
        <v>6967</v>
      </c>
      <c r="C2025" s="1" t="s">
        <v>6968</v>
      </c>
      <c r="D2025" s="1" t="s">
        <v>2</v>
      </c>
      <c r="E2025" s="1" t="str">
        <f t="shared" si="1"/>
        <v>200502946-MIEIC</v>
      </c>
      <c r="F2025" s="1" t="s">
        <v>8123</v>
      </c>
      <c r="G2025" s="1" t="s">
        <v>8130</v>
      </c>
      <c r="H2025" s="1" t="str">
        <f t="shared" si="2"/>
        <v>2009/2010</v>
      </c>
      <c r="I2025" s="2" t="str">
        <f t="shared" si="3"/>
        <v>2010</v>
      </c>
    </row>
    <row r="2026" ht="14.25" customHeight="1">
      <c r="A2026" s="1">
        <v>2.0090409E8</v>
      </c>
      <c r="B2026" s="1" t="s">
        <v>6976</v>
      </c>
      <c r="C2026" s="1" t="s">
        <v>6977</v>
      </c>
      <c r="D2026" s="1" t="s">
        <v>2</v>
      </c>
      <c r="E2026" s="1" t="str">
        <f t="shared" si="1"/>
        <v>200904090-MIEIC</v>
      </c>
      <c r="F2026" s="1" t="s">
        <v>8151</v>
      </c>
      <c r="G2026" s="1" t="s">
        <v>8150</v>
      </c>
      <c r="H2026" s="1" t="str">
        <f t="shared" si="2"/>
        <v>2017/2018</v>
      </c>
      <c r="I2026" s="2" t="str">
        <f t="shared" si="3"/>
        <v>2018</v>
      </c>
    </row>
    <row r="2027" ht="14.25" customHeight="1">
      <c r="A2027" s="1">
        <v>2.00102786E8</v>
      </c>
      <c r="B2027" s="1" t="s">
        <v>6978</v>
      </c>
      <c r="C2027" s="1" t="s">
        <v>6979</v>
      </c>
      <c r="D2027" s="1" t="s">
        <v>2</v>
      </c>
      <c r="E2027" s="1" t="str">
        <f t="shared" si="1"/>
        <v>200102786-MIEIC</v>
      </c>
      <c r="F2027" s="1" t="s">
        <v>8147</v>
      </c>
      <c r="G2027" s="1" t="s">
        <v>8116</v>
      </c>
      <c r="H2027" s="1" t="str">
        <f t="shared" si="2"/>
        <v>2008/2009</v>
      </c>
      <c r="I2027" s="2" t="str">
        <f t="shared" si="3"/>
        <v>2009</v>
      </c>
    </row>
    <row r="2028" ht="14.25" customHeight="1">
      <c r="A2028" s="1">
        <v>2.00606975E8</v>
      </c>
      <c r="B2028" s="1" t="s">
        <v>6992</v>
      </c>
      <c r="C2028" s="1" t="s">
        <v>6993</v>
      </c>
      <c r="D2028" s="1" t="s">
        <v>2</v>
      </c>
      <c r="E2028" s="1" t="str">
        <f t="shared" si="1"/>
        <v>200606975-MIEIC</v>
      </c>
      <c r="F2028" s="1" t="s">
        <v>8115</v>
      </c>
      <c r="G2028" s="1" t="s">
        <v>8132</v>
      </c>
      <c r="H2028" s="1" t="str">
        <f t="shared" si="2"/>
        <v>2011/2012</v>
      </c>
      <c r="I2028" s="2" t="str">
        <f t="shared" si="3"/>
        <v>2012</v>
      </c>
    </row>
    <row r="2029" ht="14.25" customHeight="1">
      <c r="A2029" s="1">
        <v>2.01406136E8</v>
      </c>
      <c r="B2029" s="1" t="s">
        <v>6999</v>
      </c>
      <c r="C2029" s="1" t="s">
        <v>7000</v>
      </c>
      <c r="D2029" s="1" t="s">
        <v>2</v>
      </c>
      <c r="E2029" s="1" t="str">
        <f t="shared" si="1"/>
        <v>201406136-MIEIC</v>
      </c>
      <c r="F2029" s="1" t="s">
        <v>8145</v>
      </c>
      <c r="G2029" s="1" t="s">
        <v>8134</v>
      </c>
      <c r="H2029" s="1" t="str">
        <f t="shared" si="2"/>
        <v>2019/2020</v>
      </c>
      <c r="I2029" s="2" t="str">
        <f t="shared" si="3"/>
        <v>2020</v>
      </c>
    </row>
    <row r="2030" ht="14.25" customHeight="1">
      <c r="A2030" s="1">
        <v>2.01304367E8</v>
      </c>
      <c r="B2030" s="1" t="s">
        <v>7001</v>
      </c>
      <c r="C2030" s="1" t="s">
        <v>7002</v>
      </c>
      <c r="D2030" s="1" t="s">
        <v>2</v>
      </c>
      <c r="E2030" s="1" t="str">
        <f t="shared" si="1"/>
        <v>201304367-MIEIC</v>
      </c>
      <c r="F2030" s="1" t="s">
        <v>8146</v>
      </c>
      <c r="G2030" s="1" t="s">
        <v>8150</v>
      </c>
      <c r="H2030" s="1" t="str">
        <f t="shared" si="2"/>
        <v>2017/2018</v>
      </c>
      <c r="I2030" s="2" t="str">
        <f t="shared" si="3"/>
        <v>2018</v>
      </c>
    </row>
    <row r="2031" ht="14.25" customHeight="1">
      <c r="A2031" s="1">
        <v>2.0080597E8</v>
      </c>
      <c r="B2031" s="1" t="s">
        <v>7023</v>
      </c>
      <c r="C2031" s="1" t="s">
        <v>7024</v>
      </c>
      <c r="D2031" s="1" t="s">
        <v>2</v>
      </c>
      <c r="E2031" s="1" t="str">
        <f t="shared" si="1"/>
        <v>200805970-MIEIC</v>
      </c>
      <c r="F2031" s="1" t="s">
        <v>8147</v>
      </c>
      <c r="G2031" s="1" t="s">
        <v>8131</v>
      </c>
      <c r="H2031" s="1" t="str">
        <f t="shared" si="2"/>
        <v>2010/2011</v>
      </c>
      <c r="I2031" s="2" t="str">
        <f t="shared" si="3"/>
        <v>2011</v>
      </c>
    </row>
    <row r="2032" ht="14.25" customHeight="1">
      <c r="A2032" s="1">
        <v>2.01100784E8</v>
      </c>
      <c r="B2032" s="1" t="s">
        <v>7039</v>
      </c>
      <c r="C2032" s="1" t="s">
        <v>7040</v>
      </c>
      <c r="D2032" s="1" t="s">
        <v>2</v>
      </c>
      <c r="E2032" s="1" t="str">
        <f t="shared" si="1"/>
        <v>201100784-MIEIC</v>
      </c>
      <c r="F2032" s="1" t="s">
        <v>8151</v>
      </c>
      <c r="G2032" s="1" t="s">
        <v>8152</v>
      </c>
      <c r="H2032" s="1" t="str">
        <f t="shared" si="2"/>
        <v>2015/2016</v>
      </c>
      <c r="I2032" s="2" t="str">
        <f t="shared" si="3"/>
        <v>2016</v>
      </c>
    </row>
    <row r="2033" ht="14.25" customHeight="1">
      <c r="A2033" s="1">
        <v>2.00103528E8</v>
      </c>
      <c r="B2033" s="1" t="s">
        <v>7042</v>
      </c>
      <c r="C2033" s="1" t="s">
        <v>7043</v>
      </c>
      <c r="D2033" s="1" t="s">
        <v>2</v>
      </c>
      <c r="E2033" s="1" t="str">
        <f t="shared" si="1"/>
        <v>200103528-MIEIC</v>
      </c>
      <c r="F2033" s="1" t="s">
        <v>8147</v>
      </c>
      <c r="G2033" s="1" t="s">
        <v>8116</v>
      </c>
      <c r="H2033" s="1" t="str">
        <f t="shared" si="2"/>
        <v>2008/2009</v>
      </c>
      <c r="I2033" s="2" t="str">
        <f t="shared" si="3"/>
        <v>2009</v>
      </c>
    </row>
    <row r="2034" ht="14.25" customHeight="1">
      <c r="A2034" s="1">
        <v>2.01403074E8</v>
      </c>
      <c r="B2034" s="1" t="s">
        <v>7046</v>
      </c>
      <c r="C2034" s="1" t="s">
        <v>7047</v>
      </c>
      <c r="D2034" s="1" t="s">
        <v>2</v>
      </c>
      <c r="E2034" s="1" t="str">
        <f t="shared" si="1"/>
        <v>201403074-MIEIC</v>
      </c>
      <c r="F2034" s="1" t="s">
        <v>8145</v>
      </c>
      <c r="G2034" s="1" t="s">
        <v>8144</v>
      </c>
      <c r="H2034" s="1" t="str">
        <f t="shared" si="2"/>
        <v>2018/2019</v>
      </c>
      <c r="I2034" s="2" t="str">
        <f t="shared" si="3"/>
        <v>2019</v>
      </c>
    </row>
    <row r="2035" ht="14.25" customHeight="1">
      <c r="A2035" s="1">
        <v>2.00504656E8</v>
      </c>
      <c r="B2035" s="1" t="s">
        <v>7049</v>
      </c>
      <c r="C2035" s="1" t="s">
        <v>7050</v>
      </c>
      <c r="D2035" s="1" t="s">
        <v>2</v>
      </c>
      <c r="E2035" s="1" t="str">
        <f t="shared" si="1"/>
        <v>200504656-MIEIC</v>
      </c>
      <c r="F2035" s="1" t="s">
        <v>8123</v>
      </c>
      <c r="G2035" s="1" t="s">
        <v>8131</v>
      </c>
      <c r="H2035" s="1" t="str">
        <f t="shared" si="2"/>
        <v>2010/2011</v>
      </c>
      <c r="I2035" s="2" t="str">
        <f t="shared" si="3"/>
        <v>2011</v>
      </c>
    </row>
    <row r="2036" ht="14.25" customHeight="1">
      <c r="A2036" s="1">
        <v>2.00203964E8</v>
      </c>
      <c r="B2036" s="1" t="s">
        <v>7063</v>
      </c>
      <c r="D2036" s="1" t="s">
        <v>2</v>
      </c>
      <c r="E2036" s="1" t="str">
        <f t="shared" si="1"/>
        <v>200203964-MIEIC</v>
      </c>
      <c r="F2036" s="1" t="s">
        <v>8149</v>
      </c>
      <c r="G2036" s="1" t="s">
        <v>8118</v>
      </c>
      <c r="H2036" s="1" t="str">
        <f t="shared" si="2"/>
        <v>2007/2008</v>
      </c>
      <c r="I2036" s="2" t="str">
        <f t="shared" si="3"/>
        <v>2008</v>
      </c>
    </row>
    <row r="2037" ht="14.25" customHeight="1">
      <c r="A2037" s="1">
        <v>2.00200476E8</v>
      </c>
      <c r="B2037" s="1" t="s">
        <v>7073</v>
      </c>
      <c r="C2037" s="1" t="s">
        <v>7074</v>
      </c>
      <c r="D2037" s="1" t="s">
        <v>2</v>
      </c>
      <c r="E2037" s="1" t="str">
        <f t="shared" si="1"/>
        <v>200200476-MIEIC</v>
      </c>
      <c r="F2037" s="1" t="s">
        <v>8149</v>
      </c>
      <c r="G2037" s="1" t="s">
        <v>8118</v>
      </c>
      <c r="H2037" s="1" t="str">
        <f t="shared" si="2"/>
        <v>2007/2008</v>
      </c>
      <c r="I2037" s="2" t="str">
        <f t="shared" si="3"/>
        <v>2008</v>
      </c>
    </row>
    <row r="2038" ht="14.25" customHeight="1">
      <c r="A2038" s="1">
        <v>2.01109233E8</v>
      </c>
      <c r="B2038" s="1" t="s">
        <v>7084</v>
      </c>
      <c r="C2038" s="1" t="s">
        <v>7085</v>
      </c>
      <c r="D2038" s="1" t="s">
        <v>2</v>
      </c>
      <c r="E2038" s="1" t="str">
        <f t="shared" si="1"/>
        <v>201109233-MIEIC</v>
      </c>
      <c r="F2038" s="1" t="s">
        <v>8151</v>
      </c>
      <c r="G2038" s="1" t="s">
        <v>8152</v>
      </c>
      <c r="H2038" s="1" t="str">
        <f t="shared" si="2"/>
        <v>2015/2016</v>
      </c>
      <c r="I2038" s="2" t="str">
        <f t="shared" si="3"/>
        <v>2016</v>
      </c>
    </row>
    <row r="2039" ht="14.25" customHeight="1">
      <c r="A2039" s="1">
        <v>2.00203253E8</v>
      </c>
      <c r="B2039" s="1" t="s">
        <v>7088</v>
      </c>
      <c r="C2039" s="1" t="s">
        <v>7089</v>
      </c>
      <c r="D2039" s="1" t="s">
        <v>2</v>
      </c>
      <c r="E2039" s="1" t="str">
        <f t="shared" si="1"/>
        <v>200203253-MIEIC</v>
      </c>
      <c r="F2039" s="1" t="s">
        <v>8117</v>
      </c>
      <c r="G2039" s="1" t="s">
        <v>8116</v>
      </c>
      <c r="H2039" s="1" t="str">
        <f t="shared" si="2"/>
        <v>2008/2009</v>
      </c>
      <c r="I2039" s="2" t="str">
        <f t="shared" si="3"/>
        <v>2009</v>
      </c>
    </row>
    <row r="2040" ht="14.25" customHeight="1">
      <c r="A2040" s="1">
        <v>2.00703524E8</v>
      </c>
      <c r="B2040" s="1" t="s">
        <v>7099</v>
      </c>
      <c r="C2040" s="1" t="s">
        <v>7100</v>
      </c>
      <c r="D2040" s="1" t="s">
        <v>2</v>
      </c>
      <c r="E2040" s="1" t="str">
        <f t="shared" si="1"/>
        <v>200703524-MIEIC</v>
      </c>
      <c r="F2040" s="1" t="s">
        <v>8147</v>
      </c>
      <c r="G2040" s="1" t="s">
        <v>8141</v>
      </c>
      <c r="H2040" s="1" t="str">
        <f t="shared" si="2"/>
        <v>2014/2015</v>
      </c>
      <c r="I2040" s="2" t="str">
        <f t="shared" si="3"/>
        <v>2015</v>
      </c>
    </row>
    <row r="2041" ht="14.25" customHeight="1">
      <c r="A2041" s="1">
        <v>2.01606033E8</v>
      </c>
      <c r="B2041" s="1" t="s">
        <v>7105</v>
      </c>
      <c r="C2041" s="1" t="s">
        <v>7106</v>
      </c>
      <c r="D2041" s="1" t="s">
        <v>2</v>
      </c>
      <c r="E2041" s="1" t="str">
        <f t="shared" si="1"/>
        <v>201606033-MIEIC</v>
      </c>
      <c r="F2041" s="1" t="s">
        <v>8135</v>
      </c>
      <c r="G2041" s="1" t="s">
        <v>8136</v>
      </c>
      <c r="H2041" s="1" t="str">
        <f t="shared" si="2"/>
        <v>2020/2021</v>
      </c>
      <c r="I2041" s="2" t="str">
        <f t="shared" si="3"/>
        <v>2021</v>
      </c>
    </row>
    <row r="2042" ht="14.25" customHeight="1">
      <c r="A2042" s="1">
        <v>2.0150457E8</v>
      </c>
      <c r="B2042" s="1" t="s">
        <v>7109</v>
      </c>
      <c r="C2042" s="1" t="s">
        <v>7110</v>
      </c>
      <c r="D2042" s="1" t="s">
        <v>2</v>
      </c>
      <c r="E2042" s="1" t="str">
        <f t="shared" si="1"/>
        <v>201504570-MIEIC</v>
      </c>
      <c r="F2042" s="1" t="s">
        <v>8133</v>
      </c>
      <c r="G2042" s="1" t="s">
        <v>8134</v>
      </c>
      <c r="H2042" s="1" t="str">
        <f t="shared" si="2"/>
        <v>2019/2020</v>
      </c>
      <c r="I2042" s="2" t="str">
        <f t="shared" si="3"/>
        <v>2020</v>
      </c>
    </row>
    <row r="2043" ht="14.25" customHeight="1">
      <c r="A2043" s="1">
        <v>2.00706565E8</v>
      </c>
      <c r="B2043" s="1" t="s">
        <v>7115</v>
      </c>
      <c r="C2043" s="1" t="s">
        <v>7116</v>
      </c>
      <c r="D2043" s="1" t="s">
        <v>2</v>
      </c>
      <c r="E2043" s="1" t="str">
        <f t="shared" si="1"/>
        <v>200706565-MIEIC</v>
      </c>
      <c r="F2043" s="1" t="s">
        <v>8121</v>
      </c>
      <c r="G2043" s="1" t="s">
        <v>8132</v>
      </c>
      <c r="H2043" s="1" t="str">
        <f t="shared" si="2"/>
        <v>2011/2012</v>
      </c>
      <c r="I2043" s="2" t="str">
        <f t="shared" si="3"/>
        <v>2012</v>
      </c>
    </row>
    <row r="2044" ht="14.25" customHeight="1">
      <c r="A2044" s="1">
        <v>2.01200742E8</v>
      </c>
      <c r="B2044" s="1" t="s">
        <v>7118</v>
      </c>
      <c r="C2044" s="1" t="s">
        <v>7119</v>
      </c>
      <c r="D2044" s="1" t="s">
        <v>2</v>
      </c>
      <c r="E2044" s="1" t="str">
        <f t="shared" si="1"/>
        <v>201200742-MIEIC</v>
      </c>
      <c r="F2044" s="1" t="s">
        <v>8142</v>
      </c>
      <c r="G2044" s="1" t="s">
        <v>8143</v>
      </c>
      <c r="H2044" s="1" t="str">
        <f t="shared" si="2"/>
        <v>2016/2017</v>
      </c>
      <c r="I2044" s="2" t="str">
        <f t="shared" si="3"/>
        <v>2017</v>
      </c>
    </row>
    <row r="2045" ht="14.25" customHeight="1">
      <c r="A2045" s="1">
        <v>2.00705544E8</v>
      </c>
      <c r="B2045" s="1" t="s">
        <v>7125</v>
      </c>
      <c r="C2045" s="1" t="s">
        <v>7126</v>
      </c>
      <c r="D2045" s="1" t="s">
        <v>2</v>
      </c>
      <c r="E2045" s="1" t="str">
        <f t="shared" si="1"/>
        <v>200705544-MIEIC</v>
      </c>
      <c r="F2045" s="1" t="s">
        <v>8121</v>
      </c>
      <c r="G2045" s="1" t="s">
        <v>8132</v>
      </c>
      <c r="H2045" s="1" t="str">
        <f t="shared" si="2"/>
        <v>2011/2012</v>
      </c>
      <c r="I2045" s="2" t="str">
        <f t="shared" si="3"/>
        <v>2012</v>
      </c>
    </row>
    <row r="2046" ht="14.25" customHeight="1">
      <c r="A2046" s="1">
        <v>1.9940185E8</v>
      </c>
      <c r="B2046" s="1" t="s">
        <v>7129</v>
      </c>
      <c r="C2046" s="1" t="s">
        <v>7130</v>
      </c>
      <c r="D2046" s="1" t="s">
        <v>2</v>
      </c>
      <c r="E2046" s="1" t="str">
        <f t="shared" si="1"/>
        <v>199401850-MIEIC</v>
      </c>
      <c r="F2046" s="1" t="s">
        <v>8121</v>
      </c>
      <c r="G2046" s="1" t="s">
        <v>8118</v>
      </c>
      <c r="H2046" s="1" t="str">
        <f t="shared" si="2"/>
        <v>2007/2008</v>
      </c>
      <c r="I2046" s="2" t="str">
        <f t="shared" si="3"/>
        <v>2008</v>
      </c>
    </row>
    <row r="2047" ht="14.25" customHeight="1">
      <c r="A2047" s="1">
        <v>2.00908799E8</v>
      </c>
      <c r="B2047" s="1" t="s">
        <v>7133</v>
      </c>
      <c r="C2047" s="1" t="s">
        <v>7134</v>
      </c>
      <c r="D2047" s="1" t="s">
        <v>2</v>
      </c>
      <c r="E2047" s="1" t="str">
        <f t="shared" si="1"/>
        <v>200908799-MIEIC</v>
      </c>
      <c r="F2047" s="1" t="s">
        <v>8137</v>
      </c>
      <c r="G2047" s="1" t="s">
        <v>8132</v>
      </c>
      <c r="H2047" s="1" t="str">
        <f t="shared" si="2"/>
        <v>2011/2012</v>
      </c>
      <c r="I2047" s="2" t="str">
        <f t="shared" si="3"/>
        <v>2012</v>
      </c>
    </row>
    <row r="2048" ht="14.25" customHeight="1">
      <c r="A2048" s="1">
        <v>2.004028E8</v>
      </c>
      <c r="B2048" s="1" t="s">
        <v>7137</v>
      </c>
      <c r="C2048" s="1" t="s">
        <v>7138</v>
      </c>
      <c r="D2048" s="1" t="s">
        <v>2</v>
      </c>
      <c r="E2048" s="1" t="str">
        <f t="shared" si="1"/>
        <v>200402800-MIEIC</v>
      </c>
      <c r="F2048" s="1" t="s">
        <v>8117</v>
      </c>
      <c r="G2048" s="1" t="s">
        <v>8130</v>
      </c>
      <c r="H2048" s="1" t="str">
        <f t="shared" si="2"/>
        <v>2009/2010</v>
      </c>
      <c r="I2048" s="2" t="str">
        <f t="shared" si="3"/>
        <v>2010</v>
      </c>
    </row>
    <row r="2049" ht="14.25" customHeight="1">
      <c r="A2049" s="1">
        <v>2.00305409E8</v>
      </c>
      <c r="B2049" s="1" t="s">
        <v>7143</v>
      </c>
      <c r="C2049" s="1" t="s">
        <v>7144</v>
      </c>
      <c r="D2049" s="1" t="s">
        <v>2</v>
      </c>
      <c r="E2049" s="1" t="str">
        <f t="shared" si="1"/>
        <v>200305409-MIEIC</v>
      </c>
      <c r="F2049" s="1" t="s">
        <v>8119</v>
      </c>
      <c r="G2049" s="1" t="s">
        <v>8118</v>
      </c>
      <c r="H2049" s="1" t="str">
        <f t="shared" si="2"/>
        <v>2007/2008</v>
      </c>
      <c r="I2049" s="2" t="str">
        <f t="shared" si="3"/>
        <v>2008</v>
      </c>
    </row>
    <row r="2050" ht="14.25" customHeight="1">
      <c r="A2050" s="1">
        <v>2.01207062E8</v>
      </c>
      <c r="B2050" s="1" t="s">
        <v>7148</v>
      </c>
      <c r="C2050" s="1" t="s">
        <v>7149</v>
      </c>
      <c r="D2050" s="1" t="s">
        <v>2</v>
      </c>
      <c r="E2050" s="1" t="str">
        <f t="shared" si="1"/>
        <v>201207062-MIEIC</v>
      </c>
      <c r="F2050" s="1" t="s">
        <v>8142</v>
      </c>
      <c r="G2050" s="1" t="s">
        <v>8143</v>
      </c>
      <c r="H2050" s="1" t="str">
        <f t="shared" si="2"/>
        <v>2016/2017</v>
      </c>
      <c r="I2050" s="2" t="str">
        <f t="shared" si="3"/>
        <v>2017</v>
      </c>
    </row>
    <row r="2051" ht="14.25" customHeight="1">
      <c r="A2051" s="1">
        <v>2.01603634E8</v>
      </c>
      <c r="B2051" s="1" t="s">
        <v>7151</v>
      </c>
      <c r="C2051" s="1" t="s">
        <v>7152</v>
      </c>
      <c r="D2051" s="1" t="s">
        <v>2</v>
      </c>
      <c r="E2051" s="1" t="str">
        <f t="shared" si="1"/>
        <v>201603634-MIEIC</v>
      </c>
      <c r="F2051" s="1" t="s">
        <v>8135</v>
      </c>
      <c r="G2051" s="1" t="s">
        <v>8136</v>
      </c>
      <c r="H2051" s="1" t="str">
        <f t="shared" si="2"/>
        <v>2020/2021</v>
      </c>
      <c r="I2051" s="2" t="str">
        <f t="shared" si="3"/>
        <v>2021</v>
      </c>
    </row>
    <row r="2052" ht="14.25" customHeight="1">
      <c r="A2052" s="1">
        <v>2.00900693E8</v>
      </c>
      <c r="B2052" s="1" t="s">
        <v>7156</v>
      </c>
      <c r="C2052" s="1" t="s">
        <v>7157</v>
      </c>
      <c r="D2052" s="1" t="s">
        <v>2</v>
      </c>
      <c r="E2052" s="1" t="str">
        <f t="shared" si="1"/>
        <v>200900693-MIEIC</v>
      </c>
      <c r="F2052" s="1" t="s">
        <v>8137</v>
      </c>
      <c r="G2052" s="1" t="s">
        <v>8138</v>
      </c>
      <c r="H2052" s="1" t="str">
        <f t="shared" si="2"/>
        <v>2013/2014</v>
      </c>
      <c r="I2052" s="2" t="str">
        <f t="shared" si="3"/>
        <v>2014</v>
      </c>
    </row>
    <row r="2053" ht="14.25" customHeight="1">
      <c r="A2053" s="1">
        <v>2.00503766E8</v>
      </c>
      <c r="B2053" s="1" t="s">
        <v>7164</v>
      </c>
      <c r="C2053" s="1" t="s">
        <v>7165</v>
      </c>
      <c r="D2053" s="1" t="s">
        <v>2</v>
      </c>
      <c r="E2053" s="1" t="str">
        <f t="shared" si="1"/>
        <v>200503766-MIEIC</v>
      </c>
      <c r="F2053" s="1" t="s">
        <v>8123</v>
      </c>
      <c r="G2053" s="1" t="s">
        <v>8130</v>
      </c>
      <c r="H2053" s="1" t="str">
        <f t="shared" si="2"/>
        <v>2009/2010</v>
      </c>
      <c r="I2053" s="2" t="str">
        <f t="shared" si="3"/>
        <v>2010</v>
      </c>
    </row>
    <row r="2054" ht="14.25" customHeight="1">
      <c r="A2054" s="1">
        <v>2.01502857E8</v>
      </c>
      <c r="B2054" s="1" t="s">
        <v>7168</v>
      </c>
      <c r="C2054" s="1" t="s">
        <v>7169</v>
      </c>
      <c r="D2054" s="1" t="s">
        <v>2</v>
      </c>
      <c r="E2054" s="1" t="str">
        <f t="shared" si="1"/>
        <v>201502857-MIEIC</v>
      </c>
      <c r="F2054" s="1" t="s">
        <v>8133</v>
      </c>
      <c r="G2054" s="1" t="s">
        <v>8143</v>
      </c>
      <c r="H2054" s="1" t="str">
        <f t="shared" si="2"/>
        <v>2016/2017</v>
      </c>
      <c r="I2054" s="2" t="str">
        <f t="shared" si="3"/>
        <v>2017</v>
      </c>
    </row>
    <row r="2055" ht="14.25" customHeight="1">
      <c r="A2055" s="1">
        <v>2.0140584E8</v>
      </c>
      <c r="B2055" s="1" t="s">
        <v>7171</v>
      </c>
      <c r="C2055" s="1" t="s">
        <v>7172</v>
      </c>
      <c r="D2055" s="1" t="s">
        <v>2</v>
      </c>
      <c r="E2055" s="1" t="str">
        <f t="shared" si="1"/>
        <v>201405840-MIEIC</v>
      </c>
      <c r="F2055" s="1" t="s">
        <v>8145</v>
      </c>
      <c r="G2055" s="1" t="s">
        <v>8144</v>
      </c>
      <c r="H2055" s="1" t="str">
        <f t="shared" si="2"/>
        <v>2018/2019</v>
      </c>
      <c r="I2055" s="2" t="str">
        <f t="shared" si="3"/>
        <v>2019</v>
      </c>
    </row>
    <row r="2056" ht="14.25" customHeight="1">
      <c r="A2056" s="1">
        <v>2.00401969E8</v>
      </c>
      <c r="B2056" s="1" t="s">
        <v>7174</v>
      </c>
      <c r="C2056" s="1" t="s">
        <v>7175</v>
      </c>
      <c r="D2056" s="1" t="s">
        <v>2</v>
      </c>
      <c r="E2056" s="1" t="str">
        <f t="shared" si="1"/>
        <v>200401969-MIEIC</v>
      </c>
      <c r="F2056" s="1" t="s">
        <v>8117</v>
      </c>
      <c r="G2056" s="1" t="s">
        <v>8130</v>
      </c>
      <c r="H2056" s="1" t="str">
        <f t="shared" si="2"/>
        <v>2009/2010</v>
      </c>
      <c r="I2056" s="2" t="str">
        <f t="shared" si="3"/>
        <v>2010</v>
      </c>
    </row>
    <row r="2057" ht="14.25" customHeight="1">
      <c r="A2057" s="1">
        <v>2.0110554E8</v>
      </c>
      <c r="B2057" s="1" t="s">
        <v>7177</v>
      </c>
      <c r="C2057" s="1" t="s">
        <v>7178</v>
      </c>
      <c r="D2057" s="1" t="s">
        <v>2</v>
      </c>
      <c r="E2057" s="1" t="str">
        <f t="shared" si="1"/>
        <v>201105540-MIEIC</v>
      </c>
      <c r="F2057" s="1" t="s">
        <v>8151</v>
      </c>
      <c r="G2057" s="1" t="s">
        <v>8150</v>
      </c>
      <c r="H2057" s="1" t="str">
        <f t="shared" si="2"/>
        <v>2017/2018</v>
      </c>
      <c r="I2057" s="2" t="str">
        <f t="shared" si="3"/>
        <v>2018</v>
      </c>
    </row>
    <row r="2058" ht="14.25" customHeight="1">
      <c r="A2058" s="1">
        <v>2.00701395E8</v>
      </c>
      <c r="B2058" s="1" t="s">
        <v>7191</v>
      </c>
      <c r="C2058" s="1" t="s">
        <v>7192</v>
      </c>
      <c r="D2058" s="1" t="s">
        <v>2</v>
      </c>
      <c r="E2058" s="1" t="str">
        <f t="shared" si="1"/>
        <v>200701395-MIEIC</v>
      </c>
      <c r="F2058" s="1" t="s">
        <v>8121</v>
      </c>
      <c r="G2058" s="1" t="s">
        <v>8129</v>
      </c>
      <c r="H2058" s="1" t="str">
        <f t="shared" si="2"/>
        <v>2012/2013</v>
      </c>
      <c r="I2058" s="2" t="str">
        <f t="shared" si="3"/>
        <v>2013</v>
      </c>
    </row>
    <row r="2059" ht="14.25" customHeight="1">
      <c r="A2059" s="1">
        <v>2.01404689E8</v>
      </c>
      <c r="B2059" s="1" t="s">
        <v>7198</v>
      </c>
      <c r="C2059" s="1" t="s">
        <v>7199</v>
      </c>
      <c r="D2059" s="1" t="s">
        <v>2</v>
      </c>
      <c r="E2059" s="1" t="str">
        <f t="shared" si="1"/>
        <v>201404689-MIEIC</v>
      </c>
      <c r="F2059" s="1" t="s">
        <v>8145</v>
      </c>
      <c r="G2059" s="1" t="s">
        <v>8134</v>
      </c>
      <c r="H2059" s="1" t="str">
        <f t="shared" si="2"/>
        <v>2019/2020</v>
      </c>
      <c r="I2059" s="2" t="str">
        <f t="shared" si="3"/>
        <v>2020</v>
      </c>
    </row>
    <row r="2060" ht="14.25" customHeight="1">
      <c r="A2060" s="1">
        <v>2.00300632E8</v>
      </c>
      <c r="B2060" s="1" t="s">
        <v>7200</v>
      </c>
      <c r="C2060" s="1" t="s">
        <v>7201</v>
      </c>
      <c r="D2060" s="1" t="s">
        <v>2</v>
      </c>
      <c r="E2060" s="1" t="str">
        <f t="shared" si="1"/>
        <v>200300632-MIEIC</v>
      </c>
      <c r="F2060" s="1" t="s">
        <v>8119</v>
      </c>
      <c r="G2060" s="1" t="s">
        <v>8118</v>
      </c>
      <c r="H2060" s="1" t="str">
        <f t="shared" si="2"/>
        <v>2007/2008</v>
      </c>
      <c r="I2060" s="2" t="str">
        <f t="shared" si="3"/>
        <v>2008</v>
      </c>
    </row>
    <row r="2061" ht="14.25" customHeight="1">
      <c r="A2061" s="1">
        <v>2.01106911E8</v>
      </c>
      <c r="B2061" s="1" t="s">
        <v>7214</v>
      </c>
      <c r="C2061" s="1" t="s">
        <v>7215</v>
      </c>
      <c r="D2061" s="1" t="s">
        <v>2</v>
      </c>
      <c r="E2061" s="1" t="str">
        <f t="shared" si="1"/>
        <v>201106911-MIEIC</v>
      </c>
      <c r="F2061" s="1" t="s">
        <v>8151</v>
      </c>
      <c r="G2061" s="1" t="s">
        <v>8152</v>
      </c>
      <c r="H2061" s="1" t="str">
        <f t="shared" si="2"/>
        <v>2015/2016</v>
      </c>
      <c r="I2061" s="2" t="str">
        <f t="shared" si="3"/>
        <v>2016</v>
      </c>
    </row>
    <row r="2062" ht="14.25" customHeight="1">
      <c r="A2062" s="1">
        <v>2.00502144E8</v>
      </c>
      <c r="B2062" s="1" t="s">
        <v>7217</v>
      </c>
      <c r="C2062" s="1" t="s">
        <v>7218</v>
      </c>
      <c r="D2062" s="1" t="s">
        <v>2</v>
      </c>
      <c r="E2062" s="1" t="str">
        <f t="shared" si="1"/>
        <v>200502144-MIEIC</v>
      </c>
      <c r="F2062" s="1" t="s">
        <v>8123</v>
      </c>
      <c r="G2062" s="1" t="s">
        <v>8130</v>
      </c>
      <c r="H2062" s="1" t="str">
        <f t="shared" si="2"/>
        <v>2009/2010</v>
      </c>
      <c r="I2062" s="2" t="str">
        <f t="shared" si="3"/>
        <v>2010</v>
      </c>
    </row>
    <row r="2063" ht="14.25" customHeight="1">
      <c r="A2063" s="1">
        <v>2.00700455E8</v>
      </c>
      <c r="B2063" s="1" t="s">
        <v>7222</v>
      </c>
      <c r="C2063" s="1" t="s">
        <v>7223</v>
      </c>
      <c r="D2063" s="1" t="s">
        <v>2</v>
      </c>
      <c r="E2063" s="1" t="str">
        <f t="shared" si="1"/>
        <v>200700455-MIEIC</v>
      </c>
      <c r="F2063" s="1" t="s">
        <v>8121</v>
      </c>
      <c r="G2063" s="1" t="s">
        <v>8132</v>
      </c>
      <c r="H2063" s="1" t="str">
        <f t="shared" si="2"/>
        <v>2011/2012</v>
      </c>
      <c r="I2063" s="2" t="str">
        <f t="shared" si="3"/>
        <v>2012</v>
      </c>
    </row>
    <row r="2064" ht="14.25" customHeight="1">
      <c r="A2064" s="1">
        <v>2.00900731E8</v>
      </c>
      <c r="B2064" s="1" t="s">
        <v>7227</v>
      </c>
      <c r="C2064" s="1" t="s">
        <v>7228</v>
      </c>
      <c r="D2064" s="1" t="s">
        <v>2</v>
      </c>
      <c r="E2064" s="1" t="str">
        <f t="shared" si="1"/>
        <v>200900731-MIEIC</v>
      </c>
      <c r="F2064" s="1" t="s">
        <v>8137</v>
      </c>
      <c r="G2064" s="1" t="s">
        <v>8141</v>
      </c>
      <c r="H2064" s="1" t="str">
        <f t="shared" si="2"/>
        <v>2014/2015</v>
      </c>
      <c r="I2064" s="2" t="str">
        <f t="shared" si="3"/>
        <v>2015</v>
      </c>
    </row>
    <row r="2065" ht="14.25" customHeight="1">
      <c r="A2065" s="1">
        <v>2.01610655E8</v>
      </c>
      <c r="B2065" s="1" t="s">
        <v>7240</v>
      </c>
      <c r="C2065" s="1" t="s">
        <v>7241</v>
      </c>
      <c r="D2065" s="1" t="s">
        <v>2</v>
      </c>
      <c r="E2065" s="1" t="str">
        <f t="shared" si="1"/>
        <v>201610655-MIEIC</v>
      </c>
      <c r="F2065" s="1" t="s">
        <v>8139</v>
      </c>
      <c r="G2065" s="1" t="s">
        <v>8144</v>
      </c>
      <c r="H2065" s="1" t="str">
        <f t="shared" si="2"/>
        <v>2018/2019</v>
      </c>
      <c r="I2065" s="2" t="str">
        <f t="shared" si="3"/>
        <v>2019</v>
      </c>
    </row>
    <row r="2066" ht="14.25" customHeight="1">
      <c r="A2066" s="1">
        <v>2.01606186E8</v>
      </c>
      <c r="B2066" s="1" t="s">
        <v>7249</v>
      </c>
      <c r="C2066" s="1" t="s">
        <v>7250</v>
      </c>
      <c r="D2066" s="1" t="s">
        <v>2</v>
      </c>
      <c r="E2066" s="1" t="str">
        <f t="shared" si="1"/>
        <v>201606186-MIEIC</v>
      </c>
      <c r="F2066" s="1" t="s">
        <v>8135</v>
      </c>
      <c r="G2066" s="1" t="s">
        <v>8136</v>
      </c>
      <c r="H2066" s="1" t="str">
        <f t="shared" si="2"/>
        <v>2020/2021</v>
      </c>
      <c r="I2066" s="2" t="str">
        <f t="shared" si="3"/>
        <v>2021</v>
      </c>
    </row>
    <row r="2067" ht="14.25" customHeight="1">
      <c r="A2067" s="1">
        <v>2.01305665E8</v>
      </c>
      <c r="B2067" s="1" t="s">
        <v>7261</v>
      </c>
      <c r="C2067" s="1" t="s">
        <v>7262</v>
      </c>
      <c r="D2067" s="1" t="s">
        <v>2</v>
      </c>
      <c r="E2067" s="1" t="str">
        <f t="shared" si="1"/>
        <v>201305665-MIEIC</v>
      </c>
      <c r="F2067" s="1" t="s">
        <v>8145</v>
      </c>
      <c r="G2067" s="1" t="s">
        <v>8144</v>
      </c>
      <c r="H2067" s="1" t="str">
        <f t="shared" si="2"/>
        <v>2018/2019</v>
      </c>
      <c r="I2067" s="2" t="str">
        <f t="shared" si="3"/>
        <v>2019</v>
      </c>
    </row>
    <row r="2068" ht="14.25" customHeight="1">
      <c r="A2068" s="1">
        <v>2.01004122E8</v>
      </c>
      <c r="B2068" s="1" t="s">
        <v>7264</v>
      </c>
      <c r="C2068" s="1" t="s">
        <v>7265</v>
      </c>
      <c r="D2068" s="1" t="s">
        <v>2</v>
      </c>
      <c r="E2068" s="1" t="str">
        <f t="shared" si="1"/>
        <v>201004122-MIEIC</v>
      </c>
      <c r="F2068" s="1" t="s">
        <v>8140</v>
      </c>
      <c r="G2068" s="1" t="s">
        <v>8141</v>
      </c>
      <c r="H2068" s="1" t="str">
        <f t="shared" si="2"/>
        <v>2014/2015</v>
      </c>
      <c r="I2068" s="2" t="str">
        <f t="shared" si="3"/>
        <v>2015</v>
      </c>
    </row>
    <row r="2069" ht="14.25" customHeight="1">
      <c r="A2069" s="1">
        <v>2.00606063E8</v>
      </c>
      <c r="B2069" s="1" t="s">
        <v>7268</v>
      </c>
      <c r="C2069" s="1" t="s">
        <v>7269</v>
      </c>
      <c r="D2069" s="1" t="s">
        <v>2</v>
      </c>
      <c r="E2069" s="1" t="str">
        <f t="shared" si="1"/>
        <v>200606063-MIEIC</v>
      </c>
      <c r="F2069" s="1" t="s">
        <v>8115</v>
      </c>
      <c r="G2069" s="1" t="s">
        <v>8131</v>
      </c>
      <c r="H2069" s="1" t="str">
        <f t="shared" si="2"/>
        <v>2010/2011</v>
      </c>
      <c r="I2069" s="2" t="str">
        <f t="shared" si="3"/>
        <v>2011</v>
      </c>
    </row>
    <row r="2070" ht="14.25" customHeight="1">
      <c r="A2070" s="1">
        <v>2.00808026E8</v>
      </c>
      <c r="B2070" s="1" t="s">
        <v>7277</v>
      </c>
      <c r="C2070" s="1" t="s">
        <v>7278</v>
      </c>
      <c r="D2070" s="1" t="s">
        <v>2</v>
      </c>
      <c r="E2070" s="1" t="str">
        <f t="shared" si="1"/>
        <v>200808026-MIEIC</v>
      </c>
      <c r="F2070" s="1" t="s">
        <v>8147</v>
      </c>
      <c r="G2070" s="1" t="s">
        <v>8129</v>
      </c>
      <c r="H2070" s="1" t="str">
        <f t="shared" si="2"/>
        <v>2012/2013</v>
      </c>
      <c r="I2070" s="2" t="str">
        <f t="shared" si="3"/>
        <v>2013</v>
      </c>
    </row>
    <row r="2071" ht="14.25" customHeight="1">
      <c r="A2071" s="1">
        <v>2.01506203E8</v>
      </c>
      <c r="B2071" s="1" t="s">
        <v>7279</v>
      </c>
      <c r="C2071" s="1" t="s">
        <v>7280</v>
      </c>
      <c r="D2071" s="1" t="s">
        <v>2</v>
      </c>
      <c r="E2071" s="1" t="str">
        <f t="shared" si="1"/>
        <v>201506203-MIEIC</v>
      </c>
      <c r="F2071" s="1" t="s">
        <v>8133</v>
      </c>
      <c r="G2071" s="1" t="s">
        <v>8134</v>
      </c>
      <c r="H2071" s="1" t="str">
        <f t="shared" si="2"/>
        <v>2019/2020</v>
      </c>
      <c r="I2071" s="2" t="str">
        <f t="shared" si="3"/>
        <v>2020</v>
      </c>
    </row>
    <row r="2072" ht="14.25" customHeight="1">
      <c r="A2072" s="1">
        <v>2.00703479E8</v>
      </c>
      <c r="B2072" s="1" t="s">
        <v>7281</v>
      </c>
      <c r="C2072" s="1" t="s">
        <v>7282</v>
      </c>
      <c r="D2072" s="1" t="s">
        <v>2</v>
      </c>
      <c r="E2072" s="1" t="str">
        <f t="shared" si="1"/>
        <v>200703479-MIEIC</v>
      </c>
      <c r="F2072" s="1" t="s">
        <v>8121</v>
      </c>
      <c r="G2072" s="1" t="s">
        <v>8132</v>
      </c>
      <c r="H2072" s="1" t="str">
        <f t="shared" si="2"/>
        <v>2011/2012</v>
      </c>
      <c r="I2072" s="2" t="str">
        <f t="shared" si="3"/>
        <v>2012</v>
      </c>
    </row>
    <row r="2073" ht="14.25" customHeight="1">
      <c r="A2073" s="1">
        <v>2.007076E8</v>
      </c>
      <c r="B2073" s="1" t="s">
        <v>7284</v>
      </c>
      <c r="C2073" s="1" t="s">
        <v>7285</v>
      </c>
      <c r="D2073" s="1" t="s">
        <v>2</v>
      </c>
      <c r="E2073" s="1" t="str">
        <f t="shared" si="1"/>
        <v>200707600-MIEIC</v>
      </c>
      <c r="F2073" s="1" t="s">
        <v>8121</v>
      </c>
      <c r="G2073" s="1" t="s">
        <v>8129</v>
      </c>
      <c r="H2073" s="1" t="str">
        <f t="shared" si="2"/>
        <v>2012/2013</v>
      </c>
      <c r="I2073" s="2" t="str">
        <f t="shared" si="3"/>
        <v>2013</v>
      </c>
    </row>
    <row r="2074" ht="14.25" customHeight="1">
      <c r="A2074" s="1">
        <v>2.00804926E8</v>
      </c>
      <c r="B2074" s="1" t="s">
        <v>7288</v>
      </c>
      <c r="C2074" s="1" t="s">
        <v>7289</v>
      </c>
      <c r="D2074" s="1" t="s">
        <v>2</v>
      </c>
      <c r="E2074" s="1" t="str">
        <f t="shared" si="1"/>
        <v>200804926-MIEIC</v>
      </c>
      <c r="F2074" s="1" t="s">
        <v>8147</v>
      </c>
      <c r="G2074" s="1" t="s">
        <v>8129</v>
      </c>
      <c r="H2074" s="1" t="str">
        <f t="shared" si="2"/>
        <v>2012/2013</v>
      </c>
      <c r="I2074" s="2" t="str">
        <f t="shared" si="3"/>
        <v>2013</v>
      </c>
    </row>
    <row r="2075" ht="14.25" customHeight="1">
      <c r="A2075" s="1">
        <v>2.0070348E8</v>
      </c>
      <c r="B2075" s="1" t="s">
        <v>7292</v>
      </c>
      <c r="C2075" s="1" t="s">
        <v>7293</v>
      </c>
      <c r="D2075" s="1" t="s">
        <v>2</v>
      </c>
      <c r="E2075" s="1" t="str">
        <f t="shared" si="1"/>
        <v>200703480-MIEIC</v>
      </c>
      <c r="F2075" s="1" t="s">
        <v>8121</v>
      </c>
      <c r="G2075" s="1" t="s">
        <v>8132</v>
      </c>
      <c r="H2075" s="1" t="str">
        <f t="shared" si="2"/>
        <v>2011/2012</v>
      </c>
      <c r="I2075" s="2" t="str">
        <f t="shared" si="3"/>
        <v>2012</v>
      </c>
    </row>
    <row r="2076" ht="14.25" customHeight="1">
      <c r="A2076" s="1">
        <v>2.00601358E8</v>
      </c>
      <c r="B2076" s="1" t="s">
        <v>7294</v>
      </c>
      <c r="C2076" s="1" t="s">
        <v>7295</v>
      </c>
      <c r="D2076" s="1" t="s">
        <v>2</v>
      </c>
      <c r="E2076" s="1" t="str">
        <f t="shared" si="1"/>
        <v>200601358-MIEIC</v>
      </c>
      <c r="F2076" s="1" t="s">
        <v>8115</v>
      </c>
      <c r="G2076" s="1" t="s">
        <v>8131</v>
      </c>
      <c r="H2076" s="1" t="str">
        <f t="shared" si="2"/>
        <v>2010/2011</v>
      </c>
      <c r="I2076" s="2" t="str">
        <f t="shared" si="3"/>
        <v>2011</v>
      </c>
    </row>
    <row r="2077" ht="14.25" customHeight="1">
      <c r="A2077" s="1">
        <v>2.01504461E8</v>
      </c>
      <c r="B2077" s="1" t="s">
        <v>7298</v>
      </c>
      <c r="C2077" s="1" t="s">
        <v>7299</v>
      </c>
      <c r="D2077" s="1" t="s">
        <v>2</v>
      </c>
      <c r="E2077" s="1" t="str">
        <f t="shared" si="1"/>
        <v>201504461-MIEIC</v>
      </c>
      <c r="F2077" s="1" t="s">
        <v>8133</v>
      </c>
      <c r="G2077" s="1" t="s">
        <v>8134</v>
      </c>
      <c r="H2077" s="1" t="str">
        <f t="shared" si="2"/>
        <v>2019/2020</v>
      </c>
      <c r="I2077" s="2" t="str">
        <f t="shared" si="3"/>
        <v>2020</v>
      </c>
    </row>
    <row r="2078" ht="14.25" customHeight="1">
      <c r="A2078" s="1">
        <v>2.00300401E8</v>
      </c>
      <c r="B2078" s="1" t="s">
        <v>7303</v>
      </c>
      <c r="C2078" s="1" t="s">
        <v>7304</v>
      </c>
      <c r="D2078" s="1" t="s">
        <v>2</v>
      </c>
      <c r="E2078" s="1" t="str">
        <f t="shared" si="1"/>
        <v>200300401-MIEIC</v>
      </c>
      <c r="F2078" s="1" t="s">
        <v>8119</v>
      </c>
      <c r="G2078" s="1" t="s">
        <v>8118</v>
      </c>
      <c r="H2078" s="1" t="str">
        <f t="shared" si="2"/>
        <v>2007/2008</v>
      </c>
      <c r="I2078" s="2" t="str">
        <f t="shared" si="3"/>
        <v>2008</v>
      </c>
    </row>
    <row r="2079" ht="14.25" customHeight="1">
      <c r="A2079" s="1">
        <v>2.00906497E8</v>
      </c>
      <c r="B2079" s="1" t="s">
        <v>7306</v>
      </c>
      <c r="C2079" s="1" t="s">
        <v>7307</v>
      </c>
      <c r="D2079" s="1" t="s">
        <v>2</v>
      </c>
      <c r="E2079" s="1" t="str">
        <f t="shared" si="1"/>
        <v>200906497-MIEIC</v>
      </c>
      <c r="F2079" s="1" t="s">
        <v>8137</v>
      </c>
      <c r="G2079" s="1" t="s">
        <v>8138</v>
      </c>
      <c r="H2079" s="1" t="str">
        <f t="shared" si="2"/>
        <v>2013/2014</v>
      </c>
      <c r="I2079" s="2" t="str">
        <f t="shared" si="3"/>
        <v>2014</v>
      </c>
    </row>
    <row r="2080" ht="14.25" customHeight="1">
      <c r="A2080" s="1">
        <v>2.01004303E8</v>
      </c>
      <c r="B2080" s="1" t="s">
        <v>7308</v>
      </c>
      <c r="C2080" s="1" t="s">
        <v>7309</v>
      </c>
      <c r="D2080" s="1" t="s">
        <v>2</v>
      </c>
      <c r="E2080" s="1" t="str">
        <f t="shared" si="1"/>
        <v>201004303-MIEIC</v>
      </c>
      <c r="F2080" s="1" t="s">
        <v>8151</v>
      </c>
      <c r="G2080" s="1" t="s">
        <v>8152</v>
      </c>
      <c r="H2080" s="1" t="str">
        <f t="shared" si="2"/>
        <v>2015/2016</v>
      </c>
      <c r="I2080" s="2" t="str">
        <f t="shared" si="3"/>
        <v>2016</v>
      </c>
    </row>
    <row r="2081" ht="14.25" customHeight="1">
      <c r="A2081" s="1">
        <v>2.01002957E8</v>
      </c>
      <c r="B2081" s="1" t="s">
        <v>7311</v>
      </c>
      <c r="C2081" s="1" t="s">
        <v>7312</v>
      </c>
      <c r="D2081" s="1" t="s">
        <v>2</v>
      </c>
      <c r="E2081" s="1" t="str">
        <f t="shared" si="1"/>
        <v>201002957-MIEIC</v>
      </c>
      <c r="F2081" s="1" t="s">
        <v>8140</v>
      </c>
      <c r="G2081" s="1" t="s">
        <v>8141</v>
      </c>
      <c r="H2081" s="1" t="str">
        <f t="shared" si="2"/>
        <v>2014/2015</v>
      </c>
      <c r="I2081" s="2" t="str">
        <f t="shared" si="3"/>
        <v>2015</v>
      </c>
    </row>
    <row r="2082" ht="14.25" customHeight="1">
      <c r="A2082" s="1">
        <v>2.00502948E8</v>
      </c>
      <c r="B2082" s="1" t="s">
        <v>7316</v>
      </c>
      <c r="C2082" s="1" t="s">
        <v>7317</v>
      </c>
      <c r="D2082" s="1" t="s">
        <v>2</v>
      </c>
      <c r="E2082" s="1" t="str">
        <f t="shared" si="1"/>
        <v>200502948-MIEIC</v>
      </c>
      <c r="F2082" s="1" t="s">
        <v>8123</v>
      </c>
      <c r="G2082" s="1" t="s">
        <v>8130</v>
      </c>
      <c r="H2082" s="1" t="str">
        <f t="shared" si="2"/>
        <v>2009/2010</v>
      </c>
      <c r="I2082" s="2" t="str">
        <f t="shared" si="3"/>
        <v>2010</v>
      </c>
    </row>
    <row r="2083" ht="14.25" customHeight="1">
      <c r="A2083" s="1">
        <v>2.01604772E8</v>
      </c>
      <c r="B2083" s="1" t="s">
        <v>7337</v>
      </c>
      <c r="C2083" s="1" t="s">
        <v>7338</v>
      </c>
      <c r="D2083" s="1" t="s">
        <v>2</v>
      </c>
      <c r="E2083" s="1" t="str">
        <f t="shared" si="1"/>
        <v>201604772-MIEIC</v>
      </c>
      <c r="F2083" s="1" t="s">
        <v>8135</v>
      </c>
      <c r="G2083" s="1" t="s">
        <v>8136</v>
      </c>
      <c r="H2083" s="1" t="str">
        <f t="shared" si="2"/>
        <v>2020/2021</v>
      </c>
      <c r="I2083" s="2" t="str">
        <f t="shared" si="3"/>
        <v>2021</v>
      </c>
    </row>
    <row r="2084" ht="14.25" customHeight="1">
      <c r="A2084" s="1">
        <v>2.01605619E8</v>
      </c>
      <c r="B2084" s="1" t="s">
        <v>7340</v>
      </c>
      <c r="C2084" s="1" t="s">
        <v>7341</v>
      </c>
      <c r="D2084" s="1" t="s">
        <v>2</v>
      </c>
      <c r="E2084" s="1" t="str">
        <f t="shared" si="1"/>
        <v>201605619-MIEIC</v>
      </c>
      <c r="F2084" s="1" t="s">
        <v>8135</v>
      </c>
      <c r="G2084" s="1" t="s">
        <v>8136</v>
      </c>
      <c r="H2084" s="1" t="str">
        <f t="shared" si="2"/>
        <v>2020/2021</v>
      </c>
      <c r="I2084" s="2" t="str">
        <f t="shared" si="3"/>
        <v>2021</v>
      </c>
    </row>
    <row r="2085" ht="14.25" customHeight="1">
      <c r="A2085" s="1">
        <v>2.01607931E8</v>
      </c>
      <c r="B2085" s="1" t="s">
        <v>7342</v>
      </c>
      <c r="C2085" s="1" t="s">
        <v>7343</v>
      </c>
      <c r="D2085" s="1" t="s">
        <v>2</v>
      </c>
      <c r="E2085" s="1" t="str">
        <f t="shared" si="1"/>
        <v>201607931-MIEIC</v>
      </c>
      <c r="F2085" s="1" t="s">
        <v>8135</v>
      </c>
      <c r="G2085" s="1" t="s">
        <v>8134</v>
      </c>
      <c r="H2085" s="1" t="str">
        <f t="shared" si="2"/>
        <v>2019/2020</v>
      </c>
      <c r="I2085" s="2" t="str">
        <f t="shared" si="3"/>
        <v>2020</v>
      </c>
    </row>
    <row r="2086" ht="14.25" customHeight="1">
      <c r="A2086" s="1">
        <v>2.01402722E8</v>
      </c>
      <c r="B2086" s="1" t="s">
        <v>7345</v>
      </c>
      <c r="C2086" s="1" t="s">
        <v>7346</v>
      </c>
      <c r="D2086" s="1" t="s">
        <v>2</v>
      </c>
      <c r="E2086" s="1" t="str">
        <f t="shared" si="1"/>
        <v>201402722-MIEIC</v>
      </c>
      <c r="F2086" s="1" t="s">
        <v>8145</v>
      </c>
      <c r="G2086" s="1" t="s">
        <v>8144</v>
      </c>
      <c r="H2086" s="1" t="str">
        <f t="shared" si="2"/>
        <v>2018/2019</v>
      </c>
      <c r="I2086" s="2" t="str">
        <f t="shared" si="3"/>
        <v>2019</v>
      </c>
    </row>
    <row r="2087" ht="14.25" customHeight="1">
      <c r="A2087" s="1">
        <v>2.00908714E8</v>
      </c>
      <c r="B2087" s="1" t="s">
        <v>7350</v>
      </c>
      <c r="C2087" s="1" t="s">
        <v>7351</v>
      </c>
      <c r="D2087" s="1" t="s">
        <v>2</v>
      </c>
      <c r="E2087" s="1" t="str">
        <f t="shared" si="1"/>
        <v>200908714-MIEIC</v>
      </c>
      <c r="F2087" s="1" t="s">
        <v>8137</v>
      </c>
      <c r="G2087" s="1" t="s">
        <v>8134</v>
      </c>
      <c r="H2087" s="1" t="str">
        <f t="shared" si="2"/>
        <v>2019/2020</v>
      </c>
      <c r="I2087" s="2" t="str">
        <f t="shared" si="3"/>
        <v>2020</v>
      </c>
    </row>
    <row r="2088" ht="14.25" customHeight="1">
      <c r="A2088" s="1">
        <v>2.0160604E8</v>
      </c>
      <c r="B2088" s="1" t="s">
        <v>7354</v>
      </c>
      <c r="C2088" s="1" t="s">
        <v>7355</v>
      </c>
      <c r="D2088" s="1" t="s">
        <v>2</v>
      </c>
      <c r="E2088" s="1" t="str">
        <f t="shared" si="1"/>
        <v>201606040-MIEIC</v>
      </c>
      <c r="F2088" s="1" t="s">
        <v>8135</v>
      </c>
      <c r="G2088" s="1" t="s">
        <v>8136</v>
      </c>
      <c r="H2088" s="1" t="str">
        <f t="shared" si="2"/>
        <v>2020/2021</v>
      </c>
      <c r="I2088" s="2" t="str">
        <f t="shared" si="3"/>
        <v>2021</v>
      </c>
    </row>
    <row r="2089" ht="14.25" customHeight="1">
      <c r="A2089" s="1">
        <v>2.01503616E8</v>
      </c>
      <c r="B2089" s="1" t="s">
        <v>7356</v>
      </c>
      <c r="C2089" s="1" t="s">
        <v>7357</v>
      </c>
      <c r="D2089" s="1" t="s">
        <v>2</v>
      </c>
      <c r="E2089" s="1" t="str">
        <f t="shared" si="1"/>
        <v>201503616-MIEIC</v>
      </c>
      <c r="F2089" s="1" t="s">
        <v>8133</v>
      </c>
      <c r="G2089" s="1" t="s">
        <v>8134</v>
      </c>
      <c r="H2089" s="1" t="str">
        <f t="shared" si="2"/>
        <v>2019/2020</v>
      </c>
      <c r="I2089" s="2" t="str">
        <f t="shared" si="3"/>
        <v>2020</v>
      </c>
    </row>
    <row r="2090" ht="14.25" customHeight="1">
      <c r="A2090" s="1">
        <v>2.00404533E8</v>
      </c>
      <c r="B2090" s="1" t="s">
        <v>7359</v>
      </c>
      <c r="C2090" s="1" t="s">
        <v>7360</v>
      </c>
      <c r="D2090" s="1" t="s">
        <v>2</v>
      </c>
      <c r="E2090" s="1" t="str">
        <f t="shared" si="1"/>
        <v>200404533-MIEIC</v>
      </c>
      <c r="F2090" s="1" t="s">
        <v>8117</v>
      </c>
      <c r="G2090" s="1" t="s">
        <v>8130</v>
      </c>
      <c r="H2090" s="1" t="str">
        <f t="shared" si="2"/>
        <v>2009/2010</v>
      </c>
      <c r="I2090" s="2" t="str">
        <f t="shared" si="3"/>
        <v>2010</v>
      </c>
    </row>
    <row r="2091" ht="14.25" customHeight="1">
      <c r="A2091" s="1">
        <v>2.01006625E8</v>
      </c>
      <c r="B2091" s="1" t="s">
        <v>7364</v>
      </c>
      <c r="C2091" s="1" t="s">
        <v>7365</v>
      </c>
      <c r="D2091" s="1" t="s">
        <v>2</v>
      </c>
      <c r="E2091" s="1" t="str">
        <f t="shared" si="1"/>
        <v>201006625-MIEIC</v>
      </c>
      <c r="F2091" s="1" t="s">
        <v>8151</v>
      </c>
      <c r="G2091" s="1" t="s">
        <v>8143</v>
      </c>
      <c r="H2091" s="1" t="str">
        <f t="shared" si="2"/>
        <v>2016/2017</v>
      </c>
      <c r="I2091" s="2" t="str">
        <f t="shared" si="3"/>
        <v>2017</v>
      </c>
    </row>
    <row r="2092" ht="14.25" customHeight="1">
      <c r="A2092" s="1">
        <v>2.00908713E8</v>
      </c>
      <c r="B2092" s="1" t="s">
        <v>7367</v>
      </c>
      <c r="C2092" s="1" t="s">
        <v>7368</v>
      </c>
      <c r="D2092" s="1" t="s">
        <v>2</v>
      </c>
      <c r="E2092" s="1" t="str">
        <f t="shared" si="1"/>
        <v>200908713-MIEIC</v>
      </c>
      <c r="F2092" s="1" t="s">
        <v>8137</v>
      </c>
      <c r="G2092" s="1" t="s">
        <v>8138</v>
      </c>
      <c r="H2092" s="1" t="str">
        <f t="shared" si="2"/>
        <v>2013/2014</v>
      </c>
      <c r="I2092" s="2" t="str">
        <f t="shared" si="3"/>
        <v>2014</v>
      </c>
    </row>
    <row r="2093" ht="14.25" customHeight="1">
      <c r="A2093" s="1">
        <v>2.01201717E8</v>
      </c>
      <c r="B2093" s="1" t="s">
        <v>7369</v>
      </c>
      <c r="C2093" s="1" t="s">
        <v>7370</v>
      </c>
      <c r="D2093" s="1" t="s">
        <v>2</v>
      </c>
      <c r="E2093" s="1" t="str">
        <f t="shared" si="1"/>
        <v>201201717-MIEIC</v>
      </c>
      <c r="F2093" s="1" t="s">
        <v>8142</v>
      </c>
      <c r="G2093" s="1" t="s">
        <v>8143</v>
      </c>
      <c r="H2093" s="1" t="str">
        <f t="shared" si="2"/>
        <v>2016/2017</v>
      </c>
      <c r="I2093" s="2" t="str">
        <f t="shared" si="3"/>
        <v>2017</v>
      </c>
    </row>
    <row r="2094" ht="14.25" customHeight="1">
      <c r="A2094" s="1">
        <v>2.01808919E8</v>
      </c>
      <c r="B2094" s="1" t="s">
        <v>7372</v>
      </c>
      <c r="C2094" s="1" t="s">
        <v>7373</v>
      </c>
      <c r="D2094" s="1" t="s">
        <v>2</v>
      </c>
      <c r="E2094" s="1" t="str">
        <f t="shared" si="1"/>
        <v>201808919-MIEIC</v>
      </c>
      <c r="F2094" s="1" t="s">
        <v>8155</v>
      </c>
      <c r="G2094" s="1" t="s">
        <v>8136</v>
      </c>
      <c r="H2094" s="1" t="str">
        <f t="shared" si="2"/>
        <v>2020/2021</v>
      </c>
      <c r="I2094" s="2" t="str">
        <f t="shared" si="3"/>
        <v>2021</v>
      </c>
    </row>
    <row r="2095" ht="14.25" customHeight="1">
      <c r="A2095" s="1">
        <v>2.00604109E8</v>
      </c>
      <c r="B2095" s="1" t="s">
        <v>7375</v>
      </c>
      <c r="C2095" s="1" t="s">
        <v>7376</v>
      </c>
      <c r="D2095" s="1" t="s">
        <v>2</v>
      </c>
      <c r="E2095" s="1" t="str">
        <f t="shared" si="1"/>
        <v>200604109-MIEIC</v>
      </c>
      <c r="F2095" s="1" t="s">
        <v>8115</v>
      </c>
      <c r="G2095" s="1" t="s">
        <v>8131</v>
      </c>
      <c r="H2095" s="1" t="str">
        <f t="shared" si="2"/>
        <v>2010/2011</v>
      </c>
      <c r="I2095" s="2" t="str">
        <f t="shared" si="3"/>
        <v>2011</v>
      </c>
    </row>
    <row r="2096" ht="14.25" customHeight="1">
      <c r="A2096" s="1">
        <v>2.00303293E8</v>
      </c>
      <c r="B2096" s="1" t="s">
        <v>7378</v>
      </c>
      <c r="C2096" s="1" t="s">
        <v>7379</v>
      </c>
      <c r="D2096" s="1" t="s">
        <v>2</v>
      </c>
      <c r="E2096" s="1" t="str">
        <f t="shared" si="1"/>
        <v>200303293-MIEIC</v>
      </c>
      <c r="F2096" s="1" t="s">
        <v>8119</v>
      </c>
      <c r="G2096" s="1" t="s">
        <v>8116</v>
      </c>
      <c r="H2096" s="1" t="str">
        <f t="shared" si="2"/>
        <v>2008/2009</v>
      </c>
      <c r="I2096" s="2" t="str">
        <f t="shared" si="3"/>
        <v>2009</v>
      </c>
    </row>
    <row r="2097" ht="14.25" customHeight="1">
      <c r="A2097" s="1">
        <v>2.00706703E8</v>
      </c>
      <c r="B2097" s="1" t="s">
        <v>7382</v>
      </c>
      <c r="C2097" s="1" t="s">
        <v>7383</v>
      </c>
      <c r="D2097" s="1" t="s">
        <v>2</v>
      </c>
      <c r="E2097" s="1" t="str">
        <f t="shared" si="1"/>
        <v>200706703-MIEIC</v>
      </c>
      <c r="F2097" s="1" t="s">
        <v>8121</v>
      </c>
      <c r="G2097" s="1" t="s">
        <v>8132</v>
      </c>
      <c r="H2097" s="1" t="str">
        <f t="shared" si="2"/>
        <v>2011/2012</v>
      </c>
      <c r="I2097" s="2" t="str">
        <f t="shared" si="3"/>
        <v>2012</v>
      </c>
    </row>
    <row r="2098" ht="14.25" customHeight="1">
      <c r="A2098" s="1">
        <v>2.00301936E8</v>
      </c>
      <c r="B2098" s="1" t="s">
        <v>7385</v>
      </c>
      <c r="C2098" s="1" t="s">
        <v>7386</v>
      </c>
      <c r="D2098" s="1" t="s">
        <v>2</v>
      </c>
      <c r="E2098" s="1" t="str">
        <f t="shared" si="1"/>
        <v>200301936-MIEIC</v>
      </c>
      <c r="F2098" s="1" t="s">
        <v>8117</v>
      </c>
      <c r="G2098" s="1" t="s">
        <v>8129</v>
      </c>
      <c r="H2098" s="1" t="str">
        <f t="shared" si="2"/>
        <v>2012/2013</v>
      </c>
      <c r="I2098" s="2" t="str">
        <f t="shared" si="3"/>
        <v>2013</v>
      </c>
    </row>
    <row r="2099" ht="14.25" customHeight="1">
      <c r="A2099" s="1">
        <v>2.00900691E8</v>
      </c>
      <c r="B2099" s="1" t="s">
        <v>7387</v>
      </c>
      <c r="C2099" s="1" t="s">
        <v>7388</v>
      </c>
      <c r="D2099" s="1" t="s">
        <v>2</v>
      </c>
      <c r="E2099" s="1" t="str">
        <f t="shared" si="1"/>
        <v>200900691-MIEIC</v>
      </c>
      <c r="F2099" s="1" t="s">
        <v>8137</v>
      </c>
      <c r="G2099" s="1" t="s">
        <v>8138</v>
      </c>
      <c r="H2099" s="1" t="str">
        <f t="shared" si="2"/>
        <v>2013/2014</v>
      </c>
      <c r="I2099" s="2" t="str">
        <f t="shared" si="3"/>
        <v>2014</v>
      </c>
    </row>
    <row r="2100" ht="14.25" customHeight="1">
      <c r="A2100" s="1">
        <v>2.00504657E8</v>
      </c>
      <c r="B2100" s="1" t="s">
        <v>7390</v>
      </c>
      <c r="C2100" s="1" t="s">
        <v>7391</v>
      </c>
      <c r="D2100" s="1" t="s">
        <v>2</v>
      </c>
      <c r="E2100" s="1" t="str">
        <f t="shared" si="1"/>
        <v>200504657-MIEIC</v>
      </c>
      <c r="F2100" s="1" t="s">
        <v>8123</v>
      </c>
      <c r="G2100" s="1" t="s">
        <v>8131</v>
      </c>
      <c r="H2100" s="1" t="str">
        <f t="shared" si="2"/>
        <v>2010/2011</v>
      </c>
      <c r="I2100" s="2" t="str">
        <f t="shared" si="3"/>
        <v>2011</v>
      </c>
    </row>
    <row r="2101" ht="14.25" customHeight="1">
      <c r="A2101" s="1">
        <v>2.01007702E8</v>
      </c>
      <c r="B2101" s="1" t="s">
        <v>7395</v>
      </c>
      <c r="C2101" s="1" t="s">
        <v>7396</v>
      </c>
      <c r="D2101" s="1" t="s">
        <v>2</v>
      </c>
      <c r="E2101" s="1" t="str">
        <f t="shared" si="1"/>
        <v>201007702-MIEIC</v>
      </c>
      <c r="F2101" s="1" t="s">
        <v>8140</v>
      </c>
      <c r="G2101" s="1" t="s">
        <v>8141</v>
      </c>
      <c r="H2101" s="1" t="str">
        <f t="shared" si="2"/>
        <v>2014/2015</v>
      </c>
      <c r="I2101" s="2" t="str">
        <f t="shared" si="3"/>
        <v>2015</v>
      </c>
    </row>
    <row r="2102" ht="14.25" customHeight="1">
      <c r="A2102" s="1">
        <v>2.00905234E8</v>
      </c>
      <c r="B2102" s="1" t="s">
        <v>7403</v>
      </c>
      <c r="C2102" s="1" t="s">
        <v>7404</v>
      </c>
      <c r="D2102" s="1" t="s">
        <v>2</v>
      </c>
      <c r="E2102" s="1" t="str">
        <f t="shared" si="1"/>
        <v>200905234-MIEIC</v>
      </c>
      <c r="F2102" s="1" t="s">
        <v>8137</v>
      </c>
      <c r="G2102" s="1" t="s">
        <v>8138</v>
      </c>
      <c r="H2102" s="1" t="str">
        <f t="shared" si="2"/>
        <v>2013/2014</v>
      </c>
      <c r="I2102" s="2" t="str">
        <f t="shared" si="3"/>
        <v>2014</v>
      </c>
    </row>
    <row r="2103" ht="14.25" customHeight="1">
      <c r="A2103" s="1">
        <v>2.0060316E8</v>
      </c>
      <c r="B2103" s="1" t="s">
        <v>7407</v>
      </c>
      <c r="C2103" s="1" t="s">
        <v>7408</v>
      </c>
      <c r="D2103" s="1" t="s">
        <v>2</v>
      </c>
      <c r="E2103" s="1" t="str">
        <f t="shared" si="1"/>
        <v>200603160-MIEIC</v>
      </c>
      <c r="F2103" s="1" t="s">
        <v>8115</v>
      </c>
      <c r="G2103" s="1" t="s">
        <v>8129</v>
      </c>
      <c r="H2103" s="1" t="str">
        <f t="shared" si="2"/>
        <v>2012/2013</v>
      </c>
      <c r="I2103" s="2" t="str">
        <f t="shared" si="3"/>
        <v>2013</v>
      </c>
    </row>
    <row r="2104" ht="14.25" customHeight="1">
      <c r="A2104" s="1">
        <v>2.00603364E8</v>
      </c>
      <c r="B2104" s="1" t="s">
        <v>7412</v>
      </c>
      <c r="C2104" s="1" t="s">
        <v>7413</v>
      </c>
      <c r="D2104" s="1" t="s">
        <v>2</v>
      </c>
      <c r="E2104" s="1" t="str">
        <f t="shared" si="1"/>
        <v>200603364-MIEIC</v>
      </c>
      <c r="F2104" s="1" t="s">
        <v>8115</v>
      </c>
      <c r="G2104" s="1" t="s">
        <v>8129</v>
      </c>
      <c r="H2104" s="1" t="str">
        <f t="shared" si="2"/>
        <v>2012/2013</v>
      </c>
      <c r="I2104" s="2" t="str">
        <f t="shared" si="3"/>
        <v>2013</v>
      </c>
    </row>
    <row r="2105" ht="14.25" customHeight="1">
      <c r="A2105" s="1">
        <v>2.00806028E8</v>
      </c>
      <c r="B2105" s="1" t="s">
        <v>7416</v>
      </c>
      <c r="C2105" s="1" t="s">
        <v>7417</v>
      </c>
      <c r="D2105" s="1" t="s">
        <v>2</v>
      </c>
      <c r="E2105" s="1" t="str">
        <f t="shared" si="1"/>
        <v>200806028-MIEIC</v>
      </c>
      <c r="F2105" s="1" t="s">
        <v>8147</v>
      </c>
      <c r="G2105" s="1" t="s">
        <v>8129</v>
      </c>
      <c r="H2105" s="1" t="str">
        <f t="shared" si="2"/>
        <v>2012/2013</v>
      </c>
      <c r="I2105" s="2" t="str">
        <f t="shared" si="3"/>
        <v>2013</v>
      </c>
    </row>
    <row r="2106" ht="14.25" customHeight="1">
      <c r="A2106" s="1">
        <v>2.00304006E8</v>
      </c>
      <c r="B2106" s="1" t="s">
        <v>7419</v>
      </c>
      <c r="C2106" s="1" t="s">
        <v>7420</v>
      </c>
      <c r="D2106" s="1" t="s">
        <v>2</v>
      </c>
      <c r="E2106" s="1" t="str">
        <f t="shared" si="1"/>
        <v>200304006-MIEIC</v>
      </c>
      <c r="F2106" s="1" t="s">
        <v>8119</v>
      </c>
      <c r="G2106" s="1" t="s">
        <v>8116</v>
      </c>
      <c r="H2106" s="1" t="str">
        <f t="shared" si="2"/>
        <v>2008/2009</v>
      </c>
      <c r="I2106" s="2" t="str">
        <f t="shared" si="3"/>
        <v>2009</v>
      </c>
    </row>
    <row r="2107" ht="14.25" customHeight="1">
      <c r="A2107" s="1">
        <v>2.00705564E8</v>
      </c>
      <c r="B2107" s="1" t="s">
        <v>7423</v>
      </c>
      <c r="C2107" s="1" t="s">
        <v>7424</v>
      </c>
      <c r="D2107" s="1" t="s">
        <v>2</v>
      </c>
      <c r="E2107" s="1" t="str">
        <f t="shared" si="1"/>
        <v>200705564-MIEIC</v>
      </c>
      <c r="F2107" s="1" t="s">
        <v>8121</v>
      </c>
      <c r="G2107" s="1" t="s">
        <v>8132</v>
      </c>
      <c r="H2107" s="1" t="str">
        <f t="shared" si="2"/>
        <v>2011/2012</v>
      </c>
      <c r="I2107" s="2" t="str">
        <f t="shared" si="3"/>
        <v>2012</v>
      </c>
    </row>
    <row r="2108" ht="14.25" customHeight="1">
      <c r="A2108" s="1">
        <v>2.00601516E8</v>
      </c>
      <c r="B2108" s="1" t="s">
        <v>7432</v>
      </c>
      <c r="C2108" s="1" t="s">
        <v>7433</v>
      </c>
      <c r="D2108" s="1" t="s">
        <v>2</v>
      </c>
      <c r="E2108" s="1" t="str">
        <f t="shared" si="1"/>
        <v>200601516-MIEIC</v>
      </c>
      <c r="F2108" s="1" t="s">
        <v>8140</v>
      </c>
      <c r="G2108" s="1" t="s">
        <v>8141</v>
      </c>
      <c r="H2108" s="1" t="str">
        <f t="shared" si="2"/>
        <v>2014/2015</v>
      </c>
      <c r="I2108" s="2" t="str">
        <f t="shared" si="3"/>
        <v>2015</v>
      </c>
    </row>
    <row r="2109" ht="14.25" customHeight="1">
      <c r="A2109" s="1">
        <v>2.01207222E8</v>
      </c>
      <c r="B2109" s="1" t="s">
        <v>7436</v>
      </c>
      <c r="C2109" s="1" t="s">
        <v>7437</v>
      </c>
      <c r="D2109" s="1" t="s">
        <v>2</v>
      </c>
      <c r="E2109" s="1" t="str">
        <f t="shared" si="1"/>
        <v>201207222-MIEIC</v>
      </c>
      <c r="F2109" s="1" t="s">
        <v>8142</v>
      </c>
      <c r="G2109" s="1" t="s">
        <v>8143</v>
      </c>
      <c r="H2109" s="1" t="str">
        <f t="shared" si="2"/>
        <v>2016/2017</v>
      </c>
      <c r="I2109" s="2" t="str">
        <f t="shared" si="3"/>
        <v>2017</v>
      </c>
    </row>
    <row r="2110" ht="14.25" customHeight="1">
      <c r="A2110" s="1">
        <v>2.00804967E8</v>
      </c>
      <c r="B2110" s="1" t="s">
        <v>7440</v>
      </c>
      <c r="C2110" s="1" t="s">
        <v>7441</v>
      </c>
      <c r="D2110" s="1" t="s">
        <v>2</v>
      </c>
      <c r="E2110" s="1" t="str">
        <f t="shared" si="1"/>
        <v>200804967-MIEIC</v>
      </c>
      <c r="F2110" s="1" t="s">
        <v>8147</v>
      </c>
      <c r="G2110" s="1" t="s">
        <v>8138</v>
      </c>
      <c r="H2110" s="1" t="str">
        <f t="shared" si="2"/>
        <v>2013/2014</v>
      </c>
      <c r="I2110" s="2" t="str">
        <f t="shared" si="3"/>
        <v>2014</v>
      </c>
    </row>
    <row r="2111" ht="14.25" customHeight="1">
      <c r="A2111" s="1">
        <v>2.00805993E8</v>
      </c>
      <c r="B2111" s="1" t="s">
        <v>7445</v>
      </c>
      <c r="C2111" s="1" t="s">
        <v>7446</v>
      </c>
      <c r="D2111" s="1" t="s">
        <v>2</v>
      </c>
      <c r="E2111" s="1" t="str">
        <f t="shared" si="1"/>
        <v>200805993-MIEIC</v>
      </c>
      <c r="F2111" s="1" t="s">
        <v>8147</v>
      </c>
      <c r="G2111" s="1" t="s">
        <v>8129</v>
      </c>
      <c r="H2111" s="1" t="str">
        <f t="shared" si="2"/>
        <v>2012/2013</v>
      </c>
      <c r="I2111" s="2" t="str">
        <f t="shared" si="3"/>
        <v>2013</v>
      </c>
    </row>
    <row r="2112" ht="14.25" customHeight="1">
      <c r="A2112" s="1">
        <v>2.00603249E8</v>
      </c>
      <c r="B2112" s="1" t="s">
        <v>7448</v>
      </c>
      <c r="C2112" s="1" t="s">
        <v>7449</v>
      </c>
      <c r="D2112" s="1" t="s">
        <v>2</v>
      </c>
      <c r="E2112" s="1" t="str">
        <f t="shared" si="1"/>
        <v>200603249-MIEIC</v>
      </c>
      <c r="F2112" s="1" t="s">
        <v>8115</v>
      </c>
      <c r="G2112" s="1" t="s">
        <v>8131</v>
      </c>
      <c r="H2112" s="1" t="str">
        <f t="shared" si="2"/>
        <v>2010/2011</v>
      </c>
      <c r="I2112" s="2" t="str">
        <f t="shared" si="3"/>
        <v>2011</v>
      </c>
    </row>
    <row r="2113" ht="14.25" customHeight="1">
      <c r="A2113" s="1">
        <v>2.00601478E8</v>
      </c>
      <c r="B2113" s="1" t="s">
        <v>7452</v>
      </c>
      <c r="C2113" s="1" t="s">
        <v>7453</v>
      </c>
      <c r="D2113" s="1" t="s">
        <v>2</v>
      </c>
      <c r="E2113" s="1" t="str">
        <f t="shared" si="1"/>
        <v>200601478-MIEIC</v>
      </c>
      <c r="F2113" s="1" t="s">
        <v>8115</v>
      </c>
      <c r="G2113" s="1" t="s">
        <v>8131</v>
      </c>
      <c r="H2113" s="1" t="str">
        <f t="shared" si="2"/>
        <v>2010/2011</v>
      </c>
      <c r="I2113" s="2" t="str">
        <f t="shared" si="3"/>
        <v>2011</v>
      </c>
    </row>
    <row r="2114" ht="14.25" customHeight="1">
      <c r="A2114" s="1">
        <v>2.0040354E8</v>
      </c>
      <c r="B2114" s="1" t="s">
        <v>7456</v>
      </c>
      <c r="C2114" s="1" t="s">
        <v>7457</v>
      </c>
      <c r="D2114" s="1" t="s">
        <v>2</v>
      </c>
      <c r="E2114" s="1" t="str">
        <f t="shared" si="1"/>
        <v>200403540-MIEIC</v>
      </c>
      <c r="F2114" s="1" t="s">
        <v>8117</v>
      </c>
      <c r="G2114" s="1" t="s">
        <v>8116</v>
      </c>
      <c r="H2114" s="1" t="str">
        <f t="shared" si="2"/>
        <v>2008/2009</v>
      </c>
      <c r="I2114" s="2" t="str">
        <f t="shared" si="3"/>
        <v>2009</v>
      </c>
    </row>
    <row r="2115" ht="14.25" customHeight="1">
      <c r="A2115" s="1">
        <v>2.00502218E8</v>
      </c>
      <c r="B2115" s="1" t="s">
        <v>7466</v>
      </c>
      <c r="C2115" s="1" t="s">
        <v>7467</v>
      </c>
      <c r="D2115" s="1" t="s">
        <v>2</v>
      </c>
      <c r="E2115" s="1" t="str">
        <f t="shared" si="1"/>
        <v>200502218-MIEIC</v>
      </c>
      <c r="F2115" s="1" t="s">
        <v>8123</v>
      </c>
      <c r="G2115" s="1" t="s">
        <v>8130</v>
      </c>
      <c r="H2115" s="1" t="str">
        <f t="shared" si="2"/>
        <v>2009/2010</v>
      </c>
      <c r="I2115" s="2" t="str">
        <f t="shared" si="3"/>
        <v>2010</v>
      </c>
    </row>
    <row r="2116" ht="14.25" customHeight="1">
      <c r="A2116" s="1">
        <v>2.01402841E8</v>
      </c>
      <c r="B2116" s="1" t="s">
        <v>7470</v>
      </c>
      <c r="C2116" s="1" t="s">
        <v>7471</v>
      </c>
      <c r="D2116" s="1" t="s">
        <v>2</v>
      </c>
      <c r="E2116" s="1" t="str">
        <f t="shared" si="1"/>
        <v>201402841-MIEIC</v>
      </c>
      <c r="F2116" s="1" t="s">
        <v>8145</v>
      </c>
      <c r="G2116" s="1" t="s">
        <v>8144</v>
      </c>
      <c r="H2116" s="1" t="str">
        <f t="shared" si="2"/>
        <v>2018/2019</v>
      </c>
      <c r="I2116" s="2" t="str">
        <f t="shared" si="3"/>
        <v>2019</v>
      </c>
    </row>
    <row r="2117" ht="14.25" customHeight="1">
      <c r="A2117" s="1">
        <v>2.00300402E8</v>
      </c>
      <c r="B2117" s="1" t="s">
        <v>7472</v>
      </c>
      <c r="C2117" s="1" t="s">
        <v>7473</v>
      </c>
      <c r="D2117" s="1" t="s">
        <v>2</v>
      </c>
      <c r="E2117" s="1" t="str">
        <f t="shared" si="1"/>
        <v>200300402-MIEIC</v>
      </c>
      <c r="F2117" s="1" t="s">
        <v>8119</v>
      </c>
      <c r="G2117" s="1" t="s">
        <v>8118</v>
      </c>
      <c r="H2117" s="1" t="str">
        <f t="shared" si="2"/>
        <v>2007/2008</v>
      </c>
      <c r="I2117" s="2" t="str">
        <f t="shared" si="3"/>
        <v>2008</v>
      </c>
    </row>
    <row r="2118" ht="14.25" customHeight="1">
      <c r="A2118" s="1">
        <v>2.00301202E8</v>
      </c>
      <c r="B2118" s="1" t="s">
        <v>7475</v>
      </c>
      <c r="C2118" s="1" t="s">
        <v>7476</v>
      </c>
      <c r="D2118" s="1" t="s">
        <v>2</v>
      </c>
      <c r="E2118" s="1" t="str">
        <f t="shared" si="1"/>
        <v>200301202-MIEIC</v>
      </c>
      <c r="F2118" s="1" t="s">
        <v>8119</v>
      </c>
      <c r="G2118" s="1" t="s">
        <v>8116</v>
      </c>
      <c r="H2118" s="1" t="str">
        <f t="shared" si="2"/>
        <v>2008/2009</v>
      </c>
      <c r="I2118" s="2" t="str">
        <f t="shared" si="3"/>
        <v>2009</v>
      </c>
    </row>
    <row r="2119" ht="14.25" customHeight="1">
      <c r="A2119" s="1">
        <v>1.99900783E8</v>
      </c>
      <c r="B2119" s="1" t="s">
        <v>7485</v>
      </c>
      <c r="C2119" s="1" t="s">
        <v>7486</v>
      </c>
      <c r="D2119" s="1" t="s">
        <v>2</v>
      </c>
      <c r="E2119" s="1" t="str">
        <f t="shared" si="1"/>
        <v>199900783-MIEIC</v>
      </c>
      <c r="F2119" s="1" t="s">
        <v>8121</v>
      </c>
      <c r="G2119" s="1" t="s">
        <v>8118</v>
      </c>
      <c r="H2119" s="1" t="str">
        <f t="shared" si="2"/>
        <v>2007/2008</v>
      </c>
      <c r="I2119" s="2" t="str">
        <f t="shared" si="3"/>
        <v>2008</v>
      </c>
    </row>
    <row r="2120" ht="14.25" customHeight="1">
      <c r="A2120" s="1">
        <v>2.01506553E8</v>
      </c>
      <c r="B2120" s="1" t="s">
        <v>7490</v>
      </c>
      <c r="C2120" s="1" t="s">
        <v>7491</v>
      </c>
      <c r="D2120" s="1" t="s">
        <v>2</v>
      </c>
      <c r="E2120" s="1" t="str">
        <f t="shared" si="1"/>
        <v>201506553-MIEIC</v>
      </c>
      <c r="F2120" s="1" t="s">
        <v>8133</v>
      </c>
      <c r="G2120" s="1" t="s">
        <v>8134</v>
      </c>
      <c r="H2120" s="1" t="str">
        <f t="shared" si="2"/>
        <v>2019/2020</v>
      </c>
      <c r="I2120" s="2" t="str">
        <f t="shared" si="3"/>
        <v>2020</v>
      </c>
    </row>
    <row r="2121" ht="14.25" customHeight="1">
      <c r="A2121" s="1">
        <v>2.01107957E8</v>
      </c>
      <c r="B2121" s="1" t="s">
        <v>7492</v>
      </c>
      <c r="C2121" s="1" t="s">
        <v>7493</v>
      </c>
      <c r="D2121" s="1" t="s">
        <v>2</v>
      </c>
      <c r="E2121" s="1" t="str">
        <f t="shared" si="1"/>
        <v>201107957-MIEIC</v>
      </c>
      <c r="F2121" s="1" t="s">
        <v>8151</v>
      </c>
      <c r="G2121" s="1" t="s">
        <v>8144</v>
      </c>
      <c r="H2121" s="1" t="str">
        <f t="shared" si="2"/>
        <v>2018/2019</v>
      </c>
      <c r="I2121" s="2" t="str">
        <f t="shared" si="3"/>
        <v>2019</v>
      </c>
    </row>
    <row r="2122" ht="14.25" customHeight="1">
      <c r="A2122" s="1">
        <v>2.00801626E8</v>
      </c>
      <c r="B2122" s="1" t="s">
        <v>7495</v>
      </c>
      <c r="C2122" s="1" t="s">
        <v>7496</v>
      </c>
      <c r="D2122" s="1" t="s">
        <v>2</v>
      </c>
      <c r="E2122" s="1" t="str">
        <f t="shared" si="1"/>
        <v>200801626-MIEIC</v>
      </c>
      <c r="F2122" s="1" t="s">
        <v>8147</v>
      </c>
      <c r="G2122" s="1" t="s">
        <v>8129</v>
      </c>
      <c r="H2122" s="1" t="str">
        <f t="shared" si="2"/>
        <v>2012/2013</v>
      </c>
      <c r="I2122" s="2" t="str">
        <f t="shared" si="3"/>
        <v>2013</v>
      </c>
    </row>
    <row r="2123" ht="14.25" customHeight="1">
      <c r="A2123" s="1">
        <v>2.01004216E8</v>
      </c>
      <c r="B2123" s="1" t="s">
        <v>7499</v>
      </c>
      <c r="C2123" s="1" t="s">
        <v>7500</v>
      </c>
      <c r="D2123" s="1" t="s">
        <v>2</v>
      </c>
      <c r="E2123" s="1" t="str">
        <f t="shared" si="1"/>
        <v>201004216-MIEIC</v>
      </c>
      <c r="F2123" s="1" t="s">
        <v>8140</v>
      </c>
      <c r="G2123" s="1" t="s">
        <v>8141</v>
      </c>
      <c r="H2123" s="1" t="str">
        <f t="shared" si="2"/>
        <v>2014/2015</v>
      </c>
      <c r="I2123" s="2" t="str">
        <f t="shared" si="3"/>
        <v>2015</v>
      </c>
    </row>
    <row r="2124" ht="14.25" customHeight="1">
      <c r="A2124" s="1">
        <v>2.01604503E8</v>
      </c>
      <c r="B2124" s="1" t="s">
        <v>7522</v>
      </c>
      <c r="C2124" s="1" t="s">
        <v>7523</v>
      </c>
      <c r="D2124" s="1" t="s">
        <v>2</v>
      </c>
      <c r="E2124" s="1" t="str">
        <f t="shared" si="1"/>
        <v>201604503-MIEIC</v>
      </c>
      <c r="F2124" s="1" t="s">
        <v>8135</v>
      </c>
      <c r="G2124" s="1" t="s">
        <v>8136</v>
      </c>
      <c r="H2124" s="1" t="str">
        <f t="shared" si="2"/>
        <v>2020/2021</v>
      </c>
      <c r="I2124" s="2" t="str">
        <f t="shared" si="3"/>
        <v>2021</v>
      </c>
    </row>
    <row r="2125" ht="14.25" customHeight="1">
      <c r="A2125" s="1">
        <v>2.01504746E8</v>
      </c>
      <c r="B2125" s="1" t="s">
        <v>7526</v>
      </c>
      <c r="C2125" s="1" t="s">
        <v>7527</v>
      </c>
      <c r="D2125" s="1" t="s">
        <v>2</v>
      </c>
      <c r="E2125" s="1" t="str">
        <f t="shared" si="1"/>
        <v>201504746-MIEIC</v>
      </c>
      <c r="F2125" s="1" t="s">
        <v>8133</v>
      </c>
      <c r="G2125" s="1" t="s">
        <v>8136</v>
      </c>
      <c r="H2125" s="1" t="str">
        <f t="shared" si="2"/>
        <v>2020/2021</v>
      </c>
      <c r="I2125" s="2" t="str">
        <f t="shared" si="3"/>
        <v>2021</v>
      </c>
    </row>
    <row r="2126" ht="14.25" customHeight="1">
      <c r="A2126" s="1">
        <v>2.0140499E8</v>
      </c>
      <c r="B2126" s="1" t="s">
        <v>7528</v>
      </c>
      <c r="C2126" s="1" t="s">
        <v>7529</v>
      </c>
      <c r="D2126" s="1" t="s">
        <v>2</v>
      </c>
      <c r="E2126" s="1" t="str">
        <f t="shared" si="1"/>
        <v>201404990-MIEIC</v>
      </c>
      <c r="F2126" s="1" t="s">
        <v>8145</v>
      </c>
      <c r="G2126" s="1" t="s">
        <v>8144</v>
      </c>
      <c r="H2126" s="1" t="str">
        <f t="shared" si="2"/>
        <v>2018/2019</v>
      </c>
      <c r="I2126" s="2" t="str">
        <f t="shared" si="3"/>
        <v>2019</v>
      </c>
    </row>
    <row r="2127" ht="14.25" customHeight="1">
      <c r="A2127" s="1">
        <v>2.00505475E8</v>
      </c>
      <c r="B2127" s="1" t="s">
        <v>7530</v>
      </c>
      <c r="C2127" s="1" t="s">
        <v>7531</v>
      </c>
      <c r="D2127" s="1" t="s">
        <v>2</v>
      </c>
      <c r="E2127" s="1" t="str">
        <f t="shared" si="1"/>
        <v>200505475-MIEIC</v>
      </c>
      <c r="F2127" s="1" t="s">
        <v>8123</v>
      </c>
      <c r="G2127" s="1" t="s">
        <v>8129</v>
      </c>
      <c r="H2127" s="1" t="str">
        <f t="shared" si="2"/>
        <v>2012/2013</v>
      </c>
      <c r="I2127" s="2" t="str">
        <f t="shared" si="3"/>
        <v>2013</v>
      </c>
    </row>
    <row r="2128" ht="14.25" customHeight="1">
      <c r="A2128" s="1">
        <v>2.00801641E8</v>
      </c>
      <c r="B2128" s="1" t="s">
        <v>7534</v>
      </c>
      <c r="C2128" s="1" t="s">
        <v>7535</v>
      </c>
      <c r="D2128" s="1" t="s">
        <v>2</v>
      </c>
      <c r="E2128" s="1" t="str">
        <f t="shared" si="1"/>
        <v>200801641-MIEIC</v>
      </c>
      <c r="F2128" s="1" t="s">
        <v>8147</v>
      </c>
      <c r="G2128" s="1" t="s">
        <v>8138</v>
      </c>
      <c r="H2128" s="1" t="str">
        <f t="shared" si="2"/>
        <v>2013/2014</v>
      </c>
      <c r="I2128" s="2" t="str">
        <f t="shared" si="3"/>
        <v>2014</v>
      </c>
    </row>
    <row r="2129" ht="14.25" customHeight="1">
      <c r="A2129" s="1">
        <v>2.01105632E8</v>
      </c>
      <c r="B2129" s="1" t="s">
        <v>7539</v>
      </c>
      <c r="C2129" s="1" t="s">
        <v>7540</v>
      </c>
      <c r="D2129" s="1" t="s">
        <v>2</v>
      </c>
      <c r="E2129" s="1" t="str">
        <f t="shared" si="1"/>
        <v>201105632-MIEIC</v>
      </c>
      <c r="F2129" s="1" t="s">
        <v>8151</v>
      </c>
      <c r="G2129" s="1" t="s">
        <v>8143</v>
      </c>
      <c r="H2129" s="1" t="str">
        <f t="shared" si="2"/>
        <v>2016/2017</v>
      </c>
      <c r="I2129" s="2" t="str">
        <f t="shared" si="3"/>
        <v>2017</v>
      </c>
    </row>
    <row r="2130" ht="14.25" customHeight="1">
      <c r="A2130" s="1">
        <v>2.00800545E8</v>
      </c>
      <c r="B2130" s="1" t="s">
        <v>7542</v>
      </c>
      <c r="C2130" s="1" t="s">
        <v>7543</v>
      </c>
      <c r="D2130" s="1" t="s">
        <v>2</v>
      </c>
      <c r="E2130" s="1" t="str">
        <f t="shared" si="1"/>
        <v>200800545-MIEIC</v>
      </c>
      <c r="F2130" s="1" t="s">
        <v>8147</v>
      </c>
      <c r="G2130" s="1" t="s">
        <v>8129</v>
      </c>
      <c r="H2130" s="1" t="str">
        <f t="shared" si="2"/>
        <v>2012/2013</v>
      </c>
      <c r="I2130" s="2" t="str">
        <f t="shared" si="3"/>
        <v>2013</v>
      </c>
    </row>
    <row r="2131" ht="14.25" customHeight="1">
      <c r="A2131" s="1">
        <v>2.01207204E8</v>
      </c>
      <c r="B2131" s="1" t="s">
        <v>7547</v>
      </c>
      <c r="C2131" s="1" t="s">
        <v>7548</v>
      </c>
      <c r="D2131" s="1" t="s">
        <v>2</v>
      </c>
      <c r="E2131" s="1" t="str">
        <f t="shared" si="1"/>
        <v>201207204-MIEIC</v>
      </c>
      <c r="F2131" s="1" t="s">
        <v>8142</v>
      </c>
      <c r="G2131" s="1" t="s">
        <v>8143</v>
      </c>
      <c r="H2131" s="1" t="str">
        <f t="shared" si="2"/>
        <v>2016/2017</v>
      </c>
      <c r="I2131" s="2" t="str">
        <f t="shared" si="3"/>
        <v>2017</v>
      </c>
    </row>
    <row r="2132" ht="14.25" customHeight="1">
      <c r="A2132" s="1">
        <v>2.01000488E8</v>
      </c>
      <c r="B2132" s="1" t="s">
        <v>7554</v>
      </c>
      <c r="C2132" s="1" t="s">
        <v>7555</v>
      </c>
      <c r="D2132" s="1" t="s">
        <v>2</v>
      </c>
      <c r="E2132" s="1" t="str">
        <f t="shared" si="1"/>
        <v>201000488-MIEIC</v>
      </c>
      <c r="F2132" s="1" t="s">
        <v>8140</v>
      </c>
      <c r="G2132" s="1" t="s">
        <v>8129</v>
      </c>
      <c r="H2132" s="1" t="str">
        <f t="shared" si="2"/>
        <v>2012/2013</v>
      </c>
      <c r="I2132" s="2" t="str">
        <f t="shared" si="3"/>
        <v>2013</v>
      </c>
    </row>
    <row r="2133" ht="14.25" customHeight="1">
      <c r="A2133" s="1">
        <v>2.01006652E8</v>
      </c>
      <c r="B2133" s="1" t="s">
        <v>7568</v>
      </c>
      <c r="C2133" s="1" t="s">
        <v>7569</v>
      </c>
      <c r="D2133" s="1" t="s">
        <v>2</v>
      </c>
      <c r="E2133" s="1" t="str">
        <f t="shared" si="1"/>
        <v>201006652-MIEIC</v>
      </c>
      <c r="F2133" s="1" t="s">
        <v>8140</v>
      </c>
      <c r="G2133" s="1" t="s">
        <v>8143</v>
      </c>
      <c r="H2133" s="1" t="str">
        <f t="shared" si="2"/>
        <v>2016/2017</v>
      </c>
      <c r="I2133" s="2" t="str">
        <f t="shared" si="3"/>
        <v>2017</v>
      </c>
    </row>
    <row r="2134" ht="14.25" customHeight="1">
      <c r="A2134" s="1">
        <v>2.01402723E8</v>
      </c>
      <c r="B2134" s="1" t="s">
        <v>7571</v>
      </c>
      <c r="C2134" s="1" t="s">
        <v>7572</v>
      </c>
      <c r="D2134" s="1" t="s">
        <v>2</v>
      </c>
      <c r="E2134" s="1" t="str">
        <f t="shared" si="1"/>
        <v>201402723-MIEIC</v>
      </c>
      <c r="F2134" s="1" t="s">
        <v>8145</v>
      </c>
      <c r="G2134" s="1" t="s">
        <v>8144</v>
      </c>
      <c r="H2134" s="1" t="str">
        <f t="shared" si="2"/>
        <v>2018/2019</v>
      </c>
      <c r="I2134" s="2" t="str">
        <f t="shared" si="3"/>
        <v>2019</v>
      </c>
    </row>
    <row r="2135" ht="14.25" customHeight="1">
      <c r="A2135" s="1">
        <v>2.01403485E8</v>
      </c>
      <c r="B2135" s="1" t="s">
        <v>7578</v>
      </c>
      <c r="C2135" s="1" t="s">
        <v>7579</v>
      </c>
      <c r="D2135" s="1" t="s">
        <v>2</v>
      </c>
      <c r="E2135" s="1" t="str">
        <f t="shared" si="1"/>
        <v>201403485-MIEIC</v>
      </c>
      <c r="F2135" s="1" t="s">
        <v>8145</v>
      </c>
      <c r="G2135" s="1" t="s">
        <v>8144</v>
      </c>
      <c r="H2135" s="1" t="str">
        <f t="shared" si="2"/>
        <v>2018/2019</v>
      </c>
      <c r="I2135" s="2" t="str">
        <f t="shared" si="3"/>
        <v>2019</v>
      </c>
    </row>
    <row r="2136" ht="14.25" customHeight="1">
      <c r="A2136" s="1">
        <v>2.00700622E8</v>
      </c>
      <c r="B2136" s="1" t="s">
        <v>7589</v>
      </c>
      <c r="C2136" s="1" t="s">
        <v>7590</v>
      </c>
      <c r="D2136" s="1" t="s">
        <v>2</v>
      </c>
      <c r="E2136" s="1" t="str">
        <f t="shared" si="1"/>
        <v>200700622-MIEIC</v>
      </c>
      <c r="F2136" s="1" t="s">
        <v>8147</v>
      </c>
      <c r="G2136" s="1" t="s">
        <v>8129</v>
      </c>
      <c r="H2136" s="1" t="str">
        <f t="shared" si="2"/>
        <v>2012/2013</v>
      </c>
      <c r="I2136" s="2" t="str">
        <f t="shared" si="3"/>
        <v>2013</v>
      </c>
    </row>
    <row r="2137" ht="14.25" customHeight="1">
      <c r="A2137" s="1">
        <v>2.01106906E8</v>
      </c>
      <c r="B2137" s="1" t="s">
        <v>7597</v>
      </c>
      <c r="C2137" s="1" t="s">
        <v>7598</v>
      </c>
      <c r="D2137" s="1" t="s">
        <v>2</v>
      </c>
      <c r="E2137" s="1" t="str">
        <f t="shared" si="1"/>
        <v>201106906-MIEIC</v>
      </c>
      <c r="F2137" s="1" t="s">
        <v>8151</v>
      </c>
      <c r="G2137" s="1" t="s">
        <v>8152</v>
      </c>
      <c r="H2137" s="1" t="str">
        <f t="shared" si="2"/>
        <v>2015/2016</v>
      </c>
      <c r="I2137" s="2" t="str">
        <f t="shared" si="3"/>
        <v>2016</v>
      </c>
    </row>
    <row r="2138" ht="14.25" customHeight="1">
      <c r="A2138" s="1">
        <v>2.0140469E8</v>
      </c>
      <c r="B2138" s="1" t="s">
        <v>7599</v>
      </c>
      <c r="C2138" s="1" t="s">
        <v>7600</v>
      </c>
      <c r="D2138" s="1" t="s">
        <v>2</v>
      </c>
      <c r="E2138" s="1" t="str">
        <f t="shared" si="1"/>
        <v>201404690-MIEIC</v>
      </c>
      <c r="F2138" s="1" t="s">
        <v>8133</v>
      </c>
      <c r="G2138" s="1" t="s">
        <v>8134</v>
      </c>
      <c r="H2138" s="1" t="str">
        <f t="shared" si="2"/>
        <v>2019/2020</v>
      </c>
      <c r="I2138" s="2" t="str">
        <f t="shared" si="3"/>
        <v>2020</v>
      </c>
    </row>
    <row r="2139" ht="14.25" customHeight="1">
      <c r="A2139" s="1">
        <v>2.00400704E8</v>
      </c>
      <c r="B2139" s="1" t="s">
        <v>7601</v>
      </c>
      <c r="C2139" s="1" t="s">
        <v>7602</v>
      </c>
      <c r="D2139" s="1" t="s">
        <v>2</v>
      </c>
      <c r="E2139" s="1" t="str">
        <f t="shared" si="1"/>
        <v>200400704-MIEIC</v>
      </c>
      <c r="F2139" s="1" t="s">
        <v>8117</v>
      </c>
      <c r="G2139" s="1" t="s">
        <v>8116</v>
      </c>
      <c r="H2139" s="1" t="str">
        <f t="shared" si="2"/>
        <v>2008/2009</v>
      </c>
      <c r="I2139" s="2" t="str">
        <f t="shared" si="3"/>
        <v>2009</v>
      </c>
    </row>
    <row r="2140" ht="14.25" customHeight="1">
      <c r="A2140" s="1">
        <v>2.0150644E8</v>
      </c>
      <c r="B2140" s="1" t="s">
        <v>7605</v>
      </c>
      <c r="C2140" s="1" t="s">
        <v>7606</v>
      </c>
      <c r="D2140" s="1" t="s">
        <v>2</v>
      </c>
      <c r="E2140" s="1" t="str">
        <f t="shared" si="1"/>
        <v>201506440-MIEIC</v>
      </c>
      <c r="F2140" s="1" t="s">
        <v>8133</v>
      </c>
      <c r="G2140" s="1" t="s">
        <v>8134</v>
      </c>
      <c r="H2140" s="1" t="str">
        <f t="shared" si="2"/>
        <v>2019/2020</v>
      </c>
      <c r="I2140" s="2" t="str">
        <f t="shared" si="3"/>
        <v>2020</v>
      </c>
    </row>
    <row r="2141" ht="14.25" customHeight="1">
      <c r="A2141" s="1">
        <v>2.01503764E8</v>
      </c>
      <c r="B2141" s="1" t="s">
        <v>7607</v>
      </c>
      <c r="C2141" s="1" t="s">
        <v>7608</v>
      </c>
      <c r="D2141" s="1" t="s">
        <v>2</v>
      </c>
      <c r="E2141" s="1" t="str">
        <f t="shared" si="1"/>
        <v>201503764-MIEIC</v>
      </c>
      <c r="F2141" s="1" t="s">
        <v>8133</v>
      </c>
      <c r="G2141" s="1" t="s">
        <v>8134</v>
      </c>
      <c r="H2141" s="1" t="str">
        <f t="shared" si="2"/>
        <v>2019/2020</v>
      </c>
      <c r="I2141" s="2" t="str">
        <f t="shared" si="3"/>
        <v>2020</v>
      </c>
    </row>
    <row r="2142" ht="14.25" customHeight="1">
      <c r="A2142" s="1">
        <v>1.99802729E8</v>
      </c>
      <c r="B2142" s="1" t="s">
        <v>7618</v>
      </c>
      <c r="C2142" s="1" t="s">
        <v>7619</v>
      </c>
      <c r="D2142" s="1" t="s">
        <v>2</v>
      </c>
      <c r="E2142" s="1" t="str">
        <f t="shared" si="1"/>
        <v>199802729-MIEIC</v>
      </c>
      <c r="F2142" s="1" t="s">
        <v>8119</v>
      </c>
      <c r="G2142" s="1" t="s">
        <v>8118</v>
      </c>
      <c r="H2142" s="1" t="str">
        <f t="shared" si="2"/>
        <v>2007/2008</v>
      </c>
      <c r="I2142" s="2" t="str">
        <f t="shared" si="3"/>
        <v>2008</v>
      </c>
    </row>
    <row r="2143" ht="14.25" customHeight="1">
      <c r="A2143" s="1">
        <v>2.00502069E8</v>
      </c>
      <c r="B2143" s="1" t="s">
        <v>7621</v>
      </c>
      <c r="C2143" s="1" t="s">
        <v>7622</v>
      </c>
      <c r="D2143" s="1" t="s">
        <v>2</v>
      </c>
      <c r="E2143" s="1" t="str">
        <f t="shared" si="1"/>
        <v>200502069-MIEIC</v>
      </c>
      <c r="F2143" s="1" t="s">
        <v>8115</v>
      </c>
      <c r="G2143" s="1" t="s">
        <v>8138</v>
      </c>
      <c r="H2143" s="1" t="str">
        <f t="shared" si="2"/>
        <v>2013/2014</v>
      </c>
      <c r="I2143" s="2" t="str">
        <f t="shared" si="3"/>
        <v>2014</v>
      </c>
    </row>
    <row r="2144" ht="14.25" customHeight="1">
      <c r="A2144" s="1">
        <v>2.00900648E8</v>
      </c>
      <c r="B2144" s="1" t="s">
        <v>7624</v>
      </c>
      <c r="C2144" s="1" t="s">
        <v>7625</v>
      </c>
      <c r="D2144" s="1" t="s">
        <v>2</v>
      </c>
      <c r="E2144" s="1" t="str">
        <f t="shared" si="1"/>
        <v>200900648-MIEIC</v>
      </c>
      <c r="F2144" s="1" t="s">
        <v>8137</v>
      </c>
      <c r="G2144" s="1" t="s">
        <v>8141</v>
      </c>
      <c r="H2144" s="1" t="str">
        <f t="shared" si="2"/>
        <v>2014/2015</v>
      </c>
      <c r="I2144" s="2" t="str">
        <f t="shared" si="3"/>
        <v>2015</v>
      </c>
    </row>
    <row r="2145" ht="14.25" customHeight="1">
      <c r="A2145" s="1">
        <v>2.00403706E8</v>
      </c>
      <c r="B2145" s="1" t="s">
        <v>7627</v>
      </c>
      <c r="C2145" s="1" t="s">
        <v>7628</v>
      </c>
      <c r="D2145" s="1" t="s">
        <v>2</v>
      </c>
      <c r="E2145" s="1" t="str">
        <f t="shared" si="1"/>
        <v>200403706-MIEIC</v>
      </c>
      <c r="F2145" s="1" t="s">
        <v>8121</v>
      </c>
      <c r="G2145" s="1" t="s">
        <v>8129</v>
      </c>
      <c r="H2145" s="1" t="str">
        <f t="shared" si="2"/>
        <v>2012/2013</v>
      </c>
      <c r="I2145" s="2" t="str">
        <f t="shared" si="3"/>
        <v>2013</v>
      </c>
    </row>
    <row r="2146" ht="14.25" customHeight="1">
      <c r="A2146" s="1">
        <v>2.01503447E8</v>
      </c>
      <c r="B2146" s="1" t="s">
        <v>7631</v>
      </c>
      <c r="C2146" s="1" t="s">
        <v>7632</v>
      </c>
      <c r="D2146" s="1" t="s">
        <v>2</v>
      </c>
      <c r="E2146" s="1" t="str">
        <f t="shared" si="1"/>
        <v>201503447-MIEIC</v>
      </c>
      <c r="F2146" s="1" t="s">
        <v>8133</v>
      </c>
      <c r="G2146" s="1" t="s">
        <v>8134</v>
      </c>
      <c r="H2146" s="1" t="str">
        <f t="shared" si="2"/>
        <v>2019/2020</v>
      </c>
      <c r="I2146" s="2" t="str">
        <f t="shared" si="3"/>
        <v>2020</v>
      </c>
    </row>
    <row r="2147" ht="14.25" customHeight="1">
      <c r="A2147" s="1">
        <v>2.01001724E8</v>
      </c>
      <c r="B2147" s="1" t="s">
        <v>7634</v>
      </c>
      <c r="C2147" s="1" t="s">
        <v>7635</v>
      </c>
      <c r="D2147" s="1" t="s">
        <v>2</v>
      </c>
      <c r="E2147" s="1" t="str">
        <f t="shared" si="1"/>
        <v>201001724-MIEIC</v>
      </c>
      <c r="F2147" s="1" t="s">
        <v>8140</v>
      </c>
      <c r="G2147" s="1" t="s">
        <v>8141</v>
      </c>
      <c r="H2147" s="1" t="str">
        <f t="shared" si="2"/>
        <v>2014/2015</v>
      </c>
      <c r="I2147" s="2" t="str">
        <f t="shared" si="3"/>
        <v>2015</v>
      </c>
    </row>
    <row r="2148" ht="14.25" customHeight="1">
      <c r="A2148" s="1">
        <v>2.01208256E8</v>
      </c>
      <c r="B2148" s="1" t="s">
        <v>7639</v>
      </c>
      <c r="C2148" s="1" t="s">
        <v>7640</v>
      </c>
      <c r="D2148" s="1" t="s">
        <v>2</v>
      </c>
      <c r="E2148" s="1" t="str">
        <f t="shared" si="1"/>
        <v>201208256-MIEIC</v>
      </c>
      <c r="F2148" s="1" t="s">
        <v>8142</v>
      </c>
      <c r="G2148" s="1" t="s">
        <v>8143</v>
      </c>
      <c r="H2148" s="1" t="str">
        <f t="shared" si="2"/>
        <v>2016/2017</v>
      </c>
      <c r="I2148" s="2" t="str">
        <f t="shared" si="3"/>
        <v>2017</v>
      </c>
    </row>
    <row r="2149" ht="14.25" customHeight="1">
      <c r="A2149" s="1">
        <v>2.00908715E8</v>
      </c>
      <c r="B2149" s="1" t="s">
        <v>7645</v>
      </c>
      <c r="C2149" s="1" t="s">
        <v>7646</v>
      </c>
      <c r="D2149" s="1" t="s">
        <v>2</v>
      </c>
      <c r="E2149" s="1" t="str">
        <f t="shared" si="1"/>
        <v>200908715-MIEIC</v>
      </c>
      <c r="F2149" s="1" t="s">
        <v>8137</v>
      </c>
      <c r="G2149" s="1" t="s">
        <v>8138</v>
      </c>
      <c r="H2149" s="1" t="str">
        <f t="shared" si="2"/>
        <v>2013/2014</v>
      </c>
      <c r="I2149" s="2" t="str">
        <f t="shared" si="3"/>
        <v>2014</v>
      </c>
    </row>
    <row r="2150" ht="14.25" customHeight="1">
      <c r="A2150" s="1">
        <v>2.00405994E8</v>
      </c>
      <c r="B2150" s="1" t="s">
        <v>7647</v>
      </c>
      <c r="C2150" s="1" t="s">
        <v>7648</v>
      </c>
      <c r="D2150" s="1" t="s">
        <v>2</v>
      </c>
      <c r="E2150" s="1" t="str">
        <f t="shared" si="1"/>
        <v>200405994-MIEIC</v>
      </c>
      <c r="F2150" s="1" t="s">
        <v>8117</v>
      </c>
      <c r="G2150" s="1" t="s">
        <v>8130</v>
      </c>
      <c r="H2150" s="1" t="str">
        <f t="shared" si="2"/>
        <v>2009/2010</v>
      </c>
      <c r="I2150" s="2" t="str">
        <f t="shared" si="3"/>
        <v>2010</v>
      </c>
    </row>
    <row r="2151" ht="14.25" customHeight="1">
      <c r="A2151" s="1">
        <v>2.00901954E8</v>
      </c>
      <c r="B2151" s="1" t="s">
        <v>7651</v>
      </c>
      <c r="C2151" s="1" t="s">
        <v>7652</v>
      </c>
      <c r="D2151" s="1" t="s">
        <v>2</v>
      </c>
      <c r="E2151" s="1" t="str">
        <f t="shared" si="1"/>
        <v>200901954-MIEIC</v>
      </c>
      <c r="F2151" s="1" t="s">
        <v>8137</v>
      </c>
      <c r="G2151" s="1" t="s">
        <v>8138</v>
      </c>
      <c r="H2151" s="1" t="str">
        <f t="shared" si="2"/>
        <v>2013/2014</v>
      </c>
      <c r="I2151" s="2" t="str">
        <f t="shared" si="3"/>
        <v>2014</v>
      </c>
    </row>
    <row r="2152" ht="14.25" customHeight="1">
      <c r="A2152" s="1">
        <v>2.00504658E8</v>
      </c>
      <c r="B2152" s="1" t="s">
        <v>7659</v>
      </c>
      <c r="C2152" s="1" t="s">
        <v>7660</v>
      </c>
      <c r="D2152" s="1" t="s">
        <v>2</v>
      </c>
      <c r="E2152" s="1" t="str">
        <f t="shared" si="1"/>
        <v>200504658-MIEIC</v>
      </c>
      <c r="F2152" s="1" t="s">
        <v>8123</v>
      </c>
      <c r="G2152" s="1" t="s">
        <v>8132</v>
      </c>
      <c r="H2152" s="1" t="str">
        <f t="shared" si="2"/>
        <v>2011/2012</v>
      </c>
      <c r="I2152" s="2" t="str">
        <f t="shared" si="3"/>
        <v>2012</v>
      </c>
    </row>
    <row r="2153" ht="14.25" customHeight="1">
      <c r="A2153" s="1">
        <v>2.0010506E8</v>
      </c>
      <c r="B2153" s="1" t="s">
        <v>7663</v>
      </c>
      <c r="C2153" s="1" t="s">
        <v>7664</v>
      </c>
      <c r="D2153" s="1" t="s">
        <v>2</v>
      </c>
      <c r="E2153" s="1" t="str">
        <f t="shared" si="1"/>
        <v>200105060-MIEIC</v>
      </c>
      <c r="F2153" s="1" t="s">
        <v>8142</v>
      </c>
      <c r="G2153" s="1" t="s">
        <v>8152</v>
      </c>
      <c r="H2153" s="1" t="str">
        <f t="shared" si="2"/>
        <v>2015/2016</v>
      </c>
      <c r="I2153" s="2" t="str">
        <f t="shared" si="3"/>
        <v>2016</v>
      </c>
    </row>
    <row r="2154" ht="14.25" customHeight="1">
      <c r="A2154" s="1">
        <v>2.00706761E8</v>
      </c>
      <c r="B2154" s="1" t="s">
        <v>7666</v>
      </c>
      <c r="C2154" s="1" t="s">
        <v>7667</v>
      </c>
      <c r="D2154" s="1" t="s">
        <v>2</v>
      </c>
      <c r="E2154" s="1" t="str">
        <f t="shared" si="1"/>
        <v>200706761-MIEIC</v>
      </c>
      <c r="F2154" s="1" t="s">
        <v>8121</v>
      </c>
      <c r="G2154" s="1" t="s">
        <v>8130</v>
      </c>
      <c r="H2154" s="1" t="str">
        <f t="shared" si="2"/>
        <v>2009/2010</v>
      </c>
      <c r="I2154" s="2" t="str">
        <f t="shared" si="3"/>
        <v>2010</v>
      </c>
    </row>
    <row r="2155" ht="14.25" customHeight="1">
      <c r="A2155" s="1">
        <v>2.00906499E8</v>
      </c>
      <c r="B2155" s="1" t="s">
        <v>7670</v>
      </c>
      <c r="C2155" s="1" t="s">
        <v>7671</v>
      </c>
      <c r="D2155" s="1" t="s">
        <v>2</v>
      </c>
      <c r="E2155" s="1" t="str">
        <f t="shared" si="1"/>
        <v>200906499-MIEIC</v>
      </c>
      <c r="F2155" s="1" t="s">
        <v>8137</v>
      </c>
      <c r="G2155" s="1" t="s">
        <v>8138</v>
      </c>
      <c r="H2155" s="1" t="str">
        <f t="shared" si="2"/>
        <v>2013/2014</v>
      </c>
      <c r="I2155" s="2" t="str">
        <f t="shared" si="3"/>
        <v>2014</v>
      </c>
    </row>
    <row r="2156" ht="14.25" customHeight="1">
      <c r="A2156" s="1">
        <v>2.01006637E8</v>
      </c>
      <c r="B2156" s="1" t="s">
        <v>7673</v>
      </c>
      <c r="C2156" s="1" t="s">
        <v>7674</v>
      </c>
      <c r="D2156" s="1" t="s">
        <v>2</v>
      </c>
      <c r="E2156" s="1" t="str">
        <f t="shared" si="1"/>
        <v>201006637-MIEIC</v>
      </c>
      <c r="F2156" s="1" t="s">
        <v>8140</v>
      </c>
      <c r="G2156" s="1" t="s">
        <v>8132</v>
      </c>
      <c r="H2156" s="1" t="str">
        <f t="shared" si="2"/>
        <v>2011/2012</v>
      </c>
      <c r="I2156" s="2" t="str">
        <f t="shared" si="3"/>
        <v>2012</v>
      </c>
    </row>
    <row r="2157" ht="14.25" customHeight="1">
      <c r="A2157" s="1">
        <v>2.00707597E8</v>
      </c>
      <c r="B2157" s="1" t="s">
        <v>7682</v>
      </c>
      <c r="C2157" s="1" t="s">
        <v>7683</v>
      </c>
      <c r="D2157" s="1" t="s">
        <v>2</v>
      </c>
      <c r="E2157" s="1" t="str">
        <f t="shared" si="1"/>
        <v>200707597-MIEIC</v>
      </c>
      <c r="F2157" s="1" t="s">
        <v>8121</v>
      </c>
      <c r="G2157" s="1" t="s">
        <v>8132</v>
      </c>
      <c r="H2157" s="1" t="str">
        <f t="shared" si="2"/>
        <v>2011/2012</v>
      </c>
      <c r="I2157" s="2" t="str">
        <f t="shared" si="3"/>
        <v>2012</v>
      </c>
    </row>
    <row r="2158" ht="14.25" customHeight="1">
      <c r="A2158" s="1">
        <v>2.01201624E8</v>
      </c>
      <c r="B2158" s="1" t="s">
        <v>7685</v>
      </c>
      <c r="C2158" s="1" t="s">
        <v>7686</v>
      </c>
      <c r="D2158" s="1" t="s">
        <v>2</v>
      </c>
      <c r="E2158" s="1" t="str">
        <f t="shared" si="1"/>
        <v>201201624-MIEIC</v>
      </c>
      <c r="F2158" s="1" t="s">
        <v>8142</v>
      </c>
      <c r="G2158" s="1" t="s">
        <v>8152</v>
      </c>
      <c r="H2158" s="1" t="str">
        <f t="shared" si="2"/>
        <v>2015/2016</v>
      </c>
      <c r="I2158" s="2" t="str">
        <f t="shared" si="3"/>
        <v>2016</v>
      </c>
    </row>
    <row r="2159" ht="14.25" customHeight="1">
      <c r="A2159" s="1">
        <v>2.01303104E8</v>
      </c>
      <c r="B2159" s="1" t="s">
        <v>7688</v>
      </c>
      <c r="C2159" s="1" t="s">
        <v>7689</v>
      </c>
      <c r="D2159" s="1" t="s">
        <v>2</v>
      </c>
      <c r="E2159" s="1" t="str">
        <f t="shared" si="1"/>
        <v>201303104-MIEIC</v>
      </c>
      <c r="F2159" s="1" t="s">
        <v>8146</v>
      </c>
      <c r="G2159" s="1" t="s">
        <v>8134</v>
      </c>
      <c r="H2159" s="1" t="str">
        <f t="shared" si="2"/>
        <v>2019/2020</v>
      </c>
      <c r="I2159" s="2" t="str">
        <f t="shared" si="3"/>
        <v>2020</v>
      </c>
    </row>
    <row r="2160" ht="14.25" customHeight="1">
      <c r="A2160" s="1">
        <v>2.00204555E8</v>
      </c>
      <c r="B2160" s="1" t="s">
        <v>7694</v>
      </c>
      <c r="C2160" s="1" t="s">
        <v>7695</v>
      </c>
      <c r="D2160" s="1" t="s">
        <v>2</v>
      </c>
      <c r="E2160" s="1" t="str">
        <f t="shared" si="1"/>
        <v>200204555-MIEIC</v>
      </c>
      <c r="F2160" s="1" t="s">
        <v>8149</v>
      </c>
      <c r="G2160" s="1" t="s">
        <v>8118</v>
      </c>
      <c r="H2160" s="1" t="str">
        <f t="shared" si="2"/>
        <v>2007/2008</v>
      </c>
      <c r="I2160" s="2" t="str">
        <f t="shared" si="3"/>
        <v>2008</v>
      </c>
    </row>
    <row r="2161" ht="14.25" customHeight="1">
      <c r="A2161" s="1">
        <v>1.99503452E8</v>
      </c>
      <c r="B2161" s="1" t="s">
        <v>7698</v>
      </c>
      <c r="C2161" s="1" t="s">
        <v>7699</v>
      </c>
      <c r="D2161" s="1" t="s">
        <v>2</v>
      </c>
      <c r="E2161" s="1" t="str">
        <f t="shared" si="1"/>
        <v>199503452-MIEIC</v>
      </c>
      <c r="F2161" s="1" t="s">
        <v>8157</v>
      </c>
      <c r="G2161" s="1" t="s">
        <v>8131</v>
      </c>
      <c r="H2161" s="1" t="str">
        <f t="shared" si="2"/>
        <v>2010/2011</v>
      </c>
      <c r="I2161" s="2" t="str">
        <f t="shared" si="3"/>
        <v>2011</v>
      </c>
    </row>
    <row r="2162" ht="14.25" customHeight="1">
      <c r="A2162" s="1">
        <v>2.01405119E8</v>
      </c>
      <c r="B2162" s="1" t="s">
        <v>7703</v>
      </c>
      <c r="C2162" s="1" t="s">
        <v>7704</v>
      </c>
      <c r="D2162" s="1" t="s">
        <v>2</v>
      </c>
      <c r="E2162" s="1" t="str">
        <f t="shared" si="1"/>
        <v>201405119-MIEIC</v>
      </c>
      <c r="F2162" s="1" t="s">
        <v>8145</v>
      </c>
      <c r="G2162" s="1" t="s">
        <v>8144</v>
      </c>
      <c r="H2162" s="1" t="str">
        <f t="shared" si="2"/>
        <v>2018/2019</v>
      </c>
      <c r="I2162" s="2" t="str">
        <f t="shared" si="3"/>
        <v>2019</v>
      </c>
    </row>
    <row r="2163" ht="14.25" customHeight="1">
      <c r="A2163" s="1">
        <v>2.00900694E8</v>
      </c>
      <c r="B2163" s="1" t="s">
        <v>7705</v>
      </c>
      <c r="C2163" s="1" t="s">
        <v>7706</v>
      </c>
      <c r="D2163" s="1" t="s">
        <v>2</v>
      </c>
      <c r="E2163" s="1" t="str">
        <f t="shared" si="1"/>
        <v>200900694-MIEIC</v>
      </c>
      <c r="F2163" s="1" t="s">
        <v>8137</v>
      </c>
      <c r="G2163" s="1" t="s">
        <v>8138</v>
      </c>
      <c r="H2163" s="1" t="str">
        <f t="shared" si="2"/>
        <v>2013/2014</v>
      </c>
      <c r="I2163" s="2" t="str">
        <f t="shared" si="3"/>
        <v>2014</v>
      </c>
    </row>
    <row r="2164" ht="14.25" customHeight="1">
      <c r="A2164" s="1">
        <v>2.01109281E8</v>
      </c>
      <c r="B2164" s="1" t="s">
        <v>7707</v>
      </c>
      <c r="C2164" s="1" t="s">
        <v>7708</v>
      </c>
      <c r="D2164" s="1" t="s">
        <v>2</v>
      </c>
      <c r="E2164" s="1" t="str">
        <f t="shared" si="1"/>
        <v>201109281-MIEIC</v>
      </c>
      <c r="F2164" s="1" t="s">
        <v>8151</v>
      </c>
      <c r="G2164" s="1" t="s">
        <v>8152</v>
      </c>
      <c r="H2164" s="1" t="str">
        <f t="shared" si="2"/>
        <v>2015/2016</v>
      </c>
      <c r="I2164" s="2" t="str">
        <f t="shared" si="3"/>
        <v>2016</v>
      </c>
    </row>
    <row r="2165" ht="14.25" customHeight="1">
      <c r="A2165" s="1">
        <v>2.01503145E8</v>
      </c>
      <c r="B2165" s="1" t="s">
        <v>7710</v>
      </c>
      <c r="C2165" s="1" t="s">
        <v>7711</v>
      </c>
      <c r="D2165" s="1" t="s">
        <v>2</v>
      </c>
      <c r="E2165" s="1" t="str">
        <f t="shared" si="1"/>
        <v>201503145-MIEIC</v>
      </c>
      <c r="F2165" s="1" t="s">
        <v>8133</v>
      </c>
      <c r="G2165" s="1" t="s">
        <v>8134</v>
      </c>
      <c r="H2165" s="1" t="str">
        <f t="shared" si="2"/>
        <v>2019/2020</v>
      </c>
      <c r="I2165" s="2" t="str">
        <f t="shared" si="3"/>
        <v>2020</v>
      </c>
    </row>
    <row r="2166" ht="14.25" customHeight="1">
      <c r="A2166" s="1">
        <v>1.99403572E8</v>
      </c>
      <c r="B2166" s="1" t="s">
        <v>39</v>
      </c>
      <c r="C2166" s="1" t="s">
        <v>40</v>
      </c>
      <c r="D2166" s="1" t="s">
        <v>0</v>
      </c>
      <c r="E2166" s="1" t="str">
        <f t="shared" si="1"/>
        <v>199403572-LEIC</v>
      </c>
      <c r="F2166" s="1" t="s">
        <v>8158</v>
      </c>
      <c r="G2166" s="1" t="s">
        <v>8159</v>
      </c>
      <c r="H2166" s="1" t="str">
        <f t="shared" si="2"/>
        <v>2000/2001</v>
      </c>
      <c r="I2166" s="2" t="str">
        <f t="shared" si="3"/>
        <v>2001</v>
      </c>
    </row>
    <row r="2167" ht="14.25" customHeight="1">
      <c r="A2167" s="1">
        <v>2.0020036E8</v>
      </c>
      <c r="B2167" s="1" t="s">
        <v>49</v>
      </c>
      <c r="C2167" s="1" t="s">
        <v>50</v>
      </c>
      <c r="D2167" s="1" t="s">
        <v>0</v>
      </c>
      <c r="E2167" s="1" t="str">
        <f t="shared" si="1"/>
        <v>200200360-LEIC</v>
      </c>
      <c r="F2167" s="1" t="s">
        <v>8149</v>
      </c>
      <c r="G2167" s="1" t="s">
        <v>8122</v>
      </c>
      <c r="H2167" s="1" t="str">
        <f t="shared" si="2"/>
        <v>2006/2007</v>
      </c>
      <c r="I2167" s="2" t="str">
        <f t="shared" si="3"/>
        <v>2007</v>
      </c>
    </row>
    <row r="2168" ht="14.25" customHeight="1">
      <c r="A2168" s="1">
        <v>2.00005241E8</v>
      </c>
      <c r="B2168" s="1" t="s">
        <v>51</v>
      </c>
      <c r="C2168" s="1" t="s">
        <v>52</v>
      </c>
      <c r="D2168" s="1" t="s">
        <v>0</v>
      </c>
      <c r="E2168" s="1" t="str">
        <f t="shared" si="1"/>
        <v>200005241-LEIC</v>
      </c>
      <c r="F2168" s="1" t="s">
        <v>8153</v>
      </c>
      <c r="G2168" s="1" t="s">
        <v>8160</v>
      </c>
      <c r="H2168" s="1" t="str">
        <f t="shared" si="2"/>
        <v>2004/2005</v>
      </c>
      <c r="I2168" s="2" t="str">
        <f t="shared" si="3"/>
        <v>2005</v>
      </c>
    </row>
    <row r="2169" ht="14.25" customHeight="1">
      <c r="A2169" s="1">
        <v>2.00003752E8</v>
      </c>
      <c r="B2169" s="1" t="s">
        <v>58</v>
      </c>
      <c r="C2169" s="1" t="s">
        <v>59</v>
      </c>
      <c r="D2169" s="1" t="s">
        <v>0</v>
      </c>
      <c r="E2169" s="1" t="str">
        <f t="shared" si="1"/>
        <v>200003752-LEIC</v>
      </c>
      <c r="F2169" s="1" t="s">
        <v>8153</v>
      </c>
      <c r="G2169" s="1" t="s">
        <v>8160</v>
      </c>
      <c r="H2169" s="1" t="str">
        <f t="shared" si="2"/>
        <v>2004/2005</v>
      </c>
      <c r="I2169" s="2" t="str">
        <f t="shared" si="3"/>
        <v>2005</v>
      </c>
    </row>
    <row r="2170" ht="14.25" customHeight="1">
      <c r="A2170" s="1">
        <v>1.99804354E8</v>
      </c>
      <c r="B2170" s="1" t="s">
        <v>102</v>
      </c>
      <c r="C2170" s="1" t="s">
        <v>103</v>
      </c>
      <c r="D2170" s="1" t="s">
        <v>0</v>
      </c>
      <c r="E2170" s="1" t="str">
        <f t="shared" si="1"/>
        <v>199804354-LEIC</v>
      </c>
      <c r="F2170" s="1" t="s">
        <v>8161</v>
      </c>
      <c r="G2170" s="1" t="s">
        <v>8162</v>
      </c>
      <c r="H2170" s="1" t="str">
        <f t="shared" si="2"/>
        <v>2002/2003</v>
      </c>
      <c r="I2170" s="2" t="str">
        <f t="shared" si="3"/>
        <v>2003</v>
      </c>
    </row>
    <row r="2171" ht="14.25" customHeight="1">
      <c r="A2171" s="1">
        <v>2.00005183E8</v>
      </c>
      <c r="B2171" s="1" t="s">
        <v>104</v>
      </c>
      <c r="C2171" s="1" t="s">
        <v>105</v>
      </c>
      <c r="D2171" s="1" t="s">
        <v>0</v>
      </c>
      <c r="E2171" s="1" t="str">
        <f t="shared" si="1"/>
        <v>200005183-LEIC</v>
      </c>
      <c r="F2171" s="1" t="s">
        <v>8153</v>
      </c>
      <c r="G2171" s="1" t="s">
        <v>8120</v>
      </c>
      <c r="H2171" s="1" t="str">
        <f t="shared" si="2"/>
        <v>2005/2006</v>
      </c>
      <c r="I2171" s="2" t="str">
        <f t="shared" si="3"/>
        <v>2006</v>
      </c>
    </row>
    <row r="2172" ht="14.25" customHeight="1">
      <c r="A2172" s="1">
        <v>1.99503451E8</v>
      </c>
      <c r="B2172" s="1" t="s">
        <v>108</v>
      </c>
      <c r="C2172" s="1" t="s">
        <v>109</v>
      </c>
      <c r="D2172" s="1" t="s">
        <v>0</v>
      </c>
      <c r="E2172" s="1" t="str">
        <f t="shared" si="1"/>
        <v>199503451-LEIC</v>
      </c>
      <c r="F2172" s="1" t="s">
        <v>8157</v>
      </c>
      <c r="G2172" s="1" t="s">
        <v>8163</v>
      </c>
      <c r="H2172" s="1" t="str">
        <f t="shared" si="2"/>
        <v>1999/2000</v>
      </c>
      <c r="I2172" s="2" t="str">
        <f t="shared" si="3"/>
        <v>2000</v>
      </c>
    </row>
    <row r="2173" ht="14.25" customHeight="1">
      <c r="A2173" s="1">
        <v>1.99904145E8</v>
      </c>
      <c r="B2173" s="1" t="s">
        <v>114</v>
      </c>
      <c r="C2173" s="1" t="s">
        <v>115</v>
      </c>
      <c r="D2173" s="1" t="s">
        <v>0</v>
      </c>
      <c r="E2173" s="1" t="str">
        <f t="shared" si="1"/>
        <v>199904145-LEIC</v>
      </c>
      <c r="F2173" s="1" t="s">
        <v>8156</v>
      </c>
      <c r="G2173" s="1" t="s">
        <v>8160</v>
      </c>
      <c r="H2173" s="1" t="str">
        <f t="shared" si="2"/>
        <v>2004/2005</v>
      </c>
      <c r="I2173" s="2" t="str">
        <f t="shared" si="3"/>
        <v>2005</v>
      </c>
    </row>
    <row r="2174" ht="14.25" customHeight="1">
      <c r="A2174" s="1">
        <v>1.99400152E8</v>
      </c>
      <c r="B2174" s="1" t="s">
        <v>136</v>
      </c>
      <c r="C2174" s="1" t="s">
        <v>137</v>
      </c>
      <c r="D2174" s="1" t="s">
        <v>0</v>
      </c>
      <c r="E2174" s="1" t="str">
        <f t="shared" si="1"/>
        <v>199400152-LEIC</v>
      </c>
      <c r="F2174" s="1" t="s">
        <v>8158</v>
      </c>
      <c r="G2174" s="1" t="s">
        <v>8164</v>
      </c>
      <c r="H2174" s="1" t="str">
        <f t="shared" si="2"/>
        <v>1998/1999</v>
      </c>
      <c r="I2174" s="2" t="str">
        <f t="shared" si="3"/>
        <v>1999</v>
      </c>
    </row>
    <row r="2175" ht="14.25" customHeight="1">
      <c r="A2175" s="1">
        <v>2.00002575E8</v>
      </c>
      <c r="B2175" s="1" t="s">
        <v>152</v>
      </c>
      <c r="C2175" s="1" t="s">
        <v>153</v>
      </c>
      <c r="D2175" s="1" t="s">
        <v>0</v>
      </c>
      <c r="E2175" s="1" t="str">
        <f t="shared" si="1"/>
        <v>200002575-LEIC</v>
      </c>
      <c r="F2175" s="1" t="s">
        <v>8153</v>
      </c>
      <c r="G2175" s="1" t="s">
        <v>8120</v>
      </c>
      <c r="H2175" s="1" t="str">
        <f t="shared" si="2"/>
        <v>2005/2006</v>
      </c>
      <c r="I2175" s="2" t="str">
        <f t="shared" si="3"/>
        <v>2006</v>
      </c>
    </row>
    <row r="2176" ht="14.25" customHeight="1">
      <c r="A2176" s="1">
        <v>1.99703849E8</v>
      </c>
      <c r="B2176" s="1" t="s">
        <v>189</v>
      </c>
      <c r="C2176" s="1" t="s">
        <v>190</v>
      </c>
      <c r="D2176" s="1" t="s">
        <v>0</v>
      </c>
      <c r="E2176" s="1" t="str">
        <f t="shared" si="1"/>
        <v>199703849-LEIC</v>
      </c>
      <c r="F2176" s="1" t="s">
        <v>8154</v>
      </c>
      <c r="G2176" s="1" t="s">
        <v>8165</v>
      </c>
      <c r="H2176" s="1" t="str">
        <f t="shared" si="2"/>
        <v>2001/2002</v>
      </c>
      <c r="I2176" s="2" t="str">
        <f t="shared" si="3"/>
        <v>2002</v>
      </c>
    </row>
    <row r="2177" ht="14.25" customHeight="1">
      <c r="A2177" s="1">
        <v>1.99504017E8</v>
      </c>
      <c r="B2177" s="1" t="s">
        <v>207</v>
      </c>
      <c r="C2177" s="1" t="s">
        <v>208</v>
      </c>
      <c r="D2177" s="1" t="s">
        <v>0</v>
      </c>
      <c r="E2177" s="1" t="str">
        <f t="shared" si="1"/>
        <v>199504017-LEIC</v>
      </c>
      <c r="F2177" s="1" t="s">
        <v>8157</v>
      </c>
      <c r="G2177" s="1" t="s">
        <v>8163</v>
      </c>
      <c r="H2177" s="1" t="str">
        <f t="shared" si="2"/>
        <v>1999/2000</v>
      </c>
      <c r="I2177" s="2" t="str">
        <f t="shared" si="3"/>
        <v>2000</v>
      </c>
    </row>
    <row r="2178" ht="14.25" customHeight="1">
      <c r="A2178" s="1">
        <v>2.00001731E8</v>
      </c>
      <c r="B2178" s="1" t="s">
        <v>236</v>
      </c>
      <c r="C2178" s="1" t="s">
        <v>237</v>
      </c>
      <c r="D2178" s="1" t="s">
        <v>0</v>
      </c>
      <c r="E2178" s="1" t="str">
        <f t="shared" si="1"/>
        <v>200001731-LEIC</v>
      </c>
      <c r="F2178" s="1" t="s">
        <v>8153</v>
      </c>
      <c r="G2178" s="1" t="s">
        <v>8160</v>
      </c>
      <c r="H2178" s="1" t="str">
        <f t="shared" si="2"/>
        <v>2004/2005</v>
      </c>
      <c r="I2178" s="2" t="str">
        <f t="shared" si="3"/>
        <v>2005</v>
      </c>
    </row>
    <row r="2179" ht="14.25" customHeight="1">
      <c r="A2179" s="1">
        <v>2.0010433E8</v>
      </c>
      <c r="B2179" s="1" t="s">
        <v>256</v>
      </c>
      <c r="C2179" s="1" t="s">
        <v>257</v>
      </c>
      <c r="D2179" s="1" t="s">
        <v>0</v>
      </c>
      <c r="E2179" s="1" t="str">
        <f t="shared" si="1"/>
        <v>200104330-LEIC</v>
      </c>
      <c r="F2179" s="1" t="s">
        <v>8148</v>
      </c>
      <c r="G2179" s="1" t="s">
        <v>8120</v>
      </c>
      <c r="H2179" s="1" t="str">
        <f t="shared" si="2"/>
        <v>2005/2006</v>
      </c>
      <c r="I2179" s="2" t="str">
        <f t="shared" si="3"/>
        <v>2006</v>
      </c>
    </row>
    <row r="2180" ht="14.25" customHeight="1">
      <c r="A2180" s="1">
        <v>1.99402887E8</v>
      </c>
      <c r="B2180" s="1" t="s">
        <v>263</v>
      </c>
      <c r="C2180" s="1" t="s">
        <v>264</v>
      </c>
      <c r="D2180" s="1" t="s">
        <v>0</v>
      </c>
      <c r="E2180" s="1" t="str">
        <f t="shared" si="1"/>
        <v>199402887-LEIC</v>
      </c>
      <c r="F2180" s="1" t="s">
        <v>8158</v>
      </c>
      <c r="G2180" s="1" t="s">
        <v>8164</v>
      </c>
      <c r="H2180" s="1" t="str">
        <f t="shared" si="2"/>
        <v>1998/1999</v>
      </c>
      <c r="I2180" s="2" t="str">
        <f t="shared" si="3"/>
        <v>1999</v>
      </c>
    </row>
    <row r="2181" ht="14.25" customHeight="1">
      <c r="A2181" s="1">
        <v>2.00104821E8</v>
      </c>
      <c r="B2181" s="1" t="s">
        <v>268</v>
      </c>
      <c r="C2181" s="1" t="s">
        <v>269</v>
      </c>
      <c r="D2181" s="1" t="s">
        <v>0</v>
      </c>
      <c r="E2181" s="1" t="str">
        <f t="shared" si="1"/>
        <v>200104821-LEIC</v>
      </c>
      <c r="F2181" s="1" t="s">
        <v>8148</v>
      </c>
      <c r="G2181" s="1" t="s">
        <v>8120</v>
      </c>
      <c r="H2181" s="1" t="str">
        <f t="shared" si="2"/>
        <v>2005/2006</v>
      </c>
      <c r="I2181" s="2" t="str">
        <f t="shared" si="3"/>
        <v>2006</v>
      </c>
    </row>
    <row r="2182" ht="14.25" customHeight="1">
      <c r="A2182" s="1">
        <v>1.99401265E8</v>
      </c>
      <c r="B2182" s="1" t="s">
        <v>270</v>
      </c>
      <c r="C2182" s="1" t="s">
        <v>271</v>
      </c>
      <c r="D2182" s="1" t="s">
        <v>0</v>
      </c>
      <c r="E2182" s="1" t="str">
        <f t="shared" si="1"/>
        <v>199401265-LEIC</v>
      </c>
      <c r="F2182" s="1" t="s">
        <v>8158</v>
      </c>
      <c r="G2182" s="1" t="s">
        <v>8164</v>
      </c>
      <c r="H2182" s="1" t="str">
        <f t="shared" si="2"/>
        <v>1998/1999</v>
      </c>
      <c r="I2182" s="2" t="str">
        <f t="shared" si="3"/>
        <v>1999</v>
      </c>
    </row>
    <row r="2183" ht="14.25" customHeight="1">
      <c r="A2183" s="1">
        <v>1.99800816E8</v>
      </c>
      <c r="B2183" s="1" t="s">
        <v>273</v>
      </c>
      <c r="C2183" s="1" t="s">
        <v>274</v>
      </c>
      <c r="D2183" s="1" t="s">
        <v>0</v>
      </c>
      <c r="E2183" s="1" t="str">
        <f t="shared" si="1"/>
        <v>199800816-LEIC</v>
      </c>
      <c r="F2183" s="1" t="s">
        <v>8161</v>
      </c>
      <c r="G2183" s="1" t="s">
        <v>8162</v>
      </c>
      <c r="H2183" s="1" t="str">
        <f t="shared" si="2"/>
        <v>2002/2003</v>
      </c>
      <c r="I2183" s="2" t="str">
        <f t="shared" si="3"/>
        <v>2003</v>
      </c>
    </row>
    <row r="2184" ht="14.25" customHeight="1">
      <c r="A2184" s="1">
        <v>1.99802018E8</v>
      </c>
      <c r="B2184" s="1" t="s">
        <v>281</v>
      </c>
      <c r="C2184" s="1" t="s">
        <v>282</v>
      </c>
      <c r="D2184" s="1" t="s">
        <v>0</v>
      </c>
      <c r="E2184" s="1" t="str">
        <f t="shared" si="1"/>
        <v>199802018-LEIC</v>
      </c>
      <c r="F2184" s="1" t="s">
        <v>8161</v>
      </c>
      <c r="G2184" s="1" t="s">
        <v>8162</v>
      </c>
      <c r="H2184" s="1" t="str">
        <f t="shared" si="2"/>
        <v>2002/2003</v>
      </c>
      <c r="I2184" s="2" t="str">
        <f t="shared" si="3"/>
        <v>2003</v>
      </c>
    </row>
    <row r="2185" ht="14.25" customHeight="1">
      <c r="A2185" s="1">
        <v>1.99802062E8</v>
      </c>
      <c r="B2185" s="1" t="s">
        <v>337</v>
      </c>
      <c r="C2185" s="1" t="s">
        <v>338</v>
      </c>
      <c r="D2185" s="1" t="s">
        <v>0</v>
      </c>
      <c r="E2185" s="1" t="str">
        <f t="shared" si="1"/>
        <v>199802062-LEIC</v>
      </c>
      <c r="F2185" s="1" t="s">
        <v>8156</v>
      </c>
      <c r="G2185" s="1" t="s">
        <v>8160</v>
      </c>
      <c r="H2185" s="1" t="str">
        <f t="shared" si="2"/>
        <v>2004/2005</v>
      </c>
      <c r="I2185" s="2" t="str">
        <f t="shared" si="3"/>
        <v>2005</v>
      </c>
    </row>
    <row r="2186" ht="14.25" customHeight="1">
      <c r="A2186" s="1">
        <v>1.99700829E8</v>
      </c>
      <c r="B2186" s="1" t="s">
        <v>364</v>
      </c>
      <c r="C2186" s="1" t="s">
        <v>365</v>
      </c>
      <c r="D2186" s="1" t="s">
        <v>0</v>
      </c>
      <c r="E2186" s="1" t="str">
        <f t="shared" si="1"/>
        <v>199700829-LEIC</v>
      </c>
      <c r="F2186" s="1" t="s">
        <v>8154</v>
      </c>
      <c r="G2186" s="1" t="s">
        <v>8165</v>
      </c>
      <c r="H2186" s="1" t="str">
        <f t="shared" si="2"/>
        <v>2001/2002</v>
      </c>
      <c r="I2186" s="2" t="str">
        <f t="shared" si="3"/>
        <v>2002</v>
      </c>
    </row>
    <row r="2187" ht="14.25" customHeight="1">
      <c r="A2187" s="1">
        <v>1.99401869E8</v>
      </c>
      <c r="B2187" s="1" t="s">
        <v>371</v>
      </c>
      <c r="C2187" s="1" t="s">
        <v>372</v>
      </c>
      <c r="D2187" s="1" t="s">
        <v>0</v>
      </c>
      <c r="E2187" s="1" t="str">
        <f t="shared" si="1"/>
        <v>199401869-LEIC</v>
      </c>
      <c r="F2187" s="1" t="s">
        <v>8158</v>
      </c>
      <c r="G2187" s="1" t="s">
        <v>8165</v>
      </c>
      <c r="H2187" s="1" t="str">
        <f t="shared" si="2"/>
        <v>2001/2002</v>
      </c>
      <c r="I2187" s="2" t="str">
        <f t="shared" si="3"/>
        <v>2002</v>
      </c>
    </row>
    <row r="2188" ht="14.25" customHeight="1">
      <c r="A2188" s="1">
        <v>2.00001052E8</v>
      </c>
      <c r="B2188" s="1" t="s">
        <v>408</v>
      </c>
      <c r="C2188" s="1" t="s">
        <v>409</v>
      </c>
      <c r="D2188" s="1" t="s">
        <v>0</v>
      </c>
      <c r="E2188" s="1" t="str">
        <f t="shared" si="1"/>
        <v>200001052-LEIC</v>
      </c>
      <c r="F2188" s="1" t="s">
        <v>8153</v>
      </c>
      <c r="G2188" s="1" t="s">
        <v>8160</v>
      </c>
      <c r="H2188" s="1" t="str">
        <f t="shared" si="2"/>
        <v>2004/2005</v>
      </c>
      <c r="I2188" s="2" t="str">
        <f t="shared" si="3"/>
        <v>2005</v>
      </c>
    </row>
    <row r="2189" ht="14.25" customHeight="1">
      <c r="A2189" s="1">
        <v>2.00004446E8</v>
      </c>
      <c r="B2189" s="1" t="s">
        <v>418</v>
      </c>
      <c r="C2189" s="1" t="s">
        <v>419</v>
      </c>
      <c r="D2189" s="1" t="s">
        <v>0</v>
      </c>
      <c r="E2189" s="1" t="str">
        <f t="shared" si="1"/>
        <v>200004446-LEIC</v>
      </c>
      <c r="F2189" s="1" t="s">
        <v>8153</v>
      </c>
      <c r="G2189" s="1" t="s">
        <v>8122</v>
      </c>
      <c r="H2189" s="1" t="str">
        <f t="shared" si="2"/>
        <v>2006/2007</v>
      </c>
      <c r="I2189" s="2" t="str">
        <f t="shared" si="3"/>
        <v>2007</v>
      </c>
    </row>
    <row r="2190" ht="14.25" customHeight="1">
      <c r="A2190" s="1">
        <v>1.99903434E8</v>
      </c>
      <c r="B2190" s="1" t="s">
        <v>422</v>
      </c>
      <c r="C2190" s="1" t="s">
        <v>423</v>
      </c>
      <c r="D2190" s="1" t="s">
        <v>0</v>
      </c>
      <c r="E2190" s="1" t="str">
        <f t="shared" si="1"/>
        <v>199903434-LEIC</v>
      </c>
      <c r="F2190" s="1" t="s">
        <v>8156</v>
      </c>
      <c r="G2190" s="1" t="s">
        <v>8166</v>
      </c>
      <c r="H2190" s="1" t="str">
        <f t="shared" si="2"/>
        <v>2003/2004</v>
      </c>
      <c r="I2190" s="2" t="str">
        <f t="shared" si="3"/>
        <v>2004</v>
      </c>
    </row>
    <row r="2191" ht="14.25" customHeight="1">
      <c r="A2191" s="1">
        <v>2.00200343E8</v>
      </c>
      <c r="B2191" s="1" t="s">
        <v>435</v>
      </c>
      <c r="C2191" s="1" t="s">
        <v>436</v>
      </c>
      <c r="D2191" s="1" t="s">
        <v>0</v>
      </c>
      <c r="E2191" s="1" t="str">
        <f t="shared" si="1"/>
        <v>200200343-LEIC</v>
      </c>
      <c r="F2191" s="1" t="s">
        <v>8149</v>
      </c>
      <c r="G2191" s="1" t="s">
        <v>8122</v>
      </c>
      <c r="H2191" s="1" t="str">
        <f t="shared" si="2"/>
        <v>2006/2007</v>
      </c>
      <c r="I2191" s="2" t="str">
        <f t="shared" si="3"/>
        <v>2007</v>
      </c>
    </row>
    <row r="2192" ht="14.25" customHeight="1">
      <c r="A2192" s="1">
        <v>2.00102251E8</v>
      </c>
      <c r="B2192" s="1" t="s">
        <v>452</v>
      </c>
      <c r="C2192" s="1" t="s">
        <v>453</v>
      </c>
      <c r="D2192" s="1" t="s">
        <v>0</v>
      </c>
      <c r="E2192" s="1" t="str">
        <f t="shared" si="1"/>
        <v>200102251-LEIC</v>
      </c>
      <c r="F2192" s="1" t="s">
        <v>8148</v>
      </c>
      <c r="G2192" s="1" t="s">
        <v>8120</v>
      </c>
      <c r="H2192" s="1" t="str">
        <f t="shared" si="2"/>
        <v>2005/2006</v>
      </c>
      <c r="I2192" s="2" t="str">
        <f t="shared" si="3"/>
        <v>2006</v>
      </c>
    </row>
    <row r="2193" ht="14.25" customHeight="1">
      <c r="A2193" s="1">
        <v>1.99803233E8</v>
      </c>
      <c r="B2193" s="1" t="s">
        <v>462</v>
      </c>
      <c r="C2193" s="1" t="s">
        <v>463</v>
      </c>
      <c r="D2193" s="1" t="s">
        <v>0</v>
      </c>
      <c r="E2193" s="1" t="str">
        <f t="shared" si="1"/>
        <v>199803233-LEIC</v>
      </c>
      <c r="F2193" s="1" t="s">
        <v>8161</v>
      </c>
      <c r="G2193" s="1" t="s">
        <v>8120</v>
      </c>
      <c r="H2193" s="1" t="str">
        <f t="shared" si="2"/>
        <v>2005/2006</v>
      </c>
      <c r="I2193" s="2" t="str">
        <f t="shared" si="3"/>
        <v>2006</v>
      </c>
    </row>
    <row r="2194" ht="14.25" customHeight="1">
      <c r="A2194" s="1">
        <v>2.00203872E8</v>
      </c>
      <c r="B2194" s="1" t="s">
        <v>468</v>
      </c>
      <c r="C2194" s="1" t="s">
        <v>469</v>
      </c>
      <c r="D2194" s="1" t="s">
        <v>0</v>
      </c>
      <c r="E2194" s="1" t="str">
        <f t="shared" si="1"/>
        <v>200203872-LEIC</v>
      </c>
      <c r="F2194" s="1" t="s">
        <v>8149</v>
      </c>
      <c r="G2194" s="1" t="s">
        <v>8122</v>
      </c>
      <c r="H2194" s="1" t="str">
        <f t="shared" si="2"/>
        <v>2006/2007</v>
      </c>
      <c r="I2194" s="2" t="str">
        <f t="shared" si="3"/>
        <v>2007</v>
      </c>
    </row>
    <row r="2195" ht="14.25" customHeight="1">
      <c r="A2195" s="1">
        <v>2.00100884E8</v>
      </c>
      <c r="B2195" s="1" t="s">
        <v>526</v>
      </c>
      <c r="C2195" s="1" t="s">
        <v>527</v>
      </c>
      <c r="D2195" s="1" t="s">
        <v>0</v>
      </c>
      <c r="E2195" s="1" t="str">
        <f t="shared" si="1"/>
        <v>200100884-LEIC</v>
      </c>
      <c r="F2195" s="1" t="s">
        <v>8148</v>
      </c>
      <c r="G2195" s="1" t="s">
        <v>8120</v>
      </c>
      <c r="H2195" s="1" t="str">
        <f t="shared" si="2"/>
        <v>2005/2006</v>
      </c>
      <c r="I2195" s="2" t="str">
        <f t="shared" si="3"/>
        <v>2006</v>
      </c>
    </row>
    <row r="2196" ht="14.25" customHeight="1">
      <c r="A2196" s="1">
        <v>2.0000045E8</v>
      </c>
      <c r="B2196" s="1" t="s">
        <v>535</v>
      </c>
      <c r="C2196" s="1" t="s">
        <v>536</v>
      </c>
      <c r="D2196" s="1" t="s">
        <v>0</v>
      </c>
      <c r="E2196" s="1" t="str">
        <f t="shared" si="1"/>
        <v>200000450-LEIC</v>
      </c>
      <c r="F2196" s="1" t="s">
        <v>8148</v>
      </c>
      <c r="G2196" s="1" t="s">
        <v>8122</v>
      </c>
      <c r="H2196" s="1" t="str">
        <f t="shared" si="2"/>
        <v>2006/2007</v>
      </c>
      <c r="I2196" s="2" t="str">
        <f t="shared" si="3"/>
        <v>2007</v>
      </c>
    </row>
    <row r="2197" ht="14.25" customHeight="1">
      <c r="A2197" s="1">
        <v>1.99402999E8</v>
      </c>
      <c r="B2197" s="1" t="s">
        <v>547</v>
      </c>
      <c r="C2197" s="1" t="s">
        <v>548</v>
      </c>
      <c r="D2197" s="1" t="s">
        <v>0</v>
      </c>
      <c r="E2197" s="1" t="str">
        <f t="shared" si="1"/>
        <v>199402999-LEIC</v>
      </c>
      <c r="F2197" s="1" t="s">
        <v>8158</v>
      </c>
      <c r="G2197" s="1" t="s">
        <v>8164</v>
      </c>
      <c r="H2197" s="1" t="str">
        <f t="shared" si="2"/>
        <v>1998/1999</v>
      </c>
      <c r="I2197" s="2" t="str">
        <f t="shared" si="3"/>
        <v>1999</v>
      </c>
    </row>
    <row r="2198" ht="14.25" customHeight="1">
      <c r="A2198" s="1">
        <v>1.9940126E8</v>
      </c>
      <c r="B2198" s="1" t="s">
        <v>649</v>
      </c>
      <c r="D2198" s="1" t="s">
        <v>0</v>
      </c>
      <c r="E2198" s="1" t="str">
        <f t="shared" si="1"/>
        <v>199401260-LEIC</v>
      </c>
      <c r="F2198" s="1" t="s">
        <v>8158</v>
      </c>
      <c r="G2198" s="1" t="s">
        <v>8164</v>
      </c>
      <c r="H2198" s="1" t="str">
        <f t="shared" si="2"/>
        <v>1998/1999</v>
      </c>
      <c r="I2198" s="2" t="str">
        <f t="shared" si="3"/>
        <v>1999</v>
      </c>
    </row>
    <row r="2199" ht="14.25" customHeight="1">
      <c r="A2199" s="1">
        <v>2.00003045E8</v>
      </c>
      <c r="B2199" s="1" t="s">
        <v>653</v>
      </c>
      <c r="C2199" s="1" t="s">
        <v>654</v>
      </c>
      <c r="D2199" s="1" t="s">
        <v>0</v>
      </c>
      <c r="E2199" s="1" t="str">
        <f t="shared" si="1"/>
        <v>200003045-LEIC</v>
      </c>
      <c r="F2199" s="1" t="s">
        <v>8153</v>
      </c>
      <c r="G2199" s="1" t="s">
        <v>8160</v>
      </c>
      <c r="H2199" s="1" t="str">
        <f t="shared" si="2"/>
        <v>2004/2005</v>
      </c>
      <c r="I2199" s="2" t="str">
        <f t="shared" si="3"/>
        <v>2005</v>
      </c>
    </row>
    <row r="2200" ht="14.25" customHeight="1">
      <c r="A2200" s="1">
        <v>1.99503475E8</v>
      </c>
      <c r="B2200" s="1" t="s">
        <v>686</v>
      </c>
      <c r="C2200" s="1" t="s">
        <v>687</v>
      </c>
      <c r="D2200" s="1" t="s">
        <v>0</v>
      </c>
      <c r="E2200" s="1" t="str">
        <f t="shared" si="1"/>
        <v>199503475-LEIC</v>
      </c>
      <c r="F2200" s="1" t="s">
        <v>8157</v>
      </c>
      <c r="G2200" s="1" t="s">
        <v>8163</v>
      </c>
      <c r="H2200" s="1" t="str">
        <f t="shared" si="2"/>
        <v>1999/2000</v>
      </c>
      <c r="I2200" s="2" t="str">
        <f t="shared" si="3"/>
        <v>2000</v>
      </c>
    </row>
    <row r="2201" ht="14.25" customHeight="1">
      <c r="A2201" s="1">
        <v>2.00104098E8</v>
      </c>
      <c r="B2201" s="1" t="s">
        <v>695</v>
      </c>
      <c r="C2201" s="1" t="s">
        <v>696</v>
      </c>
      <c r="D2201" s="1" t="s">
        <v>0</v>
      </c>
      <c r="E2201" s="1" t="str">
        <f t="shared" si="1"/>
        <v>200104098-LEIC</v>
      </c>
      <c r="F2201" s="1" t="s">
        <v>8148</v>
      </c>
      <c r="G2201" s="1" t="s">
        <v>8120</v>
      </c>
      <c r="H2201" s="1" t="str">
        <f t="shared" si="2"/>
        <v>2005/2006</v>
      </c>
      <c r="I2201" s="2" t="str">
        <f t="shared" si="3"/>
        <v>2006</v>
      </c>
    </row>
    <row r="2202" ht="14.25" customHeight="1">
      <c r="A2202" s="1">
        <v>1.99501312E8</v>
      </c>
      <c r="B2202" s="1" t="s">
        <v>699</v>
      </c>
      <c r="C2202" s="1" t="s">
        <v>700</v>
      </c>
      <c r="D2202" s="1" t="s">
        <v>0</v>
      </c>
      <c r="E2202" s="1" t="str">
        <f t="shared" si="1"/>
        <v>199501312-LEIC</v>
      </c>
      <c r="F2202" s="1" t="s">
        <v>8157</v>
      </c>
      <c r="G2202" s="1" t="s">
        <v>8162</v>
      </c>
      <c r="H2202" s="1" t="str">
        <f t="shared" si="2"/>
        <v>2002/2003</v>
      </c>
      <c r="I2202" s="2" t="str">
        <f t="shared" si="3"/>
        <v>2003</v>
      </c>
    </row>
    <row r="2203" ht="14.25" customHeight="1">
      <c r="A2203" s="1">
        <v>1.99700228E8</v>
      </c>
      <c r="B2203" s="1" t="s">
        <v>705</v>
      </c>
      <c r="C2203" s="1" t="s">
        <v>706</v>
      </c>
      <c r="D2203" s="1" t="s">
        <v>0</v>
      </c>
      <c r="E2203" s="1" t="str">
        <f t="shared" si="1"/>
        <v>199700228-LEIC</v>
      </c>
      <c r="F2203" s="1" t="s">
        <v>8154</v>
      </c>
      <c r="G2203" s="1" t="s">
        <v>8165</v>
      </c>
      <c r="H2203" s="1" t="str">
        <f t="shared" si="2"/>
        <v>2001/2002</v>
      </c>
      <c r="I2203" s="2" t="str">
        <f t="shared" si="3"/>
        <v>2002</v>
      </c>
    </row>
    <row r="2204" ht="14.25" customHeight="1">
      <c r="A2204" s="1">
        <v>2.00100883E8</v>
      </c>
      <c r="B2204" s="1" t="s">
        <v>708</v>
      </c>
      <c r="C2204" s="1" t="s">
        <v>709</v>
      </c>
      <c r="D2204" s="1" t="s">
        <v>0</v>
      </c>
      <c r="E2204" s="1" t="str">
        <f t="shared" si="1"/>
        <v>200100883-LEIC</v>
      </c>
      <c r="F2204" s="1" t="s">
        <v>8148</v>
      </c>
      <c r="G2204" s="1" t="s">
        <v>8122</v>
      </c>
      <c r="H2204" s="1" t="str">
        <f t="shared" si="2"/>
        <v>2006/2007</v>
      </c>
      <c r="I2204" s="2" t="str">
        <f t="shared" si="3"/>
        <v>2007</v>
      </c>
    </row>
    <row r="2205" ht="14.25" customHeight="1">
      <c r="A2205" s="1">
        <v>1.99701401E8</v>
      </c>
      <c r="B2205" s="1" t="s">
        <v>711</v>
      </c>
      <c r="C2205" s="1" t="s">
        <v>712</v>
      </c>
      <c r="D2205" s="1" t="s">
        <v>0</v>
      </c>
      <c r="E2205" s="1" t="str">
        <f t="shared" si="1"/>
        <v>199701401-LEIC</v>
      </c>
      <c r="F2205" s="1" t="s">
        <v>8154</v>
      </c>
      <c r="G2205" s="1" t="s">
        <v>8165</v>
      </c>
      <c r="H2205" s="1" t="str">
        <f t="shared" si="2"/>
        <v>2001/2002</v>
      </c>
      <c r="I2205" s="2" t="str">
        <f t="shared" si="3"/>
        <v>2002</v>
      </c>
    </row>
    <row r="2206" ht="14.25" customHeight="1">
      <c r="A2206" s="1">
        <v>1.99703865E8</v>
      </c>
      <c r="B2206" s="1" t="s">
        <v>748</v>
      </c>
      <c r="C2206" s="1" t="s">
        <v>749</v>
      </c>
      <c r="D2206" s="1" t="s">
        <v>0</v>
      </c>
      <c r="E2206" s="1" t="str">
        <f t="shared" si="1"/>
        <v>199703865-LEIC</v>
      </c>
      <c r="F2206" s="1" t="s">
        <v>8154</v>
      </c>
      <c r="G2206" s="1" t="s">
        <v>8165</v>
      </c>
      <c r="H2206" s="1" t="str">
        <f t="shared" si="2"/>
        <v>2001/2002</v>
      </c>
      <c r="I2206" s="2" t="str">
        <f t="shared" si="3"/>
        <v>2002</v>
      </c>
    </row>
    <row r="2207" ht="14.25" customHeight="1">
      <c r="A2207" s="1">
        <v>1.99902214E8</v>
      </c>
      <c r="B2207" s="1" t="s">
        <v>752</v>
      </c>
      <c r="C2207" s="1" t="s">
        <v>753</v>
      </c>
      <c r="D2207" s="1" t="s">
        <v>0</v>
      </c>
      <c r="E2207" s="1" t="str">
        <f t="shared" si="1"/>
        <v>199902214-LEIC</v>
      </c>
      <c r="F2207" s="1" t="s">
        <v>8156</v>
      </c>
      <c r="G2207" s="1" t="s">
        <v>8166</v>
      </c>
      <c r="H2207" s="1" t="str">
        <f t="shared" si="2"/>
        <v>2003/2004</v>
      </c>
      <c r="I2207" s="2" t="str">
        <f t="shared" si="3"/>
        <v>2004</v>
      </c>
    </row>
    <row r="2208" ht="14.25" customHeight="1">
      <c r="A2208" s="1">
        <v>1.9990079E8</v>
      </c>
      <c r="B2208" s="1" t="s">
        <v>762</v>
      </c>
      <c r="C2208" s="1" t="s">
        <v>763</v>
      </c>
      <c r="D2208" s="1" t="s">
        <v>0</v>
      </c>
      <c r="E2208" s="1" t="str">
        <f t="shared" si="1"/>
        <v>199900790-LEIC</v>
      </c>
      <c r="F2208" s="1" t="s">
        <v>8156</v>
      </c>
      <c r="G2208" s="1" t="s">
        <v>8166</v>
      </c>
      <c r="H2208" s="1" t="str">
        <f t="shared" si="2"/>
        <v>2003/2004</v>
      </c>
      <c r="I2208" s="2" t="str">
        <f t="shared" si="3"/>
        <v>2004</v>
      </c>
    </row>
    <row r="2209" ht="14.25" customHeight="1">
      <c r="A2209" s="1">
        <v>1.99701554E8</v>
      </c>
      <c r="B2209" s="1" t="s">
        <v>766</v>
      </c>
      <c r="C2209" s="1" t="s">
        <v>767</v>
      </c>
      <c r="D2209" s="1" t="s">
        <v>0</v>
      </c>
      <c r="E2209" s="1" t="str">
        <f t="shared" si="1"/>
        <v>199701554-LEIC</v>
      </c>
      <c r="F2209" s="1" t="s">
        <v>8154</v>
      </c>
      <c r="G2209" s="1" t="s">
        <v>8120</v>
      </c>
      <c r="H2209" s="1" t="str">
        <f t="shared" si="2"/>
        <v>2005/2006</v>
      </c>
      <c r="I2209" s="2" t="str">
        <f t="shared" si="3"/>
        <v>2006</v>
      </c>
    </row>
    <row r="2210" ht="14.25" customHeight="1">
      <c r="A2210" s="1">
        <v>2.00200337E8</v>
      </c>
      <c r="B2210" s="1" t="s">
        <v>788</v>
      </c>
      <c r="C2210" s="1" t="s">
        <v>789</v>
      </c>
      <c r="D2210" s="1" t="s">
        <v>0</v>
      </c>
      <c r="E2210" s="1" t="str">
        <f t="shared" si="1"/>
        <v>200200337-LEIC</v>
      </c>
      <c r="F2210" s="1" t="s">
        <v>8149</v>
      </c>
      <c r="G2210" s="1" t="s">
        <v>8120</v>
      </c>
      <c r="H2210" s="1" t="str">
        <f t="shared" si="2"/>
        <v>2005/2006</v>
      </c>
      <c r="I2210" s="2" t="str">
        <f t="shared" si="3"/>
        <v>2006</v>
      </c>
    </row>
    <row r="2211" ht="14.25" customHeight="1">
      <c r="A2211" s="1">
        <v>1.99401836E8</v>
      </c>
      <c r="B2211" s="1" t="s">
        <v>795</v>
      </c>
      <c r="C2211" s="1" t="s">
        <v>796</v>
      </c>
      <c r="D2211" s="1" t="s">
        <v>0</v>
      </c>
      <c r="E2211" s="1" t="str">
        <f t="shared" si="1"/>
        <v>199401836-LEIC</v>
      </c>
      <c r="F2211" s="1" t="s">
        <v>8158</v>
      </c>
      <c r="G2211" s="1" t="s">
        <v>8164</v>
      </c>
      <c r="H2211" s="1" t="str">
        <f t="shared" si="2"/>
        <v>1998/1999</v>
      </c>
      <c r="I2211" s="2" t="str">
        <f t="shared" si="3"/>
        <v>1999</v>
      </c>
    </row>
    <row r="2212" ht="14.25" customHeight="1">
      <c r="A2212" s="1">
        <v>1.99700908E8</v>
      </c>
      <c r="B2212" s="1" t="s">
        <v>800</v>
      </c>
      <c r="C2212" s="1" t="s">
        <v>801</v>
      </c>
      <c r="D2212" s="1" t="s">
        <v>0</v>
      </c>
      <c r="E2212" s="1" t="str">
        <f t="shared" si="1"/>
        <v>199700908-LEIC</v>
      </c>
      <c r="F2212" s="1" t="s">
        <v>8154</v>
      </c>
      <c r="G2212" s="1" t="s">
        <v>8165</v>
      </c>
      <c r="H2212" s="1" t="str">
        <f t="shared" si="2"/>
        <v>2001/2002</v>
      </c>
      <c r="I2212" s="2" t="str">
        <f t="shared" si="3"/>
        <v>2002</v>
      </c>
    </row>
    <row r="2213" ht="14.25" customHeight="1">
      <c r="A2213" s="1">
        <v>1.99600237E8</v>
      </c>
      <c r="B2213" s="1" t="s">
        <v>803</v>
      </c>
      <c r="C2213" s="1" t="s">
        <v>804</v>
      </c>
      <c r="D2213" s="1" t="s">
        <v>0</v>
      </c>
      <c r="E2213" s="1" t="str">
        <f t="shared" si="1"/>
        <v>199600237-LEIC</v>
      </c>
      <c r="F2213" s="1" t="s">
        <v>8167</v>
      </c>
      <c r="G2213" s="1" t="s">
        <v>8159</v>
      </c>
      <c r="H2213" s="1" t="str">
        <f t="shared" si="2"/>
        <v>2000/2001</v>
      </c>
      <c r="I2213" s="2" t="str">
        <f t="shared" si="3"/>
        <v>2001</v>
      </c>
    </row>
    <row r="2214" ht="14.25" customHeight="1">
      <c r="A2214" s="1">
        <v>1.99404039E8</v>
      </c>
      <c r="B2214" s="1" t="s">
        <v>829</v>
      </c>
      <c r="C2214" s="1" t="s">
        <v>830</v>
      </c>
      <c r="D2214" s="1" t="s">
        <v>0</v>
      </c>
      <c r="E2214" s="1" t="str">
        <f t="shared" si="1"/>
        <v>199404039-LEIC</v>
      </c>
      <c r="F2214" s="1" t="s">
        <v>8158</v>
      </c>
      <c r="G2214" s="1" t="s">
        <v>8164</v>
      </c>
      <c r="H2214" s="1" t="str">
        <f t="shared" si="2"/>
        <v>1998/1999</v>
      </c>
      <c r="I2214" s="2" t="str">
        <f t="shared" si="3"/>
        <v>1999</v>
      </c>
    </row>
    <row r="2215" ht="14.25" customHeight="1">
      <c r="A2215" s="1">
        <v>2.00100294E8</v>
      </c>
      <c r="B2215" s="1" t="s">
        <v>844</v>
      </c>
      <c r="C2215" s="1" t="s">
        <v>845</v>
      </c>
      <c r="D2215" s="1" t="s">
        <v>0</v>
      </c>
      <c r="E2215" s="1" t="str">
        <f t="shared" si="1"/>
        <v>200100294-LEIC</v>
      </c>
      <c r="F2215" s="1" t="s">
        <v>8148</v>
      </c>
      <c r="G2215" s="1" t="s">
        <v>8122</v>
      </c>
      <c r="H2215" s="1" t="str">
        <f t="shared" si="2"/>
        <v>2006/2007</v>
      </c>
      <c r="I2215" s="2" t="str">
        <f t="shared" si="3"/>
        <v>2007</v>
      </c>
    </row>
    <row r="2216" ht="14.25" customHeight="1">
      <c r="A2216" s="1">
        <v>2.00200362E8</v>
      </c>
      <c r="B2216" s="1" t="s">
        <v>888</v>
      </c>
      <c r="C2216" s="1" t="s">
        <v>889</v>
      </c>
      <c r="D2216" s="1" t="s">
        <v>0</v>
      </c>
      <c r="E2216" s="1" t="str">
        <f t="shared" si="1"/>
        <v>200200362-LEIC</v>
      </c>
      <c r="F2216" s="1" t="s">
        <v>8149</v>
      </c>
      <c r="G2216" s="1" t="s">
        <v>8122</v>
      </c>
      <c r="H2216" s="1" t="str">
        <f t="shared" si="2"/>
        <v>2006/2007</v>
      </c>
      <c r="I2216" s="2" t="str">
        <f t="shared" si="3"/>
        <v>2007</v>
      </c>
    </row>
    <row r="2217" ht="14.25" customHeight="1">
      <c r="A2217" s="1">
        <v>1.99604293E8</v>
      </c>
      <c r="B2217" s="1" t="s">
        <v>891</v>
      </c>
      <c r="C2217" s="1" t="s">
        <v>892</v>
      </c>
      <c r="D2217" s="1" t="s">
        <v>0</v>
      </c>
      <c r="E2217" s="1" t="str">
        <f t="shared" si="1"/>
        <v>199604293-LEIC</v>
      </c>
      <c r="F2217" s="1" t="s">
        <v>8148</v>
      </c>
      <c r="G2217" s="1" t="s">
        <v>8122</v>
      </c>
      <c r="H2217" s="1" t="str">
        <f t="shared" si="2"/>
        <v>2006/2007</v>
      </c>
      <c r="I2217" s="2" t="str">
        <f t="shared" si="3"/>
        <v>2007</v>
      </c>
    </row>
    <row r="2218" ht="14.25" customHeight="1">
      <c r="A2218" s="1">
        <v>2.0020389E8</v>
      </c>
      <c r="B2218" s="1" t="s">
        <v>911</v>
      </c>
      <c r="C2218" s="1" t="s">
        <v>912</v>
      </c>
      <c r="D2218" s="1" t="s">
        <v>0</v>
      </c>
      <c r="E2218" s="1" t="str">
        <f t="shared" si="1"/>
        <v>200203890-LEIC</v>
      </c>
      <c r="F2218" s="1" t="s">
        <v>8149</v>
      </c>
      <c r="G2218" s="1" t="s">
        <v>8120</v>
      </c>
      <c r="H2218" s="1" t="str">
        <f t="shared" si="2"/>
        <v>2005/2006</v>
      </c>
      <c r="I2218" s="2" t="str">
        <f t="shared" si="3"/>
        <v>2006</v>
      </c>
    </row>
    <row r="2219" ht="14.25" customHeight="1">
      <c r="A2219" s="1">
        <v>2.00104113E8</v>
      </c>
      <c r="B2219" s="1" t="s">
        <v>921</v>
      </c>
      <c r="C2219" s="1" t="s">
        <v>922</v>
      </c>
      <c r="D2219" s="1" t="s">
        <v>0</v>
      </c>
      <c r="E2219" s="1" t="str">
        <f t="shared" si="1"/>
        <v>200104113-LEIC</v>
      </c>
      <c r="F2219" s="1" t="s">
        <v>8148</v>
      </c>
      <c r="G2219" s="1" t="s">
        <v>8122</v>
      </c>
      <c r="H2219" s="1" t="str">
        <f t="shared" si="2"/>
        <v>2006/2007</v>
      </c>
      <c r="I2219" s="2" t="str">
        <f t="shared" si="3"/>
        <v>2007</v>
      </c>
    </row>
    <row r="2220" ht="14.25" customHeight="1">
      <c r="A2220" s="1">
        <v>1.99702053E8</v>
      </c>
      <c r="B2220" s="1" t="s">
        <v>959</v>
      </c>
      <c r="C2220" s="1" t="s">
        <v>960</v>
      </c>
      <c r="D2220" s="1" t="s">
        <v>0</v>
      </c>
      <c r="E2220" s="1" t="str">
        <f t="shared" si="1"/>
        <v>199702053-LEIC</v>
      </c>
      <c r="F2220" s="1" t="s">
        <v>8154</v>
      </c>
      <c r="G2220" s="1" t="s">
        <v>8165</v>
      </c>
      <c r="H2220" s="1" t="str">
        <f t="shared" si="2"/>
        <v>2001/2002</v>
      </c>
      <c r="I2220" s="2" t="str">
        <f t="shared" si="3"/>
        <v>2002</v>
      </c>
    </row>
    <row r="2221" ht="14.25" customHeight="1">
      <c r="A2221" s="1">
        <v>1.9990032E8</v>
      </c>
      <c r="B2221" s="1" t="s">
        <v>991</v>
      </c>
      <c r="C2221" s="1" t="s">
        <v>992</v>
      </c>
      <c r="D2221" s="1" t="s">
        <v>0</v>
      </c>
      <c r="E2221" s="1" t="str">
        <f t="shared" si="1"/>
        <v>199900320-LEIC</v>
      </c>
      <c r="F2221" s="1" t="s">
        <v>8156</v>
      </c>
      <c r="G2221" s="1" t="s">
        <v>8166</v>
      </c>
      <c r="H2221" s="1" t="str">
        <f t="shared" si="2"/>
        <v>2003/2004</v>
      </c>
      <c r="I2221" s="2" t="str">
        <f t="shared" si="3"/>
        <v>2004</v>
      </c>
    </row>
    <row r="2222" ht="14.25" customHeight="1">
      <c r="A2222" s="1">
        <v>2.00204599E8</v>
      </c>
      <c r="B2222" s="1" t="s">
        <v>997</v>
      </c>
      <c r="C2222" s="1" t="s">
        <v>998</v>
      </c>
      <c r="D2222" s="1" t="s">
        <v>0</v>
      </c>
      <c r="E2222" s="1" t="str">
        <f t="shared" si="1"/>
        <v>200204599-LEIC</v>
      </c>
      <c r="F2222" s="1" t="s">
        <v>8149</v>
      </c>
      <c r="G2222" s="1" t="s">
        <v>8122</v>
      </c>
      <c r="H2222" s="1" t="str">
        <f t="shared" si="2"/>
        <v>2006/2007</v>
      </c>
      <c r="I2222" s="2" t="str">
        <f t="shared" si="3"/>
        <v>2007</v>
      </c>
    </row>
    <row r="2223" ht="14.25" customHeight="1">
      <c r="A2223" s="1">
        <v>1.99800198E8</v>
      </c>
      <c r="B2223" s="1" t="s">
        <v>1028</v>
      </c>
      <c r="C2223" s="1" t="s">
        <v>1029</v>
      </c>
      <c r="D2223" s="1" t="s">
        <v>0</v>
      </c>
      <c r="E2223" s="1" t="str">
        <f t="shared" si="1"/>
        <v>199800198-LEIC</v>
      </c>
      <c r="F2223" s="1" t="s">
        <v>8161</v>
      </c>
      <c r="G2223" s="1" t="s">
        <v>8162</v>
      </c>
      <c r="H2223" s="1" t="str">
        <f t="shared" si="2"/>
        <v>2002/2003</v>
      </c>
      <c r="I2223" s="2" t="str">
        <f t="shared" si="3"/>
        <v>2003</v>
      </c>
    </row>
    <row r="2224" ht="14.25" customHeight="1">
      <c r="A2224" s="1">
        <v>1.99402463E8</v>
      </c>
      <c r="B2224" s="1" t="s">
        <v>1036</v>
      </c>
      <c r="C2224" s="1" t="s">
        <v>1037</v>
      </c>
      <c r="D2224" s="1" t="s">
        <v>0</v>
      </c>
      <c r="E2224" s="1" t="str">
        <f t="shared" si="1"/>
        <v>199402463-LEIC</v>
      </c>
      <c r="F2224" s="1" t="s">
        <v>8158</v>
      </c>
      <c r="G2224" s="1" t="s">
        <v>8164</v>
      </c>
      <c r="H2224" s="1" t="str">
        <f t="shared" si="2"/>
        <v>1998/1999</v>
      </c>
      <c r="I2224" s="2" t="str">
        <f t="shared" si="3"/>
        <v>1999</v>
      </c>
    </row>
    <row r="2225" ht="14.25" customHeight="1">
      <c r="A2225" s="1">
        <v>1.99900944E8</v>
      </c>
      <c r="B2225" s="1" t="s">
        <v>1050</v>
      </c>
      <c r="C2225" s="1" t="s">
        <v>1051</v>
      </c>
      <c r="D2225" s="1" t="s">
        <v>0</v>
      </c>
      <c r="E2225" s="1" t="str">
        <f t="shared" si="1"/>
        <v>199900944-LEIC</v>
      </c>
      <c r="F2225" s="1" t="s">
        <v>8156</v>
      </c>
      <c r="G2225" s="1" t="s">
        <v>8166</v>
      </c>
      <c r="H2225" s="1" t="str">
        <f t="shared" si="2"/>
        <v>2003/2004</v>
      </c>
      <c r="I2225" s="2" t="str">
        <f t="shared" si="3"/>
        <v>2004</v>
      </c>
    </row>
    <row r="2226" ht="14.25" customHeight="1">
      <c r="A2226" s="1">
        <v>1.99903524E8</v>
      </c>
      <c r="B2226" s="1" t="s">
        <v>1061</v>
      </c>
      <c r="C2226" s="1" t="s">
        <v>1062</v>
      </c>
      <c r="D2226" s="1" t="s">
        <v>0</v>
      </c>
      <c r="E2226" s="1" t="str">
        <f t="shared" si="1"/>
        <v>199903524-LEIC</v>
      </c>
      <c r="F2226" s="1" t="s">
        <v>8156</v>
      </c>
      <c r="G2226" s="1" t="s">
        <v>8166</v>
      </c>
      <c r="H2226" s="1" t="str">
        <f t="shared" si="2"/>
        <v>2003/2004</v>
      </c>
      <c r="I2226" s="2" t="str">
        <f t="shared" si="3"/>
        <v>2004</v>
      </c>
    </row>
    <row r="2227" ht="14.25" customHeight="1">
      <c r="A2227" s="1">
        <v>2.00202483E8</v>
      </c>
      <c r="B2227" s="1" t="s">
        <v>1070</v>
      </c>
      <c r="C2227" s="1" t="s">
        <v>1071</v>
      </c>
      <c r="D2227" s="1" t="s">
        <v>0</v>
      </c>
      <c r="E2227" s="1" t="str">
        <f t="shared" si="1"/>
        <v>200202483-LEIC</v>
      </c>
      <c r="F2227" s="1" t="s">
        <v>8149</v>
      </c>
      <c r="G2227" s="1" t="s">
        <v>8122</v>
      </c>
      <c r="H2227" s="1" t="str">
        <f t="shared" si="2"/>
        <v>2006/2007</v>
      </c>
      <c r="I2227" s="2" t="str">
        <f t="shared" si="3"/>
        <v>2007</v>
      </c>
    </row>
    <row r="2228" ht="14.25" customHeight="1">
      <c r="A2228" s="1">
        <v>1.99800199E8</v>
      </c>
      <c r="B2228" s="1" t="s">
        <v>1094</v>
      </c>
      <c r="C2228" s="1" t="s">
        <v>1095</v>
      </c>
      <c r="D2228" s="1" t="s">
        <v>0</v>
      </c>
      <c r="E2228" s="1" t="str">
        <f t="shared" si="1"/>
        <v>199800199-LEIC</v>
      </c>
      <c r="F2228" s="1" t="s">
        <v>8161</v>
      </c>
      <c r="G2228" s="1" t="s">
        <v>8162</v>
      </c>
      <c r="H2228" s="1" t="str">
        <f t="shared" si="2"/>
        <v>2002/2003</v>
      </c>
      <c r="I2228" s="2" t="str">
        <f t="shared" si="3"/>
        <v>2003</v>
      </c>
    </row>
    <row r="2229" ht="14.25" customHeight="1">
      <c r="A2229" s="1">
        <v>2.00201832E8</v>
      </c>
      <c r="B2229" s="1" t="s">
        <v>1097</v>
      </c>
      <c r="C2229" s="1" t="s">
        <v>1098</v>
      </c>
      <c r="D2229" s="1" t="s">
        <v>0</v>
      </c>
      <c r="E2229" s="1" t="str">
        <f t="shared" si="1"/>
        <v>200201832-LEIC</v>
      </c>
      <c r="F2229" s="1" t="s">
        <v>8149</v>
      </c>
      <c r="G2229" s="1" t="s">
        <v>8122</v>
      </c>
      <c r="H2229" s="1" t="str">
        <f t="shared" si="2"/>
        <v>2006/2007</v>
      </c>
      <c r="I2229" s="2" t="str">
        <f t="shared" si="3"/>
        <v>2007</v>
      </c>
    </row>
    <row r="2230" ht="14.25" customHeight="1">
      <c r="A2230" s="1">
        <v>2.00101604E8</v>
      </c>
      <c r="B2230" s="1" t="s">
        <v>1101</v>
      </c>
      <c r="C2230" s="1" t="s">
        <v>1102</v>
      </c>
      <c r="D2230" s="1" t="s">
        <v>0</v>
      </c>
      <c r="E2230" s="1" t="str">
        <f t="shared" si="1"/>
        <v>200101604-LEIC</v>
      </c>
      <c r="F2230" s="1" t="s">
        <v>8148</v>
      </c>
      <c r="G2230" s="1" t="s">
        <v>8120</v>
      </c>
      <c r="H2230" s="1" t="str">
        <f t="shared" si="2"/>
        <v>2005/2006</v>
      </c>
      <c r="I2230" s="2" t="str">
        <f t="shared" si="3"/>
        <v>2006</v>
      </c>
    </row>
    <row r="2231" ht="14.25" customHeight="1">
      <c r="A2231" s="1">
        <v>1.99904129E8</v>
      </c>
      <c r="B2231" s="1" t="s">
        <v>1114</v>
      </c>
      <c r="C2231" s="1" t="s">
        <v>1115</v>
      </c>
      <c r="D2231" s="1" t="s">
        <v>0</v>
      </c>
      <c r="E2231" s="1" t="str">
        <f t="shared" si="1"/>
        <v>199904129-LEIC</v>
      </c>
      <c r="F2231" s="1" t="s">
        <v>8156</v>
      </c>
      <c r="G2231" s="1" t="s">
        <v>8166</v>
      </c>
      <c r="H2231" s="1" t="str">
        <f t="shared" si="2"/>
        <v>2003/2004</v>
      </c>
      <c r="I2231" s="2" t="str">
        <f t="shared" si="3"/>
        <v>2004</v>
      </c>
    </row>
    <row r="2232" ht="14.25" customHeight="1">
      <c r="A2232" s="1">
        <v>1.99701371E8</v>
      </c>
      <c r="B2232" s="1" t="s">
        <v>1136</v>
      </c>
      <c r="C2232" s="1" t="s">
        <v>1137</v>
      </c>
      <c r="D2232" s="1" t="s">
        <v>0</v>
      </c>
      <c r="E2232" s="1" t="str">
        <f t="shared" si="1"/>
        <v>199701371-LEIC</v>
      </c>
      <c r="F2232" s="1" t="s">
        <v>8154</v>
      </c>
      <c r="G2232" s="1" t="s">
        <v>8165</v>
      </c>
      <c r="H2232" s="1" t="str">
        <f t="shared" si="2"/>
        <v>2001/2002</v>
      </c>
      <c r="I2232" s="2" t="str">
        <f t="shared" si="3"/>
        <v>2002</v>
      </c>
    </row>
    <row r="2233" ht="14.25" customHeight="1">
      <c r="A2233" s="1">
        <v>2.00203892E8</v>
      </c>
      <c r="B2233" s="1" t="s">
        <v>1170</v>
      </c>
      <c r="C2233" s="1" t="s">
        <v>1171</v>
      </c>
      <c r="D2233" s="1" t="s">
        <v>0</v>
      </c>
      <c r="E2233" s="1" t="str">
        <f t="shared" si="1"/>
        <v>200203892-LEIC</v>
      </c>
      <c r="F2233" s="1" t="s">
        <v>8149</v>
      </c>
      <c r="G2233" s="1" t="s">
        <v>8122</v>
      </c>
      <c r="H2233" s="1" t="str">
        <f t="shared" si="2"/>
        <v>2006/2007</v>
      </c>
      <c r="I2233" s="2" t="str">
        <f t="shared" si="3"/>
        <v>2007</v>
      </c>
    </row>
    <row r="2234" ht="14.25" customHeight="1">
      <c r="A2234" s="1">
        <v>1.99703751E8</v>
      </c>
      <c r="B2234" s="1" t="s">
        <v>1241</v>
      </c>
      <c r="C2234" s="1" t="s">
        <v>1242</v>
      </c>
      <c r="D2234" s="1" t="s">
        <v>0</v>
      </c>
      <c r="E2234" s="1" t="str">
        <f t="shared" si="1"/>
        <v>199703751-LEIC</v>
      </c>
      <c r="F2234" s="1" t="s">
        <v>8154</v>
      </c>
      <c r="G2234" s="1" t="s">
        <v>8165</v>
      </c>
      <c r="H2234" s="1" t="str">
        <f t="shared" si="2"/>
        <v>2001/2002</v>
      </c>
      <c r="I2234" s="2" t="str">
        <f t="shared" si="3"/>
        <v>2002</v>
      </c>
    </row>
    <row r="2235" ht="14.25" customHeight="1">
      <c r="A2235" s="1">
        <v>2.00003147E8</v>
      </c>
      <c r="B2235" s="1" t="s">
        <v>1267</v>
      </c>
      <c r="C2235" s="1" t="s">
        <v>1268</v>
      </c>
      <c r="D2235" s="1" t="s">
        <v>0</v>
      </c>
      <c r="E2235" s="1" t="str">
        <f t="shared" si="1"/>
        <v>200003147-LEIC</v>
      </c>
      <c r="F2235" s="1" t="s">
        <v>8153</v>
      </c>
      <c r="G2235" s="1" t="s">
        <v>8160</v>
      </c>
      <c r="H2235" s="1" t="str">
        <f t="shared" si="2"/>
        <v>2004/2005</v>
      </c>
      <c r="I2235" s="2" t="str">
        <f t="shared" si="3"/>
        <v>2005</v>
      </c>
    </row>
    <row r="2236" ht="14.25" customHeight="1">
      <c r="A2236" s="1">
        <v>1.99702046E8</v>
      </c>
      <c r="B2236" s="1" t="s">
        <v>1277</v>
      </c>
      <c r="C2236" s="1" t="s">
        <v>1278</v>
      </c>
      <c r="D2236" s="1" t="s">
        <v>0</v>
      </c>
      <c r="E2236" s="1" t="str">
        <f t="shared" si="1"/>
        <v>199702046-LEIC</v>
      </c>
      <c r="F2236" s="1" t="s">
        <v>8161</v>
      </c>
      <c r="G2236" s="1" t="s">
        <v>8160</v>
      </c>
      <c r="H2236" s="1" t="str">
        <f t="shared" si="2"/>
        <v>2004/2005</v>
      </c>
      <c r="I2236" s="2" t="str">
        <f t="shared" si="3"/>
        <v>2005</v>
      </c>
    </row>
    <row r="2237" ht="14.25" customHeight="1">
      <c r="A2237" s="1">
        <v>2.00000366E8</v>
      </c>
      <c r="B2237" s="1" t="s">
        <v>1288</v>
      </c>
      <c r="C2237" s="1" t="s">
        <v>1289</v>
      </c>
      <c r="D2237" s="1" t="s">
        <v>0</v>
      </c>
      <c r="E2237" s="1" t="str">
        <f t="shared" si="1"/>
        <v>200000366-LEIC</v>
      </c>
      <c r="F2237" s="1" t="s">
        <v>8153</v>
      </c>
      <c r="G2237" s="1" t="s">
        <v>8160</v>
      </c>
      <c r="H2237" s="1" t="str">
        <f t="shared" si="2"/>
        <v>2004/2005</v>
      </c>
      <c r="I2237" s="2" t="str">
        <f t="shared" si="3"/>
        <v>2005</v>
      </c>
    </row>
    <row r="2238" ht="14.25" customHeight="1">
      <c r="A2238" s="1">
        <v>1.99703101E8</v>
      </c>
      <c r="B2238" s="1" t="s">
        <v>1296</v>
      </c>
      <c r="C2238" s="1" t="s">
        <v>1297</v>
      </c>
      <c r="D2238" s="1" t="s">
        <v>0</v>
      </c>
      <c r="E2238" s="1" t="str">
        <f t="shared" si="1"/>
        <v>199703101-LEIC</v>
      </c>
      <c r="F2238" s="1" t="s">
        <v>8154</v>
      </c>
      <c r="G2238" s="1" t="s">
        <v>8165</v>
      </c>
      <c r="H2238" s="1" t="str">
        <f t="shared" si="2"/>
        <v>2001/2002</v>
      </c>
      <c r="I2238" s="2" t="str">
        <f t="shared" si="3"/>
        <v>2002</v>
      </c>
    </row>
    <row r="2239" ht="14.25" customHeight="1">
      <c r="A2239" s="1">
        <v>2.0000178E8</v>
      </c>
      <c r="B2239" s="1" t="s">
        <v>1312</v>
      </c>
      <c r="C2239" s="1" t="s">
        <v>1313</v>
      </c>
      <c r="D2239" s="1" t="s">
        <v>0</v>
      </c>
      <c r="E2239" s="1" t="str">
        <f t="shared" si="1"/>
        <v>200001780-LEIC</v>
      </c>
      <c r="F2239" s="1" t="s">
        <v>8153</v>
      </c>
      <c r="G2239" s="1" t="s">
        <v>8166</v>
      </c>
      <c r="H2239" s="1" t="str">
        <f t="shared" si="2"/>
        <v>2003/2004</v>
      </c>
      <c r="I2239" s="2" t="str">
        <f t="shared" si="3"/>
        <v>2004</v>
      </c>
    </row>
    <row r="2240" ht="14.25" customHeight="1">
      <c r="A2240" s="1">
        <v>1.99904148E8</v>
      </c>
      <c r="B2240" s="1" t="s">
        <v>1322</v>
      </c>
      <c r="C2240" s="1" t="s">
        <v>1323</v>
      </c>
      <c r="D2240" s="1" t="s">
        <v>0</v>
      </c>
      <c r="E2240" s="1" t="str">
        <f t="shared" si="1"/>
        <v>199904148-LEIC</v>
      </c>
      <c r="F2240" s="1" t="s">
        <v>8156</v>
      </c>
      <c r="G2240" s="1" t="s">
        <v>8166</v>
      </c>
      <c r="H2240" s="1" t="str">
        <f t="shared" si="2"/>
        <v>2003/2004</v>
      </c>
      <c r="I2240" s="2" t="str">
        <f t="shared" si="3"/>
        <v>2004</v>
      </c>
    </row>
    <row r="2241" ht="14.25" customHeight="1">
      <c r="A2241" s="1">
        <v>2.00004445E8</v>
      </c>
      <c r="B2241" s="1" t="s">
        <v>1326</v>
      </c>
      <c r="C2241" s="1" t="s">
        <v>1327</v>
      </c>
      <c r="D2241" s="1" t="s">
        <v>0</v>
      </c>
      <c r="E2241" s="1" t="str">
        <f t="shared" si="1"/>
        <v>200004445-LEIC</v>
      </c>
      <c r="F2241" s="1" t="s">
        <v>8153</v>
      </c>
      <c r="G2241" s="1" t="s">
        <v>8160</v>
      </c>
      <c r="H2241" s="1" t="str">
        <f t="shared" si="2"/>
        <v>2004/2005</v>
      </c>
      <c r="I2241" s="2" t="str">
        <f t="shared" si="3"/>
        <v>2005</v>
      </c>
    </row>
    <row r="2242" ht="14.25" customHeight="1">
      <c r="A2242" s="1">
        <v>2.0010153E8</v>
      </c>
      <c r="B2242" s="1" t="s">
        <v>1345</v>
      </c>
      <c r="C2242" s="1" t="s">
        <v>1346</v>
      </c>
      <c r="D2242" s="1" t="s">
        <v>0</v>
      </c>
      <c r="E2242" s="1" t="str">
        <f t="shared" si="1"/>
        <v>200101530-LEIC</v>
      </c>
      <c r="F2242" s="1" t="s">
        <v>8148</v>
      </c>
      <c r="G2242" s="1" t="s">
        <v>8120</v>
      </c>
      <c r="H2242" s="1" t="str">
        <f t="shared" si="2"/>
        <v>2005/2006</v>
      </c>
      <c r="I2242" s="2" t="str">
        <f t="shared" si="3"/>
        <v>2006</v>
      </c>
    </row>
    <row r="2243" ht="14.25" customHeight="1">
      <c r="A2243" s="1">
        <v>1.99600894E8</v>
      </c>
      <c r="B2243" s="1" t="s">
        <v>1352</v>
      </c>
      <c r="C2243" s="1" t="s">
        <v>1353</v>
      </c>
      <c r="D2243" s="1" t="s">
        <v>0</v>
      </c>
      <c r="E2243" s="1" t="str">
        <f t="shared" si="1"/>
        <v>199600894-LEIC</v>
      </c>
      <c r="F2243" s="1" t="s">
        <v>8167</v>
      </c>
      <c r="G2243" s="1" t="s">
        <v>8159</v>
      </c>
      <c r="H2243" s="1" t="str">
        <f t="shared" si="2"/>
        <v>2000/2001</v>
      </c>
      <c r="I2243" s="2" t="str">
        <f t="shared" si="3"/>
        <v>2001</v>
      </c>
    </row>
    <row r="2244" ht="14.25" customHeight="1">
      <c r="A2244" s="1">
        <v>2.00005266E8</v>
      </c>
      <c r="B2244" s="1" t="s">
        <v>1391</v>
      </c>
      <c r="C2244" s="1" t="s">
        <v>1392</v>
      </c>
      <c r="D2244" s="1" t="s">
        <v>0</v>
      </c>
      <c r="E2244" s="1" t="str">
        <f t="shared" si="1"/>
        <v>200005266-LEIC</v>
      </c>
      <c r="F2244" s="1" t="s">
        <v>8153</v>
      </c>
      <c r="G2244" s="1" t="s">
        <v>8120</v>
      </c>
      <c r="H2244" s="1" t="str">
        <f t="shared" si="2"/>
        <v>2005/2006</v>
      </c>
      <c r="I2244" s="2" t="str">
        <f t="shared" si="3"/>
        <v>2006</v>
      </c>
    </row>
    <row r="2245" ht="14.25" customHeight="1">
      <c r="A2245" s="1">
        <v>1.99802061E8</v>
      </c>
      <c r="B2245" s="1" t="s">
        <v>1417</v>
      </c>
      <c r="C2245" s="1" t="s">
        <v>1418</v>
      </c>
      <c r="D2245" s="1" t="s">
        <v>0</v>
      </c>
      <c r="E2245" s="1" t="str">
        <f t="shared" si="1"/>
        <v>199802061-LEIC</v>
      </c>
      <c r="F2245" s="1" t="s">
        <v>8161</v>
      </c>
      <c r="G2245" s="1" t="s">
        <v>8162</v>
      </c>
      <c r="H2245" s="1" t="str">
        <f t="shared" si="2"/>
        <v>2002/2003</v>
      </c>
      <c r="I2245" s="2" t="str">
        <f t="shared" si="3"/>
        <v>2003</v>
      </c>
    </row>
    <row r="2246" ht="14.25" customHeight="1">
      <c r="A2246" s="1">
        <v>2.0020448E8</v>
      </c>
      <c r="B2246" s="1" t="s">
        <v>1465</v>
      </c>
      <c r="C2246" s="1" t="s">
        <v>1466</v>
      </c>
      <c r="D2246" s="1" t="s">
        <v>0</v>
      </c>
      <c r="E2246" s="1" t="str">
        <f t="shared" si="1"/>
        <v>200204480-LEIC</v>
      </c>
      <c r="F2246" s="1" t="s">
        <v>8149</v>
      </c>
      <c r="G2246" s="1" t="s">
        <v>8122</v>
      </c>
      <c r="H2246" s="1" t="str">
        <f t="shared" si="2"/>
        <v>2006/2007</v>
      </c>
      <c r="I2246" s="2" t="str">
        <f t="shared" si="3"/>
        <v>2007</v>
      </c>
    </row>
    <row r="2247" ht="14.25" customHeight="1">
      <c r="A2247" s="1">
        <v>2.00003144E8</v>
      </c>
      <c r="B2247" s="1" t="s">
        <v>1472</v>
      </c>
      <c r="C2247" s="1" t="s">
        <v>1473</v>
      </c>
      <c r="D2247" s="1" t="s">
        <v>0</v>
      </c>
      <c r="E2247" s="1" t="str">
        <f t="shared" si="1"/>
        <v>200003144-LEIC</v>
      </c>
      <c r="F2247" s="1" t="s">
        <v>8153</v>
      </c>
      <c r="G2247" s="1" t="s">
        <v>8120</v>
      </c>
      <c r="H2247" s="1" t="str">
        <f t="shared" si="2"/>
        <v>2005/2006</v>
      </c>
      <c r="I2247" s="2" t="str">
        <f t="shared" si="3"/>
        <v>2006</v>
      </c>
    </row>
    <row r="2248" ht="14.25" customHeight="1">
      <c r="A2248" s="1">
        <v>2.00102206E8</v>
      </c>
      <c r="B2248" s="1" t="s">
        <v>1479</v>
      </c>
      <c r="C2248" s="1" t="s">
        <v>1480</v>
      </c>
      <c r="D2248" s="1" t="s">
        <v>0</v>
      </c>
      <c r="E2248" s="1" t="str">
        <f t="shared" si="1"/>
        <v>200102206-LEIC</v>
      </c>
      <c r="F2248" s="1" t="s">
        <v>8148</v>
      </c>
      <c r="G2248" s="1" t="s">
        <v>8120</v>
      </c>
      <c r="H2248" s="1" t="str">
        <f t="shared" si="2"/>
        <v>2005/2006</v>
      </c>
      <c r="I2248" s="2" t="str">
        <f t="shared" si="3"/>
        <v>2006</v>
      </c>
    </row>
    <row r="2249" ht="14.25" customHeight="1">
      <c r="A2249" s="1">
        <v>1.99904076E8</v>
      </c>
      <c r="B2249" s="1" t="s">
        <v>1496</v>
      </c>
      <c r="C2249" s="1" t="s">
        <v>1497</v>
      </c>
      <c r="D2249" s="1" t="s">
        <v>0</v>
      </c>
      <c r="E2249" s="1" t="str">
        <f t="shared" si="1"/>
        <v>199904076-LEIC</v>
      </c>
      <c r="F2249" s="1" t="s">
        <v>8156</v>
      </c>
      <c r="G2249" s="1" t="s">
        <v>8120</v>
      </c>
      <c r="H2249" s="1" t="str">
        <f t="shared" si="2"/>
        <v>2005/2006</v>
      </c>
      <c r="I2249" s="2" t="str">
        <f t="shared" si="3"/>
        <v>2006</v>
      </c>
    </row>
    <row r="2250" ht="14.25" customHeight="1">
      <c r="A2250" s="1">
        <v>1.99604373E8</v>
      </c>
      <c r="B2250" s="1" t="s">
        <v>1501</v>
      </c>
      <c r="C2250" s="1" t="s">
        <v>1502</v>
      </c>
      <c r="D2250" s="1" t="s">
        <v>0</v>
      </c>
      <c r="E2250" s="1" t="str">
        <f t="shared" si="1"/>
        <v>199604373-LEIC</v>
      </c>
      <c r="F2250" s="1" t="s">
        <v>8167</v>
      </c>
      <c r="G2250" s="1" t="s">
        <v>8159</v>
      </c>
      <c r="H2250" s="1" t="str">
        <f t="shared" si="2"/>
        <v>2000/2001</v>
      </c>
      <c r="I2250" s="2" t="str">
        <f t="shared" si="3"/>
        <v>2001</v>
      </c>
    </row>
    <row r="2251" ht="14.25" customHeight="1">
      <c r="A2251" s="1">
        <v>1.99504064E8</v>
      </c>
      <c r="B2251" s="1" t="s">
        <v>1523</v>
      </c>
      <c r="C2251" s="1" t="s">
        <v>1524</v>
      </c>
      <c r="D2251" s="1" t="s">
        <v>0</v>
      </c>
      <c r="E2251" s="1" t="str">
        <f t="shared" si="1"/>
        <v>199504064-LEIC</v>
      </c>
      <c r="F2251" s="1" t="s">
        <v>8157</v>
      </c>
      <c r="G2251" s="1" t="s">
        <v>8163</v>
      </c>
      <c r="H2251" s="1" t="str">
        <f t="shared" si="2"/>
        <v>1999/2000</v>
      </c>
      <c r="I2251" s="2" t="str">
        <f t="shared" si="3"/>
        <v>2000</v>
      </c>
    </row>
    <row r="2252" ht="14.25" customHeight="1">
      <c r="A2252" s="1">
        <v>1.99602617E8</v>
      </c>
      <c r="B2252" s="1" t="s">
        <v>1766</v>
      </c>
      <c r="C2252" s="1" t="s">
        <v>1767</v>
      </c>
      <c r="D2252" s="1" t="s">
        <v>0</v>
      </c>
      <c r="E2252" s="1" t="str">
        <f t="shared" si="1"/>
        <v>199602617-LEIC</v>
      </c>
      <c r="F2252" s="1" t="s">
        <v>8167</v>
      </c>
      <c r="G2252" s="1" t="s">
        <v>8160</v>
      </c>
      <c r="H2252" s="1" t="str">
        <f t="shared" si="2"/>
        <v>2004/2005</v>
      </c>
      <c r="I2252" s="2" t="str">
        <f t="shared" si="3"/>
        <v>2005</v>
      </c>
    </row>
    <row r="2253" ht="14.25" customHeight="1">
      <c r="A2253" s="1">
        <v>1.99804398E8</v>
      </c>
      <c r="B2253" s="1" t="s">
        <v>1855</v>
      </c>
      <c r="C2253" s="1" t="s">
        <v>1856</v>
      </c>
      <c r="D2253" s="1" t="s">
        <v>0</v>
      </c>
      <c r="E2253" s="1" t="str">
        <f t="shared" si="1"/>
        <v>199804398-LEIC</v>
      </c>
      <c r="F2253" s="1" t="s">
        <v>8161</v>
      </c>
      <c r="G2253" s="1" t="s">
        <v>8166</v>
      </c>
      <c r="H2253" s="1" t="str">
        <f t="shared" si="2"/>
        <v>2003/2004</v>
      </c>
      <c r="I2253" s="2" t="str">
        <f t="shared" si="3"/>
        <v>2004</v>
      </c>
    </row>
    <row r="2254" ht="14.25" customHeight="1">
      <c r="A2254" s="1">
        <v>1.99600231E8</v>
      </c>
      <c r="B2254" s="1" t="s">
        <v>1857</v>
      </c>
      <c r="C2254" s="1" t="s">
        <v>1858</v>
      </c>
      <c r="D2254" s="1" t="s">
        <v>0</v>
      </c>
      <c r="E2254" s="1" t="str">
        <f t="shared" si="1"/>
        <v>199600231-LEIC</v>
      </c>
      <c r="F2254" s="1" t="s">
        <v>8167</v>
      </c>
      <c r="G2254" s="1" t="s">
        <v>8162</v>
      </c>
      <c r="H2254" s="1" t="str">
        <f t="shared" si="2"/>
        <v>2002/2003</v>
      </c>
      <c r="I2254" s="2" t="str">
        <f t="shared" si="3"/>
        <v>2003</v>
      </c>
    </row>
    <row r="2255" ht="14.25" customHeight="1">
      <c r="A2255" s="1">
        <v>1.99801434E8</v>
      </c>
      <c r="B2255" s="1" t="s">
        <v>1911</v>
      </c>
      <c r="C2255" s="1" t="s">
        <v>1912</v>
      </c>
      <c r="D2255" s="1" t="s">
        <v>0</v>
      </c>
      <c r="E2255" s="1" t="str">
        <f t="shared" si="1"/>
        <v>199801434-LEIC</v>
      </c>
      <c r="F2255" s="1" t="s">
        <v>8161</v>
      </c>
      <c r="G2255" s="1" t="s">
        <v>8162</v>
      </c>
      <c r="H2255" s="1" t="str">
        <f t="shared" si="2"/>
        <v>2002/2003</v>
      </c>
      <c r="I2255" s="2" t="str">
        <f t="shared" si="3"/>
        <v>2003</v>
      </c>
    </row>
    <row r="2256" ht="14.25" customHeight="1">
      <c r="A2256" s="1">
        <v>1.9950068E8</v>
      </c>
      <c r="B2256" s="1" t="s">
        <v>1915</v>
      </c>
      <c r="C2256" s="1" t="s">
        <v>1916</v>
      </c>
      <c r="D2256" s="1" t="s">
        <v>0</v>
      </c>
      <c r="E2256" s="1" t="str">
        <f t="shared" si="1"/>
        <v>199500680-LEIC</v>
      </c>
      <c r="F2256" s="1" t="s">
        <v>8157</v>
      </c>
      <c r="G2256" s="1" t="s">
        <v>8165</v>
      </c>
      <c r="H2256" s="1" t="str">
        <f t="shared" si="2"/>
        <v>2001/2002</v>
      </c>
      <c r="I2256" s="2" t="str">
        <f t="shared" si="3"/>
        <v>2002</v>
      </c>
    </row>
    <row r="2257" ht="14.25" customHeight="1">
      <c r="A2257" s="1">
        <v>1.995007E8</v>
      </c>
      <c r="B2257" s="1" t="s">
        <v>1925</v>
      </c>
      <c r="C2257" s="1" t="s">
        <v>1926</v>
      </c>
      <c r="D2257" s="1" t="s">
        <v>0</v>
      </c>
      <c r="E2257" s="1" t="str">
        <f t="shared" si="1"/>
        <v>199500700-LEIC</v>
      </c>
      <c r="F2257" s="1" t="s">
        <v>8157</v>
      </c>
      <c r="G2257" s="1" t="s">
        <v>8163</v>
      </c>
      <c r="H2257" s="1" t="str">
        <f t="shared" si="2"/>
        <v>1999/2000</v>
      </c>
      <c r="I2257" s="2" t="str">
        <f t="shared" si="3"/>
        <v>2000</v>
      </c>
    </row>
    <row r="2258" ht="14.25" customHeight="1">
      <c r="A2258" s="1">
        <v>1.99900893E8</v>
      </c>
      <c r="B2258" s="1" t="s">
        <v>1931</v>
      </c>
      <c r="C2258" s="1" t="s">
        <v>1932</v>
      </c>
      <c r="D2258" s="1" t="s">
        <v>0</v>
      </c>
      <c r="E2258" s="1" t="str">
        <f t="shared" si="1"/>
        <v>199900893-LEIC</v>
      </c>
      <c r="F2258" s="1" t="s">
        <v>8156</v>
      </c>
      <c r="G2258" s="1" t="s">
        <v>8120</v>
      </c>
      <c r="H2258" s="1" t="str">
        <f t="shared" si="2"/>
        <v>2005/2006</v>
      </c>
      <c r="I2258" s="2" t="str">
        <f t="shared" si="3"/>
        <v>2006</v>
      </c>
    </row>
    <row r="2259" ht="14.25" customHeight="1">
      <c r="A2259" s="1">
        <v>2.00003745E8</v>
      </c>
      <c r="B2259" s="1" t="s">
        <v>1939</v>
      </c>
      <c r="C2259" s="1" t="s">
        <v>1940</v>
      </c>
      <c r="D2259" s="1" t="s">
        <v>0</v>
      </c>
      <c r="E2259" s="1" t="str">
        <f t="shared" si="1"/>
        <v>200003745-LEIC</v>
      </c>
      <c r="F2259" s="1" t="s">
        <v>8153</v>
      </c>
      <c r="G2259" s="1" t="s">
        <v>8160</v>
      </c>
      <c r="H2259" s="1" t="str">
        <f t="shared" si="2"/>
        <v>2004/2005</v>
      </c>
      <c r="I2259" s="2" t="str">
        <f t="shared" si="3"/>
        <v>2005</v>
      </c>
    </row>
    <row r="2260" ht="14.25" customHeight="1">
      <c r="A2260" s="1">
        <v>2.00004486E8</v>
      </c>
      <c r="B2260" s="1" t="s">
        <v>2010</v>
      </c>
      <c r="C2260" s="1" t="s">
        <v>2011</v>
      </c>
      <c r="D2260" s="1" t="s">
        <v>0</v>
      </c>
      <c r="E2260" s="1" t="str">
        <f t="shared" si="1"/>
        <v>200004486-LEIC</v>
      </c>
      <c r="F2260" s="1" t="s">
        <v>8153</v>
      </c>
      <c r="G2260" s="1" t="s">
        <v>8120</v>
      </c>
      <c r="H2260" s="1" t="str">
        <f t="shared" si="2"/>
        <v>2005/2006</v>
      </c>
      <c r="I2260" s="2" t="str">
        <f t="shared" si="3"/>
        <v>2006</v>
      </c>
    </row>
    <row r="2261" ht="14.25" customHeight="1">
      <c r="A2261" s="1">
        <v>1.99500679E8</v>
      </c>
      <c r="B2261" s="1" t="s">
        <v>2015</v>
      </c>
      <c r="C2261" s="1" t="s">
        <v>2016</v>
      </c>
      <c r="D2261" s="1" t="s">
        <v>0</v>
      </c>
      <c r="E2261" s="1" t="str">
        <f t="shared" si="1"/>
        <v>199500679-LEIC</v>
      </c>
      <c r="F2261" s="1" t="s">
        <v>8157</v>
      </c>
      <c r="G2261" s="1" t="s">
        <v>8163</v>
      </c>
      <c r="H2261" s="1" t="str">
        <f t="shared" si="2"/>
        <v>1999/2000</v>
      </c>
      <c r="I2261" s="2" t="str">
        <f t="shared" si="3"/>
        <v>2000</v>
      </c>
    </row>
    <row r="2262" ht="14.25" customHeight="1">
      <c r="A2262" s="1">
        <v>1.99603176E8</v>
      </c>
      <c r="B2262" s="1" t="s">
        <v>2018</v>
      </c>
      <c r="C2262" s="1" t="s">
        <v>2019</v>
      </c>
      <c r="D2262" s="1" t="s">
        <v>0</v>
      </c>
      <c r="E2262" s="1" t="str">
        <f t="shared" si="1"/>
        <v>199603176-LEIC</v>
      </c>
      <c r="F2262" s="1" t="s">
        <v>8167</v>
      </c>
      <c r="G2262" s="1" t="s">
        <v>8159</v>
      </c>
      <c r="H2262" s="1" t="str">
        <f t="shared" si="2"/>
        <v>2000/2001</v>
      </c>
      <c r="I2262" s="2" t="str">
        <f t="shared" si="3"/>
        <v>2001</v>
      </c>
    </row>
    <row r="2263" ht="14.25" customHeight="1">
      <c r="A2263" s="1">
        <v>1.99600814E8</v>
      </c>
      <c r="B2263" s="1" t="s">
        <v>2036</v>
      </c>
      <c r="C2263" s="1" t="s">
        <v>2037</v>
      </c>
      <c r="D2263" s="1" t="s">
        <v>0</v>
      </c>
      <c r="E2263" s="1" t="str">
        <f t="shared" si="1"/>
        <v>199600814-LEIC</v>
      </c>
      <c r="F2263" s="1" t="s">
        <v>8167</v>
      </c>
      <c r="G2263" s="1" t="s">
        <v>8165</v>
      </c>
      <c r="H2263" s="1" t="str">
        <f t="shared" si="2"/>
        <v>2001/2002</v>
      </c>
      <c r="I2263" s="2" t="str">
        <f t="shared" si="3"/>
        <v>2002</v>
      </c>
    </row>
    <row r="2264" ht="14.25" customHeight="1">
      <c r="A2264" s="1">
        <v>1.99802652E8</v>
      </c>
      <c r="B2264" s="1" t="s">
        <v>2041</v>
      </c>
      <c r="C2264" s="1" t="s">
        <v>2042</v>
      </c>
      <c r="D2264" s="1" t="s">
        <v>0</v>
      </c>
      <c r="E2264" s="1" t="str">
        <f t="shared" si="1"/>
        <v>199802652-LEIC</v>
      </c>
      <c r="F2264" s="1" t="s">
        <v>8161</v>
      </c>
      <c r="G2264" s="1" t="s">
        <v>8160</v>
      </c>
      <c r="H2264" s="1" t="str">
        <f t="shared" si="2"/>
        <v>2004/2005</v>
      </c>
      <c r="I2264" s="2" t="str">
        <f t="shared" si="3"/>
        <v>2005</v>
      </c>
    </row>
    <row r="2265" ht="14.25" customHeight="1">
      <c r="A2265" s="1">
        <v>1.99602141E8</v>
      </c>
      <c r="B2265" s="1" t="s">
        <v>2043</v>
      </c>
      <c r="C2265" s="1" t="s">
        <v>2044</v>
      </c>
      <c r="D2265" s="1" t="s">
        <v>0</v>
      </c>
      <c r="E2265" s="1" t="str">
        <f t="shared" si="1"/>
        <v>199602141-LEIC</v>
      </c>
      <c r="F2265" s="1" t="s">
        <v>8167</v>
      </c>
      <c r="G2265" s="1" t="s">
        <v>8159</v>
      </c>
      <c r="H2265" s="1" t="str">
        <f t="shared" si="2"/>
        <v>2000/2001</v>
      </c>
      <c r="I2265" s="2" t="str">
        <f t="shared" si="3"/>
        <v>2001</v>
      </c>
    </row>
    <row r="2266" ht="14.25" customHeight="1">
      <c r="A2266" s="1">
        <v>1.99801379E8</v>
      </c>
      <c r="B2266" s="1" t="s">
        <v>2053</v>
      </c>
      <c r="C2266" s="1" t="s">
        <v>2054</v>
      </c>
      <c r="D2266" s="1" t="s">
        <v>0</v>
      </c>
      <c r="E2266" s="1" t="str">
        <f t="shared" si="1"/>
        <v>199801379-LEIC</v>
      </c>
      <c r="F2266" s="1" t="s">
        <v>8161</v>
      </c>
      <c r="G2266" s="1" t="s">
        <v>8162</v>
      </c>
      <c r="H2266" s="1" t="str">
        <f t="shared" si="2"/>
        <v>2002/2003</v>
      </c>
      <c r="I2266" s="2" t="str">
        <f t="shared" si="3"/>
        <v>2003</v>
      </c>
    </row>
    <row r="2267" ht="14.25" customHeight="1">
      <c r="A2267" s="1">
        <v>1.99901571E8</v>
      </c>
      <c r="B2267" s="1" t="s">
        <v>2062</v>
      </c>
      <c r="C2267" s="1" t="s">
        <v>2063</v>
      </c>
      <c r="D2267" s="1" t="s">
        <v>0</v>
      </c>
      <c r="E2267" s="1" t="str">
        <f t="shared" si="1"/>
        <v>199901571-LEIC</v>
      </c>
      <c r="F2267" s="1" t="s">
        <v>8156</v>
      </c>
      <c r="G2267" s="1" t="s">
        <v>8160</v>
      </c>
      <c r="H2267" s="1" t="str">
        <f t="shared" si="2"/>
        <v>2004/2005</v>
      </c>
      <c r="I2267" s="2" t="str">
        <f t="shared" si="3"/>
        <v>2005</v>
      </c>
    </row>
    <row r="2268" ht="14.25" customHeight="1">
      <c r="A2268" s="1">
        <v>1.99502855E8</v>
      </c>
      <c r="B2268" s="1" t="s">
        <v>2068</v>
      </c>
      <c r="C2268" s="1" t="s">
        <v>2069</v>
      </c>
      <c r="D2268" s="1" t="s">
        <v>0</v>
      </c>
      <c r="E2268" s="1" t="str">
        <f t="shared" si="1"/>
        <v>199502855-LEIC</v>
      </c>
      <c r="F2268" s="1" t="s">
        <v>8157</v>
      </c>
      <c r="G2268" s="1" t="s">
        <v>8166</v>
      </c>
      <c r="H2268" s="1" t="str">
        <f t="shared" si="2"/>
        <v>2003/2004</v>
      </c>
      <c r="I2268" s="2" t="str">
        <f t="shared" si="3"/>
        <v>2004</v>
      </c>
    </row>
    <row r="2269" ht="14.25" customHeight="1">
      <c r="A2269" s="1">
        <v>1.99702627E8</v>
      </c>
      <c r="B2269" s="1" t="s">
        <v>2097</v>
      </c>
      <c r="C2269" s="1" t="s">
        <v>2098</v>
      </c>
      <c r="D2269" s="1" t="s">
        <v>0</v>
      </c>
      <c r="E2269" s="1" t="str">
        <f t="shared" si="1"/>
        <v>199702627-LEIC</v>
      </c>
      <c r="F2269" s="1" t="s">
        <v>8154</v>
      </c>
      <c r="G2269" s="1" t="s">
        <v>8165</v>
      </c>
      <c r="H2269" s="1" t="str">
        <f t="shared" si="2"/>
        <v>2001/2002</v>
      </c>
      <c r="I2269" s="2" t="str">
        <f t="shared" si="3"/>
        <v>2002</v>
      </c>
    </row>
    <row r="2270" ht="14.25" customHeight="1">
      <c r="A2270" s="1">
        <v>1.99903488E8</v>
      </c>
      <c r="B2270" s="1" t="s">
        <v>2104</v>
      </c>
      <c r="C2270" s="1" t="s">
        <v>2105</v>
      </c>
      <c r="D2270" s="1" t="s">
        <v>0</v>
      </c>
      <c r="E2270" s="1" t="str">
        <f t="shared" si="1"/>
        <v>199903488-LEIC</v>
      </c>
      <c r="F2270" s="1" t="s">
        <v>8156</v>
      </c>
      <c r="G2270" s="1" t="s">
        <v>8166</v>
      </c>
      <c r="H2270" s="1" t="str">
        <f t="shared" si="2"/>
        <v>2003/2004</v>
      </c>
      <c r="I2270" s="2" t="str">
        <f t="shared" si="3"/>
        <v>2004</v>
      </c>
    </row>
    <row r="2271" ht="14.25" customHeight="1">
      <c r="A2271" s="1">
        <v>1.99702062E8</v>
      </c>
      <c r="B2271" s="1" t="s">
        <v>2106</v>
      </c>
      <c r="C2271" s="1" t="s">
        <v>2107</v>
      </c>
      <c r="D2271" s="1" t="s">
        <v>0</v>
      </c>
      <c r="E2271" s="1" t="str">
        <f t="shared" si="1"/>
        <v>199702062-LEIC</v>
      </c>
      <c r="F2271" s="1" t="s">
        <v>8154</v>
      </c>
      <c r="G2271" s="1" t="s">
        <v>8162</v>
      </c>
      <c r="H2271" s="1" t="str">
        <f t="shared" si="2"/>
        <v>2002/2003</v>
      </c>
      <c r="I2271" s="2" t="str">
        <f t="shared" si="3"/>
        <v>2003</v>
      </c>
    </row>
    <row r="2272" ht="14.25" customHeight="1">
      <c r="A2272" s="1">
        <v>1.99504065E8</v>
      </c>
      <c r="B2272" s="1" t="s">
        <v>2114</v>
      </c>
      <c r="C2272" s="1" t="s">
        <v>2115</v>
      </c>
      <c r="D2272" s="1" t="s">
        <v>0</v>
      </c>
      <c r="E2272" s="1" t="str">
        <f t="shared" si="1"/>
        <v>199504065-LEIC</v>
      </c>
      <c r="F2272" s="1" t="s">
        <v>8157</v>
      </c>
      <c r="G2272" s="1" t="s">
        <v>8163</v>
      </c>
      <c r="H2272" s="1" t="str">
        <f t="shared" si="2"/>
        <v>1999/2000</v>
      </c>
      <c r="I2272" s="2" t="str">
        <f t="shared" si="3"/>
        <v>2000</v>
      </c>
    </row>
    <row r="2273" ht="14.25" customHeight="1">
      <c r="A2273" s="1">
        <v>1.99601476E8</v>
      </c>
      <c r="B2273" s="1" t="s">
        <v>2128</v>
      </c>
      <c r="C2273" s="1" t="s">
        <v>2129</v>
      </c>
      <c r="D2273" s="1" t="s">
        <v>0</v>
      </c>
      <c r="E2273" s="1" t="str">
        <f t="shared" si="1"/>
        <v>199601476-LEIC</v>
      </c>
      <c r="F2273" s="1" t="s">
        <v>8167</v>
      </c>
      <c r="G2273" s="1" t="s">
        <v>8165</v>
      </c>
      <c r="H2273" s="1" t="str">
        <f t="shared" si="2"/>
        <v>2001/2002</v>
      </c>
      <c r="I2273" s="2" t="str">
        <f t="shared" si="3"/>
        <v>2002</v>
      </c>
    </row>
    <row r="2274" ht="14.25" customHeight="1">
      <c r="A2274" s="1">
        <v>1.9970205E8</v>
      </c>
      <c r="B2274" s="1" t="s">
        <v>2154</v>
      </c>
      <c r="C2274" s="1" t="s">
        <v>2155</v>
      </c>
      <c r="D2274" s="1" t="s">
        <v>0</v>
      </c>
      <c r="E2274" s="1" t="str">
        <f t="shared" si="1"/>
        <v>199702050-LEIC</v>
      </c>
      <c r="F2274" s="1" t="s">
        <v>8154</v>
      </c>
      <c r="G2274" s="1" t="s">
        <v>8165</v>
      </c>
      <c r="H2274" s="1" t="str">
        <f t="shared" si="2"/>
        <v>2001/2002</v>
      </c>
      <c r="I2274" s="2" t="str">
        <f t="shared" si="3"/>
        <v>2002</v>
      </c>
    </row>
    <row r="2275" ht="14.25" customHeight="1">
      <c r="A2275" s="1">
        <v>1.99803127E8</v>
      </c>
      <c r="B2275" s="1" t="s">
        <v>2157</v>
      </c>
      <c r="D2275" s="1" t="s">
        <v>0</v>
      </c>
      <c r="E2275" s="1" t="str">
        <f t="shared" si="1"/>
        <v>199803127-LEIC</v>
      </c>
      <c r="F2275" s="1" t="s">
        <v>8148</v>
      </c>
      <c r="G2275" s="1" t="s">
        <v>8160</v>
      </c>
      <c r="H2275" s="1" t="str">
        <f t="shared" si="2"/>
        <v>2004/2005</v>
      </c>
      <c r="I2275" s="2" t="str">
        <f t="shared" si="3"/>
        <v>2005</v>
      </c>
    </row>
    <row r="2276" ht="14.25" customHeight="1">
      <c r="A2276" s="1">
        <v>2.00102919E8</v>
      </c>
      <c r="B2276" s="1" t="s">
        <v>2163</v>
      </c>
      <c r="C2276" s="1" t="s">
        <v>2164</v>
      </c>
      <c r="D2276" s="1" t="s">
        <v>0</v>
      </c>
      <c r="E2276" s="1" t="str">
        <f t="shared" si="1"/>
        <v>200102919-LEIC</v>
      </c>
      <c r="F2276" s="1" t="s">
        <v>8148</v>
      </c>
      <c r="G2276" s="1" t="s">
        <v>8122</v>
      </c>
      <c r="H2276" s="1" t="str">
        <f t="shared" si="2"/>
        <v>2006/2007</v>
      </c>
      <c r="I2276" s="2" t="str">
        <f t="shared" si="3"/>
        <v>2007</v>
      </c>
    </row>
    <row r="2277" ht="14.25" customHeight="1">
      <c r="A2277" s="1">
        <v>2.00003099E8</v>
      </c>
      <c r="B2277" s="1" t="s">
        <v>2170</v>
      </c>
      <c r="C2277" s="1" t="s">
        <v>2171</v>
      </c>
      <c r="D2277" s="1" t="s">
        <v>0</v>
      </c>
      <c r="E2277" s="1" t="str">
        <f t="shared" si="1"/>
        <v>200003099-LEIC</v>
      </c>
      <c r="F2277" s="1" t="s">
        <v>8153</v>
      </c>
      <c r="G2277" s="1" t="s">
        <v>8160</v>
      </c>
      <c r="H2277" s="1" t="str">
        <f t="shared" si="2"/>
        <v>2004/2005</v>
      </c>
      <c r="I2277" s="2" t="str">
        <f t="shared" si="3"/>
        <v>2005</v>
      </c>
    </row>
    <row r="2278" ht="14.25" customHeight="1">
      <c r="A2278" s="1">
        <v>2.00100997E8</v>
      </c>
      <c r="B2278" s="1" t="s">
        <v>2178</v>
      </c>
      <c r="C2278" s="1" t="s">
        <v>2179</v>
      </c>
      <c r="D2278" s="1" t="s">
        <v>0</v>
      </c>
      <c r="E2278" s="1" t="str">
        <f t="shared" si="1"/>
        <v>200100997-LEIC</v>
      </c>
      <c r="F2278" s="1" t="s">
        <v>8148</v>
      </c>
      <c r="G2278" s="1" t="s">
        <v>8120</v>
      </c>
      <c r="H2278" s="1" t="str">
        <f t="shared" si="2"/>
        <v>2005/2006</v>
      </c>
      <c r="I2278" s="2" t="str">
        <f t="shared" si="3"/>
        <v>2006</v>
      </c>
    </row>
    <row r="2279" ht="14.25" customHeight="1">
      <c r="A2279" s="1">
        <v>1.99701416E8</v>
      </c>
      <c r="B2279" s="1" t="s">
        <v>2180</v>
      </c>
      <c r="D2279" s="1" t="s">
        <v>0</v>
      </c>
      <c r="E2279" s="1" t="str">
        <f t="shared" si="1"/>
        <v>199701416-LEIC</v>
      </c>
      <c r="F2279" s="1" t="s">
        <v>8148</v>
      </c>
      <c r="G2279" s="1" t="s">
        <v>8120</v>
      </c>
      <c r="H2279" s="1" t="str">
        <f t="shared" si="2"/>
        <v>2005/2006</v>
      </c>
      <c r="I2279" s="2" t="str">
        <f t="shared" si="3"/>
        <v>2006</v>
      </c>
    </row>
    <row r="2280" ht="14.25" customHeight="1">
      <c r="A2280" s="1">
        <v>1.99803191E8</v>
      </c>
      <c r="B2280" s="1" t="s">
        <v>2184</v>
      </c>
      <c r="C2280" s="1" t="s">
        <v>2185</v>
      </c>
      <c r="D2280" s="1" t="s">
        <v>0</v>
      </c>
      <c r="E2280" s="1" t="str">
        <f t="shared" si="1"/>
        <v>199803191-LEIC</v>
      </c>
      <c r="F2280" s="1" t="s">
        <v>8161</v>
      </c>
      <c r="G2280" s="1" t="s">
        <v>8162</v>
      </c>
      <c r="H2280" s="1" t="str">
        <f t="shared" si="2"/>
        <v>2002/2003</v>
      </c>
      <c r="I2280" s="2" t="str">
        <f t="shared" si="3"/>
        <v>2003</v>
      </c>
    </row>
    <row r="2281" ht="14.25" customHeight="1">
      <c r="A2281" s="1">
        <v>1.99604326E8</v>
      </c>
      <c r="B2281" s="1" t="s">
        <v>2188</v>
      </c>
      <c r="C2281" s="1" t="s">
        <v>2189</v>
      </c>
      <c r="D2281" s="1" t="s">
        <v>0</v>
      </c>
      <c r="E2281" s="1" t="str">
        <f t="shared" si="1"/>
        <v>199604326-LEIC</v>
      </c>
      <c r="F2281" s="1" t="s">
        <v>8167</v>
      </c>
      <c r="G2281" s="1" t="s">
        <v>8165</v>
      </c>
      <c r="H2281" s="1" t="str">
        <f t="shared" si="2"/>
        <v>2001/2002</v>
      </c>
      <c r="I2281" s="2" t="str">
        <f t="shared" si="3"/>
        <v>2002</v>
      </c>
    </row>
    <row r="2282" ht="14.25" customHeight="1">
      <c r="A2282" s="1">
        <v>1.99603173E8</v>
      </c>
      <c r="B2282" s="1" t="s">
        <v>2191</v>
      </c>
      <c r="C2282" s="1" t="s">
        <v>2192</v>
      </c>
      <c r="D2282" s="1" t="s">
        <v>0</v>
      </c>
      <c r="E2282" s="1" t="str">
        <f t="shared" si="1"/>
        <v>199603173-LEIC</v>
      </c>
      <c r="F2282" s="1" t="s">
        <v>8167</v>
      </c>
      <c r="G2282" s="1" t="s">
        <v>8159</v>
      </c>
      <c r="H2282" s="1" t="str">
        <f t="shared" si="2"/>
        <v>2000/2001</v>
      </c>
      <c r="I2282" s="2" t="str">
        <f t="shared" si="3"/>
        <v>2001</v>
      </c>
    </row>
    <row r="2283" ht="14.25" customHeight="1">
      <c r="A2283" s="1">
        <v>1.99602077E8</v>
      </c>
      <c r="B2283" s="1" t="s">
        <v>2203</v>
      </c>
      <c r="C2283" s="1" t="s">
        <v>2204</v>
      </c>
      <c r="D2283" s="1" t="s">
        <v>0</v>
      </c>
      <c r="E2283" s="1" t="str">
        <f t="shared" si="1"/>
        <v>199602077-LEIC</v>
      </c>
      <c r="F2283" s="1" t="s">
        <v>8167</v>
      </c>
      <c r="G2283" s="1" t="s">
        <v>8159</v>
      </c>
      <c r="H2283" s="1" t="str">
        <f t="shared" si="2"/>
        <v>2000/2001</v>
      </c>
      <c r="I2283" s="2" t="str">
        <f t="shared" si="3"/>
        <v>2001</v>
      </c>
    </row>
    <row r="2284" ht="14.25" customHeight="1">
      <c r="A2284" s="1">
        <v>2.00104238E8</v>
      </c>
      <c r="B2284" s="1" t="s">
        <v>2212</v>
      </c>
      <c r="C2284" s="1" t="s">
        <v>2213</v>
      </c>
      <c r="D2284" s="1" t="s">
        <v>0</v>
      </c>
      <c r="E2284" s="1" t="str">
        <f t="shared" si="1"/>
        <v>200104238-LEIC</v>
      </c>
      <c r="F2284" s="1" t="s">
        <v>8148</v>
      </c>
      <c r="G2284" s="1" t="s">
        <v>8122</v>
      </c>
      <c r="H2284" s="1" t="str">
        <f t="shared" si="2"/>
        <v>2006/2007</v>
      </c>
      <c r="I2284" s="2" t="str">
        <f t="shared" si="3"/>
        <v>2007</v>
      </c>
    </row>
    <row r="2285" ht="14.25" customHeight="1">
      <c r="A2285" s="1">
        <v>1.99701414E8</v>
      </c>
      <c r="B2285" s="1" t="s">
        <v>2225</v>
      </c>
      <c r="C2285" s="1" t="s">
        <v>2226</v>
      </c>
      <c r="D2285" s="1" t="s">
        <v>0</v>
      </c>
      <c r="E2285" s="1" t="str">
        <f t="shared" si="1"/>
        <v>199701414-LEIC</v>
      </c>
      <c r="F2285" s="1" t="s">
        <v>8154</v>
      </c>
      <c r="G2285" s="1" t="s">
        <v>8120</v>
      </c>
      <c r="H2285" s="1" t="str">
        <f t="shared" si="2"/>
        <v>2005/2006</v>
      </c>
      <c r="I2285" s="2" t="str">
        <f t="shared" si="3"/>
        <v>2006</v>
      </c>
    </row>
    <row r="2286" ht="14.25" customHeight="1">
      <c r="A2286" s="1">
        <v>1.99504009E8</v>
      </c>
      <c r="B2286" s="1" t="s">
        <v>2270</v>
      </c>
      <c r="C2286" s="1" t="s">
        <v>2271</v>
      </c>
      <c r="D2286" s="1" t="s">
        <v>0</v>
      </c>
      <c r="E2286" s="1" t="str">
        <f t="shared" si="1"/>
        <v>199504009-LEIC</v>
      </c>
      <c r="F2286" s="1" t="s">
        <v>8157</v>
      </c>
      <c r="G2286" s="1" t="s">
        <v>8163</v>
      </c>
      <c r="H2286" s="1" t="str">
        <f t="shared" si="2"/>
        <v>1999/2000</v>
      </c>
      <c r="I2286" s="2" t="str">
        <f t="shared" si="3"/>
        <v>2000</v>
      </c>
    </row>
    <row r="2287" ht="14.25" customHeight="1">
      <c r="A2287" s="1">
        <v>1.99402407E8</v>
      </c>
      <c r="B2287" s="1" t="s">
        <v>2346</v>
      </c>
      <c r="C2287" s="1" t="s">
        <v>2347</v>
      </c>
      <c r="D2287" s="1" t="s">
        <v>0</v>
      </c>
      <c r="E2287" s="1" t="str">
        <f t="shared" si="1"/>
        <v>199402407-LEIC</v>
      </c>
      <c r="F2287" s="1" t="s">
        <v>8158</v>
      </c>
      <c r="G2287" s="1" t="s">
        <v>8120</v>
      </c>
      <c r="H2287" s="1" t="str">
        <f t="shared" si="2"/>
        <v>2005/2006</v>
      </c>
      <c r="I2287" s="2" t="str">
        <f t="shared" si="3"/>
        <v>2006</v>
      </c>
    </row>
    <row r="2288" ht="14.25" customHeight="1">
      <c r="A2288" s="1">
        <v>2.00003188E8</v>
      </c>
      <c r="B2288" s="1" t="s">
        <v>2371</v>
      </c>
      <c r="C2288" s="1" t="s">
        <v>2372</v>
      </c>
      <c r="D2288" s="1" t="s">
        <v>0</v>
      </c>
      <c r="E2288" s="1" t="str">
        <f t="shared" si="1"/>
        <v>200003188-LEIC</v>
      </c>
      <c r="F2288" s="1" t="s">
        <v>8153</v>
      </c>
      <c r="G2288" s="1" t="s">
        <v>8160</v>
      </c>
      <c r="H2288" s="1" t="str">
        <f t="shared" si="2"/>
        <v>2004/2005</v>
      </c>
      <c r="I2288" s="2" t="str">
        <f t="shared" si="3"/>
        <v>2005</v>
      </c>
    </row>
    <row r="2289" ht="14.25" customHeight="1">
      <c r="A2289" s="1">
        <v>2.00000435E8</v>
      </c>
      <c r="B2289" s="1" t="s">
        <v>2388</v>
      </c>
      <c r="C2289" s="1" t="s">
        <v>2389</v>
      </c>
      <c r="D2289" s="1" t="s">
        <v>0</v>
      </c>
      <c r="E2289" s="1" t="str">
        <f t="shared" si="1"/>
        <v>200000435-LEIC</v>
      </c>
      <c r="F2289" s="1" t="s">
        <v>8153</v>
      </c>
      <c r="G2289" s="1" t="s">
        <v>8160</v>
      </c>
      <c r="H2289" s="1" t="str">
        <f t="shared" si="2"/>
        <v>2004/2005</v>
      </c>
      <c r="I2289" s="2" t="str">
        <f t="shared" si="3"/>
        <v>2005</v>
      </c>
    </row>
    <row r="2290" ht="14.25" customHeight="1">
      <c r="A2290" s="1">
        <v>1.99500187E8</v>
      </c>
      <c r="B2290" s="1" t="s">
        <v>2391</v>
      </c>
      <c r="C2290" s="1" t="s">
        <v>2392</v>
      </c>
      <c r="D2290" s="1" t="s">
        <v>0</v>
      </c>
      <c r="E2290" s="1" t="str">
        <f t="shared" si="1"/>
        <v>199500187-LEIC</v>
      </c>
      <c r="F2290" s="1" t="s">
        <v>8157</v>
      </c>
      <c r="G2290" s="1" t="s">
        <v>8163</v>
      </c>
      <c r="H2290" s="1" t="str">
        <f t="shared" si="2"/>
        <v>1999/2000</v>
      </c>
      <c r="I2290" s="2" t="str">
        <f t="shared" si="3"/>
        <v>2000</v>
      </c>
    </row>
    <row r="2291" ht="14.25" customHeight="1">
      <c r="A2291" s="1">
        <v>1.99400754E8</v>
      </c>
      <c r="B2291" s="1" t="s">
        <v>2458</v>
      </c>
      <c r="C2291" s="1" t="s">
        <v>2459</v>
      </c>
      <c r="D2291" s="1" t="s">
        <v>0</v>
      </c>
      <c r="E2291" s="1" t="str">
        <f t="shared" si="1"/>
        <v>199400754-LEIC</v>
      </c>
      <c r="F2291" s="1" t="s">
        <v>8158</v>
      </c>
      <c r="G2291" s="1" t="s">
        <v>8164</v>
      </c>
      <c r="H2291" s="1" t="str">
        <f t="shared" si="2"/>
        <v>1998/1999</v>
      </c>
      <c r="I2291" s="2" t="str">
        <f t="shared" si="3"/>
        <v>1999</v>
      </c>
    </row>
    <row r="2292" ht="14.25" customHeight="1">
      <c r="A2292" s="1">
        <v>2.00001055E8</v>
      </c>
      <c r="B2292" s="1" t="s">
        <v>2487</v>
      </c>
      <c r="C2292" s="1" t="s">
        <v>2488</v>
      </c>
      <c r="D2292" s="1" t="s">
        <v>0</v>
      </c>
      <c r="E2292" s="1" t="str">
        <f t="shared" si="1"/>
        <v>200001055-LEIC</v>
      </c>
      <c r="F2292" s="1" t="s">
        <v>8153</v>
      </c>
      <c r="G2292" s="1" t="s">
        <v>8160</v>
      </c>
      <c r="H2292" s="1" t="str">
        <f t="shared" si="2"/>
        <v>2004/2005</v>
      </c>
      <c r="I2292" s="2" t="str">
        <f t="shared" si="3"/>
        <v>2005</v>
      </c>
    </row>
    <row r="2293" ht="14.25" customHeight="1">
      <c r="A2293" s="1">
        <v>1.99403606E8</v>
      </c>
      <c r="B2293" s="1" t="s">
        <v>2557</v>
      </c>
      <c r="C2293" s="1" t="s">
        <v>2558</v>
      </c>
      <c r="D2293" s="1" t="s">
        <v>0</v>
      </c>
      <c r="E2293" s="1" t="str">
        <f t="shared" si="1"/>
        <v>199403606-LEIC</v>
      </c>
      <c r="F2293" s="1" t="s">
        <v>8158</v>
      </c>
      <c r="G2293" s="1" t="s">
        <v>8164</v>
      </c>
      <c r="H2293" s="1" t="str">
        <f t="shared" si="2"/>
        <v>1998/1999</v>
      </c>
      <c r="I2293" s="2" t="str">
        <f t="shared" si="3"/>
        <v>1999</v>
      </c>
    </row>
    <row r="2294" ht="14.25" customHeight="1">
      <c r="A2294" s="1">
        <v>2.00003861E8</v>
      </c>
      <c r="B2294" s="1" t="s">
        <v>2563</v>
      </c>
      <c r="C2294" s="1" t="s">
        <v>2564</v>
      </c>
      <c r="D2294" s="1" t="s">
        <v>0</v>
      </c>
      <c r="E2294" s="1" t="str">
        <f t="shared" si="1"/>
        <v>200003861-LEIC</v>
      </c>
      <c r="F2294" s="1" t="s">
        <v>8153</v>
      </c>
      <c r="G2294" s="1" t="s">
        <v>8160</v>
      </c>
      <c r="H2294" s="1" t="str">
        <f t="shared" si="2"/>
        <v>2004/2005</v>
      </c>
      <c r="I2294" s="2" t="str">
        <f t="shared" si="3"/>
        <v>2005</v>
      </c>
    </row>
    <row r="2295" ht="14.25" customHeight="1">
      <c r="A2295" s="1">
        <v>1.99604263E8</v>
      </c>
      <c r="B2295" s="1" t="s">
        <v>2567</v>
      </c>
      <c r="C2295" s="1" t="s">
        <v>2568</v>
      </c>
      <c r="D2295" s="1" t="s">
        <v>0</v>
      </c>
      <c r="E2295" s="1" t="str">
        <f t="shared" si="1"/>
        <v>199604263-LEIC</v>
      </c>
      <c r="F2295" s="1" t="s">
        <v>8167</v>
      </c>
      <c r="G2295" s="1" t="s">
        <v>8159</v>
      </c>
      <c r="H2295" s="1" t="str">
        <f t="shared" si="2"/>
        <v>2000/2001</v>
      </c>
      <c r="I2295" s="2" t="str">
        <f t="shared" si="3"/>
        <v>2001</v>
      </c>
    </row>
    <row r="2296" ht="14.25" customHeight="1">
      <c r="A2296" s="1">
        <v>2.0000172E8</v>
      </c>
      <c r="B2296" s="1" t="s">
        <v>2576</v>
      </c>
      <c r="C2296" s="1" t="s">
        <v>2577</v>
      </c>
      <c r="D2296" s="1" t="s">
        <v>0</v>
      </c>
      <c r="E2296" s="1" t="str">
        <f t="shared" si="1"/>
        <v>200001720-LEIC</v>
      </c>
      <c r="F2296" s="1" t="s">
        <v>8153</v>
      </c>
      <c r="G2296" s="1" t="s">
        <v>8160</v>
      </c>
      <c r="H2296" s="1" t="str">
        <f t="shared" si="2"/>
        <v>2004/2005</v>
      </c>
      <c r="I2296" s="2" t="str">
        <f t="shared" si="3"/>
        <v>2005</v>
      </c>
    </row>
    <row r="2297" ht="14.25" customHeight="1">
      <c r="A2297" s="1">
        <v>1.99902766E8</v>
      </c>
      <c r="B2297" s="1" t="s">
        <v>2590</v>
      </c>
      <c r="C2297" s="1" t="s">
        <v>2591</v>
      </c>
      <c r="D2297" s="1" t="s">
        <v>0</v>
      </c>
      <c r="E2297" s="1" t="str">
        <f t="shared" si="1"/>
        <v>199902766-LEIC</v>
      </c>
      <c r="F2297" s="1" t="s">
        <v>8156</v>
      </c>
      <c r="G2297" s="1" t="s">
        <v>8120</v>
      </c>
      <c r="H2297" s="1" t="str">
        <f t="shared" si="2"/>
        <v>2005/2006</v>
      </c>
      <c r="I2297" s="2" t="str">
        <f t="shared" si="3"/>
        <v>2006</v>
      </c>
    </row>
    <row r="2298" ht="14.25" customHeight="1">
      <c r="A2298" s="1">
        <v>1.99603683E8</v>
      </c>
      <c r="B2298" s="1" t="s">
        <v>2595</v>
      </c>
      <c r="C2298" s="1" t="s">
        <v>2596</v>
      </c>
      <c r="D2298" s="1" t="s">
        <v>0</v>
      </c>
      <c r="E2298" s="1" t="str">
        <f t="shared" si="1"/>
        <v>199603683-LEIC</v>
      </c>
      <c r="F2298" s="1" t="s">
        <v>8167</v>
      </c>
      <c r="G2298" s="1" t="s">
        <v>8165</v>
      </c>
      <c r="H2298" s="1" t="str">
        <f t="shared" si="2"/>
        <v>2001/2002</v>
      </c>
      <c r="I2298" s="2" t="str">
        <f t="shared" si="3"/>
        <v>2002</v>
      </c>
    </row>
    <row r="2299" ht="14.25" customHeight="1">
      <c r="A2299" s="1">
        <v>1.99800788E8</v>
      </c>
      <c r="B2299" s="1" t="s">
        <v>2604</v>
      </c>
      <c r="C2299" s="1" t="s">
        <v>2605</v>
      </c>
      <c r="D2299" s="1" t="s">
        <v>0</v>
      </c>
      <c r="E2299" s="1" t="str">
        <f t="shared" si="1"/>
        <v>199800788-LEIC</v>
      </c>
      <c r="F2299" s="1" t="s">
        <v>8161</v>
      </c>
      <c r="G2299" s="1" t="s">
        <v>8162</v>
      </c>
      <c r="H2299" s="1" t="str">
        <f t="shared" si="2"/>
        <v>2002/2003</v>
      </c>
      <c r="I2299" s="2" t="str">
        <f t="shared" si="3"/>
        <v>2003</v>
      </c>
    </row>
    <row r="2300" ht="14.25" customHeight="1">
      <c r="A2300" s="1">
        <v>2.0000456E8</v>
      </c>
      <c r="B2300" s="1" t="s">
        <v>2661</v>
      </c>
      <c r="C2300" s="1" t="s">
        <v>2662</v>
      </c>
      <c r="D2300" s="1" t="s">
        <v>0</v>
      </c>
      <c r="E2300" s="1" t="str">
        <f t="shared" si="1"/>
        <v>200004560-LEIC</v>
      </c>
      <c r="F2300" s="1" t="s">
        <v>8153</v>
      </c>
      <c r="G2300" s="1" t="s">
        <v>8160</v>
      </c>
      <c r="H2300" s="1" t="str">
        <f t="shared" si="2"/>
        <v>2004/2005</v>
      </c>
      <c r="I2300" s="2" t="str">
        <f t="shared" si="3"/>
        <v>2005</v>
      </c>
    </row>
    <row r="2301" ht="14.25" customHeight="1">
      <c r="A2301" s="1">
        <v>2.00001724E8</v>
      </c>
      <c r="B2301" s="1" t="s">
        <v>2682</v>
      </c>
      <c r="C2301" s="1" t="s">
        <v>2683</v>
      </c>
      <c r="D2301" s="1" t="s">
        <v>0</v>
      </c>
      <c r="E2301" s="1" t="str">
        <f t="shared" si="1"/>
        <v>200001724-LEIC</v>
      </c>
      <c r="F2301" s="1" t="s">
        <v>8153</v>
      </c>
      <c r="G2301" s="1" t="s">
        <v>8160</v>
      </c>
      <c r="H2301" s="1" t="str">
        <f t="shared" si="2"/>
        <v>2004/2005</v>
      </c>
      <c r="I2301" s="2" t="str">
        <f t="shared" si="3"/>
        <v>2005</v>
      </c>
    </row>
    <row r="2302" ht="14.25" customHeight="1">
      <c r="A2302" s="1">
        <v>2.00102916E8</v>
      </c>
      <c r="B2302" s="1" t="s">
        <v>2686</v>
      </c>
      <c r="C2302" s="1" t="s">
        <v>2687</v>
      </c>
      <c r="D2302" s="1" t="s">
        <v>0</v>
      </c>
      <c r="E2302" s="1" t="str">
        <f t="shared" si="1"/>
        <v>200102916-LEIC</v>
      </c>
      <c r="F2302" s="1" t="s">
        <v>8148</v>
      </c>
      <c r="G2302" s="1" t="s">
        <v>8120</v>
      </c>
      <c r="H2302" s="1" t="str">
        <f t="shared" si="2"/>
        <v>2005/2006</v>
      </c>
      <c r="I2302" s="2" t="str">
        <f t="shared" si="3"/>
        <v>2006</v>
      </c>
    </row>
    <row r="2303" ht="14.25" customHeight="1">
      <c r="A2303" s="1">
        <v>1.99403562E8</v>
      </c>
      <c r="B2303" s="1" t="s">
        <v>2689</v>
      </c>
      <c r="C2303" s="1" t="s">
        <v>2690</v>
      </c>
      <c r="D2303" s="1" t="s">
        <v>0</v>
      </c>
      <c r="E2303" s="1" t="str">
        <f t="shared" si="1"/>
        <v>199403562-LEIC</v>
      </c>
      <c r="F2303" s="1" t="s">
        <v>8158</v>
      </c>
      <c r="G2303" s="1" t="s">
        <v>8160</v>
      </c>
      <c r="H2303" s="1" t="str">
        <f t="shared" si="2"/>
        <v>2004/2005</v>
      </c>
      <c r="I2303" s="2" t="str">
        <f t="shared" si="3"/>
        <v>2005</v>
      </c>
    </row>
    <row r="2304" ht="14.25" customHeight="1">
      <c r="A2304" s="1">
        <v>2.00005131E8</v>
      </c>
      <c r="B2304" s="1" t="s">
        <v>2694</v>
      </c>
      <c r="C2304" s="1" t="s">
        <v>2695</v>
      </c>
      <c r="D2304" s="1" t="s">
        <v>0</v>
      </c>
      <c r="E2304" s="1" t="str">
        <f t="shared" si="1"/>
        <v>200005131-LEIC</v>
      </c>
      <c r="F2304" s="1" t="s">
        <v>8153</v>
      </c>
      <c r="G2304" s="1" t="s">
        <v>8160</v>
      </c>
      <c r="H2304" s="1" t="str">
        <f t="shared" si="2"/>
        <v>2004/2005</v>
      </c>
      <c r="I2304" s="2" t="str">
        <f t="shared" si="3"/>
        <v>2005</v>
      </c>
    </row>
    <row r="2305" ht="14.25" customHeight="1">
      <c r="A2305" s="1">
        <v>1.99900306E8</v>
      </c>
      <c r="B2305" s="1" t="s">
        <v>2700</v>
      </c>
      <c r="C2305" s="1" t="s">
        <v>2701</v>
      </c>
      <c r="D2305" s="1" t="s">
        <v>0</v>
      </c>
      <c r="E2305" s="1" t="str">
        <f t="shared" si="1"/>
        <v>199900306-LEIC</v>
      </c>
      <c r="F2305" s="1" t="s">
        <v>8156</v>
      </c>
      <c r="G2305" s="1" t="s">
        <v>8166</v>
      </c>
      <c r="H2305" s="1" t="str">
        <f t="shared" si="2"/>
        <v>2003/2004</v>
      </c>
      <c r="I2305" s="2" t="str">
        <f t="shared" si="3"/>
        <v>2004</v>
      </c>
    </row>
    <row r="2306" ht="14.25" customHeight="1">
      <c r="A2306" s="1">
        <v>2.00205317E8</v>
      </c>
      <c r="B2306" s="1" t="s">
        <v>2720</v>
      </c>
      <c r="C2306" s="1" t="s">
        <v>2721</v>
      </c>
      <c r="D2306" s="1" t="s">
        <v>0</v>
      </c>
      <c r="E2306" s="1" t="str">
        <f t="shared" si="1"/>
        <v>200205317-LEIC</v>
      </c>
      <c r="F2306" s="1" t="s">
        <v>8149</v>
      </c>
      <c r="G2306" s="1" t="s">
        <v>8122</v>
      </c>
      <c r="H2306" s="1" t="str">
        <f t="shared" si="2"/>
        <v>2006/2007</v>
      </c>
      <c r="I2306" s="2" t="str">
        <f t="shared" si="3"/>
        <v>2007</v>
      </c>
    </row>
    <row r="2307" ht="14.25" customHeight="1">
      <c r="A2307" s="1">
        <v>1.99803873E8</v>
      </c>
      <c r="B2307" s="1" t="s">
        <v>2726</v>
      </c>
      <c r="C2307" s="1" t="s">
        <v>2727</v>
      </c>
      <c r="D2307" s="1" t="s">
        <v>0</v>
      </c>
      <c r="E2307" s="1" t="str">
        <f t="shared" si="1"/>
        <v>199803873-LEIC</v>
      </c>
      <c r="F2307" s="1" t="s">
        <v>8161</v>
      </c>
      <c r="G2307" s="1" t="s">
        <v>8120</v>
      </c>
      <c r="H2307" s="1" t="str">
        <f t="shared" si="2"/>
        <v>2005/2006</v>
      </c>
      <c r="I2307" s="2" t="str">
        <f t="shared" si="3"/>
        <v>2006</v>
      </c>
    </row>
    <row r="2308" ht="14.25" customHeight="1">
      <c r="A2308" s="1">
        <v>1.99502308E8</v>
      </c>
      <c r="B2308" s="1" t="s">
        <v>2737</v>
      </c>
      <c r="C2308" s="1" t="s">
        <v>2738</v>
      </c>
      <c r="D2308" s="1" t="s">
        <v>0</v>
      </c>
      <c r="E2308" s="1" t="str">
        <f t="shared" si="1"/>
        <v>199502308-LEIC</v>
      </c>
      <c r="F2308" s="1" t="s">
        <v>8161</v>
      </c>
      <c r="G2308" s="1" t="s">
        <v>8162</v>
      </c>
      <c r="H2308" s="1" t="str">
        <f t="shared" si="2"/>
        <v>2002/2003</v>
      </c>
      <c r="I2308" s="2" t="str">
        <f t="shared" si="3"/>
        <v>2003</v>
      </c>
    </row>
    <row r="2309" ht="14.25" customHeight="1">
      <c r="A2309" s="1">
        <v>1.99400151E8</v>
      </c>
      <c r="B2309" s="1" t="s">
        <v>2741</v>
      </c>
      <c r="C2309" s="1" t="s">
        <v>2742</v>
      </c>
      <c r="D2309" s="1" t="s">
        <v>0</v>
      </c>
      <c r="E2309" s="1" t="str">
        <f t="shared" si="1"/>
        <v>199400151-LEIC</v>
      </c>
      <c r="F2309" s="1" t="s">
        <v>8158</v>
      </c>
      <c r="G2309" s="1" t="s">
        <v>8164</v>
      </c>
      <c r="H2309" s="1" t="str">
        <f t="shared" si="2"/>
        <v>1998/1999</v>
      </c>
      <c r="I2309" s="2" t="str">
        <f t="shared" si="3"/>
        <v>1999</v>
      </c>
    </row>
    <row r="2310" ht="14.25" customHeight="1">
      <c r="A2310" s="1">
        <v>1.99801338E8</v>
      </c>
      <c r="B2310" s="1" t="s">
        <v>2748</v>
      </c>
      <c r="C2310" s="1" t="s">
        <v>2749</v>
      </c>
      <c r="D2310" s="1" t="s">
        <v>0</v>
      </c>
      <c r="E2310" s="1" t="str">
        <f t="shared" si="1"/>
        <v>199801338-LEIC</v>
      </c>
      <c r="F2310" s="1" t="s">
        <v>8161</v>
      </c>
      <c r="G2310" s="1" t="s">
        <v>8162</v>
      </c>
      <c r="H2310" s="1" t="str">
        <f t="shared" si="2"/>
        <v>2002/2003</v>
      </c>
      <c r="I2310" s="2" t="str">
        <f t="shared" si="3"/>
        <v>2003</v>
      </c>
    </row>
    <row r="2311" ht="14.25" customHeight="1">
      <c r="A2311" s="1">
        <v>2.00000383E8</v>
      </c>
      <c r="B2311" s="1" t="s">
        <v>2752</v>
      </c>
      <c r="C2311" s="1" t="s">
        <v>2753</v>
      </c>
      <c r="D2311" s="1" t="s">
        <v>0</v>
      </c>
      <c r="E2311" s="1" t="str">
        <f t="shared" si="1"/>
        <v>200000383-LEIC</v>
      </c>
      <c r="F2311" s="1" t="s">
        <v>8153</v>
      </c>
      <c r="G2311" s="1" t="s">
        <v>8160</v>
      </c>
      <c r="H2311" s="1" t="str">
        <f t="shared" si="2"/>
        <v>2004/2005</v>
      </c>
      <c r="I2311" s="2" t="str">
        <f t="shared" si="3"/>
        <v>2005</v>
      </c>
    </row>
    <row r="2312" ht="14.25" customHeight="1">
      <c r="A2312" s="1">
        <v>2.00003849E8</v>
      </c>
      <c r="B2312" s="1" t="s">
        <v>2765</v>
      </c>
      <c r="C2312" s="1" t="s">
        <v>2766</v>
      </c>
      <c r="D2312" s="1" t="s">
        <v>0</v>
      </c>
      <c r="E2312" s="1" t="str">
        <f t="shared" si="1"/>
        <v>200003849-LEIC</v>
      </c>
      <c r="F2312" s="1" t="s">
        <v>8153</v>
      </c>
      <c r="G2312" s="1" t="s">
        <v>8160</v>
      </c>
      <c r="H2312" s="1" t="str">
        <f t="shared" si="2"/>
        <v>2004/2005</v>
      </c>
      <c r="I2312" s="2" t="str">
        <f t="shared" si="3"/>
        <v>2005</v>
      </c>
    </row>
    <row r="2313" ht="14.25" customHeight="1">
      <c r="A2313" s="1">
        <v>1.99600174E8</v>
      </c>
      <c r="B2313" s="1" t="s">
        <v>2776</v>
      </c>
      <c r="C2313" s="1" t="s">
        <v>2777</v>
      </c>
      <c r="D2313" s="1" t="s">
        <v>0</v>
      </c>
      <c r="E2313" s="1" t="str">
        <f t="shared" si="1"/>
        <v>199600174-LEIC</v>
      </c>
      <c r="F2313" s="1" t="s">
        <v>8167</v>
      </c>
      <c r="G2313" s="1" t="s">
        <v>8159</v>
      </c>
      <c r="H2313" s="1" t="str">
        <f t="shared" si="2"/>
        <v>2000/2001</v>
      </c>
      <c r="I2313" s="2" t="str">
        <f t="shared" si="3"/>
        <v>2001</v>
      </c>
    </row>
    <row r="2314" ht="14.25" customHeight="1">
      <c r="A2314" s="1">
        <v>1.99403028E8</v>
      </c>
      <c r="B2314" s="1" t="s">
        <v>2797</v>
      </c>
      <c r="D2314" s="1" t="s">
        <v>0</v>
      </c>
      <c r="E2314" s="1" t="str">
        <f t="shared" si="1"/>
        <v>199403028-LEIC</v>
      </c>
      <c r="F2314" s="1" t="s">
        <v>8158</v>
      </c>
      <c r="G2314" s="1" t="s">
        <v>8164</v>
      </c>
      <c r="H2314" s="1" t="str">
        <f t="shared" si="2"/>
        <v>1998/1999</v>
      </c>
      <c r="I2314" s="2" t="str">
        <f t="shared" si="3"/>
        <v>1999</v>
      </c>
    </row>
    <row r="2315" ht="14.25" customHeight="1">
      <c r="A2315" s="1">
        <v>2.00100996E8</v>
      </c>
      <c r="B2315" s="1" t="s">
        <v>2828</v>
      </c>
      <c r="C2315" s="1" t="s">
        <v>2829</v>
      </c>
      <c r="D2315" s="1" t="s">
        <v>0</v>
      </c>
      <c r="E2315" s="1" t="str">
        <f t="shared" si="1"/>
        <v>200100996-LEIC</v>
      </c>
      <c r="F2315" s="1" t="s">
        <v>8148</v>
      </c>
      <c r="G2315" s="1" t="s">
        <v>8120</v>
      </c>
      <c r="H2315" s="1" t="str">
        <f t="shared" si="2"/>
        <v>2005/2006</v>
      </c>
      <c r="I2315" s="2" t="str">
        <f t="shared" si="3"/>
        <v>2006</v>
      </c>
    </row>
    <row r="2316" ht="14.25" customHeight="1">
      <c r="A2316" s="1">
        <v>2.00200966E8</v>
      </c>
      <c r="B2316" s="1" t="s">
        <v>2882</v>
      </c>
      <c r="C2316" s="1" t="s">
        <v>2883</v>
      </c>
      <c r="D2316" s="1" t="s">
        <v>0</v>
      </c>
      <c r="E2316" s="1" t="str">
        <f t="shared" si="1"/>
        <v>200200966-LEIC</v>
      </c>
      <c r="F2316" s="1" t="s">
        <v>8149</v>
      </c>
      <c r="G2316" s="1" t="s">
        <v>8122</v>
      </c>
      <c r="H2316" s="1" t="str">
        <f t="shared" si="2"/>
        <v>2006/2007</v>
      </c>
      <c r="I2316" s="2" t="str">
        <f t="shared" si="3"/>
        <v>2007</v>
      </c>
    </row>
    <row r="2317" ht="14.25" customHeight="1">
      <c r="A2317" s="1">
        <v>2.00002408E8</v>
      </c>
      <c r="B2317" s="1" t="s">
        <v>2884</v>
      </c>
      <c r="C2317" s="1" t="s">
        <v>2885</v>
      </c>
      <c r="D2317" s="1" t="s">
        <v>0</v>
      </c>
      <c r="E2317" s="1" t="str">
        <f t="shared" si="1"/>
        <v>200002408-LEIC</v>
      </c>
      <c r="F2317" s="1" t="s">
        <v>8153</v>
      </c>
      <c r="G2317" s="1" t="s">
        <v>8160</v>
      </c>
      <c r="H2317" s="1" t="str">
        <f t="shared" si="2"/>
        <v>2004/2005</v>
      </c>
      <c r="I2317" s="2" t="str">
        <f t="shared" si="3"/>
        <v>2005</v>
      </c>
    </row>
    <row r="2318" ht="14.25" customHeight="1">
      <c r="A2318" s="1">
        <v>1.9960028E8</v>
      </c>
      <c r="B2318" s="1" t="s">
        <v>2901</v>
      </c>
      <c r="C2318" s="1" t="s">
        <v>2902</v>
      </c>
      <c r="D2318" s="1" t="s">
        <v>0</v>
      </c>
      <c r="E2318" s="1" t="str">
        <f t="shared" si="1"/>
        <v>199600280-LEIC</v>
      </c>
      <c r="F2318" s="1" t="s">
        <v>8167</v>
      </c>
      <c r="G2318" s="1" t="s">
        <v>8159</v>
      </c>
      <c r="H2318" s="1" t="str">
        <f t="shared" si="2"/>
        <v>2000/2001</v>
      </c>
      <c r="I2318" s="2" t="str">
        <f t="shared" si="3"/>
        <v>2001</v>
      </c>
    </row>
    <row r="2319" ht="14.25" customHeight="1">
      <c r="A2319" s="1">
        <v>1.99602623E8</v>
      </c>
      <c r="B2319" s="1" t="s">
        <v>2940</v>
      </c>
      <c r="C2319" s="1" t="s">
        <v>2941</v>
      </c>
      <c r="D2319" s="1" t="s">
        <v>0</v>
      </c>
      <c r="E2319" s="1" t="str">
        <f t="shared" si="1"/>
        <v>199602623-LEIC</v>
      </c>
      <c r="F2319" s="1" t="s">
        <v>8167</v>
      </c>
      <c r="G2319" s="1" t="s">
        <v>8165</v>
      </c>
      <c r="H2319" s="1" t="str">
        <f t="shared" si="2"/>
        <v>2001/2002</v>
      </c>
      <c r="I2319" s="2" t="str">
        <f t="shared" si="3"/>
        <v>2002</v>
      </c>
    </row>
    <row r="2320" ht="14.25" customHeight="1">
      <c r="A2320" s="1">
        <v>2.00201791E8</v>
      </c>
      <c r="B2320" s="1" t="s">
        <v>2954</v>
      </c>
      <c r="C2320" s="1" t="s">
        <v>2955</v>
      </c>
      <c r="D2320" s="1" t="s">
        <v>0</v>
      </c>
      <c r="E2320" s="1" t="str">
        <f t="shared" si="1"/>
        <v>200201791-LEIC</v>
      </c>
      <c r="F2320" s="1" t="s">
        <v>8149</v>
      </c>
      <c r="G2320" s="1" t="s">
        <v>8122</v>
      </c>
      <c r="H2320" s="1" t="str">
        <f t="shared" si="2"/>
        <v>2006/2007</v>
      </c>
      <c r="I2320" s="2" t="str">
        <f t="shared" si="3"/>
        <v>2007</v>
      </c>
    </row>
    <row r="2321" ht="14.25" customHeight="1">
      <c r="A2321" s="1">
        <v>1.99502303E8</v>
      </c>
      <c r="B2321" s="1" t="s">
        <v>2970</v>
      </c>
      <c r="C2321" s="1" t="s">
        <v>2971</v>
      </c>
      <c r="D2321" s="1" t="s">
        <v>0</v>
      </c>
      <c r="E2321" s="1" t="str">
        <f t="shared" si="1"/>
        <v>199502303-LEIC</v>
      </c>
      <c r="F2321" s="1" t="s">
        <v>8157</v>
      </c>
      <c r="G2321" s="1" t="s">
        <v>8163</v>
      </c>
      <c r="H2321" s="1" t="str">
        <f t="shared" si="2"/>
        <v>1999/2000</v>
      </c>
      <c r="I2321" s="2" t="str">
        <f t="shared" si="3"/>
        <v>2000</v>
      </c>
    </row>
    <row r="2322" ht="14.25" customHeight="1">
      <c r="A2322" s="1">
        <v>1.99600982E8</v>
      </c>
      <c r="B2322" s="1" t="s">
        <v>2987</v>
      </c>
      <c r="C2322" s="1" t="s">
        <v>2988</v>
      </c>
      <c r="D2322" s="1" t="s">
        <v>0</v>
      </c>
      <c r="E2322" s="1" t="str">
        <f t="shared" si="1"/>
        <v>199600982-LEIC</v>
      </c>
      <c r="F2322" s="1" t="s">
        <v>8167</v>
      </c>
      <c r="G2322" s="1" t="s">
        <v>8159</v>
      </c>
      <c r="H2322" s="1" t="str">
        <f t="shared" si="2"/>
        <v>2000/2001</v>
      </c>
      <c r="I2322" s="2" t="str">
        <f t="shared" si="3"/>
        <v>2001</v>
      </c>
    </row>
    <row r="2323" ht="14.25" customHeight="1">
      <c r="A2323" s="1">
        <v>1.99601959E8</v>
      </c>
      <c r="B2323" s="1" t="s">
        <v>2991</v>
      </c>
      <c r="C2323" s="1" t="s">
        <v>2992</v>
      </c>
      <c r="D2323" s="1" t="s">
        <v>0</v>
      </c>
      <c r="E2323" s="1" t="str">
        <f t="shared" si="1"/>
        <v>199601959-LEIC</v>
      </c>
      <c r="F2323" s="1" t="s">
        <v>8167</v>
      </c>
      <c r="G2323" s="1" t="s">
        <v>8159</v>
      </c>
      <c r="H2323" s="1" t="str">
        <f t="shared" si="2"/>
        <v>2000/2001</v>
      </c>
      <c r="I2323" s="2" t="str">
        <f t="shared" si="3"/>
        <v>2001</v>
      </c>
    </row>
    <row r="2324" ht="14.25" customHeight="1">
      <c r="A2324" s="1">
        <v>1.99602689E8</v>
      </c>
      <c r="B2324" s="1" t="s">
        <v>3067</v>
      </c>
      <c r="C2324" s="1" t="s">
        <v>3068</v>
      </c>
      <c r="D2324" s="1" t="s">
        <v>0</v>
      </c>
      <c r="E2324" s="1" t="str">
        <f t="shared" si="1"/>
        <v>199602689-LEIC</v>
      </c>
      <c r="F2324" s="1" t="s">
        <v>8167</v>
      </c>
      <c r="G2324" s="1" t="s">
        <v>8165</v>
      </c>
      <c r="H2324" s="1" t="str">
        <f t="shared" si="2"/>
        <v>2001/2002</v>
      </c>
      <c r="I2324" s="2" t="str">
        <f t="shared" si="3"/>
        <v>2002</v>
      </c>
    </row>
    <row r="2325" ht="14.25" customHeight="1">
      <c r="A2325" s="1">
        <v>2.00102253E8</v>
      </c>
      <c r="B2325" s="1" t="s">
        <v>3145</v>
      </c>
      <c r="C2325" s="1" t="s">
        <v>3146</v>
      </c>
      <c r="D2325" s="1" t="s">
        <v>0</v>
      </c>
      <c r="E2325" s="1" t="str">
        <f t="shared" si="1"/>
        <v>200102253-LEIC</v>
      </c>
      <c r="F2325" s="1" t="s">
        <v>8148</v>
      </c>
      <c r="G2325" s="1" t="s">
        <v>8122</v>
      </c>
      <c r="H2325" s="1" t="str">
        <f t="shared" si="2"/>
        <v>2006/2007</v>
      </c>
      <c r="I2325" s="2" t="str">
        <f t="shared" si="3"/>
        <v>2007</v>
      </c>
    </row>
    <row r="2326" ht="14.25" customHeight="1">
      <c r="A2326" s="1">
        <v>2.00201784E8</v>
      </c>
      <c r="B2326" s="1" t="s">
        <v>3176</v>
      </c>
      <c r="C2326" s="1" t="s">
        <v>3177</v>
      </c>
      <c r="D2326" s="1" t="s">
        <v>0</v>
      </c>
      <c r="E2326" s="1" t="str">
        <f t="shared" si="1"/>
        <v>200201784-LEIC</v>
      </c>
      <c r="F2326" s="1" t="s">
        <v>8149</v>
      </c>
      <c r="G2326" s="1" t="s">
        <v>8122</v>
      </c>
      <c r="H2326" s="1" t="str">
        <f t="shared" si="2"/>
        <v>2006/2007</v>
      </c>
      <c r="I2326" s="2" t="str">
        <f t="shared" si="3"/>
        <v>2007</v>
      </c>
    </row>
    <row r="2327" ht="14.25" customHeight="1">
      <c r="A2327" s="1">
        <v>1.99800786E8</v>
      </c>
      <c r="B2327" s="1" t="s">
        <v>3204</v>
      </c>
      <c r="C2327" s="1" t="s">
        <v>3205</v>
      </c>
      <c r="D2327" s="1" t="s">
        <v>0</v>
      </c>
      <c r="E2327" s="1" t="str">
        <f t="shared" si="1"/>
        <v>199800786-LEIC</v>
      </c>
      <c r="F2327" s="1" t="s">
        <v>8161</v>
      </c>
      <c r="G2327" s="1" t="s">
        <v>8162</v>
      </c>
      <c r="H2327" s="1" t="str">
        <f t="shared" si="2"/>
        <v>2002/2003</v>
      </c>
      <c r="I2327" s="2" t="str">
        <f t="shared" si="3"/>
        <v>2003</v>
      </c>
    </row>
    <row r="2328" ht="14.25" customHeight="1">
      <c r="A2328" s="1">
        <v>1.99602627E8</v>
      </c>
      <c r="B2328" s="1" t="s">
        <v>3232</v>
      </c>
      <c r="C2328" s="1" t="s">
        <v>3233</v>
      </c>
      <c r="D2328" s="1" t="s">
        <v>0</v>
      </c>
      <c r="E2328" s="1" t="str">
        <f t="shared" si="1"/>
        <v>199602627-LEIC</v>
      </c>
      <c r="F2328" s="1" t="s">
        <v>8167</v>
      </c>
      <c r="G2328" s="1" t="s">
        <v>8159</v>
      </c>
      <c r="H2328" s="1" t="str">
        <f t="shared" si="2"/>
        <v>2000/2001</v>
      </c>
      <c r="I2328" s="2" t="str">
        <f t="shared" si="3"/>
        <v>2001</v>
      </c>
    </row>
    <row r="2329" ht="14.25" customHeight="1">
      <c r="A2329" s="1">
        <v>2.00202373E8</v>
      </c>
      <c r="B2329" s="1" t="s">
        <v>3238</v>
      </c>
      <c r="C2329" s="1" t="s">
        <v>3239</v>
      </c>
      <c r="D2329" s="1" t="s">
        <v>0</v>
      </c>
      <c r="E2329" s="1" t="str">
        <f t="shared" si="1"/>
        <v>200202373-LEIC</v>
      </c>
      <c r="F2329" s="1" t="s">
        <v>8149</v>
      </c>
      <c r="G2329" s="1" t="s">
        <v>8122</v>
      </c>
      <c r="H2329" s="1" t="str">
        <f t="shared" si="2"/>
        <v>2006/2007</v>
      </c>
      <c r="I2329" s="2" t="str">
        <f t="shared" si="3"/>
        <v>2007</v>
      </c>
    </row>
    <row r="2330" ht="14.25" customHeight="1">
      <c r="A2330" s="1">
        <v>1.99504006E8</v>
      </c>
      <c r="B2330" s="1" t="s">
        <v>3293</v>
      </c>
      <c r="C2330" s="1" t="s">
        <v>3294</v>
      </c>
      <c r="D2330" s="1" t="s">
        <v>0</v>
      </c>
      <c r="E2330" s="1" t="str">
        <f t="shared" si="1"/>
        <v>199504006-LEIC</v>
      </c>
      <c r="F2330" s="1" t="s">
        <v>8157</v>
      </c>
      <c r="G2330" s="1" t="s">
        <v>8159</v>
      </c>
      <c r="H2330" s="1" t="str">
        <f t="shared" si="2"/>
        <v>2000/2001</v>
      </c>
      <c r="I2330" s="2" t="str">
        <f t="shared" si="3"/>
        <v>2001</v>
      </c>
    </row>
    <row r="2331" ht="14.25" customHeight="1">
      <c r="A2331" s="1">
        <v>2.0000392E8</v>
      </c>
      <c r="B2331" s="1" t="s">
        <v>3304</v>
      </c>
      <c r="C2331" s="1" t="s">
        <v>3305</v>
      </c>
      <c r="D2331" s="1" t="s">
        <v>0</v>
      </c>
      <c r="E2331" s="1" t="str">
        <f t="shared" si="1"/>
        <v>200003920-LEIC</v>
      </c>
      <c r="F2331" s="1" t="s">
        <v>8153</v>
      </c>
      <c r="G2331" s="1" t="s">
        <v>8160</v>
      </c>
      <c r="H2331" s="1" t="str">
        <f t="shared" si="2"/>
        <v>2004/2005</v>
      </c>
      <c r="I2331" s="2" t="str">
        <f t="shared" si="3"/>
        <v>2005</v>
      </c>
    </row>
    <row r="2332" ht="14.25" customHeight="1">
      <c r="A2332" s="1">
        <v>1.99704381E8</v>
      </c>
      <c r="B2332" s="1" t="s">
        <v>3317</v>
      </c>
      <c r="C2332" s="1" t="s">
        <v>3318</v>
      </c>
      <c r="D2332" s="1" t="s">
        <v>0</v>
      </c>
      <c r="E2332" s="1" t="str">
        <f t="shared" si="1"/>
        <v>199704381-LEIC</v>
      </c>
      <c r="F2332" s="1" t="s">
        <v>8154</v>
      </c>
      <c r="G2332" s="1" t="s">
        <v>8165</v>
      </c>
      <c r="H2332" s="1" t="str">
        <f t="shared" si="2"/>
        <v>2001/2002</v>
      </c>
      <c r="I2332" s="2" t="str">
        <f t="shared" si="3"/>
        <v>2002</v>
      </c>
    </row>
    <row r="2333" ht="14.25" customHeight="1">
      <c r="A2333" s="1">
        <v>1.99600833E8</v>
      </c>
      <c r="B2333" s="1" t="s">
        <v>3320</v>
      </c>
      <c r="C2333" s="1" t="s">
        <v>3321</v>
      </c>
      <c r="D2333" s="1" t="s">
        <v>0</v>
      </c>
      <c r="E2333" s="1" t="str">
        <f t="shared" si="1"/>
        <v>199600833-LEIC</v>
      </c>
      <c r="F2333" s="1" t="s">
        <v>8167</v>
      </c>
      <c r="G2333" s="1" t="s">
        <v>8159</v>
      </c>
      <c r="H2333" s="1" t="str">
        <f t="shared" si="2"/>
        <v>2000/2001</v>
      </c>
      <c r="I2333" s="2" t="str">
        <f t="shared" si="3"/>
        <v>2001</v>
      </c>
    </row>
    <row r="2334" ht="14.25" customHeight="1">
      <c r="A2334" s="1">
        <v>1.99702071E8</v>
      </c>
      <c r="B2334" s="1" t="s">
        <v>3341</v>
      </c>
      <c r="C2334" s="1" t="s">
        <v>3342</v>
      </c>
      <c r="D2334" s="1" t="s">
        <v>0</v>
      </c>
      <c r="E2334" s="1" t="str">
        <f t="shared" si="1"/>
        <v>199702071-LEIC</v>
      </c>
      <c r="F2334" s="1" t="s">
        <v>8154</v>
      </c>
      <c r="G2334" s="1" t="s">
        <v>8165</v>
      </c>
      <c r="H2334" s="1" t="str">
        <f t="shared" si="2"/>
        <v>2001/2002</v>
      </c>
      <c r="I2334" s="2" t="str">
        <f t="shared" si="3"/>
        <v>2002</v>
      </c>
    </row>
    <row r="2335" ht="14.25" customHeight="1">
      <c r="A2335" s="1">
        <v>2.00003827E8</v>
      </c>
      <c r="B2335" s="1" t="s">
        <v>3345</v>
      </c>
      <c r="C2335" s="1" t="s">
        <v>3346</v>
      </c>
      <c r="D2335" s="1" t="s">
        <v>0</v>
      </c>
      <c r="E2335" s="1" t="str">
        <f t="shared" si="1"/>
        <v>200003827-LEIC</v>
      </c>
      <c r="F2335" s="1" t="s">
        <v>8119</v>
      </c>
      <c r="G2335" s="1" t="s">
        <v>8122</v>
      </c>
      <c r="H2335" s="1" t="str">
        <f t="shared" si="2"/>
        <v>2006/2007</v>
      </c>
      <c r="I2335" s="2" t="str">
        <f t="shared" si="3"/>
        <v>2007</v>
      </c>
    </row>
    <row r="2336" ht="14.25" customHeight="1">
      <c r="A2336" s="1">
        <v>1.9960082E8</v>
      </c>
      <c r="B2336" s="1" t="s">
        <v>3440</v>
      </c>
      <c r="C2336" s="1" t="s">
        <v>3441</v>
      </c>
      <c r="D2336" s="1" t="s">
        <v>0</v>
      </c>
      <c r="E2336" s="1" t="str">
        <f t="shared" si="1"/>
        <v>199600820-LEIC</v>
      </c>
      <c r="F2336" s="1" t="s">
        <v>8167</v>
      </c>
      <c r="G2336" s="1" t="s">
        <v>8159</v>
      </c>
      <c r="H2336" s="1" t="str">
        <f t="shared" si="2"/>
        <v>2000/2001</v>
      </c>
      <c r="I2336" s="2" t="str">
        <f t="shared" si="3"/>
        <v>2001</v>
      </c>
    </row>
    <row r="2337" ht="14.25" customHeight="1">
      <c r="A2337" s="1">
        <v>1.99700231E8</v>
      </c>
      <c r="B2337" s="1" t="s">
        <v>3449</v>
      </c>
      <c r="C2337" s="1" t="s">
        <v>3450</v>
      </c>
      <c r="D2337" s="1" t="s">
        <v>0</v>
      </c>
      <c r="E2337" s="1" t="str">
        <f t="shared" si="1"/>
        <v>199700231-LEIC</v>
      </c>
      <c r="F2337" s="1" t="s">
        <v>8154</v>
      </c>
      <c r="G2337" s="1" t="s">
        <v>8162</v>
      </c>
      <c r="H2337" s="1" t="str">
        <f t="shared" si="2"/>
        <v>2002/2003</v>
      </c>
      <c r="I2337" s="2" t="str">
        <f t="shared" si="3"/>
        <v>2003</v>
      </c>
    </row>
    <row r="2338" ht="14.25" customHeight="1">
      <c r="A2338" s="1">
        <v>2.00005182E8</v>
      </c>
      <c r="B2338" s="1" t="s">
        <v>3453</v>
      </c>
      <c r="C2338" s="1" t="s">
        <v>3454</v>
      </c>
      <c r="D2338" s="1" t="s">
        <v>0</v>
      </c>
      <c r="E2338" s="1" t="str">
        <f t="shared" si="1"/>
        <v>200005182-LEIC</v>
      </c>
      <c r="F2338" s="1" t="s">
        <v>8153</v>
      </c>
      <c r="G2338" s="1" t="s">
        <v>8120</v>
      </c>
      <c r="H2338" s="1" t="str">
        <f t="shared" si="2"/>
        <v>2005/2006</v>
      </c>
      <c r="I2338" s="2" t="str">
        <f t="shared" si="3"/>
        <v>2006</v>
      </c>
    </row>
    <row r="2339" ht="14.25" customHeight="1">
      <c r="A2339" s="1">
        <v>1.99801513E8</v>
      </c>
      <c r="B2339" s="1" t="s">
        <v>3455</v>
      </c>
      <c r="C2339" s="1" t="s">
        <v>3456</v>
      </c>
      <c r="D2339" s="1" t="s">
        <v>0</v>
      </c>
      <c r="E2339" s="1" t="str">
        <f t="shared" si="1"/>
        <v>199801513-LEIC</v>
      </c>
      <c r="F2339" s="1" t="s">
        <v>8161</v>
      </c>
      <c r="G2339" s="1" t="s">
        <v>8162</v>
      </c>
      <c r="H2339" s="1" t="str">
        <f t="shared" si="2"/>
        <v>2002/2003</v>
      </c>
      <c r="I2339" s="2" t="str">
        <f t="shared" si="3"/>
        <v>2003</v>
      </c>
    </row>
    <row r="2340" ht="14.25" customHeight="1">
      <c r="A2340" s="1">
        <v>1.99804373E8</v>
      </c>
      <c r="B2340" s="1" t="s">
        <v>3459</v>
      </c>
      <c r="C2340" s="1" t="s">
        <v>3460</v>
      </c>
      <c r="D2340" s="1" t="s">
        <v>0</v>
      </c>
      <c r="E2340" s="1" t="str">
        <f t="shared" si="1"/>
        <v>199804373-LEIC</v>
      </c>
      <c r="F2340" s="1" t="s">
        <v>8161</v>
      </c>
      <c r="G2340" s="1" t="s">
        <v>8166</v>
      </c>
      <c r="H2340" s="1" t="str">
        <f t="shared" si="2"/>
        <v>2003/2004</v>
      </c>
      <c r="I2340" s="2" t="str">
        <f t="shared" si="3"/>
        <v>2004</v>
      </c>
    </row>
    <row r="2341" ht="14.25" customHeight="1">
      <c r="A2341" s="1">
        <v>2.00100881E8</v>
      </c>
      <c r="B2341" s="1" t="s">
        <v>3464</v>
      </c>
      <c r="C2341" s="1" t="s">
        <v>3465</v>
      </c>
      <c r="D2341" s="1" t="s">
        <v>0</v>
      </c>
      <c r="E2341" s="1" t="str">
        <f t="shared" si="1"/>
        <v>200100881-LEIC</v>
      </c>
      <c r="F2341" s="1" t="s">
        <v>8148</v>
      </c>
      <c r="G2341" s="1" t="s">
        <v>8122</v>
      </c>
      <c r="H2341" s="1" t="str">
        <f t="shared" si="2"/>
        <v>2006/2007</v>
      </c>
      <c r="I2341" s="2" t="str">
        <f t="shared" si="3"/>
        <v>2007</v>
      </c>
    </row>
    <row r="2342" ht="14.25" customHeight="1">
      <c r="A2342" s="1">
        <v>2.00104272E8</v>
      </c>
      <c r="B2342" s="1" t="s">
        <v>3487</v>
      </c>
      <c r="C2342" s="1" t="s">
        <v>3488</v>
      </c>
      <c r="D2342" s="1" t="s">
        <v>0</v>
      </c>
      <c r="E2342" s="1" t="str">
        <f t="shared" si="1"/>
        <v>200104272-LEIC</v>
      </c>
      <c r="F2342" s="1" t="s">
        <v>8148</v>
      </c>
      <c r="G2342" s="1" t="s">
        <v>8120</v>
      </c>
      <c r="H2342" s="1" t="str">
        <f t="shared" si="2"/>
        <v>2005/2006</v>
      </c>
      <c r="I2342" s="2" t="str">
        <f t="shared" si="3"/>
        <v>2006</v>
      </c>
    </row>
    <row r="2343" ht="14.25" customHeight="1">
      <c r="A2343" s="1">
        <v>1.99702037E8</v>
      </c>
      <c r="B2343" s="1" t="s">
        <v>3498</v>
      </c>
      <c r="C2343" s="1" t="s">
        <v>3499</v>
      </c>
      <c r="D2343" s="1" t="s">
        <v>0</v>
      </c>
      <c r="E2343" s="1" t="str">
        <f t="shared" si="1"/>
        <v>199702037-LEIC</v>
      </c>
      <c r="F2343" s="1" t="s">
        <v>8154</v>
      </c>
      <c r="G2343" s="1" t="s">
        <v>8166</v>
      </c>
      <c r="H2343" s="1" t="str">
        <f t="shared" si="2"/>
        <v>2003/2004</v>
      </c>
      <c r="I2343" s="2" t="str">
        <f t="shared" si="3"/>
        <v>2004</v>
      </c>
    </row>
    <row r="2344" ht="14.25" customHeight="1">
      <c r="A2344" s="1">
        <v>2.0000245E8</v>
      </c>
      <c r="B2344" s="1" t="s">
        <v>3561</v>
      </c>
      <c r="C2344" s="1" t="s">
        <v>3562</v>
      </c>
      <c r="D2344" s="1" t="s">
        <v>0</v>
      </c>
      <c r="E2344" s="1" t="str">
        <f t="shared" si="1"/>
        <v>200002450-LEIC</v>
      </c>
      <c r="F2344" s="1" t="s">
        <v>8153</v>
      </c>
      <c r="G2344" s="1" t="s">
        <v>8160</v>
      </c>
      <c r="H2344" s="1" t="str">
        <f t="shared" si="2"/>
        <v>2004/2005</v>
      </c>
      <c r="I2344" s="2" t="str">
        <f t="shared" si="3"/>
        <v>2005</v>
      </c>
    </row>
    <row r="2345" ht="14.25" customHeight="1">
      <c r="A2345" s="1">
        <v>1.99804401E8</v>
      </c>
      <c r="B2345" s="1" t="s">
        <v>3589</v>
      </c>
      <c r="C2345" s="1" t="s">
        <v>3590</v>
      </c>
      <c r="D2345" s="1" t="s">
        <v>0</v>
      </c>
      <c r="E2345" s="1" t="str">
        <f t="shared" si="1"/>
        <v>199804401-LEIC</v>
      </c>
      <c r="F2345" s="1" t="s">
        <v>8161</v>
      </c>
      <c r="G2345" s="1" t="s">
        <v>8122</v>
      </c>
      <c r="H2345" s="1" t="str">
        <f t="shared" si="2"/>
        <v>2006/2007</v>
      </c>
      <c r="I2345" s="2" t="str">
        <f t="shared" si="3"/>
        <v>2007</v>
      </c>
    </row>
    <row r="2346" ht="14.25" customHeight="1">
      <c r="A2346" s="1">
        <v>1.99703264E8</v>
      </c>
      <c r="B2346" s="1" t="s">
        <v>3623</v>
      </c>
      <c r="C2346" s="1" t="s">
        <v>3624</v>
      </c>
      <c r="D2346" s="1" t="s">
        <v>0</v>
      </c>
      <c r="E2346" s="1" t="str">
        <f t="shared" si="1"/>
        <v>199703264-LEIC</v>
      </c>
      <c r="F2346" s="1" t="s">
        <v>8154</v>
      </c>
      <c r="G2346" s="1" t="s">
        <v>8160</v>
      </c>
      <c r="H2346" s="1" t="str">
        <f t="shared" si="2"/>
        <v>2004/2005</v>
      </c>
      <c r="I2346" s="2" t="str">
        <f t="shared" si="3"/>
        <v>2005</v>
      </c>
    </row>
    <row r="2347" ht="14.25" customHeight="1">
      <c r="A2347" s="1">
        <v>2.00003051E8</v>
      </c>
      <c r="B2347" s="1" t="s">
        <v>3642</v>
      </c>
      <c r="C2347" s="1" t="s">
        <v>3643</v>
      </c>
      <c r="D2347" s="1" t="s">
        <v>0</v>
      </c>
      <c r="E2347" s="1" t="str">
        <f t="shared" si="1"/>
        <v>200003051-LEIC</v>
      </c>
      <c r="F2347" s="1" t="s">
        <v>8153</v>
      </c>
      <c r="G2347" s="1" t="s">
        <v>8160</v>
      </c>
      <c r="H2347" s="1" t="str">
        <f t="shared" si="2"/>
        <v>2004/2005</v>
      </c>
      <c r="I2347" s="2" t="str">
        <f t="shared" si="3"/>
        <v>2005</v>
      </c>
    </row>
    <row r="2348" ht="14.25" customHeight="1">
      <c r="A2348" s="1">
        <v>1.99504018E8</v>
      </c>
      <c r="B2348" s="1" t="s">
        <v>3649</v>
      </c>
      <c r="C2348" s="1" t="s">
        <v>3650</v>
      </c>
      <c r="D2348" s="1" t="s">
        <v>0</v>
      </c>
      <c r="E2348" s="1" t="str">
        <f t="shared" si="1"/>
        <v>199504018-LEIC</v>
      </c>
      <c r="F2348" s="1" t="s">
        <v>8157</v>
      </c>
      <c r="G2348" s="1" t="s">
        <v>8163</v>
      </c>
      <c r="H2348" s="1" t="str">
        <f t="shared" si="2"/>
        <v>1999/2000</v>
      </c>
      <c r="I2348" s="2" t="str">
        <f t="shared" si="3"/>
        <v>2000</v>
      </c>
    </row>
    <row r="2349" ht="14.25" customHeight="1">
      <c r="A2349" s="1">
        <v>2.00103611E8</v>
      </c>
      <c r="B2349" s="1" t="s">
        <v>3681</v>
      </c>
      <c r="C2349" s="1" t="s">
        <v>3682</v>
      </c>
      <c r="D2349" s="1" t="s">
        <v>0</v>
      </c>
      <c r="E2349" s="1" t="str">
        <f t="shared" si="1"/>
        <v>200103611-LEIC</v>
      </c>
      <c r="F2349" s="1" t="s">
        <v>8148</v>
      </c>
      <c r="G2349" s="1" t="s">
        <v>8120</v>
      </c>
      <c r="H2349" s="1" t="str">
        <f t="shared" si="2"/>
        <v>2005/2006</v>
      </c>
      <c r="I2349" s="2" t="str">
        <f t="shared" si="3"/>
        <v>2006</v>
      </c>
    </row>
    <row r="2350" ht="14.25" customHeight="1">
      <c r="A2350" s="1">
        <v>1.99804358E8</v>
      </c>
      <c r="B2350" s="1" t="s">
        <v>3703</v>
      </c>
      <c r="C2350" s="1" t="s">
        <v>3704</v>
      </c>
      <c r="D2350" s="1" t="s">
        <v>0</v>
      </c>
      <c r="E2350" s="1" t="str">
        <f t="shared" si="1"/>
        <v>199804358-LEIC</v>
      </c>
      <c r="F2350" s="1" t="s">
        <v>8161</v>
      </c>
      <c r="G2350" s="1" t="s">
        <v>8162</v>
      </c>
      <c r="H2350" s="1" t="str">
        <f t="shared" si="2"/>
        <v>2002/2003</v>
      </c>
      <c r="I2350" s="2" t="str">
        <f t="shared" si="3"/>
        <v>2003</v>
      </c>
    </row>
    <row r="2351" ht="14.25" customHeight="1">
      <c r="A2351" s="1">
        <v>1.99602645E8</v>
      </c>
      <c r="B2351" s="1" t="s">
        <v>3721</v>
      </c>
      <c r="C2351" s="1" t="s">
        <v>3722</v>
      </c>
      <c r="D2351" s="1" t="s">
        <v>0</v>
      </c>
      <c r="E2351" s="1" t="str">
        <f t="shared" si="1"/>
        <v>199602645-LEIC</v>
      </c>
      <c r="F2351" s="1" t="s">
        <v>8167</v>
      </c>
      <c r="G2351" s="1" t="s">
        <v>8159</v>
      </c>
      <c r="H2351" s="1" t="str">
        <f t="shared" si="2"/>
        <v>2000/2001</v>
      </c>
      <c r="I2351" s="2" t="str">
        <f t="shared" si="3"/>
        <v>2001</v>
      </c>
    </row>
    <row r="2352" ht="14.25" customHeight="1">
      <c r="A2352" s="1">
        <v>2.00001165E8</v>
      </c>
      <c r="B2352" s="1" t="s">
        <v>3724</v>
      </c>
      <c r="C2352" s="1" t="s">
        <v>3725</v>
      </c>
      <c r="D2352" s="1" t="s">
        <v>0</v>
      </c>
      <c r="E2352" s="1" t="str">
        <f t="shared" si="1"/>
        <v>200001165-LEIC</v>
      </c>
      <c r="F2352" s="1" t="s">
        <v>8153</v>
      </c>
      <c r="G2352" s="1" t="s">
        <v>8120</v>
      </c>
      <c r="H2352" s="1" t="str">
        <f t="shared" si="2"/>
        <v>2005/2006</v>
      </c>
      <c r="I2352" s="2" t="str">
        <f t="shared" si="3"/>
        <v>2006</v>
      </c>
    </row>
    <row r="2353" ht="14.25" customHeight="1">
      <c r="A2353" s="1">
        <v>2.00203159E8</v>
      </c>
      <c r="B2353" s="1" t="s">
        <v>3746</v>
      </c>
      <c r="C2353" s="1" t="s">
        <v>3747</v>
      </c>
      <c r="D2353" s="1" t="s">
        <v>0</v>
      </c>
      <c r="E2353" s="1" t="str">
        <f t="shared" si="1"/>
        <v>200203159-LEIC</v>
      </c>
      <c r="F2353" s="1" t="s">
        <v>8149</v>
      </c>
      <c r="G2353" s="1" t="s">
        <v>8122</v>
      </c>
      <c r="H2353" s="1" t="str">
        <f t="shared" si="2"/>
        <v>2006/2007</v>
      </c>
      <c r="I2353" s="2" t="str">
        <f t="shared" si="3"/>
        <v>2007</v>
      </c>
    </row>
    <row r="2354" ht="14.25" customHeight="1">
      <c r="A2354" s="1">
        <v>1.99703209E8</v>
      </c>
      <c r="B2354" s="1" t="s">
        <v>3778</v>
      </c>
      <c r="C2354" s="1" t="s">
        <v>3779</v>
      </c>
      <c r="D2354" s="1" t="s">
        <v>0</v>
      </c>
      <c r="E2354" s="1" t="str">
        <f t="shared" si="1"/>
        <v>199703209-LEIC</v>
      </c>
      <c r="F2354" s="1" t="s">
        <v>8154</v>
      </c>
      <c r="G2354" s="1" t="s">
        <v>8162</v>
      </c>
      <c r="H2354" s="1" t="str">
        <f t="shared" si="2"/>
        <v>2002/2003</v>
      </c>
      <c r="I2354" s="2" t="str">
        <f t="shared" si="3"/>
        <v>2003</v>
      </c>
    </row>
    <row r="2355" ht="14.25" customHeight="1">
      <c r="A2355" s="1">
        <v>1.99600819E8</v>
      </c>
      <c r="B2355" s="1" t="s">
        <v>3788</v>
      </c>
      <c r="C2355" s="1" t="s">
        <v>3789</v>
      </c>
      <c r="D2355" s="1" t="s">
        <v>0</v>
      </c>
      <c r="E2355" s="1" t="str">
        <f t="shared" si="1"/>
        <v>199600819-LEIC</v>
      </c>
      <c r="F2355" s="1" t="s">
        <v>8167</v>
      </c>
      <c r="G2355" s="1" t="s">
        <v>8162</v>
      </c>
      <c r="H2355" s="1" t="str">
        <f t="shared" si="2"/>
        <v>2002/2003</v>
      </c>
      <c r="I2355" s="2" t="str">
        <f t="shared" si="3"/>
        <v>2003</v>
      </c>
    </row>
    <row r="2356" ht="14.25" customHeight="1">
      <c r="A2356" s="1">
        <v>1.99401835E8</v>
      </c>
      <c r="B2356" s="1" t="s">
        <v>3792</v>
      </c>
      <c r="C2356" s="1" t="s">
        <v>3793</v>
      </c>
      <c r="D2356" s="1" t="s">
        <v>0</v>
      </c>
      <c r="E2356" s="1" t="str">
        <f t="shared" si="1"/>
        <v>199401835-LEIC</v>
      </c>
      <c r="F2356" s="1" t="s">
        <v>8158</v>
      </c>
      <c r="G2356" s="1" t="s">
        <v>8159</v>
      </c>
      <c r="H2356" s="1" t="str">
        <f t="shared" si="2"/>
        <v>2000/2001</v>
      </c>
      <c r="I2356" s="2" t="str">
        <f t="shared" si="3"/>
        <v>2001</v>
      </c>
    </row>
    <row r="2357" ht="14.25" customHeight="1">
      <c r="A2357" s="1">
        <v>1.99800868E8</v>
      </c>
      <c r="B2357" s="1" t="s">
        <v>3795</v>
      </c>
      <c r="C2357" s="1" t="s">
        <v>3796</v>
      </c>
      <c r="D2357" s="1" t="s">
        <v>0</v>
      </c>
      <c r="E2357" s="1" t="str">
        <f t="shared" si="1"/>
        <v>199800868-LEIC</v>
      </c>
      <c r="F2357" s="1" t="s">
        <v>8161</v>
      </c>
      <c r="G2357" s="1" t="s">
        <v>8162</v>
      </c>
      <c r="H2357" s="1" t="str">
        <f t="shared" si="2"/>
        <v>2002/2003</v>
      </c>
      <c r="I2357" s="2" t="str">
        <f t="shared" si="3"/>
        <v>2003</v>
      </c>
    </row>
    <row r="2358" ht="14.25" customHeight="1">
      <c r="A2358" s="1">
        <v>1.99800209E8</v>
      </c>
      <c r="B2358" s="1" t="s">
        <v>3813</v>
      </c>
      <c r="C2358" s="1" t="s">
        <v>3814</v>
      </c>
      <c r="D2358" s="1" t="s">
        <v>0</v>
      </c>
      <c r="E2358" s="1" t="str">
        <f t="shared" si="1"/>
        <v>199800209-LEIC</v>
      </c>
      <c r="F2358" s="1" t="s">
        <v>8161</v>
      </c>
      <c r="G2358" s="1" t="s">
        <v>8162</v>
      </c>
      <c r="H2358" s="1" t="str">
        <f t="shared" si="2"/>
        <v>2002/2003</v>
      </c>
      <c r="I2358" s="2" t="str">
        <f t="shared" si="3"/>
        <v>2003</v>
      </c>
    </row>
    <row r="2359" ht="14.25" customHeight="1">
      <c r="A2359" s="1">
        <v>2.00100295E8</v>
      </c>
      <c r="B2359" s="1" t="s">
        <v>3830</v>
      </c>
      <c r="C2359" s="1" t="s">
        <v>3831</v>
      </c>
      <c r="D2359" s="1" t="s">
        <v>0</v>
      </c>
      <c r="E2359" s="1" t="str">
        <f t="shared" si="1"/>
        <v>200100295-LEIC</v>
      </c>
      <c r="F2359" s="1" t="s">
        <v>8148</v>
      </c>
      <c r="G2359" s="1" t="s">
        <v>8120</v>
      </c>
      <c r="H2359" s="1" t="str">
        <f t="shared" si="2"/>
        <v>2005/2006</v>
      </c>
      <c r="I2359" s="2" t="str">
        <f t="shared" si="3"/>
        <v>2006</v>
      </c>
    </row>
    <row r="2360" ht="14.25" customHeight="1">
      <c r="A2360" s="1">
        <v>1.99900248E8</v>
      </c>
      <c r="B2360" s="1" t="s">
        <v>3837</v>
      </c>
      <c r="C2360" s="1" t="s">
        <v>3838</v>
      </c>
      <c r="D2360" s="1" t="s">
        <v>0</v>
      </c>
      <c r="E2360" s="1" t="str">
        <f t="shared" si="1"/>
        <v>199900248-LEIC</v>
      </c>
      <c r="F2360" s="1" t="s">
        <v>8156</v>
      </c>
      <c r="G2360" s="1" t="s">
        <v>8166</v>
      </c>
      <c r="H2360" s="1" t="str">
        <f t="shared" si="2"/>
        <v>2003/2004</v>
      </c>
      <c r="I2360" s="2" t="str">
        <f t="shared" si="3"/>
        <v>2004</v>
      </c>
    </row>
    <row r="2361" ht="14.25" customHeight="1">
      <c r="A2361" s="1">
        <v>1.98500369E8</v>
      </c>
      <c r="B2361" s="1" t="s">
        <v>3841</v>
      </c>
      <c r="C2361" s="1" t="s">
        <v>3842</v>
      </c>
      <c r="D2361" s="1" t="s">
        <v>0</v>
      </c>
      <c r="E2361" s="1" t="str">
        <f t="shared" si="1"/>
        <v>198500369-LEIC</v>
      </c>
      <c r="F2361" s="1" t="s">
        <v>8153</v>
      </c>
      <c r="G2361" s="1" t="s">
        <v>8160</v>
      </c>
      <c r="H2361" s="1" t="str">
        <f t="shared" si="2"/>
        <v>2004/2005</v>
      </c>
      <c r="I2361" s="2" t="str">
        <f t="shared" si="3"/>
        <v>2005</v>
      </c>
    </row>
    <row r="2362" ht="14.25" customHeight="1">
      <c r="A2362" s="1">
        <v>1.99503393E8</v>
      </c>
      <c r="B2362" s="1" t="s">
        <v>3859</v>
      </c>
      <c r="C2362" s="1" t="s">
        <v>3860</v>
      </c>
      <c r="D2362" s="1" t="s">
        <v>0</v>
      </c>
      <c r="E2362" s="1" t="str">
        <f t="shared" si="1"/>
        <v>199503393-LEIC</v>
      </c>
      <c r="F2362" s="1" t="s">
        <v>8161</v>
      </c>
      <c r="G2362" s="1" t="s">
        <v>8162</v>
      </c>
      <c r="H2362" s="1" t="str">
        <f t="shared" si="2"/>
        <v>2002/2003</v>
      </c>
      <c r="I2362" s="2" t="str">
        <f t="shared" si="3"/>
        <v>2003</v>
      </c>
    </row>
    <row r="2363" ht="14.25" customHeight="1">
      <c r="A2363" s="1">
        <v>1.99800754E8</v>
      </c>
      <c r="B2363" s="1" t="s">
        <v>3874</v>
      </c>
      <c r="C2363" s="1" t="s">
        <v>3875</v>
      </c>
      <c r="D2363" s="1" t="s">
        <v>0</v>
      </c>
      <c r="E2363" s="1" t="str">
        <f t="shared" si="1"/>
        <v>199800754-LEIC</v>
      </c>
      <c r="F2363" s="1" t="s">
        <v>8161</v>
      </c>
      <c r="G2363" s="1" t="s">
        <v>8160</v>
      </c>
      <c r="H2363" s="1" t="str">
        <f t="shared" si="2"/>
        <v>2004/2005</v>
      </c>
      <c r="I2363" s="2" t="str">
        <f t="shared" si="3"/>
        <v>2005</v>
      </c>
    </row>
    <row r="2364" ht="14.25" customHeight="1">
      <c r="A2364" s="1">
        <v>2.00201038E8</v>
      </c>
      <c r="B2364" s="1" t="s">
        <v>3876</v>
      </c>
      <c r="C2364" s="1" t="s">
        <v>3877</v>
      </c>
      <c r="D2364" s="1" t="s">
        <v>0</v>
      </c>
      <c r="E2364" s="1" t="str">
        <f t="shared" si="1"/>
        <v>200201038-LEIC</v>
      </c>
      <c r="F2364" s="1" t="s">
        <v>8149</v>
      </c>
      <c r="G2364" s="1" t="s">
        <v>8122</v>
      </c>
      <c r="H2364" s="1" t="str">
        <f t="shared" si="2"/>
        <v>2006/2007</v>
      </c>
      <c r="I2364" s="2" t="str">
        <f t="shared" si="3"/>
        <v>2007</v>
      </c>
    </row>
    <row r="2365" ht="14.25" customHeight="1">
      <c r="A2365" s="1">
        <v>2.00004454E8</v>
      </c>
      <c r="B2365" s="1" t="s">
        <v>3883</v>
      </c>
      <c r="C2365" s="1" t="s">
        <v>3884</v>
      </c>
      <c r="D2365" s="1" t="s">
        <v>0</v>
      </c>
      <c r="E2365" s="1" t="str">
        <f t="shared" si="1"/>
        <v>200004454-LEIC</v>
      </c>
      <c r="F2365" s="1" t="s">
        <v>8153</v>
      </c>
      <c r="G2365" s="1" t="s">
        <v>8160</v>
      </c>
      <c r="H2365" s="1" t="str">
        <f t="shared" si="2"/>
        <v>2004/2005</v>
      </c>
      <c r="I2365" s="2" t="str">
        <f t="shared" si="3"/>
        <v>2005</v>
      </c>
    </row>
    <row r="2366" ht="14.25" customHeight="1">
      <c r="A2366" s="1">
        <v>1.99800228E8</v>
      </c>
      <c r="B2366" s="1" t="s">
        <v>3891</v>
      </c>
      <c r="C2366" s="1" t="s">
        <v>3892</v>
      </c>
      <c r="D2366" s="1" t="s">
        <v>0</v>
      </c>
      <c r="E2366" s="1" t="str">
        <f t="shared" si="1"/>
        <v>199800228-LEIC</v>
      </c>
      <c r="F2366" s="1" t="s">
        <v>8161</v>
      </c>
      <c r="G2366" s="1" t="s">
        <v>8159</v>
      </c>
      <c r="H2366" s="1" t="str">
        <f t="shared" si="2"/>
        <v>2000/2001</v>
      </c>
      <c r="I2366" s="2" t="str">
        <f t="shared" si="3"/>
        <v>2001</v>
      </c>
    </row>
    <row r="2367" ht="14.25" customHeight="1">
      <c r="A2367" s="1">
        <v>1.99804381E8</v>
      </c>
      <c r="B2367" s="1" t="s">
        <v>3894</v>
      </c>
      <c r="C2367" s="1" t="s">
        <v>3895</v>
      </c>
      <c r="D2367" s="1" t="s">
        <v>0</v>
      </c>
      <c r="E2367" s="1" t="str">
        <f t="shared" si="1"/>
        <v>199804381-LEIC</v>
      </c>
      <c r="F2367" s="1" t="s">
        <v>8161</v>
      </c>
      <c r="G2367" s="1" t="s">
        <v>8118</v>
      </c>
      <c r="H2367" s="1" t="str">
        <f t="shared" si="2"/>
        <v>2007/2008</v>
      </c>
      <c r="I2367" s="2" t="str">
        <f t="shared" si="3"/>
        <v>2008</v>
      </c>
    </row>
    <row r="2368" ht="14.25" customHeight="1">
      <c r="A2368" s="1">
        <v>2.00203163E8</v>
      </c>
      <c r="B2368" s="1" t="s">
        <v>3903</v>
      </c>
      <c r="C2368" s="1" t="s">
        <v>3904</v>
      </c>
      <c r="D2368" s="1" t="s">
        <v>0</v>
      </c>
      <c r="E2368" s="1" t="str">
        <f t="shared" si="1"/>
        <v>200203163-LEIC</v>
      </c>
      <c r="F2368" s="1" t="s">
        <v>8149</v>
      </c>
      <c r="G2368" s="1" t="s">
        <v>8122</v>
      </c>
      <c r="H2368" s="1" t="str">
        <f t="shared" si="2"/>
        <v>2006/2007</v>
      </c>
      <c r="I2368" s="2" t="str">
        <f t="shared" si="3"/>
        <v>2007</v>
      </c>
    </row>
    <row r="2369" ht="14.25" customHeight="1">
      <c r="A2369" s="1">
        <v>2.00201039E8</v>
      </c>
      <c r="B2369" s="1" t="s">
        <v>3919</v>
      </c>
      <c r="C2369" s="1" t="s">
        <v>3920</v>
      </c>
      <c r="D2369" s="1" t="s">
        <v>0</v>
      </c>
      <c r="E2369" s="1" t="str">
        <f t="shared" si="1"/>
        <v>200201039-LEIC</v>
      </c>
      <c r="F2369" s="1" t="s">
        <v>8149</v>
      </c>
      <c r="G2369" s="1" t="s">
        <v>8122</v>
      </c>
      <c r="H2369" s="1" t="str">
        <f t="shared" si="2"/>
        <v>2006/2007</v>
      </c>
      <c r="I2369" s="2" t="str">
        <f t="shared" si="3"/>
        <v>2007</v>
      </c>
    </row>
    <row r="2370" ht="14.25" customHeight="1">
      <c r="A2370" s="1">
        <v>2.00002576E8</v>
      </c>
      <c r="B2370" s="1" t="s">
        <v>3936</v>
      </c>
      <c r="C2370" s="1" t="s">
        <v>3937</v>
      </c>
      <c r="D2370" s="1" t="s">
        <v>0</v>
      </c>
      <c r="E2370" s="1" t="str">
        <f t="shared" si="1"/>
        <v>200002576-LEIC</v>
      </c>
      <c r="F2370" s="1" t="s">
        <v>8153</v>
      </c>
      <c r="G2370" s="1" t="s">
        <v>8122</v>
      </c>
      <c r="H2370" s="1" t="str">
        <f t="shared" si="2"/>
        <v>2006/2007</v>
      </c>
      <c r="I2370" s="2" t="str">
        <f t="shared" si="3"/>
        <v>2007</v>
      </c>
    </row>
    <row r="2371" ht="14.25" customHeight="1">
      <c r="A2371" s="1">
        <v>1.99802573E8</v>
      </c>
      <c r="B2371" s="1" t="s">
        <v>3951</v>
      </c>
      <c r="C2371" s="1" t="s">
        <v>3952</v>
      </c>
      <c r="D2371" s="1" t="s">
        <v>0</v>
      </c>
      <c r="E2371" s="1" t="str">
        <f t="shared" si="1"/>
        <v>199802573-LEIC</v>
      </c>
      <c r="F2371" s="1" t="s">
        <v>8161</v>
      </c>
      <c r="G2371" s="1" t="s">
        <v>8162</v>
      </c>
      <c r="H2371" s="1" t="str">
        <f t="shared" si="2"/>
        <v>2002/2003</v>
      </c>
      <c r="I2371" s="2" t="str">
        <f t="shared" si="3"/>
        <v>2003</v>
      </c>
    </row>
    <row r="2372" ht="14.25" customHeight="1">
      <c r="A2372" s="1">
        <v>1.99904152E8</v>
      </c>
      <c r="B2372" s="1" t="s">
        <v>3974</v>
      </c>
      <c r="C2372" s="1" t="s">
        <v>3975</v>
      </c>
      <c r="D2372" s="1" t="s">
        <v>0</v>
      </c>
      <c r="E2372" s="1" t="str">
        <f t="shared" si="1"/>
        <v>199904152-LEIC</v>
      </c>
      <c r="F2372" s="1" t="s">
        <v>8156</v>
      </c>
      <c r="G2372" s="1" t="s">
        <v>8166</v>
      </c>
      <c r="H2372" s="1" t="str">
        <f t="shared" si="2"/>
        <v>2003/2004</v>
      </c>
      <c r="I2372" s="2" t="str">
        <f t="shared" si="3"/>
        <v>2004</v>
      </c>
    </row>
    <row r="2373" ht="14.25" customHeight="1">
      <c r="A2373" s="1">
        <v>1.99900304E8</v>
      </c>
      <c r="B2373" s="1" t="s">
        <v>4001</v>
      </c>
      <c r="C2373" s="1" t="s">
        <v>4002</v>
      </c>
      <c r="D2373" s="1" t="s">
        <v>0</v>
      </c>
      <c r="E2373" s="1" t="str">
        <f t="shared" si="1"/>
        <v>199900304-LEIC</v>
      </c>
      <c r="F2373" s="1" t="s">
        <v>8156</v>
      </c>
      <c r="G2373" s="1" t="s">
        <v>8160</v>
      </c>
      <c r="H2373" s="1" t="str">
        <f t="shared" si="2"/>
        <v>2004/2005</v>
      </c>
      <c r="I2373" s="2" t="str">
        <f t="shared" si="3"/>
        <v>2005</v>
      </c>
    </row>
    <row r="2374" ht="14.25" customHeight="1">
      <c r="A2374" s="1">
        <v>2.00001801E8</v>
      </c>
      <c r="B2374" s="1" t="s">
        <v>4030</v>
      </c>
      <c r="C2374" s="1" t="s">
        <v>4031</v>
      </c>
      <c r="D2374" s="1" t="s">
        <v>0</v>
      </c>
      <c r="E2374" s="1" t="str">
        <f t="shared" si="1"/>
        <v>200001801-LEIC</v>
      </c>
      <c r="F2374" s="1" t="s">
        <v>8153</v>
      </c>
      <c r="G2374" s="1" t="s">
        <v>8160</v>
      </c>
      <c r="H2374" s="1" t="str">
        <f t="shared" si="2"/>
        <v>2004/2005</v>
      </c>
      <c r="I2374" s="2" t="str">
        <f t="shared" si="3"/>
        <v>2005</v>
      </c>
    </row>
    <row r="2375" ht="14.25" customHeight="1">
      <c r="A2375" s="1">
        <v>1.99501211E8</v>
      </c>
      <c r="B2375" s="1" t="s">
        <v>4035</v>
      </c>
      <c r="C2375" s="1" t="s">
        <v>4036</v>
      </c>
      <c r="D2375" s="1" t="s">
        <v>0</v>
      </c>
      <c r="E2375" s="1" t="str">
        <f t="shared" si="1"/>
        <v>199501211-LEIC</v>
      </c>
      <c r="F2375" s="1" t="s">
        <v>8157</v>
      </c>
      <c r="G2375" s="1" t="s">
        <v>8163</v>
      </c>
      <c r="H2375" s="1" t="str">
        <f t="shared" si="2"/>
        <v>1999/2000</v>
      </c>
      <c r="I2375" s="2" t="str">
        <f t="shared" si="3"/>
        <v>2000</v>
      </c>
    </row>
    <row r="2376" ht="14.25" customHeight="1">
      <c r="A2376" s="1">
        <v>2.00103602E8</v>
      </c>
      <c r="B2376" s="1" t="s">
        <v>4039</v>
      </c>
      <c r="C2376" s="1" t="s">
        <v>4040</v>
      </c>
      <c r="D2376" s="1" t="s">
        <v>0</v>
      </c>
      <c r="E2376" s="1" t="str">
        <f t="shared" si="1"/>
        <v>200103602-LEIC</v>
      </c>
      <c r="F2376" s="1" t="s">
        <v>8148</v>
      </c>
      <c r="G2376" s="1" t="s">
        <v>8120</v>
      </c>
      <c r="H2376" s="1" t="str">
        <f t="shared" si="2"/>
        <v>2005/2006</v>
      </c>
      <c r="I2376" s="2" t="str">
        <f t="shared" si="3"/>
        <v>2006</v>
      </c>
    </row>
    <row r="2377" ht="14.25" customHeight="1">
      <c r="A2377" s="1">
        <v>1.99404057E8</v>
      </c>
      <c r="B2377" s="1" t="s">
        <v>4044</v>
      </c>
      <c r="C2377" s="1" t="s">
        <v>4045</v>
      </c>
      <c r="D2377" s="1" t="s">
        <v>0</v>
      </c>
      <c r="E2377" s="1" t="str">
        <f t="shared" si="1"/>
        <v>199404057-LEIC</v>
      </c>
      <c r="F2377" s="1" t="s">
        <v>8158</v>
      </c>
      <c r="G2377" s="1" t="s">
        <v>8163</v>
      </c>
      <c r="H2377" s="1" t="str">
        <f t="shared" si="2"/>
        <v>1999/2000</v>
      </c>
      <c r="I2377" s="2" t="str">
        <f t="shared" si="3"/>
        <v>2000</v>
      </c>
    </row>
    <row r="2378" ht="14.25" customHeight="1">
      <c r="A2378" s="1">
        <v>1.9940065E8</v>
      </c>
      <c r="B2378" s="1" t="s">
        <v>4051</v>
      </c>
      <c r="C2378" s="1" t="s">
        <v>4052</v>
      </c>
      <c r="D2378" s="1" t="s">
        <v>0</v>
      </c>
      <c r="E2378" s="1" t="str">
        <f t="shared" si="1"/>
        <v>199400650-LEIC</v>
      </c>
      <c r="F2378" s="1" t="s">
        <v>8158</v>
      </c>
      <c r="G2378" s="1" t="s">
        <v>8164</v>
      </c>
      <c r="H2378" s="1" t="str">
        <f t="shared" si="2"/>
        <v>1998/1999</v>
      </c>
      <c r="I2378" s="2" t="str">
        <f t="shared" si="3"/>
        <v>1999</v>
      </c>
    </row>
    <row r="2379" ht="14.25" customHeight="1">
      <c r="A2379" s="1">
        <v>1.99502397E8</v>
      </c>
      <c r="B2379" s="1" t="s">
        <v>4055</v>
      </c>
      <c r="C2379" s="1" t="s">
        <v>4056</v>
      </c>
      <c r="D2379" s="1" t="s">
        <v>0</v>
      </c>
      <c r="E2379" s="1" t="str">
        <f t="shared" si="1"/>
        <v>199502397-LEIC</v>
      </c>
      <c r="F2379" s="1" t="s">
        <v>8157</v>
      </c>
      <c r="G2379" s="1" t="s">
        <v>8159</v>
      </c>
      <c r="H2379" s="1" t="str">
        <f t="shared" si="2"/>
        <v>2000/2001</v>
      </c>
      <c r="I2379" s="2" t="str">
        <f t="shared" si="3"/>
        <v>2001</v>
      </c>
    </row>
    <row r="2380" ht="14.25" customHeight="1">
      <c r="A2380" s="1">
        <v>1.99502396E8</v>
      </c>
      <c r="B2380" s="1" t="s">
        <v>4081</v>
      </c>
      <c r="C2380" s="1" t="s">
        <v>4082</v>
      </c>
      <c r="D2380" s="1" t="s">
        <v>0</v>
      </c>
      <c r="E2380" s="1" t="str">
        <f t="shared" si="1"/>
        <v>199502396-LEIC</v>
      </c>
      <c r="F2380" s="1" t="s">
        <v>8157</v>
      </c>
      <c r="G2380" s="1" t="s">
        <v>8163</v>
      </c>
      <c r="H2380" s="1" t="str">
        <f t="shared" si="2"/>
        <v>1999/2000</v>
      </c>
      <c r="I2380" s="2" t="str">
        <f t="shared" si="3"/>
        <v>2000</v>
      </c>
    </row>
    <row r="2381" ht="14.25" customHeight="1">
      <c r="A2381" s="1">
        <v>2.00100297E8</v>
      </c>
      <c r="B2381" s="1" t="s">
        <v>4085</v>
      </c>
      <c r="C2381" s="1" t="s">
        <v>4086</v>
      </c>
      <c r="D2381" s="1" t="s">
        <v>0</v>
      </c>
      <c r="E2381" s="1" t="str">
        <f t="shared" si="1"/>
        <v>200100297-LEIC</v>
      </c>
      <c r="F2381" s="1" t="s">
        <v>8148</v>
      </c>
      <c r="G2381" s="1" t="s">
        <v>8120</v>
      </c>
      <c r="H2381" s="1" t="str">
        <f t="shared" si="2"/>
        <v>2005/2006</v>
      </c>
      <c r="I2381" s="2" t="str">
        <f t="shared" si="3"/>
        <v>2006</v>
      </c>
    </row>
    <row r="2382" ht="14.25" customHeight="1">
      <c r="A2382" s="1">
        <v>1.99804339E8</v>
      </c>
      <c r="B2382" s="1" t="s">
        <v>4087</v>
      </c>
      <c r="C2382" s="1" t="s">
        <v>4088</v>
      </c>
      <c r="D2382" s="1" t="s">
        <v>0</v>
      </c>
      <c r="E2382" s="1" t="str">
        <f t="shared" si="1"/>
        <v>199804339-LEIC</v>
      </c>
      <c r="F2382" s="1" t="s">
        <v>8161</v>
      </c>
      <c r="G2382" s="1" t="s">
        <v>8162</v>
      </c>
      <c r="H2382" s="1" t="str">
        <f t="shared" si="2"/>
        <v>2002/2003</v>
      </c>
      <c r="I2382" s="2" t="str">
        <f t="shared" si="3"/>
        <v>2003</v>
      </c>
    </row>
    <row r="2383" ht="14.25" customHeight="1">
      <c r="A2383" s="1">
        <v>1.99904857E8</v>
      </c>
      <c r="B2383" s="1" t="s">
        <v>4102</v>
      </c>
      <c r="C2383" s="1" t="s">
        <v>4103</v>
      </c>
      <c r="D2383" s="1" t="s">
        <v>0</v>
      </c>
      <c r="E2383" s="1" t="str">
        <f t="shared" si="1"/>
        <v>199904857-LEIC</v>
      </c>
      <c r="F2383" s="1" t="s">
        <v>8156</v>
      </c>
      <c r="G2383" s="1" t="s">
        <v>8160</v>
      </c>
      <c r="H2383" s="1" t="str">
        <f t="shared" si="2"/>
        <v>2004/2005</v>
      </c>
      <c r="I2383" s="2" t="str">
        <f t="shared" si="3"/>
        <v>2005</v>
      </c>
    </row>
    <row r="2384" ht="14.25" customHeight="1">
      <c r="A2384" s="1">
        <v>1.99702107E8</v>
      </c>
      <c r="B2384" s="1" t="s">
        <v>4114</v>
      </c>
      <c r="C2384" s="1" t="s">
        <v>4115</v>
      </c>
      <c r="D2384" s="1" t="s">
        <v>0</v>
      </c>
      <c r="E2384" s="1" t="str">
        <f t="shared" si="1"/>
        <v>199702107-LEIC</v>
      </c>
      <c r="F2384" s="1" t="s">
        <v>8154</v>
      </c>
      <c r="G2384" s="1" t="s">
        <v>8165</v>
      </c>
      <c r="H2384" s="1" t="str">
        <f t="shared" si="2"/>
        <v>2001/2002</v>
      </c>
      <c r="I2384" s="2" t="str">
        <f t="shared" si="3"/>
        <v>2002</v>
      </c>
    </row>
    <row r="2385" ht="14.25" customHeight="1">
      <c r="A2385" s="1">
        <v>1.99802662E8</v>
      </c>
      <c r="B2385" s="1" t="s">
        <v>4133</v>
      </c>
      <c r="C2385" s="1" t="s">
        <v>4134</v>
      </c>
      <c r="D2385" s="1" t="s">
        <v>0</v>
      </c>
      <c r="E2385" s="1" t="str">
        <f t="shared" si="1"/>
        <v>199802662-LEIC</v>
      </c>
      <c r="F2385" s="1" t="s">
        <v>8161</v>
      </c>
      <c r="G2385" s="1" t="s">
        <v>8162</v>
      </c>
      <c r="H2385" s="1" t="str">
        <f t="shared" si="2"/>
        <v>2002/2003</v>
      </c>
      <c r="I2385" s="2" t="str">
        <f t="shared" si="3"/>
        <v>2003</v>
      </c>
    </row>
    <row r="2386" ht="14.25" customHeight="1">
      <c r="A2386" s="1">
        <v>1.99900848E8</v>
      </c>
      <c r="B2386" s="1" t="s">
        <v>4150</v>
      </c>
      <c r="C2386" s="1" t="s">
        <v>4151</v>
      </c>
      <c r="D2386" s="1" t="s">
        <v>0</v>
      </c>
      <c r="E2386" s="1" t="str">
        <f t="shared" si="1"/>
        <v>199900848-LEIC</v>
      </c>
      <c r="F2386" s="1" t="s">
        <v>8156</v>
      </c>
      <c r="G2386" s="1" t="s">
        <v>8166</v>
      </c>
      <c r="H2386" s="1" t="str">
        <f t="shared" si="2"/>
        <v>2003/2004</v>
      </c>
      <c r="I2386" s="2" t="str">
        <f t="shared" si="3"/>
        <v>2004</v>
      </c>
    </row>
    <row r="2387" ht="14.25" customHeight="1">
      <c r="A2387" s="1">
        <v>2.0000516E8</v>
      </c>
      <c r="B2387" s="1" t="s">
        <v>4172</v>
      </c>
      <c r="C2387" s="1" t="s">
        <v>4173</v>
      </c>
      <c r="D2387" s="1" t="s">
        <v>0</v>
      </c>
      <c r="E2387" s="1" t="str">
        <f t="shared" si="1"/>
        <v>200005160-LEIC</v>
      </c>
      <c r="F2387" s="1" t="s">
        <v>8153</v>
      </c>
      <c r="G2387" s="1" t="s">
        <v>8160</v>
      </c>
      <c r="H2387" s="1" t="str">
        <f t="shared" si="2"/>
        <v>2004/2005</v>
      </c>
      <c r="I2387" s="2" t="str">
        <f t="shared" si="3"/>
        <v>2005</v>
      </c>
    </row>
    <row r="2388" ht="14.25" customHeight="1">
      <c r="A2388" s="1">
        <v>2.00002428E8</v>
      </c>
      <c r="B2388" s="1" t="s">
        <v>4193</v>
      </c>
      <c r="C2388" s="1" t="s">
        <v>4194</v>
      </c>
      <c r="D2388" s="1" t="s">
        <v>0</v>
      </c>
      <c r="E2388" s="1" t="str">
        <f t="shared" si="1"/>
        <v>200002428-LEIC</v>
      </c>
      <c r="F2388" s="1" t="s">
        <v>8153</v>
      </c>
      <c r="G2388" s="1" t="s">
        <v>8120</v>
      </c>
      <c r="H2388" s="1" t="str">
        <f t="shared" si="2"/>
        <v>2005/2006</v>
      </c>
      <c r="I2388" s="2" t="str">
        <f t="shared" si="3"/>
        <v>2006</v>
      </c>
    </row>
    <row r="2389" ht="14.25" customHeight="1">
      <c r="A2389" s="1">
        <v>2.00005115E8</v>
      </c>
      <c r="B2389" s="1" t="s">
        <v>4267</v>
      </c>
      <c r="C2389" s="1" t="s">
        <v>4268</v>
      </c>
      <c r="D2389" s="1" t="s">
        <v>0</v>
      </c>
      <c r="E2389" s="1" t="str">
        <f t="shared" si="1"/>
        <v>200005115-LEIC</v>
      </c>
      <c r="F2389" s="1" t="s">
        <v>8153</v>
      </c>
      <c r="G2389" s="1" t="s">
        <v>8120</v>
      </c>
      <c r="H2389" s="1" t="str">
        <f t="shared" si="2"/>
        <v>2005/2006</v>
      </c>
      <c r="I2389" s="2" t="str">
        <f t="shared" si="3"/>
        <v>2006</v>
      </c>
    </row>
    <row r="2390" ht="14.25" customHeight="1">
      <c r="A2390" s="1">
        <v>1.99504063E8</v>
      </c>
      <c r="B2390" s="1" t="s">
        <v>4272</v>
      </c>
      <c r="C2390" s="1" t="s">
        <v>4273</v>
      </c>
      <c r="D2390" s="1" t="s">
        <v>0</v>
      </c>
      <c r="E2390" s="1" t="str">
        <f t="shared" si="1"/>
        <v>199504063-LEIC</v>
      </c>
      <c r="F2390" s="1" t="s">
        <v>8157</v>
      </c>
      <c r="G2390" s="1" t="s">
        <v>8163</v>
      </c>
      <c r="H2390" s="1" t="str">
        <f t="shared" si="2"/>
        <v>1999/2000</v>
      </c>
      <c r="I2390" s="2" t="str">
        <f t="shared" si="3"/>
        <v>2000</v>
      </c>
    </row>
    <row r="2391" ht="14.25" customHeight="1">
      <c r="A2391" s="1">
        <v>1.99402322E8</v>
      </c>
      <c r="B2391" s="1" t="s">
        <v>4291</v>
      </c>
      <c r="C2391" s="1" t="s">
        <v>4292</v>
      </c>
      <c r="D2391" s="1" t="s">
        <v>0</v>
      </c>
      <c r="E2391" s="1" t="str">
        <f t="shared" si="1"/>
        <v>199402322-LEIC</v>
      </c>
      <c r="F2391" s="1" t="s">
        <v>8158</v>
      </c>
      <c r="G2391" s="1" t="s">
        <v>8164</v>
      </c>
      <c r="H2391" s="1" t="str">
        <f t="shared" si="2"/>
        <v>1998/1999</v>
      </c>
      <c r="I2391" s="2" t="str">
        <f t="shared" si="3"/>
        <v>1999</v>
      </c>
    </row>
    <row r="2392" ht="14.25" customHeight="1">
      <c r="A2392" s="1">
        <v>1.99802017E8</v>
      </c>
      <c r="B2392" s="1" t="s">
        <v>4352</v>
      </c>
      <c r="C2392" s="1" t="s">
        <v>4353</v>
      </c>
      <c r="D2392" s="1" t="s">
        <v>0</v>
      </c>
      <c r="E2392" s="1" t="str">
        <f t="shared" si="1"/>
        <v>199802017-LEIC</v>
      </c>
      <c r="F2392" s="1" t="s">
        <v>8161</v>
      </c>
      <c r="G2392" s="1" t="s">
        <v>8162</v>
      </c>
      <c r="H2392" s="1" t="str">
        <f t="shared" si="2"/>
        <v>2002/2003</v>
      </c>
      <c r="I2392" s="2" t="str">
        <f t="shared" si="3"/>
        <v>2003</v>
      </c>
    </row>
    <row r="2393" ht="14.25" customHeight="1">
      <c r="A2393" s="1">
        <v>1.99601545E8</v>
      </c>
      <c r="B2393" s="1" t="s">
        <v>4359</v>
      </c>
      <c r="C2393" s="1" t="s">
        <v>4360</v>
      </c>
      <c r="D2393" s="1" t="s">
        <v>0</v>
      </c>
      <c r="E2393" s="1" t="str">
        <f t="shared" si="1"/>
        <v>199601545-LEIC</v>
      </c>
      <c r="F2393" s="1" t="s">
        <v>8167</v>
      </c>
      <c r="G2393" s="1" t="s">
        <v>8159</v>
      </c>
      <c r="H2393" s="1" t="str">
        <f t="shared" si="2"/>
        <v>2000/2001</v>
      </c>
      <c r="I2393" s="2" t="str">
        <f t="shared" si="3"/>
        <v>2001</v>
      </c>
    </row>
    <row r="2394" ht="14.25" customHeight="1">
      <c r="A2394" s="1">
        <v>1.99700896E8</v>
      </c>
      <c r="B2394" s="1" t="s">
        <v>4362</v>
      </c>
      <c r="C2394" s="1" t="s">
        <v>4363</v>
      </c>
      <c r="D2394" s="1" t="s">
        <v>0</v>
      </c>
      <c r="E2394" s="1" t="str">
        <f t="shared" si="1"/>
        <v>199700896-LEIC</v>
      </c>
      <c r="F2394" s="1" t="s">
        <v>8154</v>
      </c>
      <c r="G2394" s="1" t="s">
        <v>8165</v>
      </c>
      <c r="H2394" s="1" t="str">
        <f t="shared" si="2"/>
        <v>2001/2002</v>
      </c>
      <c r="I2394" s="2" t="str">
        <f t="shared" si="3"/>
        <v>2002</v>
      </c>
    </row>
    <row r="2395" ht="14.25" customHeight="1">
      <c r="A2395" s="1">
        <v>1.99902216E8</v>
      </c>
      <c r="B2395" s="1" t="s">
        <v>4389</v>
      </c>
      <c r="C2395" s="1" t="s">
        <v>4390</v>
      </c>
      <c r="D2395" s="1" t="s">
        <v>0</v>
      </c>
      <c r="E2395" s="1" t="str">
        <f t="shared" si="1"/>
        <v>199902216-LEIC</v>
      </c>
      <c r="F2395" s="1" t="s">
        <v>8156</v>
      </c>
      <c r="G2395" s="1" t="s">
        <v>8160</v>
      </c>
      <c r="H2395" s="1" t="str">
        <f t="shared" si="2"/>
        <v>2004/2005</v>
      </c>
      <c r="I2395" s="2" t="str">
        <f t="shared" si="3"/>
        <v>2005</v>
      </c>
    </row>
    <row r="2396" ht="14.25" customHeight="1">
      <c r="A2396" s="1">
        <v>1.99703191E8</v>
      </c>
      <c r="B2396" s="1" t="s">
        <v>4395</v>
      </c>
      <c r="C2396" s="1" t="s">
        <v>4396</v>
      </c>
      <c r="D2396" s="1" t="s">
        <v>0</v>
      </c>
      <c r="E2396" s="1" t="str">
        <f t="shared" si="1"/>
        <v>199703191-LEIC</v>
      </c>
      <c r="F2396" s="1" t="s">
        <v>8154</v>
      </c>
      <c r="G2396" s="1" t="s">
        <v>8166</v>
      </c>
      <c r="H2396" s="1" t="str">
        <f t="shared" si="2"/>
        <v>2003/2004</v>
      </c>
      <c r="I2396" s="2" t="str">
        <f t="shared" si="3"/>
        <v>2004</v>
      </c>
    </row>
    <row r="2397" ht="14.25" customHeight="1">
      <c r="A2397" s="1">
        <v>2.00201731E8</v>
      </c>
      <c r="B2397" s="1" t="s">
        <v>4431</v>
      </c>
      <c r="C2397" s="1" t="s">
        <v>4432</v>
      </c>
      <c r="D2397" s="1" t="s">
        <v>0</v>
      </c>
      <c r="E2397" s="1" t="str">
        <f t="shared" si="1"/>
        <v>200201731-LEIC</v>
      </c>
      <c r="F2397" s="1" t="s">
        <v>8149</v>
      </c>
      <c r="G2397" s="1" t="s">
        <v>8122</v>
      </c>
      <c r="H2397" s="1" t="str">
        <f t="shared" si="2"/>
        <v>2006/2007</v>
      </c>
      <c r="I2397" s="2" t="str">
        <f t="shared" si="3"/>
        <v>2007</v>
      </c>
    </row>
    <row r="2398" ht="14.25" customHeight="1">
      <c r="A2398" s="1">
        <v>2.00005221E8</v>
      </c>
      <c r="B2398" s="1" t="s">
        <v>4443</v>
      </c>
      <c r="C2398" s="1" t="s">
        <v>4444</v>
      </c>
      <c r="D2398" s="1" t="s">
        <v>0</v>
      </c>
      <c r="E2398" s="1" t="str">
        <f t="shared" si="1"/>
        <v>200005221-LEIC</v>
      </c>
      <c r="F2398" s="1" t="s">
        <v>8153</v>
      </c>
      <c r="G2398" s="1" t="s">
        <v>8160</v>
      </c>
      <c r="H2398" s="1" t="str">
        <f t="shared" si="2"/>
        <v>2004/2005</v>
      </c>
      <c r="I2398" s="2" t="str">
        <f t="shared" si="3"/>
        <v>2005</v>
      </c>
    </row>
    <row r="2399" ht="14.25" customHeight="1">
      <c r="A2399" s="1">
        <v>2.001023E8</v>
      </c>
      <c r="B2399" s="1" t="s">
        <v>4454</v>
      </c>
      <c r="C2399" s="1" t="s">
        <v>4455</v>
      </c>
      <c r="D2399" s="1" t="s">
        <v>0</v>
      </c>
      <c r="E2399" s="1" t="str">
        <f t="shared" si="1"/>
        <v>200102300-LEIC</v>
      </c>
      <c r="F2399" s="1" t="s">
        <v>8148</v>
      </c>
      <c r="G2399" s="1" t="s">
        <v>8122</v>
      </c>
      <c r="H2399" s="1" t="str">
        <f t="shared" si="2"/>
        <v>2006/2007</v>
      </c>
      <c r="I2399" s="2" t="str">
        <f t="shared" si="3"/>
        <v>2007</v>
      </c>
    </row>
    <row r="2400" ht="14.25" customHeight="1">
      <c r="A2400" s="1">
        <v>2.0000385E8</v>
      </c>
      <c r="B2400" s="1" t="s">
        <v>4493</v>
      </c>
      <c r="C2400" s="1" t="s">
        <v>4494</v>
      </c>
      <c r="D2400" s="1" t="s">
        <v>0</v>
      </c>
      <c r="E2400" s="1" t="str">
        <f t="shared" si="1"/>
        <v>200003850-LEIC</v>
      </c>
      <c r="F2400" s="1" t="s">
        <v>8153</v>
      </c>
      <c r="G2400" s="1" t="s">
        <v>8160</v>
      </c>
      <c r="H2400" s="1" t="str">
        <f t="shared" si="2"/>
        <v>2004/2005</v>
      </c>
      <c r="I2400" s="2" t="str">
        <f t="shared" si="3"/>
        <v>2005</v>
      </c>
    </row>
    <row r="2401" ht="14.25" customHeight="1">
      <c r="A2401" s="1">
        <v>1.99703202E8</v>
      </c>
      <c r="B2401" s="1" t="s">
        <v>4512</v>
      </c>
      <c r="C2401" s="1" t="s">
        <v>4513</v>
      </c>
      <c r="D2401" s="1" t="s">
        <v>0</v>
      </c>
      <c r="E2401" s="1" t="str">
        <f t="shared" si="1"/>
        <v>199703202-LEIC</v>
      </c>
      <c r="F2401" s="1" t="s">
        <v>8154</v>
      </c>
      <c r="G2401" s="1" t="s">
        <v>8165</v>
      </c>
      <c r="H2401" s="1" t="str">
        <f t="shared" si="2"/>
        <v>2001/2002</v>
      </c>
      <c r="I2401" s="2" t="str">
        <f t="shared" si="3"/>
        <v>2002</v>
      </c>
    </row>
    <row r="2402" ht="14.25" customHeight="1">
      <c r="A2402" s="1">
        <v>1.99401834E8</v>
      </c>
      <c r="B2402" s="1" t="s">
        <v>4523</v>
      </c>
      <c r="C2402" s="1" t="s">
        <v>4524</v>
      </c>
      <c r="D2402" s="1" t="s">
        <v>0</v>
      </c>
      <c r="E2402" s="1" t="str">
        <f t="shared" si="1"/>
        <v>199401834-LEIC</v>
      </c>
      <c r="F2402" s="1" t="s">
        <v>8158</v>
      </c>
      <c r="G2402" s="1" t="s">
        <v>8164</v>
      </c>
      <c r="H2402" s="1" t="str">
        <f t="shared" si="2"/>
        <v>1998/1999</v>
      </c>
      <c r="I2402" s="2" t="str">
        <f t="shared" si="3"/>
        <v>1999</v>
      </c>
    </row>
    <row r="2403" ht="14.25" customHeight="1">
      <c r="A2403" s="1">
        <v>1.99402477E8</v>
      </c>
      <c r="B2403" s="1" t="s">
        <v>4527</v>
      </c>
      <c r="C2403" s="1" t="s">
        <v>4528</v>
      </c>
      <c r="D2403" s="1" t="s">
        <v>0</v>
      </c>
      <c r="E2403" s="1" t="str">
        <f t="shared" si="1"/>
        <v>199402477-LEIC</v>
      </c>
      <c r="F2403" s="1" t="s">
        <v>8158</v>
      </c>
      <c r="G2403" s="1" t="s">
        <v>8163</v>
      </c>
      <c r="H2403" s="1" t="str">
        <f t="shared" si="2"/>
        <v>1999/2000</v>
      </c>
      <c r="I2403" s="2" t="str">
        <f t="shared" si="3"/>
        <v>2000</v>
      </c>
    </row>
    <row r="2404" ht="14.25" customHeight="1">
      <c r="A2404" s="1">
        <v>1.99501798E8</v>
      </c>
      <c r="B2404" s="1" t="s">
        <v>4549</v>
      </c>
      <c r="C2404" s="1" t="s">
        <v>4550</v>
      </c>
      <c r="D2404" s="1" t="s">
        <v>0</v>
      </c>
      <c r="E2404" s="1" t="str">
        <f t="shared" si="1"/>
        <v>199501798-LEIC</v>
      </c>
      <c r="F2404" s="1" t="s">
        <v>8157</v>
      </c>
      <c r="G2404" s="1" t="s">
        <v>8160</v>
      </c>
      <c r="H2404" s="1" t="str">
        <f t="shared" si="2"/>
        <v>2004/2005</v>
      </c>
      <c r="I2404" s="2" t="str">
        <f t="shared" si="3"/>
        <v>2005</v>
      </c>
    </row>
    <row r="2405" ht="14.25" customHeight="1">
      <c r="A2405" s="1">
        <v>1.99903451E8</v>
      </c>
      <c r="B2405" s="1" t="s">
        <v>4566</v>
      </c>
      <c r="C2405" s="1" t="s">
        <v>4567</v>
      </c>
      <c r="D2405" s="1" t="s">
        <v>0</v>
      </c>
      <c r="E2405" s="1" t="str">
        <f t="shared" si="1"/>
        <v>199903451-LEIC</v>
      </c>
      <c r="F2405" s="1" t="s">
        <v>8148</v>
      </c>
      <c r="G2405" s="1" t="s">
        <v>8120</v>
      </c>
      <c r="H2405" s="1" t="str">
        <f t="shared" si="2"/>
        <v>2005/2006</v>
      </c>
      <c r="I2405" s="2" t="str">
        <f t="shared" si="3"/>
        <v>2006</v>
      </c>
    </row>
    <row r="2406" ht="14.25" customHeight="1">
      <c r="A2406" s="1">
        <v>1.99902798E8</v>
      </c>
      <c r="B2406" s="1" t="s">
        <v>4568</v>
      </c>
      <c r="C2406" s="1" t="s">
        <v>4569</v>
      </c>
      <c r="D2406" s="1" t="s">
        <v>0</v>
      </c>
      <c r="E2406" s="1" t="str">
        <f t="shared" si="1"/>
        <v>199902798-LEIC</v>
      </c>
      <c r="F2406" s="1" t="s">
        <v>8156</v>
      </c>
      <c r="G2406" s="1" t="s">
        <v>8166</v>
      </c>
      <c r="H2406" s="1" t="str">
        <f t="shared" si="2"/>
        <v>2003/2004</v>
      </c>
      <c r="I2406" s="2" t="str">
        <f t="shared" si="3"/>
        <v>2004</v>
      </c>
    </row>
    <row r="2407" ht="14.25" customHeight="1">
      <c r="A2407" s="1">
        <v>2.0000186E8</v>
      </c>
      <c r="B2407" s="1" t="s">
        <v>4571</v>
      </c>
      <c r="C2407" s="1" t="s">
        <v>4572</v>
      </c>
      <c r="D2407" s="1" t="s">
        <v>0</v>
      </c>
      <c r="E2407" s="1" t="str">
        <f t="shared" si="1"/>
        <v>200001860-LEIC</v>
      </c>
      <c r="F2407" s="1" t="s">
        <v>8153</v>
      </c>
      <c r="G2407" s="1" t="s">
        <v>8160</v>
      </c>
      <c r="H2407" s="1" t="str">
        <f t="shared" si="2"/>
        <v>2004/2005</v>
      </c>
      <c r="I2407" s="2" t="str">
        <f t="shared" si="3"/>
        <v>2005</v>
      </c>
    </row>
    <row r="2408" ht="14.25" customHeight="1">
      <c r="A2408" s="1">
        <v>1.99504066E8</v>
      </c>
      <c r="B2408" s="1" t="s">
        <v>4575</v>
      </c>
      <c r="C2408" s="1" t="s">
        <v>4576</v>
      </c>
      <c r="D2408" s="1" t="s">
        <v>0</v>
      </c>
      <c r="E2408" s="1" t="str">
        <f t="shared" si="1"/>
        <v>199504066-LEIC</v>
      </c>
      <c r="F2408" s="1" t="s">
        <v>8157</v>
      </c>
      <c r="G2408" s="1" t="s">
        <v>8163</v>
      </c>
      <c r="H2408" s="1" t="str">
        <f t="shared" si="2"/>
        <v>1999/2000</v>
      </c>
      <c r="I2408" s="2" t="str">
        <f t="shared" si="3"/>
        <v>2000</v>
      </c>
    </row>
    <row r="2409" ht="14.25" customHeight="1">
      <c r="A2409" s="1">
        <v>1.99303673E8</v>
      </c>
      <c r="B2409" s="1" t="s">
        <v>4586</v>
      </c>
      <c r="C2409" s="1" t="s">
        <v>4587</v>
      </c>
      <c r="D2409" s="1" t="s">
        <v>0</v>
      </c>
      <c r="E2409" s="1" t="str">
        <f t="shared" si="1"/>
        <v>199303673-LEIC</v>
      </c>
      <c r="F2409" s="1" t="s">
        <v>8153</v>
      </c>
      <c r="G2409" s="1" t="s">
        <v>8160</v>
      </c>
      <c r="H2409" s="1" t="str">
        <f t="shared" si="2"/>
        <v>2004/2005</v>
      </c>
      <c r="I2409" s="2" t="str">
        <f t="shared" si="3"/>
        <v>2005</v>
      </c>
    </row>
    <row r="2410" ht="14.25" customHeight="1">
      <c r="A2410" s="1">
        <v>1.99601491E8</v>
      </c>
      <c r="B2410" s="1" t="s">
        <v>4595</v>
      </c>
      <c r="D2410" s="1" t="s">
        <v>0</v>
      </c>
      <c r="E2410" s="1" t="str">
        <f t="shared" si="1"/>
        <v>199601491-LEIC</v>
      </c>
      <c r="F2410" s="1" t="s">
        <v>8167</v>
      </c>
      <c r="G2410" s="1" t="s">
        <v>8159</v>
      </c>
      <c r="H2410" s="1" t="str">
        <f t="shared" si="2"/>
        <v>2000/2001</v>
      </c>
      <c r="I2410" s="2" t="str">
        <f t="shared" si="3"/>
        <v>2001</v>
      </c>
    </row>
    <row r="2411" ht="14.25" customHeight="1">
      <c r="A2411" s="1">
        <v>2.00001076E8</v>
      </c>
      <c r="B2411" s="1" t="s">
        <v>4613</v>
      </c>
      <c r="C2411" s="1" t="s">
        <v>4614</v>
      </c>
      <c r="D2411" s="1" t="s">
        <v>0</v>
      </c>
      <c r="E2411" s="1" t="str">
        <f t="shared" si="1"/>
        <v>200001076-LEIC</v>
      </c>
      <c r="F2411" s="1" t="s">
        <v>8153</v>
      </c>
      <c r="G2411" s="1" t="s">
        <v>8160</v>
      </c>
      <c r="H2411" s="1" t="str">
        <f t="shared" si="2"/>
        <v>2004/2005</v>
      </c>
      <c r="I2411" s="2" t="str">
        <f t="shared" si="3"/>
        <v>2005</v>
      </c>
    </row>
    <row r="2412" ht="14.25" customHeight="1">
      <c r="A2412" s="1">
        <v>1.99401822E8</v>
      </c>
      <c r="B2412" s="1" t="s">
        <v>4641</v>
      </c>
      <c r="C2412" s="1" t="s">
        <v>4642</v>
      </c>
      <c r="D2412" s="1" t="s">
        <v>0</v>
      </c>
      <c r="E2412" s="1" t="str">
        <f t="shared" si="1"/>
        <v>199401822-LEIC</v>
      </c>
      <c r="F2412" s="1" t="s">
        <v>8158</v>
      </c>
      <c r="G2412" s="1" t="s">
        <v>8164</v>
      </c>
      <c r="H2412" s="1" t="str">
        <f t="shared" si="2"/>
        <v>1998/1999</v>
      </c>
      <c r="I2412" s="2" t="str">
        <f t="shared" si="3"/>
        <v>1999</v>
      </c>
    </row>
    <row r="2413" ht="14.25" customHeight="1">
      <c r="A2413" s="1">
        <v>1.99502384E8</v>
      </c>
      <c r="B2413" s="1" t="s">
        <v>4645</v>
      </c>
      <c r="C2413" s="1" t="s">
        <v>4646</v>
      </c>
      <c r="D2413" s="1" t="s">
        <v>0</v>
      </c>
      <c r="E2413" s="1" t="str">
        <f t="shared" si="1"/>
        <v>199502384-LEIC</v>
      </c>
      <c r="F2413" s="1" t="s">
        <v>8157</v>
      </c>
      <c r="G2413" s="1" t="s">
        <v>8159</v>
      </c>
      <c r="H2413" s="1" t="str">
        <f t="shared" si="2"/>
        <v>2000/2001</v>
      </c>
      <c r="I2413" s="2" t="str">
        <f t="shared" si="3"/>
        <v>2001</v>
      </c>
    </row>
    <row r="2414" ht="14.25" customHeight="1">
      <c r="A2414" s="1">
        <v>2.00003205E8</v>
      </c>
      <c r="B2414" s="1" t="s">
        <v>4716</v>
      </c>
      <c r="C2414" s="1" t="s">
        <v>4717</v>
      </c>
      <c r="D2414" s="1" t="s">
        <v>0</v>
      </c>
      <c r="E2414" s="1" t="str">
        <f t="shared" si="1"/>
        <v>200003205-LEIC</v>
      </c>
      <c r="F2414" s="1" t="s">
        <v>8153</v>
      </c>
      <c r="G2414" s="1" t="s">
        <v>8120</v>
      </c>
      <c r="H2414" s="1" t="str">
        <f t="shared" si="2"/>
        <v>2005/2006</v>
      </c>
      <c r="I2414" s="2" t="str">
        <f t="shared" si="3"/>
        <v>2006</v>
      </c>
    </row>
    <row r="2415" ht="14.25" customHeight="1">
      <c r="A2415" s="1">
        <v>2.00005135E8</v>
      </c>
      <c r="B2415" s="1" t="s">
        <v>4722</v>
      </c>
      <c r="C2415" s="1" t="s">
        <v>4723</v>
      </c>
      <c r="D2415" s="1" t="s">
        <v>0</v>
      </c>
      <c r="E2415" s="1" t="str">
        <f t="shared" si="1"/>
        <v>200005135-LEIC</v>
      </c>
      <c r="F2415" s="1" t="s">
        <v>8153</v>
      </c>
      <c r="G2415" s="1" t="s">
        <v>8122</v>
      </c>
      <c r="H2415" s="1" t="str">
        <f t="shared" si="2"/>
        <v>2006/2007</v>
      </c>
      <c r="I2415" s="2" t="str">
        <f t="shared" si="3"/>
        <v>2007</v>
      </c>
    </row>
    <row r="2416" ht="14.25" customHeight="1">
      <c r="A2416" s="1">
        <v>1.9990408E8</v>
      </c>
      <c r="B2416" s="1" t="s">
        <v>4730</v>
      </c>
      <c r="C2416" s="1" t="s">
        <v>4731</v>
      </c>
      <c r="D2416" s="1" t="s">
        <v>0</v>
      </c>
      <c r="E2416" s="1" t="str">
        <f t="shared" si="1"/>
        <v>199904080-LEIC</v>
      </c>
      <c r="F2416" s="1" t="s">
        <v>8156</v>
      </c>
      <c r="G2416" s="1" t="s">
        <v>8166</v>
      </c>
      <c r="H2416" s="1" t="str">
        <f t="shared" si="2"/>
        <v>2003/2004</v>
      </c>
      <c r="I2416" s="2" t="str">
        <f t="shared" si="3"/>
        <v>2004</v>
      </c>
    </row>
    <row r="2417" ht="14.25" customHeight="1">
      <c r="A2417" s="1">
        <v>1.99703197E8</v>
      </c>
      <c r="B2417" s="1" t="s">
        <v>4734</v>
      </c>
      <c r="C2417" s="1" t="s">
        <v>4735</v>
      </c>
      <c r="D2417" s="1" t="s">
        <v>0</v>
      </c>
      <c r="E2417" s="1" t="str">
        <f t="shared" si="1"/>
        <v>199703197-LEIC</v>
      </c>
      <c r="F2417" s="1" t="s">
        <v>8161</v>
      </c>
      <c r="G2417" s="1" t="s">
        <v>8162</v>
      </c>
      <c r="H2417" s="1" t="str">
        <f t="shared" si="2"/>
        <v>2002/2003</v>
      </c>
      <c r="I2417" s="2" t="str">
        <f t="shared" si="3"/>
        <v>2003</v>
      </c>
    </row>
    <row r="2418" ht="14.25" customHeight="1">
      <c r="A2418" s="1">
        <v>1.99703811E8</v>
      </c>
      <c r="B2418" s="1" t="s">
        <v>4741</v>
      </c>
      <c r="C2418" s="1" t="s">
        <v>4742</v>
      </c>
      <c r="D2418" s="1" t="s">
        <v>0</v>
      </c>
      <c r="E2418" s="1" t="str">
        <f t="shared" si="1"/>
        <v>199703811-LEIC</v>
      </c>
      <c r="F2418" s="1" t="s">
        <v>8154</v>
      </c>
      <c r="G2418" s="1" t="s">
        <v>8165</v>
      </c>
      <c r="H2418" s="1" t="str">
        <f t="shared" si="2"/>
        <v>2001/2002</v>
      </c>
      <c r="I2418" s="2" t="str">
        <f t="shared" si="3"/>
        <v>2002</v>
      </c>
    </row>
    <row r="2419" ht="14.25" customHeight="1">
      <c r="A2419" s="1">
        <v>1.99903474E8</v>
      </c>
      <c r="B2419" s="1" t="s">
        <v>4759</v>
      </c>
      <c r="C2419" s="1" t="s">
        <v>4760</v>
      </c>
      <c r="D2419" s="1" t="s">
        <v>0</v>
      </c>
      <c r="E2419" s="1" t="str">
        <f t="shared" si="1"/>
        <v>199903474-LEIC</v>
      </c>
      <c r="F2419" s="1" t="s">
        <v>8156</v>
      </c>
      <c r="G2419" s="1" t="s">
        <v>8120</v>
      </c>
      <c r="H2419" s="1" t="str">
        <f t="shared" si="2"/>
        <v>2005/2006</v>
      </c>
      <c r="I2419" s="2" t="str">
        <f t="shared" si="3"/>
        <v>2006</v>
      </c>
    </row>
    <row r="2420" ht="14.25" customHeight="1">
      <c r="A2420" s="1">
        <v>2.00201735E8</v>
      </c>
      <c r="B2420" s="1" t="s">
        <v>4768</v>
      </c>
      <c r="C2420" s="1" t="s">
        <v>4769</v>
      </c>
      <c r="D2420" s="1" t="s">
        <v>0</v>
      </c>
      <c r="E2420" s="1" t="str">
        <f t="shared" si="1"/>
        <v>200201735-LEIC</v>
      </c>
      <c r="F2420" s="1" t="s">
        <v>8149</v>
      </c>
      <c r="G2420" s="1" t="s">
        <v>8122</v>
      </c>
      <c r="H2420" s="1" t="str">
        <f t="shared" si="2"/>
        <v>2006/2007</v>
      </c>
      <c r="I2420" s="2" t="str">
        <f t="shared" si="3"/>
        <v>2007</v>
      </c>
    </row>
    <row r="2421" ht="14.25" customHeight="1">
      <c r="A2421" s="1">
        <v>1.99402427E8</v>
      </c>
      <c r="B2421" s="1" t="s">
        <v>4781</v>
      </c>
      <c r="C2421" s="1" t="s">
        <v>4782</v>
      </c>
      <c r="D2421" s="1" t="s">
        <v>0</v>
      </c>
      <c r="E2421" s="1" t="str">
        <f t="shared" si="1"/>
        <v>199402427-LEIC</v>
      </c>
      <c r="F2421" s="1" t="s">
        <v>8158</v>
      </c>
      <c r="G2421" s="1" t="s">
        <v>8164</v>
      </c>
      <c r="H2421" s="1" t="str">
        <f t="shared" si="2"/>
        <v>1998/1999</v>
      </c>
      <c r="I2421" s="2" t="str">
        <f t="shared" si="3"/>
        <v>1999</v>
      </c>
    </row>
    <row r="2422" ht="14.25" customHeight="1">
      <c r="A2422" s="1">
        <v>1.99500678E8</v>
      </c>
      <c r="B2422" s="1" t="s">
        <v>4799</v>
      </c>
      <c r="D2422" s="1" t="s">
        <v>0</v>
      </c>
      <c r="E2422" s="1" t="str">
        <f t="shared" si="1"/>
        <v>199500678-LEIC</v>
      </c>
      <c r="F2422" s="1" t="s">
        <v>8157</v>
      </c>
      <c r="G2422" s="1" t="s">
        <v>8163</v>
      </c>
      <c r="H2422" s="1" t="str">
        <f t="shared" si="2"/>
        <v>1999/2000</v>
      </c>
      <c r="I2422" s="2" t="str">
        <f t="shared" si="3"/>
        <v>2000</v>
      </c>
    </row>
    <row r="2423" ht="14.25" customHeight="1">
      <c r="A2423" s="1">
        <v>2.00102917E8</v>
      </c>
      <c r="B2423" s="1" t="s">
        <v>4807</v>
      </c>
      <c r="C2423" s="1" t="s">
        <v>4808</v>
      </c>
      <c r="D2423" s="1" t="s">
        <v>0</v>
      </c>
      <c r="E2423" s="1" t="str">
        <f t="shared" si="1"/>
        <v>200102917-LEIC</v>
      </c>
      <c r="F2423" s="1" t="s">
        <v>8148</v>
      </c>
      <c r="G2423" s="1" t="s">
        <v>8120</v>
      </c>
      <c r="H2423" s="1" t="str">
        <f t="shared" si="2"/>
        <v>2005/2006</v>
      </c>
      <c r="I2423" s="2" t="str">
        <f t="shared" si="3"/>
        <v>2006</v>
      </c>
    </row>
    <row r="2424" ht="14.25" customHeight="1">
      <c r="A2424" s="1">
        <v>2.0000517E8</v>
      </c>
      <c r="B2424" s="1" t="s">
        <v>4812</v>
      </c>
      <c r="C2424" s="1" t="s">
        <v>4813</v>
      </c>
      <c r="D2424" s="1" t="s">
        <v>0</v>
      </c>
      <c r="E2424" s="1" t="str">
        <f t="shared" si="1"/>
        <v>200005170-LEIC</v>
      </c>
      <c r="F2424" s="1" t="s">
        <v>8153</v>
      </c>
      <c r="G2424" s="1" t="s">
        <v>8162</v>
      </c>
      <c r="H2424" s="1" t="str">
        <f t="shared" si="2"/>
        <v>2002/2003</v>
      </c>
      <c r="I2424" s="2" t="str">
        <f t="shared" si="3"/>
        <v>2003</v>
      </c>
    </row>
    <row r="2425" ht="14.25" customHeight="1">
      <c r="A2425" s="1">
        <v>1.99904166E8</v>
      </c>
      <c r="B2425" s="1" t="s">
        <v>4881</v>
      </c>
      <c r="C2425" s="1" t="s">
        <v>4882</v>
      </c>
      <c r="D2425" s="1" t="s">
        <v>0</v>
      </c>
      <c r="E2425" s="1" t="str">
        <f t="shared" si="1"/>
        <v>199904166-LEIC</v>
      </c>
      <c r="F2425" s="1" t="s">
        <v>8156</v>
      </c>
      <c r="G2425" s="1" t="s">
        <v>8166</v>
      </c>
      <c r="H2425" s="1" t="str">
        <f t="shared" si="2"/>
        <v>2003/2004</v>
      </c>
      <c r="I2425" s="2" t="str">
        <f t="shared" si="3"/>
        <v>2004</v>
      </c>
    </row>
    <row r="2426" ht="14.25" customHeight="1">
      <c r="A2426" s="1">
        <v>1.99904759E8</v>
      </c>
      <c r="B2426" s="1" t="s">
        <v>4897</v>
      </c>
      <c r="C2426" s="1" t="s">
        <v>4898</v>
      </c>
      <c r="D2426" s="1" t="s">
        <v>0</v>
      </c>
      <c r="E2426" s="1" t="str">
        <f t="shared" si="1"/>
        <v>199904759-LEIC</v>
      </c>
      <c r="F2426" s="1" t="s">
        <v>8156</v>
      </c>
      <c r="G2426" s="1" t="s">
        <v>8166</v>
      </c>
      <c r="H2426" s="1" t="str">
        <f t="shared" si="2"/>
        <v>2003/2004</v>
      </c>
      <c r="I2426" s="2" t="str">
        <f t="shared" si="3"/>
        <v>2004</v>
      </c>
    </row>
    <row r="2427" ht="14.25" customHeight="1">
      <c r="A2427" s="1">
        <v>2.00101352E8</v>
      </c>
      <c r="B2427" s="1" t="s">
        <v>4906</v>
      </c>
      <c r="C2427" s="1" t="s">
        <v>4907</v>
      </c>
      <c r="D2427" s="1" t="s">
        <v>0</v>
      </c>
      <c r="E2427" s="1" t="str">
        <f t="shared" si="1"/>
        <v>200101352-LEIC</v>
      </c>
      <c r="F2427" s="1" t="s">
        <v>8149</v>
      </c>
      <c r="G2427" s="1" t="s">
        <v>8122</v>
      </c>
      <c r="H2427" s="1" t="str">
        <f t="shared" si="2"/>
        <v>2006/2007</v>
      </c>
      <c r="I2427" s="2" t="str">
        <f t="shared" si="3"/>
        <v>2007</v>
      </c>
    </row>
    <row r="2428" ht="14.25" customHeight="1">
      <c r="A2428" s="1">
        <v>2.00005203E8</v>
      </c>
      <c r="B2428" s="1" t="s">
        <v>4936</v>
      </c>
      <c r="C2428" s="1" t="s">
        <v>4937</v>
      </c>
      <c r="D2428" s="1" t="s">
        <v>0</v>
      </c>
      <c r="E2428" s="1" t="str">
        <f t="shared" si="1"/>
        <v>200005203-LEIC</v>
      </c>
      <c r="F2428" s="1" t="s">
        <v>8153</v>
      </c>
      <c r="G2428" s="1" t="s">
        <v>8120</v>
      </c>
      <c r="H2428" s="1" t="str">
        <f t="shared" si="2"/>
        <v>2005/2006</v>
      </c>
      <c r="I2428" s="2" t="str">
        <f t="shared" si="3"/>
        <v>2006</v>
      </c>
    </row>
    <row r="2429" ht="14.25" customHeight="1">
      <c r="A2429" s="1">
        <v>2.00104271E8</v>
      </c>
      <c r="B2429" s="1" t="s">
        <v>4943</v>
      </c>
      <c r="C2429" s="1" t="s">
        <v>4944</v>
      </c>
      <c r="D2429" s="1" t="s">
        <v>0</v>
      </c>
      <c r="E2429" s="1" t="str">
        <f t="shared" si="1"/>
        <v>200104271-LEIC</v>
      </c>
      <c r="F2429" s="1" t="s">
        <v>8148</v>
      </c>
      <c r="G2429" s="1" t="s">
        <v>8120</v>
      </c>
      <c r="H2429" s="1" t="str">
        <f t="shared" si="2"/>
        <v>2005/2006</v>
      </c>
      <c r="I2429" s="2" t="str">
        <f t="shared" si="3"/>
        <v>2006</v>
      </c>
    </row>
    <row r="2430" ht="14.25" customHeight="1">
      <c r="A2430" s="1">
        <v>1.99903437E8</v>
      </c>
      <c r="B2430" s="1" t="s">
        <v>4947</v>
      </c>
      <c r="C2430" s="1" t="s">
        <v>4948</v>
      </c>
      <c r="D2430" s="1" t="s">
        <v>0</v>
      </c>
      <c r="E2430" s="1" t="str">
        <f t="shared" si="1"/>
        <v>199903437-LEIC</v>
      </c>
      <c r="F2430" s="1" t="s">
        <v>8153</v>
      </c>
      <c r="G2430" s="1" t="s">
        <v>8120</v>
      </c>
      <c r="H2430" s="1" t="str">
        <f t="shared" si="2"/>
        <v>2005/2006</v>
      </c>
      <c r="I2430" s="2" t="str">
        <f t="shared" si="3"/>
        <v>2006</v>
      </c>
    </row>
    <row r="2431" ht="14.25" customHeight="1">
      <c r="A2431" s="1">
        <v>1.99702671E8</v>
      </c>
      <c r="B2431" s="1" t="s">
        <v>4966</v>
      </c>
      <c r="C2431" s="1" t="s">
        <v>4967</v>
      </c>
      <c r="D2431" s="1" t="s">
        <v>0</v>
      </c>
      <c r="E2431" s="1" t="str">
        <f t="shared" si="1"/>
        <v>199702671-LEIC</v>
      </c>
      <c r="F2431" s="1" t="s">
        <v>8154</v>
      </c>
      <c r="G2431" s="1" t="s">
        <v>8165</v>
      </c>
      <c r="H2431" s="1" t="str">
        <f t="shared" si="2"/>
        <v>2001/2002</v>
      </c>
      <c r="I2431" s="2" t="str">
        <f t="shared" si="3"/>
        <v>2002</v>
      </c>
    </row>
    <row r="2432" ht="14.25" customHeight="1">
      <c r="A2432" s="1">
        <v>1.99402321E8</v>
      </c>
      <c r="B2432" s="1" t="s">
        <v>5007</v>
      </c>
      <c r="C2432" s="1" t="s">
        <v>5008</v>
      </c>
      <c r="D2432" s="1" t="s">
        <v>0</v>
      </c>
      <c r="E2432" s="1" t="str">
        <f t="shared" si="1"/>
        <v>199402321-LEIC</v>
      </c>
      <c r="F2432" s="1" t="s">
        <v>8158</v>
      </c>
      <c r="G2432" s="1" t="s">
        <v>8164</v>
      </c>
      <c r="H2432" s="1" t="str">
        <f t="shared" si="2"/>
        <v>1998/1999</v>
      </c>
      <c r="I2432" s="2" t="str">
        <f t="shared" si="3"/>
        <v>1999</v>
      </c>
    </row>
    <row r="2433" ht="14.25" customHeight="1">
      <c r="A2433" s="1">
        <v>2.00001072E8</v>
      </c>
      <c r="B2433" s="1" t="s">
        <v>5035</v>
      </c>
      <c r="C2433" s="1" t="s">
        <v>5036</v>
      </c>
      <c r="D2433" s="1" t="s">
        <v>0</v>
      </c>
      <c r="E2433" s="1" t="str">
        <f t="shared" si="1"/>
        <v>200001072-LEIC</v>
      </c>
      <c r="F2433" s="1" t="s">
        <v>8153</v>
      </c>
      <c r="G2433" s="1" t="s">
        <v>8160</v>
      </c>
      <c r="H2433" s="1" t="str">
        <f t="shared" si="2"/>
        <v>2004/2005</v>
      </c>
      <c r="I2433" s="2" t="str">
        <f t="shared" si="3"/>
        <v>2005</v>
      </c>
    </row>
    <row r="2434" ht="14.25" customHeight="1">
      <c r="A2434" s="1">
        <v>1.99904083E8</v>
      </c>
      <c r="B2434" s="1" t="s">
        <v>5047</v>
      </c>
      <c r="C2434" s="1" t="s">
        <v>5048</v>
      </c>
      <c r="D2434" s="1" t="s">
        <v>0</v>
      </c>
      <c r="E2434" s="1" t="str">
        <f t="shared" si="1"/>
        <v>199904083-LEIC</v>
      </c>
      <c r="F2434" s="1" t="s">
        <v>8156</v>
      </c>
      <c r="G2434" s="1" t="s">
        <v>8166</v>
      </c>
      <c r="H2434" s="1" t="str">
        <f t="shared" si="2"/>
        <v>2003/2004</v>
      </c>
      <c r="I2434" s="2" t="str">
        <f t="shared" si="3"/>
        <v>2004</v>
      </c>
    </row>
    <row r="2435" ht="14.25" customHeight="1">
      <c r="A2435" s="1">
        <v>1.99401805E8</v>
      </c>
      <c r="B2435" s="1" t="s">
        <v>5066</v>
      </c>
      <c r="C2435" s="1" t="s">
        <v>5067</v>
      </c>
      <c r="D2435" s="1" t="s">
        <v>0</v>
      </c>
      <c r="E2435" s="1" t="str">
        <f t="shared" si="1"/>
        <v>199401805-LEIC</v>
      </c>
      <c r="F2435" s="1" t="s">
        <v>8158</v>
      </c>
      <c r="G2435" s="1" t="s">
        <v>8163</v>
      </c>
      <c r="H2435" s="1" t="str">
        <f t="shared" si="2"/>
        <v>1999/2000</v>
      </c>
      <c r="I2435" s="2" t="str">
        <f t="shared" si="3"/>
        <v>2000</v>
      </c>
    </row>
    <row r="2436" ht="14.25" customHeight="1">
      <c r="A2436" s="1">
        <v>2.00203221E8</v>
      </c>
      <c r="B2436" s="1" t="s">
        <v>5071</v>
      </c>
      <c r="C2436" s="1" t="s">
        <v>5072</v>
      </c>
      <c r="D2436" s="1" t="s">
        <v>0</v>
      </c>
      <c r="E2436" s="1" t="str">
        <f t="shared" si="1"/>
        <v>200203221-LEIC</v>
      </c>
      <c r="F2436" s="1" t="s">
        <v>8149</v>
      </c>
      <c r="G2436" s="1" t="s">
        <v>8122</v>
      </c>
      <c r="H2436" s="1" t="str">
        <f t="shared" si="2"/>
        <v>2006/2007</v>
      </c>
      <c r="I2436" s="2" t="str">
        <f t="shared" si="3"/>
        <v>2007</v>
      </c>
    </row>
    <row r="2437" ht="14.25" customHeight="1">
      <c r="A2437" s="1">
        <v>1.99500188E8</v>
      </c>
      <c r="B2437" s="1" t="s">
        <v>5110</v>
      </c>
      <c r="D2437" s="1" t="s">
        <v>0</v>
      </c>
      <c r="E2437" s="1" t="str">
        <f t="shared" si="1"/>
        <v>199500188-LEIC</v>
      </c>
      <c r="F2437" s="1" t="s">
        <v>8157</v>
      </c>
      <c r="G2437" s="1" t="s">
        <v>8163</v>
      </c>
      <c r="H2437" s="1" t="str">
        <f t="shared" si="2"/>
        <v>1999/2000</v>
      </c>
      <c r="I2437" s="2" t="str">
        <f t="shared" si="3"/>
        <v>2000</v>
      </c>
    </row>
    <row r="2438" ht="14.25" customHeight="1">
      <c r="A2438" s="1">
        <v>2.00200405E8</v>
      </c>
      <c r="B2438" s="1" t="s">
        <v>5140</v>
      </c>
      <c r="C2438" s="1" t="s">
        <v>5141</v>
      </c>
      <c r="D2438" s="1" t="s">
        <v>0</v>
      </c>
      <c r="E2438" s="1" t="str">
        <f t="shared" si="1"/>
        <v>200200405-LEIC</v>
      </c>
      <c r="F2438" s="1" t="s">
        <v>8149</v>
      </c>
      <c r="G2438" s="1" t="s">
        <v>8122</v>
      </c>
      <c r="H2438" s="1" t="str">
        <f t="shared" si="2"/>
        <v>2006/2007</v>
      </c>
      <c r="I2438" s="2" t="str">
        <f t="shared" si="3"/>
        <v>2007</v>
      </c>
    </row>
    <row r="2439" ht="14.25" customHeight="1">
      <c r="A2439" s="1">
        <v>2.00104035E8</v>
      </c>
      <c r="B2439" s="1" t="s">
        <v>5149</v>
      </c>
      <c r="C2439" s="1" t="s">
        <v>5150</v>
      </c>
      <c r="D2439" s="1" t="s">
        <v>0</v>
      </c>
      <c r="E2439" s="1" t="str">
        <f t="shared" si="1"/>
        <v>200104035-LEIC</v>
      </c>
      <c r="F2439" s="1" t="s">
        <v>8148</v>
      </c>
      <c r="G2439" s="1" t="s">
        <v>8120</v>
      </c>
      <c r="H2439" s="1" t="str">
        <f t="shared" si="2"/>
        <v>2005/2006</v>
      </c>
      <c r="I2439" s="2" t="str">
        <f t="shared" si="3"/>
        <v>2006</v>
      </c>
    </row>
    <row r="2440" ht="14.25" customHeight="1">
      <c r="A2440" s="1">
        <v>2.00402893E8</v>
      </c>
      <c r="B2440" s="1" t="s">
        <v>5171</v>
      </c>
      <c r="C2440" s="1" t="s">
        <v>5172</v>
      </c>
      <c r="D2440" s="1" t="s">
        <v>0</v>
      </c>
      <c r="E2440" s="1" t="str">
        <f t="shared" si="1"/>
        <v>200402893-LEIC</v>
      </c>
      <c r="F2440" s="1" t="s">
        <v>8117</v>
      </c>
      <c r="G2440" s="1" t="s">
        <v>8122</v>
      </c>
      <c r="H2440" s="1" t="str">
        <f t="shared" si="2"/>
        <v>2006/2007</v>
      </c>
      <c r="I2440" s="2" t="str">
        <f t="shared" si="3"/>
        <v>2007</v>
      </c>
    </row>
    <row r="2441" ht="14.25" customHeight="1">
      <c r="A2441" s="1">
        <v>2.00104809E8</v>
      </c>
      <c r="B2441" s="1" t="s">
        <v>5180</v>
      </c>
      <c r="C2441" s="1" t="s">
        <v>5181</v>
      </c>
      <c r="D2441" s="1" t="s">
        <v>0</v>
      </c>
      <c r="E2441" s="1" t="str">
        <f t="shared" si="1"/>
        <v>200104809-LEIC</v>
      </c>
      <c r="F2441" s="1" t="s">
        <v>8148</v>
      </c>
      <c r="G2441" s="1" t="s">
        <v>8120</v>
      </c>
      <c r="H2441" s="1" t="str">
        <f t="shared" si="2"/>
        <v>2005/2006</v>
      </c>
      <c r="I2441" s="2" t="str">
        <f t="shared" si="3"/>
        <v>2006</v>
      </c>
    </row>
    <row r="2442" ht="14.25" customHeight="1">
      <c r="A2442" s="1">
        <v>1.99600259E8</v>
      </c>
      <c r="B2442" s="1" t="s">
        <v>5220</v>
      </c>
      <c r="C2442" s="1" t="s">
        <v>5221</v>
      </c>
      <c r="D2442" s="1" t="s">
        <v>0</v>
      </c>
      <c r="E2442" s="1" t="str">
        <f t="shared" si="1"/>
        <v>199600259-LEIC</v>
      </c>
      <c r="F2442" s="1" t="s">
        <v>8167</v>
      </c>
      <c r="G2442" s="1" t="s">
        <v>8159</v>
      </c>
      <c r="H2442" s="1" t="str">
        <f t="shared" si="2"/>
        <v>2000/2001</v>
      </c>
      <c r="I2442" s="2" t="str">
        <f t="shared" si="3"/>
        <v>2001</v>
      </c>
    </row>
    <row r="2443" ht="14.25" customHeight="1">
      <c r="A2443" s="1">
        <v>2.00001877E8</v>
      </c>
      <c r="B2443" s="1" t="s">
        <v>5226</v>
      </c>
      <c r="C2443" s="1" t="s">
        <v>5227</v>
      </c>
      <c r="D2443" s="1" t="s">
        <v>0</v>
      </c>
      <c r="E2443" s="1" t="str">
        <f t="shared" si="1"/>
        <v>200001877-LEIC</v>
      </c>
      <c r="F2443" s="1" t="s">
        <v>8153</v>
      </c>
      <c r="G2443" s="1" t="s">
        <v>8160</v>
      </c>
      <c r="H2443" s="1" t="str">
        <f t="shared" si="2"/>
        <v>2004/2005</v>
      </c>
      <c r="I2443" s="2" t="str">
        <f t="shared" si="3"/>
        <v>2005</v>
      </c>
    </row>
    <row r="2444" ht="14.25" customHeight="1">
      <c r="A2444" s="1">
        <v>1.9970432E8</v>
      </c>
      <c r="B2444" s="1" t="s">
        <v>5229</v>
      </c>
      <c r="C2444" s="1" t="s">
        <v>5230</v>
      </c>
      <c r="D2444" s="1" t="s">
        <v>0</v>
      </c>
      <c r="E2444" s="1" t="str">
        <f t="shared" si="1"/>
        <v>199704320-LEIC</v>
      </c>
      <c r="F2444" s="1" t="s">
        <v>8154</v>
      </c>
      <c r="G2444" s="1" t="s">
        <v>8165</v>
      </c>
      <c r="H2444" s="1" t="str">
        <f t="shared" si="2"/>
        <v>2001/2002</v>
      </c>
      <c r="I2444" s="2" t="str">
        <f t="shared" si="3"/>
        <v>2002</v>
      </c>
    </row>
    <row r="2445" ht="14.25" customHeight="1">
      <c r="A2445" s="1">
        <v>2.00101495E8</v>
      </c>
      <c r="B2445" s="1" t="s">
        <v>5243</v>
      </c>
      <c r="C2445" s="1" t="s">
        <v>5244</v>
      </c>
      <c r="D2445" s="1" t="s">
        <v>0</v>
      </c>
      <c r="E2445" s="1" t="str">
        <f t="shared" si="1"/>
        <v>200101495-LEIC</v>
      </c>
      <c r="F2445" s="1" t="s">
        <v>8148</v>
      </c>
      <c r="G2445" s="1" t="s">
        <v>8120</v>
      </c>
      <c r="H2445" s="1" t="str">
        <f t="shared" si="2"/>
        <v>2005/2006</v>
      </c>
      <c r="I2445" s="2" t="str">
        <f t="shared" si="3"/>
        <v>2006</v>
      </c>
    </row>
    <row r="2446" ht="14.25" customHeight="1">
      <c r="A2446" s="1">
        <v>1.99501795E8</v>
      </c>
      <c r="B2446" s="1" t="s">
        <v>5269</v>
      </c>
      <c r="C2446" s="1" t="s">
        <v>5270</v>
      </c>
      <c r="D2446" s="1" t="s">
        <v>0</v>
      </c>
      <c r="E2446" s="1" t="str">
        <f t="shared" si="1"/>
        <v>199501795-LEIC</v>
      </c>
      <c r="F2446" s="1" t="s">
        <v>8157</v>
      </c>
      <c r="G2446" s="1" t="s">
        <v>8159</v>
      </c>
      <c r="H2446" s="1" t="str">
        <f t="shared" si="2"/>
        <v>2000/2001</v>
      </c>
      <c r="I2446" s="2" t="str">
        <f t="shared" si="3"/>
        <v>2001</v>
      </c>
    </row>
    <row r="2447" ht="14.25" customHeight="1">
      <c r="A2447" s="1">
        <v>1.99902207E8</v>
      </c>
      <c r="B2447" s="1" t="s">
        <v>5272</v>
      </c>
      <c r="C2447" s="1" t="s">
        <v>5273</v>
      </c>
      <c r="D2447" s="1" t="s">
        <v>0</v>
      </c>
      <c r="E2447" s="1" t="str">
        <f t="shared" si="1"/>
        <v>199902207-LEIC</v>
      </c>
      <c r="F2447" s="1" t="s">
        <v>8156</v>
      </c>
      <c r="G2447" s="1" t="s">
        <v>8160</v>
      </c>
      <c r="H2447" s="1" t="str">
        <f t="shared" si="2"/>
        <v>2004/2005</v>
      </c>
      <c r="I2447" s="2" t="str">
        <f t="shared" si="3"/>
        <v>2005</v>
      </c>
    </row>
    <row r="2448" ht="14.25" customHeight="1">
      <c r="A2448" s="1">
        <v>2.00001789E8</v>
      </c>
      <c r="B2448" s="1" t="s">
        <v>5280</v>
      </c>
      <c r="C2448" s="1" t="s">
        <v>5281</v>
      </c>
      <c r="D2448" s="1" t="s">
        <v>0</v>
      </c>
      <c r="E2448" s="1" t="str">
        <f t="shared" si="1"/>
        <v>200001789-LEIC</v>
      </c>
      <c r="F2448" s="1" t="s">
        <v>8153</v>
      </c>
      <c r="G2448" s="1" t="s">
        <v>8160</v>
      </c>
      <c r="H2448" s="1" t="str">
        <f t="shared" si="2"/>
        <v>2004/2005</v>
      </c>
      <c r="I2448" s="2" t="str">
        <f t="shared" si="3"/>
        <v>2005</v>
      </c>
    </row>
    <row r="2449" ht="14.25" customHeight="1">
      <c r="A2449" s="1">
        <v>1.99801433E8</v>
      </c>
      <c r="B2449" s="1" t="s">
        <v>5298</v>
      </c>
      <c r="C2449" s="1" t="s">
        <v>5299</v>
      </c>
      <c r="D2449" s="1" t="s">
        <v>0</v>
      </c>
      <c r="E2449" s="1" t="str">
        <f t="shared" si="1"/>
        <v>199801433-LEIC</v>
      </c>
      <c r="F2449" s="1" t="s">
        <v>8161</v>
      </c>
      <c r="G2449" s="1" t="s">
        <v>8162</v>
      </c>
      <c r="H2449" s="1" t="str">
        <f t="shared" si="2"/>
        <v>2002/2003</v>
      </c>
      <c r="I2449" s="2" t="str">
        <f t="shared" si="3"/>
        <v>2003</v>
      </c>
    </row>
    <row r="2450" ht="14.25" customHeight="1">
      <c r="A2450" s="1">
        <v>1.99803129E8</v>
      </c>
      <c r="B2450" s="1" t="s">
        <v>5315</v>
      </c>
      <c r="C2450" s="1" t="s">
        <v>5316</v>
      </c>
      <c r="D2450" s="1" t="s">
        <v>0</v>
      </c>
      <c r="E2450" s="1" t="str">
        <f t="shared" si="1"/>
        <v>199803129-LEIC</v>
      </c>
      <c r="F2450" s="1" t="s">
        <v>8161</v>
      </c>
      <c r="G2450" s="1" t="s">
        <v>8162</v>
      </c>
      <c r="H2450" s="1" t="str">
        <f t="shared" si="2"/>
        <v>2002/2003</v>
      </c>
      <c r="I2450" s="2" t="str">
        <f t="shared" si="3"/>
        <v>2003</v>
      </c>
    </row>
    <row r="2451" ht="14.25" customHeight="1">
      <c r="A2451" s="1">
        <v>1.99501794E8</v>
      </c>
      <c r="B2451" s="1" t="s">
        <v>5328</v>
      </c>
      <c r="C2451" s="1" t="s">
        <v>5329</v>
      </c>
      <c r="D2451" s="1" t="s">
        <v>0</v>
      </c>
      <c r="E2451" s="1" t="str">
        <f t="shared" si="1"/>
        <v>199501794-LEIC</v>
      </c>
      <c r="F2451" s="1" t="s">
        <v>8157</v>
      </c>
      <c r="G2451" s="1" t="s">
        <v>8166</v>
      </c>
      <c r="H2451" s="1" t="str">
        <f t="shared" si="2"/>
        <v>2003/2004</v>
      </c>
      <c r="I2451" s="2" t="str">
        <f t="shared" si="3"/>
        <v>2004</v>
      </c>
    </row>
    <row r="2452" ht="14.25" customHeight="1">
      <c r="A2452" s="1">
        <v>1.99502934E8</v>
      </c>
      <c r="B2452" s="1" t="s">
        <v>5341</v>
      </c>
      <c r="C2452" s="1" t="s">
        <v>5342</v>
      </c>
      <c r="D2452" s="1" t="s">
        <v>0</v>
      </c>
      <c r="E2452" s="1" t="str">
        <f t="shared" si="1"/>
        <v>199502934-LEIC</v>
      </c>
      <c r="F2452" s="1" t="s">
        <v>8156</v>
      </c>
      <c r="G2452" s="1" t="s">
        <v>8162</v>
      </c>
      <c r="H2452" s="1" t="str">
        <f t="shared" si="2"/>
        <v>2002/2003</v>
      </c>
      <c r="I2452" s="2" t="str">
        <f t="shared" si="3"/>
        <v>2003</v>
      </c>
    </row>
    <row r="2453" ht="14.25" customHeight="1">
      <c r="A2453" s="1">
        <v>2.00202531E8</v>
      </c>
      <c r="B2453" s="1" t="s">
        <v>5357</v>
      </c>
      <c r="C2453" s="1" t="s">
        <v>5358</v>
      </c>
      <c r="D2453" s="1" t="s">
        <v>0</v>
      </c>
      <c r="E2453" s="1" t="str">
        <f t="shared" si="1"/>
        <v>200202531-LEIC</v>
      </c>
      <c r="F2453" s="1" t="s">
        <v>8149</v>
      </c>
      <c r="G2453" s="1" t="s">
        <v>8122</v>
      </c>
      <c r="H2453" s="1" t="str">
        <f t="shared" si="2"/>
        <v>2006/2007</v>
      </c>
      <c r="I2453" s="2" t="str">
        <f t="shared" si="3"/>
        <v>2007</v>
      </c>
    </row>
    <row r="2454" ht="14.25" customHeight="1">
      <c r="A2454" s="1">
        <v>1.99904112E8</v>
      </c>
      <c r="B2454" s="1" t="s">
        <v>5378</v>
      </c>
      <c r="C2454" s="1" t="s">
        <v>5379</v>
      </c>
      <c r="D2454" s="1" t="s">
        <v>0</v>
      </c>
      <c r="E2454" s="1" t="str">
        <f t="shared" si="1"/>
        <v>199904112-LEIC</v>
      </c>
      <c r="F2454" s="1" t="s">
        <v>8156</v>
      </c>
      <c r="G2454" s="1" t="s">
        <v>8166</v>
      </c>
      <c r="H2454" s="1" t="str">
        <f t="shared" si="2"/>
        <v>2003/2004</v>
      </c>
      <c r="I2454" s="2" t="str">
        <f t="shared" si="3"/>
        <v>2004</v>
      </c>
    </row>
    <row r="2455" ht="14.25" customHeight="1">
      <c r="A2455" s="1">
        <v>2.00002505E8</v>
      </c>
      <c r="B2455" s="1" t="s">
        <v>5384</v>
      </c>
      <c r="C2455" s="1" t="s">
        <v>5385</v>
      </c>
      <c r="D2455" s="1" t="s">
        <v>0</v>
      </c>
      <c r="E2455" s="1" t="str">
        <f t="shared" si="1"/>
        <v>200002505-LEIC</v>
      </c>
      <c r="F2455" s="1" t="s">
        <v>8153</v>
      </c>
      <c r="G2455" s="1" t="s">
        <v>8160</v>
      </c>
      <c r="H2455" s="1" t="str">
        <f t="shared" si="2"/>
        <v>2004/2005</v>
      </c>
      <c r="I2455" s="2" t="str">
        <f t="shared" si="3"/>
        <v>2005</v>
      </c>
    </row>
    <row r="2456" ht="14.25" customHeight="1">
      <c r="A2456" s="1">
        <v>1.99904744E8</v>
      </c>
      <c r="B2456" s="1" t="s">
        <v>5393</v>
      </c>
      <c r="C2456" s="1" t="s">
        <v>5394</v>
      </c>
      <c r="D2456" s="1" t="s">
        <v>0</v>
      </c>
      <c r="E2456" s="1" t="str">
        <f t="shared" si="1"/>
        <v>199904744-LEIC</v>
      </c>
      <c r="F2456" s="1" t="s">
        <v>8156</v>
      </c>
      <c r="G2456" s="1" t="s">
        <v>8120</v>
      </c>
      <c r="H2456" s="1" t="str">
        <f t="shared" si="2"/>
        <v>2005/2006</v>
      </c>
      <c r="I2456" s="2" t="str">
        <f t="shared" si="3"/>
        <v>2006</v>
      </c>
    </row>
    <row r="2457" ht="14.25" customHeight="1">
      <c r="A2457" s="1">
        <v>1.99403009E8</v>
      </c>
      <c r="B2457" s="1" t="s">
        <v>5406</v>
      </c>
      <c r="C2457" s="1" t="s">
        <v>5407</v>
      </c>
      <c r="D2457" s="1" t="s">
        <v>0</v>
      </c>
      <c r="E2457" s="1" t="str">
        <f t="shared" si="1"/>
        <v>199403009-LEIC</v>
      </c>
      <c r="F2457" s="1" t="s">
        <v>8158</v>
      </c>
      <c r="G2457" s="1" t="s">
        <v>8120</v>
      </c>
      <c r="H2457" s="1" t="str">
        <f t="shared" si="2"/>
        <v>2005/2006</v>
      </c>
      <c r="I2457" s="2" t="str">
        <f t="shared" si="3"/>
        <v>2006</v>
      </c>
    </row>
    <row r="2458" ht="14.25" customHeight="1">
      <c r="A2458" s="1">
        <v>1.99700859E8</v>
      </c>
      <c r="B2458" s="1" t="s">
        <v>5419</v>
      </c>
      <c r="C2458" s="1" t="s">
        <v>5420</v>
      </c>
      <c r="D2458" s="1" t="s">
        <v>0</v>
      </c>
      <c r="E2458" s="1" t="str">
        <f t="shared" si="1"/>
        <v>199700859-LEIC</v>
      </c>
      <c r="F2458" s="1" t="s">
        <v>8154</v>
      </c>
      <c r="G2458" s="1" t="s">
        <v>8162</v>
      </c>
      <c r="H2458" s="1" t="str">
        <f t="shared" si="2"/>
        <v>2002/2003</v>
      </c>
      <c r="I2458" s="2" t="str">
        <f t="shared" si="3"/>
        <v>2003</v>
      </c>
    </row>
    <row r="2459" ht="14.25" customHeight="1">
      <c r="A2459" s="1">
        <v>1.99704324E8</v>
      </c>
      <c r="B2459" s="1" t="s">
        <v>5437</v>
      </c>
      <c r="C2459" s="1" t="s">
        <v>5438</v>
      </c>
      <c r="D2459" s="1" t="s">
        <v>0</v>
      </c>
      <c r="E2459" s="1" t="str">
        <f t="shared" si="1"/>
        <v>199704324-LEIC</v>
      </c>
      <c r="F2459" s="1" t="s">
        <v>8154</v>
      </c>
      <c r="G2459" s="1" t="s">
        <v>8162</v>
      </c>
      <c r="H2459" s="1" t="str">
        <f t="shared" si="2"/>
        <v>2002/2003</v>
      </c>
      <c r="I2459" s="2" t="str">
        <f t="shared" si="3"/>
        <v>2003</v>
      </c>
    </row>
    <row r="2460" ht="14.25" customHeight="1">
      <c r="A2460" s="1">
        <v>1.99402458E8</v>
      </c>
      <c r="B2460" s="1" t="s">
        <v>5448</v>
      </c>
      <c r="C2460" s="1" t="s">
        <v>5449</v>
      </c>
      <c r="D2460" s="1" t="s">
        <v>0</v>
      </c>
      <c r="E2460" s="1" t="str">
        <f t="shared" si="1"/>
        <v>199402458-LEIC</v>
      </c>
      <c r="F2460" s="1" t="s">
        <v>8158</v>
      </c>
      <c r="G2460" s="1" t="s">
        <v>8163</v>
      </c>
      <c r="H2460" s="1" t="str">
        <f t="shared" si="2"/>
        <v>1999/2000</v>
      </c>
      <c r="I2460" s="2" t="str">
        <f t="shared" si="3"/>
        <v>2000</v>
      </c>
    </row>
    <row r="2461" ht="14.25" customHeight="1">
      <c r="A2461" s="1">
        <v>1.99602632E8</v>
      </c>
      <c r="B2461" s="1" t="s">
        <v>5459</v>
      </c>
      <c r="C2461" s="1" t="s">
        <v>5460</v>
      </c>
      <c r="D2461" s="1" t="s">
        <v>0</v>
      </c>
      <c r="E2461" s="1" t="str">
        <f t="shared" si="1"/>
        <v>199602632-LEIC</v>
      </c>
      <c r="F2461" s="1" t="s">
        <v>8167</v>
      </c>
      <c r="G2461" s="1" t="s">
        <v>8159</v>
      </c>
      <c r="H2461" s="1" t="str">
        <f t="shared" si="2"/>
        <v>2000/2001</v>
      </c>
      <c r="I2461" s="2" t="str">
        <f t="shared" si="3"/>
        <v>2001</v>
      </c>
    </row>
    <row r="2462" ht="14.25" customHeight="1">
      <c r="A2462" s="1">
        <v>1.99800218E8</v>
      </c>
      <c r="B2462" s="1" t="s">
        <v>5464</v>
      </c>
      <c r="C2462" s="1" t="s">
        <v>5465</v>
      </c>
      <c r="D2462" s="1" t="s">
        <v>0</v>
      </c>
      <c r="E2462" s="1" t="str">
        <f t="shared" si="1"/>
        <v>199800218-LEIC</v>
      </c>
      <c r="F2462" s="1" t="s">
        <v>8161</v>
      </c>
      <c r="G2462" s="1" t="s">
        <v>8162</v>
      </c>
      <c r="H2462" s="1" t="str">
        <f t="shared" si="2"/>
        <v>2002/2003</v>
      </c>
      <c r="I2462" s="2" t="str">
        <f t="shared" si="3"/>
        <v>2003</v>
      </c>
    </row>
    <row r="2463" ht="14.25" customHeight="1">
      <c r="A2463" s="1">
        <v>1.99403544E8</v>
      </c>
      <c r="B2463" s="1" t="s">
        <v>5478</v>
      </c>
      <c r="C2463" s="1" t="s">
        <v>5479</v>
      </c>
      <c r="D2463" s="1" t="s">
        <v>0</v>
      </c>
      <c r="E2463" s="1" t="str">
        <f t="shared" si="1"/>
        <v>199403544-LEIC</v>
      </c>
      <c r="F2463" s="1" t="s">
        <v>8158</v>
      </c>
      <c r="G2463" s="1" t="s">
        <v>8164</v>
      </c>
      <c r="H2463" s="1" t="str">
        <f t="shared" si="2"/>
        <v>1998/1999</v>
      </c>
      <c r="I2463" s="2" t="str">
        <f t="shared" si="3"/>
        <v>1999</v>
      </c>
    </row>
    <row r="2464" ht="14.25" customHeight="1">
      <c r="A2464" s="1">
        <v>2.00104331E8</v>
      </c>
      <c r="B2464" s="1" t="s">
        <v>5489</v>
      </c>
      <c r="C2464" s="1" t="s">
        <v>5490</v>
      </c>
      <c r="D2464" s="1" t="s">
        <v>0</v>
      </c>
      <c r="E2464" s="1" t="str">
        <f t="shared" si="1"/>
        <v>200104331-LEIC</v>
      </c>
      <c r="F2464" s="1" t="s">
        <v>8148</v>
      </c>
      <c r="G2464" s="1" t="s">
        <v>8120</v>
      </c>
      <c r="H2464" s="1" t="str">
        <f t="shared" si="2"/>
        <v>2005/2006</v>
      </c>
      <c r="I2464" s="2" t="str">
        <f t="shared" si="3"/>
        <v>2006</v>
      </c>
    </row>
    <row r="2465" ht="14.25" customHeight="1">
      <c r="A2465" s="1">
        <v>2.00300364E8</v>
      </c>
      <c r="B2465" s="1" t="s">
        <v>5499</v>
      </c>
      <c r="C2465" s="1" t="s">
        <v>5500</v>
      </c>
      <c r="D2465" s="1" t="s">
        <v>0</v>
      </c>
      <c r="E2465" s="1" t="str">
        <f t="shared" si="1"/>
        <v>200300364-LEIC</v>
      </c>
      <c r="F2465" s="1" t="s">
        <v>8119</v>
      </c>
      <c r="G2465" s="1" t="s">
        <v>8120</v>
      </c>
      <c r="H2465" s="1" t="str">
        <f t="shared" si="2"/>
        <v>2005/2006</v>
      </c>
      <c r="I2465" s="2" t="str">
        <f t="shared" si="3"/>
        <v>2006</v>
      </c>
    </row>
    <row r="2466" ht="14.25" customHeight="1">
      <c r="A2466" s="1">
        <v>1.99803197E8</v>
      </c>
      <c r="B2466" s="1" t="s">
        <v>5505</v>
      </c>
      <c r="C2466" s="1" t="s">
        <v>5506</v>
      </c>
      <c r="D2466" s="1" t="s">
        <v>0</v>
      </c>
      <c r="E2466" s="1" t="str">
        <f t="shared" si="1"/>
        <v>199803197-LEIC</v>
      </c>
      <c r="F2466" s="1" t="s">
        <v>8161</v>
      </c>
      <c r="G2466" s="1" t="s">
        <v>8166</v>
      </c>
      <c r="H2466" s="1" t="str">
        <f t="shared" si="2"/>
        <v>2003/2004</v>
      </c>
      <c r="I2466" s="2" t="str">
        <f t="shared" si="3"/>
        <v>2004</v>
      </c>
    </row>
    <row r="2467" ht="14.25" customHeight="1">
      <c r="A2467" s="1">
        <v>2.0010361E8</v>
      </c>
      <c r="B2467" s="1" t="s">
        <v>5545</v>
      </c>
      <c r="C2467" s="1" t="s">
        <v>5546</v>
      </c>
      <c r="D2467" s="1" t="s">
        <v>0</v>
      </c>
      <c r="E2467" s="1" t="str">
        <f t="shared" si="1"/>
        <v>200103610-LEIC</v>
      </c>
      <c r="F2467" s="1" t="s">
        <v>8148</v>
      </c>
      <c r="G2467" s="1" t="s">
        <v>8120</v>
      </c>
      <c r="H2467" s="1" t="str">
        <f t="shared" si="2"/>
        <v>2005/2006</v>
      </c>
      <c r="I2467" s="2" t="str">
        <f t="shared" si="3"/>
        <v>2006</v>
      </c>
    </row>
    <row r="2468" ht="14.25" customHeight="1">
      <c r="A2468" s="1">
        <v>2.0010427E8</v>
      </c>
      <c r="B2468" s="1" t="s">
        <v>5549</v>
      </c>
      <c r="C2468" s="1" t="s">
        <v>5550</v>
      </c>
      <c r="D2468" s="1" t="s">
        <v>0</v>
      </c>
      <c r="E2468" s="1" t="str">
        <f t="shared" si="1"/>
        <v>200104270-LEIC</v>
      </c>
      <c r="F2468" s="1" t="s">
        <v>8148</v>
      </c>
      <c r="G2468" s="1" t="s">
        <v>8120</v>
      </c>
      <c r="H2468" s="1" t="str">
        <f t="shared" si="2"/>
        <v>2005/2006</v>
      </c>
      <c r="I2468" s="2" t="str">
        <f t="shared" si="3"/>
        <v>2006</v>
      </c>
    </row>
    <row r="2469" ht="14.25" customHeight="1">
      <c r="A2469" s="1">
        <v>1.99503945E8</v>
      </c>
      <c r="B2469" s="1" t="s">
        <v>5562</v>
      </c>
      <c r="C2469" s="1" t="s">
        <v>5563</v>
      </c>
      <c r="D2469" s="1" t="s">
        <v>0</v>
      </c>
      <c r="E2469" s="1" t="str">
        <f t="shared" si="1"/>
        <v>199503945-LEIC</v>
      </c>
      <c r="F2469" s="1" t="s">
        <v>8157</v>
      </c>
      <c r="G2469" s="1" t="s">
        <v>8162</v>
      </c>
      <c r="H2469" s="1" t="str">
        <f t="shared" si="2"/>
        <v>2002/2003</v>
      </c>
      <c r="I2469" s="2" t="str">
        <f t="shared" si="3"/>
        <v>2003</v>
      </c>
    </row>
    <row r="2470" ht="14.25" customHeight="1">
      <c r="A2470" s="1">
        <v>1.99400157E8</v>
      </c>
      <c r="B2470" s="1" t="s">
        <v>5571</v>
      </c>
      <c r="C2470" s="1" t="s">
        <v>5572</v>
      </c>
      <c r="D2470" s="1" t="s">
        <v>0</v>
      </c>
      <c r="E2470" s="1" t="str">
        <f t="shared" si="1"/>
        <v>199400157-LEIC</v>
      </c>
      <c r="F2470" s="1" t="s">
        <v>8158</v>
      </c>
      <c r="G2470" s="1" t="s">
        <v>8164</v>
      </c>
      <c r="H2470" s="1" t="str">
        <f t="shared" si="2"/>
        <v>1998/1999</v>
      </c>
      <c r="I2470" s="2" t="str">
        <f t="shared" si="3"/>
        <v>1999</v>
      </c>
    </row>
    <row r="2471" ht="14.25" customHeight="1">
      <c r="A2471" s="1">
        <v>1.99503453E8</v>
      </c>
      <c r="B2471" s="1" t="s">
        <v>5580</v>
      </c>
      <c r="C2471" s="1" t="s">
        <v>5581</v>
      </c>
      <c r="D2471" s="1" t="s">
        <v>0</v>
      </c>
      <c r="E2471" s="1" t="str">
        <f t="shared" si="1"/>
        <v>199503453-LEIC</v>
      </c>
      <c r="F2471" s="1" t="s">
        <v>8157</v>
      </c>
      <c r="G2471" s="1" t="s">
        <v>8159</v>
      </c>
      <c r="H2471" s="1" t="str">
        <f t="shared" si="2"/>
        <v>2000/2001</v>
      </c>
      <c r="I2471" s="2" t="str">
        <f t="shared" si="3"/>
        <v>2001</v>
      </c>
    </row>
    <row r="2472" ht="14.25" customHeight="1">
      <c r="A2472" s="1">
        <v>1.99502381E8</v>
      </c>
      <c r="B2472" s="1" t="s">
        <v>5584</v>
      </c>
      <c r="C2472" s="1" t="s">
        <v>5585</v>
      </c>
      <c r="D2472" s="1" t="s">
        <v>0</v>
      </c>
      <c r="E2472" s="1" t="str">
        <f t="shared" si="1"/>
        <v>199502381-LEIC</v>
      </c>
      <c r="F2472" s="1" t="s">
        <v>8157</v>
      </c>
      <c r="G2472" s="1" t="s">
        <v>8166</v>
      </c>
      <c r="H2472" s="1" t="str">
        <f t="shared" si="2"/>
        <v>2003/2004</v>
      </c>
      <c r="I2472" s="2" t="str">
        <f t="shared" si="3"/>
        <v>2004</v>
      </c>
    </row>
    <row r="2473" ht="14.25" customHeight="1">
      <c r="A2473" s="1">
        <v>1.99700263E8</v>
      </c>
      <c r="B2473" s="1" t="s">
        <v>5589</v>
      </c>
      <c r="C2473" s="1" t="s">
        <v>5590</v>
      </c>
      <c r="D2473" s="1" t="s">
        <v>0</v>
      </c>
      <c r="E2473" s="1" t="str">
        <f t="shared" si="1"/>
        <v>199700263-LEIC</v>
      </c>
      <c r="F2473" s="1" t="s">
        <v>8154</v>
      </c>
      <c r="G2473" s="1" t="s">
        <v>8163</v>
      </c>
      <c r="H2473" s="1" t="str">
        <f t="shared" si="2"/>
        <v>1999/2000</v>
      </c>
      <c r="I2473" s="2" t="str">
        <f t="shared" si="3"/>
        <v>2000</v>
      </c>
    </row>
    <row r="2474" ht="14.25" customHeight="1">
      <c r="A2474" s="1">
        <v>1.99501737E8</v>
      </c>
      <c r="B2474" s="1" t="s">
        <v>5593</v>
      </c>
      <c r="C2474" s="1" t="s">
        <v>5594</v>
      </c>
      <c r="D2474" s="1" t="s">
        <v>0</v>
      </c>
      <c r="E2474" s="1" t="str">
        <f t="shared" si="1"/>
        <v>199501737-LEIC</v>
      </c>
      <c r="F2474" s="1" t="s">
        <v>8157</v>
      </c>
      <c r="G2474" s="1" t="s">
        <v>8163</v>
      </c>
      <c r="H2474" s="1" t="str">
        <f t="shared" si="2"/>
        <v>1999/2000</v>
      </c>
      <c r="I2474" s="2" t="str">
        <f t="shared" si="3"/>
        <v>2000</v>
      </c>
    </row>
    <row r="2475" ht="14.25" customHeight="1">
      <c r="A2475" s="1">
        <v>1.99603805E8</v>
      </c>
      <c r="B2475" s="1" t="s">
        <v>5601</v>
      </c>
      <c r="D2475" s="1" t="s">
        <v>0</v>
      </c>
      <c r="E2475" s="1" t="str">
        <f t="shared" si="1"/>
        <v>199603805-LEIC</v>
      </c>
      <c r="F2475" s="1" t="s">
        <v>8167</v>
      </c>
      <c r="G2475" s="1" t="s">
        <v>8159</v>
      </c>
      <c r="H2475" s="1" t="str">
        <f t="shared" si="2"/>
        <v>2000/2001</v>
      </c>
      <c r="I2475" s="2" t="str">
        <f t="shared" si="3"/>
        <v>2001</v>
      </c>
    </row>
    <row r="2476" ht="14.25" customHeight="1">
      <c r="A2476" s="1">
        <v>1.99804388E8</v>
      </c>
      <c r="B2476" s="1" t="s">
        <v>5609</v>
      </c>
      <c r="C2476" s="1" t="s">
        <v>5610</v>
      </c>
      <c r="D2476" s="1" t="s">
        <v>0</v>
      </c>
      <c r="E2476" s="1" t="str">
        <f t="shared" si="1"/>
        <v>199804388-LEIC</v>
      </c>
      <c r="F2476" s="1" t="s">
        <v>8161</v>
      </c>
      <c r="G2476" s="1" t="s">
        <v>8162</v>
      </c>
      <c r="H2476" s="1" t="str">
        <f t="shared" si="2"/>
        <v>2002/2003</v>
      </c>
      <c r="I2476" s="2" t="str">
        <f t="shared" si="3"/>
        <v>2003</v>
      </c>
    </row>
    <row r="2477" ht="14.25" customHeight="1">
      <c r="A2477" s="1">
        <v>2.00001803E8</v>
      </c>
      <c r="B2477" s="1" t="s">
        <v>5616</v>
      </c>
      <c r="C2477" s="1" t="s">
        <v>5617</v>
      </c>
      <c r="D2477" s="1" t="s">
        <v>0</v>
      </c>
      <c r="E2477" s="1" t="str">
        <f t="shared" si="1"/>
        <v>200001803-LEIC</v>
      </c>
      <c r="F2477" s="1" t="s">
        <v>8153</v>
      </c>
      <c r="G2477" s="1" t="s">
        <v>8160</v>
      </c>
      <c r="H2477" s="1" t="str">
        <f t="shared" si="2"/>
        <v>2004/2005</v>
      </c>
      <c r="I2477" s="2" t="str">
        <f t="shared" si="3"/>
        <v>2005</v>
      </c>
    </row>
    <row r="2478" ht="14.25" customHeight="1">
      <c r="A2478" s="1">
        <v>2.00101606E8</v>
      </c>
      <c r="B2478" s="1" t="s">
        <v>5626</v>
      </c>
      <c r="C2478" s="1" t="s">
        <v>5627</v>
      </c>
      <c r="D2478" s="1" t="s">
        <v>0</v>
      </c>
      <c r="E2478" s="1" t="str">
        <f t="shared" si="1"/>
        <v>200101606-LEIC</v>
      </c>
      <c r="F2478" s="1" t="s">
        <v>8148</v>
      </c>
      <c r="G2478" s="1" t="s">
        <v>8120</v>
      </c>
      <c r="H2478" s="1" t="str">
        <f t="shared" si="2"/>
        <v>2005/2006</v>
      </c>
      <c r="I2478" s="2" t="str">
        <f t="shared" si="3"/>
        <v>2006</v>
      </c>
    </row>
    <row r="2479" ht="14.25" customHeight="1">
      <c r="A2479" s="1">
        <v>2.00103665E8</v>
      </c>
      <c r="B2479" s="1" t="s">
        <v>5666</v>
      </c>
      <c r="C2479" s="1" t="s">
        <v>5667</v>
      </c>
      <c r="D2479" s="1" t="s">
        <v>0</v>
      </c>
      <c r="E2479" s="1" t="str">
        <f t="shared" si="1"/>
        <v>200103665-LEIC</v>
      </c>
      <c r="F2479" s="1" t="s">
        <v>8148</v>
      </c>
      <c r="G2479" s="1" t="s">
        <v>8120</v>
      </c>
      <c r="H2479" s="1" t="str">
        <f t="shared" si="2"/>
        <v>2005/2006</v>
      </c>
      <c r="I2479" s="2" t="str">
        <f t="shared" si="3"/>
        <v>2006</v>
      </c>
    </row>
    <row r="2480" ht="14.25" customHeight="1">
      <c r="A2480" s="1">
        <v>1.99502383E8</v>
      </c>
      <c r="B2480" s="1" t="s">
        <v>5675</v>
      </c>
      <c r="C2480" s="1" t="s">
        <v>5676</v>
      </c>
      <c r="D2480" s="1" t="s">
        <v>0</v>
      </c>
      <c r="E2480" s="1" t="str">
        <f t="shared" si="1"/>
        <v>199502383-LEIC</v>
      </c>
      <c r="F2480" s="1" t="s">
        <v>8157</v>
      </c>
      <c r="G2480" s="1" t="s">
        <v>8163</v>
      </c>
      <c r="H2480" s="1" t="str">
        <f t="shared" si="2"/>
        <v>1999/2000</v>
      </c>
      <c r="I2480" s="2" t="str">
        <f t="shared" si="3"/>
        <v>2000</v>
      </c>
    </row>
    <row r="2481" ht="14.25" customHeight="1">
      <c r="A2481" s="1">
        <v>1.99603798E8</v>
      </c>
      <c r="B2481" s="1" t="s">
        <v>5683</v>
      </c>
      <c r="C2481" s="1" t="s">
        <v>5684</v>
      </c>
      <c r="D2481" s="1" t="s">
        <v>0</v>
      </c>
      <c r="E2481" s="1" t="str">
        <f t="shared" si="1"/>
        <v>199603798-LEIC</v>
      </c>
      <c r="F2481" s="1" t="s">
        <v>8167</v>
      </c>
      <c r="G2481" s="1" t="s">
        <v>8159</v>
      </c>
      <c r="H2481" s="1" t="str">
        <f t="shared" si="2"/>
        <v>2000/2001</v>
      </c>
      <c r="I2481" s="2" t="str">
        <f t="shared" si="3"/>
        <v>2001</v>
      </c>
    </row>
    <row r="2482" ht="14.25" customHeight="1">
      <c r="A2482" s="1">
        <v>1.99603151E8</v>
      </c>
      <c r="B2482" s="1" t="s">
        <v>5705</v>
      </c>
      <c r="C2482" s="1" t="s">
        <v>5706</v>
      </c>
      <c r="D2482" s="1" t="s">
        <v>0</v>
      </c>
      <c r="E2482" s="1" t="str">
        <f t="shared" si="1"/>
        <v>199603151-LEIC</v>
      </c>
      <c r="F2482" s="1" t="s">
        <v>8156</v>
      </c>
      <c r="G2482" s="1" t="s">
        <v>8160</v>
      </c>
      <c r="H2482" s="1" t="str">
        <f t="shared" si="2"/>
        <v>2004/2005</v>
      </c>
      <c r="I2482" s="2" t="str">
        <f t="shared" si="3"/>
        <v>2005</v>
      </c>
    </row>
    <row r="2483" ht="14.25" customHeight="1">
      <c r="A2483" s="1">
        <v>1.99501797E8</v>
      </c>
      <c r="B2483" s="1" t="s">
        <v>5717</v>
      </c>
      <c r="C2483" s="1" t="s">
        <v>5718</v>
      </c>
      <c r="D2483" s="1" t="s">
        <v>0</v>
      </c>
      <c r="E2483" s="1" t="str">
        <f t="shared" si="1"/>
        <v>199501797-LEIC</v>
      </c>
      <c r="F2483" s="1" t="s">
        <v>8157</v>
      </c>
      <c r="G2483" s="1" t="s">
        <v>8163</v>
      </c>
      <c r="H2483" s="1" t="str">
        <f t="shared" si="2"/>
        <v>1999/2000</v>
      </c>
      <c r="I2483" s="2" t="str">
        <f t="shared" si="3"/>
        <v>2000</v>
      </c>
    </row>
    <row r="2484" ht="14.25" customHeight="1">
      <c r="A2484" s="1">
        <v>2.00400472E8</v>
      </c>
      <c r="B2484" s="1" t="s">
        <v>5721</v>
      </c>
      <c r="C2484" s="1" t="s">
        <v>5722</v>
      </c>
      <c r="D2484" s="1" t="s">
        <v>0</v>
      </c>
      <c r="E2484" s="1" t="str">
        <f t="shared" si="1"/>
        <v>200400472-LEIC</v>
      </c>
      <c r="F2484" s="1" t="s">
        <v>8117</v>
      </c>
      <c r="G2484" s="1" t="s">
        <v>8122</v>
      </c>
      <c r="H2484" s="1" t="str">
        <f t="shared" si="2"/>
        <v>2006/2007</v>
      </c>
      <c r="I2484" s="2" t="str">
        <f t="shared" si="3"/>
        <v>2007</v>
      </c>
    </row>
    <row r="2485" ht="14.25" customHeight="1">
      <c r="A2485" s="1">
        <v>1.9950286E8</v>
      </c>
      <c r="B2485" s="1" t="s">
        <v>5728</v>
      </c>
      <c r="C2485" s="1" t="s">
        <v>5729</v>
      </c>
      <c r="D2485" s="1" t="s">
        <v>0</v>
      </c>
      <c r="E2485" s="1" t="str">
        <f t="shared" si="1"/>
        <v>199502860-LEIC</v>
      </c>
      <c r="F2485" s="1" t="s">
        <v>8157</v>
      </c>
      <c r="G2485" s="1" t="s">
        <v>8163</v>
      </c>
      <c r="H2485" s="1" t="str">
        <f t="shared" si="2"/>
        <v>1999/2000</v>
      </c>
      <c r="I2485" s="2" t="str">
        <f t="shared" si="3"/>
        <v>2000</v>
      </c>
    </row>
    <row r="2486" ht="14.25" customHeight="1">
      <c r="A2486" s="1">
        <v>2.00201118E8</v>
      </c>
      <c r="B2486" s="1" t="s">
        <v>5732</v>
      </c>
      <c r="C2486" s="1" t="s">
        <v>5733</v>
      </c>
      <c r="D2486" s="1" t="s">
        <v>0</v>
      </c>
      <c r="E2486" s="1" t="str">
        <f t="shared" si="1"/>
        <v>200201118-LEIC</v>
      </c>
      <c r="F2486" s="1" t="s">
        <v>8149</v>
      </c>
      <c r="G2486" s="1" t="s">
        <v>8122</v>
      </c>
      <c r="H2486" s="1" t="str">
        <f t="shared" si="2"/>
        <v>2006/2007</v>
      </c>
      <c r="I2486" s="2" t="str">
        <f t="shared" si="3"/>
        <v>2007</v>
      </c>
    </row>
    <row r="2487" ht="14.25" customHeight="1">
      <c r="A2487" s="1">
        <v>1.99902877E8</v>
      </c>
      <c r="B2487" s="1" t="s">
        <v>5755</v>
      </c>
      <c r="C2487" s="1" t="s">
        <v>5756</v>
      </c>
      <c r="D2487" s="1" t="s">
        <v>0</v>
      </c>
      <c r="E2487" s="1" t="str">
        <f t="shared" si="1"/>
        <v>199902877-LEIC</v>
      </c>
      <c r="F2487" s="1" t="s">
        <v>8156</v>
      </c>
      <c r="G2487" s="1" t="s">
        <v>8122</v>
      </c>
      <c r="H2487" s="1" t="str">
        <f t="shared" si="2"/>
        <v>2006/2007</v>
      </c>
      <c r="I2487" s="2" t="str">
        <f t="shared" si="3"/>
        <v>2007</v>
      </c>
    </row>
    <row r="2488" ht="14.25" customHeight="1">
      <c r="A2488" s="1">
        <v>1.99602118E8</v>
      </c>
      <c r="B2488" s="1" t="s">
        <v>5761</v>
      </c>
      <c r="C2488" s="1" t="s">
        <v>5762</v>
      </c>
      <c r="D2488" s="1" t="s">
        <v>0</v>
      </c>
      <c r="E2488" s="1" t="str">
        <f t="shared" si="1"/>
        <v>199602118-LEIC</v>
      </c>
      <c r="F2488" s="1" t="s">
        <v>8167</v>
      </c>
      <c r="G2488" s="1" t="s">
        <v>8159</v>
      </c>
      <c r="H2488" s="1" t="str">
        <f t="shared" si="2"/>
        <v>2000/2001</v>
      </c>
      <c r="I2488" s="2" t="str">
        <f t="shared" si="3"/>
        <v>2001</v>
      </c>
    </row>
    <row r="2489" ht="14.25" customHeight="1">
      <c r="A2489" s="1">
        <v>1.99702626E8</v>
      </c>
      <c r="B2489" s="1" t="s">
        <v>5798</v>
      </c>
      <c r="C2489" s="1" t="s">
        <v>5799</v>
      </c>
      <c r="D2489" s="1" t="s">
        <v>0</v>
      </c>
      <c r="E2489" s="1" t="str">
        <f t="shared" si="1"/>
        <v>199702626-LEIC</v>
      </c>
      <c r="F2489" s="1" t="s">
        <v>8154</v>
      </c>
      <c r="G2489" s="1" t="s">
        <v>8165</v>
      </c>
      <c r="H2489" s="1" t="str">
        <f t="shared" si="2"/>
        <v>2001/2002</v>
      </c>
      <c r="I2489" s="2" t="str">
        <f t="shared" si="3"/>
        <v>2002</v>
      </c>
    </row>
    <row r="2490" ht="14.25" customHeight="1">
      <c r="A2490" s="1">
        <v>1.99804446E8</v>
      </c>
      <c r="B2490" s="1" t="s">
        <v>5800</v>
      </c>
      <c r="C2490" s="1" t="s">
        <v>5801</v>
      </c>
      <c r="D2490" s="1" t="s">
        <v>0</v>
      </c>
      <c r="E2490" s="1" t="str">
        <f t="shared" si="1"/>
        <v>199804446-LEIC</v>
      </c>
      <c r="F2490" s="1" t="s">
        <v>8161</v>
      </c>
      <c r="G2490" s="1" t="s">
        <v>8162</v>
      </c>
      <c r="H2490" s="1" t="str">
        <f t="shared" si="2"/>
        <v>2002/2003</v>
      </c>
      <c r="I2490" s="2" t="str">
        <f t="shared" si="3"/>
        <v>2003</v>
      </c>
    </row>
    <row r="2491" ht="14.25" customHeight="1">
      <c r="A2491" s="1">
        <v>2.00102964E8</v>
      </c>
      <c r="B2491" s="1" t="s">
        <v>5815</v>
      </c>
      <c r="C2491" s="1" t="s">
        <v>5816</v>
      </c>
      <c r="D2491" s="1" t="s">
        <v>0</v>
      </c>
      <c r="E2491" s="1" t="str">
        <f t="shared" si="1"/>
        <v>200102964-LEIC</v>
      </c>
      <c r="F2491" s="1" t="s">
        <v>8148</v>
      </c>
      <c r="G2491" s="1" t="s">
        <v>8120</v>
      </c>
      <c r="H2491" s="1" t="str">
        <f t="shared" si="2"/>
        <v>2005/2006</v>
      </c>
      <c r="I2491" s="2" t="str">
        <f t="shared" si="3"/>
        <v>2006</v>
      </c>
    </row>
    <row r="2492" ht="14.25" customHeight="1">
      <c r="A2492" s="1">
        <v>2.00100942E8</v>
      </c>
      <c r="B2492" s="1" t="s">
        <v>5818</v>
      </c>
      <c r="C2492" s="1" t="s">
        <v>5819</v>
      </c>
      <c r="D2492" s="1" t="s">
        <v>0</v>
      </c>
      <c r="E2492" s="1" t="str">
        <f t="shared" si="1"/>
        <v>200100942-LEIC</v>
      </c>
      <c r="F2492" s="1" t="s">
        <v>8148</v>
      </c>
      <c r="G2492" s="1" t="s">
        <v>8120</v>
      </c>
      <c r="H2492" s="1" t="str">
        <f t="shared" si="2"/>
        <v>2005/2006</v>
      </c>
      <c r="I2492" s="2" t="str">
        <f t="shared" si="3"/>
        <v>2006</v>
      </c>
    </row>
    <row r="2493" ht="14.25" customHeight="1">
      <c r="A2493" s="1">
        <v>1.99901522E8</v>
      </c>
      <c r="B2493" s="1" t="s">
        <v>5875</v>
      </c>
      <c r="C2493" s="1" t="s">
        <v>5876</v>
      </c>
      <c r="D2493" s="1" t="s">
        <v>0</v>
      </c>
      <c r="E2493" s="1" t="str">
        <f t="shared" si="1"/>
        <v>199901522-LEIC</v>
      </c>
      <c r="F2493" s="1" t="s">
        <v>8156</v>
      </c>
      <c r="G2493" s="1" t="s">
        <v>8166</v>
      </c>
      <c r="H2493" s="1" t="str">
        <f t="shared" si="2"/>
        <v>2003/2004</v>
      </c>
      <c r="I2493" s="2" t="str">
        <f t="shared" si="3"/>
        <v>2004</v>
      </c>
    </row>
    <row r="2494" ht="14.25" customHeight="1">
      <c r="A2494" s="1">
        <v>1.99502913E8</v>
      </c>
      <c r="B2494" s="1" t="s">
        <v>5886</v>
      </c>
      <c r="C2494" s="1" t="s">
        <v>5887</v>
      </c>
      <c r="D2494" s="1" t="s">
        <v>0</v>
      </c>
      <c r="E2494" s="1" t="str">
        <f t="shared" si="1"/>
        <v>199502913-LEIC</v>
      </c>
      <c r="F2494" s="1" t="s">
        <v>8156</v>
      </c>
      <c r="G2494" s="1" t="s">
        <v>8162</v>
      </c>
      <c r="H2494" s="1" t="str">
        <f t="shared" si="2"/>
        <v>2002/2003</v>
      </c>
      <c r="I2494" s="2" t="str">
        <f t="shared" si="3"/>
        <v>2003</v>
      </c>
    </row>
    <row r="2495" ht="14.25" customHeight="1">
      <c r="A2495" s="1">
        <v>1.99401841E8</v>
      </c>
      <c r="B2495" s="1" t="s">
        <v>5905</v>
      </c>
      <c r="D2495" s="1" t="s">
        <v>0</v>
      </c>
      <c r="E2495" s="1" t="str">
        <f t="shared" si="1"/>
        <v>199401841-LEIC</v>
      </c>
      <c r="F2495" s="1" t="s">
        <v>8158</v>
      </c>
      <c r="G2495" s="1" t="s">
        <v>8164</v>
      </c>
      <c r="H2495" s="1" t="str">
        <f t="shared" si="2"/>
        <v>1998/1999</v>
      </c>
      <c r="I2495" s="2" t="str">
        <f t="shared" si="3"/>
        <v>1999</v>
      </c>
    </row>
    <row r="2496" ht="14.25" customHeight="1">
      <c r="A2496" s="1">
        <v>2.00201122E8</v>
      </c>
      <c r="B2496" s="1" t="s">
        <v>5933</v>
      </c>
      <c r="C2496" s="1" t="s">
        <v>5934</v>
      </c>
      <c r="D2496" s="1" t="s">
        <v>0</v>
      </c>
      <c r="E2496" s="1" t="str">
        <f t="shared" si="1"/>
        <v>200201122-LEIC</v>
      </c>
      <c r="F2496" s="1" t="s">
        <v>8149</v>
      </c>
      <c r="G2496" s="1" t="s">
        <v>8122</v>
      </c>
      <c r="H2496" s="1" t="str">
        <f t="shared" si="2"/>
        <v>2006/2007</v>
      </c>
      <c r="I2496" s="2" t="str">
        <f t="shared" si="3"/>
        <v>2007</v>
      </c>
    </row>
    <row r="2497" ht="14.25" customHeight="1">
      <c r="A2497" s="1">
        <v>1.99900231E8</v>
      </c>
      <c r="B2497" s="1" t="s">
        <v>5964</v>
      </c>
      <c r="C2497" s="1" t="s">
        <v>5965</v>
      </c>
      <c r="D2497" s="1" t="s">
        <v>0</v>
      </c>
      <c r="E2497" s="1" t="str">
        <f t="shared" si="1"/>
        <v>199900231-LEIC</v>
      </c>
      <c r="F2497" s="1" t="s">
        <v>8156</v>
      </c>
      <c r="G2497" s="1" t="s">
        <v>8160</v>
      </c>
      <c r="H2497" s="1" t="str">
        <f t="shared" si="2"/>
        <v>2004/2005</v>
      </c>
      <c r="I2497" s="2" t="str">
        <f t="shared" si="3"/>
        <v>2005</v>
      </c>
    </row>
    <row r="2498" ht="14.25" customHeight="1">
      <c r="A2498" s="1">
        <v>1.99400763E8</v>
      </c>
      <c r="B2498" s="1" t="s">
        <v>5971</v>
      </c>
      <c r="C2498" s="1" t="s">
        <v>5972</v>
      </c>
      <c r="D2498" s="1" t="s">
        <v>0</v>
      </c>
      <c r="E2498" s="1" t="str">
        <f t="shared" si="1"/>
        <v>199400763-LEIC</v>
      </c>
      <c r="F2498" s="1" t="s">
        <v>8158</v>
      </c>
      <c r="G2498" s="1" t="s">
        <v>8163</v>
      </c>
      <c r="H2498" s="1" t="str">
        <f t="shared" si="2"/>
        <v>1999/2000</v>
      </c>
      <c r="I2498" s="2" t="str">
        <f t="shared" si="3"/>
        <v>2000</v>
      </c>
    </row>
    <row r="2499" ht="14.25" customHeight="1">
      <c r="A2499" s="1">
        <v>1.9970206E8</v>
      </c>
      <c r="B2499" s="1" t="s">
        <v>5998</v>
      </c>
      <c r="C2499" s="1" t="s">
        <v>5999</v>
      </c>
      <c r="D2499" s="1" t="s">
        <v>0</v>
      </c>
      <c r="E2499" s="1" t="str">
        <f t="shared" si="1"/>
        <v>199702060-LEIC</v>
      </c>
      <c r="F2499" s="1" t="s">
        <v>8154</v>
      </c>
      <c r="G2499" s="1" t="s">
        <v>8165</v>
      </c>
      <c r="H2499" s="1" t="str">
        <f t="shared" si="2"/>
        <v>2001/2002</v>
      </c>
      <c r="I2499" s="2" t="str">
        <f t="shared" si="3"/>
        <v>2002</v>
      </c>
    </row>
    <row r="2500" ht="14.25" customHeight="1">
      <c r="A2500" s="23">
        <v>1.99900149E8</v>
      </c>
      <c r="B2500" s="24" t="s">
        <v>8168</v>
      </c>
      <c r="C2500" s="25"/>
      <c r="D2500" s="25" t="s">
        <v>0</v>
      </c>
      <c r="E2500" s="1" t="str">
        <f t="shared" si="1"/>
        <v>199900149-LEIC</v>
      </c>
      <c r="I2500" s="2" t="str">
        <f t="shared" si="3"/>
        <v/>
      </c>
    </row>
    <row r="2501" ht="14.25" customHeight="1">
      <c r="A2501" s="1">
        <v>2.00104254E8</v>
      </c>
      <c r="B2501" s="1" t="s">
        <v>6010</v>
      </c>
      <c r="C2501" s="1" t="s">
        <v>6011</v>
      </c>
      <c r="D2501" s="1" t="s">
        <v>0</v>
      </c>
      <c r="E2501" s="1" t="str">
        <f t="shared" si="1"/>
        <v>200104254-LEIC</v>
      </c>
      <c r="F2501" s="1" t="s">
        <v>8148</v>
      </c>
      <c r="G2501" s="1" t="s">
        <v>8120</v>
      </c>
      <c r="H2501" s="1" t="str">
        <f t="shared" ref="H2501:H2617" si="4">LEFT(RIGHT(G2501,10),9)</f>
        <v>2005/2006</v>
      </c>
      <c r="I2501" s="2" t="str">
        <f t="shared" si="3"/>
        <v>2006</v>
      </c>
    </row>
    <row r="2502" ht="14.25" customHeight="1">
      <c r="A2502" s="1">
        <v>1.99602601E8</v>
      </c>
      <c r="B2502" s="1" t="s">
        <v>6013</v>
      </c>
      <c r="C2502" s="1" t="s">
        <v>6014</v>
      </c>
      <c r="D2502" s="1" t="s">
        <v>0</v>
      </c>
      <c r="E2502" s="1" t="str">
        <f t="shared" si="1"/>
        <v>199602601-LEIC</v>
      </c>
      <c r="F2502" s="1" t="s">
        <v>8153</v>
      </c>
      <c r="G2502" s="1" t="s">
        <v>8120</v>
      </c>
      <c r="H2502" s="1" t="str">
        <f t="shared" si="4"/>
        <v>2005/2006</v>
      </c>
      <c r="I2502" s="2" t="str">
        <f t="shared" si="3"/>
        <v>2006</v>
      </c>
    </row>
    <row r="2503" ht="14.25" customHeight="1">
      <c r="A2503" s="1">
        <v>1.99200325E8</v>
      </c>
      <c r="B2503" s="1" t="s">
        <v>6020</v>
      </c>
      <c r="C2503" s="1" t="s">
        <v>6021</v>
      </c>
      <c r="D2503" s="1" t="s">
        <v>0</v>
      </c>
      <c r="E2503" s="1" t="str">
        <f t="shared" si="1"/>
        <v>199200325-LEIC</v>
      </c>
      <c r="F2503" s="1" t="s">
        <v>8153</v>
      </c>
      <c r="G2503" s="1" t="s">
        <v>8162</v>
      </c>
      <c r="H2503" s="1" t="str">
        <f t="shared" si="4"/>
        <v>2002/2003</v>
      </c>
      <c r="I2503" s="2" t="str">
        <f t="shared" si="3"/>
        <v>2003</v>
      </c>
    </row>
    <row r="2504" ht="14.25" customHeight="1">
      <c r="A2504" s="1">
        <v>1.99804412E8</v>
      </c>
      <c r="B2504" s="1" t="s">
        <v>6032</v>
      </c>
      <c r="C2504" s="1" t="s">
        <v>6033</v>
      </c>
      <c r="D2504" s="1" t="s">
        <v>0</v>
      </c>
      <c r="E2504" s="1" t="str">
        <f t="shared" si="1"/>
        <v>199804412-LEIC</v>
      </c>
      <c r="F2504" s="1" t="s">
        <v>8161</v>
      </c>
      <c r="G2504" s="1" t="s">
        <v>8162</v>
      </c>
      <c r="H2504" s="1" t="str">
        <f t="shared" si="4"/>
        <v>2002/2003</v>
      </c>
      <c r="I2504" s="2" t="str">
        <f t="shared" si="3"/>
        <v>2003</v>
      </c>
    </row>
    <row r="2505" ht="14.25" customHeight="1">
      <c r="A2505" s="1">
        <v>2.00105001E8</v>
      </c>
      <c r="B2505" s="1" t="s">
        <v>6035</v>
      </c>
      <c r="C2505" s="1" t="s">
        <v>6036</v>
      </c>
      <c r="D2505" s="1" t="s">
        <v>0</v>
      </c>
      <c r="E2505" s="1" t="str">
        <f t="shared" si="1"/>
        <v>200105001-LEIC</v>
      </c>
      <c r="F2505" s="1" t="s">
        <v>8148</v>
      </c>
      <c r="G2505" s="1" t="s">
        <v>8120</v>
      </c>
      <c r="H2505" s="1" t="str">
        <f t="shared" si="4"/>
        <v>2005/2006</v>
      </c>
      <c r="I2505" s="2" t="str">
        <f t="shared" si="3"/>
        <v>2006</v>
      </c>
    </row>
    <row r="2506" ht="14.25" customHeight="1">
      <c r="A2506" s="1">
        <v>2.00003792E8</v>
      </c>
      <c r="B2506" s="1" t="s">
        <v>6049</v>
      </c>
      <c r="C2506" s="1" t="s">
        <v>6050</v>
      </c>
      <c r="D2506" s="1" t="s">
        <v>0</v>
      </c>
      <c r="E2506" s="1" t="str">
        <f t="shared" si="1"/>
        <v>200003792-LEIC</v>
      </c>
      <c r="F2506" s="1" t="s">
        <v>8153</v>
      </c>
      <c r="G2506" s="1" t="s">
        <v>8122</v>
      </c>
      <c r="H2506" s="1" t="str">
        <f t="shared" si="4"/>
        <v>2006/2007</v>
      </c>
      <c r="I2506" s="2" t="str">
        <f t="shared" si="3"/>
        <v>2007</v>
      </c>
    </row>
    <row r="2507" ht="14.25" customHeight="1">
      <c r="A2507" s="1">
        <v>2.0020395E8</v>
      </c>
      <c r="B2507" s="1" t="s">
        <v>6060</v>
      </c>
      <c r="C2507" s="1" t="s">
        <v>6061</v>
      </c>
      <c r="D2507" s="1" t="s">
        <v>0</v>
      </c>
      <c r="E2507" s="1" t="str">
        <f t="shared" si="1"/>
        <v>200203950-LEIC</v>
      </c>
      <c r="F2507" s="1" t="s">
        <v>8149</v>
      </c>
      <c r="G2507" s="1" t="s">
        <v>8122</v>
      </c>
      <c r="H2507" s="1" t="str">
        <f t="shared" si="4"/>
        <v>2006/2007</v>
      </c>
      <c r="I2507" s="2" t="str">
        <f t="shared" si="3"/>
        <v>2007</v>
      </c>
    </row>
    <row r="2508" ht="14.25" customHeight="1">
      <c r="A2508" s="1">
        <v>2.00202543E8</v>
      </c>
      <c r="B2508" s="1" t="s">
        <v>6067</v>
      </c>
      <c r="C2508" s="1" t="s">
        <v>6068</v>
      </c>
      <c r="D2508" s="1" t="s">
        <v>0</v>
      </c>
      <c r="E2508" s="1" t="str">
        <f t="shared" si="1"/>
        <v>200202543-LEIC</v>
      </c>
      <c r="F2508" s="1" t="s">
        <v>8149</v>
      </c>
      <c r="G2508" s="1" t="s">
        <v>8122</v>
      </c>
      <c r="H2508" s="1" t="str">
        <f t="shared" si="4"/>
        <v>2006/2007</v>
      </c>
      <c r="I2508" s="2" t="str">
        <f t="shared" si="3"/>
        <v>2007</v>
      </c>
    </row>
    <row r="2509" ht="14.25" customHeight="1">
      <c r="A2509" s="1">
        <v>1.99600351E8</v>
      </c>
      <c r="B2509" s="1" t="s">
        <v>6076</v>
      </c>
      <c r="C2509" s="1" t="s">
        <v>6077</v>
      </c>
      <c r="D2509" s="1" t="s">
        <v>0</v>
      </c>
      <c r="E2509" s="1" t="str">
        <f t="shared" si="1"/>
        <v>199600351-LEIC</v>
      </c>
      <c r="F2509" s="1" t="s">
        <v>8167</v>
      </c>
      <c r="G2509" s="1" t="s">
        <v>8165</v>
      </c>
      <c r="H2509" s="1" t="str">
        <f t="shared" si="4"/>
        <v>2001/2002</v>
      </c>
      <c r="I2509" s="2" t="str">
        <f t="shared" si="3"/>
        <v>2002</v>
      </c>
    </row>
    <row r="2510" ht="14.25" customHeight="1">
      <c r="A2510" s="1">
        <v>1.99901597E8</v>
      </c>
      <c r="B2510" s="1" t="s">
        <v>6080</v>
      </c>
      <c r="C2510" s="1" t="s">
        <v>6081</v>
      </c>
      <c r="D2510" s="1" t="s">
        <v>0</v>
      </c>
      <c r="E2510" s="1" t="str">
        <f t="shared" si="1"/>
        <v>199901597-LEIC</v>
      </c>
      <c r="F2510" s="1" t="s">
        <v>8156</v>
      </c>
      <c r="G2510" s="1" t="s">
        <v>8166</v>
      </c>
      <c r="H2510" s="1" t="str">
        <f t="shared" si="4"/>
        <v>2003/2004</v>
      </c>
      <c r="I2510" s="2" t="str">
        <f t="shared" si="3"/>
        <v>2004</v>
      </c>
    </row>
    <row r="2511" ht="14.25" customHeight="1">
      <c r="A2511" s="1">
        <v>2.00003825E8</v>
      </c>
      <c r="B2511" s="1" t="s">
        <v>6096</v>
      </c>
      <c r="C2511" s="1" t="s">
        <v>6097</v>
      </c>
      <c r="D2511" s="1" t="s">
        <v>0</v>
      </c>
      <c r="E2511" s="1" t="str">
        <f t="shared" si="1"/>
        <v>200003825-LEIC</v>
      </c>
      <c r="F2511" s="1" t="s">
        <v>8153</v>
      </c>
      <c r="G2511" s="1" t="s">
        <v>8120</v>
      </c>
      <c r="H2511" s="1" t="str">
        <f t="shared" si="4"/>
        <v>2005/2006</v>
      </c>
      <c r="I2511" s="2" t="str">
        <f t="shared" si="3"/>
        <v>2006</v>
      </c>
    </row>
    <row r="2512" ht="14.25" customHeight="1">
      <c r="A2512" s="1">
        <v>2.00101596E8</v>
      </c>
      <c r="B2512" s="1" t="s">
        <v>6101</v>
      </c>
      <c r="C2512" s="1" t="s">
        <v>6102</v>
      </c>
      <c r="D2512" s="1" t="s">
        <v>0</v>
      </c>
      <c r="E2512" s="1" t="str">
        <f t="shared" si="1"/>
        <v>200101596-LEIC</v>
      </c>
      <c r="F2512" s="1" t="s">
        <v>8148</v>
      </c>
      <c r="G2512" s="1" t="s">
        <v>8120</v>
      </c>
      <c r="H2512" s="1" t="str">
        <f t="shared" si="4"/>
        <v>2005/2006</v>
      </c>
      <c r="I2512" s="2" t="str">
        <f t="shared" si="3"/>
        <v>2006</v>
      </c>
    </row>
    <row r="2513" ht="14.25" customHeight="1">
      <c r="A2513" s="1">
        <v>1.99402317E8</v>
      </c>
      <c r="B2513" s="1" t="s">
        <v>6108</v>
      </c>
      <c r="D2513" s="1" t="s">
        <v>0</v>
      </c>
      <c r="E2513" s="1" t="str">
        <f t="shared" si="1"/>
        <v>199402317-LEIC</v>
      </c>
      <c r="F2513" s="1" t="s">
        <v>8158</v>
      </c>
      <c r="G2513" s="1" t="s">
        <v>8163</v>
      </c>
      <c r="H2513" s="1" t="str">
        <f t="shared" si="4"/>
        <v>1999/2000</v>
      </c>
      <c r="I2513" s="2" t="str">
        <f t="shared" si="3"/>
        <v>2000</v>
      </c>
    </row>
    <row r="2514" ht="14.25" customHeight="1">
      <c r="A2514" s="1">
        <v>2.00203952E8</v>
      </c>
      <c r="B2514" s="1" t="s">
        <v>6116</v>
      </c>
      <c r="C2514" s="1" t="s">
        <v>6117</v>
      </c>
      <c r="D2514" s="1" t="s">
        <v>0</v>
      </c>
      <c r="E2514" s="1" t="str">
        <f t="shared" si="1"/>
        <v>200203952-LEIC</v>
      </c>
      <c r="F2514" s="1" t="s">
        <v>8149</v>
      </c>
      <c r="G2514" s="1" t="s">
        <v>8122</v>
      </c>
      <c r="H2514" s="1" t="str">
        <f t="shared" si="4"/>
        <v>2006/2007</v>
      </c>
      <c r="I2514" s="2" t="str">
        <f t="shared" si="3"/>
        <v>2007</v>
      </c>
    </row>
    <row r="2515" ht="14.25" customHeight="1">
      <c r="A2515" s="1">
        <v>1.99404065E8</v>
      </c>
      <c r="B2515" s="1" t="s">
        <v>6153</v>
      </c>
      <c r="C2515" s="1" t="s">
        <v>6154</v>
      </c>
      <c r="D2515" s="1" t="s">
        <v>0</v>
      </c>
      <c r="E2515" s="1" t="str">
        <f t="shared" si="1"/>
        <v>199404065-LEIC</v>
      </c>
      <c r="F2515" s="1" t="s">
        <v>8158</v>
      </c>
      <c r="G2515" s="1" t="s">
        <v>8162</v>
      </c>
      <c r="H2515" s="1" t="str">
        <f t="shared" si="4"/>
        <v>2002/2003</v>
      </c>
      <c r="I2515" s="2" t="str">
        <f t="shared" si="3"/>
        <v>2003</v>
      </c>
    </row>
    <row r="2516" ht="14.25" customHeight="1">
      <c r="A2516" s="1">
        <v>1.99501805E8</v>
      </c>
      <c r="B2516" s="1" t="s">
        <v>6163</v>
      </c>
      <c r="C2516" s="1" t="s">
        <v>6164</v>
      </c>
      <c r="D2516" s="1" t="s">
        <v>0</v>
      </c>
      <c r="E2516" s="1" t="str">
        <f t="shared" si="1"/>
        <v>199501805-LEIC</v>
      </c>
      <c r="F2516" s="1" t="s">
        <v>8157</v>
      </c>
      <c r="G2516" s="1" t="s">
        <v>8163</v>
      </c>
      <c r="H2516" s="1" t="str">
        <f t="shared" si="4"/>
        <v>1999/2000</v>
      </c>
      <c r="I2516" s="2" t="str">
        <f t="shared" si="3"/>
        <v>2000</v>
      </c>
    </row>
    <row r="2517" ht="14.25" customHeight="1">
      <c r="A2517" s="1">
        <v>1.99904756E8</v>
      </c>
      <c r="B2517" s="1" t="s">
        <v>6188</v>
      </c>
      <c r="C2517" s="1" t="s">
        <v>6189</v>
      </c>
      <c r="D2517" s="1" t="s">
        <v>0</v>
      </c>
      <c r="E2517" s="1" t="str">
        <f t="shared" si="1"/>
        <v>199904756-LEIC</v>
      </c>
      <c r="F2517" s="1" t="s">
        <v>8156</v>
      </c>
      <c r="G2517" s="1" t="s">
        <v>8122</v>
      </c>
      <c r="H2517" s="1" t="str">
        <f t="shared" si="4"/>
        <v>2006/2007</v>
      </c>
      <c r="I2517" s="2" t="str">
        <f t="shared" si="3"/>
        <v>2007</v>
      </c>
    </row>
    <row r="2518" ht="14.25" customHeight="1">
      <c r="A2518" s="1">
        <v>1.9950125E8</v>
      </c>
      <c r="B2518" s="1" t="s">
        <v>6195</v>
      </c>
      <c r="C2518" s="1" t="s">
        <v>6196</v>
      </c>
      <c r="D2518" s="1" t="s">
        <v>0</v>
      </c>
      <c r="E2518" s="1" t="str">
        <f t="shared" si="1"/>
        <v>199501250-LEIC</v>
      </c>
      <c r="F2518" s="1" t="s">
        <v>8157</v>
      </c>
      <c r="G2518" s="1" t="s">
        <v>8165</v>
      </c>
      <c r="H2518" s="1" t="str">
        <f t="shared" si="4"/>
        <v>2001/2002</v>
      </c>
      <c r="I2518" s="2" t="str">
        <f t="shared" si="3"/>
        <v>2002</v>
      </c>
    </row>
    <row r="2519" ht="14.25" customHeight="1">
      <c r="A2519" s="1">
        <v>1.99400662E8</v>
      </c>
      <c r="B2519" s="1" t="s">
        <v>6210</v>
      </c>
      <c r="C2519" s="1" t="s">
        <v>6211</v>
      </c>
      <c r="D2519" s="1" t="s">
        <v>0</v>
      </c>
      <c r="E2519" s="1" t="str">
        <f t="shared" si="1"/>
        <v>199400662-LEIC</v>
      </c>
      <c r="F2519" s="1" t="s">
        <v>8158</v>
      </c>
      <c r="G2519" s="1" t="s">
        <v>8163</v>
      </c>
      <c r="H2519" s="1" t="str">
        <f t="shared" si="4"/>
        <v>1999/2000</v>
      </c>
      <c r="I2519" s="2" t="str">
        <f t="shared" si="3"/>
        <v>2000</v>
      </c>
    </row>
    <row r="2520" ht="14.25" customHeight="1">
      <c r="A2520" s="1">
        <v>1.9980076E8</v>
      </c>
      <c r="B2520" s="1" t="s">
        <v>6218</v>
      </c>
      <c r="C2520" s="1" t="s">
        <v>6219</v>
      </c>
      <c r="D2520" s="1" t="s">
        <v>0</v>
      </c>
      <c r="E2520" s="1" t="str">
        <f t="shared" si="1"/>
        <v>199800760-LEIC</v>
      </c>
      <c r="F2520" s="1" t="s">
        <v>8161</v>
      </c>
      <c r="G2520" s="1" t="s">
        <v>8162</v>
      </c>
      <c r="H2520" s="1" t="str">
        <f t="shared" si="4"/>
        <v>2002/2003</v>
      </c>
      <c r="I2520" s="2" t="str">
        <f t="shared" si="3"/>
        <v>2003</v>
      </c>
    </row>
    <row r="2521" ht="14.25" customHeight="1">
      <c r="A2521" s="1">
        <v>1.9960262E8</v>
      </c>
      <c r="B2521" s="1" t="s">
        <v>6246</v>
      </c>
      <c r="C2521" s="1" t="s">
        <v>6247</v>
      </c>
      <c r="D2521" s="1" t="s">
        <v>0</v>
      </c>
      <c r="E2521" s="1" t="str">
        <f t="shared" si="1"/>
        <v>199602620-LEIC</v>
      </c>
      <c r="F2521" s="1" t="s">
        <v>8161</v>
      </c>
      <c r="G2521" s="1" t="s">
        <v>8160</v>
      </c>
      <c r="H2521" s="1" t="str">
        <f t="shared" si="4"/>
        <v>2004/2005</v>
      </c>
      <c r="I2521" s="2" t="str">
        <f t="shared" si="3"/>
        <v>2005</v>
      </c>
    </row>
    <row r="2522" ht="14.25" customHeight="1">
      <c r="A2522" s="1">
        <v>1.99402998E8</v>
      </c>
      <c r="B2522" s="1" t="s">
        <v>6257</v>
      </c>
      <c r="C2522" s="1" t="s">
        <v>6258</v>
      </c>
      <c r="D2522" s="1" t="s">
        <v>0</v>
      </c>
      <c r="E2522" s="1" t="str">
        <f t="shared" si="1"/>
        <v>199402998-LEIC</v>
      </c>
      <c r="F2522" s="1" t="s">
        <v>8158</v>
      </c>
      <c r="G2522" s="1" t="s">
        <v>8163</v>
      </c>
      <c r="H2522" s="1" t="str">
        <f t="shared" si="4"/>
        <v>1999/2000</v>
      </c>
      <c r="I2522" s="2" t="str">
        <f t="shared" si="3"/>
        <v>2000</v>
      </c>
    </row>
    <row r="2523" ht="14.25" customHeight="1">
      <c r="A2523" s="1">
        <v>2.00104175E8</v>
      </c>
      <c r="B2523" s="1" t="s">
        <v>6269</v>
      </c>
      <c r="C2523" s="1" t="s">
        <v>6270</v>
      </c>
      <c r="D2523" s="1" t="s">
        <v>0</v>
      </c>
      <c r="E2523" s="1" t="str">
        <f t="shared" si="1"/>
        <v>200104175-LEIC</v>
      </c>
      <c r="F2523" s="1" t="s">
        <v>8148</v>
      </c>
      <c r="G2523" s="1" t="s">
        <v>8120</v>
      </c>
      <c r="H2523" s="1" t="str">
        <f t="shared" si="4"/>
        <v>2005/2006</v>
      </c>
      <c r="I2523" s="2" t="str">
        <f t="shared" si="3"/>
        <v>2006</v>
      </c>
    </row>
    <row r="2524" ht="14.25" customHeight="1">
      <c r="A2524" s="1">
        <v>1.99800781E8</v>
      </c>
      <c r="B2524" s="1" t="s">
        <v>6285</v>
      </c>
      <c r="C2524" s="1" t="s">
        <v>6286</v>
      </c>
      <c r="D2524" s="1" t="s">
        <v>0</v>
      </c>
      <c r="E2524" s="1" t="str">
        <f t="shared" si="1"/>
        <v>199800781-LEIC</v>
      </c>
      <c r="F2524" s="1" t="s">
        <v>8161</v>
      </c>
      <c r="G2524" s="1" t="s">
        <v>8162</v>
      </c>
      <c r="H2524" s="1" t="str">
        <f t="shared" si="4"/>
        <v>2002/2003</v>
      </c>
      <c r="I2524" s="2" t="str">
        <f t="shared" si="3"/>
        <v>2003</v>
      </c>
    </row>
    <row r="2525" ht="14.25" customHeight="1">
      <c r="A2525" s="1">
        <v>2.00102254E8</v>
      </c>
      <c r="B2525" s="1" t="s">
        <v>6353</v>
      </c>
      <c r="C2525" s="1" t="s">
        <v>6354</v>
      </c>
      <c r="D2525" s="1" t="s">
        <v>0</v>
      </c>
      <c r="E2525" s="1" t="str">
        <f t="shared" si="1"/>
        <v>200102254-LEIC</v>
      </c>
      <c r="F2525" s="1" t="s">
        <v>8148</v>
      </c>
      <c r="G2525" s="1" t="s">
        <v>8120</v>
      </c>
      <c r="H2525" s="1" t="str">
        <f t="shared" si="4"/>
        <v>2005/2006</v>
      </c>
      <c r="I2525" s="2" t="str">
        <f t="shared" si="3"/>
        <v>2006</v>
      </c>
    </row>
    <row r="2526" ht="14.25" customHeight="1">
      <c r="A2526" s="1">
        <v>1.99803693E8</v>
      </c>
      <c r="B2526" s="1" t="s">
        <v>6362</v>
      </c>
      <c r="C2526" s="1" t="s">
        <v>6363</v>
      </c>
      <c r="D2526" s="1" t="s">
        <v>0</v>
      </c>
      <c r="E2526" s="1" t="str">
        <f t="shared" si="1"/>
        <v>199803693-LEIC</v>
      </c>
      <c r="F2526" s="1" t="s">
        <v>8161</v>
      </c>
      <c r="G2526" s="1" t="s">
        <v>8166</v>
      </c>
      <c r="H2526" s="1" t="str">
        <f t="shared" si="4"/>
        <v>2003/2004</v>
      </c>
      <c r="I2526" s="2" t="str">
        <f t="shared" si="3"/>
        <v>2004</v>
      </c>
    </row>
    <row r="2527" ht="14.25" customHeight="1">
      <c r="A2527" s="1">
        <v>2.00105058E8</v>
      </c>
      <c r="B2527" s="1" t="s">
        <v>6421</v>
      </c>
      <c r="C2527" s="1" t="s">
        <v>6422</v>
      </c>
      <c r="D2527" s="1" t="s">
        <v>0</v>
      </c>
      <c r="E2527" s="1" t="str">
        <f t="shared" si="1"/>
        <v>200105058-LEIC</v>
      </c>
      <c r="F2527" s="1" t="s">
        <v>8148</v>
      </c>
      <c r="G2527" s="1" t="s">
        <v>8120</v>
      </c>
      <c r="H2527" s="1" t="str">
        <f t="shared" si="4"/>
        <v>2005/2006</v>
      </c>
      <c r="I2527" s="2" t="str">
        <f t="shared" si="3"/>
        <v>2006</v>
      </c>
    </row>
    <row r="2528" ht="14.25" customHeight="1">
      <c r="A2528" s="1">
        <v>2.00001859E8</v>
      </c>
      <c r="B2528" s="1" t="s">
        <v>6435</v>
      </c>
      <c r="C2528" s="1" t="s">
        <v>6436</v>
      </c>
      <c r="D2528" s="1" t="s">
        <v>0</v>
      </c>
      <c r="E2528" s="1" t="str">
        <f t="shared" si="1"/>
        <v>200001859-LEIC</v>
      </c>
      <c r="F2528" s="1" t="s">
        <v>8153</v>
      </c>
      <c r="G2528" s="1" t="s">
        <v>8160</v>
      </c>
      <c r="H2528" s="1" t="str">
        <f t="shared" si="4"/>
        <v>2004/2005</v>
      </c>
      <c r="I2528" s="2" t="str">
        <f t="shared" si="3"/>
        <v>2005</v>
      </c>
    </row>
    <row r="2529" ht="14.25" customHeight="1">
      <c r="A2529" s="1">
        <v>2.00005177E8</v>
      </c>
      <c r="B2529" s="1" t="s">
        <v>6450</v>
      </c>
      <c r="C2529" s="1" t="s">
        <v>6451</v>
      </c>
      <c r="D2529" s="1" t="s">
        <v>0</v>
      </c>
      <c r="E2529" s="1" t="str">
        <f t="shared" si="1"/>
        <v>200005177-LEIC</v>
      </c>
      <c r="F2529" s="1" t="s">
        <v>8153</v>
      </c>
      <c r="G2529" s="1" t="s">
        <v>8160</v>
      </c>
      <c r="H2529" s="1" t="str">
        <f t="shared" si="4"/>
        <v>2004/2005</v>
      </c>
      <c r="I2529" s="2" t="str">
        <f t="shared" si="3"/>
        <v>2005</v>
      </c>
    </row>
    <row r="2530" ht="14.25" customHeight="1">
      <c r="A2530" s="1">
        <v>2.00102785E8</v>
      </c>
      <c r="B2530" s="1" t="s">
        <v>6476</v>
      </c>
      <c r="C2530" s="1" t="s">
        <v>6477</v>
      </c>
      <c r="D2530" s="1" t="s">
        <v>0</v>
      </c>
      <c r="E2530" s="1" t="str">
        <f t="shared" si="1"/>
        <v>200102785-LEIC</v>
      </c>
      <c r="F2530" s="1" t="s">
        <v>8148</v>
      </c>
      <c r="G2530" s="1" t="s">
        <v>8120</v>
      </c>
      <c r="H2530" s="1" t="str">
        <f t="shared" si="4"/>
        <v>2005/2006</v>
      </c>
      <c r="I2530" s="2" t="str">
        <f t="shared" si="3"/>
        <v>2006</v>
      </c>
    </row>
    <row r="2531" ht="14.25" customHeight="1">
      <c r="A2531" s="1">
        <v>2.00001073E8</v>
      </c>
      <c r="B2531" s="1" t="s">
        <v>6487</v>
      </c>
      <c r="C2531" s="1" t="s">
        <v>6488</v>
      </c>
      <c r="D2531" s="1" t="s">
        <v>0</v>
      </c>
      <c r="E2531" s="1" t="str">
        <f t="shared" si="1"/>
        <v>200001073-LEIC</v>
      </c>
      <c r="F2531" s="1" t="s">
        <v>8153</v>
      </c>
      <c r="G2531" s="1" t="s">
        <v>8160</v>
      </c>
      <c r="H2531" s="1" t="str">
        <f t="shared" si="4"/>
        <v>2004/2005</v>
      </c>
      <c r="I2531" s="2" t="str">
        <f t="shared" si="3"/>
        <v>2005</v>
      </c>
    </row>
    <row r="2532" ht="14.25" customHeight="1">
      <c r="A2532" s="1">
        <v>2.00005207E8</v>
      </c>
      <c r="B2532" s="1" t="s">
        <v>6517</v>
      </c>
      <c r="C2532" s="1" t="s">
        <v>6518</v>
      </c>
      <c r="D2532" s="1" t="s">
        <v>0</v>
      </c>
      <c r="E2532" s="1" t="str">
        <f t="shared" si="1"/>
        <v>200005207-LEIC</v>
      </c>
      <c r="F2532" s="1" t="s">
        <v>8153</v>
      </c>
      <c r="G2532" s="1" t="s">
        <v>8160</v>
      </c>
      <c r="H2532" s="1" t="str">
        <f t="shared" si="4"/>
        <v>2004/2005</v>
      </c>
      <c r="I2532" s="2" t="str">
        <f t="shared" si="3"/>
        <v>2005</v>
      </c>
    </row>
    <row r="2533" ht="14.25" customHeight="1">
      <c r="A2533" s="1">
        <v>2.00002569E8</v>
      </c>
      <c r="B2533" s="1" t="s">
        <v>6524</v>
      </c>
      <c r="C2533" s="1" t="s">
        <v>6525</v>
      </c>
      <c r="D2533" s="1" t="s">
        <v>0</v>
      </c>
      <c r="E2533" s="1" t="str">
        <f t="shared" si="1"/>
        <v>200002569-LEIC</v>
      </c>
      <c r="F2533" s="1" t="s">
        <v>8153</v>
      </c>
      <c r="G2533" s="1" t="s">
        <v>8160</v>
      </c>
      <c r="H2533" s="1" t="str">
        <f t="shared" si="4"/>
        <v>2004/2005</v>
      </c>
      <c r="I2533" s="2" t="str">
        <f t="shared" si="3"/>
        <v>2005</v>
      </c>
    </row>
    <row r="2534" ht="14.25" customHeight="1">
      <c r="A2534" s="1">
        <v>2.00001087E8</v>
      </c>
      <c r="B2534" s="1" t="s">
        <v>6534</v>
      </c>
      <c r="C2534" s="1" t="s">
        <v>6535</v>
      </c>
      <c r="D2534" s="1" t="s">
        <v>0</v>
      </c>
      <c r="E2534" s="1" t="str">
        <f t="shared" si="1"/>
        <v>200001087-LEIC</v>
      </c>
      <c r="F2534" s="1" t="s">
        <v>8153</v>
      </c>
      <c r="G2534" s="1" t="s">
        <v>8122</v>
      </c>
      <c r="H2534" s="1" t="str">
        <f t="shared" si="4"/>
        <v>2006/2007</v>
      </c>
      <c r="I2534" s="2" t="str">
        <f t="shared" si="3"/>
        <v>2007</v>
      </c>
    </row>
    <row r="2535" ht="14.25" customHeight="1">
      <c r="A2535" s="1">
        <v>2.00003208E8</v>
      </c>
      <c r="B2535" s="1" t="s">
        <v>6552</v>
      </c>
      <c r="C2535" s="1" t="s">
        <v>6553</v>
      </c>
      <c r="D2535" s="1" t="s">
        <v>0</v>
      </c>
      <c r="E2535" s="1" t="str">
        <f t="shared" si="1"/>
        <v>200003208-LEIC</v>
      </c>
      <c r="F2535" s="1" t="s">
        <v>8153</v>
      </c>
      <c r="G2535" s="1" t="s">
        <v>8122</v>
      </c>
      <c r="H2535" s="1" t="str">
        <f t="shared" si="4"/>
        <v>2006/2007</v>
      </c>
      <c r="I2535" s="2" t="str">
        <f t="shared" si="3"/>
        <v>2007</v>
      </c>
    </row>
    <row r="2536" ht="14.25" customHeight="1">
      <c r="A2536" s="1">
        <v>1.99802716E8</v>
      </c>
      <c r="B2536" s="1" t="s">
        <v>6556</v>
      </c>
      <c r="C2536" s="1" t="s">
        <v>6557</v>
      </c>
      <c r="D2536" s="1" t="s">
        <v>0</v>
      </c>
      <c r="E2536" s="1" t="str">
        <f t="shared" si="1"/>
        <v>199802716-LEIC</v>
      </c>
      <c r="F2536" s="1" t="s">
        <v>8161</v>
      </c>
      <c r="G2536" s="1" t="s">
        <v>8162</v>
      </c>
      <c r="H2536" s="1" t="str">
        <f t="shared" si="4"/>
        <v>2002/2003</v>
      </c>
      <c r="I2536" s="2" t="str">
        <f t="shared" si="3"/>
        <v>2003</v>
      </c>
    </row>
    <row r="2537" ht="14.25" customHeight="1">
      <c r="A2537" s="1">
        <v>1.99803779E8</v>
      </c>
      <c r="B2537" s="1" t="s">
        <v>6565</v>
      </c>
      <c r="C2537" s="1" t="s">
        <v>6566</v>
      </c>
      <c r="D2537" s="1" t="s">
        <v>0</v>
      </c>
      <c r="E2537" s="1" t="str">
        <f t="shared" si="1"/>
        <v>199803779-LEIC</v>
      </c>
      <c r="F2537" s="1" t="s">
        <v>8161</v>
      </c>
      <c r="G2537" s="1" t="s">
        <v>8162</v>
      </c>
      <c r="H2537" s="1" t="str">
        <f t="shared" si="4"/>
        <v>2002/2003</v>
      </c>
      <c r="I2537" s="2" t="str">
        <f t="shared" si="3"/>
        <v>2003</v>
      </c>
    </row>
    <row r="2538" ht="14.25" customHeight="1">
      <c r="A2538" s="1">
        <v>1.99902233E8</v>
      </c>
      <c r="B2538" s="1" t="s">
        <v>6581</v>
      </c>
      <c r="C2538" s="1" t="s">
        <v>6582</v>
      </c>
      <c r="D2538" s="1" t="s">
        <v>0</v>
      </c>
      <c r="E2538" s="1" t="str">
        <f t="shared" si="1"/>
        <v>199902233-LEIC</v>
      </c>
      <c r="F2538" s="1" t="s">
        <v>8156</v>
      </c>
      <c r="G2538" s="1" t="s">
        <v>8166</v>
      </c>
      <c r="H2538" s="1" t="str">
        <f t="shared" si="4"/>
        <v>2003/2004</v>
      </c>
      <c r="I2538" s="2" t="str">
        <f t="shared" si="3"/>
        <v>2004</v>
      </c>
    </row>
    <row r="2539" ht="14.25" customHeight="1">
      <c r="A2539" s="1">
        <v>2.00000294E8</v>
      </c>
      <c r="B2539" s="1" t="s">
        <v>6596</v>
      </c>
      <c r="C2539" s="1" t="s">
        <v>6597</v>
      </c>
      <c r="D2539" s="1" t="s">
        <v>0</v>
      </c>
      <c r="E2539" s="1" t="str">
        <f t="shared" si="1"/>
        <v>200000294-LEIC</v>
      </c>
      <c r="F2539" s="1" t="s">
        <v>8153</v>
      </c>
      <c r="G2539" s="1" t="s">
        <v>8160</v>
      </c>
      <c r="H2539" s="1" t="str">
        <f t="shared" si="4"/>
        <v>2004/2005</v>
      </c>
      <c r="I2539" s="2" t="str">
        <f t="shared" si="3"/>
        <v>2005</v>
      </c>
    </row>
    <row r="2540" ht="14.25" customHeight="1">
      <c r="A2540" s="1">
        <v>1.99603172E8</v>
      </c>
      <c r="B2540" s="1" t="s">
        <v>6599</v>
      </c>
      <c r="C2540" s="1" t="s">
        <v>6600</v>
      </c>
      <c r="D2540" s="1" t="s">
        <v>0</v>
      </c>
      <c r="E2540" s="1" t="str">
        <f t="shared" si="1"/>
        <v>199603172-LEIC</v>
      </c>
      <c r="F2540" s="1" t="s">
        <v>8167</v>
      </c>
      <c r="G2540" s="1" t="s">
        <v>8159</v>
      </c>
      <c r="H2540" s="1" t="str">
        <f t="shared" si="4"/>
        <v>2000/2001</v>
      </c>
      <c r="I2540" s="2" t="str">
        <f t="shared" si="3"/>
        <v>2001</v>
      </c>
    </row>
    <row r="2541" ht="14.25" customHeight="1">
      <c r="A2541" s="1">
        <v>1.99902173E8</v>
      </c>
      <c r="B2541" s="1" t="s">
        <v>6607</v>
      </c>
      <c r="C2541" s="1" t="s">
        <v>6608</v>
      </c>
      <c r="D2541" s="1" t="s">
        <v>0</v>
      </c>
      <c r="E2541" s="1" t="str">
        <f t="shared" si="1"/>
        <v>199902173-LEIC</v>
      </c>
      <c r="F2541" s="1" t="s">
        <v>8156</v>
      </c>
      <c r="G2541" s="1" t="s">
        <v>8160</v>
      </c>
      <c r="H2541" s="1" t="str">
        <f t="shared" si="4"/>
        <v>2004/2005</v>
      </c>
      <c r="I2541" s="2" t="str">
        <f t="shared" si="3"/>
        <v>2005</v>
      </c>
    </row>
    <row r="2542" ht="14.25" customHeight="1">
      <c r="A2542" s="1">
        <v>1.99501823E8</v>
      </c>
      <c r="B2542" s="1" t="s">
        <v>6640</v>
      </c>
      <c r="C2542" s="1" t="s">
        <v>6641</v>
      </c>
      <c r="D2542" s="1" t="s">
        <v>0</v>
      </c>
      <c r="E2542" s="1" t="str">
        <f t="shared" si="1"/>
        <v>199501823-LEIC</v>
      </c>
      <c r="F2542" s="1" t="s">
        <v>8157</v>
      </c>
      <c r="G2542" s="1" t="s">
        <v>8163</v>
      </c>
      <c r="H2542" s="1" t="str">
        <f t="shared" si="4"/>
        <v>1999/2000</v>
      </c>
      <c r="I2542" s="2" t="str">
        <f t="shared" si="3"/>
        <v>2000</v>
      </c>
    </row>
    <row r="2543" ht="14.25" customHeight="1">
      <c r="A2543" s="1">
        <v>1.99902219E8</v>
      </c>
      <c r="B2543" s="1" t="s">
        <v>6652</v>
      </c>
      <c r="C2543" s="1" t="s">
        <v>6653</v>
      </c>
      <c r="D2543" s="1" t="s">
        <v>0</v>
      </c>
      <c r="E2543" s="1" t="str">
        <f t="shared" si="1"/>
        <v>199902219-LEIC</v>
      </c>
      <c r="F2543" s="1" t="s">
        <v>8156</v>
      </c>
      <c r="G2543" s="1" t="s">
        <v>8166</v>
      </c>
      <c r="H2543" s="1" t="str">
        <f t="shared" si="4"/>
        <v>2003/2004</v>
      </c>
      <c r="I2543" s="2" t="str">
        <f t="shared" si="3"/>
        <v>2004</v>
      </c>
    </row>
    <row r="2544" ht="14.25" customHeight="1">
      <c r="A2544" s="1">
        <v>1.99904869E8</v>
      </c>
      <c r="B2544" s="1" t="s">
        <v>6660</v>
      </c>
      <c r="C2544" s="1" t="s">
        <v>6661</v>
      </c>
      <c r="D2544" s="1" t="s">
        <v>0</v>
      </c>
      <c r="E2544" s="1" t="str">
        <f t="shared" si="1"/>
        <v>199904869-LEIC</v>
      </c>
      <c r="F2544" s="1" t="s">
        <v>8156</v>
      </c>
      <c r="G2544" s="1" t="s">
        <v>8122</v>
      </c>
      <c r="H2544" s="1" t="str">
        <f t="shared" si="4"/>
        <v>2006/2007</v>
      </c>
      <c r="I2544" s="2" t="str">
        <f t="shared" si="3"/>
        <v>2007</v>
      </c>
    </row>
    <row r="2545" ht="14.25" customHeight="1">
      <c r="A2545" s="1">
        <v>1.9970318E8</v>
      </c>
      <c r="B2545" s="1" t="s">
        <v>6680</v>
      </c>
      <c r="C2545" s="1" t="s">
        <v>6681</v>
      </c>
      <c r="D2545" s="1" t="s">
        <v>0</v>
      </c>
      <c r="E2545" s="1" t="str">
        <f t="shared" si="1"/>
        <v>199703180-LEIC</v>
      </c>
      <c r="F2545" s="1" t="s">
        <v>8154</v>
      </c>
      <c r="G2545" s="1" t="s">
        <v>8166</v>
      </c>
      <c r="H2545" s="1" t="str">
        <f t="shared" si="4"/>
        <v>2003/2004</v>
      </c>
      <c r="I2545" s="2" t="str">
        <f t="shared" si="3"/>
        <v>2004</v>
      </c>
    </row>
    <row r="2546" ht="14.25" customHeight="1">
      <c r="A2546" s="1">
        <v>1.99600261E8</v>
      </c>
      <c r="B2546" s="1" t="s">
        <v>6686</v>
      </c>
      <c r="C2546" s="1" t="s">
        <v>6687</v>
      </c>
      <c r="D2546" s="1" t="s">
        <v>0</v>
      </c>
      <c r="E2546" s="1" t="str">
        <f t="shared" si="1"/>
        <v>199600261-LEIC</v>
      </c>
      <c r="F2546" s="1" t="s">
        <v>8167</v>
      </c>
      <c r="G2546" s="1" t="s">
        <v>8165</v>
      </c>
      <c r="H2546" s="1" t="str">
        <f t="shared" si="4"/>
        <v>2001/2002</v>
      </c>
      <c r="I2546" s="2" t="str">
        <f t="shared" si="3"/>
        <v>2002</v>
      </c>
    </row>
    <row r="2547" ht="14.25" customHeight="1">
      <c r="A2547" s="1">
        <v>1.99802021E8</v>
      </c>
      <c r="B2547" s="1" t="s">
        <v>6704</v>
      </c>
      <c r="C2547" s="1" t="s">
        <v>6705</v>
      </c>
      <c r="D2547" s="1" t="s">
        <v>0</v>
      </c>
      <c r="E2547" s="1" t="str">
        <f t="shared" si="1"/>
        <v>199802021-LEIC</v>
      </c>
      <c r="F2547" s="1" t="s">
        <v>8161</v>
      </c>
      <c r="G2547" s="1" t="s">
        <v>8162</v>
      </c>
      <c r="H2547" s="1" t="str">
        <f t="shared" si="4"/>
        <v>2002/2003</v>
      </c>
      <c r="I2547" s="2" t="str">
        <f t="shared" si="3"/>
        <v>2003</v>
      </c>
    </row>
    <row r="2548" ht="14.25" customHeight="1">
      <c r="A2548" s="1">
        <v>2.00102918E8</v>
      </c>
      <c r="B2548" s="1" t="s">
        <v>6710</v>
      </c>
      <c r="C2548" s="1" t="s">
        <v>6711</v>
      </c>
      <c r="D2548" s="1" t="s">
        <v>0</v>
      </c>
      <c r="E2548" s="1" t="str">
        <f t="shared" si="1"/>
        <v>200102918-LEIC</v>
      </c>
      <c r="F2548" s="1" t="s">
        <v>8148</v>
      </c>
      <c r="G2548" s="1" t="s">
        <v>8120</v>
      </c>
      <c r="H2548" s="1" t="str">
        <f t="shared" si="4"/>
        <v>2005/2006</v>
      </c>
      <c r="I2548" s="2" t="str">
        <f t="shared" si="3"/>
        <v>2006</v>
      </c>
    </row>
    <row r="2549" ht="14.25" customHeight="1">
      <c r="A2549" s="1">
        <v>2.00003035E8</v>
      </c>
      <c r="B2549" s="1" t="s">
        <v>6721</v>
      </c>
      <c r="C2549" s="1" t="s">
        <v>6722</v>
      </c>
      <c r="D2549" s="1" t="s">
        <v>0</v>
      </c>
      <c r="E2549" s="1" t="str">
        <f t="shared" si="1"/>
        <v>200003035-LEIC</v>
      </c>
      <c r="F2549" s="1" t="s">
        <v>8148</v>
      </c>
      <c r="G2549" s="1" t="s">
        <v>8120</v>
      </c>
      <c r="H2549" s="1" t="str">
        <f t="shared" si="4"/>
        <v>2005/2006</v>
      </c>
      <c r="I2549" s="2" t="str">
        <f t="shared" si="3"/>
        <v>2006</v>
      </c>
    </row>
    <row r="2550" ht="14.25" customHeight="1">
      <c r="A2550" s="1">
        <v>2.00004487E8</v>
      </c>
      <c r="B2550" s="1" t="s">
        <v>6728</v>
      </c>
      <c r="C2550" s="1" t="s">
        <v>6729</v>
      </c>
      <c r="D2550" s="1" t="s">
        <v>0</v>
      </c>
      <c r="E2550" s="1" t="str">
        <f t="shared" si="1"/>
        <v>200004487-LEIC</v>
      </c>
      <c r="F2550" s="1" t="s">
        <v>8153</v>
      </c>
      <c r="G2550" s="1" t="s">
        <v>8160</v>
      </c>
      <c r="H2550" s="1" t="str">
        <f t="shared" si="4"/>
        <v>2004/2005</v>
      </c>
      <c r="I2550" s="2" t="str">
        <f t="shared" si="3"/>
        <v>2005</v>
      </c>
    </row>
    <row r="2551" ht="14.25" customHeight="1">
      <c r="A2551" s="1">
        <v>1.99701964E8</v>
      </c>
      <c r="B2551" s="1" t="s">
        <v>6733</v>
      </c>
      <c r="C2551" s="1" t="s">
        <v>6734</v>
      </c>
      <c r="D2551" s="1" t="s">
        <v>0</v>
      </c>
      <c r="E2551" s="1" t="str">
        <f t="shared" si="1"/>
        <v>199701964-LEIC</v>
      </c>
      <c r="F2551" s="1" t="s">
        <v>8154</v>
      </c>
      <c r="G2551" s="1" t="s">
        <v>8166</v>
      </c>
      <c r="H2551" s="1" t="str">
        <f t="shared" si="4"/>
        <v>2003/2004</v>
      </c>
      <c r="I2551" s="2" t="str">
        <f t="shared" si="3"/>
        <v>2004</v>
      </c>
    </row>
    <row r="2552" ht="14.25" customHeight="1">
      <c r="A2552" s="1">
        <v>1.99603293E8</v>
      </c>
      <c r="B2552" s="1" t="s">
        <v>6742</v>
      </c>
      <c r="C2552" s="1" t="s">
        <v>6743</v>
      </c>
      <c r="D2552" s="1" t="s">
        <v>0</v>
      </c>
      <c r="E2552" s="1" t="str">
        <f t="shared" si="1"/>
        <v>199603293-LEIC</v>
      </c>
      <c r="F2552" s="1" t="s">
        <v>8167</v>
      </c>
      <c r="G2552" s="1" t="s">
        <v>8159</v>
      </c>
      <c r="H2552" s="1" t="str">
        <f t="shared" si="4"/>
        <v>2000/2001</v>
      </c>
      <c r="I2552" s="2" t="str">
        <f t="shared" si="3"/>
        <v>2001</v>
      </c>
    </row>
    <row r="2553" ht="14.25" customHeight="1">
      <c r="A2553" s="1">
        <v>2.00105004E8</v>
      </c>
      <c r="B2553" s="1" t="s">
        <v>6782</v>
      </c>
      <c r="C2553" s="1" t="s">
        <v>6783</v>
      </c>
      <c r="D2553" s="1" t="s">
        <v>0</v>
      </c>
      <c r="E2553" s="1" t="str">
        <f t="shared" si="1"/>
        <v>200105004-LEIC</v>
      </c>
      <c r="F2553" s="1" t="s">
        <v>8148</v>
      </c>
      <c r="G2553" s="1" t="s">
        <v>8120</v>
      </c>
      <c r="H2553" s="1" t="str">
        <f t="shared" si="4"/>
        <v>2005/2006</v>
      </c>
      <c r="I2553" s="2" t="str">
        <f t="shared" si="3"/>
        <v>2006</v>
      </c>
    </row>
    <row r="2554" ht="14.25" customHeight="1">
      <c r="A2554" s="1">
        <v>1.99501218E8</v>
      </c>
      <c r="B2554" s="1" t="s">
        <v>6790</v>
      </c>
      <c r="C2554" s="1" t="s">
        <v>6791</v>
      </c>
      <c r="D2554" s="1" t="s">
        <v>0</v>
      </c>
      <c r="E2554" s="1" t="str">
        <f t="shared" si="1"/>
        <v>199501218-LEIC</v>
      </c>
      <c r="F2554" s="1" t="s">
        <v>8157</v>
      </c>
      <c r="G2554" s="1" t="s">
        <v>8165</v>
      </c>
      <c r="H2554" s="1" t="str">
        <f t="shared" si="4"/>
        <v>2001/2002</v>
      </c>
      <c r="I2554" s="2" t="str">
        <f t="shared" si="3"/>
        <v>2002</v>
      </c>
    </row>
    <row r="2555" ht="14.25" customHeight="1">
      <c r="A2555" s="1">
        <v>1.99602067E8</v>
      </c>
      <c r="B2555" s="1" t="s">
        <v>6795</v>
      </c>
      <c r="C2555" s="1" t="s">
        <v>6796</v>
      </c>
      <c r="D2555" s="1" t="s">
        <v>0</v>
      </c>
      <c r="E2555" s="1" t="str">
        <f t="shared" si="1"/>
        <v>199602067-LEIC</v>
      </c>
      <c r="F2555" s="1" t="s">
        <v>8167</v>
      </c>
      <c r="G2555" s="1" t="s">
        <v>8159</v>
      </c>
      <c r="H2555" s="1" t="str">
        <f t="shared" si="4"/>
        <v>2000/2001</v>
      </c>
      <c r="I2555" s="2" t="str">
        <f t="shared" si="3"/>
        <v>2001</v>
      </c>
    </row>
    <row r="2556" ht="14.25" customHeight="1">
      <c r="A2556" s="1">
        <v>1.99601525E8</v>
      </c>
      <c r="B2556" s="1" t="s">
        <v>6806</v>
      </c>
      <c r="C2556" s="1" t="s">
        <v>6807</v>
      </c>
      <c r="D2556" s="1" t="s">
        <v>0</v>
      </c>
      <c r="E2556" s="1" t="str">
        <f t="shared" si="1"/>
        <v>199601525-LEIC</v>
      </c>
      <c r="F2556" s="1" t="s">
        <v>8167</v>
      </c>
      <c r="G2556" s="1" t="s">
        <v>8159</v>
      </c>
      <c r="H2556" s="1" t="str">
        <f t="shared" si="4"/>
        <v>2000/2001</v>
      </c>
      <c r="I2556" s="2" t="str">
        <f t="shared" si="3"/>
        <v>2001</v>
      </c>
    </row>
    <row r="2557" ht="14.25" customHeight="1">
      <c r="A2557" s="1">
        <v>2.00104273E8</v>
      </c>
      <c r="B2557" s="1" t="s">
        <v>6810</v>
      </c>
      <c r="C2557" s="1" t="s">
        <v>6811</v>
      </c>
      <c r="D2557" s="1" t="s">
        <v>0</v>
      </c>
      <c r="E2557" s="1" t="str">
        <f t="shared" si="1"/>
        <v>200104273-LEIC</v>
      </c>
      <c r="F2557" s="1" t="s">
        <v>8148</v>
      </c>
      <c r="G2557" s="1" t="s">
        <v>8120</v>
      </c>
      <c r="H2557" s="1" t="str">
        <f t="shared" si="4"/>
        <v>2005/2006</v>
      </c>
      <c r="I2557" s="2" t="str">
        <f t="shared" si="3"/>
        <v>2006</v>
      </c>
    </row>
    <row r="2558" ht="14.25" customHeight="1">
      <c r="A2558" s="1">
        <v>1.99803193E8</v>
      </c>
      <c r="B2558" s="1" t="s">
        <v>6818</v>
      </c>
      <c r="C2558" s="1" t="s">
        <v>6819</v>
      </c>
      <c r="D2558" s="1" t="s">
        <v>0</v>
      </c>
      <c r="E2558" s="1" t="str">
        <f t="shared" si="1"/>
        <v>199803193-LEIC</v>
      </c>
      <c r="F2558" s="1" t="s">
        <v>8161</v>
      </c>
      <c r="G2558" s="1" t="s">
        <v>8166</v>
      </c>
      <c r="H2558" s="1" t="str">
        <f t="shared" si="4"/>
        <v>2003/2004</v>
      </c>
      <c r="I2558" s="2" t="str">
        <f t="shared" si="3"/>
        <v>2004</v>
      </c>
    </row>
    <row r="2559" ht="14.25" customHeight="1">
      <c r="A2559" s="1">
        <v>1.99402985E8</v>
      </c>
      <c r="B2559" s="1" t="s">
        <v>6824</v>
      </c>
      <c r="C2559" s="1" t="s">
        <v>6825</v>
      </c>
      <c r="D2559" s="1" t="s">
        <v>0</v>
      </c>
      <c r="E2559" s="1" t="str">
        <f t="shared" si="1"/>
        <v>199402985-LEIC</v>
      </c>
      <c r="F2559" s="1" t="s">
        <v>8158</v>
      </c>
      <c r="G2559" s="1" t="s">
        <v>8163</v>
      </c>
      <c r="H2559" s="1" t="str">
        <f t="shared" si="4"/>
        <v>1999/2000</v>
      </c>
      <c r="I2559" s="2" t="str">
        <f t="shared" si="3"/>
        <v>2000</v>
      </c>
    </row>
    <row r="2560" ht="14.25" customHeight="1">
      <c r="A2560" s="1">
        <v>1.99900961E8</v>
      </c>
      <c r="B2560" s="1" t="s">
        <v>6833</v>
      </c>
      <c r="C2560" s="1" t="s">
        <v>6834</v>
      </c>
      <c r="D2560" s="1" t="s">
        <v>0</v>
      </c>
      <c r="E2560" s="1" t="str">
        <f t="shared" si="1"/>
        <v>199900961-LEIC</v>
      </c>
      <c r="F2560" s="1" t="s">
        <v>8156</v>
      </c>
      <c r="G2560" s="1" t="s">
        <v>8166</v>
      </c>
      <c r="H2560" s="1" t="str">
        <f t="shared" si="4"/>
        <v>2003/2004</v>
      </c>
      <c r="I2560" s="2" t="str">
        <f t="shared" si="3"/>
        <v>2004</v>
      </c>
    </row>
    <row r="2561" ht="14.25" customHeight="1">
      <c r="A2561" s="1">
        <v>2.00003107E8</v>
      </c>
      <c r="B2561" s="1" t="s">
        <v>6851</v>
      </c>
      <c r="C2561" s="1" t="s">
        <v>6852</v>
      </c>
      <c r="D2561" s="1" t="s">
        <v>0</v>
      </c>
      <c r="E2561" s="1" t="str">
        <f t="shared" si="1"/>
        <v>200003107-LEIC</v>
      </c>
      <c r="F2561" s="1" t="s">
        <v>8153</v>
      </c>
      <c r="G2561" s="1" t="s">
        <v>8160</v>
      </c>
      <c r="H2561" s="1" t="str">
        <f t="shared" si="4"/>
        <v>2004/2005</v>
      </c>
      <c r="I2561" s="2" t="str">
        <f t="shared" si="3"/>
        <v>2005</v>
      </c>
    </row>
    <row r="2562" ht="14.25" customHeight="1">
      <c r="A2562" s="1">
        <v>2.00004464E8</v>
      </c>
      <c r="B2562" s="1" t="s">
        <v>6860</v>
      </c>
      <c r="C2562" s="1" t="s">
        <v>6861</v>
      </c>
      <c r="D2562" s="1" t="s">
        <v>0</v>
      </c>
      <c r="E2562" s="1" t="str">
        <f t="shared" si="1"/>
        <v>200004464-LEIC</v>
      </c>
      <c r="F2562" s="1" t="s">
        <v>8153</v>
      </c>
      <c r="G2562" s="1" t="s">
        <v>8160</v>
      </c>
      <c r="H2562" s="1" t="str">
        <f t="shared" si="4"/>
        <v>2004/2005</v>
      </c>
      <c r="I2562" s="2" t="str">
        <f t="shared" si="3"/>
        <v>2005</v>
      </c>
    </row>
    <row r="2563" ht="14.25" customHeight="1">
      <c r="A2563" s="1">
        <v>1.9970196E8</v>
      </c>
      <c r="B2563" s="1" t="s">
        <v>6864</v>
      </c>
      <c r="C2563" s="1" t="s">
        <v>6865</v>
      </c>
      <c r="D2563" s="1" t="s">
        <v>0</v>
      </c>
      <c r="E2563" s="1" t="str">
        <f t="shared" si="1"/>
        <v>199701960-LEIC</v>
      </c>
      <c r="F2563" s="1" t="s">
        <v>8154</v>
      </c>
      <c r="G2563" s="1" t="s">
        <v>8165</v>
      </c>
      <c r="H2563" s="1" t="str">
        <f t="shared" si="4"/>
        <v>2001/2002</v>
      </c>
      <c r="I2563" s="2" t="str">
        <f t="shared" si="3"/>
        <v>2002</v>
      </c>
    </row>
    <row r="2564" ht="14.25" customHeight="1">
      <c r="A2564" s="1">
        <v>2.00200432E8</v>
      </c>
      <c r="B2564" s="1" t="s">
        <v>6881</v>
      </c>
      <c r="C2564" s="1" t="s">
        <v>6882</v>
      </c>
      <c r="D2564" s="1" t="s">
        <v>0</v>
      </c>
      <c r="E2564" s="1" t="str">
        <f t="shared" si="1"/>
        <v>200200432-LEIC</v>
      </c>
      <c r="F2564" s="1" t="s">
        <v>8149</v>
      </c>
      <c r="G2564" s="1" t="s">
        <v>8122</v>
      </c>
      <c r="H2564" s="1" t="str">
        <f t="shared" si="4"/>
        <v>2006/2007</v>
      </c>
      <c r="I2564" s="2" t="str">
        <f t="shared" si="3"/>
        <v>2007</v>
      </c>
    </row>
    <row r="2565" ht="14.25" customHeight="1">
      <c r="A2565" s="1">
        <v>2.00000304E8</v>
      </c>
      <c r="B2565" s="1" t="s">
        <v>6907</v>
      </c>
      <c r="C2565" s="1" t="s">
        <v>6908</v>
      </c>
      <c r="D2565" s="1" t="s">
        <v>0</v>
      </c>
      <c r="E2565" s="1" t="str">
        <f t="shared" si="1"/>
        <v>200000304-LEIC</v>
      </c>
      <c r="F2565" s="1" t="s">
        <v>8153</v>
      </c>
      <c r="G2565" s="1" t="s">
        <v>8160</v>
      </c>
      <c r="H2565" s="1" t="str">
        <f t="shared" si="4"/>
        <v>2004/2005</v>
      </c>
      <c r="I2565" s="2" t="str">
        <f t="shared" si="3"/>
        <v>2005</v>
      </c>
    </row>
    <row r="2566" ht="14.25" customHeight="1">
      <c r="A2566" s="1">
        <v>1.99700393E8</v>
      </c>
      <c r="B2566" s="1" t="s">
        <v>6931</v>
      </c>
      <c r="C2566" s="1" t="s">
        <v>6932</v>
      </c>
      <c r="D2566" s="1" t="s">
        <v>0</v>
      </c>
      <c r="E2566" s="1" t="str">
        <f t="shared" si="1"/>
        <v>199700393-LEIC</v>
      </c>
      <c r="F2566" s="1" t="s">
        <v>8154</v>
      </c>
      <c r="G2566" s="1" t="s">
        <v>8162</v>
      </c>
      <c r="H2566" s="1" t="str">
        <f t="shared" si="4"/>
        <v>2002/2003</v>
      </c>
      <c r="I2566" s="2" t="str">
        <f t="shared" si="3"/>
        <v>2003</v>
      </c>
    </row>
    <row r="2567" ht="14.25" customHeight="1">
      <c r="A2567" s="1">
        <v>1.99700339E8</v>
      </c>
      <c r="B2567" s="1" t="s">
        <v>6940</v>
      </c>
      <c r="C2567" s="1" t="s">
        <v>6941</v>
      </c>
      <c r="D2567" s="1" t="s">
        <v>0</v>
      </c>
      <c r="E2567" s="1" t="str">
        <f t="shared" si="1"/>
        <v>199700339-LEIC</v>
      </c>
      <c r="F2567" s="1" t="s">
        <v>8154</v>
      </c>
      <c r="G2567" s="1" t="s">
        <v>8162</v>
      </c>
      <c r="H2567" s="1" t="str">
        <f t="shared" si="4"/>
        <v>2002/2003</v>
      </c>
      <c r="I2567" s="2" t="str">
        <f t="shared" si="3"/>
        <v>2003</v>
      </c>
    </row>
    <row r="2568" ht="14.25" customHeight="1">
      <c r="A2568" s="1">
        <v>1.99903473E8</v>
      </c>
      <c r="B2568" s="1" t="s">
        <v>6951</v>
      </c>
      <c r="C2568" s="1" t="s">
        <v>6952</v>
      </c>
      <c r="D2568" s="1" t="s">
        <v>0</v>
      </c>
      <c r="E2568" s="1" t="str">
        <f t="shared" si="1"/>
        <v>199903473-LEIC</v>
      </c>
      <c r="F2568" s="1" t="s">
        <v>8156</v>
      </c>
      <c r="G2568" s="1" t="s">
        <v>8166</v>
      </c>
      <c r="H2568" s="1" t="str">
        <f t="shared" si="4"/>
        <v>2003/2004</v>
      </c>
      <c r="I2568" s="2" t="str">
        <f t="shared" si="3"/>
        <v>2004</v>
      </c>
    </row>
    <row r="2569" ht="14.25" customHeight="1">
      <c r="A2569" s="1">
        <v>1.98801082E8</v>
      </c>
      <c r="B2569" s="1" t="s">
        <v>6953</v>
      </c>
      <c r="C2569" s="1" t="s">
        <v>6954</v>
      </c>
      <c r="D2569" s="1" t="s">
        <v>0</v>
      </c>
      <c r="E2569" s="1" t="str">
        <f t="shared" si="1"/>
        <v>198801082-LEIC</v>
      </c>
      <c r="F2569" s="1" t="s">
        <v>8153</v>
      </c>
      <c r="G2569" s="1" t="s">
        <v>8166</v>
      </c>
      <c r="H2569" s="1" t="str">
        <f t="shared" si="4"/>
        <v>2003/2004</v>
      </c>
      <c r="I2569" s="2" t="str">
        <f t="shared" si="3"/>
        <v>2004</v>
      </c>
    </row>
    <row r="2570" ht="14.25" customHeight="1">
      <c r="A2570" s="1">
        <v>1.99602143E8</v>
      </c>
      <c r="B2570" s="1" t="s">
        <v>6956</v>
      </c>
      <c r="C2570" s="1" t="s">
        <v>6957</v>
      </c>
      <c r="D2570" s="1" t="s">
        <v>0</v>
      </c>
      <c r="E2570" s="1" t="str">
        <f t="shared" si="1"/>
        <v>199602143-LEIC</v>
      </c>
      <c r="F2570" s="1" t="s">
        <v>8167</v>
      </c>
      <c r="G2570" s="1" t="s">
        <v>8159</v>
      </c>
      <c r="H2570" s="1" t="str">
        <f t="shared" si="4"/>
        <v>2000/2001</v>
      </c>
      <c r="I2570" s="2" t="str">
        <f t="shared" si="3"/>
        <v>2001</v>
      </c>
    </row>
    <row r="2571" ht="14.25" customHeight="1">
      <c r="A2571" s="1">
        <v>1.99800273E8</v>
      </c>
      <c r="B2571" s="1" t="s">
        <v>6959</v>
      </c>
      <c r="C2571" s="1" t="s">
        <v>6960</v>
      </c>
      <c r="D2571" s="1" t="s">
        <v>0</v>
      </c>
      <c r="E2571" s="1" t="str">
        <f t="shared" si="1"/>
        <v>199800273-LEIC</v>
      </c>
      <c r="F2571" s="1" t="s">
        <v>8161</v>
      </c>
      <c r="G2571" s="1" t="s">
        <v>8166</v>
      </c>
      <c r="H2571" s="1" t="str">
        <f t="shared" si="4"/>
        <v>2003/2004</v>
      </c>
      <c r="I2571" s="2" t="str">
        <f t="shared" si="3"/>
        <v>2004</v>
      </c>
    </row>
    <row r="2572" ht="14.25" customHeight="1">
      <c r="A2572" s="1">
        <v>2.00102786E8</v>
      </c>
      <c r="B2572" s="1" t="s">
        <v>6978</v>
      </c>
      <c r="C2572" s="1" t="s">
        <v>6979</v>
      </c>
      <c r="D2572" s="1" t="s">
        <v>0</v>
      </c>
      <c r="E2572" s="1" t="str">
        <f t="shared" si="1"/>
        <v>200102786-LEIC</v>
      </c>
      <c r="F2572" s="1" t="s">
        <v>8148</v>
      </c>
      <c r="G2572" s="1" t="s">
        <v>8120</v>
      </c>
      <c r="H2572" s="1" t="str">
        <f t="shared" si="4"/>
        <v>2005/2006</v>
      </c>
      <c r="I2572" s="2" t="str">
        <f t="shared" si="3"/>
        <v>2006</v>
      </c>
    </row>
    <row r="2573" ht="14.25" customHeight="1">
      <c r="A2573" s="1">
        <v>2.00201143E8</v>
      </c>
      <c r="B2573" s="1" t="s">
        <v>6986</v>
      </c>
      <c r="C2573" s="1" t="s">
        <v>6987</v>
      </c>
      <c r="D2573" s="1" t="s">
        <v>0</v>
      </c>
      <c r="E2573" s="1" t="str">
        <f t="shared" si="1"/>
        <v>200201143-LEIC</v>
      </c>
      <c r="F2573" s="1" t="s">
        <v>8149</v>
      </c>
      <c r="G2573" s="1" t="s">
        <v>8122</v>
      </c>
      <c r="H2573" s="1" t="str">
        <f t="shared" si="4"/>
        <v>2006/2007</v>
      </c>
      <c r="I2573" s="2" t="str">
        <f t="shared" si="3"/>
        <v>2007</v>
      </c>
    </row>
    <row r="2574" ht="14.25" customHeight="1">
      <c r="A2574" s="1">
        <v>1.99700167E8</v>
      </c>
      <c r="B2574" s="1" t="s">
        <v>6995</v>
      </c>
      <c r="C2574" s="1" t="s">
        <v>6996</v>
      </c>
      <c r="D2574" s="1" t="s">
        <v>0</v>
      </c>
      <c r="E2574" s="1" t="str">
        <f t="shared" si="1"/>
        <v>199700167-LEIC</v>
      </c>
      <c r="F2574" s="1" t="s">
        <v>8154</v>
      </c>
      <c r="G2574" s="1" t="s">
        <v>8162</v>
      </c>
      <c r="H2574" s="1" t="str">
        <f t="shared" si="4"/>
        <v>2002/2003</v>
      </c>
      <c r="I2574" s="2" t="str">
        <f t="shared" si="3"/>
        <v>2003</v>
      </c>
    </row>
    <row r="2575" ht="14.25" customHeight="1">
      <c r="A2575" s="1">
        <v>2.00100249E8</v>
      </c>
      <c r="B2575" s="1" t="s">
        <v>7006</v>
      </c>
      <c r="C2575" s="1" t="s">
        <v>7007</v>
      </c>
      <c r="D2575" s="1" t="s">
        <v>0</v>
      </c>
      <c r="E2575" s="1" t="str">
        <f t="shared" si="1"/>
        <v>200100249-LEIC</v>
      </c>
      <c r="F2575" s="1" t="s">
        <v>8148</v>
      </c>
      <c r="G2575" s="1" t="s">
        <v>8120</v>
      </c>
      <c r="H2575" s="1" t="str">
        <f t="shared" si="4"/>
        <v>2005/2006</v>
      </c>
      <c r="I2575" s="2" t="str">
        <f t="shared" si="3"/>
        <v>2006</v>
      </c>
    </row>
    <row r="2576" ht="14.25" customHeight="1">
      <c r="A2576" s="1">
        <v>1.99402966E8</v>
      </c>
      <c r="B2576" s="1" t="s">
        <v>7011</v>
      </c>
      <c r="C2576" s="1" t="s">
        <v>7012</v>
      </c>
      <c r="D2576" s="1" t="s">
        <v>0</v>
      </c>
      <c r="E2576" s="1" t="str">
        <f t="shared" si="1"/>
        <v>199402966-LEIC</v>
      </c>
      <c r="F2576" s="1" t="s">
        <v>8158</v>
      </c>
      <c r="G2576" s="1" t="s">
        <v>8164</v>
      </c>
      <c r="H2576" s="1" t="str">
        <f t="shared" si="4"/>
        <v>1998/1999</v>
      </c>
      <c r="I2576" s="2" t="str">
        <f t="shared" si="3"/>
        <v>1999</v>
      </c>
    </row>
    <row r="2577" ht="14.25" customHeight="1">
      <c r="A2577" s="1">
        <v>1.99600238E8</v>
      </c>
      <c r="B2577" s="1" t="s">
        <v>7016</v>
      </c>
      <c r="C2577" s="1" t="s">
        <v>7017</v>
      </c>
      <c r="D2577" s="1" t="s">
        <v>0</v>
      </c>
      <c r="E2577" s="1" t="str">
        <f t="shared" si="1"/>
        <v>199600238-LEIC</v>
      </c>
      <c r="F2577" s="1" t="s">
        <v>8167</v>
      </c>
      <c r="G2577" s="1" t="s">
        <v>8159</v>
      </c>
      <c r="H2577" s="1" t="str">
        <f t="shared" si="4"/>
        <v>2000/2001</v>
      </c>
      <c r="I2577" s="2" t="str">
        <f t="shared" si="3"/>
        <v>2001</v>
      </c>
    </row>
    <row r="2578" ht="14.25" customHeight="1">
      <c r="A2578" s="1">
        <v>2.00004563E8</v>
      </c>
      <c r="B2578" s="1" t="s">
        <v>7018</v>
      </c>
      <c r="C2578" s="1" t="s">
        <v>7019</v>
      </c>
      <c r="D2578" s="1" t="s">
        <v>0</v>
      </c>
      <c r="E2578" s="1" t="str">
        <f t="shared" si="1"/>
        <v>200004563-LEIC</v>
      </c>
      <c r="F2578" s="1" t="s">
        <v>8153</v>
      </c>
      <c r="G2578" s="1" t="s">
        <v>8160</v>
      </c>
      <c r="H2578" s="1" t="str">
        <f t="shared" si="4"/>
        <v>2004/2005</v>
      </c>
      <c r="I2578" s="2" t="str">
        <f t="shared" si="3"/>
        <v>2005</v>
      </c>
    </row>
    <row r="2579" ht="14.25" customHeight="1">
      <c r="A2579" s="1">
        <v>1.99602537E8</v>
      </c>
      <c r="B2579" s="1" t="s">
        <v>7021</v>
      </c>
      <c r="D2579" s="1" t="s">
        <v>0</v>
      </c>
      <c r="E2579" s="1" t="str">
        <f t="shared" si="1"/>
        <v>199602537-LEIC</v>
      </c>
      <c r="F2579" s="1" t="s">
        <v>8167</v>
      </c>
      <c r="G2579" s="1" t="s">
        <v>8159</v>
      </c>
      <c r="H2579" s="1" t="str">
        <f t="shared" si="4"/>
        <v>2000/2001</v>
      </c>
      <c r="I2579" s="2" t="str">
        <f t="shared" si="3"/>
        <v>2001</v>
      </c>
    </row>
    <row r="2580" ht="14.25" customHeight="1">
      <c r="A2580" s="1">
        <v>1.99403621E8</v>
      </c>
      <c r="B2580" s="1" t="s">
        <v>7026</v>
      </c>
      <c r="C2580" s="1" t="s">
        <v>7027</v>
      </c>
      <c r="D2580" s="1" t="s">
        <v>0</v>
      </c>
      <c r="E2580" s="1" t="str">
        <f t="shared" si="1"/>
        <v>199403621-LEIC</v>
      </c>
      <c r="F2580" s="1" t="s">
        <v>8158</v>
      </c>
      <c r="G2580" s="1" t="s">
        <v>8160</v>
      </c>
      <c r="H2580" s="1" t="str">
        <f t="shared" si="4"/>
        <v>2004/2005</v>
      </c>
      <c r="I2580" s="2" t="str">
        <f t="shared" si="3"/>
        <v>2005</v>
      </c>
    </row>
    <row r="2581" ht="14.25" customHeight="1">
      <c r="A2581" s="1">
        <v>2.00102252E8</v>
      </c>
      <c r="B2581" s="1" t="s">
        <v>7032</v>
      </c>
      <c r="C2581" s="1" t="s">
        <v>7033</v>
      </c>
      <c r="D2581" s="1" t="s">
        <v>0</v>
      </c>
      <c r="E2581" s="1" t="str">
        <f t="shared" si="1"/>
        <v>200102252-LEIC</v>
      </c>
      <c r="F2581" s="1" t="s">
        <v>8148</v>
      </c>
      <c r="G2581" s="1" t="s">
        <v>8120</v>
      </c>
      <c r="H2581" s="1" t="str">
        <f t="shared" si="4"/>
        <v>2005/2006</v>
      </c>
      <c r="I2581" s="2" t="str">
        <f t="shared" si="3"/>
        <v>2006</v>
      </c>
    </row>
    <row r="2582" ht="14.25" customHeight="1">
      <c r="A2582" s="1">
        <v>2.00103528E8</v>
      </c>
      <c r="B2582" s="1" t="s">
        <v>7042</v>
      </c>
      <c r="C2582" s="1" t="s">
        <v>7043</v>
      </c>
      <c r="D2582" s="1" t="s">
        <v>0</v>
      </c>
      <c r="E2582" s="1" t="str">
        <f t="shared" si="1"/>
        <v>200103528-LEIC</v>
      </c>
      <c r="F2582" s="1" t="s">
        <v>8148</v>
      </c>
      <c r="G2582" s="1" t="s">
        <v>8122</v>
      </c>
      <c r="H2582" s="1" t="str">
        <f t="shared" si="4"/>
        <v>2006/2007</v>
      </c>
      <c r="I2582" s="2" t="str">
        <f t="shared" si="3"/>
        <v>2007</v>
      </c>
    </row>
    <row r="2583" ht="14.25" customHeight="1">
      <c r="A2583" s="1">
        <v>1.99604401E8</v>
      </c>
      <c r="B2583" s="1" t="s">
        <v>7055</v>
      </c>
      <c r="C2583" s="1" t="s">
        <v>7056</v>
      </c>
      <c r="D2583" s="1" t="s">
        <v>0</v>
      </c>
      <c r="E2583" s="1" t="str">
        <f t="shared" si="1"/>
        <v>199604401-LEIC</v>
      </c>
      <c r="F2583" s="1" t="s">
        <v>8161</v>
      </c>
      <c r="G2583" s="1" t="s">
        <v>8162</v>
      </c>
      <c r="H2583" s="1" t="str">
        <f t="shared" si="4"/>
        <v>2002/2003</v>
      </c>
      <c r="I2583" s="2" t="str">
        <f t="shared" si="3"/>
        <v>2003</v>
      </c>
    </row>
    <row r="2584" ht="14.25" customHeight="1">
      <c r="A2584" s="1">
        <v>2.00002497E8</v>
      </c>
      <c r="B2584" s="1" t="s">
        <v>7057</v>
      </c>
      <c r="C2584" s="1" t="s">
        <v>7058</v>
      </c>
      <c r="D2584" s="1" t="s">
        <v>0</v>
      </c>
      <c r="E2584" s="1" t="str">
        <f t="shared" si="1"/>
        <v>200002497-LEIC</v>
      </c>
      <c r="F2584" s="1" t="s">
        <v>8153</v>
      </c>
      <c r="G2584" s="1" t="s">
        <v>8160</v>
      </c>
      <c r="H2584" s="1" t="str">
        <f t="shared" si="4"/>
        <v>2004/2005</v>
      </c>
      <c r="I2584" s="2" t="str">
        <f t="shared" si="3"/>
        <v>2005</v>
      </c>
    </row>
    <row r="2585" ht="14.25" customHeight="1">
      <c r="A2585" s="1">
        <v>1.99403609E8</v>
      </c>
      <c r="B2585" s="1" t="s">
        <v>7065</v>
      </c>
      <c r="C2585" s="1" t="s">
        <v>7066</v>
      </c>
      <c r="D2585" s="1" t="s">
        <v>0</v>
      </c>
      <c r="E2585" s="1" t="str">
        <f t="shared" si="1"/>
        <v>199403609-LEIC</v>
      </c>
      <c r="F2585" s="1" t="s">
        <v>8158</v>
      </c>
      <c r="G2585" s="1" t="s">
        <v>8164</v>
      </c>
      <c r="H2585" s="1" t="str">
        <f t="shared" si="4"/>
        <v>1998/1999</v>
      </c>
      <c r="I2585" s="2" t="str">
        <f t="shared" si="3"/>
        <v>1999</v>
      </c>
    </row>
    <row r="2586" ht="14.25" customHeight="1">
      <c r="A2586" s="1">
        <v>2.00201146E8</v>
      </c>
      <c r="B2586" s="1" t="s">
        <v>7079</v>
      </c>
      <c r="C2586" s="1" t="s">
        <v>7080</v>
      </c>
      <c r="D2586" s="1" t="s">
        <v>0</v>
      </c>
      <c r="E2586" s="1" t="str">
        <f t="shared" si="1"/>
        <v>200201146-LEIC</v>
      </c>
      <c r="F2586" s="1" t="s">
        <v>8149</v>
      </c>
      <c r="G2586" s="1" t="s">
        <v>8122</v>
      </c>
      <c r="H2586" s="1" t="str">
        <f t="shared" si="4"/>
        <v>2006/2007</v>
      </c>
      <c r="I2586" s="2" t="str">
        <f t="shared" si="3"/>
        <v>2007</v>
      </c>
    </row>
    <row r="2587" ht="14.25" customHeight="1">
      <c r="A2587" s="1">
        <v>1.99700303E8</v>
      </c>
      <c r="B2587" s="1" t="s">
        <v>7093</v>
      </c>
      <c r="C2587" s="1" t="s">
        <v>7094</v>
      </c>
      <c r="D2587" s="1" t="s">
        <v>0</v>
      </c>
      <c r="E2587" s="1" t="str">
        <f t="shared" si="1"/>
        <v>199700303-LEIC</v>
      </c>
      <c r="F2587" s="1" t="s">
        <v>8154</v>
      </c>
      <c r="G2587" s="1" t="s">
        <v>8166</v>
      </c>
      <c r="H2587" s="1" t="str">
        <f t="shared" si="4"/>
        <v>2003/2004</v>
      </c>
      <c r="I2587" s="2" t="str">
        <f t="shared" si="3"/>
        <v>2004</v>
      </c>
    </row>
    <row r="2588" ht="14.25" customHeight="1">
      <c r="A2588" s="1">
        <v>2.00000363E8</v>
      </c>
      <c r="B2588" s="1" t="s">
        <v>7122</v>
      </c>
      <c r="C2588" s="1" t="s">
        <v>7123</v>
      </c>
      <c r="D2588" s="1" t="s">
        <v>0</v>
      </c>
      <c r="E2588" s="1" t="str">
        <f t="shared" si="1"/>
        <v>200000363-LEIC</v>
      </c>
      <c r="F2588" s="1" t="s">
        <v>8153</v>
      </c>
      <c r="G2588" s="1" t="s">
        <v>8160</v>
      </c>
      <c r="H2588" s="1" t="str">
        <f t="shared" si="4"/>
        <v>2004/2005</v>
      </c>
      <c r="I2588" s="2" t="str">
        <f t="shared" si="3"/>
        <v>2005</v>
      </c>
    </row>
    <row r="2589" ht="14.25" customHeight="1">
      <c r="A2589" s="1">
        <v>1.9940185E8</v>
      </c>
      <c r="B2589" s="1" t="s">
        <v>7129</v>
      </c>
      <c r="C2589" s="1" t="s">
        <v>7130</v>
      </c>
      <c r="D2589" s="1" t="s">
        <v>0</v>
      </c>
      <c r="E2589" s="1" t="str">
        <f t="shared" si="1"/>
        <v>199401850-LEIC</v>
      </c>
      <c r="F2589" s="1" t="s">
        <v>8158</v>
      </c>
      <c r="G2589" s="1" t="s">
        <v>8164</v>
      </c>
      <c r="H2589" s="1" t="str">
        <f t="shared" si="4"/>
        <v>1998/1999</v>
      </c>
      <c r="I2589" s="2" t="str">
        <f t="shared" si="3"/>
        <v>1999</v>
      </c>
    </row>
    <row r="2590" ht="14.25" customHeight="1">
      <c r="A2590" s="1">
        <v>1.99602634E8</v>
      </c>
      <c r="B2590" s="1" t="s">
        <v>7140</v>
      </c>
      <c r="C2590" s="1" t="s">
        <v>7141</v>
      </c>
      <c r="D2590" s="1" t="s">
        <v>0</v>
      </c>
      <c r="E2590" s="1" t="str">
        <f t="shared" si="1"/>
        <v>199602634-LEIC</v>
      </c>
      <c r="F2590" s="1" t="s">
        <v>8167</v>
      </c>
      <c r="G2590" s="1" t="s">
        <v>8159</v>
      </c>
      <c r="H2590" s="1" t="str">
        <f t="shared" si="4"/>
        <v>2000/2001</v>
      </c>
      <c r="I2590" s="2" t="str">
        <f t="shared" si="3"/>
        <v>2001</v>
      </c>
    </row>
    <row r="2591" ht="14.25" customHeight="1">
      <c r="A2591" s="1">
        <v>1.99404066E8</v>
      </c>
      <c r="B2591" s="1" t="s">
        <v>7153</v>
      </c>
      <c r="C2591" s="1" t="s">
        <v>7154</v>
      </c>
      <c r="D2591" s="1" t="s">
        <v>0</v>
      </c>
      <c r="E2591" s="1" t="str">
        <f t="shared" si="1"/>
        <v>199404066-LEIC</v>
      </c>
      <c r="F2591" s="1" t="s">
        <v>8158</v>
      </c>
      <c r="G2591" s="1" t="s">
        <v>8164</v>
      </c>
      <c r="H2591" s="1" t="str">
        <f t="shared" si="4"/>
        <v>1998/1999</v>
      </c>
      <c r="I2591" s="2" t="str">
        <f t="shared" si="3"/>
        <v>1999</v>
      </c>
    </row>
    <row r="2592" ht="14.25" customHeight="1">
      <c r="A2592" s="1">
        <v>1.99804333E8</v>
      </c>
      <c r="B2592" s="1" t="s">
        <v>7184</v>
      </c>
      <c r="C2592" s="1" t="s">
        <v>7185</v>
      </c>
      <c r="D2592" s="1" t="s">
        <v>0</v>
      </c>
      <c r="E2592" s="1" t="str">
        <f t="shared" si="1"/>
        <v>199804333-LEIC</v>
      </c>
      <c r="F2592" s="1" t="s">
        <v>8161</v>
      </c>
      <c r="G2592" s="1" t="s">
        <v>8162</v>
      </c>
      <c r="H2592" s="1" t="str">
        <f t="shared" si="4"/>
        <v>2002/2003</v>
      </c>
      <c r="I2592" s="2" t="str">
        <f t="shared" si="3"/>
        <v>2003</v>
      </c>
    </row>
    <row r="2593" ht="14.25" customHeight="1">
      <c r="A2593" s="1">
        <v>1.99902817E8</v>
      </c>
      <c r="B2593" s="1" t="s">
        <v>7188</v>
      </c>
      <c r="C2593" s="1" t="s">
        <v>7189</v>
      </c>
      <c r="D2593" s="1" t="s">
        <v>0</v>
      </c>
      <c r="E2593" s="1" t="str">
        <f t="shared" si="1"/>
        <v>199902817-LEIC</v>
      </c>
      <c r="F2593" s="1" t="s">
        <v>8156</v>
      </c>
      <c r="G2593" s="1" t="s">
        <v>8160</v>
      </c>
      <c r="H2593" s="1" t="str">
        <f t="shared" si="4"/>
        <v>2004/2005</v>
      </c>
      <c r="I2593" s="2" t="str">
        <f t="shared" si="3"/>
        <v>2005</v>
      </c>
    </row>
    <row r="2594" ht="14.25" customHeight="1">
      <c r="A2594" s="1">
        <v>1.99703162E8</v>
      </c>
      <c r="B2594" s="1" t="s">
        <v>7193</v>
      </c>
      <c r="C2594" s="1" t="s">
        <v>7194</v>
      </c>
      <c r="D2594" s="1" t="s">
        <v>0</v>
      </c>
      <c r="E2594" s="1" t="str">
        <f t="shared" si="1"/>
        <v>199703162-LEIC</v>
      </c>
      <c r="F2594" s="1" t="s">
        <v>8156</v>
      </c>
      <c r="G2594" s="1" t="s">
        <v>8160</v>
      </c>
      <c r="H2594" s="1" t="str">
        <f t="shared" si="4"/>
        <v>2004/2005</v>
      </c>
      <c r="I2594" s="2" t="str">
        <f t="shared" si="3"/>
        <v>2005</v>
      </c>
    </row>
    <row r="2595" ht="14.25" customHeight="1">
      <c r="A2595" s="1">
        <v>2.00001097E8</v>
      </c>
      <c r="B2595" s="1" t="s">
        <v>7204</v>
      </c>
      <c r="C2595" s="1" t="s">
        <v>7205</v>
      </c>
      <c r="D2595" s="1" t="s">
        <v>0</v>
      </c>
      <c r="E2595" s="1" t="str">
        <f t="shared" si="1"/>
        <v>200001097-LEIC</v>
      </c>
      <c r="F2595" s="1" t="s">
        <v>8153</v>
      </c>
      <c r="G2595" s="1" t="s">
        <v>8120</v>
      </c>
      <c r="H2595" s="1" t="str">
        <f t="shared" si="4"/>
        <v>2005/2006</v>
      </c>
      <c r="I2595" s="2" t="str">
        <f t="shared" si="3"/>
        <v>2006</v>
      </c>
    </row>
    <row r="2596" ht="14.25" customHeight="1">
      <c r="A2596" s="1">
        <v>2.00203844E8</v>
      </c>
      <c r="B2596" s="1" t="s">
        <v>7230</v>
      </c>
      <c r="C2596" s="1" t="s">
        <v>7231</v>
      </c>
      <c r="D2596" s="1" t="s">
        <v>0</v>
      </c>
      <c r="E2596" s="1" t="str">
        <f t="shared" si="1"/>
        <v>200203844-LEIC</v>
      </c>
      <c r="F2596" s="1" t="s">
        <v>8149</v>
      </c>
      <c r="G2596" s="1" t="s">
        <v>8122</v>
      </c>
      <c r="H2596" s="1" t="str">
        <f t="shared" si="4"/>
        <v>2006/2007</v>
      </c>
      <c r="I2596" s="2" t="str">
        <f t="shared" si="3"/>
        <v>2007</v>
      </c>
    </row>
    <row r="2597" ht="14.25" customHeight="1">
      <c r="A2597" s="1">
        <v>2.00203137E8</v>
      </c>
      <c r="B2597" s="1" t="s">
        <v>7237</v>
      </c>
      <c r="C2597" s="1" t="s">
        <v>7238</v>
      </c>
      <c r="D2597" s="1" t="s">
        <v>0</v>
      </c>
      <c r="E2597" s="1" t="str">
        <f t="shared" si="1"/>
        <v>200203137-LEIC</v>
      </c>
      <c r="F2597" s="1" t="s">
        <v>8149</v>
      </c>
      <c r="G2597" s="1" t="s">
        <v>8122</v>
      </c>
      <c r="H2597" s="1" t="str">
        <f t="shared" si="4"/>
        <v>2006/2007</v>
      </c>
      <c r="I2597" s="2" t="str">
        <f t="shared" si="3"/>
        <v>2007</v>
      </c>
    </row>
    <row r="2598" ht="14.25" customHeight="1">
      <c r="A2598" s="1">
        <v>2.00105003E8</v>
      </c>
      <c r="B2598" s="1" t="s">
        <v>7244</v>
      </c>
      <c r="C2598" s="1" t="s">
        <v>7245</v>
      </c>
      <c r="D2598" s="1" t="s">
        <v>0</v>
      </c>
      <c r="E2598" s="1" t="str">
        <f t="shared" si="1"/>
        <v>200105003-LEIC</v>
      </c>
      <c r="F2598" s="1" t="s">
        <v>8148</v>
      </c>
      <c r="G2598" s="1" t="s">
        <v>8122</v>
      </c>
      <c r="H2598" s="1" t="str">
        <f t="shared" si="4"/>
        <v>2006/2007</v>
      </c>
      <c r="I2598" s="2" t="str">
        <f t="shared" si="3"/>
        <v>2007</v>
      </c>
    </row>
    <row r="2599" ht="14.25" customHeight="1">
      <c r="A2599" s="1">
        <v>2.00003828E8</v>
      </c>
      <c r="B2599" s="1" t="s">
        <v>7254</v>
      </c>
      <c r="C2599" s="1" t="s">
        <v>7255</v>
      </c>
      <c r="D2599" s="1" t="s">
        <v>0</v>
      </c>
      <c r="E2599" s="1" t="str">
        <f t="shared" si="1"/>
        <v>200003828-LEIC</v>
      </c>
      <c r="F2599" s="1" t="s">
        <v>8153</v>
      </c>
      <c r="G2599" s="1" t="s">
        <v>8160</v>
      </c>
      <c r="H2599" s="1" t="str">
        <f t="shared" si="4"/>
        <v>2004/2005</v>
      </c>
      <c r="I2599" s="2" t="str">
        <f t="shared" si="3"/>
        <v>2005</v>
      </c>
    </row>
    <row r="2600" ht="14.25" customHeight="1">
      <c r="A2600" s="1">
        <v>1.9950017E8</v>
      </c>
      <c r="B2600" s="1" t="s">
        <v>7257</v>
      </c>
      <c r="C2600" s="1" t="s">
        <v>7258</v>
      </c>
      <c r="D2600" s="1" t="s">
        <v>0</v>
      </c>
      <c r="E2600" s="1" t="str">
        <f t="shared" si="1"/>
        <v>199500170-LEIC</v>
      </c>
      <c r="F2600" s="1" t="s">
        <v>8157</v>
      </c>
      <c r="G2600" s="1" t="s">
        <v>8163</v>
      </c>
      <c r="H2600" s="1" t="str">
        <f t="shared" si="4"/>
        <v>1999/2000</v>
      </c>
      <c r="I2600" s="2" t="str">
        <f t="shared" si="3"/>
        <v>2000</v>
      </c>
    </row>
    <row r="2601" ht="14.25" customHeight="1">
      <c r="A2601" s="1">
        <v>1.99802666E8</v>
      </c>
      <c r="B2601" s="1" t="s">
        <v>7325</v>
      </c>
      <c r="C2601" s="1" t="s">
        <v>7326</v>
      </c>
      <c r="D2601" s="1" t="s">
        <v>0</v>
      </c>
      <c r="E2601" s="1" t="str">
        <f t="shared" si="1"/>
        <v>199802666-LEIC</v>
      </c>
      <c r="F2601" s="1" t="s">
        <v>8161</v>
      </c>
      <c r="G2601" s="1" t="s">
        <v>8162</v>
      </c>
      <c r="H2601" s="1" t="str">
        <f t="shared" si="4"/>
        <v>2002/2003</v>
      </c>
      <c r="I2601" s="2" t="str">
        <f t="shared" si="3"/>
        <v>2003</v>
      </c>
    </row>
    <row r="2602" ht="14.25" customHeight="1">
      <c r="A2602" s="1">
        <v>1.99602665E8</v>
      </c>
      <c r="B2602" s="1" t="s">
        <v>7329</v>
      </c>
      <c r="C2602" s="1" t="s">
        <v>7330</v>
      </c>
      <c r="D2602" s="1" t="s">
        <v>0</v>
      </c>
      <c r="E2602" s="1" t="str">
        <f t="shared" si="1"/>
        <v>199602665-LEIC</v>
      </c>
      <c r="F2602" s="1" t="s">
        <v>8167</v>
      </c>
      <c r="G2602" s="1" t="s">
        <v>8160</v>
      </c>
      <c r="H2602" s="1" t="str">
        <f t="shared" si="4"/>
        <v>2004/2005</v>
      </c>
      <c r="I2602" s="2" t="str">
        <f t="shared" si="3"/>
        <v>2005</v>
      </c>
    </row>
    <row r="2603" ht="14.25" customHeight="1">
      <c r="A2603" s="1">
        <v>2.00000374E8</v>
      </c>
      <c r="B2603" s="1" t="s">
        <v>7334</v>
      </c>
      <c r="C2603" s="1" t="s">
        <v>7335</v>
      </c>
      <c r="D2603" s="1" t="s">
        <v>0</v>
      </c>
      <c r="E2603" s="1" t="str">
        <f t="shared" si="1"/>
        <v>200000374-LEIC</v>
      </c>
      <c r="F2603" s="1" t="s">
        <v>8153</v>
      </c>
      <c r="G2603" s="1" t="s">
        <v>8122</v>
      </c>
      <c r="H2603" s="1" t="str">
        <f t="shared" si="4"/>
        <v>2006/2007</v>
      </c>
      <c r="I2603" s="2" t="str">
        <f t="shared" si="3"/>
        <v>2007</v>
      </c>
    </row>
    <row r="2604" ht="14.25" customHeight="1">
      <c r="A2604" s="1">
        <v>1.99901532E8</v>
      </c>
      <c r="B2604" s="1" t="s">
        <v>7347</v>
      </c>
      <c r="C2604" s="1" t="s">
        <v>7348</v>
      </c>
      <c r="D2604" s="1" t="s">
        <v>0</v>
      </c>
      <c r="E2604" s="1" t="str">
        <f t="shared" si="1"/>
        <v>199901532-LEIC</v>
      </c>
      <c r="F2604" s="1" t="s">
        <v>8153</v>
      </c>
      <c r="G2604" s="1" t="s">
        <v>8160</v>
      </c>
      <c r="H2604" s="1" t="str">
        <f t="shared" si="4"/>
        <v>2004/2005</v>
      </c>
      <c r="I2604" s="2" t="str">
        <f t="shared" si="3"/>
        <v>2005</v>
      </c>
    </row>
    <row r="2605" ht="14.25" customHeight="1">
      <c r="A2605" s="1">
        <v>1.99403578E8</v>
      </c>
      <c r="B2605" s="1" t="s">
        <v>7399</v>
      </c>
      <c r="C2605" s="1" t="s">
        <v>7400</v>
      </c>
      <c r="D2605" s="1" t="s">
        <v>0</v>
      </c>
      <c r="E2605" s="1" t="str">
        <f t="shared" si="1"/>
        <v>199403578-LEIC</v>
      </c>
      <c r="F2605" s="1" t="s">
        <v>8158</v>
      </c>
      <c r="G2605" s="1" t="s">
        <v>8163</v>
      </c>
      <c r="H2605" s="1" t="str">
        <f t="shared" si="4"/>
        <v>1999/2000</v>
      </c>
      <c r="I2605" s="2" t="str">
        <f t="shared" si="3"/>
        <v>2000</v>
      </c>
    </row>
    <row r="2606" ht="14.25" customHeight="1">
      <c r="A2606" s="1">
        <v>2.00200443E8</v>
      </c>
      <c r="B2606" s="1" t="s">
        <v>7430</v>
      </c>
      <c r="D2606" s="1" t="s">
        <v>0</v>
      </c>
      <c r="E2606" s="1" t="str">
        <f t="shared" si="1"/>
        <v>200200443-LEIC</v>
      </c>
      <c r="F2606" s="1" t="s">
        <v>8149</v>
      </c>
      <c r="G2606" s="1" t="s">
        <v>8122</v>
      </c>
      <c r="H2606" s="1" t="str">
        <f t="shared" si="4"/>
        <v>2006/2007</v>
      </c>
      <c r="I2606" s="2" t="str">
        <f t="shared" si="3"/>
        <v>2007</v>
      </c>
    </row>
    <row r="2607" ht="14.25" customHeight="1">
      <c r="A2607" s="1">
        <v>2.00202439E8</v>
      </c>
      <c r="B2607" s="1" t="s">
        <v>7480</v>
      </c>
      <c r="C2607" s="1" t="s">
        <v>7481</v>
      </c>
      <c r="D2607" s="1" t="s">
        <v>0</v>
      </c>
      <c r="E2607" s="1" t="str">
        <f t="shared" si="1"/>
        <v>200202439-LEIC</v>
      </c>
      <c r="F2607" s="1" t="s">
        <v>8149</v>
      </c>
      <c r="G2607" s="1" t="s">
        <v>8122</v>
      </c>
      <c r="H2607" s="1" t="str">
        <f t="shared" si="4"/>
        <v>2006/2007</v>
      </c>
      <c r="I2607" s="2" t="str">
        <f t="shared" si="3"/>
        <v>2007</v>
      </c>
    </row>
    <row r="2608" ht="14.25" customHeight="1">
      <c r="A2608" s="1">
        <v>1.99900783E8</v>
      </c>
      <c r="B2608" s="1" t="s">
        <v>7485</v>
      </c>
      <c r="C2608" s="1" t="s">
        <v>7486</v>
      </c>
      <c r="D2608" s="1" t="s">
        <v>0</v>
      </c>
      <c r="E2608" s="1" t="str">
        <f t="shared" si="1"/>
        <v>199900783-LEIC</v>
      </c>
      <c r="F2608" s="1" t="s">
        <v>8156</v>
      </c>
      <c r="G2608" s="1" t="s">
        <v>8166</v>
      </c>
      <c r="H2608" s="1" t="str">
        <f t="shared" si="4"/>
        <v>2003/2004</v>
      </c>
      <c r="I2608" s="2" t="str">
        <f t="shared" si="3"/>
        <v>2004</v>
      </c>
    </row>
    <row r="2609" ht="14.25" customHeight="1">
      <c r="A2609" s="1">
        <v>1.99802546E8</v>
      </c>
      <c r="B2609" s="1" t="s">
        <v>7545</v>
      </c>
      <c r="C2609" s="1" t="s">
        <v>7546</v>
      </c>
      <c r="D2609" s="1" t="s">
        <v>0</v>
      </c>
      <c r="E2609" s="1" t="str">
        <f t="shared" si="1"/>
        <v>199802546-LEIC</v>
      </c>
      <c r="F2609" s="1" t="s">
        <v>8161</v>
      </c>
      <c r="G2609" s="1" t="s">
        <v>8162</v>
      </c>
      <c r="H2609" s="1" t="str">
        <f t="shared" si="4"/>
        <v>2002/2003</v>
      </c>
      <c r="I2609" s="2" t="str">
        <f t="shared" si="3"/>
        <v>2003</v>
      </c>
    </row>
    <row r="2610" ht="14.25" customHeight="1">
      <c r="A2610" s="1">
        <v>1.99703201E8</v>
      </c>
      <c r="B2610" s="1" t="s">
        <v>7550</v>
      </c>
      <c r="C2610" s="1" t="s">
        <v>7551</v>
      </c>
      <c r="D2610" s="1" t="s">
        <v>0</v>
      </c>
      <c r="E2610" s="1" t="str">
        <f t="shared" si="1"/>
        <v>199703201-LEIC</v>
      </c>
      <c r="F2610" s="1" t="s">
        <v>8154</v>
      </c>
      <c r="G2610" s="1" t="s">
        <v>8165</v>
      </c>
      <c r="H2610" s="1" t="str">
        <f t="shared" si="4"/>
        <v>2001/2002</v>
      </c>
      <c r="I2610" s="2" t="str">
        <f t="shared" si="3"/>
        <v>2002</v>
      </c>
    </row>
    <row r="2611" ht="14.25" customHeight="1">
      <c r="A2611" s="1">
        <v>1.9990351E8</v>
      </c>
      <c r="B2611" s="1" t="s">
        <v>7558</v>
      </c>
      <c r="C2611" s="1" t="s">
        <v>7559</v>
      </c>
      <c r="D2611" s="1" t="s">
        <v>0</v>
      </c>
      <c r="E2611" s="1" t="str">
        <f t="shared" si="1"/>
        <v>199903510-LEIC</v>
      </c>
      <c r="F2611" s="1" t="s">
        <v>8156</v>
      </c>
      <c r="G2611" s="1" t="s">
        <v>8160</v>
      </c>
      <c r="H2611" s="1" t="str">
        <f t="shared" si="4"/>
        <v>2004/2005</v>
      </c>
      <c r="I2611" s="2" t="str">
        <f t="shared" si="3"/>
        <v>2005</v>
      </c>
    </row>
    <row r="2612" ht="14.25" customHeight="1">
      <c r="A2612" s="1">
        <v>1.99700272E8</v>
      </c>
      <c r="B2612" s="1" t="s">
        <v>7561</v>
      </c>
      <c r="C2612" s="1" t="s">
        <v>7562</v>
      </c>
      <c r="D2612" s="1" t="s">
        <v>0</v>
      </c>
      <c r="E2612" s="1" t="str">
        <f t="shared" si="1"/>
        <v>199700272-LEIC</v>
      </c>
      <c r="F2612" s="1" t="s">
        <v>8154</v>
      </c>
      <c r="G2612" s="1" t="s">
        <v>8165</v>
      </c>
      <c r="H2612" s="1" t="str">
        <f t="shared" si="4"/>
        <v>2001/2002</v>
      </c>
      <c r="I2612" s="2" t="str">
        <f t="shared" si="3"/>
        <v>2002</v>
      </c>
    </row>
    <row r="2613" ht="14.25" customHeight="1">
      <c r="A2613" s="1">
        <v>2.00103588E8</v>
      </c>
      <c r="B2613" s="1" t="s">
        <v>7573</v>
      </c>
      <c r="C2613" s="1" t="s">
        <v>7574</v>
      </c>
      <c r="D2613" s="1" t="s">
        <v>0</v>
      </c>
      <c r="E2613" s="1" t="str">
        <f t="shared" si="1"/>
        <v>200103588-LEIC</v>
      </c>
      <c r="F2613" s="1" t="s">
        <v>8148</v>
      </c>
      <c r="G2613" s="1" t="s">
        <v>8120</v>
      </c>
      <c r="H2613" s="1" t="str">
        <f t="shared" si="4"/>
        <v>2005/2006</v>
      </c>
      <c r="I2613" s="2" t="str">
        <f t="shared" si="3"/>
        <v>2006</v>
      </c>
    </row>
    <row r="2614" ht="14.25" customHeight="1">
      <c r="A2614" s="1">
        <v>1.99401849E8</v>
      </c>
      <c r="B2614" s="1" t="s">
        <v>7582</v>
      </c>
      <c r="C2614" s="1" t="s">
        <v>7583</v>
      </c>
      <c r="D2614" s="1" t="s">
        <v>0</v>
      </c>
      <c r="E2614" s="1" t="str">
        <f t="shared" si="1"/>
        <v>199401849-LEIC</v>
      </c>
      <c r="F2614" s="1" t="s">
        <v>8158</v>
      </c>
      <c r="G2614" s="1" t="s">
        <v>8164</v>
      </c>
      <c r="H2614" s="1" t="str">
        <f t="shared" si="4"/>
        <v>1998/1999</v>
      </c>
      <c r="I2614" s="2" t="str">
        <f t="shared" si="3"/>
        <v>1999</v>
      </c>
    </row>
    <row r="2615" ht="14.25" customHeight="1">
      <c r="A2615" s="1">
        <v>1.99601521E8</v>
      </c>
      <c r="B2615" s="1" t="s">
        <v>7586</v>
      </c>
      <c r="C2615" s="1" t="s">
        <v>7587</v>
      </c>
      <c r="D2615" s="1" t="s">
        <v>0</v>
      </c>
      <c r="E2615" s="1" t="str">
        <f t="shared" si="1"/>
        <v>199601521-LEIC</v>
      </c>
      <c r="F2615" s="1" t="s">
        <v>8167</v>
      </c>
      <c r="G2615" s="1" t="s">
        <v>8160</v>
      </c>
      <c r="H2615" s="1" t="str">
        <f t="shared" si="4"/>
        <v>2004/2005</v>
      </c>
      <c r="I2615" s="2" t="str">
        <f t="shared" si="3"/>
        <v>2005</v>
      </c>
    </row>
    <row r="2616" ht="14.25" customHeight="1">
      <c r="A2616" s="1">
        <v>1.99902879E8</v>
      </c>
      <c r="B2616" s="1" t="s">
        <v>7677</v>
      </c>
      <c r="C2616" s="1" t="s">
        <v>7678</v>
      </c>
      <c r="D2616" s="1" t="s">
        <v>0</v>
      </c>
      <c r="E2616" s="1" t="str">
        <f t="shared" si="1"/>
        <v>199902879-LEIC</v>
      </c>
      <c r="F2616" s="1" t="s">
        <v>8156</v>
      </c>
      <c r="G2616" s="1" t="s">
        <v>8166</v>
      </c>
      <c r="H2616" s="1" t="str">
        <f t="shared" si="4"/>
        <v>2003/2004</v>
      </c>
      <c r="I2616" s="2" t="str">
        <f t="shared" si="3"/>
        <v>2004</v>
      </c>
    </row>
    <row r="2617" ht="14.25" customHeight="1">
      <c r="A2617" s="1">
        <v>1.99604337E8</v>
      </c>
      <c r="B2617" s="1" t="s">
        <v>7691</v>
      </c>
      <c r="C2617" s="1" t="s">
        <v>7692</v>
      </c>
      <c r="D2617" s="1" t="s">
        <v>0</v>
      </c>
      <c r="E2617" s="1" t="str">
        <f t="shared" si="1"/>
        <v>199604337-LEIC</v>
      </c>
      <c r="F2617" s="1" t="s">
        <v>8167</v>
      </c>
      <c r="G2617" s="1" t="s">
        <v>8159</v>
      </c>
      <c r="H2617" s="1" t="str">
        <f t="shared" si="4"/>
        <v>2000/2001</v>
      </c>
      <c r="I2617" s="2" t="str">
        <f t="shared" si="3"/>
        <v>2001</v>
      </c>
    </row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9.29"/>
  </cols>
  <sheetData>
    <row r="1">
      <c r="A1" s="26" t="s">
        <v>7720</v>
      </c>
      <c r="B1" s="26" t="s">
        <v>0</v>
      </c>
      <c r="C1" s="26" t="s">
        <v>2</v>
      </c>
      <c r="D1" s="26" t="s">
        <v>3</v>
      </c>
      <c r="E1" s="26" t="s">
        <v>4</v>
      </c>
      <c r="F1" s="26" t="s">
        <v>8169</v>
      </c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>
      <c r="A2" s="27">
        <v>1999.0</v>
      </c>
      <c r="B2" s="27">
        <f>countifs('Conclusões cursos SIGARRA'!$D:$D,B$1,'Conclusões cursos SIGARRA'!$I:$I,$A1)</f>
        <v>0</v>
      </c>
      <c r="C2" s="27">
        <f>countifs('Conclusões cursos SIGARRA'!$D:$D,C$1,'Conclusões cursos SIGARRA'!$I:$I,$A1)</f>
        <v>0</v>
      </c>
      <c r="D2" s="27">
        <f>countifs('Conclusões cursos SIGARRA'!$D:$D,D$1,'Conclusões cursos SIGARRA'!$I:$I,$A1)</f>
        <v>0</v>
      </c>
      <c r="E2" s="27">
        <f>countifs('Conclusões cursos SIGARRA'!$D:$D,E$1,'Conclusões cursos SIGARRA'!$I:$I,$A1)</f>
        <v>0</v>
      </c>
      <c r="F2" s="26">
        <f t="shared" ref="F2:F27" si="1">sum(B2:E2)</f>
        <v>0</v>
      </c>
    </row>
    <row r="3">
      <c r="A3" s="27">
        <v>2000.0</v>
      </c>
      <c r="B3" s="27">
        <f>countifs('Conclusões cursos SIGARRA'!$D:$D,B$1,'Conclusões cursos SIGARRA'!$I:$I,$A2)</f>
        <v>26</v>
      </c>
      <c r="C3" s="27">
        <f>countifs('Conclusões cursos SIGARRA'!$D:$D,C$1,'Conclusões cursos SIGARRA'!$I:$I,$A2)</f>
        <v>0</v>
      </c>
      <c r="D3" s="27">
        <f>countifs('Conclusões cursos SIGARRA'!$D:$D,D$1,'Conclusões cursos SIGARRA'!$I:$I,$A2)</f>
        <v>0</v>
      </c>
      <c r="E3" s="27">
        <f>countifs('Conclusões cursos SIGARRA'!$D:$D,E$1,'Conclusões cursos SIGARRA'!$I:$I,$A2)</f>
        <v>0</v>
      </c>
      <c r="F3" s="26">
        <f t="shared" si="1"/>
        <v>26</v>
      </c>
    </row>
    <row r="4">
      <c r="A4" s="27">
        <v>2001.0</v>
      </c>
      <c r="B4" s="27">
        <f>countifs('Conclusões cursos SIGARRA'!$D:$D,B$1,'Conclusões cursos SIGARRA'!$I:$I,$A3)</f>
        <v>35</v>
      </c>
      <c r="C4" s="27">
        <f>countifs('Conclusões cursos SIGARRA'!$D:$D,C$1,'Conclusões cursos SIGARRA'!$I:$I,$A3)</f>
        <v>0</v>
      </c>
      <c r="D4" s="27">
        <f>countifs('Conclusões cursos SIGARRA'!$D:$D,D$1,'Conclusões cursos SIGARRA'!$I:$I,$A3)</f>
        <v>0</v>
      </c>
      <c r="E4" s="27">
        <f>countifs('Conclusões cursos SIGARRA'!$D:$D,E$1,'Conclusões cursos SIGARRA'!$I:$I,$A3)</f>
        <v>0</v>
      </c>
      <c r="F4" s="26">
        <f t="shared" si="1"/>
        <v>35</v>
      </c>
    </row>
    <row r="5">
      <c r="A5" s="27">
        <v>2002.0</v>
      </c>
      <c r="B5" s="27">
        <f>countifs('Conclusões cursos SIGARRA'!$D:$D,B$1,'Conclusões cursos SIGARRA'!$I:$I,$A4)</f>
        <v>40</v>
      </c>
      <c r="C5" s="27">
        <f>countifs('Conclusões cursos SIGARRA'!$D:$D,C$1,'Conclusões cursos SIGARRA'!$I:$I,$A4)</f>
        <v>0</v>
      </c>
      <c r="D5" s="27">
        <f>countifs('Conclusões cursos SIGARRA'!$D:$D,D$1,'Conclusões cursos SIGARRA'!$I:$I,$A4)</f>
        <v>0</v>
      </c>
      <c r="E5" s="27">
        <f>countifs('Conclusões cursos SIGARRA'!$D:$D,E$1,'Conclusões cursos SIGARRA'!$I:$I,$A4)</f>
        <v>0</v>
      </c>
      <c r="F5" s="26">
        <f t="shared" si="1"/>
        <v>40</v>
      </c>
    </row>
    <row r="6">
      <c r="A6" s="27">
        <v>2003.0</v>
      </c>
      <c r="B6" s="27">
        <f>countifs('Conclusões cursos SIGARRA'!$D:$D,B$1,'Conclusões cursos SIGARRA'!$I:$I,$A5)</f>
        <v>37</v>
      </c>
      <c r="C6" s="27">
        <f>countifs('Conclusões cursos SIGARRA'!$D:$D,C$1,'Conclusões cursos SIGARRA'!$I:$I,$A5)</f>
        <v>0</v>
      </c>
      <c r="D6" s="27">
        <f>countifs('Conclusões cursos SIGARRA'!$D:$D,D$1,'Conclusões cursos SIGARRA'!$I:$I,$A5)</f>
        <v>0</v>
      </c>
      <c r="E6" s="27">
        <f>countifs('Conclusões cursos SIGARRA'!$D:$D,E$1,'Conclusões cursos SIGARRA'!$I:$I,$A5)</f>
        <v>0</v>
      </c>
      <c r="F6" s="26">
        <f t="shared" si="1"/>
        <v>37</v>
      </c>
    </row>
    <row r="7">
      <c r="A7" s="27">
        <v>2004.0</v>
      </c>
      <c r="B7" s="27">
        <f>countifs('Conclusões cursos SIGARRA'!$D:$D,B$1,'Conclusões cursos SIGARRA'!$I:$I,$A6)</f>
        <v>55</v>
      </c>
      <c r="C7" s="27">
        <f>countifs('Conclusões cursos SIGARRA'!$D:$D,C$1,'Conclusões cursos SIGARRA'!$I:$I,$A6)</f>
        <v>0</v>
      </c>
      <c r="D7" s="27">
        <f>countifs('Conclusões cursos SIGARRA'!$D:$D,D$1,'Conclusões cursos SIGARRA'!$I:$I,$A6)</f>
        <v>0</v>
      </c>
      <c r="E7" s="27">
        <f>countifs('Conclusões cursos SIGARRA'!$D:$D,E$1,'Conclusões cursos SIGARRA'!$I:$I,$A6)</f>
        <v>0</v>
      </c>
      <c r="F7" s="26">
        <f t="shared" si="1"/>
        <v>55</v>
      </c>
    </row>
    <row r="8">
      <c r="A8" s="27">
        <v>2005.0</v>
      </c>
      <c r="B8" s="27">
        <f>countifs('Conclusões cursos SIGARRA'!$D:$D,B$1,'Conclusões cursos SIGARRA'!$I:$I,$A7)</f>
        <v>43</v>
      </c>
      <c r="C8" s="27">
        <f>countifs('Conclusões cursos SIGARRA'!$D:$D,C$1,'Conclusões cursos SIGARRA'!$I:$I,$A7)</f>
        <v>0</v>
      </c>
      <c r="D8" s="27">
        <f>countifs('Conclusões cursos SIGARRA'!$D:$D,D$1,'Conclusões cursos SIGARRA'!$I:$I,$A7)</f>
        <v>0</v>
      </c>
      <c r="E8" s="27">
        <f>countifs('Conclusões cursos SIGARRA'!$D:$D,E$1,'Conclusões cursos SIGARRA'!$I:$I,$A7)</f>
        <v>0</v>
      </c>
      <c r="F8" s="26">
        <f t="shared" si="1"/>
        <v>43</v>
      </c>
    </row>
    <row r="9">
      <c r="A9" s="27">
        <v>2006.0</v>
      </c>
      <c r="B9" s="27">
        <f>countifs('Conclusões cursos SIGARRA'!$D:$D,B$1,'Conclusões cursos SIGARRA'!$I:$I,$A8)</f>
        <v>78</v>
      </c>
      <c r="C9" s="27">
        <f>countifs('Conclusões cursos SIGARRA'!$D:$D,C$1,'Conclusões cursos SIGARRA'!$I:$I,$A8)</f>
        <v>0</v>
      </c>
      <c r="D9" s="27">
        <f>countifs('Conclusões cursos SIGARRA'!$D:$D,D$1,'Conclusões cursos SIGARRA'!$I:$I,$A8)</f>
        <v>0</v>
      </c>
      <c r="E9" s="27">
        <f>countifs('Conclusões cursos SIGARRA'!$D:$D,E$1,'Conclusões cursos SIGARRA'!$I:$I,$A8)</f>
        <v>0</v>
      </c>
      <c r="F9" s="26">
        <f t="shared" si="1"/>
        <v>78</v>
      </c>
    </row>
    <row r="10">
      <c r="A10" s="27">
        <v>2007.0</v>
      </c>
      <c r="B10" s="27">
        <f>countifs('Conclusões cursos SIGARRA'!$D:$D,B$1,'Conclusões cursos SIGARRA'!$I:$I,$A9)</f>
        <v>74</v>
      </c>
      <c r="C10" s="27">
        <f>countifs('Conclusões cursos SIGARRA'!$D:$D,C$1,'Conclusões cursos SIGARRA'!$I:$I,$A9)</f>
        <v>0</v>
      </c>
      <c r="D10" s="27">
        <f>countifs('Conclusões cursos SIGARRA'!$D:$D,D$1,'Conclusões cursos SIGARRA'!$I:$I,$A9)</f>
        <v>0</v>
      </c>
      <c r="E10" s="27">
        <f>countifs('Conclusões cursos SIGARRA'!$D:$D,E$1,'Conclusões cursos SIGARRA'!$I:$I,$A9)</f>
        <v>0</v>
      </c>
      <c r="F10" s="26">
        <f t="shared" si="1"/>
        <v>74</v>
      </c>
    </row>
    <row r="11">
      <c r="A11" s="27">
        <v>2008.0</v>
      </c>
      <c r="B11" s="27">
        <f>countifs('Conclusões cursos SIGARRA'!$D:$D,B$1,'Conclusões cursos SIGARRA'!$I:$I,$A10)</f>
        <v>62</v>
      </c>
      <c r="C11" s="27">
        <f>countifs('Conclusões cursos SIGARRA'!$D:$D,C$1,'Conclusões cursos SIGARRA'!$I:$I,$A10)</f>
        <v>0</v>
      </c>
      <c r="D11" s="27">
        <f>countifs('Conclusões cursos SIGARRA'!$D:$D,D$1,'Conclusões cursos SIGARRA'!$I:$I,$A10)</f>
        <v>0</v>
      </c>
      <c r="E11" s="27">
        <f>countifs('Conclusões cursos SIGARRA'!$D:$D,E$1,'Conclusões cursos SIGARRA'!$I:$I,$A10)</f>
        <v>0</v>
      </c>
      <c r="F11" s="26">
        <f t="shared" si="1"/>
        <v>62</v>
      </c>
    </row>
    <row r="12">
      <c r="A12" s="27">
        <v>2009.0</v>
      </c>
      <c r="B12" s="27">
        <f>countifs('Conclusões cursos SIGARRA'!$D:$D,B$1,'Conclusões cursos SIGARRA'!$I:$I,$A11)</f>
        <v>1</v>
      </c>
      <c r="C12" s="27">
        <f>countifs('Conclusões cursos SIGARRA'!$D:$D,C$1,'Conclusões cursos SIGARRA'!$I:$I,$A11)</f>
        <v>122</v>
      </c>
      <c r="D12" s="27">
        <f>countifs('Conclusões cursos SIGARRA'!$D:$D,D$1,'Conclusões cursos SIGARRA'!$I:$I,$A11)</f>
        <v>0</v>
      </c>
      <c r="E12" s="27">
        <f>countifs('Conclusões cursos SIGARRA'!$D:$D,E$1,'Conclusões cursos SIGARRA'!$I:$I,$A11)</f>
        <v>0</v>
      </c>
      <c r="F12" s="26">
        <f t="shared" si="1"/>
        <v>123</v>
      </c>
    </row>
    <row r="13">
      <c r="A13" s="27">
        <v>2010.0</v>
      </c>
      <c r="B13" s="27">
        <f>countifs('Conclusões cursos SIGARRA'!$D:$D,B$1,'Conclusões cursos SIGARRA'!$I:$I,$A12)</f>
        <v>0</v>
      </c>
      <c r="C13" s="27">
        <f>countifs('Conclusões cursos SIGARRA'!$D:$D,C$1,'Conclusões cursos SIGARRA'!$I:$I,$A12)</f>
        <v>93</v>
      </c>
      <c r="D13" s="27">
        <f>countifs('Conclusões cursos SIGARRA'!$D:$D,D$1,'Conclusões cursos SIGARRA'!$I:$I,$A12)</f>
        <v>0</v>
      </c>
      <c r="E13" s="27">
        <f>countifs('Conclusões cursos SIGARRA'!$D:$D,E$1,'Conclusões cursos SIGARRA'!$I:$I,$A12)</f>
        <v>0</v>
      </c>
      <c r="F13" s="26">
        <f t="shared" si="1"/>
        <v>93</v>
      </c>
    </row>
    <row r="14">
      <c r="A14" s="27">
        <v>2011.0</v>
      </c>
      <c r="B14" s="27">
        <f>countifs('Conclusões cursos SIGARRA'!$D:$D,B$1,'Conclusões cursos SIGARRA'!$I:$I,$A13)</f>
        <v>0</v>
      </c>
      <c r="C14" s="27">
        <f>countifs('Conclusões cursos SIGARRA'!$D:$D,C$1,'Conclusões cursos SIGARRA'!$I:$I,$A13)</f>
        <v>101</v>
      </c>
      <c r="D14" s="27">
        <f>countifs('Conclusões cursos SIGARRA'!$D:$D,D$1,'Conclusões cursos SIGARRA'!$I:$I,$A13)</f>
        <v>0</v>
      </c>
      <c r="E14" s="27">
        <f>countifs('Conclusões cursos SIGARRA'!$D:$D,E$1,'Conclusões cursos SIGARRA'!$I:$I,$A13)</f>
        <v>0</v>
      </c>
      <c r="F14" s="26">
        <f t="shared" si="1"/>
        <v>101</v>
      </c>
    </row>
    <row r="15">
      <c r="A15" s="27">
        <v>2012.0</v>
      </c>
      <c r="B15" s="27">
        <f>countifs('Conclusões cursos SIGARRA'!$D:$D,B$1,'Conclusões cursos SIGARRA'!$I:$I,$A14)</f>
        <v>0</v>
      </c>
      <c r="C15" s="27">
        <f>countifs('Conclusões cursos SIGARRA'!$D:$D,C$1,'Conclusões cursos SIGARRA'!$I:$I,$A14)</f>
        <v>100</v>
      </c>
      <c r="D15" s="27">
        <f>countifs('Conclusões cursos SIGARRA'!$D:$D,D$1,'Conclusões cursos SIGARRA'!$I:$I,$A14)</f>
        <v>0</v>
      </c>
      <c r="E15" s="27">
        <f>countifs('Conclusões cursos SIGARRA'!$D:$D,E$1,'Conclusões cursos SIGARRA'!$I:$I,$A14)</f>
        <v>0</v>
      </c>
      <c r="F15" s="26">
        <f t="shared" si="1"/>
        <v>100</v>
      </c>
    </row>
    <row r="16">
      <c r="A16" s="27">
        <v>2013.0</v>
      </c>
      <c r="B16" s="27">
        <f>countifs('Conclusões cursos SIGARRA'!$D:$D,B$1,'Conclusões cursos SIGARRA'!$I:$I,$A15)</f>
        <v>0</v>
      </c>
      <c r="C16" s="27">
        <f>countifs('Conclusões cursos SIGARRA'!$D:$D,C$1,'Conclusões cursos SIGARRA'!$I:$I,$A15)</f>
        <v>105</v>
      </c>
      <c r="D16" s="27">
        <f>countifs('Conclusões cursos SIGARRA'!$D:$D,D$1,'Conclusões cursos SIGARRA'!$I:$I,$A15)</f>
        <v>0</v>
      </c>
      <c r="E16" s="27">
        <f>countifs('Conclusões cursos SIGARRA'!$D:$D,E$1,'Conclusões cursos SIGARRA'!$I:$I,$A15)</f>
        <v>0</v>
      </c>
      <c r="F16" s="26">
        <f t="shared" si="1"/>
        <v>105</v>
      </c>
    </row>
    <row r="17">
      <c r="A17" s="27">
        <v>2014.0</v>
      </c>
      <c r="B17" s="27">
        <f>countifs('Conclusões cursos SIGARRA'!$D:$D,B$1,'Conclusões cursos SIGARRA'!$I:$I,$A16)</f>
        <v>0</v>
      </c>
      <c r="C17" s="27">
        <f>countifs('Conclusões cursos SIGARRA'!$D:$D,C$1,'Conclusões cursos SIGARRA'!$I:$I,$A16)</f>
        <v>91</v>
      </c>
      <c r="D17" s="27">
        <f>countifs('Conclusões cursos SIGARRA'!$D:$D,D$1,'Conclusões cursos SIGARRA'!$I:$I,$A16)</f>
        <v>0</v>
      </c>
      <c r="E17" s="27">
        <f>countifs('Conclusões cursos SIGARRA'!$D:$D,E$1,'Conclusões cursos SIGARRA'!$I:$I,$A16)</f>
        <v>0</v>
      </c>
      <c r="F17" s="26">
        <f t="shared" si="1"/>
        <v>91</v>
      </c>
    </row>
    <row r="18">
      <c r="A18" s="27">
        <v>2015.0</v>
      </c>
      <c r="B18" s="27">
        <f>countifs('Conclusões cursos SIGARRA'!$D:$D,B$1,'Conclusões cursos SIGARRA'!$I:$I,$A17)</f>
        <v>0</v>
      </c>
      <c r="C18" s="27">
        <f>countifs('Conclusões cursos SIGARRA'!$D:$D,C$1,'Conclusões cursos SIGARRA'!$I:$I,$A17)</f>
        <v>102</v>
      </c>
      <c r="D18" s="27">
        <f>countifs('Conclusões cursos SIGARRA'!$D:$D,D$1,'Conclusões cursos SIGARRA'!$I:$I,$A17)</f>
        <v>0</v>
      </c>
      <c r="E18" s="27">
        <f>countifs('Conclusões cursos SIGARRA'!$D:$D,E$1,'Conclusões cursos SIGARRA'!$I:$I,$A17)</f>
        <v>0</v>
      </c>
      <c r="F18" s="26">
        <f t="shared" si="1"/>
        <v>102</v>
      </c>
    </row>
    <row r="19">
      <c r="A19" s="27">
        <v>2016.0</v>
      </c>
      <c r="B19" s="27">
        <f>countifs('Conclusões cursos SIGARRA'!$D:$D,B$1,'Conclusões cursos SIGARRA'!$I:$I,$A18)</f>
        <v>0</v>
      </c>
      <c r="C19" s="27">
        <f>countifs('Conclusões cursos SIGARRA'!$D:$D,C$1,'Conclusões cursos SIGARRA'!$I:$I,$A18)</f>
        <v>76</v>
      </c>
      <c r="D19" s="27">
        <f>countifs('Conclusões cursos SIGARRA'!$D:$D,D$1,'Conclusões cursos SIGARRA'!$I:$I,$A18)</f>
        <v>0</v>
      </c>
      <c r="E19" s="27">
        <f>countifs('Conclusões cursos SIGARRA'!$D:$D,E$1,'Conclusões cursos SIGARRA'!$I:$I,$A18)</f>
        <v>0</v>
      </c>
      <c r="F19" s="26">
        <f t="shared" si="1"/>
        <v>76</v>
      </c>
    </row>
    <row r="20">
      <c r="A20" s="27">
        <v>2017.0</v>
      </c>
      <c r="B20" s="27">
        <f>countifs('Conclusões cursos SIGARRA'!$D:$D,B$1,'Conclusões cursos SIGARRA'!$I:$I,$A19)</f>
        <v>0</v>
      </c>
      <c r="C20" s="27">
        <f>countifs('Conclusões cursos SIGARRA'!$D:$D,C$1,'Conclusões cursos SIGARRA'!$I:$I,$A19)</f>
        <v>88</v>
      </c>
      <c r="D20" s="27">
        <f>countifs('Conclusões cursos SIGARRA'!$D:$D,D$1,'Conclusões cursos SIGARRA'!$I:$I,$A19)</f>
        <v>0</v>
      </c>
      <c r="E20" s="27">
        <f>countifs('Conclusões cursos SIGARRA'!$D:$D,E$1,'Conclusões cursos SIGARRA'!$I:$I,$A19)</f>
        <v>0</v>
      </c>
      <c r="F20" s="26">
        <f t="shared" si="1"/>
        <v>88</v>
      </c>
    </row>
    <row r="21">
      <c r="A21" s="27">
        <v>2018.0</v>
      </c>
      <c r="B21" s="27">
        <f>countifs('Conclusões cursos SIGARRA'!$D:$D,B$1,'Conclusões cursos SIGARRA'!$I:$I,$A20)</f>
        <v>0</v>
      </c>
      <c r="C21" s="27">
        <f>countifs('Conclusões cursos SIGARRA'!$D:$D,C$1,'Conclusões cursos SIGARRA'!$I:$I,$A20)</f>
        <v>115</v>
      </c>
      <c r="D21" s="27">
        <f>countifs('Conclusões cursos SIGARRA'!$D:$D,D$1,'Conclusões cursos SIGARRA'!$I:$I,$A20)</f>
        <v>0</v>
      </c>
      <c r="E21" s="27">
        <f>countifs('Conclusões cursos SIGARRA'!$D:$D,E$1,'Conclusões cursos SIGARRA'!$I:$I,$A20)</f>
        <v>0</v>
      </c>
      <c r="F21" s="26">
        <f t="shared" si="1"/>
        <v>115</v>
      </c>
    </row>
    <row r="22">
      <c r="A22" s="27">
        <v>2019.0</v>
      </c>
      <c r="B22" s="27">
        <f>countifs('Conclusões cursos SIGARRA'!$D:$D,B$1,'Conclusões cursos SIGARRA'!$I:$I,$A21)</f>
        <v>0</v>
      </c>
      <c r="C22" s="27">
        <f>countifs('Conclusões cursos SIGARRA'!$D:$D,C$1,'Conclusões cursos SIGARRA'!$I:$I,$A21)</f>
        <v>96</v>
      </c>
      <c r="D22" s="27">
        <f>countifs('Conclusões cursos SIGARRA'!$D:$D,D$1,'Conclusões cursos SIGARRA'!$I:$I,$A21)</f>
        <v>0</v>
      </c>
      <c r="E22" s="27">
        <f>countifs('Conclusões cursos SIGARRA'!$D:$D,E$1,'Conclusões cursos SIGARRA'!$I:$I,$A21)</f>
        <v>0</v>
      </c>
      <c r="F22" s="26">
        <f t="shared" si="1"/>
        <v>96</v>
      </c>
    </row>
    <row r="23">
      <c r="A23" s="27">
        <v>2020.0</v>
      </c>
      <c r="B23" s="27">
        <f>countifs('Conclusões cursos SIGARRA'!$D:$D,B$1,'Conclusões cursos SIGARRA'!$I:$I,$A22)</f>
        <v>0</v>
      </c>
      <c r="C23" s="27">
        <f>countifs('Conclusões cursos SIGARRA'!$D:$D,C$1,'Conclusões cursos SIGARRA'!$I:$I,$A22)</f>
        <v>122</v>
      </c>
      <c r="D23" s="27">
        <f>countifs('Conclusões cursos SIGARRA'!$D:$D,D$1,'Conclusões cursos SIGARRA'!$I:$I,$A22)</f>
        <v>0</v>
      </c>
      <c r="E23" s="27">
        <f>countifs('Conclusões cursos SIGARRA'!$D:$D,E$1,'Conclusões cursos SIGARRA'!$I:$I,$A22)</f>
        <v>0</v>
      </c>
      <c r="F23" s="26">
        <f t="shared" si="1"/>
        <v>122</v>
      </c>
    </row>
    <row r="24">
      <c r="A24" s="27">
        <v>2021.0</v>
      </c>
      <c r="B24" s="27">
        <f>countifs('Conclusões cursos SIGARRA'!$D:$D,B$1,'Conclusões cursos SIGARRA'!$I:$I,$A23)</f>
        <v>0</v>
      </c>
      <c r="C24" s="27">
        <f>countifs('Conclusões cursos SIGARRA'!$D:$D,C$1,'Conclusões cursos SIGARRA'!$I:$I,$A23)</f>
        <v>126</v>
      </c>
      <c r="D24" s="27">
        <f>countifs('Conclusões cursos SIGARRA'!$D:$D,D$1,'Conclusões cursos SIGARRA'!$I:$I,$A23)</f>
        <v>0</v>
      </c>
      <c r="E24" s="27">
        <f>countifs('Conclusões cursos SIGARRA'!$D:$D,E$1,'Conclusões cursos SIGARRA'!$I:$I,$A23)</f>
        <v>0</v>
      </c>
      <c r="F24" s="26">
        <f t="shared" si="1"/>
        <v>126</v>
      </c>
    </row>
    <row r="25">
      <c r="A25" s="27">
        <v>2022.0</v>
      </c>
      <c r="B25" s="27">
        <f>countifs('Conclusões cursos SIGARRA'!$D:$D,B$1,'Conclusões cursos SIGARRA'!$I:$I,$A24)</f>
        <v>0</v>
      </c>
      <c r="C25" s="27">
        <f>countifs('Conclusões cursos SIGARRA'!$D:$D,C$1,'Conclusões cursos SIGARRA'!$I:$I,$A24)</f>
        <v>132</v>
      </c>
      <c r="D25" s="27">
        <f>countifs('Conclusões cursos SIGARRA'!$D:$D,D$1,'Conclusões cursos SIGARRA'!$I:$I,$A24)</f>
        <v>0</v>
      </c>
      <c r="E25" s="27">
        <f>countifs('Conclusões cursos SIGARRA'!$D:$D,E$1,'Conclusões cursos SIGARRA'!$I:$I,$A24)</f>
        <v>0</v>
      </c>
      <c r="F25" s="26">
        <f t="shared" si="1"/>
        <v>132</v>
      </c>
    </row>
    <row r="26">
      <c r="A26" s="27">
        <v>2023.0</v>
      </c>
      <c r="B26" s="27">
        <f>countifs('Conclusões cursos SIGARRA'!$D:$D,B$1,'Conclusões cursos SIGARRA'!$I:$I,$A25)</f>
        <v>0</v>
      </c>
      <c r="C26" s="27">
        <f>countifs('Conclusões cursos SIGARRA'!$D:$D,C$1,'Conclusões cursos SIGARRA'!$I:$I,$A25)</f>
        <v>0</v>
      </c>
      <c r="D26" s="27">
        <f>countifs('Conclusões cursos SIGARRA'!$D:$D,D$1,'Conclusões cursos SIGARRA'!$I:$I,$A25)</f>
        <v>175</v>
      </c>
      <c r="E26" s="27">
        <f>countifs('Conclusões cursos SIGARRA'!$D:$D,E$1,'Conclusões cursos SIGARRA'!$I:$I,$A25)</f>
        <v>139</v>
      </c>
      <c r="F26" s="26">
        <f t="shared" si="1"/>
        <v>314</v>
      </c>
    </row>
    <row r="27">
      <c r="A27" s="27">
        <v>2024.0</v>
      </c>
      <c r="B27" s="27">
        <f>countifs('Conclusões cursos SIGARRA'!$D:$D,B$1,'Conclusões cursos SIGARRA'!$I:$I,$A26)</f>
        <v>0</v>
      </c>
      <c r="C27" s="27">
        <f>countifs('Conclusões cursos SIGARRA'!$D:$D,C$1,'Conclusões cursos SIGARRA'!$I:$I,$A26)</f>
        <v>0</v>
      </c>
      <c r="D27" s="27">
        <f>countifs('Conclusões cursos SIGARRA'!$D:$D,D$1,'Conclusões cursos SIGARRA'!$I:$I,$A26)</f>
        <v>207</v>
      </c>
      <c r="E27" s="27">
        <f>countifs('Conclusões cursos SIGARRA'!$D:$D,E$1,'Conclusões cursos SIGARRA'!$I:$I,$A26)</f>
        <v>137</v>
      </c>
      <c r="F27" s="26">
        <f t="shared" si="1"/>
        <v>344</v>
      </c>
    </row>
    <row r="28">
      <c r="A28" s="26" t="s">
        <v>8169</v>
      </c>
      <c r="B28" s="26">
        <f t="shared" ref="B28:F28" si="2">SUM(B2:B27)</f>
        <v>451</v>
      </c>
      <c r="C28" s="26">
        <f t="shared" si="2"/>
        <v>1469</v>
      </c>
      <c r="D28" s="26">
        <f t="shared" si="2"/>
        <v>382</v>
      </c>
      <c r="E28" s="26">
        <f t="shared" si="2"/>
        <v>276</v>
      </c>
      <c r="F28" s="26">
        <f t="shared" si="2"/>
        <v>2578</v>
      </c>
    </row>
    <row r="29">
      <c r="A29" s="27"/>
      <c r="B29" s="27"/>
      <c r="C29" s="27"/>
      <c r="D29" s="27"/>
      <c r="E29" s="27"/>
      <c r="F29" s="26"/>
    </row>
    <row r="30">
      <c r="A30" s="27"/>
      <c r="B30" s="27"/>
      <c r="C30" s="27"/>
      <c r="D30" s="27"/>
      <c r="E30" s="27"/>
      <c r="F30" s="26"/>
    </row>
    <row r="31">
      <c r="A31" s="27"/>
      <c r="B31" s="27"/>
      <c r="C31" s="27"/>
      <c r="D31" s="27"/>
      <c r="E31" s="27"/>
      <c r="F31" s="26"/>
    </row>
    <row r="32">
      <c r="A32" s="27"/>
      <c r="B32" s="27"/>
      <c r="C32" s="27"/>
      <c r="D32" s="27"/>
      <c r="E32" s="27"/>
      <c r="F32" s="26"/>
    </row>
    <row r="33">
      <c r="A33" s="27"/>
      <c r="B33" s="27"/>
      <c r="C33" s="27"/>
      <c r="D33" s="27"/>
      <c r="E33" s="27"/>
      <c r="F33" s="26"/>
    </row>
    <row r="34">
      <c r="A34" s="27"/>
      <c r="B34" s="27"/>
      <c r="C34" s="27"/>
      <c r="D34" s="27"/>
      <c r="E34" s="27"/>
      <c r="F34" s="26"/>
    </row>
    <row r="35">
      <c r="A35" s="27"/>
      <c r="B35" s="27"/>
      <c r="C35" s="27"/>
      <c r="D35" s="27"/>
      <c r="E35" s="27"/>
      <c r="F35" s="26"/>
    </row>
    <row r="36">
      <c r="A36" s="27"/>
      <c r="B36" s="27"/>
      <c r="C36" s="27"/>
      <c r="D36" s="27"/>
      <c r="E36" s="27"/>
      <c r="F36" s="26"/>
    </row>
    <row r="37">
      <c r="A37" s="27"/>
      <c r="B37" s="27"/>
      <c r="C37" s="27"/>
      <c r="D37" s="27"/>
      <c r="E37" s="27"/>
      <c r="F37" s="26"/>
    </row>
    <row r="38">
      <c r="A38" s="27"/>
      <c r="B38" s="27"/>
      <c r="C38" s="27"/>
      <c r="D38" s="27"/>
      <c r="E38" s="27"/>
      <c r="F38" s="26"/>
    </row>
    <row r="39">
      <c r="A39" s="27"/>
      <c r="B39" s="27"/>
      <c r="C39" s="27"/>
      <c r="D39" s="27"/>
      <c r="E39" s="27"/>
      <c r="F39" s="26"/>
    </row>
    <row r="40">
      <c r="A40" s="27"/>
      <c r="B40" s="27"/>
      <c r="C40" s="27"/>
      <c r="D40" s="27"/>
      <c r="E40" s="27"/>
      <c r="F40" s="26"/>
    </row>
    <row r="41">
      <c r="A41" s="27"/>
      <c r="B41" s="27"/>
      <c r="C41" s="27"/>
      <c r="D41" s="27"/>
      <c r="E41" s="27"/>
      <c r="F41" s="26"/>
    </row>
    <row r="42">
      <c r="A42" s="27"/>
      <c r="B42" s="27"/>
      <c r="C42" s="27"/>
      <c r="D42" s="27"/>
      <c r="E42" s="27"/>
      <c r="F42" s="26"/>
    </row>
    <row r="43">
      <c r="A43" s="27"/>
      <c r="B43" s="27"/>
      <c r="C43" s="27"/>
      <c r="D43" s="27"/>
      <c r="E43" s="27"/>
      <c r="F43" s="26"/>
    </row>
    <row r="44">
      <c r="A44" s="27"/>
      <c r="B44" s="27"/>
      <c r="C44" s="27"/>
      <c r="D44" s="27"/>
      <c r="E44" s="27"/>
      <c r="F44" s="26"/>
    </row>
    <row r="45">
      <c r="A45" s="27"/>
      <c r="B45" s="27"/>
      <c r="C45" s="27"/>
      <c r="D45" s="27"/>
      <c r="E45" s="27"/>
      <c r="F45" s="26"/>
    </row>
    <row r="46">
      <c r="A46" s="27"/>
      <c r="B46" s="27"/>
      <c r="C46" s="27"/>
      <c r="D46" s="27"/>
      <c r="E46" s="27"/>
      <c r="F46" s="26"/>
    </row>
    <row r="47">
      <c r="A47" s="27"/>
      <c r="B47" s="27"/>
      <c r="C47" s="27"/>
      <c r="D47" s="27"/>
      <c r="E47" s="27"/>
      <c r="F47" s="26"/>
    </row>
    <row r="48">
      <c r="A48" s="27"/>
      <c r="B48" s="27"/>
      <c r="C48" s="27"/>
      <c r="D48" s="27"/>
      <c r="E48" s="27"/>
      <c r="F48" s="26"/>
    </row>
    <row r="49">
      <c r="A49" s="27"/>
      <c r="B49" s="27"/>
      <c r="C49" s="27"/>
      <c r="D49" s="27"/>
      <c r="E49" s="27"/>
      <c r="F49" s="26"/>
    </row>
    <row r="50">
      <c r="A50" s="27"/>
      <c r="B50" s="27"/>
      <c r="C50" s="27"/>
      <c r="D50" s="27"/>
      <c r="E50" s="27"/>
      <c r="F50" s="26"/>
    </row>
    <row r="51">
      <c r="A51" s="27"/>
      <c r="B51" s="27"/>
      <c r="C51" s="27"/>
      <c r="D51" s="27"/>
      <c r="E51" s="27"/>
      <c r="F51" s="26"/>
    </row>
    <row r="52">
      <c r="A52" s="27"/>
      <c r="B52" s="27"/>
      <c r="C52" s="27"/>
      <c r="D52" s="27"/>
      <c r="E52" s="27"/>
      <c r="F52" s="26"/>
    </row>
    <row r="53">
      <c r="A53" s="27"/>
      <c r="B53" s="27"/>
      <c r="C53" s="27"/>
      <c r="D53" s="27"/>
      <c r="E53" s="27"/>
      <c r="F53" s="26"/>
    </row>
    <row r="54">
      <c r="A54" s="27"/>
      <c r="B54" s="27"/>
      <c r="C54" s="27"/>
      <c r="D54" s="27"/>
      <c r="E54" s="27"/>
      <c r="F54" s="26"/>
    </row>
    <row r="55">
      <c r="A55" s="27"/>
      <c r="B55" s="27"/>
      <c r="C55" s="27"/>
      <c r="D55" s="27"/>
      <c r="E55" s="27"/>
      <c r="F55" s="26"/>
    </row>
    <row r="56">
      <c r="A56" s="27"/>
      <c r="B56" s="27"/>
      <c r="C56" s="27"/>
      <c r="D56" s="27"/>
      <c r="E56" s="27"/>
      <c r="F56" s="26"/>
    </row>
    <row r="57">
      <c r="A57" s="27"/>
      <c r="B57" s="27"/>
      <c r="C57" s="27"/>
      <c r="D57" s="27"/>
      <c r="E57" s="27"/>
      <c r="F57" s="26"/>
    </row>
    <row r="58">
      <c r="A58" s="27"/>
      <c r="B58" s="27"/>
      <c r="C58" s="27"/>
      <c r="D58" s="27"/>
      <c r="E58" s="27"/>
      <c r="F58" s="26"/>
    </row>
    <row r="59">
      <c r="A59" s="27"/>
      <c r="B59" s="27"/>
      <c r="C59" s="27"/>
      <c r="D59" s="27"/>
      <c r="E59" s="27"/>
      <c r="F59" s="26"/>
    </row>
    <row r="60">
      <c r="A60" s="27"/>
      <c r="B60" s="27"/>
      <c r="C60" s="27"/>
      <c r="D60" s="27"/>
      <c r="E60" s="27"/>
      <c r="F60" s="26"/>
    </row>
    <row r="61">
      <c r="A61" s="27"/>
      <c r="B61" s="27"/>
      <c r="C61" s="27"/>
      <c r="D61" s="27"/>
      <c r="E61" s="27"/>
      <c r="F61" s="26"/>
    </row>
    <row r="62">
      <c r="A62" s="27"/>
      <c r="B62" s="27"/>
      <c r="C62" s="27"/>
      <c r="D62" s="27"/>
      <c r="E62" s="27"/>
      <c r="F62" s="26"/>
    </row>
    <row r="63">
      <c r="A63" s="27"/>
      <c r="B63" s="27"/>
      <c r="C63" s="27"/>
      <c r="D63" s="27"/>
      <c r="E63" s="27"/>
      <c r="F63" s="26"/>
    </row>
    <row r="64">
      <c r="A64" s="27"/>
      <c r="B64" s="27"/>
      <c r="C64" s="27"/>
      <c r="D64" s="27"/>
      <c r="E64" s="27"/>
      <c r="F64" s="26"/>
    </row>
    <row r="65">
      <c r="A65" s="27"/>
      <c r="B65" s="27"/>
      <c r="C65" s="27"/>
      <c r="D65" s="27"/>
      <c r="E65" s="27"/>
      <c r="F65" s="26"/>
    </row>
    <row r="66">
      <c r="A66" s="27"/>
      <c r="B66" s="27"/>
      <c r="C66" s="27"/>
      <c r="D66" s="27"/>
      <c r="E66" s="27"/>
      <c r="F66" s="26"/>
    </row>
    <row r="67">
      <c r="A67" s="27"/>
      <c r="B67" s="27"/>
      <c r="C67" s="27"/>
      <c r="D67" s="27"/>
      <c r="E67" s="27"/>
      <c r="F67" s="26"/>
    </row>
    <row r="68">
      <c r="A68" s="27"/>
      <c r="B68" s="27"/>
      <c r="C68" s="27"/>
      <c r="D68" s="27"/>
      <c r="E68" s="27"/>
      <c r="F68" s="26"/>
    </row>
    <row r="69">
      <c r="A69" s="27"/>
      <c r="B69" s="27"/>
      <c r="C69" s="27"/>
      <c r="D69" s="27"/>
      <c r="E69" s="27"/>
      <c r="F69" s="26"/>
    </row>
    <row r="70">
      <c r="A70" s="27"/>
      <c r="B70" s="27"/>
      <c r="C70" s="27"/>
      <c r="D70" s="27"/>
      <c r="E70" s="27"/>
      <c r="F70" s="26"/>
    </row>
    <row r="71">
      <c r="A71" s="27"/>
      <c r="B71" s="27"/>
      <c r="C71" s="27"/>
      <c r="D71" s="27"/>
      <c r="E71" s="27"/>
      <c r="F71" s="26"/>
    </row>
    <row r="72">
      <c r="A72" s="27"/>
      <c r="B72" s="27"/>
      <c r="C72" s="27"/>
      <c r="D72" s="27"/>
      <c r="E72" s="27"/>
      <c r="F72" s="26"/>
    </row>
    <row r="73">
      <c r="A73" s="27"/>
      <c r="B73" s="27"/>
      <c r="C73" s="27"/>
      <c r="D73" s="27"/>
      <c r="E73" s="27"/>
      <c r="F73" s="26"/>
    </row>
    <row r="74">
      <c r="A74" s="27"/>
      <c r="B74" s="27"/>
      <c r="C74" s="27"/>
      <c r="D74" s="27"/>
      <c r="E74" s="27"/>
      <c r="F74" s="26"/>
    </row>
    <row r="75">
      <c r="A75" s="27"/>
      <c r="B75" s="27"/>
      <c r="C75" s="27"/>
      <c r="D75" s="27"/>
      <c r="E75" s="27"/>
      <c r="F75" s="26"/>
    </row>
    <row r="76">
      <c r="A76" s="27"/>
      <c r="B76" s="27"/>
      <c r="C76" s="27"/>
      <c r="D76" s="27"/>
      <c r="E76" s="27"/>
      <c r="F76" s="26"/>
    </row>
    <row r="77">
      <c r="A77" s="27"/>
      <c r="B77" s="27"/>
      <c r="C77" s="27"/>
      <c r="D77" s="27"/>
      <c r="E77" s="27"/>
      <c r="F77" s="26"/>
    </row>
    <row r="78">
      <c r="A78" s="27"/>
      <c r="B78" s="27"/>
      <c r="C78" s="27"/>
      <c r="D78" s="27"/>
      <c r="E78" s="27"/>
      <c r="F78" s="26"/>
    </row>
    <row r="79">
      <c r="A79" s="27"/>
      <c r="B79" s="27"/>
      <c r="C79" s="27"/>
      <c r="D79" s="27"/>
      <c r="E79" s="27"/>
      <c r="F79" s="26"/>
    </row>
    <row r="80">
      <c r="A80" s="27"/>
      <c r="B80" s="27"/>
      <c r="C80" s="27"/>
      <c r="D80" s="27"/>
      <c r="E80" s="27"/>
      <c r="F80" s="26"/>
    </row>
    <row r="81">
      <c r="A81" s="27"/>
      <c r="B81" s="27"/>
      <c r="C81" s="27"/>
      <c r="D81" s="27"/>
      <c r="E81" s="27"/>
      <c r="F81" s="26"/>
    </row>
    <row r="82">
      <c r="A82" s="27"/>
      <c r="B82" s="27"/>
      <c r="C82" s="27"/>
      <c r="D82" s="27"/>
      <c r="E82" s="27"/>
      <c r="F82" s="26"/>
    </row>
    <row r="83">
      <c r="A83" s="27"/>
      <c r="B83" s="27"/>
      <c r="C83" s="27"/>
      <c r="D83" s="27"/>
      <c r="E83" s="27"/>
      <c r="F83" s="26"/>
    </row>
    <row r="84">
      <c r="A84" s="27"/>
      <c r="B84" s="27"/>
      <c r="C84" s="27"/>
      <c r="D84" s="27"/>
      <c r="E84" s="27"/>
      <c r="F84" s="26"/>
    </row>
    <row r="85">
      <c r="A85" s="27"/>
      <c r="B85" s="27"/>
      <c r="C85" s="27"/>
      <c r="D85" s="27"/>
      <c r="E85" s="27"/>
      <c r="F85" s="26"/>
    </row>
    <row r="86">
      <c r="A86" s="27"/>
      <c r="B86" s="27"/>
      <c r="C86" s="27"/>
      <c r="D86" s="27"/>
      <c r="E86" s="27"/>
      <c r="F86" s="26"/>
    </row>
    <row r="87">
      <c r="A87" s="27"/>
      <c r="B87" s="27"/>
      <c r="C87" s="27"/>
      <c r="D87" s="27"/>
      <c r="E87" s="27"/>
      <c r="F87" s="26"/>
    </row>
    <row r="88">
      <c r="A88" s="27"/>
      <c r="B88" s="27"/>
      <c r="C88" s="27"/>
      <c r="D88" s="27"/>
      <c r="E88" s="27"/>
      <c r="F88" s="26"/>
    </row>
    <row r="89">
      <c r="A89" s="27"/>
      <c r="B89" s="27"/>
      <c r="C89" s="27"/>
      <c r="D89" s="27"/>
      <c r="E89" s="27"/>
      <c r="F89" s="26"/>
    </row>
    <row r="90">
      <c r="A90" s="27"/>
      <c r="B90" s="27"/>
      <c r="C90" s="27"/>
      <c r="D90" s="27"/>
      <c r="E90" s="27"/>
      <c r="F90" s="26"/>
    </row>
    <row r="91">
      <c r="A91" s="27"/>
      <c r="B91" s="27"/>
      <c r="C91" s="27"/>
      <c r="D91" s="27"/>
      <c r="E91" s="27"/>
      <c r="F91" s="26"/>
    </row>
    <row r="92">
      <c r="A92" s="27"/>
      <c r="B92" s="27"/>
      <c r="C92" s="27"/>
      <c r="D92" s="27"/>
      <c r="E92" s="27"/>
      <c r="F92" s="26"/>
    </row>
    <row r="93">
      <c r="A93" s="27"/>
      <c r="B93" s="27"/>
      <c r="C93" s="27"/>
      <c r="D93" s="27"/>
      <c r="E93" s="27"/>
      <c r="F93" s="26"/>
    </row>
    <row r="94">
      <c r="A94" s="27"/>
      <c r="B94" s="27"/>
      <c r="C94" s="27"/>
      <c r="D94" s="27"/>
      <c r="E94" s="27"/>
      <c r="F94" s="26"/>
    </row>
    <row r="95">
      <c r="A95" s="27"/>
      <c r="B95" s="27"/>
      <c r="C95" s="27"/>
      <c r="D95" s="27"/>
      <c r="E95" s="27"/>
      <c r="F95" s="26"/>
    </row>
    <row r="96">
      <c r="A96" s="27"/>
      <c r="B96" s="27"/>
      <c r="C96" s="27"/>
      <c r="D96" s="27"/>
      <c r="E96" s="27"/>
      <c r="F96" s="26"/>
    </row>
    <row r="97">
      <c r="A97" s="27"/>
      <c r="B97" s="27"/>
      <c r="C97" s="27"/>
      <c r="D97" s="27"/>
      <c r="E97" s="27"/>
      <c r="F97" s="26"/>
    </row>
    <row r="98">
      <c r="A98" s="27"/>
      <c r="B98" s="27"/>
      <c r="C98" s="27"/>
      <c r="D98" s="27"/>
      <c r="E98" s="27"/>
      <c r="F98" s="26"/>
    </row>
    <row r="99">
      <c r="A99" s="27"/>
      <c r="B99" s="27"/>
      <c r="C99" s="27"/>
      <c r="D99" s="27"/>
      <c r="E99" s="27"/>
      <c r="F99" s="26"/>
    </row>
    <row r="100">
      <c r="A100" s="27"/>
      <c r="B100" s="27"/>
      <c r="C100" s="27"/>
      <c r="D100" s="27"/>
      <c r="E100" s="27"/>
      <c r="F100" s="26"/>
    </row>
    <row r="101">
      <c r="A101" s="27"/>
      <c r="B101" s="27"/>
      <c r="C101" s="27"/>
      <c r="D101" s="27"/>
      <c r="E101" s="27"/>
      <c r="F101" s="26"/>
    </row>
    <row r="102">
      <c r="A102" s="27"/>
      <c r="B102" s="27"/>
      <c r="C102" s="27"/>
      <c r="D102" s="27"/>
      <c r="E102" s="27"/>
      <c r="F102" s="26"/>
    </row>
    <row r="103">
      <c r="A103" s="27"/>
      <c r="B103" s="27"/>
      <c r="C103" s="27"/>
      <c r="D103" s="27"/>
      <c r="E103" s="27"/>
      <c r="F103" s="26"/>
    </row>
    <row r="104">
      <c r="A104" s="27"/>
      <c r="B104" s="27"/>
      <c r="C104" s="27"/>
      <c r="D104" s="27"/>
      <c r="E104" s="27"/>
      <c r="F104" s="26"/>
    </row>
    <row r="105">
      <c r="A105" s="27"/>
      <c r="B105" s="27"/>
      <c r="C105" s="27"/>
      <c r="D105" s="27"/>
      <c r="E105" s="27"/>
      <c r="F105" s="26"/>
    </row>
    <row r="106">
      <c r="A106" s="27"/>
      <c r="B106" s="27"/>
      <c r="C106" s="27"/>
      <c r="D106" s="27"/>
      <c r="E106" s="27"/>
      <c r="F106" s="26"/>
    </row>
    <row r="107">
      <c r="A107" s="27"/>
      <c r="B107" s="27"/>
      <c r="C107" s="27"/>
      <c r="D107" s="27"/>
      <c r="E107" s="27"/>
      <c r="F107" s="26"/>
    </row>
    <row r="108">
      <c r="A108" s="27"/>
      <c r="B108" s="27"/>
      <c r="C108" s="27"/>
      <c r="D108" s="27"/>
      <c r="E108" s="27"/>
      <c r="F108" s="26"/>
    </row>
    <row r="109">
      <c r="A109" s="27"/>
      <c r="B109" s="27"/>
      <c r="C109" s="27"/>
      <c r="D109" s="27"/>
      <c r="E109" s="27"/>
      <c r="F109" s="26"/>
    </row>
    <row r="110">
      <c r="A110" s="27"/>
      <c r="B110" s="27"/>
      <c r="C110" s="27"/>
      <c r="D110" s="27"/>
      <c r="E110" s="27"/>
      <c r="F110" s="26"/>
    </row>
    <row r="111">
      <c r="A111" s="27"/>
      <c r="B111" s="27"/>
      <c r="C111" s="27"/>
      <c r="D111" s="27"/>
      <c r="E111" s="27"/>
      <c r="F111" s="26"/>
    </row>
    <row r="112">
      <c r="A112" s="27"/>
      <c r="B112" s="27"/>
      <c r="C112" s="27"/>
      <c r="D112" s="27"/>
      <c r="E112" s="27"/>
      <c r="F112" s="26"/>
    </row>
    <row r="113">
      <c r="A113" s="27"/>
      <c r="B113" s="27"/>
      <c r="C113" s="27"/>
      <c r="D113" s="27"/>
      <c r="E113" s="27"/>
      <c r="F113" s="26"/>
    </row>
    <row r="114">
      <c r="A114" s="27"/>
      <c r="B114" s="27"/>
      <c r="C114" s="27"/>
      <c r="D114" s="27"/>
      <c r="E114" s="27"/>
      <c r="F114" s="26"/>
    </row>
    <row r="115">
      <c r="A115" s="27"/>
      <c r="B115" s="27"/>
      <c r="C115" s="27"/>
      <c r="D115" s="27"/>
      <c r="E115" s="27"/>
      <c r="F115" s="26"/>
    </row>
    <row r="116">
      <c r="A116" s="27"/>
      <c r="B116" s="27"/>
      <c r="C116" s="27"/>
      <c r="D116" s="27"/>
      <c r="E116" s="27"/>
      <c r="F116" s="26"/>
    </row>
    <row r="117">
      <c r="A117" s="27"/>
      <c r="B117" s="27"/>
      <c r="C117" s="27"/>
      <c r="D117" s="27"/>
      <c r="E117" s="27"/>
      <c r="F117" s="26"/>
    </row>
    <row r="118">
      <c r="A118" s="27"/>
      <c r="B118" s="27"/>
      <c r="C118" s="27"/>
      <c r="D118" s="27"/>
      <c r="E118" s="27"/>
      <c r="F118" s="26"/>
    </row>
    <row r="119">
      <c r="A119" s="27"/>
      <c r="B119" s="27"/>
      <c r="C119" s="27"/>
      <c r="D119" s="27"/>
      <c r="E119" s="27"/>
      <c r="F119" s="26"/>
    </row>
    <row r="120">
      <c r="A120" s="27"/>
      <c r="B120" s="27"/>
      <c r="C120" s="27"/>
      <c r="D120" s="27"/>
      <c r="E120" s="27"/>
      <c r="F120" s="26"/>
    </row>
    <row r="121">
      <c r="A121" s="27"/>
      <c r="B121" s="27"/>
      <c r="C121" s="27"/>
      <c r="D121" s="27"/>
      <c r="E121" s="27"/>
      <c r="F121" s="26"/>
    </row>
    <row r="122">
      <c r="A122" s="27"/>
      <c r="B122" s="27"/>
      <c r="C122" s="27"/>
      <c r="D122" s="27"/>
      <c r="E122" s="27"/>
      <c r="F122" s="26"/>
    </row>
    <row r="123">
      <c r="A123" s="27"/>
      <c r="B123" s="27"/>
      <c r="C123" s="27"/>
      <c r="D123" s="27"/>
      <c r="E123" s="27"/>
      <c r="F123" s="26"/>
    </row>
    <row r="124">
      <c r="A124" s="27"/>
      <c r="B124" s="27"/>
      <c r="C124" s="27"/>
      <c r="D124" s="27"/>
      <c r="E124" s="27"/>
      <c r="F124" s="26"/>
    </row>
    <row r="125">
      <c r="A125" s="27"/>
      <c r="B125" s="27"/>
      <c r="C125" s="27"/>
      <c r="D125" s="27"/>
      <c r="E125" s="27"/>
      <c r="F125" s="26"/>
    </row>
    <row r="126">
      <c r="A126" s="27"/>
      <c r="B126" s="27"/>
      <c r="C126" s="27"/>
      <c r="D126" s="27"/>
      <c r="E126" s="27"/>
      <c r="F126" s="26"/>
    </row>
    <row r="127">
      <c r="A127" s="27"/>
      <c r="B127" s="27"/>
      <c r="C127" s="27"/>
      <c r="D127" s="27"/>
      <c r="E127" s="27"/>
      <c r="F127" s="26"/>
    </row>
    <row r="128">
      <c r="A128" s="27"/>
      <c r="B128" s="27"/>
      <c r="C128" s="27"/>
      <c r="D128" s="27"/>
      <c r="E128" s="27"/>
      <c r="F128" s="26"/>
    </row>
    <row r="129">
      <c r="A129" s="27"/>
      <c r="B129" s="27"/>
      <c r="C129" s="27"/>
      <c r="D129" s="27"/>
      <c r="E129" s="27"/>
      <c r="F129" s="26"/>
    </row>
    <row r="130">
      <c r="A130" s="27"/>
      <c r="B130" s="27"/>
      <c r="C130" s="27"/>
      <c r="D130" s="27"/>
      <c r="E130" s="27"/>
      <c r="F130" s="26"/>
    </row>
    <row r="131">
      <c r="A131" s="27"/>
      <c r="B131" s="27"/>
      <c r="C131" s="27"/>
      <c r="D131" s="27"/>
      <c r="E131" s="27"/>
      <c r="F131" s="26"/>
    </row>
    <row r="132">
      <c r="A132" s="27"/>
      <c r="B132" s="27"/>
      <c r="C132" s="27"/>
      <c r="D132" s="27"/>
      <c r="E132" s="27"/>
      <c r="F132" s="26"/>
    </row>
    <row r="133">
      <c r="A133" s="27"/>
      <c r="B133" s="27"/>
      <c r="C133" s="27"/>
      <c r="D133" s="27"/>
      <c r="E133" s="27"/>
      <c r="F133" s="26"/>
    </row>
    <row r="134">
      <c r="A134" s="27"/>
      <c r="B134" s="27"/>
      <c r="C134" s="27"/>
      <c r="D134" s="27"/>
      <c r="E134" s="27"/>
      <c r="F134" s="26"/>
    </row>
    <row r="135">
      <c r="A135" s="27"/>
      <c r="B135" s="27"/>
      <c r="C135" s="27"/>
      <c r="D135" s="27"/>
      <c r="E135" s="27"/>
      <c r="F135" s="26"/>
    </row>
    <row r="136">
      <c r="A136" s="27"/>
      <c r="B136" s="27"/>
      <c r="C136" s="27"/>
      <c r="D136" s="27"/>
      <c r="E136" s="27"/>
      <c r="F136" s="26"/>
    </row>
    <row r="137">
      <c r="A137" s="27"/>
      <c r="B137" s="27"/>
      <c r="C137" s="27"/>
      <c r="D137" s="27"/>
      <c r="E137" s="27"/>
      <c r="F137" s="26"/>
    </row>
    <row r="138">
      <c r="A138" s="27"/>
      <c r="B138" s="27"/>
      <c r="C138" s="27"/>
      <c r="D138" s="27"/>
      <c r="E138" s="27"/>
      <c r="F138" s="26"/>
    </row>
    <row r="139">
      <c r="A139" s="27"/>
      <c r="B139" s="27"/>
      <c r="C139" s="27"/>
      <c r="D139" s="27"/>
      <c r="E139" s="27"/>
      <c r="F139" s="26"/>
    </row>
    <row r="140">
      <c r="A140" s="27"/>
      <c r="B140" s="27"/>
      <c r="C140" s="27"/>
      <c r="D140" s="27"/>
      <c r="E140" s="27"/>
      <c r="F140" s="26"/>
    </row>
    <row r="141">
      <c r="A141" s="27"/>
      <c r="B141" s="27"/>
      <c r="C141" s="27"/>
      <c r="D141" s="27"/>
      <c r="E141" s="27"/>
      <c r="F141" s="26"/>
    </row>
    <row r="142">
      <c r="A142" s="27"/>
      <c r="B142" s="27"/>
      <c r="C142" s="27"/>
      <c r="D142" s="27"/>
      <c r="E142" s="27"/>
      <c r="F142" s="26"/>
    </row>
    <row r="143">
      <c r="A143" s="27"/>
      <c r="B143" s="27"/>
      <c r="C143" s="27"/>
      <c r="D143" s="27"/>
      <c r="E143" s="27"/>
      <c r="F143" s="26"/>
    </row>
    <row r="144">
      <c r="A144" s="27"/>
      <c r="B144" s="27"/>
      <c r="C144" s="27"/>
      <c r="D144" s="27"/>
      <c r="E144" s="27"/>
      <c r="F144" s="26"/>
    </row>
    <row r="145">
      <c r="A145" s="27"/>
      <c r="B145" s="27"/>
      <c r="C145" s="27"/>
      <c r="D145" s="27"/>
      <c r="E145" s="27"/>
      <c r="F145" s="26"/>
    </row>
    <row r="146">
      <c r="A146" s="27"/>
      <c r="B146" s="27"/>
      <c r="C146" s="27"/>
      <c r="D146" s="27"/>
      <c r="E146" s="27"/>
      <c r="F146" s="26"/>
    </row>
    <row r="147">
      <c r="A147" s="27"/>
      <c r="B147" s="27"/>
      <c r="C147" s="27"/>
      <c r="D147" s="27"/>
      <c r="E147" s="27"/>
      <c r="F147" s="26"/>
    </row>
    <row r="148">
      <c r="A148" s="27"/>
      <c r="B148" s="27"/>
      <c r="C148" s="27"/>
      <c r="D148" s="27"/>
      <c r="E148" s="27"/>
      <c r="F148" s="26"/>
    </row>
    <row r="149">
      <c r="A149" s="27"/>
      <c r="B149" s="27"/>
      <c r="C149" s="27"/>
      <c r="D149" s="27"/>
      <c r="E149" s="27"/>
      <c r="F149" s="26"/>
    </row>
    <row r="150">
      <c r="A150" s="27"/>
      <c r="B150" s="27"/>
      <c r="C150" s="27"/>
      <c r="D150" s="27"/>
      <c r="E150" s="27"/>
      <c r="F150" s="26"/>
    </row>
    <row r="151">
      <c r="A151" s="27"/>
      <c r="B151" s="27"/>
      <c r="C151" s="27"/>
      <c r="D151" s="27"/>
      <c r="E151" s="27"/>
      <c r="F151" s="26"/>
    </row>
    <row r="152">
      <c r="A152" s="27"/>
      <c r="B152" s="27"/>
      <c r="C152" s="27"/>
      <c r="D152" s="27"/>
      <c r="E152" s="27"/>
      <c r="F152" s="26"/>
    </row>
    <row r="153">
      <c r="A153" s="27"/>
      <c r="B153" s="27"/>
      <c r="C153" s="27"/>
      <c r="D153" s="27"/>
      <c r="E153" s="27"/>
      <c r="F153" s="26"/>
    </row>
    <row r="154">
      <c r="A154" s="27"/>
      <c r="B154" s="27"/>
      <c r="C154" s="27"/>
      <c r="D154" s="27"/>
      <c r="E154" s="27"/>
      <c r="F154" s="26"/>
    </row>
    <row r="155">
      <c r="A155" s="27"/>
      <c r="B155" s="27"/>
      <c r="C155" s="27"/>
      <c r="D155" s="27"/>
      <c r="E155" s="27"/>
      <c r="F155" s="26"/>
    </row>
    <row r="156">
      <c r="A156" s="27"/>
      <c r="B156" s="27"/>
      <c r="C156" s="27"/>
      <c r="D156" s="27"/>
      <c r="E156" s="27"/>
      <c r="F156" s="26"/>
    </row>
    <row r="157">
      <c r="A157" s="27"/>
      <c r="B157" s="27"/>
      <c r="C157" s="27"/>
      <c r="D157" s="27"/>
      <c r="E157" s="27"/>
      <c r="F157" s="26"/>
    </row>
    <row r="158">
      <c r="A158" s="27"/>
      <c r="B158" s="27"/>
      <c r="C158" s="27"/>
      <c r="D158" s="27"/>
      <c r="E158" s="27"/>
      <c r="F158" s="26"/>
    </row>
    <row r="159">
      <c r="A159" s="27"/>
      <c r="B159" s="27"/>
      <c r="C159" s="27"/>
      <c r="D159" s="27"/>
      <c r="E159" s="27"/>
      <c r="F159" s="26"/>
    </row>
    <row r="160">
      <c r="A160" s="27"/>
      <c r="B160" s="27"/>
      <c r="C160" s="27"/>
      <c r="D160" s="27"/>
      <c r="E160" s="27"/>
      <c r="F160" s="26"/>
    </row>
    <row r="161">
      <c r="A161" s="27"/>
      <c r="B161" s="27"/>
      <c r="C161" s="27"/>
      <c r="D161" s="27"/>
      <c r="E161" s="27"/>
      <c r="F161" s="26"/>
    </row>
    <row r="162">
      <c r="A162" s="27"/>
      <c r="B162" s="27"/>
      <c r="C162" s="27"/>
      <c r="D162" s="27"/>
      <c r="E162" s="27"/>
      <c r="F162" s="26"/>
    </row>
    <row r="163">
      <c r="A163" s="27"/>
      <c r="B163" s="27"/>
      <c r="C163" s="27"/>
      <c r="D163" s="27"/>
      <c r="E163" s="27"/>
      <c r="F163" s="26"/>
    </row>
    <row r="164">
      <c r="A164" s="27"/>
      <c r="B164" s="27"/>
      <c r="C164" s="27"/>
      <c r="D164" s="27"/>
      <c r="E164" s="27"/>
      <c r="F164" s="26"/>
    </row>
    <row r="165">
      <c r="A165" s="27"/>
      <c r="B165" s="27"/>
      <c r="C165" s="27"/>
      <c r="D165" s="27"/>
      <c r="E165" s="27"/>
      <c r="F165" s="26"/>
    </row>
    <row r="166">
      <c r="A166" s="27"/>
      <c r="B166" s="27"/>
      <c r="C166" s="27"/>
      <c r="D166" s="27"/>
      <c r="E166" s="27"/>
      <c r="F166" s="26"/>
    </row>
    <row r="167">
      <c r="A167" s="27"/>
      <c r="B167" s="27"/>
      <c r="C167" s="27"/>
      <c r="D167" s="27"/>
      <c r="E167" s="27"/>
      <c r="F167" s="26"/>
    </row>
    <row r="168">
      <c r="A168" s="27"/>
      <c r="B168" s="27"/>
      <c r="C168" s="27"/>
      <c r="D168" s="27"/>
      <c r="E168" s="27"/>
      <c r="F168" s="26"/>
    </row>
    <row r="169">
      <c r="A169" s="27"/>
      <c r="B169" s="27"/>
      <c r="C169" s="27"/>
      <c r="D169" s="27"/>
      <c r="E169" s="27"/>
      <c r="F169" s="26"/>
    </row>
    <row r="170">
      <c r="A170" s="27"/>
      <c r="B170" s="27"/>
      <c r="C170" s="27"/>
      <c r="D170" s="27"/>
      <c r="E170" s="27"/>
      <c r="F170" s="26"/>
    </row>
    <row r="171">
      <c r="A171" s="27"/>
      <c r="B171" s="27"/>
      <c r="C171" s="27"/>
      <c r="D171" s="27"/>
      <c r="E171" s="27"/>
      <c r="F171" s="26"/>
    </row>
    <row r="172">
      <c r="A172" s="27"/>
      <c r="B172" s="27"/>
      <c r="C172" s="27"/>
      <c r="D172" s="27"/>
      <c r="E172" s="27"/>
      <c r="F172" s="26"/>
    </row>
    <row r="173">
      <c r="A173" s="27"/>
      <c r="B173" s="27"/>
      <c r="C173" s="27"/>
      <c r="D173" s="27"/>
      <c r="E173" s="27"/>
      <c r="F173" s="26"/>
    </row>
    <row r="174">
      <c r="A174" s="27"/>
      <c r="B174" s="27"/>
      <c r="C174" s="27"/>
      <c r="D174" s="27"/>
      <c r="E174" s="27"/>
      <c r="F174" s="26"/>
    </row>
    <row r="175">
      <c r="A175" s="27"/>
      <c r="B175" s="27"/>
      <c r="C175" s="27"/>
      <c r="D175" s="27"/>
      <c r="E175" s="27"/>
      <c r="F175" s="26"/>
    </row>
    <row r="176">
      <c r="A176" s="27"/>
      <c r="B176" s="27"/>
      <c r="C176" s="27"/>
      <c r="D176" s="27"/>
      <c r="E176" s="27"/>
      <c r="F176" s="26"/>
    </row>
    <row r="177">
      <c r="A177" s="27"/>
      <c r="B177" s="27"/>
      <c r="C177" s="27"/>
      <c r="D177" s="27"/>
      <c r="E177" s="27"/>
      <c r="F177" s="26"/>
    </row>
    <row r="178">
      <c r="A178" s="27"/>
      <c r="B178" s="27"/>
      <c r="C178" s="27"/>
      <c r="D178" s="27"/>
      <c r="E178" s="27"/>
      <c r="F178" s="26"/>
    </row>
    <row r="179">
      <c r="A179" s="27"/>
      <c r="B179" s="27"/>
      <c r="C179" s="27"/>
      <c r="D179" s="27"/>
      <c r="E179" s="27"/>
      <c r="F179" s="26"/>
    </row>
    <row r="180">
      <c r="A180" s="27"/>
      <c r="B180" s="27"/>
      <c r="C180" s="27"/>
      <c r="D180" s="27"/>
      <c r="E180" s="27"/>
      <c r="F180" s="26"/>
    </row>
    <row r="181">
      <c r="A181" s="27"/>
      <c r="B181" s="27"/>
      <c r="C181" s="27"/>
      <c r="D181" s="27"/>
      <c r="E181" s="27"/>
      <c r="F181" s="26"/>
    </row>
    <row r="182">
      <c r="A182" s="27"/>
      <c r="B182" s="27"/>
      <c r="C182" s="27"/>
      <c r="D182" s="27"/>
      <c r="E182" s="27"/>
      <c r="F182" s="26"/>
    </row>
    <row r="183">
      <c r="A183" s="27"/>
      <c r="B183" s="27"/>
      <c r="C183" s="27"/>
      <c r="D183" s="27"/>
      <c r="E183" s="27"/>
      <c r="F183" s="26"/>
    </row>
    <row r="184">
      <c r="A184" s="27"/>
      <c r="B184" s="27"/>
      <c r="C184" s="27"/>
      <c r="D184" s="27"/>
      <c r="E184" s="27"/>
      <c r="F184" s="26"/>
    </row>
    <row r="185">
      <c r="A185" s="27"/>
      <c r="B185" s="27"/>
      <c r="C185" s="27"/>
      <c r="D185" s="27"/>
      <c r="E185" s="27"/>
      <c r="F185" s="26"/>
    </row>
    <row r="186">
      <c r="A186" s="27"/>
      <c r="B186" s="27"/>
      <c r="C186" s="27"/>
      <c r="D186" s="27"/>
      <c r="E186" s="27"/>
      <c r="F186" s="26"/>
    </row>
    <row r="187">
      <c r="A187" s="27"/>
      <c r="B187" s="27"/>
      <c r="C187" s="27"/>
      <c r="D187" s="27"/>
      <c r="E187" s="27"/>
      <c r="F187" s="26"/>
    </row>
    <row r="188">
      <c r="A188" s="27"/>
      <c r="B188" s="27"/>
      <c r="C188" s="27"/>
      <c r="D188" s="27"/>
      <c r="E188" s="27"/>
      <c r="F188" s="26"/>
    </row>
    <row r="189">
      <c r="A189" s="27"/>
      <c r="B189" s="27"/>
      <c r="C189" s="27"/>
      <c r="D189" s="27"/>
      <c r="E189" s="27"/>
      <c r="F189" s="26"/>
    </row>
    <row r="190">
      <c r="A190" s="27"/>
      <c r="B190" s="27"/>
      <c r="C190" s="27"/>
      <c r="D190" s="27"/>
      <c r="E190" s="27"/>
      <c r="F190" s="26"/>
    </row>
    <row r="191">
      <c r="A191" s="27"/>
      <c r="B191" s="27"/>
      <c r="C191" s="27"/>
      <c r="D191" s="27"/>
      <c r="E191" s="27"/>
      <c r="F191" s="26"/>
    </row>
    <row r="192">
      <c r="A192" s="27"/>
      <c r="B192" s="27"/>
      <c r="C192" s="27"/>
      <c r="D192" s="27"/>
      <c r="E192" s="27"/>
      <c r="F192" s="26"/>
    </row>
    <row r="193">
      <c r="A193" s="27"/>
      <c r="B193" s="27"/>
      <c r="C193" s="27"/>
      <c r="D193" s="27"/>
      <c r="E193" s="27"/>
      <c r="F193" s="26"/>
    </row>
    <row r="194">
      <c r="A194" s="27"/>
      <c r="B194" s="27"/>
      <c r="C194" s="27"/>
      <c r="D194" s="27"/>
      <c r="E194" s="27"/>
      <c r="F194" s="26"/>
    </row>
    <row r="195">
      <c r="A195" s="27"/>
      <c r="B195" s="27"/>
      <c r="C195" s="27"/>
      <c r="D195" s="27"/>
      <c r="E195" s="27"/>
      <c r="F195" s="26"/>
    </row>
    <row r="196">
      <c r="A196" s="27"/>
      <c r="B196" s="27"/>
      <c r="C196" s="27"/>
      <c r="D196" s="27"/>
      <c r="E196" s="27"/>
      <c r="F196" s="26"/>
    </row>
    <row r="197">
      <c r="A197" s="27"/>
      <c r="B197" s="27"/>
      <c r="C197" s="27"/>
      <c r="D197" s="27"/>
      <c r="E197" s="27"/>
      <c r="F197" s="26"/>
    </row>
    <row r="198">
      <c r="A198" s="27"/>
      <c r="B198" s="27"/>
      <c r="C198" s="27"/>
      <c r="D198" s="27"/>
      <c r="E198" s="27"/>
      <c r="F198" s="26"/>
    </row>
    <row r="199">
      <c r="A199" s="27"/>
      <c r="B199" s="27"/>
      <c r="C199" s="27"/>
      <c r="D199" s="27"/>
      <c r="E199" s="27"/>
      <c r="F199" s="26"/>
    </row>
    <row r="200">
      <c r="A200" s="27"/>
      <c r="B200" s="27"/>
      <c r="C200" s="27"/>
      <c r="D200" s="27"/>
      <c r="E200" s="27"/>
      <c r="F200" s="26"/>
    </row>
    <row r="201">
      <c r="A201" s="27"/>
      <c r="B201" s="27"/>
      <c r="C201" s="27"/>
      <c r="D201" s="27"/>
      <c r="E201" s="27"/>
      <c r="F201" s="26"/>
    </row>
    <row r="202">
      <c r="A202" s="27"/>
      <c r="B202" s="27"/>
      <c r="C202" s="27"/>
      <c r="D202" s="27"/>
      <c r="E202" s="27"/>
      <c r="F202" s="26"/>
    </row>
    <row r="203">
      <c r="A203" s="27"/>
      <c r="B203" s="27"/>
      <c r="C203" s="27"/>
      <c r="D203" s="27"/>
      <c r="E203" s="27"/>
      <c r="F203" s="26"/>
    </row>
    <row r="204">
      <c r="A204" s="27"/>
      <c r="B204" s="27"/>
      <c r="C204" s="27"/>
      <c r="D204" s="27"/>
      <c r="E204" s="27"/>
      <c r="F204" s="26"/>
    </row>
    <row r="205">
      <c r="A205" s="27"/>
      <c r="B205" s="27"/>
      <c r="C205" s="27"/>
      <c r="D205" s="27"/>
      <c r="E205" s="27"/>
      <c r="F205" s="26"/>
    </row>
    <row r="206">
      <c r="A206" s="27"/>
      <c r="B206" s="27"/>
      <c r="C206" s="27"/>
      <c r="D206" s="27"/>
      <c r="E206" s="27"/>
      <c r="F206" s="26"/>
    </row>
    <row r="207">
      <c r="A207" s="27"/>
      <c r="B207" s="27"/>
      <c r="C207" s="27"/>
      <c r="D207" s="27"/>
      <c r="E207" s="27"/>
      <c r="F207" s="26"/>
    </row>
    <row r="208">
      <c r="A208" s="27"/>
      <c r="B208" s="27"/>
      <c r="C208" s="27"/>
      <c r="D208" s="27"/>
      <c r="E208" s="27"/>
      <c r="F208" s="26"/>
    </row>
    <row r="209">
      <c r="A209" s="27"/>
      <c r="B209" s="27"/>
      <c r="C209" s="27"/>
      <c r="D209" s="27"/>
      <c r="E209" s="27"/>
      <c r="F209" s="26"/>
    </row>
    <row r="210">
      <c r="A210" s="27"/>
      <c r="B210" s="27"/>
      <c r="C210" s="27"/>
      <c r="D210" s="27"/>
      <c r="E210" s="27"/>
      <c r="F210" s="26"/>
    </row>
    <row r="211">
      <c r="A211" s="27"/>
      <c r="B211" s="27"/>
      <c r="C211" s="27"/>
      <c r="D211" s="27"/>
      <c r="E211" s="27"/>
      <c r="F211" s="26"/>
    </row>
    <row r="212">
      <c r="A212" s="27"/>
      <c r="B212" s="27"/>
      <c r="C212" s="27"/>
      <c r="D212" s="27"/>
      <c r="E212" s="27"/>
      <c r="F212" s="26"/>
    </row>
    <row r="213">
      <c r="A213" s="27"/>
      <c r="B213" s="27"/>
      <c r="C213" s="27"/>
      <c r="D213" s="27"/>
      <c r="E213" s="27"/>
      <c r="F213" s="26"/>
    </row>
    <row r="214">
      <c r="A214" s="27"/>
      <c r="B214" s="27"/>
      <c r="C214" s="27"/>
      <c r="D214" s="27"/>
      <c r="E214" s="27"/>
      <c r="F214" s="26"/>
    </row>
    <row r="215">
      <c r="A215" s="27"/>
      <c r="B215" s="27"/>
      <c r="C215" s="27"/>
      <c r="D215" s="27"/>
      <c r="E215" s="27"/>
      <c r="F215" s="26"/>
    </row>
    <row r="216">
      <c r="A216" s="27"/>
      <c r="B216" s="27"/>
      <c r="C216" s="27"/>
      <c r="D216" s="27"/>
      <c r="E216" s="27"/>
      <c r="F216" s="26"/>
    </row>
    <row r="217">
      <c r="A217" s="27"/>
      <c r="B217" s="27"/>
      <c r="C217" s="27"/>
      <c r="D217" s="27"/>
      <c r="E217" s="27"/>
      <c r="F217" s="26"/>
    </row>
    <row r="218">
      <c r="A218" s="27"/>
      <c r="B218" s="27"/>
      <c r="C218" s="27"/>
      <c r="D218" s="27"/>
      <c r="E218" s="27"/>
      <c r="F218" s="26"/>
    </row>
    <row r="219">
      <c r="A219" s="27"/>
      <c r="B219" s="27"/>
      <c r="C219" s="27"/>
      <c r="D219" s="27"/>
      <c r="E219" s="27"/>
      <c r="F219" s="26"/>
    </row>
    <row r="220">
      <c r="A220" s="27"/>
      <c r="B220" s="27"/>
      <c r="C220" s="27"/>
      <c r="D220" s="27"/>
      <c r="E220" s="27"/>
      <c r="F220" s="26"/>
    </row>
    <row r="221">
      <c r="A221" s="27"/>
      <c r="B221" s="27"/>
      <c r="C221" s="27"/>
      <c r="D221" s="27"/>
      <c r="E221" s="27"/>
      <c r="F221" s="26"/>
    </row>
    <row r="222">
      <c r="A222" s="27"/>
      <c r="B222" s="27"/>
      <c r="C222" s="27"/>
      <c r="D222" s="27"/>
      <c r="E222" s="27"/>
      <c r="F222" s="26"/>
    </row>
    <row r="223">
      <c r="A223" s="27"/>
      <c r="B223" s="27"/>
      <c r="C223" s="27"/>
      <c r="D223" s="27"/>
      <c r="E223" s="27"/>
      <c r="F223" s="26"/>
    </row>
    <row r="224">
      <c r="A224" s="27"/>
      <c r="B224" s="27"/>
      <c r="C224" s="27"/>
      <c r="D224" s="27"/>
      <c r="E224" s="27"/>
      <c r="F224" s="26"/>
    </row>
    <row r="225">
      <c r="A225" s="27"/>
      <c r="B225" s="27"/>
      <c r="C225" s="27"/>
      <c r="D225" s="27"/>
      <c r="E225" s="27"/>
      <c r="F225" s="26"/>
    </row>
    <row r="226">
      <c r="A226" s="27"/>
      <c r="B226" s="27"/>
      <c r="C226" s="27"/>
      <c r="D226" s="27"/>
      <c r="E226" s="27"/>
      <c r="F226" s="26"/>
    </row>
    <row r="227">
      <c r="A227" s="27"/>
      <c r="B227" s="27"/>
      <c r="C227" s="27"/>
      <c r="D227" s="27"/>
      <c r="E227" s="27"/>
      <c r="F227" s="26"/>
    </row>
    <row r="228">
      <c r="A228" s="27"/>
      <c r="B228" s="27"/>
      <c r="C228" s="27"/>
      <c r="D228" s="27"/>
      <c r="E228" s="27"/>
      <c r="F228" s="26"/>
    </row>
    <row r="229">
      <c r="A229" s="27"/>
      <c r="B229" s="27"/>
      <c r="C229" s="27"/>
      <c r="D229" s="27"/>
      <c r="E229" s="27"/>
      <c r="F229" s="26"/>
    </row>
    <row r="230">
      <c r="A230" s="27"/>
      <c r="B230" s="27"/>
      <c r="C230" s="27"/>
      <c r="D230" s="27"/>
      <c r="E230" s="27"/>
      <c r="F230" s="26"/>
    </row>
    <row r="231">
      <c r="A231" s="27"/>
      <c r="B231" s="27"/>
      <c r="C231" s="27"/>
      <c r="D231" s="27"/>
      <c r="E231" s="27"/>
      <c r="F231" s="26"/>
    </row>
    <row r="232">
      <c r="A232" s="27"/>
      <c r="B232" s="27"/>
      <c r="C232" s="27"/>
      <c r="D232" s="27"/>
      <c r="E232" s="27"/>
      <c r="F232" s="26"/>
    </row>
    <row r="233">
      <c r="A233" s="27"/>
      <c r="B233" s="27"/>
      <c r="C233" s="27"/>
      <c r="D233" s="27"/>
      <c r="E233" s="27"/>
      <c r="F233" s="26"/>
    </row>
    <row r="234">
      <c r="A234" s="27"/>
      <c r="B234" s="27"/>
      <c r="C234" s="27"/>
      <c r="D234" s="27"/>
      <c r="E234" s="27"/>
      <c r="F234" s="26"/>
    </row>
    <row r="235">
      <c r="A235" s="27"/>
      <c r="B235" s="27"/>
      <c r="C235" s="27"/>
      <c r="D235" s="27"/>
      <c r="E235" s="27"/>
      <c r="F235" s="26"/>
    </row>
    <row r="236">
      <c r="A236" s="27"/>
      <c r="B236" s="27"/>
      <c r="C236" s="27"/>
      <c r="D236" s="27"/>
      <c r="E236" s="27"/>
      <c r="F236" s="26"/>
    </row>
    <row r="237">
      <c r="A237" s="27"/>
      <c r="B237" s="27"/>
      <c r="C237" s="27"/>
      <c r="D237" s="27"/>
      <c r="E237" s="27"/>
      <c r="F237" s="26"/>
    </row>
    <row r="238">
      <c r="A238" s="27"/>
      <c r="B238" s="27"/>
      <c r="C238" s="27"/>
      <c r="D238" s="27"/>
      <c r="E238" s="27"/>
      <c r="F238" s="26"/>
    </row>
    <row r="239">
      <c r="A239" s="27"/>
      <c r="B239" s="27"/>
      <c r="C239" s="27"/>
      <c r="D239" s="27"/>
      <c r="E239" s="27"/>
      <c r="F239" s="26"/>
    </row>
    <row r="240">
      <c r="A240" s="27"/>
      <c r="B240" s="27"/>
      <c r="C240" s="27"/>
      <c r="D240" s="27"/>
      <c r="E240" s="27"/>
      <c r="F240" s="26"/>
    </row>
    <row r="241">
      <c r="A241" s="27"/>
      <c r="B241" s="27"/>
      <c r="C241" s="27"/>
      <c r="D241" s="27"/>
      <c r="E241" s="27"/>
      <c r="F241" s="26"/>
    </row>
    <row r="242">
      <c r="A242" s="27"/>
      <c r="B242" s="27"/>
      <c r="C242" s="27"/>
      <c r="D242" s="27"/>
      <c r="E242" s="27"/>
      <c r="F242" s="26"/>
    </row>
    <row r="243">
      <c r="A243" s="27"/>
      <c r="B243" s="27"/>
      <c r="C243" s="27"/>
      <c r="D243" s="27"/>
      <c r="E243" s="27"/>
      <c r="F243" s="26"/>
    </row>
    <row r="244">
      <c r="A244" s="27"/>
      <c r="B244" s="27"/>
      <c r="C244" s="27"/>
      <c r="D244" s="27"/>
      <c r="E244" s="27"/>
      <c r="F244" s="26"/>
    </row>
    <row r="245">
      <c r="A245" s="27"/>
      <c r="B245" s="27"/>
      <c r="C245" s="27"/>
      <c r="D245" s="27"/>
      <c r="E245" s="27"/>
      <c r="F245" s="26"/>
    </row>
    <row r="246">
      <c r="A246" s="27"/>
      <c r="B246" s="27"/>
      <c r="C246" s="27"/>
      <c r="D246" s="27"/>
      <c r="E246" s="27"/>
      <c r="F246" s="26"/>
    </row>
    <row r="247">
      <c r="A247" s="27"/>
      <c r="B247" s="27"/>
      <c r="C247" s="27"/>
      <c r="D247" s="27"/>
      <c r="E247" s="27"/>
      <c r="F247" s="26"/>
    </row>
    <row r="248">
      <c r="A248" s="27"/>
      <c r="B248" s="27"/>
      <c r="C248" s="27"/>
      <c r="D248" s="27"/>
      <c r="E248" s="27"/>
      <c r="F248" s="26"/>
    </row>
    <row r="249">
      <c r="A249" s="27"/>
      <c r="B249" s="27"/>
      <c r="C249" s="27"/>
      <c r="D249" s="27"/>
      <c r="E249" s="27"/>
      <c r="F249" s="26"/>
    </row>
    <row r="250">
      <c r="A250" s="27"/>
      <c r="B250" s="27"/>
      <c r="C250" s="27"/>
      <c r="D250" s="27"/>
      <c r="E250" s="27"/>
      <c r="F250" s="26"/>
    </row>
    <row r="251">
      <c r="A251" s="27"/>
      <c r="B251" s="27"/>
      <c r="C251" s="27"/>
      <c r="D251" s="27"/>
      <c r="E251" s="27"/>
      <c r="F251" s="26"/>
    </row>
    <row r="252">
      <c r="A252" s="27"/>
      <c r="B252" s="27"/>
      <c r="C252" s="27"/>
      <c r="D252" s="27"/>
      <c r="E252" s="27"/>
      <c r="F252" s="26"/>
    </row>
    <row r="253">
      <c r="A253" s="27"/>
      <c r="B253" s="27"/>
      <c r="C253" s="27"/>
      <c r="D253" s="27"/>
      <c r="E253" s="27"/>
      <c r="F253" s="26"/>
    </row>
    <row r="254">
      <c r="A254" s="27"/>
      <c r="B254" s="27"/>
      <c r="C254" s="27"/>
      <c r="D254" s="27"/>
      <c r="E254" s="27"/>
      <c r="F254" s="26"/>
    </row>
    <row r="255">
      <c r="A255" s="27"/>
      <c r="B255" s="27"/>
      <c r="C255" s="27"/>
      <c r="D255" s="27"/>
      <c r="E255" s="27"/>
      <c r="F255" s="26"/>
    </row>
    <row r="256">
      <c r="A256" s="27"/>
      <c r="B256" s="27"/>
      <c r="C256" s="27"/>
      <c r="D256" s="27"/>
      <c r="E256" s="27"/>
      <c r="F256" s="26"/>
    </row>
    <row r="257">
      <c r="A257" s="27"/>
      <c r="B257" s="27"/>
      <c r="C257" s="27"/>
      <c r="D257" s="27"/>
      <c r="E257" s="27"/>
      <c r="F257" s="26"/>
    </row>
    <row r="258">
      <c r="A258" s="27"/>
      <c r="B258" s="27"/>
      <c r="C258" s="27"/>
      <c r="D258" s="27"/>
      <c r="E258" s="27"/>
      <c r="F258" s="26"/>
    </row>
    <row r="259">
      <c r="A259" s="27"/>
      <c r="B259" s="27"/>
      <c r="C259" s="27"/>
      <c r="D259" s="27"/>
      <c r="E259" s="27"/>
      <c r="F259" s="26"/>
    </row>
    <row r="260">
      <c r="A260" s="27"/>
      <c r="B260" s="27"/>
      <c r="C260" s="27"/>
      <c r="D260" s="27"/>
      <c r="E260" s="27"/>
      <c r="F260" s="26"/>
    </row>
    <row r="261">
      <c r="A261" s="27"/>
      <c r="B261" s="27"/>
      <c r="C261" s="27"/>
      <c r="D261" s="27"/>
      <c r="E261" s="27"/>
      <c r="F261" s="26"/>
    </row>
    <row r="262">
      <c r="A262" s="27"/>
      <c r="B262" s="27"/>
      <c r="C262" s="27"/>
      <c r="D262" s="27"/>
      <c r="E262" s="27"/>
      <c r="F262" s="26"/>
    </row>
    <row r="263">
      <c r="A263" s="27"/>
      <c r="B263" s="27"/>
      <c r="C263" s="27"/>
      <c r="D263" s="27"/>
      <c r="E263" s="27"/>
      <c r="F263" s="26"/>
    </row>
    <row r="264">
      <c r="A264" s="27"/>
      <c r="B264" s="27"/>
      <c r="C264" s="27"/>
      <c r="D264" s="27"/>
      <c r="E264" s="27"/>
      <c r="F264" s="26"/>
    </row>
    <row r="265">
      <c r="A265" s="27"/>
      <c r="B265" s="27"/>
      <c r="C265" s="27"/>
      <c r="D265" s="27"/>
      <c r="E265" s="27"/>
      <c r="F265" s="26"/>
    </row>
    <row r="266">
      <c r="A266" s="27"/>
      <c r="B266" s="27"/>
      <c r="C266" s="27"/>
      <c r="D266" s="27"/>
      <c r="E266" s="27"/>
      <c r="F266" s="26"/>
    </row>
    <row r="267">
      <c r="A267" s="27"/>
      <c r="B267" s="27"/>
      <c r="C267" s="27"/>
      <c r="D267" s="27"/>
      <c r="E267" s="27"/>
      <c r="F267" s="26"/>
    </row>
    <row r="268">
      <c r="A268" s="27"/>
      <c r="B268" s="27"/>
      <c r="C268" s="27"/>
      <c r="D268" s="27"/>
      <c r="E268" s="27"/>
      <c r="F268" s="26"/>
    </row>
    <row r="269">
      <c r="A269" s="27"/>
      <c r="B269" s="27"/>
      <c r="C269" s="27"/>
      <c r="D269" s="27"/>
      <c r="E269" s="27"/>
      <c r="F269" s="26"/>
    </row>
    <row r="270">
      <c r="A270" s="27"/>
      <c r="B270" s="27"/>
      <c r="C270" s="27"/>
      <c r="D270" s="27"/>
      <c r="E270" s="27"/>
      <c r="F270" s="26"/>
    </row>
    <row r="271">
      <c r="A271" s="27"/>
      <c r="B271" s="27"/>
      <c r="C271" s="27"/>
      <c r="D271" s="27"/>
      <c r="E271" s="27"/>
      <c r="F271" s="26"/>
    </row>
    <row r="272">
      <c r="A272" s="27"/>
      <c r="B272" s="27"/>
      <c r="C272" s="27"/>
      <c r="D272" s="27"/>
      <c r="E272" s="27"/>
      <c r="F272" s="26"/>
    </row>
    <row r="273">
      <c r="A273" s="27"/>
      <c r="B273" s="27"/>
      <c r="C273" s="27"/>
      <c r="D273" s="27"/>
      <c r="E273" s="27"/>
      <c r="F273" s="26"/>
    </row>
    <row r="274">
      <c r="A274" s="27"/>
      <c r="B274" s="27"/>
      <c r="C274" s="27"/>
      <c r="D274" s="27"/>
      <c r="E274" s="27"/>
      <c r="F274" s="26"/>
    </row>
    <row r="275">
      <c r="A275" s="27"/>
      <c r="B275" s="27"/>
      <c r="C275" s="27"/>
      <c r="D275" s="27"/>
      <c r="E275" s="27"/>
      <c r="F275" s="26"/>
    </row>
    <row r="276">
      <c r="A276" s="27"/>
      <c r="B276" s="27"/>
      <c r="C276" s="27"/>
      <c r="D276" s="27"/>
      <c r="E276" s="27"/>
      <c r="F276" s="26"/>
    </row>
    <row r="277">
      <c r="A277" s="27"/>
      <c r="B277" s="27"/>
      <c r="C277" s="27"/>
      <c r="D277" s="27"/>
      <c r="E277" s="27"/>
      <c r="F277" s="26"/>
    </row>
    <row r="278">
      <c r="A278" s="27"/>
      <c r="B278" s="27"/>
      <c r="C278" s="27"/>
      <c r="D278" s="27"/>
      <c r="E278" s="27"/>
      <c r="F278" s="26"/>
    </row>
    <row r="279">
      <c r="A279" s="27"/>
      <c r="B279" s="27"/>
      <c r="C279" s="27"/>
      <c r="D279" s="27"/>
      <c r="E279" s="27"/>
      <c r="F279" s="26"/>
    </row>
    <row r="280">
      <c r="A280" s="27"/>
      <c r="B280" s="27"/>
      <c r="C280" s="27"/>
      <c r="D280" s="27"/>
      <c r="E280" s="27"/>
      <c r="F280" s="26"/>
    </row>
    <row r="281">
      <c r="A281" s="27"/>
      <c r="B281" s="27"/>
      <c r="C281" s="27"/>
      <c r="D281" s="27"/>
      <c r="E281" s="27"/>
      <c r="F281" s="26"/>
    </row>
    <row r="282">
      <c r="A282" s="27"/>
      <c r="B282" s="27"/>
      <c r="C282" s="27"/>
      <c r="D282" s="27"/>
      <c r="E282" s="27"/>
      <c r="F282" s="26"/>
    </row>
    <row r="283">
      <c r="A283" s="27"/>
      <c r="B283" s="27"/>
      <c r="C283" s="27"/>
      <c r="D283" s="27"/>
      <c r="E283" s="27"/>
      <c r="F283" s="26"/>
    </row>
    <row r="284">
      <c r="A284" s="27"/>
      <c r="B284" s="27"/>
      <c r="C284" s="27"/>
      <c r="D284" s="27"/>
      <c r="E284" s="27"/>
      <c r="F284" s="26"/>
    </row>
    <row r="285">
      <c r="A285" s="27"/>
      <c r="B285" s="27"/>
      <c r="C285" s="27"/>
      <c r="D285" s="27"/>
      <c r="E285" s="27"/>
      <c r="F285" s="26"/>
    </row>
    <row r="286">
      <c r="A286" s="27"/>
      <c r="B286" s="27"/>
      <c r="C286" s="27"/>
      <c r="D286" s="27"/>
      <c r="E286" s="27"/>
      <c r="F286" s="26"/>
    </row>
    <row r="287">
      <c r="A287" s="27"/>
      <c r="B287" s="27"/>
      <c r="C287" s="27"/>
      <c r="D287" s="27"/>
      <c r="E287" s="27"/>
      <c r="F287" s="26"/>
    </row>
    <row r="288">
      <c r="A288" s="27"/>
      <c r="B288" s="27"/>
      <c r="C288" s="27"/>
      <c r="D288" s="27"/>
      <c r="E288" s="27"/>
      <c r="F288" s="26"/>
    </row>
    <row r="289">
      <c r="A289" s="27"/>
      <c r="B289" s="27"/>
      <c r="C289" s="27"/>
      <c r="D289" s="27"/>
      <c r="E289" s="27"/>
      <c r="F289" s="26"/>
    </row>
    <row r="290">
      <c r="A290" s="27"/>
      <c r="B290" s="27"/>
      <c r="C290" s="27"/>
      <c r="D290" s="27"/>
      <c r="E290" s="27"/>
      <c r="F290" s="26"/>
    </row>
    <row r="291">
      <c r="A291" s="27"/>
      <c r="B291" s="27"/>
      <c r="C291" s="27"/>
      <c r="D291" s="27"/>
      <c r="E291" s="27"/>
      <c r="F291" s="26"/>
    </row>
    <row r="292">
      <c r="A292" s="27"/>
      <c r="B292" s="27"/>
      <c r="C292" s="27"/>
      <c r="D292" s="27"/>
      <c r="E292" s="27"/>
      <c r="F292" s="26"/>
    </row>
    <row r="293">
      <c r="A293" s="27"/>
      <c r="B293" s="27"/>
      <c r="C293" s="27"/>
      <c r="D293" s="27"/>
      <c r="E293" s="27"/>
      <c r="F293" s="26"/>
    </row>
    <row r="294">
      <c r="A294" s="27"/>
      <c r="B294" s="27"/>
      <c r="C294" s="27"/>
      <c r="D294" s="27"/>
      <c r="E294" s="27"/>
      <c r="F294" s="26"/>
    </row>
    <row r="295">
      <c r="A295" s="27"/>
      <c r="B295" s="27"/>
      <c r="C295" s="27"/>
      <c r="D295" s="27"/>
      <c r="E295" s="27"/>
      <c r="F295" s="26"/>
    </row>
    <row r="296">
      <c r="A296" s="27"/>
      <c r="B296" s="27"/>
      <c r="C296" s="27"/>
      <c r="D296" s="27"/>
      <c r="E296" s="27"/>
      <c r="F296" s="26"/>
    </row>
    <row r="297">
      <c r="A297" s="27"/>
      <c r="B297" s="27"/>
      <c r="C297" s="27"/>
      <c r="D297" s="27"/>
      <c r="E297" s="27"/>
      <c r="F297" s="26"/>
    </row>
    <row r="298">
      <c r="A298" s="27"/>
      <c r="B298" s="27"/>
      <c r="C298" s="27"/>
      <c r="D298" s="27"/>
      <c r="E298" s="27"/>
      <c r="F298" s="26"/>
    </row>
    <row r="299">
      <c r="A299" s="27"/>
      <c r="B299" s="27"/>
      <c r="C299" s="27"/>
      <c r="D299" s="27"/>
      <c r="E299" s="27"/>
      <c r="F299" s="26"/>
    </row>
    <row r="300">
      <c r="A300" s="27"/>
      <c r="B300" s="27"/>
      <c r="C300" s="27"/>
      <c r="D300" s="27"/>
      <c r="E300" s="27"/>
      <c r="F300" s="26"/>
    </row>
    <row r="301">
      <c r="A301" s="27"/>
      <c r="B301" s="27"/>
      <c r="C301" s="27"/>
      <c r="D301" s="27"/>
      <c r="E301" s="27"/>
      <c r="F301" s="26"/>
    </row>
    <row r="302">
      <c r="A302" s="27"/>
      <c r="B302" s="27"/>
      <c r="C302" s="27"/>
      <c r="D302" s="27"/>
      <c r="E302" s="27"/>
      <c r="F302" s="26"/>
    </row>
    <row r="303">
      <c r="A303" s="27"/>
      <c r="B303" s="27"/>
      <c r="C303" s="27"/>
      <c r="D303" s="27"/>
      <c r="E303" s="27"/>
      <c r="F303" s="26"/>
    </row>
    <row r="304">
      <c r="A304" s="27"/>
      <c r="B304" s="27"/>
      <c r="C304" s="27"/>
      <c r="D304" s="27"/>
      <c r="E304" s="27"/>
      <c r="F304" s="26"/>
    </row>
    <row r="305">
      <c r="A305" s="27"/>
      <c r="B305" s="27"/>
      <c r="C305" s="27"/>
      <c r="D305" s="27"/>
      <c r="E305" s="27"/>
      <c r="F305" s="26"/>
    </row>
    <row r="306">
      <c r="A306" s="27"/>
      <c r="B306" s="27"/>
      <c r="C306" s="27"/>
      <c r="D306" s="27"/>
      <c r="E306" s="27"/>
      <c r="F306" s="26"/>
    </row>
    <row r="307">
      <c r="A307" s="27"/>
      <c r="B307" s="27"/>
      <c r="C307" s="27"/>
      <c r="D307" s="27"/>
      <c r="E307" s="27"/>
      <c r="F307" s="26"/>
    </row>
    <row r="308">
      <c r="A308" s="27"/>
      <c r="B308" s="27"/>
      <c r="C308" s="27"/>
      <c r="D308" s="27"/>
      <c r="E308" s="27"/>
      <c r="F308" s="26"/>
    </row>
    <row r="309">
      <c r="A309" s="27"/>
      <c r="B309" s="27"/>
      <c r="C309" s="27"/>
      <c r="D309" s="27"/>
      <c r="E309" s="27"/>
      <c r="F309" s="26"/>
    </row>
    <row r="310">
      <c r="A310" s="27"/>
      <c r="B310" s="27"/>
      <c r="C310" s="27"/>
      <c r="D310" s="27"/>
      <c r="E310" s="27"/>
      <c r="F310" s="26"/>
    </row>
    <row r="311">
      <c r="A311" s="27"/>
      <c r="B311" s="27"/>
      <c r="C311" s="27"/>
      <c r="D311" s="27"/>
      <c r="E311" s="27"/>
      <c r="F311" s="26"/>
    </row>
    <row r="312">
      <c r="A312" s="27"/>
      <c r="B312" s="27"/>
      <c r="C312" s="27"/>
      <c r="D312" s="27"/>
      <c r="E312" s="27"/>
      <c r="F312" s="26"/>
    </row>
    <row r="313">
      <c r="A313" s="27"/>
      <c r="B313" s="27"/>
      <c r="C313" s="27"/>
      <c r="D313" s="27"/>
      <c r="E313" s="27"/>
      <c r="F313" s="26"/>
    </row>
    <row r="314">
      <c r="A314" s="27"/>
      <c r="B314" s="27"/>
      <c r="C314" s="27"/>
      <c r="D314" s="27"/>
      <c r="E314" s="27"/>
      <c r="F314" s="26"/>
    </row>
    <row r="315">
      <c r="A315" s="27"/>
      <c r="B315" s="27"/>
      <c r="C315" s="27"/>
      <c r="D315" s="27"/>
      <c r="E315" s="27"/>
      <c r="F315" s="26"/>
    </row>
    <row r="316">
      <c r="A316" s="27"/>
      <c r="B316" s="27"/>
      <c r="C316" s="27"/>
      <c r="D316" s="27"/>
      <c r="E316" s="27"/>
      <c r="F316" s="26"/>
    </row>
    <row r="317">
      <c r="A317" s="27"/>
      <c r="B317" s="27"/>
      <c r="C317" s="27"/>
      <c r="D317" s="27"/>
      <c r="E317" s="27"/>
      <c r="F317" s="26"/>
    </row>
    <row r="318">
      <c r="A318" s="27"/>
      <c r="B318" s="27"/>
      <c r="C318" s="27"/>
      <c r="D318" s="27"/>
      <c r="E318" s="27"/>
      <c r="F318" s="26"/>
    </row>
    <row r="319">
      <c r="A319" s="27"/>
      <c r="B319" s="27"/>
      <c r="C319" s="27"/>
      <c r="D319" s="27"/>
      <c r="E319" s="27"/>
      <c r="F319" s="26"/>
    </row>
    <row r="320">
      <c r="A320" s="27"/>
      <c r="B320" s="27"/>
      <c r="C320" s="27"/>
      <c r="D320" s="27"/>
      <c r="E320" s="27"/>
      <c r="F320" s="26"/>
    </row>
    <row r="321">
      <c r="A321" s="27"/>
      <c r="B321" s="27"/>
      <c r="C321" s="27"/>
      <c r="D321" s="27"/>
      <c r="E321" s="27"/>
      <c r="F321" s="26"/>
    </row>
    <row r="322">
      <c r="A322" s="27"/>
      <c r="B322" s="27"/>
      <c r="C322" s="27"/>
      <c r="D322" s="27"/>
      <c r="E322" s="27"/>
      <c r="F322" s="26"/>
    </row>
    <row r="323">
      <c r="A323" s="27"/>
      <c r="B323" s="27"/>
      <c r="C323" s="27"/>
      <c r="D323" s="27"/>
      <c r="E323" s="27"/>
      <c r="F323" s="26"/>
    </row>
    <row r="324">
      <c r="A324" s="27"/>
      <c r="B324" s="27"/>
      <c r="C324" s="27"/>
      <c r="D324" s="27"/>
      <c r="E324" s="27"/>
      <c r="F324" s="26"/>
    </row>
    <row r="325">
      <c r="A325" s="27"/>
      <c r="B325" s="27"/>
      <c r="C325" s="27"/>
      <c r="D325" s="27"/>
      <c r="E325" s="27"/>
      <c r="F325" s="26"/>
    </row>
    <row r="326">
      <c r="A326" s="27"/>
      <c r="B326" s="27"/>
      <c r="C326" s="27"/>
      <c r="D326" s="27"/>
      <c r="E326" s="27"/>
      <c r="F326" s="26"/>
    </row>
    <row r="327">
      <c r="A327" s="27"/>
      <c r="B327" s="27"/>
      <c r="C327" s="27"/>
      <c r="D327" s="27"/>
      <c r="E327" s="27"/>
      <c r="F327" s="26"/>
    </row>
    <row r="328">
      <c r="A328" s="27"/>
      <c r="B328" s="27"/>
      <c r="C328" s="27"/>
      <c r="D328" s="27"/>
      <c r="E328" s="27"/>
      <c r="F328" s="26"/>
    </row>
    <row r="329">
      <c r="A329" s="27"/>
      <c r="B329" s="27"/>
      <c r="C329" s="27"/>
      <c r="D329" s="27"/>
      <c r="E329" s="27"/>
      <c r="F329" s="26"/>
    </row>
    <row r="330">
      <c r="A330" s="27"/>
      <c r="B330" s="27"/>
      <c r="C330" s="27"/>
      <c r="D330" s="27"/>
      <c r="E330" s="27"/>
      <c r="F330" s="26"/>
    </row>
    <row r="331">
      <c r="A331" s="27"/>
      <c r="B331" s="27"/>
      <c r="C331" s="27"/>
      <c r="D331" s="27"/>
      <c r="E331" s="27"/>
      <c r="F331" s="26"/>
    </row>
    <row r="332">
      <c r="A332" s="27"/>
      <c r="B332" s="27"/>
      <c r="C332" s="27"/>
      <c r="D332" s="27"/>
      <c r="E332" s="27"/>
      <c r="F332" s="26"/>
    </row>
    <row r="333">
      <c r="A333" s="27"/>
      <c r="B333" s="27"/>
      <c r="C333" s="27"/>
      <c r="D333" s="27"/>
      <c r="E333" s="27"/>
      <c r="F333" s="26"/>
    </row>
    <row r="334">
      <c r="A334" s="27"/>
      <c r="B334" s="27"/>
      <c r="C334" s="27"/>
      <c r="D334" s="27"/>
      <c r="E334" s="27"/>
      <c r="F334" s="26"/>
    </row>
    <row r="335">
      <c r="A335" s="27"/>
      <c r="B335" s="27"/>
      <c r="C335" s="27"/>
      <c r="D335" s="27"/>
      <c r="E335" s="27"/>
      <c r="F335" s="26"/>
    </row>
    <row r="336">
      <c r="A336" s="27"/>
      <c r="B336" s="27"/>
      <c r="C336" s="27"/>
      <c r="D336" s="27"/>
      <c r="E336" s="27"/>
      <c r="F336" s="26"/>
    </row>
    <row r="337">
      <c r="A337" s="27"/>
      <c r="B337" s="27"/>
      <c r="C337" s="27"/>
      <c r="D337" s="27"/>
      <c r="E337" s="27"/>
      <c r="F337" s="26"/>
    </row>
    <row r="338">
      <c r="A338" s="27"/>
      <c r="B338" s="27"/>
      <c r="C338" s="27"/>
      <c r="D338" s="27"/>
      <c r="E338" s="27"/>
      <c r="F338" s="26"/>
    </row>
    <row r="339">
      <c r="A339" s="27"/>
      <c r="B339" s="27"/>
      <c r="C339" s="27"/>
      <c r="D339" s="27"/>
      <c r="E339" s="27"/>
      <c r="F339" s="26"/>
    </row>
    <row r="340">
      <c r="A340" s="27"/>
      <c r="B340" s="27"/>
      <c r="C340" s="27"/>
      <c r="D340" s="27"/>
      <c r="E340" s="27"/>
      <c r="F340" s="26"/>
    </row>
    <row r="341">
      <c r="A341" s="27"/>
      <c r="B341" s="27"/>
      <c r="C341" s="27"/>
      <c r="D341" s="27"/>
      <c r="E341" s="27"/>
      <c r="F341" s="26"/>
    </row>
    <row r="342">
      <c r="A342" s="27"/>
      <c r="B342" s="27"/>
      <c r="C342" s="27"/>
      <c r="D342" s="27"/>
      <c r="E342" s="27"/>
      <c r="F342" s="26"/>
    </row>
    <row r="343">
      <c r="A343" s="27"/>
      <c r="B343" s="27"/>
      <c r="C343" s="27"/>
      <c r="D343" s="27"/>
      <c r="E343" s="27"/>
      <c r="F343" s="26"/>
    </row>
    <row r="344">
      <c r="A344" s="27"/>
      <c r="B344" s="27"/>
      <c r="C344" s="27"/>
      <c r="D344" s="27"/>
      <c r="E344" s="27"/>
      <c r="F344" s="26"/>
    </row>
    <row r="345">
      <c r="A345" s="27"/>
      <c r="B345" s="27"/>
      <c r="C345" s="27"/>
      <c r="D345" s="27"/>
      <c r="E345" s="27"/>
      <c r="F345" s="26"/>
    </row>
    <row r="346">
      <c r="A346" s="27"/>
      <c r="B346" s="27"/>
      <c r="C346" s="27"/>
      <c r="D346" s="27"/>
      <c r="E346" s="27"/>
      <c r="F346" s="26"/>
    </row>
    <row r="347">
      <c r="A347" s="27"/>
      <c r="B347" s="27"/>
      <c r="C347" s="27"/>
      <c r="D347" s="27"/>
      <c r="E347" s="27"/>
      <c r="F347" s="26"/>
    </row>
    <row r="348">
      <c r="A348" s="27"/>
      <c r="B348" s="27"/>
      <c r="C348" s="27"/>
      <c r="D348" s="27"/>
      <c r="E348" s="27"/>
      <c r="F348" s="26"/>
    </row>
    <row r="349">
      <c r="A349" s="27"/>
      <c r="B349" s="27"/>
      <c r="C349" s="27"/>
      <c r="D349" s="27"/>
      <c r="E349" s="27"/>
      <c r="F349" s="26"/>
    </row>
    <row r="350">
      <c r="A350" s="27"/>
      <c r="B350" s="27"/>
      <c r="C350" s="27"/>
      <c r="D350" s="27"/>
      <c r="E350" s="27"/>
      <c r="F350" s="26"/>
    </row>
    <row r="351">
      <c r="A351" s="27"/>
      <c r="B351" s="27"/>
      <c r="C351" s="27"/>
      <c r="D351" s="27"/>
      <c r="E351" s="27"/>
      <c r="F351" s="26"/>
    </row>
    <row r="352">
      <c r="A352" s="27"/>
      <c r="B352" s="27"/>
      <c r="C352" s="27"/>
      <c r="D352" s="27"/>
      <c r="E352" s="27"/>
      <c r="F352" s="26"/>
    </row>
    <row r="353">
      <c r="A353" s="27"/>
      <c r="B353" s="27"/>
      <c r="C353" s="27"/>
      <c r="D353" s="27"/>
      <c r="E353" s="27"/>
      <c r="F353" s="26"/>
    </row>
    <row r="354">
      <c r="A354" s="27"/>
      <c r="B354" s="27"/>
      <c r="C354" s="27"/>
      <c r="D354" s="27"/>
      <c r="E354" s="27"/>
      <c r="F354" s="26"/>
    </row>
    <row r="355">
      <c r="A355" s="27"/>
      <c r="B355" s="27"/>
      <c r="C355" s="27"/>
      <c r="D355" s="27"/>
      <c r="E355" s="27"/>
      <c r="F355" s="26"/>
    </row>
    <row r="356">
      <c r="A356" s="27"/>
      <c r="B356" s="27"/>
      <c r="C356" s="27"/>
      <c r="D356" s="27"/>
      <c r="E356" s="27"/>
      <c r="F356" s="26"/>
    </row>
    <row r="357">
      <c r="A357" s="27"/>
      <c r="B357" s="27"/>
      <c r="C357" s="27"/>
      <c r="D357" s="27"/>
      <c r="E357" s="27"/>
      <c r="F357" s="26"/>
    </row>
    <row r="358">
      <c r="A358" s="27"/>
      <c r="B358" s="27"/>
      <c r="C358" s="27"/>
      <c r="D358" s="27"/>
      <c r="E358" s="27"/>
      <c r="F358" s="26"/>
    </row>
    <row r="359">
      <c r="A359" s="27"/>
      <c r="B359" s="27"/>
      <c r="C359" s="27"/>
      <c r="D359" s="27"/>
      <c r="E359" s="27"/>
      <c r="F359" s="26"/>
    </row>
    <row r="360">
      <c r="A360" s="27"/>
      <c r="B360" s="27"/>
      <c r="C360" s="27"/>
      <c r="D360" s="27"/>
      <c r="E360" s="27"/>
      <c r="F360" s="26"/>
    </row>
    <row r="361">
      <c r="A361" s="27"/>
      <c r="B361" s="27"/>
      <c r="C361" s="27"/>
      <c r="D361" s="27"/>
      <c r="E361" s="27"/>
      <c r="F361" s="26"/>
    </row>
    <row r="362">
      <c r="A362" s="27"/>
      <c r="B362" s="27"/>
      <c r="C362" s="27"/>
      <c r="D362" s="27"/>
      <c r="E362" s="27"/>
      <c r="F362" s="26"/>
    </row>
    <row r="363">
      <c r="A363" s="27"/>
      <c r="B363" s="27"/>
      <c r="C363" s="27"/>
      <c r="D363" s="27"/>
      <c r="E363" s="27"/>
      <c r="F363" s="26"/>
    </row>
    <row r="364">
      <c r="A364" s="27"/>
      <c r="B364" s="27"/>
      <c r="C364" s="27"/>
      <c r="D364" s="27"/>
      <c r="E364" s="27"/>
      <c r="F364" s="26"/>
    </row>
    <row r="365">
      <c r="A365" s="27"/>
      <c r="B365" s="27"/>
      <c r="C365" s="27"/>
      <c r="D365" s="27"/>
      <c r="E365" s="27"/>
      <c r="F365" s="26"/>
    </row>
    <row r="366">
      <c r="A366" s="27"/>
      <c r="B366" s="27"/>
      <c r="C366" s="27"/>
      <c r="D366" s="27"/>
      <c r="E366" s="27"/>
      <c r="F366" s="26"/>
    </row>
    <row r="367">
      <c r="A367" s="27"/>
      <c r="B367" s="27"/>
      <c r="C367" s="27"/>
      <c r="D367" s="27"/>
      <c r="E367" s="27"/>
      <c r="F367" s="26"/>
    </row>
    <row r="368">
      <c r="A368" s="27"/>
      <c r="B368" s="27"/>
      <c r="C368" s="27"/>
      <c r="D368" s="27"/>
      <c r="E368" s="27"/>
      <c r="F368" s="26"/>
    </row>
    <row r="369">
      <c r="A369" s="27"/>
      <c r="B369" s="27"/>
      <c r="C369" s="27"/>
      <c r="D369" s="27"/>
      <c r="E369" s="27"/>
      <c r="F369" s="26"/>
    </row>
    <row r="370">
      <c r="A370" s="27"/>
      <c r="B370" s="27"/>
      <c r="C370" s="27"/>
      <c r="D370" s="27"/>
      <c r="E370" s="27"/>
      <c r="F370" s="26"/>
    </row>
    <row r="371">
      <c r="A371" s="27"/>
      <c r="B371" s="27"/>
      <c r="C371" s="27"/>
      <c r="D371" s="27"/>
      <c r="E371" s="27"/>
      <c r="F371" s="26"/>
    </row>
    <row r="372">
      <c r="A372" s="27"/>
      <c r="B372" s="27"/>
      <c r="C372" s="27"/>
      <c r="D372" s="27"/>
      <c r="E372" s="27"/>
      <c r="F372" s="26"/>
    </row>
    <row r="373">
      <c r="A373" s="27"/>
      <c r="B373" s="27"/>
      <c r="C373" s="27"/>
      <c r="D373" s="27"/>
      <c r="E373" s="27"/>
      <c r="F373" s="26"/>
    </row>
    <row r="374">
      <c r="A374" s="27"/>
      <c r="B374" s="27"/>
      <c r="C374" s="27"/>
      <c r="D374" s="27"/>
      <c r="E374" s="27"/>
      <c r="F374" s="26"/>
    </row>
    <row r="375">
      <c r="A375" s="27"/>
      <c r="B375" s="27"/>
      <c r="C375" s="27"/>
      <c r="D375" s="27"/>
      <c r="E375" s="27"/>
      <c r="F375" s="26"/>
    </row>
    <row r="376">
      <c r="A376" s="27"/>
      <c r="B376" s="27"/>
      <c r="C376" s="27"/>
      <c r="D376" s="27"/>
      <c r="E376" s="27"/>
      <c r="F376" s="26"/>
    </row>
    <row r="377">
      <c r="A377" s="27"/>
      <c r="B377" s="27"/>
      <c r="C377" s="27"/>
      <c r="D377" s="27"/>
      <c r="E377" s="27"/>
      <c r="F377" s="26"/>
    </row>
    <row r="378">
      <c r="A378" s="27"/>
      <c r="B378" s="27"/>
      <c r="C378" s="27"/>
      <c r="D378" s="27"/>
      <c r="E378" s="27"/>
      <c r="F378" s="26"/>
    </row>
    <row r="379">
      <c r="A379" s="27"/>
      <c r="B379" s="27"/>
      <c r="C379" s="27"/>
      <c r="D379" s="27"/>
      <c r="E379" s="27"/>
      <c r="F379" s="26"/>
    </row>
    <row r="380">
      <c r="A380" s="27"/>
      <c r="B380" s="27"/>
      <c r="C380" s="27"/>
      <c r="D380" s="27"/>
      <c r="E380" s="27"/>
      <c r="F380" s="26"/>
    </row>
    <row r="381">
      <c r="A381" s="27"/>
      <c r="B381" s="27"/>
      <c r="C381" s="27"/>
      <c r="D381" s="27"/>
      <c r="E381" s="27"/>
      <c r="F381" s="26"/>
    </row>
    <row r="382">
      <c r="A382" s="27"/>
      <c r="B382" s="27"/>
      <c r="C382" s="27"/>
      <c r="D382" s="27"/>
      <c r="E382" s="27"/>
      <c r="F382" s="26"/>
    </row>
    <row r="383">
      <c r="A383" s="27"/>
      <c r="B383" s="27"/>
      <c r="C383" s="27"/>
      <c r="D383" s="27"/>
      <c r="E383" s="27"/>
      <c r="F383" s="26"/>
    </row>
    <row r="384">
      <c r="A384" s="27"/>
      <c r="B384" s="27"/>
      <c r="C384" s="27"/>
      <c r="D384" s="27"/>
      <c r="E384" s="27"/>
      <c r="F384" s="26"/>
    </row>
    <row r="385">
      <c r="A385" s="27"/>
      <c r="B385" s="27"/>
      <c r="C385" s="27"/>
      <c r="D385" s="27"/>
      <c r="E385" s="27"/>
      <c r="F385" s="26"/>
    </row>
    <row r="386">
      <c r="A386" s="27"/>
      <c r="B386" s="27"/>
      <c r="C386" s="27"/>
      <c r="D386" s="27"/>
      <c r="E386" s="27"/>
      <c r="F386" s="26"/>
    </row>
    <row r="387">
      <c r="A387" s="27"/>
      <c r="B387" s="27"/>
      <c r="C387" s="27"/>
      <c r="D387" s="27"/>
      <c r="E387" s="27"/>
      <c r="F387" s="26"/>
    </row>
    <row r="388">
      <c r="A388" s="27"/>
      <c r="B388" s="27"/>
      <c r="C388" s="27"/>
      <c r="D388" s="27"/>
      <c r="E388" s="27"/>
      <c r="F388" s="26"/>
    </row>
    <row r="389">
      <c r="A389" s="27"/>
      <c r="B389" s="27"/>
      <c r="C389" s="27"/>
      <c r="D389" s="27"/>
      <c r="E389" s="27"/>
      <c r="F389" s="26"/>
    </row>
    <row r="390">
      <c r="A390" s="27"/>
      <c r="B390" s="27"/>
      <c r="C390" s="27"/>
      <c r="D390" s="27"/>
      <c r="E390" s="27"/>
      <c r="F390" s="26"/>
    </row>
    <row r="391">
      <c r="A391" s="27"/>
      <c r="B391" s="27"/>
      <c r="C391" s="27"/>
      <c r="D391" s="27"/>
      <c r="E391" s="27"/>
      <c r="F391" s="26"/>
    </row>
    <row r="392">
      <c r="A392" s="27"/>
      <c r="B392" s="27"/>
      <c r="C392" s="27"/>
      <c r="D392" s="27"/>
      <c r="E392" s="27"/>
      <c r="F392" s="26"/>
    </row>
    <row r="393">
      <c r="A393" s="27"/>
      <c r="B393" s="27"/>
      <c r="C393" s="27"/>
      <c r="D393" s="27"/>
      <c r="E393" s="27"/>
      <c r="F393" s="26"/>
    </row>
    <row r="394">
      <c r="A394" s="27"/>
      <c r="B394" s="27"/>
      <c r="C394" s="27"/>
      <c r="D394" s="27"/>
      <c r="E394" s="27"/>
      <c r="F394" s="26"/>
    </row>
    <row r="395">
      <c r="A395" s="27"/>
      <c r="B395" s="27"/>
      <c r="C395" s="27"/>
      <c r="D395" s="27"/>
      <c r="E395" s="27"/>
      <c r="F395" s="26"/>
    </row>
    <row r="396">
      <c r="A396" s="27"/>
      <c r="B396" s="27"/>
      <c r="C396" s="27"/>
      <c r="D396" s="27"/>
      <c r="E396" s="27"/>
      <c r="F396" s="26"/>
    </row>
    <row r="397">
      <c r="A397" s="27"/>
      <c r="B397" s="27"/>
      <c r="C397" s="27"/>
      <c r="D397" s="27"/>
      <c r="E397" s="27"/>
      <c r="F397" s="26"/>
    </row>
    <row r="398">
      <c r="A398" s="27"/>
      <c r="B398" s="27"/>
      <c r="C398" s="27"/>
      <c r="D398" s="27"/>
      <c r="E398" s="27"/>
      <c r="F398" s="26"/>
    </row>
    <row r="399">
      <c r="A399" s="27"/>
      <c r="B399" s="27"/>
      <c r="C399" s="27"/>
      <c r="D399" s="27"/>
      <c r="E399" s="27"/>
      <c r="F399" s="26"/>
    </row>
    <row r="400">
      <c r="A400" s="27"/>
      <c r="B400" s="27"/>
      <c r="C400" s="27"/>
      <c r="D400" s="27"/>
      <c r="E400" s="27"/>
      <c r="F400" s="26"/>
    </row>
    <row r="401">
      <c r="A401" s="27"/>
      <c r="B401" s="27"/>
      <c r="C401" s="27"/>
      <c r="D401" s="27"/>
      <c r="E401" s="27"/>
      <c r="F401" s="26"/>
    </row>
    <row r="402">
      <c r="A402" s="27"/>
      <c r="B402" s="27"/>
      <c r="C402" s="27"/>
      <c r="D402" s="27"/>
      <c r="E402" s="27"/>
      <c r="F402" s="26"/>
    </row>
    <row r="403">
      <c r="A403" s="27"/>
      <c r="B403" s="27"/>
      <c r="C403" s="27"/>
      <c r="D403" s="27"/>
      <c r="E403" s="27"/>
      <c r="F403" s="26"/>
    </row>
    <row r="404">
      <c r="A404" s="27"/>
      <c r="B404" s="27"/>
      <c r="C404" s="27"/>
      <c r="D404" s="27"/>
      <c r="E404" s="27"/>
      <c r="F404" s="26"/>
    </row>
    <row r="405">
      <c r="A405" s="27"/>
      <c r="B405" s="27"/>
      <c r="C405" s="27"/>
      <c r="D405" s="27"/>
      <c r="E405" s="27"/>
      <c r="F405" s="26"/>
    </row>
    <row r="406">
      <c r="A406" s="27"/>
      <c r="B406" s="27"/>
      <c r="C406" s="27"/>
      <c r="D406" s="27"/>
      <c r="E406" s="27"/>
      <c r="F406" s="26"/>
    </row>
    <row r="407">
      <c r="A407" s="27"/>
      <c r="B407" s="27"/>
      <c r="C407" s="27"/>
      <c r="D407" s="27"/>
      <c r="E407" s="27"/>
      <c r="F407" s="26"/>
    </row>
    <row r="408">
      <c r="A408" s="27"/>
      <c r="B408" s="27"/>
      <c r="C408" s="27"/>
      <c r="D408" s="27"/>
      <c r="E408" s="27"/>
      <c r="F408" s="26"/>
    </row>
    <row r="409">
      <c r="A409" s="27"/>
      <c r="B409" s="27"/>
      <c r="C409" s="27"/>
      <c r="D409" s="27"/>
      <c r="E409" s="27"/>
      <c r="F409" s="26"/>
    </row>
    <row r="410">
      <c r="A410" s="27"/>
      <c r="B410" s="27"/>
      <c r="C410" s="27"/>
      <c r="D410" s="27"/>
      <c r="E410" s="27"/>
      <c r="F410" s="26"/>
    </row>
    <row r="411">
      <c r="A411" s="27"/>
      <c r="B411" s="27"/>
      <c r="C411" s="27"/>
      <c r="D411" s="27"/>
      <c r="E411" s="27"/>
      <c r="F411" s="26"/>
    </row>
    <row r="412">
      <c r="A412" s="27"/>
      <c r="B412" s="27"/>
      <c r="C412" s="27"/>
      <c r="D412" s="27"/>
      <c r="E412" s="27"/>
      <c r="F412" s="26"/>
    </row>
    <row r="413">
      <c r="A413" s="27"/>
      <c r="B413" s="27"/>
      <c r="C413" s="27"/>
      <c r="D413" s="27"/>
      <c r="E413" s="27"/>
      <c r="F413" s="26"/>
    </row>
    <row r="414">
      <c r="A414" s="27"/>
      <c r="B414" s="27"/>
      <c r="C414" s="27"/>
      <c r="D414" s="27"/>
      <c r="E414" s="27"/>
      <c r="F414" s="26"/>
    </row>
    <row r="415">
      <c r="A415" s="27"/>
      <c r="B415" s="27"/>
      <c r="C415" s="27"/>
      <c r="D415" s="27"/>
      <c r="E415" s="27"/>
      <c r="F415" s="26"/>
    </row>
    <row r="416">
      <c r="A416" s="27"/>
      <c r="B416" s="27"/>
      <c r="C416" s="27"/>
      <c r="D416" s="27"/>
      <c r="E416" s="27"/>
      <c r="F416" s="26"/>
    </row>
    <row r="417">
      <c r="A417" s="27"/>
      <c r="B417" s="27"/>
      <c r="C417" s="27"/>
      <c r="D417" s="27"/>
      <c r="E417" s="27"/>
      <c r="F417" s="26"/>
    </row>
    <row r="418">
      <c r="A418" s="27"/>
      <c r="B418" s="27"/>
      <c r="C418" s="27"/>
      <c r="D418" s="27"/>
      <c r="E418" s="27"/>
      <c r="F418" s="26"/>
    </row>
    <row r="419">
      <c r="A419" s="27"/>
      <c r="B419" s="27"/>
      <c r="C419" s="27"/>
      <c r="D419" s="27"/>
      <c r="E419" s="27"/>
      <c r="F419" s="26"/>
    </row>
    <row r="420">
      <c r="A420" s="27"/>
      <c r="B420" s="27"/>
      <c r="C420" s="27"/>
      <c r="D420" s="27"/>
      <c r="E420" s="27"/>
      <c r="F420" s="26"/>
    </row>
    <row r="421">
      <c r="A421" s="27"/>
      <c r="B421" s="27"/>
      <c r="C421" s="27"/>
      <c r="D421" s="27"/>
      <c r="E421" s="27"/>
      <c r="F421" s="26"/>
    </row>
    <row r="422">
      <c r="A422" s="27"/>
      <c r="B422" s="27"/>
      <c r="C422" s="27"/>
      <c r="D422" s="27"/>
      <c r="E422" s="27"/>
      <c r="F422" s="26"/>
    </row>
    <row r="423">
      <c r="A423" s="27"/>
      <c r="B423" s="27"/>
      <c r="C423" s="27"/>
      <c r="D423" s="27"/>
      <c r="E423" s="27"/>
      <c r="F423" s="26"/>
    </row>
    <row r="424">
      <c r="A424" s="27"/>
      <c r="B424" s="27"/>
      <c r="C424" s="27"/>
      <c r="D424" s="27"/>
      <c r="E424" s="27"/>
      <c r="F424" s="26"/>
    </row>
    <row r="425">
      <c r="A425" s="27"/>
      <c r="B425" s="27"/>
      <c r="C425" s="27"/>
      <c r="D425" s="27"/>
      <c r="E425" s="27"/>
      <c r="F425" s="26"/>
    </row>
    <row r="426">
      <c r="A426" s="27"/>
      <c r="B426" s="27"/>
      <c r="C426" s="27"/>
      <c r="D426" s="27"/>
      <c r="E426" s="27"/>
      <c r="F426" s="26"/>
    </row>
    <row r="427">
      <c r="A427" s="27"/>
      <c r="B427" s="27"/>
      <c r="C427" s="27"/>
      <c r="D427" s="27"/>
      <c r="E427" s="27"/>
      <c r="F427" s="26"/>
    </row>
    <row r="428">
      <c r="A428" s="27"/>
      <c r="B428" s="27"/>
      <c r="C428" s="27"/>
      <c r="D428" s="27"/>
      <c r="E428" s="27"/>
      <c r="F428" s="26"/>
    </row>
    <row r="429">
      <c r="A429" s="27"/>
      <c r="B429" s="27"/>
      <c r="C429" s="27"/>
      <c r="D429" s="27"/>
      <c r="E429" s="27"/>
      <c r="F429" s="26"/>
    </row>
    <row r="430">
      <c r="A430" s="27"/>
      <c r="B430" s="27"/>
      <c r="C430" s="27"/>
      <c r="D430" s="27"/>
      <c r="E430" s="27"/>
      <c r="F430" s="26"/>
    </row>
    <row r="431">
      <c r="A431" s="27"/>
      <c r="B431" s="27"/>
      <c r="C431" s="27"/>
      <c r="D431" s="27"/>
      <c r="E431" s="27"/>
      <c r="F431" s="26"/>
    </row>
    <row r="432">
      <c r="A432" s="27"/>
      <c r="B432" s="27"/>
      <c r="C432" s="27"/>
      <c r="D432" s="27"/>
      <c r="E432" s="27"/>
      <c r="F432" s="26"/>
    </row>
    <row r="433">
      <c r="A433" s="27"/>
      <c r="B433" s="27"/>
      <c r="C433" s="27"/>
      <c r="D433" s="27"/>
      <c r="E433" s="27"/>
      <c r="F433" s="26"/>
    </row>
    <row r="434">
      <c r="A434" s="27"/>
      <c r="B434" s="27"/>
      <c r="C434" s="27"/>
      <c r="D434" s="27"/>
      <c r="E434" s="27"/>
      <c r="F434" s="26"/>
    </row>
    <row r="435">
      <c r="A435" s="27"/>
      <c r="B435" s="27"/>
      <c r="C435" s="27"/>
      <c r="D435" s="27"/>
      <c r="E435" s="27"/>
      <c r="F435" s="26"/>
    </row>
    <row r="436">
      <c r="A436" s="27"/>
      <c r="B436" s="27"/>
      <c r="C436" s="27"/>
      <c r="D436" s="27"/>
      <c r="E436" s="27"/>
      <c r="F436" s="26"/>
    </row>
    <row r="437">
      <c r="A437" s="27"/>
      <c r="B437" s="27"/>
      <c r="C437" s="27"/>
      <c r="D437" s="27"/>
      <c r="E437" s="27"/>
      <c r="F437" s="26"/>
    </row>
    <row r="438">
      <c r="A438" s="27"/>
      <c r="B438" s="27"/>
      <c r="C438" s="27"/>
      <c r="D438" s="27"/>
      <c r="E438" s="27"/>
      <c r="F438" s="26"/>
    </row>
    <row r="439">
      <c r="A439" s="27"/>
      <c r="B439" s="27"/>
      <c r="C439" s="27"/>
      <c r="D439" s="27"/>
      <c r="E439" s="27"/>
      <c r="F439" s="26"/>
    </row>
    <row r="440">
      <c r="A440" s="27"/>
      <c r="B440" s="27"/>
      <c r="C440" s="27"/>
      <c r="D440" s="27"/>
      <c r="E440" s="27"/>
      <c r="F440" s="26"/>
    </row>
    <row r="441">
      <c r="A441" s="27"/>
      <c r="B441" s="27"/>
      <c r="C441" s="27"/>
      <c r="D441" s="27"/>
      <c r="E441" s="27"/>
      <c r="F441" s="26"/>
    </row>
    <row r="442">
      <c r="A442" s="27"/>
      <c r="B442" s="27"/>
      <c r="C442" s="27"/>
      <c r="D442" s="27"/>
      <c r="E442" s="27"/>
      <c r="F442" s="26"/>
    </row>
    <row r="443">
      <c r="A443" s="27"/>
      <c r="B443" s="27"/>
      <c r="C443" s="27"/>
      <c r="D443" s="27"/>
      <c r="E443" s="27"/>
      <c r="F443" s="26"/>
    </row>
    <row r="444">
      <c r="A444" s="27"/>
      <c r="B444" s="27"/>
      <c r="C444" s="27"/>
      <c r="D444" s="27"/>
      <c r="E444" s="27"/>
      <c r="F444" s="26"/>
    </row>
    <row r="445">
      <c r="A445" s="27"/>
      <c r="B445" s="27"/>
      <c r="C445" s="27"/>
      <c r="D445" s="27"/>
      <c r="E445" s="27"/>
      <c r="F445" s="26"/>
    </row>
    <row r="446">
      <c r="A446" s="27"/>
      <c r="B446" s="27"/>
      <c r="C446" s="27"/>
      <c r="D446" s="27"/>
      <c r="E446" s="27"/>
      <c r="F446" s="26"/>
    </row>
    <row r="447">
      <c r="A447" s="27"/>
      <c r="B447" s="27"/>
      <c r="C447" s="27"/>
      <c r="D447" s="27"/>
      <c r="E447" s="27"/>
      <c r="F447" s="26"/>
    </row>
    <row r="448">
      <c r="A448" s="27"/>
      <c r="B448" s="27"/>
      <c r="C448" s="27"/>
      <c r="D448" s="27"/>
      <c r="E448" s="27"/>
      <c r="F448" s="26"/>
    </row>
    <row r="449">
      <c r="A449" s="27"/>
      <c r="B449" s="27"/>
      <c r="C449" s="27"/>
      <c r="D449" s="27"/>
      <c r="E449" s="27"/>
      <c r="F449" s="26"/>
    </row>
    <row r="450">
      <c r="A450" s="27"/>
      <c r="B450" s="27"/>
      <c r="C450" s="27"/>
      <c r="D450" s="27"/>
      <c r="E450" s="27"/>
      <c r="F450" s="26"/>
    </row>
    <row r="451">
      <c r="A451" s="27"/>
      <c r="B451" s="27"/>
      <c r="C451" s="27"/>
      <c r="D451" s="27"/>
      <c r="E451" s="27"/>
      <c r="F451" s="26"/>
    </row>
    <row r="452">
      <c r="A452" s="27"/>
      <c r="B452" s="27"/>
      <c r="C452" s="27"/>
      <c r="D452" s="27"/>
      <c r="E452" s="27"/>
      <c r="F452" s="26"/>
    </row>
    <row r="453">
      <c r="A453" s="27"/>
      <c r="B453" s="27"/>
      <c r="C453" s="27"/>
      <c r="D453" s="27"/>
      <c r="E453" s="27"/>
      <c r="F453" s="26"/>
    </row>
    <row r="454">
      <c r="A454" s="27"/>
      <c r="B454" s="27"/>
      <c r="C454" s="27"/>
      <c r="D454" s="27"/>
      <c r="E454" s="27"/>
      <c r="F454" s="26"/>
    </row>
    <row r="455">
      <c r="A455" s="27"/>
      <c r="B455" s="27"/>
      <c r="C455" s="27"/>
      <c r="D455" s="27"/>
      <c r="E455" s="27"/>
      <c r="F455" s="26"/>
    </row>
    <row r="456">
      <c r="A456" s="27"/>
      <c r="B456" s="27"/>
      <c r="C456" s="27"/>
      <c r="D456" s="27"/>
      <c r="E456" s="27"/>
      <c r="F456" s="26"/>
    </row>
    <row r="457">
      <c r="A457" s="27"/>
      <c r="B457" s="27"/>
      <c r="C457" s="27"/>
      <c r="D457" s="27"/>
      <c r="E457" s="27"/>
      <c r="F457" s="26"/>
    </row>
    <row r="458">
      <c r="A458" s="27"/>
      <c r="B458" s="27"/>
      <c r="C458" s="27"/>
      <c r="D458" s="27"/>
      <c r="E458" s="27"/>
      <c r="F458" s="26"/>
    </row>
    <row r="459">
      <c r="A459" s="27"/>
      <c r="B459" s="27"/>
      <c r="C459" s="27"/>
      <c r="D459" s="27"/>
      <c r="E459" s="27"/>
      <c r="F459" s="26"/>
    </row>
    <row r="460">
      <c r="A460" s="27"/>
      <c r="B460" s="27"/>
      <c r="C460" s="27"/>
      <c r="D460" s="27"/>
      <c r="E460" s="27"/>
      <c r="F460" s="26"/>
    </row>
    <row r="461">
      <c r="A461" s="27"/>
      <c r="B461" s="27"/>
      <c r="C461" s="27"/>
      <c r="D461" s="27"/>
      <c r="E461" s="27"/>
      <c r="F461" s="26"/>
    </row>
    <row r="462">
      <c r="A462" s="27"/>
      <c r="B462" s="27"/>
      <c r="C462" s="27"/>
      <c r="D462" s="27"/>
      <c r="E462" s="27"/>
      <c r="F462" s="26"/>
    </row>
    <row r="463">
      <c r="A463" s="27"/>
      <c r="B463" s="27"/>
      <c r="C463" s="27"/>
      <c r="D463" s="27"/>
      <c r="E463" s="27"/>
      <c r="F463" s="26"/>
    </row>
    <row r="464">
      <c r="A464" s="27"/>
      <c r="B464" s="27"/>
      <c r="C464" s="27"/>
      <c r="D464" s="27"/>
      <c r="E464" s="27"/>
      <c r="F464" s="26"/>
    </row>
    <row r="465">
      <c r="A465" s="27"/>
      <c r="B465" s="27"/>
      <c r="C465" s="27"/>
      <c r="D465" s="27"/>
      <c r="E465" s="27"/>
      <c r="F465" s="26"/>
    </row>
    <row r="466">
      <c r="A466" s="27"/>
      <c r="B466" s="27"/>
      <c r="C466" s="27"/>
      <c r="D466" s="27"/>
      <c r="E466" s="27"/>
      <c r="F466" s="26"/>
    </row>
    <row r="467">
      <c r="A467" s="27"/>
      <c r="B467" s="27"/>
      <c r="C467" s="27"/>
      <c r="D467" s="27"/>
      <c r="E467" s="27"/>
      <c r="F467" s="26"/>
    </row>
    <row r="468">
      <c r="A468" s="27"/>
      <c r="B468" s="27"/>
      <c r="C468" s="27"/>
      <c r="D468" s="27"/>
      <c r="E468" s="27"/>
      <c r="F468" s="26"/>
    </row>
    <row r="469">
      <c r="A469" s="27"/>
      <c r="B469" s="27"/>
      <c r="C469" s="27"/>
      <c r="D469" s="27"/>
      <c r="E469" s="27"/>
      <c r="F469" s="26"/>
    </row>
    <row r="470">
      <c r="A470" s="27"/>
      <c r="B470" s="27"/>
      <c r="C470" s="27"/>
      <c r="D470" s="27"/>
      <c r="E470" s="27"/>
      <c r="F470" s="26"/>
    </row>
    <row r="471">
      <c r="A471" s="27"/>
      <c r="B471" s="27"/>
      <c r="C471" s="27"/>
      <c r="D471" s="27"/>
      <c r="E471" s="27"/>
      <c r="F471" s="26"/>
    </row>
    <row r="472">
      <c r="A472" s="27"/>
      <c r="B472" s="27"/>
      <c r="C472" s="27"/>
      <c r="D472" s="27"/>
      <c r="E472" s="27"/>
      <c r="F472" s="26"/>
    </row>
    <row r="473">
      <c r="A473" s="27"/>
      <c r="B473" s="27"/>
      <c r="C473" s="27"/>
      <c r="D473" s="27"/>
      <c r="E473" s="27"/>
      <c r="F473" s="26"/>
    </row>
    <row r="474">
      <c r="A474" s="27"/>
      <c r="B474" s="27"/>
      <c r="C474" s="27"/>
      <c r="D474" s="27"/>
      <c r="E474" s="27"/>
      <c r="F474" s="26"/>
    </row>
    <row r="475">
      <c r="A475" s="27"/>
      <c r="B475" s="27"/>
      <c r="C475" s="27"/>
      <c r="D475" s="27"/>
      <c r="E475" s="27"/>
      <c r="F475" s="26"/>
    </row>
    <row r="476">
      <c r="A476" s="27"/>
      <c r="B476" s="27"/>
      <c r="C476" s="27"/>
      <c r="D476" s="27"/>
      <c r="E476" s="27"/>
      <c r="F476" s="26"/>
    </row>
    <row r="477">
      <c r="A477" s="27"/>
      <c r="B477" s="27"/>
      <c r="C477" s="27"/>
      <c r="D477" s="27"/>
      <c r="E477" s="27"/>
      <c r="F477" s="26"/>
    </row>
    <row r="478">
      <c r="A478" s="27"/>
      <c r="B478" s="27"/>
      <c r="C478" s="27"/>
      <c r="D478" s="27"/>
      <c r="E478" s="27"/>
      <c r="F478" s="26"/>
    </row>
    <row r="479">
      <c r="A479" s="27"/>
      <c r="B479" s="27"/>
      <c r="C479" s="27"/>
      <c r="D479" s="27"/>
      <c r="E479" s="27"/>
      <c r="F479" s="26"/>
    </row>
    <row r="480">
      <c r="A480" s="27"/>
      <c r="B480" s="27"/>
      <c r="C480" s="27"/>
      <c r="D480" s="27"/>
      <c r="E480" s="27"/>
      <c r="F480" s="26"/>
    </row>
    <row r="481">
      <c r="A481" s="27"/>
      <c r="B481" s="27"/>
      <c r="C481" s="27"/>
      <c r="D481" s="27"/>
      <c r="E481" s="27"/>
      <c r="F481" s="26"/>
    </row>
    <row r="482">
      <c r="A482" s="27"/>
      <c r="B482" s="27"/>
      <c r="C482" s="27"/>
      <c r="D482" s="27"/>
      <c r="E482" s="27"/>
      <c r="F482" s="26"/>
    </row>
    <row r="483">
      <c r="A483" s="27"/>
      <c r="B483" s="27"/>
      <c r="C483" s="27"/>
      <c r="D483" s="27"/>
      <c r="E483" s="27"/>
      <c r="F483" s="26"/>
    </row>
    <row r="484">
      <c r="A484" s="27"/>
      <c r="B484" s="27"/>
      <c r="C484" s="27"/>
      <c r="D484" s="27"/>
      <c r="E484" s="27"/>
      <c r="F484" s="26"/>
    </row>
    <row r="485">
      <c r="A485" s="27"/>
      <c r="B485" s="27"/>
      <c r="C485" s="27"/>
      <c r="D485" s="27"/>
      <c r="E485" s="27"/>
      <c r="F485" s="26"/>
    </row>
    <row r="486">
      <c r="A486" s="27"/>
      <c r="B486" s="27"/>
      <c r="C486" s="27"/>
      <c r="D486" s="27"/>
      <c r="E486" s="27"/>
      <c r="F486" s="26"/>
    </row>
    <row r="487">
      <c r="A487" s="27"/>
      <c r="B487" s="27"/>
      <c r="C487" s="27"/>
      <c r="D487" s="27"/>
      <c r="E487" s="27"/>
      <c r="F487" s="26"/>
    </row>
    <row r="488">
      <c r="A488" s="27"/>
      <c r="B488" s="27"/>
      <c r="C488" s="27"/>
      <c r="D488" s="27"/>
      <c r="E488" s="27"/>
      <c r="F488" s="26"/>
    </row>
    <row r="489">
      <c r="A489" s="27"/>
      <c r="B489" s="27"/>
      <c r="C489" s="27"/>
      <c r="D489" s="27"/>
      <c r="E489" s="27"/>
      <c r="F489" s="26"/>
    </row>
    <row r="490">
      <c r="A490" s="27"/>
      <c r="B490" s="27"/>
      <c r="C490" s="27"/>
      <c r="D490" s="27"/>
      <c r="E490" s="27"/>
      <c r="F490" s="26"/>
    </row>
    <row r="491">
      <c r="A491" s="27"/>
      <c r="B491" s="27"/>
      <c r="C491" s="27"/>
      <c r="D491" s="27"/>
      <c r="E491" s="27"/>
      <c r="F491" s="26"/>
    </row>
    <row r="492">
      <c r="A492" s="27"/>
      <c r="B492" s="27"/>
      <c r="C492" s="27"/>
      <c r="D492" s="27"/>
      <c r="E492" s="27"/>
      <c r="F492" s="26"/>
    </row>
    <row r="493">
      <c r="A493" s="27"/>
      <c r="B493" s="27"/>
      <c r="C493" s="27"/>
      <c r="D493" s="27"/>
      <c r="E493" s="27"/>
      <c r="F493" s="26"/>
    </row>
    <row r="494">
      <c r="A494" s="27"/>
      <c r="B494" s="27"/>
      <c r="C494" s="27"/>
      <c r="D494" s="27"/>
      <c r="E494" s="27"/>
      <c r="F494" s="26"/>
    </row>
    <row r="495">
      <c r="A495" s="27"/>
      <c r="B495" s="27"/>
      <c r="C495" s="27"/>
      <c r="D495" s="27"/>
      <c r="E495" s="27"/>
      <c r="F495" s="26"/>
    </row>
    <row r="496">
      <c r="A496" s="27"/>
      <c r="B496" s="27"/>
      <c r="C496" s="27"/>
      <c r="D496" s="27"/>
      <c r="E496" s="27"/>
      <c r="F496" s="26"/>
    </row>
    <row r="497">
      <c r="A497" s="27"/>
      <c r="B497" s="27"/>
      <c r="C497" s="27"/>
      <c r="D497" s="27"/>
      <c r="E497" s="27"/>
      <c r="F497" s="26"/>
    </row>
    <row r="498">
      <c r="A498" s="27"/>
      <c r="B498" s="27"/>
      <c r="C498" s="27"/>
      <c r="D498" s="27"/>
      <c r="E498" s="27"/>
      <c r="F498" s="26"/>
    </row>
    <row r="499">
      <c r="A499" s="27"/>
      <c r="B499" s="27"/>
      <c r="C499" s="27"/>
      <c r="D499" s="27"/>
      <c r="E499" s="27"/>
      <c r="F499" s="26"/>
    </row>
    <row r="500">
      <c r="A500" s="27"/>
      <c r="B500" s="27"/>
      <c r="C500" s="27"/>
      <c r="D500" s="27"/>
      <c r="E500" s="27"/>
      <c r="F500" s="26"/>
    </row>
    <row r="501">
      <c r="A501" s="27"/>
      <c r="B501" s="27"/>
      <c r="C501" s="27"/>
      <c r="D501" s="27"/>
      <c r="E501" s="27"/>
      <c r="F501" s="26"/>
    </row>
    <row r="502">
      <c r="A502" s="27"/>
      <c r="B502" s="27"/>
      <c r="C502" s="27"/>
      <c r="D502" s="27"/>
      <c r="E502" s="27"/>
      <c r="F502" s="26"/>
    </row>
    <row r="503">
      <c r="A503" s="27"/>
      <c r="B503" s="27"/>
      <c r="C503" s="27"/>
      <c r="D503" s="27"/>
      <c r="E503" s="27"/>
      <c r="F503" s="26"/>
    </row>
    <row r="504">
      <c r="A504" s="27"/>
      <c r="B504" s="27"/>
      <c r="C504" s="27"/>
      <c r="D504" s="27"/>
      <c r="E504" s="27"/>
      <c r="F504" s="26"/>
    </row>
    <row r="505">
      <c r="A505" s="27"/>
      <c r="B505" s="27"/>
      <c r="C505" s="27"/>
      <c r="D505" s="27"/>
      <c r="E505" s="27"/>
      <c r="F505" s="26"/>
    </row>
    <row r="506">
      <c r="A506" s="27"/>
      <c r="B506" s="27"/>
      <c r="C506" s="27"/>
      <c r="D506" s="27"/>
      <c r="E506" s="27"/>
      <c r="F506" s="26"/>
    </row>
    <row r="507">
      <c r="A507" s="27"/>
      <c r="B507" s="27"/>
      <c r="C507" s="27"/>
      <c r="D507" s="27"/>
      <c r="E507" s="27"/>
      <c r="F507" s="26"/>
    </row>
    <row r="508">
      <c r="A508" s="27"/>
      <c r="B508" s="27"/>
      <c r="C508" s="27"/>
      <c r="D508" s="27"/>
      <c r="E508" s="27"/>
      <c r="F508" s="26"/>
    </row>
    <row r="509">
      <c r="A509" s="27"/>
      <c r="B509" s="27"/>
      <c r="C509" s="27"/>
      <c r="D509" s="27"/>
      <c r="E509" s="27"/>
      <c r="F509" s="26"/>
    </row>
    <row r="510">
      <c r="A510" s="27"/>
      <c r="B510" s="27"/>
      <c r="C510" s="27"/>
      <c r="D510" s="27"/>
      <c r="E510" s="27"/>
      <c r="F510" s="26"/>
    </row>
    <row r="511">
      <c r="A511" s="27"/>
      <c r="B511" s="27"/>
      <c r="C511" s="27"/>
      <c r="D511" s="27"/>
      <c r="E511" s="27"/>
      <c r="F511" s="26"/>
    </row>
    <row r="512">
      <c r="A512" s="27"/>
      <c r="B512" s="27"/>
      <c r="C512" s="27"/>
      <c r="D512" s="27"/>
      <c r="E512" s="27"/>
      <c r="F512" s="26"/>
    </row>
    <row r="513">
      <c r="A513" s="27"/>
      <c r="B513" s="27"/>
      <c r="C513" s="27"/>
      <c r="D513" s="27"/>
      <c r="E513" s="27"/>
      <c r="F513" s="26"/>
    </row>
    <row r="514">
      <c r="A514" s="27"/>
      <c r="B514" s="27"/>
      <c r="C514" s="27"/>
      <c r="D514" s="27"/>
      <c r="E514" s="27"/>
      <c r="F514" s="26"/>
    </row>
    <row r="515">
      <c r="A515" s="27"/>
      <c r="B515" s="27"/>
      <c r="C515" s="27"/>
      <c r="D515" s="27"/>
      <c r="E515" s="27"/>
      <c r="F515" s="26"/>
    </row>
    <row r="516">
      <c r="A516" s="27"/>
      <c r="B516" s="27"/>
      <c r="C516" s="27"/>
      <c r="D516" s="27"/>
      <c r="E516" s="27"/>
      <c r="F516" s="26"/>
    </row>
    <row r="517">
      <c r="A517" s="27"/>
      <c r="B517" s="27"/>
      <c r="C517" s="27"/>
      <c r="D517" s="27"/>
      <c r="E517" s="27"/>
      <c r="F517" s="26"/>
    </row>
    <row r="518">
      <c r="A518" s="27"/>
      <c r="B518" s="27"/>
      <c r="C518" s="27"/>
      <c r="D518" s="27"/>
      <c r="E518" s="27"/>
      <c r="F518" s="26"/>
    </row>
    <row r="519">
      <c r="A519" s="27"/>
      <c r="B519" s="27"/>
      <c r="C519" s="27"/>
      <c r="D519" s="27"/>
      <c r="E519" s="27"/>
      <c r="F519" s="26"/>
    </row>
    <row r="520">
      <c r="A520" s="27"/>
      <c r="B520" s="27"/>
      <c r="C520" s="27"/>
      <c r="D520" s="27"/>
      <c r="E520" s="27"/>
      <c r="F520" s="26"/>
    </row>
    <row r="521">
      <c r="A521" s="27"/>
      <c r="B521" s="27"/>
      <c r="C521" s="27"/>
      <c r="D521" s="27"/>
      <c r="E521" s="27"/>
      <c r="F521" s="26"/>
    </row>
    <row r="522">
      <c r="A522" s="27"/>
      <c r="B522" s="27"/>
      <c r="C522" s="27"/>
      <c r="D522" s="27"/>
      <c r="E522" s="27"/>
      <c r="F522" s="26"/>
    </row>
    <row r="523">
      <c r="A523" s="27"/>
      <c r="B523" s="27"/>
      <c r="C523" s="27"/>
      <c r="D523" s="27"/>
      <c r="E523" s="27"/>
      <c r="F523" s="26"/>
    </row>
    <row r="524">
      <c r="A524" s="27"/>
      <c r="B524" s="27"/>
      <c r="C524" s="27"/>
      <c r="D524" s="27"/>
      <c r="E524" s="27"/>
      <c r="F524" s="26"/>
    </row>
    <row r="525">
      <c r="A525" s="27"/>
      <c r="B525" s="27"/>
      <c r="C525" s="27"/>
      <c r="D525" s="27"/>
      <c r="E525" s="27"/>
      <c r="F525" s="26"/>
    </row>
    <row r="526">
      <c r="A526" s="27"/>
      <c r="B526" s="27"/>
      <c r="C526" s="27"/>
      <c r="D526" s="27"/>
      <c r="E526" s="27"/>
      <c r="F526" s="26"/>
    </row>
    <row r="527">
      <c r="A527" s="27"/>
      <c r="B527" s="27"/>
      <c r="C527" s="27"/>
      <c r="D527" s="27"/>
      <c r="E527" s="27"/>
      <c r="F527" s="26"/>
    </row>
    <row r="528">
      <c r="A528" s="27"/>
      <c r="B528" s="27"/>
      <c r="C528" s="27"/>
      <c r="D528" s="27"/>
      <c r="E528" s="27"/>
      <c r="F528" s="26"/>
    </row>
    <row r="529">
      <c r="A529" s="27"/>
      <c r="B529" s="27"/>
      <c r="C529" s="27"/>
      <c r="D529" s="27"/>
      <c r="E529" s="27"/>
      <c r="F529" s="26"/>
    </row>
    <row r="530">
      <c r="A530" s="27"/>
      <c r="B530" s="27"/>
      <c r="C530" s="27"/>
      <c r="D530" s="27"/>
      <c r="E530" s="27"/>
      <c r="F530" s="26"/>
    </row>
    <row r="531">
      <c r="A531" s="27"/>
      <c r="B531" s="27"/>
      <c r="C531" s="27"/>
      <c r="D531" s="27"/>
      <c r="E531" s="27"/>
      <c r="F531" s="26"/>
    </row>
    <row r="532">
      <c r="A532" s="27"/>
      <c r="B532" s="27"/>
      <c r="C532" s="27"/>
      <c r="D532" s="27"/>
      <c r="E532" s="27"/>
      <c r="F532" s="26"/>
    </row>
    <row r="533">
      <c r="A533" s="27"/>
      <c r="B533" s="27"/>
      <c r="C533" s="27"/>
      <c r="D533" s="27"/>
      <c r="E533" s="27"/>
      <c r="F533" s="26"/>
    </row>
    <row r="534">
      <c r="A534" s="27"/>
      <c r="B534" s="27"/>
      <c r="C534" s="27"/>
      <c r="D534" s="27"/>
      <c r="E534" s="27"/>
      <c r="F534" s="26"/>
    </row>
    <row r="535">
      <c r="A535" s="27"/>
      <c r="B535" s="27"/>
      <c r="C535" s="27"/>
      <c r="D535" s="27"/>
      <c r="E535" s="27"/>
      <c r="F535" s="26"/>
    </row>
    <row r="536">
      <c r="A536" s="27"/>
      <c r="B536" s="27"/>
      <c r="C536" s="27"/>
      <c r="D536" s="27"/>
      <c r="E536" s="27"/>
      <c r="F536" s="26"/>
    </row>
    <row r="537">
      <c r="A537" s="27"/>
      <c r="B537" s="27"/>
      <c r="C537" s="27"/>
      <c r="D537" s="27"/>
      <c r="E537" s="27"/>
      <c r="F537" s="26"/>
    </row>
    <row r="538">
      <c r="A538" s="27"/>
      <c r="B538" s="27"/>
      <c r="C538" s="27"/>
      <c r="D538" s="27"/>
      <c r="E538" s="27"/>
      <c r="F538" s="26"/>
    </row>
    <row r="539">
      <c r="A539" s="27"/>
      <c r="B539" s="27"/>
      <c r="C539" s="27"/>
      <c r="D539" s="27"/>
      <c r="E539" s="27"/>
      <c r="F539" s="26"/>
    </row>
    <row r="540">
      <c r="A540" s="27"/>
      <c r="B540" s="27"/>
      <c r="C540" s="27"/>
      <c r="D540" s="27"/>
      <c r="E540" s="27"/>
      <c r="F540" s="26"/>
    </row>
    <row r="541">
      <c r="A541" s="27"/>
      <c r="B541" s="27"/>
      <c r="C541" s="27"/>
      <c r="D541" s="27"/>
      <c r="E541" s="27"/>
      <c r="F541" s="26"/>
    </row>
    <row r="542">
      <c r="A542" s="27"/>
      <c r="B542" s="27"/>
      <c r="C542" s="27"/>
      <c r="D542" s="27"/>
      <c r="E542" s="27"/>
      <c r="F542" s="26"/>
    </row>
    <row r="543">
      <c r="A543" s="27"/>
      <c r="B543" s="27"/>
      <c r="C543" s="27"/>
      <c r="D543" s="27"/>
      <c r="E543" s="27"/>
      <c r="F543" s="26"/>
    </row>
    <row r="544">
      <c r="A544" s="27"/>
      <c r="B544" s="27"/>
      <c r="C544" s="27"/>
      <c r="D544" s="27"/>
      <c r="E544" s="27"/>
      <c r="F544" s="26"/>
    </row>
    <row r="545">
      <c r="A545" s="27"/>
      <c r="B545" s="27"/>
      <c r="C545" s="27"/>
      <c r="D545" s="27"/>
      <c r="E545" s="27"/>
      <c r="F545" s="26"/>
    </row>
    <row r="546">
      <c r="A546" s="27"/>
      <c r="B546" s="27"/>
      <c r="C546" s="27"/>
      <c r="D546" s="27"/>
      <c r="E546" s="27"/>
      <c r="F546" s="26"/>
    </row>
    <row r="547">
      <c r="A547" s="27"/>
      <c r="B547" s="27"/>
      <c r="C547" s="27"/>
      <c r="D547" s="27"/>
      <c r="E547" s="27"/>
      <c r="F547" s="26"/>
    </row>
    <row r="548">
      <c r="A548" s="27"/>
      <c r="B548" s="27"/>
      <c r="C548" s="27"/>
      <c r="D548" s="27"/>
      <c r="E548" s="27"/>
      <c r="F548" s="26"/>
    </row>
    <row r="549">
      <c r="A549" s="27"/>
      <c r="B549" s="27"/>
      <c r="C549" s="27"/>
      <c r="D549" s="27"/>
      <c r="E549" s="27"/>
      <c r="F549" s="26"/>
    </row>
    <row r="550">
      <c r="A550" s="27"/>
      <c r="B550" s="27"/>
      <c r="C550" s="27"/>
      <c r="D550" s="27"/>
      <c r="E550" s="27"/>
      <c r="F550" s="26"/>
    </row>
    <row r="551">
      <c r="A551" s="27"/>
      <c r="B551" s="27"/>
      <c r="C551" s="27"/>
      <c r="D551" s="27"/>
      <c r="E551" s="27"/>
      <c r="F551" s="26"/>
    </row>
    <row r="552">
      <c r="A552" s="27"/>
      <c r="B552" s="27"/>
      <c r="C552" s="27"/>
      <c r="D552" s="27"/>
      <c r="E552" s="27"/>
      <c r="F552" s="26"/>
    </row>
    <row r="553">
      <c r="A553" s="27"/>
      <c r="B553" s="27"/>
      <c r="C553" s="27"/>
      <c r="D553" s="27"/>
      <c r="E553" s="27"/>
      <c r="F553" s="26"/>
    </row>
    <row r="554">
      <c r="A554" s="27"/>
      <c r="B554" s="27"/>
      <c r="C554" s="27"/>
      <c r="D554" s="27"/>
      <c r="E554" s="27"/>
      <c r="F554" s="26"/>
    </row>
    <row r="555">
      <c r="A555" s="27"/>
      <c r="B555" s="27"/>
      <c r="C555" s="27"/>
      <c r="D555" s="27"/>
      <c r="E555" s="27"/>
      <c r="F555" s="26"/>
    </row>
    <row r="556">
      <c r="A556" s="27"/>
      <c r="B556" s="27"/>
      <c r="C556" s="27"/>
      <c r="D556" s="27"/>
      <c r="E556" s="27"/>
      <c r="F556" s="26"/>
    </row>
    <row r="557">
      <c r="A557" s="27"/>
      <c r="B557" s="27"/>
      <c r="C557" s="27"/>
      <c r="D557" s="27"/>
      <c r="E557" s="27"/>
      <c r="F557" s="26"/>
    </row>
    <row r="558">
      <c r="A558" s="27"/>
      <c r="B558" s="27"/>
      <c r="C558" s="27"/>
      <c r="D558" s="27"/>
      <c r="E558" s="27"/>
      <c r="F558" s="26"/>
    </row>
    <row r="559">
      <c r="A559" s="27"/>
      <c r="B559" s="27"/>
      <c r="C559" s="27"/>
      <c r="D559" s="27"/>
      <c r="E559" s="27"/>
      <c r="F559" s="26"/>
    </row>
    <row r="560">
      <c r="A560" s="27"/>
      <c r="B560" s="27"/>
      <c r="C560" s="27"/>
      <c r="D560" s="27"/>
      <c r="E560" s="27"/>
      <c r="F560" s="26"/>
    </row>
    <row r="561">
      <c r="A561" s="27"/>
      <c r="B561" s="27"/>
      <c r="C561" s="27"/>
      <c r="D561" s="27"/>
      <c r="E561" s="27"/>
      <c r="F561" s="26"/>
    </row>
    <row r="562">
      <c r="A562" s="27"/>
      <c r="B562" s="27"/>
      <c r="C562" s="27"/>
      <c r="D562" s="27"/>
      <c r="E562" s="27"/>
      <c r="F562" s="26"/>
    </row>
    <row r="563">
      <c r="A563" s="27"/>
      <c r="B563" s="27"/>
      <c r="C563" s="27"/>
      <c r="D563" s="27"/>
      <c r="E563" s="27"/>
      <c r="F563" s="26"/>
    </row>
    <row r="564">
      <c r="A564" s="27"/>
      <c r="B564" s="27"/>
      <c r="C564" s="27"/>
      <c r="D564" s="27"/>
      <c r="E564" s="27"/>
      <c r="F564" s="26"/>
    </row>
    <row r="565">
      <c r="A565" s="27"/>
      <c r="B565" s="27"/>
      <c r="C565" s="27"/>
      <c r="D565" s="27"/>
      <c r="E565" s="27"/>
      <c r="F565" s="26"/>
    </row>
    <row r="566">
      <c r="A566" s="27"/>
      <c r="B566" s="27"/>
      <c r="C566" s="27"/>
      <c r="D566" s="27"/>
      <c r="E566" s="27"/>
      <c r="F566" s="26"/>
    </row>
    <row r="567">
      <c r="A567" s="27"/>
      <c r="B567" s="27"/>
      <c r="C567" s="27"/>
      <c r="D567" s="27"/>
      <c r="E567" s="27"/>
      <c r="F567" s="26"/>
    </row>
    <row r="568">
      <c r="A568" s="27"/>
      <c r="B568" s="27"/>
      <c r="C568" s="27"/>
      <c r="D568" s="27"/>
      <c r="E568" s="27"/>
      <c r="F568" s="26"/>
    </row>
    <row r="569">
      <c r="A569" s="27"/>
      <c r="B569" s="27"/>
      <c r="C569" s="27"/>
      <c r="D569" s="27"/>
      <c r="E569" s="27"/>
      <c r="F569" s="26"/>
    </row>
    <row r="570">
      <c r="A570" s="27"/>
      <c r="B570" s="27"/>
      <c r="C570" s="27"/>
      <c r="D570" s="27"/>
      <c r="E570" s="27"/>
      <c r="F570" s="26"/>
    </row>
    <row r="571">
      <c r="A571" s="27"/>
      <c r="B571" s="27"/>
      <c r="C571" s="27"/>
      <c r="D571" s="27"/>
      <c r="E571" s="27"/>
      <c r="F571" s="26"/>
    </row>
    <row r="572">
      <c r="A572" s="27"/>
      <c r="B572" s="27"/>
      <c r="C572" s="27"/>
      <c r="D572" s="27"/>
      <c r="E572" s="27"/>
      <c r="F572" s="26"/>
    </row>
    <row r="573">
      <c r="A573" s="27"/>
      <c r="B573" s="27"/>
      <c r="C573" s="27"/>
      <c r="D573" s="27"/>
      <c r="E573" s="27"/>
      <c r="F573" s="26"/>
    </row>
    <row r="574">
      <c r="A574" s="27"/>
      <c r="B574" s="27"/>
      <c r="C574" s="27"/>
      <c r="D574" s="27"/>
      <c r="E574" s="27"/>
      <c r="F574" s="26"/>
    </row>
    <row r="575">
      <c r="A575" s="27"/>
      <c r="B575" s="27"/>
      <c r="C575" s="27"/>
      <c r="D575" s="27"/>
      <c r="E575" s="27"/>
      <c r="F575" s="26"/>
    </row>
    <row r="576">
      <c r="A576" s="27"/>
      <c r="B576" s="27"/>
      <c r="C576" s="27"/>
      <c r="D576" s="27"/>
      <c r="E576" s="27"/>
      <c r="F576" s="26"/>
    </row>
    <row r="577">
      <c r="A577" s="27"/>
      <c r="B577" s="27"/>
      <c r="C577" s="27"/>
      <c r="D577" s="27"/>
      <c r="E577" s="27"/>
      <c r="F577" s="26"/>
    </row>
    <row r="578">
      <c r="A578" s="27"/>
      <c r="B578" s="27"/>
      <c r="C578" s="27"/>
      <c r="D578" s="27"/>
      <c r="E578" s="27"/>
      <c r="F578" s="26"/>
    </row>
    <row r="579">
      <c r="A579" s="27"/>
      <c r="B579" s="27"/>
      <c r="C579" s="27"/>
      <c r="D579" s="27"/>
      <c r="E579" s="27"/>
      <c r="F579" s="26"/>
    </row>
    <row r="580">
      <c r="A580" s="27"/>
      <c r="B580" s="27"/>
      <c r="C580" s="27"/>
      <c r="D580" s="27"/>
      <c r="E580" s="27"/>
      <c r="F580" s="26"/>
    </row>
    <row r="581">
      <c r="A581" s="27"/>
      <c r="B581" s="27"/>
      <c r="C581" s="27"/>
      <c r="D581" s="27"/>
      <c r="E581" s="27"/>
      <c r="F581" s="26"/>
    </row>
    <row r="582">
      <c r="A582" s="27"/>
      <c r="B582" s="27"/>
      <c r="C582" s="27"/>
      <c r="D582" s="27"/>
      <c r="E582" s="27"/>
      <c r="F582" s="26"/>
    </row>
    <row r="583">
      <c r="A583" s="27"/>
      <c r="B583" s="27"/>
      <c r="C583" s="27"/>
      <c r="D583" s="27"/>
      <c r="E583" s="27"/>
      <c r="F583" s="26"/>
    </row>
    <row r="584">
      <c r="A584" s="27"/>
      <c r="B584" s="27"/>
      <c r="C584" s="27"/>
      <c r="D584" s="27"/>
      <c r="E584" s="27"/>
      <c r="F584" s="26"/>
    </row>
    <row r="585">
      <c r="A585" s="27"/>
      <c r="B585" s="27"/>
      <c r="C585" s="27"/>
      <c r="D585" s="27"/>
      <c r="E585" s="27"/>
      <c r="F585" s="26"/>
    </row>
    <row r="586">
      <c r="A586" s="27"/>
      <c r="B586" s="27"/>
      <c r="C586" s="27"/>
      <c r="D586" s="27"/>
      <c r="E586" s="27"/>
      <c r="F586" s="26"/>
    </row>
    <row r="587">
      <c r="A587" s="27"/>
      <c r="B587" s="27"/>
      <c r="C587" s="27"/>
      <c r="D587" s="27"/>
      <c r="E587" s="27"/>
      <c r="F587" s="26"/>
    </row>
    <row r="588">
      <c r="A588" s="27"/>
      <c r="B588" s="27"/>
      <c r="C588" s="27"/>
      <c r="D588" s="27"/>
      <c r="E588" s="27"/>
      <c r="F588" s="26"/>
    </row>
    <row r="589">
      <c r="A589" s="27"/>
      <c r="B589" s="27"/>
      <c r="C589" s="27"/>
      <c r="D589" s="27"/>
      <c r="E589" s="27"/>
      <c r="F589" s="26"/>
    </row>
    <row r="590">
      <c r="A590" s="27"/>
      <c r="B590" s="27"/>
      <c r="C590" s="27"/>
      <c r="D590" s="27"/>
      <c r="E590" s="27"/>
      <c r="F590" s="26"/>
    </row>
    <row r="591">
      <c r="A591" s="27"/>
      <c r="B591" s="27"/>
      <c r="C591" s="27"/>
      <c r="D591" s="27"/>
      <c r="E591" s="27"/>
      <c r="F591" s="26"/>
    </row>
    <row r="592">
      <c r="A592" s="27"/>
      <c r="B592" s="27"/>
      <c r="C592" s="27"/>
      <c r="D592" s="27"/>
      <c r="E592" s="27"/>
      <c r="F592" s="26"/>
    </row>
    <row r="593">
      <c r="A593" s="27"/>
      <c r="B593" s="27"/>
      <c r="C593" s="27"/>
      <c r="D593" s="27"/>
      <c r="E593" s="27"/>
      <c r="F593" s="26"/>
    </row>
    <row r="594">
      <c r="A594" s="27"/>
      <c r="B594" s="27"/>
      <c r="C594" s="27"/>
      <c r="D594" s="27"/>
      <c r="E594" s="27"/>
      <c r="F594" s="26"/>
    </row>
    <row r="595">
      <c r="A595" s="27"/>
      <c r="B595" s="27"/>
      <c r="C595" s="27"/>
      <c r="D595" s="27"/>
      <c r="E595" s="27"/>
      <c r="F595" s="26"/>
    </row>
    <row r="596">
      <c r="A596" s="27"/>
      <c r="B596" s="27"/>
      <c r="C596" s="27"/>
      <c r="D596" s="27"/>
      <c r="E596" s="27"/>
      <c r="F596" s="26"/>
    </row>
    <row r="597">
      <c r="A597" s="27"/>
      <c r="B597" s="27"/>
      <c r="C597" s="27"/>
      <c r="D597" s="27"/>
      <c r="E597" s="27"/>
      <c r="F597" s="26"/>
    </row>
    <row r="598">
      <c r="A598" s="27"/>
      <c r="B598" s="27"/>
      <c r="C598" s="27"/>
      <c r="D598" s="27"/>
      <c r="E598" s="27"/>
      <c r="F598" s="26"/>
    </row>
    <row r="599">
      <c r="A599" s="27"/>
      <c r="B599" s="27"/>
      <c r="C599" s="27"/>
      <c r="D599" s="27"/>
      <c r="E599" s="27"/>
      <c r="F599" s="26"/>
    </row>
    <row r="600">
      <c r="A600" s="27"/>
      <c r="B600" s="27"/>
      <c r="C600" s="27"/>
      <c r="D600" s="27"/>
      <c r="E600" s="27"/>
      <c r="F600" s="26"/>
    </row>
    <row r="601">
      <c r="A601" s="27"/>
      <c r="B601" s="27"/>
      <c r="C601" s="27"/>
      <c r="D601" s="27"/>
      <c r="E601" s="27"/>
      <c r="F601" s="26"/>
    </row>
    <row r="602">
      <c r="A602" s="27"/>
      <c r="B602" s="27"/>
      <c r="C602" s="27"/>
      <c r="D602" s="27"/>
      <c r="E602" s="27"/>
      <c r="F602" s="26"/>
    </row>
    <row r="603">
      <c r="A603" s="27"/>
      <c r="B603" s="27"/>
      <c r="C603" s="27"/>
      <c r="D603" s="27"/>
      <c r="E603" s="27"/>
      <c r="F603" s="26"/>
    </row>
    <row r="604">
      <c r="A604" s="27"/>
      <c r="B604" s="27"/>
      <c r="C604" s="27"/>
      <c r="D604" s="27"/>
      <c r="E604" s="27"/>
      <c r="F604" s="26"/>
    </row>
    <row r="605">
      <c r="A605" s="27"/>
      <c r="B605" s="27"/>
      <c r="C605" s="27"/>
      <c r="D605" s="27"/>
      <c r="E605" s="27"/>
      <c r="F605" s="26"/>
    </row>
    <row r="606">
      <c r="A606" s="27"/>
      <c r="B606" s="27"/>
      <c r="C606" s="27"/>
      <c r="D606" s="27"/>
      <c r="E606" s="27"/>
      <c r="F606" s="26"/>
    </row>
    <row r="607">
      <c r="A607" s="27"/>
      <c r="B607" s="27"/>
      <c r="C607" s="27"/>
      <c r="D607" s="27"/>
      <c r="E607" s="27"/>
      <c r="F607" s="26"/>
    </row>
    <row r="608">
      <c r="A608" s="27"/>
      <c r="B608" s="27"/>
      <c r="C608" s="27"/>
      <c r="D608" s="27"/>
      <c r="E608" s="27"/>
      <c r="F608" s="26"/>
    </row>
    <row r="609">
      <c r="A609" s="27"/>
      <c r="B609" s="27"/>
      <c r="C609" s="27"/>
      <c r="D609" s="27"/>
      <c r="E609" s="27"/>
      <c r="F609" s="26"/>
    </row>
    <row r="610">
      <c r="A610" s="27"/>
      <c r="B610" s="27"/>
      <c r="C610" s="27"/>
      <c r="D610" s="27"/>
      <c r="E610" s="27"/>
      <c r="F610" s="26"/>
    </row>
    <row r="611">
      <c r="A611" s="27"/>
      <c r="B611" s="27"/>
      <c r="C611" s="27"/>
      <c r="D611" s="27"/>
      <c r="E611" s="27"/>
      <c r="F611" s="26"/>
    </row>
    <row r="612">
      <c r="A612" s="27"/>
      <c r="B612" s="27"/>
      <c r="C612" s="27"/>
      <c r="D612" s="27"/>
      <c r="E612" s="27"/>
      <c r="F612" s="26"/>
    </row>
    <row r="613">
      <c r="A613" s="27"/>
      <c r="B613" s="27"/>
      <c r="C613" s="27"/>
      <c r="D613" s="27"/>
      <c r="E613" s="27"/>
      <c r="F613" s="26"/>
    </row>
    <row r="614">
      <c r="A614" s="27"/>
      <c r="B614" s="27"/>
      <c r="C614" s="27"/>
      <c r="D614" s="27"/>
      <c r="E614" s="27"/>
      <c r="F614" s="26"/>
    </row>
    <row r="615">
      <c r="A615" s="27"/>
      <c r="B615" s="27"/>
      <c r="C615" s="27"/>
      <c r="D615" s="27"/>
      <c r="E615" s="27"/>
      <c r="F615" s="26"/>
    </row>
    <row r="616">
      <c r="A616" s="27"/>
      <c r="B616" s="27"/>
      <c r="C616" s="27"/>
      <c r="D616" s="27"/>
      <c r="E616" s="27"/>
      <c r="F616" s="26"/>
    </row>
    <row r="617">
      <c r="A617" s="27"/>
      <c r="B617" s="27"/>
      <c r="C617" s="27"/>
      <c r="D617" s="27"/>
      <c r="E617" s="27"/>
      <c r="F617" s="26"/>
    </row>
    <row r="618">
      <c r="A618" s="27"/>
      <c r="B618" s="27"/>
      <c r="C618" s="27"/>
      <c r="D618" s="27"/>
      <c r="E618" s="27"/>
      <c r="F618" s="26"/>
    </row>
    <row r="619">
      <c r="A619" s="27"/>
      <c r="B619" s="27"/>
      <c r="C619" s="27"/>
      <c r="D619" s="27"/>
      <c r="E619" s="27"/>
      <c r="F619" s="26"/>
    </row>
    <row r="620">
      <c r="A620" s="27"/>
      <c r="B620" s="27"/>
      <c r="C620" s="27"/>
      <c r="D620" s="27"/>
      <c r="E620" s="27"/>
      <c r="F620" s="26"/>
    </row>
    <row r="621">
      <c r="A621" s="27"/>
      <c r="B621" s="27"/>
      <c r="C621" s="27"/>
      <c r="D621" s="27"/>
      <c r="E621" s="27"/>
      <c r="F621" s="26"/>
    </row>
    <row r="622">
      <c r="A622" s="27"/>
      <c r="B622" s="27"/>
      <c r="C622" s="27"/>
      <c r="D622" s="27"/>
      <c r="E622" s="27"/>
      <c r="F622" s="26"/>
    </row>
    <row r="623">
      <c r="A623" s="27"/>
      <c r="B623" s="27"/>
      <c r="C623" s="27"/>
      <c r="D623" s="27"/>
      <c r="E623" s="27"/>
      <c r="F623" s="26"/>
    </row>
    <row r="624">
      <c r="A624" s="27"/>
      <c r="B624" s="27"/>
      <c r="C624" s="27"/>
      <c r="D624" s="27"/>
      <c r="E624" s="27"/>
      <c r="F624" s="26"/>
    </row>
    <row r="625">
      <c r="A625" s="27"/>
      <c r="B625" s="27"/>
      <c r="C625" s="27"/>
      <c r="D625" s="27"/>
      <c r="E625" s="27"/>
      <c r="F625" s="26"/>
    </row>
    <row r="626">
      <c r="A626" s="27"/>
      <c r="B626" s="27"/>
      <c r="C626" s="27"/>
      <c r="D626" s="27"/>
      <c r="E626" s="27"/>
      <c r="F626" s="26"/>
    </row>
    <row r="627">
      <c r="A627" s="27"/>
      <c r="B627" s="27"/>
      <c r="C627" s="27"/>
      <c r="D627" s="27"/>
      <c r="E627" s="27"/>
      <c r="F627" s="26"/>
    </row>
    <row r="628">
      <c r="A628" s="27"/>
      <c r="B628" s="27"/>
      <c r="C628" s="27"/>
      <c r="D628" s="27"/>
      <c r="E628" s="27"/>
      <c r="F628" s="26"/>
    </row>
    <row r="629">
      <c r="A629" s="27"/>
      <c r="B629" s="27"/>
      <c r="C629" s="27"/>
      <c r="D629" s="27"/>
      <c r="E629" s="27"/>
      <c r="F629" s="26"/>
    </row>
    <row r="630">
      <c r="A630" s="27"/>
      <c r="B630" s="27"/>
      <c r="C630" s="27"/>
      <c r="D630" s="27"/>
      <c r="E630" s="27"/>
      <c r="F630" s="26"/>
    </row>
    <row r="631">
      <c r="A631" s="27"/>
      <c r="B631" s="27"/>
      <c r="C631" s="27"/>
      <c r="D631" s="27"/>
      <c r="E631" s="27"/>
      <c r="F631" s="26"/>
    </row>
    <row r="632">
      <c r="A632" s="27"/>
      <c r="B632" s="27"/>
      <c r="C632" s="27"/>
      <c r="D632" s="27"/>
      <c r="E632" s="27"/>
      <c r="F632" s="26"/>
    </row>
    <row r="633">
      <c r="A633" s="27"/>
      <c r="B633" s="27"/>
      <c r="C633" s="27"/>
      <c r="D633" s="27"/>
      <c r="E633" s="27"/>
      <c r="F633" s="26"/>
    </row>
    <row r="634">
      <c r="A634" s="27"/>
      <c r="B634" s="27"/>
      <c r="C634" s="27"/>
      <c r="D634" s="27"/>
      <c r="E634" s="27"/>
      <c r="F634" s="26"/>
    </row>
    <row r="635">
      <c r="A635" s="27"/>
      <c r="B635" s="27"/>
      <c r="C635" s="27"/>
      <c r="D635" s="27"/>
      <c r="E635" s="27"/>
      <c r="F635" s="26"/>
    </row>
    <row r="636">
      <c r="A636" s="27"/>
      <c r="B636" s="27"/>
      <c r="C636" s="27"/>
      <c r="D636" s="27"/>
      <c r="E636" s="27"/>
      <c r="F636" s="26"/>
    </row>
    <row r="637">
      <c r="A637" s="27"/>
      <c r="B637" s="27"/>
      <c r="C637" s="27"/>
      <c r="D637" s="27"/>
      <c r="E637" s="27"/>
      <c r="F637" s="26"/>
    </row>
    <row r="638">
      <c r="A638" s="27"/>
      <c r="B638" s="27"/>
      <c r="C638" s="27"/>
      <c r="D638" s="27"/>
      <c r="E638" s="27"/>
      <c r="F638" s="26"/>
    </row>
    <row r="639">
      <c r="A639" s="27"/>
      <c r="B639" s="27"/>
      <c r="C639" s="27"/>
      <c r="D639" s="27"/>
      <c r="E639" s="27"/>
      <c r="F639" s="26"/>
    </row>
    <row r="640">
      <c r="A640" s="27"/>
      <c r="B640" s="27"/>
      <c r="C640" s="27"/>
      <c r="D640" s="27"/>
      <c r="E640" s="27"/>
      <c r="F640" s="26"/>
    </row>
    <row r="641">
      <c r="A641" s="27"/>
      <c r="B641" s="27"/>
      <c r="C641" s="27"/>
      <c r="D641" s="27"/>
      <c r="E641" s="27"/>
      <c r="F641" s="26"/>
    </row>
    <row r="642">
      <c r="A642" s="27"/>
      <c r="B642" s="27"/>
      <c r="C642" s="27"/>
      <c r="D642" s="27"/>
      <c r="E642" s="27"/>
      <c r="F642" s="26"/>
    </row>
    <row r="643">
      <c r="A643" s="27"/>
      <c r="B643" s="27"/>
      <c r="C643" s="27"/>
      <c r="D643" s="27"/>
      <c r="E643" s="27"/>
      <c r="F643" s="26"/>
    </row>
    <row r="644">
      <c r="A644" s="27"/>
      <c r="B644" s="27"/>
      <c r="C644" s="27"/>
      <c r="D644" s="27"/>
      <c r="E644" s="27"/>
      <c r="F644" s="26"/>
    </row>
    <row r="645">
      <c r="A645" s="27"/>
      <c r="B645" s="27"/>
      <c r="C645" s="27"/>
      <c r="D645" s="27"/>
      <c r="E645" s="27"/>
      <c r="F645" s="26"/>
    </row>
    <row r="646">
      <c r="A646" s="27"/>
      <c r="B646" s="27"/>
      <c r="C646" s="27"/>
      <c r="D646" s="27"/>
      <c r="E646" s="27"/>
      <c r="F646" s="26"/>
    </row>
    <row r="647">
      <c r="A647" s="27"/>
      <c r="B647" s="27"/>
      <c r="C647" s="27"/>
      <c r="D647" s="27"/>
      <c r="E647" s="27"/>
      <c r="F647" s="26"/>
    </row>
    <row r="648">
      <c r="A648" s="27"/>
      <c r="B648" s="27"/>
      <c r="C648" s="27"/>
      <c r="D648" s="27"/>
      <c r="E648" s="27"/>
      <c r="F648" s="26"/>
    </row>
    <row r="649">
      <c r="A649" s="27"/>
      <c r="B649" s="27"/>
      <c r="C649" s="27"/>
      <c r="D649" s="27"/>
      <c r="E649" s="27"/>
      <c r="F649" s="26"/>
    </row>
    <row r="650">
      <c r="A650" s="27"/>
      <c r="B650" s="27"/>
      <c r="C650" s="27"/>
      <c r="D650" s="27"/>
      <c r="E650" s="27"/>
      <c r="F650" s="26"/>
    </row>
    <row r="651">
      <c r="A651" s="27"/>
      <c r="B651" s="27"/>
      <c r="C651" s="27"/>
      <c r="D651" s="27"/>
      <c r="E651" s="27"/>
      <c r="F651" s="26"/>
    </row>
    <row r="652">
      <c r="A652" s="27"/>
      <c r="B652" s="27"/>
      <c r="C652" s="27"/>
      <c r="D652" s="27"/>
      <c r="E652" s="27"/>
      <c r="F652" s="26"/>
    </row>
    <row r="653">
      <c r="A653" s="27"/>
      <c r="B653" s="27"/>
      <c r="C653" s="27"/>
      <c r="D653" s="27"/>
      <c r="E653" s="27"/>
      <c r="F653" s="26"/>
    </row>
    <row r="654">
      <c r="A654" s="27"/>
      <c r="B654" s="27"/>
      <c r="C654" s="27"/>
      <c r="D654" s="27"/>
      <c r="E654" s="27"/>
      <c r="F654" s="26"/>
    </row>
    <row r="655">
      <c r="A655" s="27"/>
      <c r="B655" s="27"/>
      <c r="C655" s="27"/>
      <c r="D655" s="27"/>
      <c r="E655" s="27"/>
      <c r="F655" s="26"/>
    </row>
    <row r="656">
      <c r="A656" s="27"/>
      <c r="B656" s="27"/>
      <c r="C656" s="27"/>
      <c r="D656" s="27"/>
      <c r="E656" s="27"/>
      <c r="F656" s="26"/>
    </row>
    <row r="657">
      <c r="A657" s="27"/>
      <c r="B657" s="27"/>
      <c r="C657" s="27"/>
      <c r="D657" s="27"/>
      <c r="E657" s="27"/>
      <c r="F657" s="26"/>
    </row>
    <row r="658">
      <c r="A658" s="27"/>
      <c r="B658" s="27"/>
      <c r="C658" s="27"/>
      <c r="D658" s="27"/>
      <c r="E658" s="27"/>
      <c r="F658" s="26"/>
    </row>
    <row r="659">
      <c r="A659" s="27"/>
      <c r="B659" s="27"/>
      <c r="C659" s="27"/>
      <c r="D659" s="27"/>
      <c r="E659" s="27"/>
      <c r="F659" s="26"/>
    </row>
    <row r="660">
      <c r="A660" s="27"/>
      <c r="B660" s="27"/>
      <c r="C660" s="27"/>
      <c r="D660" s="27"/>
      <c r="E660" s="27"/>
      <c r="F660" s="26"/>
    </row>
    <row r="661">
      <c r="A661" s="27"/>
      <c r="B661" s="27"/>
      <c r="C661" s="27"/>
      <c r="D661" s="27"/>
      <c r="E661" s="27"/>
      <c r="F661" s="26"/>
    </row>
    <row r="662">
      <c r="A662" s="27"/>
      <c r="B662" s="27"/>
      <c r="C662" s="27"/>
      <c r="D662" s="27"/>
      <c r="E662" s="27"/>
      <c r="F662" s="26"/>
    </row>
    <row r="663">
      <c r="A663" s="27"/>
      <c r="B663" s="27"/>
      <c r="C663" s="27"/>
      <c r="D663" s="27"/>
      <c r="E663" s="27"/>
      <c r="F663" s="26"/>
    </row>
    <row r="664">
      <c r="A664" s="27"/>
      <c r="B664" s="27"/>
      <c r="C664" s="27"/>
      <c r="D664" s="27"/>
      <c r="E664" s="27"/>
      <c r="F664" s="26"/>
    </row>
    <row r="665">
      <c r="A665" s="27"/>
      <c r="B665" s="27"/>
      <c r="C665" s="27"/>
      <c r="D665" s="27"/>
      <c r="E665" s="27"/>
      <c r="F665" s="26"/>
    </row>
    <row r="666">
      <c r="A666" s="27"/>
      <c r="B666" s="27"/>
      <c r="C666" s="27"/>
      <c r="D666" s="27"/>
      <c r="E666" s="27"/>
      <c r="F666" s="26"/>
    </row>
    <row r="667">
      <c r="A667" s="27"/>
      <c r="B667" s="27"/>
      <c r="C667" s="27"/>
      <c r="D667" s="27"/>
      <c r="E667" s="27"/>
      <c r="F667" s="26"/>
    </row>
    <row r="668">
      <c r="A668" s="27"/>
      <c r="B668" s="27"/>
      <c r="C668" s="27"/>
      <c r="D668" s="27"/>
      <c r="E668" s="27"/>
      <c r="F668" s="26"/>
    </row>
    <row r="669">
      <c r="A669" s="27"/>
      <c r="B669" s="27"/>
      <c r="C669" s="27"/>
      <c r="D669" s="27"/>
      <c r="E669" s="27"/>
      <c r="F669" s="26"/>
    </row>
    <row r="670">
      <c r="A670" s="27"/>
      <c r="B670" s="27"/>
      <c r="C670" s="27"/>
      <c r="D670" s="27"/>
      <c r="E670" s="27"/>
      <c r="F670" s="26"/>
    </row>
    <row r="671">
      <c r="A671" s="27"/>
      <c r="B671" s="27"/>
      <c r="C671" s="27"/>
      <c r="D671" s="27"/>
      <c r="E671" s="27"/>
      <c r="F671" s="26"/>
    </row>
    <row r="672">
      <c r="A672" s="27"/>
      <c r="B672" s="27"/>
      <c r="C672" s="27"/>
      <c r="D672" s="27"/>
      <c r="E672" s="27"/>
      <c r="F672" s="26"/>
    </row>
    <row r="673">
      <c r="A673" s="27"/>
      <c r="B673" s="27"/>
      <c r="C673" s="27"/>
      <c r="D673" s="27"/>
      <c r="E673" s="27"/>
      <c r="F673" s="26"/>
    </row>
    <row r="674">
      <c r="A674" s="27"/>
      <c r="B674" s="27"/>
      <c r="C674" s="27"/>
      <c r="D674" s="27"/>
      <c r="E674" s="27"/>
      <c r="F674" s="26"/>
    </row>
    <row r="675">
      <c r="A675" s="27"/>
      <c r="B675" s="27"/>
      <c r="C675" s="27"/>
      <c r="D675" s="27"/>
      <c r="E675" s="27"/>
      <c r="F675" s="26"/>
    </row>
    <row r="676">
      <c r="A676" s="27"/>
      <c r="B676" s="27"/>
      <c r="C676" s="27"/>
      <c r="D676" s="27"/>
      <c r="E676" s="27"/>
      <c r="F676" s="26"/>
    </row>
    <row r="677">
      <c r="A677" s="27"/>
      <c r="B677" s="27"/>
      <c r="C677" s="27"/>
      <c r="D677" s="27"/>
      <c r="E677" s="27"/>
      <c r="F677" s="26"/>
    </row>
    <row r="678">
      <c r="A678" s="27"/>
      <c r="B678" s="27"/>
      <c r="C678" s="27"/>
      <c r="D678" s="27"/>
      <c r="E678" s="27"/>
      <c r="F678" s="26"/>
    </row>
    <row r="679">
      <c r="A679" s="27"/>
      <c r="B679" s="27"/>
      <c r="C679" s="27"/>
      <c r="D679" s="27"/>
      <c r="E679" s="27"/>
      <c r="F679" s="26"/>
    </row>
    <row r="680">
      <c r="A680" s="27"/>
      <c r="B680" s="27"/>
      <c r="C680" s="27"/>
      <c r="D680" s="27"/>
      <c r="E680" s="27"/>
      <c r="F680" s="26"/>
    </row>
    <row r="681">
      <c r="A681" s="27"/>
      <c r="B681" s="27"/>
      <c r="C681" s="27"/>
      <c r="D681" s="27"/>
      <c r="E681" s="27"/>
      <c r="F681" s="26"/>
    </row>
    <row r="682">
      <c r="A682" s="27"/>
      <c r="B682" s="27"/>
      <c r="C682" s="27"/>
      <c r="D682" s="27"/>
      <c r="E682" s="27"/>
      <c r="F682" s="26"/>
    </row>
    <row r="683">
      <c r="A683" s="27"/>
      <c r="B683" s="27"/>
      <c r="C683" s="27"/>
      <c r="D683" s="27"/>
      <c r="E683" s="27"/>
      <c r="F683" s="26"/>
    </row>
    <row r="684">
      <c r="A684" s="27"/>
      <c r="B684" s="27"/>
      <c r="C684" s="27"/>
      <c r="D684" s="27"/>
      <c r="E684" s="27"/>
      <c r="F684" s="26"/>
    </row>
    <row r="685">
      <c r="A685" s="27"/>
      <c r="B685" s="27"/>
      <c r="C685" s="27"/>
      <c r="D685" s="27"/>
      <c r="E685" s="27"/>
      <c r="F685" s="26"/>
    </row>
    <row r="686">
      <c r="A686" s="27"/>
      <c r="B686" s="27"/>
      <c r="C686" s="27"/>
      <c r="D686" s="27"/>
      <c r="E686" s="27"/>
      <c r="F686" s="26"/>
    </row>
    <row r="687">
      <c r="A687" s="27"/>
      <c r="B687" s="27"/>
      <c r="C687" s="27"/>
      <c r="D687" s="27"/>
      <c r="E687" s="27"/>
      <c r="F687" s="26"/>
    </row>
    <row r="688">
      <c r="A688" s="27"/>
      <c r="B688" s="27"/>
      <c r="C688" s="27"/>
      <c r="D688" s="27"/>
      <c r="E688" s="27"/>
      <c r="F688" s="26"/>
    </row>
    <row r="689">
      <c r="A689" s="27"/>
      <c r="B689" s="27"/>
      <c r="C689" s="27"/>
      <c r="D689" s="27"/>
      <c r="E689" s="27"/>
      <c r="F689" s="26"/>
    </row>
    <row r="690">
      <c r="A690" s="27"/>
      <c r="B690" s="27"/>
      <c r="C690" s="27"/>
      <c r="D690" s="27"/>
      <c r="E690" s="27"/>
      <c r="F690" s="26"/>
    </row>
    <row r="691">
      <c r="A691" s="27"/>
      <c r="B691" s="27"/>
      <c r="C691" s="27"/>
      <c r="D691" s="27"/>
      <c r="E691" s="27"/>
      <c r="F691" s="26"/>
    </row>
    <row r="692">
      <c r="A692" s="27"/>
      <c r="B692" s="27"/>
      <c r="C692" s="27"/>
      <c r="D692" s="27"/>
      <c r="E692" s="27"/>
      <c r="F692" s="26"/>
    </row>
    <row r="693">
      <c r="A693" s="27"/>
      <c r="B693" s="27"/>
      <c r="C693" s="27"/>
      <c r="D693" s="27"/>
      <c r="E693" s="27"/>
      <c r="F693" s="26"/>
    </row>
    <row r="694">
      <c r="A694" s="27"/>
      <c r="B694" s="27"/>
      <c r="C694" s="27"/>
      <c r="D694" s="27"/>
      <c r="E694" s="27"/>
      <c r="F694" s="26"/>
    </row>
    <row r="695">
      <c r="A695" s="27"/>
      <c r="B695" s="27"/>
      <c r="C695" s="27"/>
      <c r="D695" s="27"/>
      <c r="E695" s="27"/>
      <c r="F695" s="26"/>
    </row>
    <row r="696">
      <c r="A696" s="27"/>
      <c r="B696" s="27"/>
      <c r="C696" s="27"/>
      <c r="D696" s="27"/>
      <c r="E696" s="27"/>
      <c r="F696" s="26"/>
    </row>
    <row r="697">
      <c r="A697" s="27"/>
      <c r="B697" s="27"/>
      <c r="C697" s="27"/>
      <c r="D697" s="27"/>
      <c r="E697" s="27"/>
      <c r="F697" s="26"/>
    </row>
    <row r="698">
      <c r="A698" s="27"/>
      <c r="B698" s="27"/>
      <c r="C698" s="27"/>
      <c r="D698" s="27"/>
      <c r="E698" s="27"/>
      <c r="F698" s="26"/>
    </row>
    <row r="699">
      <c r="A699" s="27"/>
      <c r="B699" s="27"/>
      <c r="C699" s="27"/>
      <c r="D699" s="27"/>
      <c r="E699" s="27"/>
      <c r="F699" s="26"/>
    </row>
    <row r="700">
      <c r="A700" s="27"/>
      <c r="B700" s="27"/>
      <c r="C700" s="27"/>
      <c r="D700" s="27"/>
      <c r="E700" s="27"/>
      <c r="F700" s="26"/>
    </row>
    <row r="701">
      <c r="A701" s="27"/>
      <c r="B701" s="27"/>
      <c r="C701" s="27"/>
      <c r="D701" s="27"/>
      <c r="E701" s="27"/>
      <c r="F701" s="26"/>
    </row>
    <row r="702">
      <c r="A702" s="27"/>
      <c r="B702" s="27"/>
      <c r="C702" s="27"/>
      <c r="D702" s="27"/>
      <c r="E702" s="27"/>
      <c r="F702" s="26"/>
    </row>
    <row r="703">
      <c r="A703" s="27"/>
      <c r="B703" s="27"/>
      <c r="C703" s="27"/>
      <c r="D703" s="27"/>
      <c r="E703" s="27"/>
      <c r="F703" s="26"/>
    </row>
    <row r="704">
      <c r="A704" s="27"/>
      <c r="B704" s="27"/>
      <c r="C704" s="27"/>
      <c r="D704" s="27"/>
      <c r="E704" s="27"/>
      <c r="F704" s="26"/>
    </row>
    <row r="705">
      <c r="A705" s="27"/>
      <c r="B705" s="27"/>
      <c r="C705" s="27"/>
      <c r="D705" s="27"/>
      <c r="E705" s="27"/>
      <c r="F705" s="26"/>
    </row>
    <row r="706">
      <c r="A706" s="27"/>
      <c r="B706" s="27"/>
      <c r="C706" s="27"/>
      <c r="D706" s="27"/>
      <c r="E706" s="27"/>
      <c r="F706" s="26"/>
    </row>
    <row r="707">
      <c r="A707" s="27"/>
      <c r="B707" s="27"/>
      <c r="C707" s="27"/>
      <c r="D707" s="27"/>
      <c r="E707" s="27"/>
      <c r="F707" s="26"/>
    </row>
    <row r="708">
      <c r="A708" s="27"/>
      <c r="B708" s="27"/>
      <c r="C708" s="27"/>
      <c r="D708" s="27"/>
      <c r="E708" s="27"/>
      <c r="F708" s="26"/>
    </row>
    <row r="709">
      <c r="A709" s="27"/>
      <c r="B709" s="27"/>
      <c r="C709" s="27"/>
      <c r="D709" s="27"/>
      <c r="E709" s="27"/>
      <c r="F709" s="26"/>
    </row>
    <row r="710">
      <c r="A710" s="27"/>
      <c r="B710" s="27"/>
      <c r="C710" s="27"/>
      <c r="D710" s="27"/>
      <c r="E710" s="27"/>
      <c r="F710" s="26"/>
    </row>
    <row r="711">
      <c r="A711" s="27"/>
      <c r="B711" s="27"/>
      <c r="C711" s="27"/>
      <c r="D711" s="27"/>
      <c r="E711" s="27"/>
      <c r="F711" s="26"/>
    </row>
    <row r="712">
      <c r="A712" s="27"/>
      <c r="B712" s="27"/>
      <c r="C712" s="27"/>
      <c r="D712" s="27"/>
      <c r="E712" s="27"/>
      <c r="F712" s="26"/>
    </row>
    <row r="713">
      <c r="A713" s="27"/>
      <c r="B713" s="27"/>
      <c r="C713" s="27"/>
      <c r="D713" s="27"/>
      <c r="E713" s="27"/>
      <c r="F713" s="26"/>
    </row>
    <row r="714">
      <c r="A714" s="27"/>
      <c r="B714" s="27"/>
      <c r="C714" s="27"/>
      <c r="D714" s="27"/>
      <c r="E714" s="27"/>
      <c r="F714" s="26"/>
    </row>
    <row r="715">
      <c r="A715" s="27"/>
      <c r="B715" s="27"/>
      <c r="C715" s="27"/>
      <c r="D715" s="27"/>
      <c r="E715" s="27"/>
      <c r="F715" s="26"/>
    </row>
    <row r="716">
      <c r="A716" s="27"/>
      <c r="B716" s="27"/>
      <c r="C716" s="27"/>
      <c r="D716" s="27"/>
      <c r="E716" s="27"/>
      <c r="F716" s="26"/>
    </row>
    <row r="717">
      <c r="A717" s="27"/>
      <c r="B717" s="27"/>
      <c r="C717" s="27"/>
      <c r="D717" s="27"/>
      <c r="E717" s="27"/>
      <c r="F717" s="26"/>
    </row>
    <row r="718">
      <c r="A718" s="27"/>
      <c r="B718" s="27"/>
      <c r="C718" s="27"/>
      <c r="D718" s="27"/>
      <c r="E718" s="27"/>
      <c r="F718" s="26"/>
    </row>
    <row r="719">
      <c r="A719" s="27"/>
      <c r="B719" s="27"/>
      <c r="C719" s="27"/>
      <c r="D719" s="27"/>
      <c r="E719" s="27"/>
      <c r="F719" s="26"/>
    </row>
    <row r="720">
      <c r="A720" s="27"/>
      <c r="B720" s="27"/>
      <c r="C720" s="27"/>
      <c r="D720" s="27"/>
      <c r="E720" s="27"/>
      <c r="F720" s="26"/>
    </row>
    <row r="721">
      <c r="A721" s="27"/>
      <c r="B721" s="27"/>
      <c r="C721" s="27"/>
      <c r="D721" s="27"/>
      <c r="E721" s="27"/>
      <c r="F721" s="26"/>
    </row>
    <row r="722">
      <c r="A722" s="27"/>
      <c r="B722" s="27"/>
      <c r="C722" s="27"/>
      <c r="D722" s="27"/>
      <c r="E722" s="27"/>
      <c r="F722" s="26"/>
    </row>
    <row r="723">
      <c r="A723" s="27"/>
      <c r="B723" s="27"/>
      <c r="C723" s="27"/>
      <c r="D723" s="27"/>
      <c r="E723" s="27"/>
      <c r="F723" s="26"/>
    </row>
    <row r="724">
      <c r="A724" s="27"/>
      <c r="B724" s="27"/>
      <c r="C724" s="27"/>
      <c r="D724" s="27"/>
      <c r="E724" s="27"/>
      <c r="F724" s="26"/>
    </row>
    <row r="725">
      <c r="A725" s="27"/>
      <c r="B725" s="27"/>
      <c r="C725" s="27"/>
      <c r="D725" s="27"/>
      <c r="E725" s="27"/>
      <c r="F725" s="26"/>
    </row>
    <row r="726">
      <c r="A726" s="27"/>
      <c r="B726" s="27"/>
      <c r="C726" s="27"/>
      <c r="D726" s="27"/>
      <c r="E726" s="27"/>
      <c r="F726" s="26"/>
    </row>
    <row r="727">
      <c r="A727" s="27"/>
      <c r="B727" s="27"/>
      <c r="C727" s="27"/>
      <c r="D727" s="27"/>
      <c r="E727" s="27"/>
      <c r="F727" s="26"/>
    </row>
    <row r="728">
      <c r="A728" s="27"/>
      <c r="B728" s="27"/>
      <c r="C728" s="27"/>
      <c r="D728" s="27"/>
      <c r="E728" s="27"/>
      <c r="F728" s="26"/>
    </row>
    <row r="729">
      <c r="A729" s="27"/>
      <c r="B729" s="27"/>
      <c r="C729" s="27"/>
      <c r="D729" s="27"/>
      <c r="E729" s="27"/>
      <c r="F729" s="26"/>
    </row>
    <row r="730">
      <c r="A730" s="27"/>
      <c r="B730" s="27"/>
      <c r="C730" s="27"/>
      <c r="D730" s="27"/>
      <c r="E730" s="27"/>
      <c r="F730" s="26"/>
    </row>
    <row r="731">
      <c r="A731" s="27"/>
      <c r="B731" s="27"/>
      <c r="C731" s="27"/>
      <c r="D731" s="27"/>
      <c r="E731" s="27"/>
      <c r="F731" s="26"/>
    </row>
    <row r="732">
      <c r="A732" s="27"/>
      <c r="B732" s="27"/>
      <c r="C732" s="27"/>
      <c r="D732" s="27"/>
      <c r="E732" s="27"/>
      <c r="F732" s="26"/>
    </row>
    <row r="733">
      <c r="A733" s="27"/>
      <c r="B733" s="27"/>
      <c r="C733" s="27"/>
      <c r="D733" s="27"/>
      <c r="E733" s="27"/>
      <c r="F733" s="26"/>
    </row>
    <row r="734">
      <c r="A734" s="27"/>
      <c r="B734" s="27"/>
      <c r="C734" s="27"/>
      <c r="D734" s="27"/>
      <c r="E734" s="27"/>
      <c r="F734" s="26"/>
    </row>
    <row r="735">
      <c r="A735" s="27"/>
      <c r="B735" s="27"/>
      <c r="C735" s="27"/>
      <c r="D735" s="27"/>
      <c r="E735" s="27"/>
      <c r="F735" s="26"/>
    </row>
    <row r="736">
      <c r="A736" s="27"/>
      <c r="B736" s="27"/>
      <c r="C736" s="27"/>
      <c r="D736" s="27"/>
      <c r="E736" s="27"/>
      <c r="F736" s="26"/>
    </row>
    <row r="737">
      <c r="A737" s="27"/>
      <c r="B737" s="27"/>
      <c r="C737" s="27"/>
      <c r="D737" s="27"/>
      <c r="E737" s="27"/>
      <c r="F737" s="26"/>
    </row>
    <row r="738">
      <c r="A738" s="27"/>
      <c r="B738" s="27"/>
      <c r="C738" s="27"/>
      <c r="D738" s="27"/>
      <c r="E738" s="27"/>
      <c r="F738" s="26"/>
    </row>
    <row r="739">
      <c r="A739" s="27"/>
      <c r="B739" s="27"/>
      <c r="C739" s="27"/>
      <c r="D739" s="27"/>
      <c r="E739" s="27"/>
      <c r="F739" s="26"/>
    </row>
    <row r="740">
      <c r="A740" s="27"/>
      <c r="B740" s="27"/>
      <c r="C740" s="27"/>
      <c r="D740" s="27"/>
      <c r="E740" s="27"/>
      <c r="F740" s="26"/>
    </row>
    <row r="741">
      <c r="A741" s="27"/>
      <c r="B741" s="27"/>
      <c r="C741" s="27"/>
      <c r="D741" s="27"/>
      <c r="E741" s="27"/>
      <c r="F741" s="26"/>
    </row>
    <row r="742">
      <c r="A742" s="27"/>
      <c r="B742" s="27"/>
      <c r="C742" s="27"/>
      <c r="D742" s="27"/>
      <c r="E742" s="27"/>
      <c r="F742" s="26"/>
    </row>
    <row r="743">
      <c r="A743" s="27"/>
      <c r="B743" s="27"/>
      <c r="C743" s="27"/>
      <c r="D743" s="27"/>
      <c r="E743" s="27"/>
      <c r="F743" s="26"/>
    </row>
    <row r="744">
      <c r="A744" s="27"/>
      <c r="B744" s="27"/>
      <c r="C744" s="27"/>
      <c r="D744" s="27"/>
      <c r="E744" s="27"/>
      <c r="F744" s="26"/>
    </row>
    <row r="745">
      <c r="A745" s="27"/>
      <c r="B745" s="27"/>
      <c r="C745" s="27"/>
      <c r="D745" s="27"/>
      <c r="E745" s="27"/>
      <c r="F745" s="26"/>
    </row>
    <row r="746">
      <c r="A746" s="27"/>
      <c r="B746" s="27"/>
      <c r="C746" s="27"/>
      <c r="D746" s="27"/>
      <c r="E746" s="27"/>
      <c r="F746" s="26"/>
    </row>
    <row r="747">
      <c r="A747" s="27"/>
      <c r="B747" s="27"/>
      <c r="C747" s="27"/>
      <c r="D747" s="27"/>
      <c r="E747" s="27"/>
      <c r="F747" s="26"/>
    </row>
    <row r="748">
      <c r="A748" s="27"/>
      <c r="B748" s="27"/>
      <c r="C748" s="27"/>
      <c r="D748" s="27"/>
      <c r="E748" s="27"/>
      <c r="F748" s="26"/>
    </row>
    <row r="749">
      <c r="A749" s="27"/>
      <c r="B749" s="27"/>
      <c r="C749" s="27"/>
      <c r="D749" s="27"/>
      <c r="E749" s="27"/>
      <c r="F749" s="26"/>
    </row>
    <row r="750">
      <c r="A750" s="27"/>
      <c r="B750" s="27"/>
      <c r="C750" s="27"/>
      <c r="D750" s="27"/>
      <c r="E750" s="27"/>
      <c r="F750" s="26"/>
    </row>
    <row r="751">
      <c r="A751" s="27"/>
      <c r="B751" s="27"/>
      <c r="C751" s="27"/>
      <c r="D751" s="27"/>
      <c r="E751" s="27"/>
      <c r="F751" s="26"/>
    </row>
    <row r="752">
      <c r="A752" s="27"/>
      <c r="B752" s="27"/>
      <c r="C752" s="27"/>
      <c r="D752" s="27"/>
      <c r="E752" s="27"/>
      <c r="F752" s="26"/>
    </row>
    <row r="753">
      <c r="A753" s="27"/>
      <c r="B753" s="27"/>
      <c r="C753" s="27"/>
      <c r="D753" s="27"/>
      <c r="E753" s="27"/>
      <c r="F753" s="26"/>
    </row>
    <row r="754">
      <c r="A754" s="27"/>
      <c r="B754" s="27"/>
      <c r="C754" s="27"/>
      <c r="D754" s="27"/>
      <c r="E754" s="27"/>
      <c r="F754" s="26"/>
    </row>
    <row r="755">
      <c r="A755" s="27"/>
      <c r="B755" s="27"/>
      <c r="C755" s="27"/>
      <c r="D755" s="27"/>
      <c r="E755" s="27"/>
      <c r="F755" s="26"/>
    </row>
    <row r="756">
      <c r="A756" s="27"/>
      <c r="B756" s="27"/>
      <c r="C756" s="27"/>
      <c r="D756" s="27"/>
      <c r="E756" s="27"/>
      <c r="F756" s="26"/>
    </row>
    <row r="757">
      <c r="A757" s="27"/>
      <c r="B757" s="27"/>
      <c r="C757" s="27"/>
      <c r="D757" s="27"/>
      <c r="E757" s="27"/>
      <c r="F757" s="26"/>
    </row>
    <row r="758">
      <c r="A758" s="27"/>
      <c r="B758" s="27"/>
      <c r="C758" s="27"/>
      <c r="D758" s="27"/>
      <c r="E758" s="27"/>
      <c r="F758" s="26"/>
    </row>
    <row r="759">
      <c r="A759" s="27"/>
      <c r="B759" s="27"/>
      <c r="C759" s="27"/>
      <c r="D759" s="27"/>
      <c r="E759" s="27"/>
      <c r="F759" s="26"/>
    </row>
    <row r="760">
      <c r="A760" s="27"/>
      <c r="B760" s="27"/>
      <c r="C760" s="27"/>
      <c r="D760" s="27"/>
      <c r="E760" s="27"/>
      <c r="F760" s="26"/>
    </row>
    <row r="761">
      <c r="A761" s="27"/>
      <c r="B761" s="27"/>
      <c r="C761" s="27"/>
      <c r="D761" s="27"/>
      <c r="E761" s="27"/>
      <c r="F761" s="26"/>
    </row>
    <row r="762">
      <c r="A762" s="27"/>
      <c r="B762" s="27"/>
      <c r="C762" s="27"/>
      <c r="D762" s="27"/>
      <c r="E762" s="27"/>
      <c r="F762" s="26"/>
    </row>
    <row r="763">
      <c r="A763" s="27"/>
      <c r="B763" s="27"/>
      <c r="C763" s="27"/>
      <c r="D763" s="27"/>
      <c r="E763" s="27"/>
      <c r="F763" s="26"/>
    </row>
    <row r="764">
      <c r="A764" s="27"/>
      <c r="B764" s="27"/>
      <c r="C764" s="27"/>
      <c r="D764" s="27"/>
      <c r="E764" s="27"/>
      <c r="F764" s="26"/>
    </row>
    <row r="765">
      <c r="A765" s="27"/>
      <c r="B765" s="27"/>
      <c r="C765" s="27"/>
      <c r="D765" s="27"/>
      <c r="E765" s="27"/>
      <c r="F765" s="26"/>
    </row>
    <row r="766">
      <c r="A766" s="27"/>
      <c r="B766" s="27"/>
      <c r="C766" s="27"/>
      <c r="D766" s="27"/>
      <c r="E766" s="27"/>
      <c r="F766" s="26"/>
    </row>
    <row r="767">
      <c r="A767" s="27"/>
      <c r="B767" s="27"/>
      <c r="C767" s="27"/>
      <c r="D767" s="27"/>
      <c r="E767" s="27"/>
      <c r="F767" s="26"/>
    </row>
    <row r="768">
      <c r="A768" s="27"/>
      <c r="B768" s="27"/>
      <c r="C768" s="27"/>
      <c r="D768" s="27"/>
      <c r="E768" s="27"/>
      <c r="F768" s="26"/>
    </row>
    <row r="769">
      <c r="A769" s="27"/>
      <c r="B769" s="27"/>
      <c r="C769" s="27"/>
      <c r="D769" s="27"/>
      <c r="E769" s="27"/>
      <c r="F769" s="26"/>
    </row>
    <row r="770">
      <c r="A770" s="27"/>
      <c r="B770" s="27"/>
      <c r="C770" s="27"/>
      <c r="D770" s="27"/>
      <c r="E770" s="27"/>
      <c r="F770" s="26"/>
    </row>
    <row r="771">
      <c r="A771" s="27"/>
      <c r="B771" s="27"/>
      <c r="C771" s="27"/>
      <c r="D771" s="27"/>
      <c r="E771" s="27"/>
      <c r="F771" s="26"/>
    </row>
    <row r="772">
      <c r="A772" s="27"/>
      <c r="B772" s="27"/>
      <c r="C772" s="27"/>
      <c r="D772" s="27"/>
      <c r="E772" s="27"/>
      <c r="F772" s="26"/>
    </row>
    <row r="773">
      <c r="A773" s="27"/>
      <c r="B773" s="27"/>
      <c r="C773" s="27"/>
      <c r="D773" s="27"/>
      <c r="E773" s="27"/>
      <c r="F773" s="26"/>
    </row>
    <row r="774">
      <c r="A774" s="27"/>
      <c r="B774" s="27"/>
      <c r="C774" s="27"/>
      <c r="D774" s="27"/>
      <c r="E774" s="27"/>
      <c r="F774" s="26"/>
    </row>
    <row r="775">
      <c r="A775" s="27"/>
      <c r="B775" s="27"/>
      <c r="C775" s="27"/>
      <c r="D775" s="27"/>
      <c r="E775" s="27"/>
      <c r="F775" s="26"/>
    </row>
    <row r="776">
      <c r="A776" s="27"/>
      <c r="B776" s="27"/>
      <c r="C776" s="27"/>
      <c r="D776" s="27"/>
      <c r="E776" s="27"/>
      <c r="F776" s="26"/>
    </row>
    <row r="777">
      <c r="A777" s="27"/>
      <c r="B777" s="27"/>
      <c r="C777" s="27"/>
      <c r="D777" s="27"/>
      <c r="E777" s="27"/>
      <c r="F777" s="26"/>
    </row>
    <row r="778">
      <c r="A778" s="27"/>
      <c r="B778" s="27"/>
      <c r="C778" s="27"/>
      <c r="D778" s="27"/>
      <c r="E778" s="27"/>
      <c r="F778" s="26"/>
    </row>
    <row r="779">
      <c r="A779" s="27"/>
      <c r="B779" s="27"/>
      <c r="C779" s="27"/>
      <c r="D779" s="27"/>
      <c r="E779" s="27"/>
      <c r="F779" s="26"/>
    </row>
    <row r="780">
      <c r="A780" s="27"/>
      <c r="B780" s="27"/>
      <c r="C780" s="27"/>
      <c r="D780" s="27"/>
      <c r="E780" s="27"/>
      <c r="F780" s="26"/>
    </row>
    <row r="781">
      <c r="A781" s="27"/>
      <c r="B781" s="27"/>
      <c r="C781" s="27"/>
      <c r="D781" s="27"/>
      <c r="E781" s="27"/>
      <c r="F781" s="26"/>
    </row>
    <row r="782">
      <c r="A782" s="27"/>
      <c r="B782" s="27"/>
      <c r="C782" s="27"/>
      <c r="D782" s="27"/>
      <c r="E782" s="27"/>
      <c r="F782" s="26"/>
    </row>
    <row r="783">
      <c r="A783" s="27"/>
      <c r="B783" s="27"/>
      <c r="C783" s="27"/>
      <c r="D783" s="27"/>
      <c r="E783" s="27"/>
      <c r="F783" s="26"/>
    </row>
    <row r="784">
      <c r="A784" s="27"/>
      <c r="B784" s="27"/>
      <c r="C784" s="27"/>
      <c r="D784" s="27"/>
      <c r="E784" s="27"/>
      <c r="F784" s="26"/>
    </row>
    <row r="785">
      <c r="A785" s="27"/>
      <c r="B785" s="27"/>
      <c r="C785" s="27"/>
      <c r="D785" s="27"/>
      <c r="E785" s="27"/>
      <c r="F785" s="26"/>
    </row>
    <row r="786">
      <c r="A786" s="27"/>
      <c r="B786" s="27"/>
      <c r="C786" s="27"/>
      <c r="D786" s="27"/>
      <c r="E786" s="27"/>
      <c r="F786" s="26"/>
    </row>
    <row r="787">
      <c r="A787" s="27"/>
      <c r="B787" s="27"/>
      <c r="C787" s="27"/>
      <c r="D787" s="27"/>
      <c r="E787" s="27"/>
      <c r="F787" s="26"/>
    </row>
    <row r="788">
      <c r="A788" s="27"/>
      <c r="B788" s="27"/>
      <c r="C788" s="27"/>
      <c r="D788" s="27"/>
      <c r="E788" s="27"/>
      <c r="F788" s="26"/>
    </row>
    <row r="789">
      <c r="A789" s="27"/>
      <c r="B789" s="27"/>
      <c r="C789" s="27"/>
      <c r="D789" s="27"/>
      <c r="E789" s="27"/>
      <c r="F789" s="26"/>
    </row>
    <row r="790">
      <c r="A790" s="27"/>
      <c r="B790" s="27"/>
      <c r="C790" s="27"/>
      <c r="D790" s="27"/>
      <c r="E790" s="27"/>
      <c r="F790" s="26"/>
    </row>
    <row r="791">
      <c r="A791" s="27"/>
      <c r="B791" s="27"/>
      <c r="C791" s="27"/>
      <c r="D791" s="27"/>
      <c r="E791" s="27"/>
      <c r="F791" s="26"/>
    </row>
    <row r="792">
      <c r="A792" s="27"/>
      <c r="B792" s="27"/>
      <c r="C792" s="27"/>
      <c r="D792" s="27"/>
      <c r="E792" s="27"/>
      <c r="F792" s="26"/>
    </row>
    <row r="793">
      <c r="A793" s="27"/>
      <c r="B793" s="27"/>
      <c r="C793" s="27"/>
      <c r="D793" s="27"/>
      <c r="E793" s="27"/>
      <c r="F793" s="26"/>
    </row>
    <row r="794">
      <c r="A794" s="27"/>
      <c r="B794" s="27"/>
      <c r="C794" s="27"/>
      <c r="D794" s="27"/>
      <c r="E794" s="27"/>
      <c r="F794" s="26"/>
    </row>
    <row r="795">
      <c r="A795" s="27"/>
      <c r="B795" s="27"/>
      <c r="C795" s="27"/>
      <c r="D795" s="27"/>
      <c r="E795" s="27"/>
      <c r="F795" s="26"/>
    </row>
    <row r="796">
      <c r="A796" s="27"/>
      <c r="B796" s="27"/>
      <c r="C796" s="27"/>
      <c r="D796" s="27"/>
      <c r="E796" s="27"/>
      <c r="F796" s="26"/>
    </row>
    <row r="797">
      <c r="A797" s="27"/>
      <c r="B797" s="27"/>
      <c r="C797" s="27"/>
      <c r="D797" s="27"/>
      <c r="E797" s="27"/>
      <c r="F797" s="26"/>
    </row>
    <row r="798">
      <c r="A798" s="27"/>
      <c r="B798" s="27"/>
      <c r="C798" s="27"/>
      <c r="D798" s="27"/>
      <c r="E798" s="27"/>
      <c r="F798" s="26"/>
    </row>
    <row r="799">
      <c r="A799" s="27"/>
      <c r="B799" s="27"/>
      <c r="C799" s="27"/>
      <c r="D799" s="27"/>
      <c r="E799" s="27"/>
      <c r="F799" s="26"/>
    </row>
    <row r="800">
      <c r="A800" s="27"/>
      <c r="B800" s="27"/>
      <c r="C800" s="27"/>
      <c r="D800" s="27"/>
      <c r="E800" s="27"/>
      <c r="F800" s="26"/>
    </row>
    <row r="801">
      <c r="A801" s="27"/>
      <c r="B801" s="27"/>
      <c r="C801" s="27"/>
      <c r="D801" s="27"/>
      <c r="E801" s="27"/>
      <c r="F801" s="26"/>
    </row>
    <row r="802">
      <c r="A802" s="27"/>
      <c r="B802" s="27"/>
      <c r="C802" s="27"/>
      <c r="D802" s="27"/>
      <c r="E802" s="27"/>
      <c r="F802" s="26"/>
    </row>
    <row r="803">
      <c r="A803" s="27"/>
      <c r="B803" s="27"/>
      <c r="C803" s="27"/>
      <c r="D803" s="27"/>
      <c r="E803" s="27"/>
      <c r="F803" s="26"/>
    </row>
    <row r="804">
      <c r="A804" s="27"/>
      <c r="B804" s="27"/>
      <c r="C804" s="27"/>
      <c r="D804" s="27"/>
      <c r="E804" s="27"/>
      <c r="F804" s="26"/>
    </row>
    <row r="805">
      <c r="A805" s="27"/>
      <c r="B805" s="27"/>
      <c r="C805" s="27"/>
      <c r="D805" s="27"/>
      <c r="E805" s="27"/>
      <c r="F805" s="26"/>
    </row>
    <row r="806">
      <c r="A806" s="27"/>
      <c r="B806" s="27"/>
      <c r="C806" s="27"/>
      <c r="D806" s="27"/>
      <c r="E806" s="27"/>
      <c r="F806" s="26"/>
    </row>
    <row r="807">
      <c r="A807" s="27"/>
      <c r="B807" s="27"/>
      <c r="C807" s="27"/>
      <c r="D807" s="27"/>
      <c r="E807" s="27"/>
      <c r="F807" s="26"/>
    </row>
    <row r="808">
      <c r="A808" s="27"/>
      <c r="B808" s="27"/>
      <c r="C808" s="27"/>
      <c r="D808" s="27"/>
      <c r="E808" s="27"/>
      <c r="F808" s="26"/>
    </row>
    <row r="809">
      <c r="A809" s="27"/>
      <c r="B809" s="27"/>
      <c r="C809" s="27"/>
      <c r="D809" s="27"/>
      <c r="E809" s="27"/>
      <c r="F809" s="26"/>
    </row>
    <row r="810">
      <c r="A810" s="27"/>
      <c r="B810" s="27"/>
      <c r="C810" s="27"/>
      <c r="D810" s="27"/>
      <c r="E810" s="27"/>
      <c r="F810" s="26"/>
    </row>
    <row r="811">
      <c r="A811" s="27"/>
      <c r="B811" s="27"/>
      <c r="C811" s="27"/>
      <c r="D811" s="27"/>
      <c r="E811" s="27"/>
      <c r="F811" s="26"/>
    </row>
    <row r="812">
      <c r="A812" s="27"/>
      <c r="B812" s="27"/>
      <c r="C812" s="27"/>
      <c r="D812" s="27"/>
      <c r="E812" s="27"/>
      <c r="F812" s="26"/>
    </row>
    <row r="813">
      <c r="A813" s="27"/>
      <c r="B813" s="27"/>
      <c r="C813" s="27"/>
      <c r="D813" s="27"/>
      <c r="E813" s="27"/>
      <c r="F813" s="26"/>
    </row>
    <row r="814">
      <c r="A814" s="27"/>
      <c r="B814" s="27"/>
      <c r="C814" s="27"/>
      <c r="D814" s="27"/>
      <c r="E814" s="27"/>
      <c r="F814" s="26"/>
    </row>
    <row r="815">
      <c r="A815" s="27"/>
      <c r="B815" s="27"/>
      <c r="C815" s="27"/>
      <c r="D815" s="27"/>
      <c r="E815" s="27"/>
      <c r="F815" s="26"/>
    </row>
    <row r="816">
      <c r="A816" s="27"/>
      <c r="B816" s="27"/>
      <c r="C816" s="27"/>
      <c r="D816" s="27"/>
      <c r="E816" s="27"/>
      <c r="F816" s="26"/>
    </row>
    <row r="817">
      <c r="A817" s="27"/>
      <c r="B817" s="27"/>
      <c r="C817" s="27"/>
      <c r="D817" s="27"/>
      <c r="E817" s="27"/>
      <c r="F817" s="26"/>
    </row>
    <row r="818">
      <c r="A818" s="27"/>
      <c r="B818" s="27"/>
      <c r="C818" s="27"/>
      <c r="D818" s="27"/>
      <c r="E818" s="27"/>
      <c r="F818" s="26"/>
    </row>
    <row r="819">
      <c r="A819" s="27"/>
      <c r="B819" s="27"/>
      <c r="C819" s="27"/>
      <c r="D819" s="27"/>
      <c r="E819" s="27"/>
      <c r="F819" s="26"/>
    </row>
    <row r="820">
      <c r="A820" s="27"/>
      <c r="B820" s="27"/>
      <c r="C820" s="27"/>
      <c r="D820" s="27"/>
      <c r="E820" s="27"/>
      <c r="F820" s="26"/>
    </row>
    <row r="821">
      <c r="A821" s="27"/>
      <c r="B821" s="27"/>
      <c r="C821" s="27"/>
      <c r="D821" s="27"/>
      <c r="E821" s="27"/>
      <c r="F821" s="26"/>
    </row>
    <row r="822">
      <c r="A822" s="27"/>
      <c r="B822" s="27"/>
      <c r="C822" s="27"/>
      <c r="D822" s="27"/>
      <c r="E822" s="27"/>
      <c r="F822" s="26"/>
    </row>
    <row r="823">
      <c r="A823" s="27"/>
      <c r="B823" s="27"/>
      <c r="C823" s="27"/>
      <c r="D823" s="27"/>
      <c r="E823" s="27"/>
      <c r="F823" s="26"/>
    </row>
    <row r="824">
      <c r="A824" s="27"/>
      <c r="B824" s="27"/>
      <c r="C824" s="27"/>
      <c r="D824" s="27"/>
      <c r="E824" s="27"/>
      <c r="F824" s="26"/>
    </row>
    <row r="825">
      <c r="A825" s="27"/>
      <c r="B825" s="27"/>
      <c r="C825" s="27"/>
      <c r="D825" s="27"/>
      <c r="E825" s="27"/>
      <c r="F825" s="26"/>
    </row>
    <row r="826">
      <c r="A826" s="27"/>
      <c r="B826" s="27"/>
      <c r="C826" s="27"/>
      <c r="D826" s="27"/>
      <c r="E826" s="27"/>
      <c r="F826" s="26"/>
    </row>
    <row r="827">
      <c r="A827" s="27"/>
      <c r="B827" s="27"/>
      <c r="C827" s="27"/>
      <c r="D827" s="27"/>
      <c r="E827" s="27"/>
      <c r="F827" s="26"/>
    </row>
    <row r="828">
      <c r="A828" s="27"/>
      <c r="B828" s="27"/>
      <c r="C828" s="27"/>
      <c r="D828" s="27"/>
      <c r="E828" s="27"/>
      <c r="F828" s="26"/>
    </row>
    <row r="829">
      <c r="A829" s="27"/>
      <c r="B829" s="27"/>
      <c r="C829" s="27"/>
      <c r="D829" s="27"/>
      <c r="E829" s="27"/>
      <c r="F829" s="26"/>
    </row>
    <row r="830">
      <c r="A830" s="27"/>
      <c r="B830" s="27"/>
      <c r="C830" s="27"/>
      <c r="D830" s="27"/>
      <c r="E830" s="27"/>
      <c r="F830" s="26"/>
    </row>
    <row r="831">
      <c r="A831" s="27"/>
      <c r="B831" s="27"/>
      <c r="C831" s="27"/>
      <c r="D831" s="27"/>
      <c r="E831" s="27"/>
      <c r="F831" s="26"/>
    </row>
    <row r="832">
      <c r="A832" s="27"/>
      <c r="B832" s="27"/>
      <c r="C832" s="27"/>
      <c r="D832" s="27"/>
      <c r="E832" s="27"/>
      <c r="F832" s="26"/>
    </row>
    <row r="833">
      <c r="A833" s="27"/>
      <c r="B833" s="27"/>
      <c r="C833" s="27"/>
      <c r="D833" s="27"/>
      <c r="E833" s="27"/>
      <c r="F833" s="26"/>
    </row>
    <row r="834">
      <c r="A834" s="27"/>
      <c r="B834" s="27"/>
      <c r="C834" s="27"/>
      <c r="D834" s="27"/>
      <c r="E834" s="27"/>
      <c r="F834" s="26"/>
    </row>
    <row r="835">
      <c r="A835" s="27"/>
      <c r="B835" s="27"/>
      <c r="C835" s="27"/>
      <c r="D835" s="27"/>
      <c r="E835" s="27"/>
      <c r="F835" s="26"/>
    </row>
    <row r="836">
      <c r="A836" s="27"/>
      <c r="B836" s="27"/>
      <c r="C836" s="27"/>
      <c r="D836" s="27"/>
      <c r="E836" s="27"/>
      <c r="F836" s="26"/>
    </row>
    <row r="837">
      <c r="A837" s="27"/>
      <c r="B837" s="27"/>
      <c r="C837" s="27"/>
      <c r="D837" s="27"/>
      <c r="E837" s="27"/>
      <c r="F837" s="26"/>
    </row>
    <row r="838">
      <c r="A838" s="27"/>
      <c r="B838" s="27"/>
      <c r="C838" s="27"/>
      <c r="D838" s="27"/>
      <c r="E838" s="27"/>
      <c r="F838" s="26"/>
    </row>
    <row r="839">
      <c r="A839" s="27"/>
      <c r="B839" s="27"/>
      <c r="C839" s="27"/>
      <c r="D839" s="27"/>
      <c r="E839" s="27"/>
      <c r="F839" s="26"/>
    </row>
    <row r="840">
      <c r="A840" s="27"/>
      <c r="B840" s="27"/>
      <c r="C840" s="27"/>
      <c r="D840" s="27"/>
      <c r="E840" s="27"/>
      <c r="F840" s="26"/>
    </row>
    <row r="841">
      <c r="A841" s="27"/>
      <c r="B841" s="27"/>
      <c r="C841" s="27"/>
      <c r="D841" s="27"/>
      <c r="E841" s="27"/>
      <c r="F841" s="26"/>
    </row>
    <row r="842">
      <c r="A842" s="27"/>
      <c r="B842" s="27"/>
      <c r="C842" s="27"/>
      <c r="D842" s="27"/>
      <c r="E842" s="27"/>
      <c r="F842" s="26"/>
    </row>
    <row r="843">
      <c r="A843" s="27"/>
      <c r="B843" s="27"/>
      <c r="C843" s="27"/>
      <c r="D843" s="27"/>
      <c r="E843" s="27"/>
      <c r="F843" s="26"/>
    </row>
    <row r="844">
      <c r="A844" s="27"/>
      <c r="B844" s="27"/>
      <c r="C844" s="27"/>
      <c r="D844" s="27"/>
      <c r="E844" s="27"/>
      <c r="F844" s="26"/>
    </row>
    <row r="845">
      <c r="A845" s="27"/>
      <c r="B845" s="27"/>
      <c r="C845" s="27"/>
      <c r="D845" s="27"/>
      <c r="E845" s="27"/>
      <c r="F845" s="26"/>
    </row>
    <row r="846">
      <c r="A846" s="27"/>
      <c r="B846" s="27"/>
      <c r="C846" s="27"/>
      <c r="D846" s="27"/>
      <c r="E846" s="27"/>
      <c r="F846" s="26"/>
    </row>
    <row r="847">
      <c r="A847" s="27"/>
      <c r="B847" s="27"/>
      <c r="C847" s="27"/>
      <c r="D847" s="27"/>
      <c r="E847" s="27"/>
      <c r="F847" s="26"/>
    </row>
    <row r="848">
      <c r="A848" s="27"/>
      <c r="B848" s="27"/>
      <c r="C848" s="27"/>
      <c r="D848" s="27"/>
      <c r="E848" s="27"/>
      <c r="F848" s="26"/>
    </row>
    <row r="849">
      <c r="A849" s="27"/>
      <c r="B849" s="27"/>
      <c r="C849" s="27"/>
      <c r="D849" s="27"/>
      <c r="E849" s="27"/>
      <c r="F849" s="26"/>
    </row>
    <row r="850">
      <c r="A850" s="27"/>
      <c r="B850" s="27"/>
      <c r="C850" s="27"/>
      <c r="D850" s="27"/>
      <c r="E850" s="27"/>
      <c r="F850" s="26"/>
    </row>
    <row r="851">
      <c r="A851" s="27"/>
      <c r="B851" s="27"/>
      <c r="C851" s="27"/>
      <c r="D851" s="27"/>
      <c r="E851" s="27"/>
      <c r="F851" s="26"/>
    </row>
    <row r="852">
      <c r="A852" s="27"/>
      <c r="B852" s="27"/>
      <c r="C852" s="27"/>
      <c r="D852" s="27"/>
      <c r="E852" s="27"/>
      <c r="F852" s="26"/>
    </row>
    <row r="853">
      <c r="A853" s="27"/>
      <c r="B853" s="27"/>
      <c r="C853" s="27"/>
      <c r="D853" s="27"/>
      <c r="E853" s="27"/>
      <c r="F853" s="26"/>
    </row>
    <row r="854">
      <c r="A854" s="27"/>
      <c r="B854" s="27"/>
      <c r="C854" s="27"/>
      <c r="D854" s="27"/>
      <c r="E854" s="27"/>
      <c r="F854" s="26"/>
    </row>
    <row r="855">
      <c r="A855" s="27"/>
      <c r="B855" s="27"/>
      <c r="C855" s="27"/>
      <c r="D855" s="27"/>
      <c r="E855" s="27"/>
      <c r="F855" s="26"/>
    </row>
    <row r="856">
      <c r="A856" s="27"/>
      <c r="B856" s="27"/>
      <c r="C856" s="27"/>
      <c r="D856" s="27"/>
      <c r="E856" s="27"/>
      <c r="F856" s="26"/>
    </row>
    <row r="857">
      <c r="A857" s="27"/>
      <c r="B857" s="27"/>
      <c r="C857" s="27"/>
      <c r="D857" s="27"/>
      <c r="E857" s="27"/>
      <c r="F857" s="26"/>
    </row>
    <row r="858">
      <c r="A858" s="27"/>
      <c r="B858" s="27"/>
      <c r="C858" s="27"/>
      <c r="D858" s="27"/>
      <c r="E858" s="27"/>
      <c r="F858" s="26"/>
    </row>
    <row r="859">
      <c r="A859" s="27"/>
      <c r="B859" s="27"/>
      <c r="C859" s="27"/>
      <c r="D859" s="27"/>
      <c r="E859" s="27"/>
      <c r="F859" s="26"/>
    </row>
    <row r="860">
      <c r="A860" s="27"/>
      <c r="B860" s="27"/>
      <c r="C860" s="27"/>
      <c r="D860" s="27"/>
      <c r="E860" s="27"/>
      <c r="F860" s="26"/>
    </row>
    <row r="861">
      <c r="A861" s="27"/>
      <c r="B861" s="27"/>
      <c r="C861" s="27"/>
      <c r="D861" s="27"/>
      <c r="E861" s="27"/>
      <c r="F861" s="26"/>
    </row>
    <row r="862">
      <c r="A862" s="27"/>
      <c r="B862" s="27"/>
      <c r="C862" s="27"/>
      <c r="D862" s="27"/>
      <c r="E862" s="27"/>
      <c r="F862" s="26"/>
    </row>
    <row r="863">
      <c r="A863" s="27"/>
      <c r="B863" s="27"/>
      <c r="C863" s="27"/>
      <c r="D863" s="27"/>
      <c r="E863" s="27"/>
      <c r="F863" s="26"/>
    </row>
    <row r="864">
      <c r="A864" s="27"/>
      <c r="B864" s="27"/>
      <c r="C864" s="27"/>
      <c r="D864" s="27"/>
      <c r="E864" s="27"/>
      <c r="F864" s="26"/>
    </row>
    <row r="865">
      <c r="A865" s="27"/>
      <c r="B865" s="27"/>
      <c r="C865" s="27"/>
      <c r="D865" s="27"/>
      <c r="E865" s="27"/>
      <c r="F865" s="26"/>
    </row>
    <row r="866">
      <c r="A866" s="27"/>
      <c r="B866" s="27"/>
      <c r="C866" s="27"/>
      <c r="D866" s="27"/>
      <c r="E866" s="27"/>
      <c r="F866" s="26"/>
    </row>
    <row r="867">
      <c r="A867" s="27"/>
      <c r="B867" s="27"/>
      <c r="C867" s="27"/>
      <c r="D867" s="27"/>
      <c r="E867" s="27"/>
      <c r="F867" s="26"/>
    </row>
    <row r="868">
      <c r="A868" s="27"/>
      <c r="B868" s="27"/>
      <c r="C868" s="27"/>
      <c r="D868" s="27"/>
      <c r="E868" s="27"/>
      <c r="F868" s="26"/>
    </row>
    <row r="869">
      <c r="A869" s="27"/>
      <c r="B869" s="27"/>
      <c r="C869" s="27"/>
      <c r="D869" s="27"/>
      <c r="E869" s="27"/>
      <c r="F869" s="26"/>
    </row>
    <row r="870">
      <c r="A870" s="27"/>
      <c r="B870" s="27"/>
      <c r="C870" s="27"/>
      <c r="D870" s="27"/>
      <c r="E870" s="27"/>
      <c r="F870" s="26"/>
    </row>
    <row r="871">
      <c r="A871" s="27"/>
      <c r="B871" s="27"/>
      <c r="C871" s="27"/>
      <c r="D871" s="27"/>
      <c r="E871" s="27"/>
      <c r="F871" s="26"/>
    </row>
    <row r="872">
      <c r="A872" s="27"/>
      <c r="B872" s="27"/>
      <c r="C872" s="27"/>
      <c r="D872" s="27"/>
      <c r="E872" s="27"/>
      <c r="F872" s="26"/>
    </row>
    <row r="873">
      <c r="A873" s="27"/>
      <c r="B873" s="27"/>
      <c r="C873" s="27"/>
      <c r="D873" s="27"/>
      <c r="E873" s="27"/>
      <c r="F873" s="26"/>
    </row>
    <row r="874">
      <c r="A874" s="27"/>
      <c r="B874" s="27"/>
      <c r="C874" s="27"/>
      <c r="D874" s="27"/>
      <c r="E874" s="27"/>
      <c r="F874" s="26"/>
    </row>
    <row r="875">
      <c r="A875" s="27"/>
      <c r="B875" s="27"/>
      <c r="C875" s="27"/>
      <c r="D875" s="27"/>
      <c r="E875" s="27"/>
      <c r="F875" s="26"/>
    </row>
    <row r="876">
      <c r="A876" s="27"/>
      <c r="B876" s="27"/>
      <c r="C876" s="27"/>
      <c r="D876" s="27"/>
      <c r="E876" s="27"/>
      <c r="F876" s="26"/>
    </row>
    <row r="877">
      <c r="A877" s="27"/>
      <c r="B877" s="27"/>
      <c r="C877" s="27"/>
      <c r="D877" s="27"/>
      <c r="E877" s="27"/>
      <c r="F877" s="26"/>
    </row>
    <row r="878">
      <c r="A878" s="27"/>
      <c r="B878" s="27"/>
      <c r="C878" s="27"/>
      <c r="D878" s="27"/>
      <c r="E878" s="27"/>
      <c r="F878" s="26"/>
    </row>
    <row r="879">
      <c r="A879" s="27"/>
      <c r="B879" s="27"/>
      <c r="C879" s="27"/>
      <c r="D879" s="27"/>
      <c r="E879" s="27"/>
      <c r="F879" s="26"/>
    </row>
    <row r="880">
      <c r="A880" s="27"/>
      <c r="B880" s="27"/>
      <c r="C880" s="27"/>
      <c r="D880" s="27"/>
      <c r="E880" s="27"/>
      <c r="F880" s="26"/>
    </row>
    <row r="881">
      <c r="A881" s="27"/>
      <c r="B881" s="27"/>
      <c r="C881" s="27"/>
      <c r="D881" s="27"/>
      <c r="E881" s="27"/>
      <c r="F881" s="26"/>
    </row>
    <row r="882">
      <c r="A882" s="27"/>
      <c r="B882" s="27"/>
      <c r="C882" s="27"/>
      <c r="D882" s="27"/>
      <c r="E882" s="27"/>
      <c r="F882" s="26"/>
    </row>
    <row r="883">
      <c r="A883" s="27"/>
      <c r="B883" s="27"/>
      <c r="C883" s="27"/>
      <c r="D883" s="27"/>
      <c r="E883" s="27"/>
      <c r="F883" s="26"/>
    </row>
    <row r="884">
      <c r="A884" s="27"/>
      <c r="B884" s="27"/>
      <c r="C884" s="27"/>
      <c r="D884" s="27"/>
      <c r="E884" s="27"/>
      <c r="F884" s="26"/>
    </row>
    <row r="885">
      <c r="A885" s="27"/>
      <c r="B885" s="27"/>
      <c r="C885" s="27"/>
      <c r="D885" s="27"/>
      <c r="E885" s="27"/>
      <c r="F885" s="26"/>
    </row>
    <row r="886">
      <c r="A886" s="27"/>
      <c r="B886" s="27"/>
      <c r="C886" s="27"/>
      <c r="D886" s="27"/>
      <c r="E886" s="27"/>
      <c r="F886" s="26"/>
    </row>
    <row r="887">
      <c r="A887" s="27"/>
      <c r="B887" s="27"/>
      <c r="C887" s="27"/>
      <c r="D887" s="27"/>
      <c r="E887" s="27"/>
      <c r="F887" s="26"/>
    </row>
    <row r="888">
      <c r="A888" s="27"/>
      <c r="B888" s="27"/>
      <c r="C888" s="27"/>
      <c r="D888" s="27"/>
      <c r="E888" s="27"/>
      <c r="F888" s="26"/>
    </row>
    <row r="889">
      <c r="A889" s="27"/>
      <c r="B889" s="27"/>
      <c r="C889" s="27"/>
      <c r="D889" s="27"/>
      <c r="E889" s="27"/>
      <c r="F889" s="26"/>
    </row>
    <row r="890">
      <c r="A890" s="27"/>
      <c r="B890" s="27"/>
      <c r="C890" s="27"/>
      <c r="D890" s="27"/>
      <c r="E890" s="27"/>
      <c r="F890" s="26"/>
    </row>
    <row r="891">
      <c r="A891" s="27"/>
      <c r="B891" s="27"/>
      <c r="C891" s="27"/>
      <c r="D891" s="27"/>
      <c r="E891" s="27"/>
      <c r="F891" s="26"/>
    </row>
    <row r="892">
      <c r="A892" s="27"/>
      <c r="B892" s="27"/>
      <c r="C892" s="27"/>
      <c r="D892" s="27"/>
      <c r="E892" s="27"/>
      <c r="F892" s="26"/>
    </row>
    <row r="893">
      <c r="A893" s="27"/>
      <c r="B893" s="27"/>
      <c r="C893" s="27"/>
      <c r="D893" s="27"/>
      <c r="E893" s="27"/>
      <c r="F893" s="26"/>
    </row>
    <row r="894">
      <c r="A894" s="27"/>
      <c r="B894" s="27"/>
      <c r="C894" s="27"/>
      <c r="D894" s="27"/>
      <c r="E894" s="27"/>
      <c r="F894" s="26"/>
    </row>
    <row r="895">
      <c r="A895" s="27"/>
      <c r="B895" s="27"/>
      <c r="C895" s="27"/>
      <c r="D895" s="27"/>
      <c r="E895" s="27"/>
      <c r="F895" s="26"/>
    </row>
    <row r="896">
      <c r="A896" s="27"/>
      <c r="B896" s="27"/>
      <c r="C896" s="27"/>
      <c r="D896" s="27"/>
      <c r="E896" s="27"/>
      <c r="F896" s="26"/>
    </row>
    <row r="897">
      <c r="A897" s="27"/>
      <c r="B897" s="27"/>
      <c r="C897" s="27"/>
      <c r="D897" s="27"/>
      <c r="E897" s="27"/>
      <c r="F897" s="26"/>
    </row>
    <row r="898">
      <c r="A898" s="27"/>
      <c r="B898" s="27"/>
      <c r="C898" s="27"/>
      <c r="D898" s="27"/>
      <c r="E898" s="27"/>
      <c r="F898" s="26"/>
    </row>
    <row r="899">
      <c r="A899" s="27"/>
      <c r="B899" s="27"/>
      <c r="C899" s="27"/>
      <c r="D899" s="27"/>
      <c r="E899" s="27"/>
      <c r="F899" s="26"/>
    </row>
    <row r="900">
      <c r="A900" s="27"/>
      <c r="B900" s="27"/>
      <c r="C900" s="27"/>
      <c r="D900" s="27"/>
      <c r="E900" s="27"/>
      <c r="F900" s="26"/>
    </row>
    <row r="901">
      <c r="A901" s="27"/>
      <c r="B901" s="27"/>
      <c r="C901" s="27"/>
      <c r="D901" s="27"/>
      <c r="E901" s="27"/>
      <c r="F901" s="26"/>
    </row>
    <row r="902">
      <c r="A902" s="27"/>
      <c r="B902" s="27"/>
      <c r="C902" s="27"/>
      <c r="D902" s="27"/>
      <c r="E902" s="27"/>
      <c r="F902" s="26"/>
    </row>
    <row r="903">
      <c r="A903" s="27"/>
      <c r="B903" s="27"/>
      <c r="C903" s="27"/>
      <c r="D903" s="27"/>
      <c r="E903" s="27"/>
      <c r="F903" s="26"/>
    </row>
    <row r="904">
      <c r="A904" s="27"/>
      <c r="B904" s="27"/>
      <c r="C904" s="27"/>
      <c r="D904" s="27"/>
      <c r="E904" s="27"/>
      <c r="F904" s="26"/>
    </row>
    <row r="905">
      <c r="A905" s="27"/>
      <c r="B905" s="27"/>
      <c r="C905" s="27"/>
      <c r="D905" s="27"/>
      <c r="E905" s="27"/>
      <c r="F905" s="26"/>
    </row>
    <row r="906">
      <c r="A906" s="27"/>
      <c r="B906" s="27"/>
      <c r="C906" s="27"/>
      <c r="D906" s="27"/>
      <c r="E906" s="27"/>
      <c r="F906" s="26"/>
    </row>
    <row r="907">
      <c r="A907" s="27"/>
      <c r="B907" s="27"/>
      <c r="C907" s="27"/>
      <c r="D907" s="27"/>
      <c r="E907" s="27"/>
      <c r="F907" s="26"/>
    </row>
    <row r="908">
      <c r="A908" s="27"/>
      <c r="B908" s="27"/>
      <c r="C908" s="27"/>
      <c r="D908" s="27"/>
      <c r="E908" s="27"/>
      <c r="F908" s="26"/>
    </row>
    <row r="909">
      <c r="A909" s="27"/>
      <c r="B909" s="27"/>
      <c r="C909" s="27"/>
      <c r="D909" s="27"/>
      <c r="E909" s="27"/>
      <c r="F909" s="26"/>
    </row>
    <row r="910">
      <c r="A910" s="27"/>
      <c r="B910" s="27"/>
      <c r="C910" s="27"/>
      <c r="D910" s="27"/>
      <c r="E910" s="27"/>
      <c r="F910" s="26"/>
    </row>
    <row r="911">
      <c r="A911" s="27"/>
      <c r="B911" s="27"/>
      <c r="C911" s="27"/>
      <c r="D911" s="27"/>
      <c r="E911" s="27"/>
      <c r="F911" s="26"/>
    </row>
    <row r="912">
      <c r="A912" s="27"/>
      <c r="B912" s="27"/>
      <c r="C912" s="27"/>
      <c r="D912" s="27"/>
      <c r="E912" s="27"/>
      <c r="F912" s="26"/>
    </row>
    <row r="913">
      <c r="A913" s="27"/>
      <c r="B913" s="27"/>
      <c r="C913" s="27"/>
      <c r="D913" s="27"/>
      <c r="E913" s="27"/>
      <c r="F913" s="26"/>
    </row>
    <row r="914">
      <c r="A914" s="27"/>
      <c r="B914" s="27"/>
      <c r="C914" s="27"/>
      <c r="D914" s="27"/>
      <c r="E914" s="27"/>
      <c r="F914" s="26"/>
    </row>
    <row r="915">
      <c r="A915" s="27"/>
      <c r="B915" s="27"/>
      <c r="C915" s="27"/>
      <c r="D915" s="27"/>
      <c r="E915" s="27"/>
      <c r="F915" s="26"/>
    </row>
    <row r="916">
      <c r="A916" s="27"/>
      <c r="B916" s="27"/>
      <c r="C916" s="27"/>
      <c r="D916" s="27"/>
      <c r="E916" s="27"/>
      <c r="F916" s="26"/>
    </row>
    <row r="917">
      <c r="A917" s="27"/>
      <c r="B917" s="27"/>
      <c r="C917" s="27"/>
      <c r="D917" s="27"/>
      <c r="E917" s="27"/>
      <c r="F917" s="26"/>
    </row>
    <row r="918">
      <c r="A918" s="27"/>
      <c r="B918" s="27"/>
      <c r="C918" s="27"/>
      <c r="D918" s="27"/>
      <c r="E918" s="27"/>
      <c r="F918" s="26"/>
    </row>
    <row r="919">
      <c r="A919" s="27"/>
      <c r="B919" s="27"/>
      <c r="C919" s="27"/>
      <c r="D919" s="27"/>
      <c r="E919" s="27"/>
      <c r="F919" s="26"/>
    </row>
    <row r="920">
      <c r="A920" s="27"/>
      <c r="B920" s="27"/>
      <c r="C920" s="27"/>
      <c r="D920" s="27"/>
      <c r="E920" s="27"/>
      <c r="F920" s="26"/>
    </row>
    <row r="921">
      <c r="A921" s="27"/>
      <c r="B921" s="27"/>
      <c r="C921" s="27"/>
      <c r="D921" s="27"/>
      <c r="E921" s="27"/>
      <c r="F921" s="26"/>
    </row>
    <row r="922">
      <c r="A922" s="27"/>
      <c r="B922" s="27"/>
      <c r="C922" s="27"/>
      <c r="D922" s="27"/>
      <c r="E922" s="27"/>
      <c r="F922" s="26"/>
    </row>
    <row r="923">
      <c r="A923" s="27"/>
      <c r="B923" s="27"/>
      <c r="C923" s="27"/>
      <c r="D923" s="27"/>
      <c r="E923" s="27"/>
      <c r="F923" s="26"/>
    </row>
    <row r="924">
      <c r="A924" s="27"/>
      <c r="B924" s="27"/>
      <c r="C924" s="27"/>
      <c r="D924" s="27"/>
      <c r="E924" s="27"/>
      <c r="F924" s="26"/>
    </row>
    <row r="925">
      <c r="A925" s="27"/>
      <c r="B925" s="27"/>
      <c r="C925" s="27"/>
      <c r="D925" s="27"/>
      <c r="E925" s="27"/>
      <c r="F925" s="26"/>
    </row>
    <row r="926">
      <c r="A926" s="27"/>
      <c r="B926" s="27"/>
      <c r="C926" s="27"/>
      <c r="D926" s="27"/>
      <c r="E926" s="27"/>
      <c r="F926" s="26"/>
    </row>
    <row r="927">
      <c r="A927" s="27"/>
      <c r="B927" s="27"/>
      <c r="C927" s="27"/>
      <c r="D927" s="27"/>
      <c r="E927" s="27"/>
      <c r="F927" s="26"/>
    </row>
    <row r="928">
      <c r="A928" s="27"/>
      <c r="B928" s="27"/>
      <c r="C928" s="27"/>
      <c r="D928" s="27"/>
      <c r="E928" s="27"/>
      <c r="F928" s="26"/>
    </row>
    <row r="929">
      <c r="A929" s="27"/>
      <c r="B929" s="27"/>
      <c r="C929" s="27"/>
      <c r="D929" s="27"/>
      <c r="E929" s="27"/>
      <c r="F929" s="26"/>
    </row>
    <row r="930">
      <c r="A930" s="27"/>
      <c r="B930" s="27"/>
      <c r="C930" s="27"/>
      <c r="D930" s="27"/>
      <c r="E930" s="27"/>
      <c r="F930" s="26"/>
    </row>
    <row r="931">
      <c r="A931" s="27"/>
      <c r="B931" s="27"/>
      <c r="C931" s="27"/>
      <c r="D931" s="27"/>
      <c r="E931" s="27"/>
      <c r="F931" s="26"/>
    </row>
    <row r="932">
      <c r="A932" s="27"/>
      <c r="B932" s="27"/>
      <c r="C932" s="27"/>
      <c r="D932" s="27"/>
      <c r="E932" s="27"/>
      <c r="F932" s="26"/>
    </row>
    <row r="933">
      <c r="A933" s="27"/>
      <c r="B933" s="27"/>
      <c r="C933" s="27"/>
      <c r="D933" s="27"/>
      <c r="E933" s="27"/>
      <c r="F933" s="26"/>
    </row>
    <row r="934">
      <c r="A934" s="27"/>
      <c r="B934" s="27"/>
      <c r="C934" s="27"/>
      <c r="D934" s="27"/>
      <c r="E934" s="27"/>
      <c r="F934" s="26"/>
    </row>
    <row r="935">
      <c r="A935" s="27"/>
      <c r="B935" s="27"/>
      <c r="C935" s="27"/>
      <c r="D935" s="27"/>
      <c r="E935" s="27"/>
      <c r="F935" s="26"/>
    </row>
    <row r="936">
      <c r="A936" s="27"/>
      <c r="B936" s="27"/>
      <c r="C936" s="27"/>
      <c r="D936" s="27"/>
      <c r="E936" s="27"/>
      <c r="F936" s="26"/>
    </row>
    <row r="937">
      <c r="A937" s="27"/>
      <c r="B937" s="27"/>
      <c r="C937" s="27"/>
      <c r="D937" s="27"/>
      <c r="E937" s="27"/>
      <c r="F937" s="26"/>
    </row>
    <row r="938">
      <c r="A938" s="27"/>
      <c r="B938" s="27"/>
      <c r="C938" s="27"/>
      <c r="D938" s="27"/>
      <c r="E938" s="27"/>
      <c r="F938" s="26"/>
    </row>
    <row r="939">
      <c r="A939" s="27"/>
      <c r="B939" s="27"/>
      <c r="C939" s="27"/>
      <c r="D939" s="27"/>
      <c r="E939" s="27"/>
      <c r="F939" s="26"/>
    </row>
    <row r="940">
      <c r="A940" s="27"/>
      <c r="B940" s="27"/>
      <c r="C940" s="27"/>
      <c r="D940" s="27"/>
      <c r="E940" s="27"/>
      <c r="F940" s="26"/>
    </row>
    <row r="941">
      <c r="A941" s="27"/>
      <c r="B941" s="27"/>
      <c r="C941" s="27"/>
      <c r="D941" s="27"/>
      <c r="E941" s="27"/>
      <c r="F941" s="26"/>
    </row>
    <row r="942">
      <c r="A942" s="27"/>
      <c r="B942" s="27"/>
      <c r="C942" s="27"/>
      <c r="D942" s="27"/>
      <c r="E942" s="27"/>
      <c r="F942" s="26"/>
    </row>
    <row r="943">
      <c r="A943" s="27"/>
      <c r="B943" s="27"/>
      <c r="C943" s="27"/>
      <c r="D943" s="27"/>
      <c r="E943" s="27"/>
      <c r="F943" s="26"/>
    </row>
    <row r="944">
      <c r="A944" s="27"/>
      <c r="B944" s="27"/>
      <c r="C944" s="27"/>
      <c r="D944" s="27"/>
      <c r="E944" s="27"/>
      <c r="F944" s="26"/>
    </row>
    <row r="945">
      <c r="A945" s="27"/>
      <c r="B945" s="27"/>
      <c r="C945" s="27"/>
      <c r="D945" s="27"/>
      <c r="E945" s="27"/>
      <c r="F945" s="26"/>
    </row>
    <row r="946">
      <c r="A946" s="27"/>
      <c r="B946" s="27"/>
      <c r="C946" s="27"/>
      <c r="D946" s="27"/>
      <c r="E946" s="27"/>
      <c r="F946" s="26"/>
    </row>
    <row r="947">
      <c r="A947" s="27"/>
      <c r="B947" s="27"/>
      <c r="C947" s="27"/>
      <c r="D947" s="27"/>
      <c r="E947" s="27"/>
      <c r="F947" s="26"/>
    </row>
    <row r="948">
      <c r="A948" s="27"/>
      <c r="B948" s="27"/>
      <c r="C948" s="27"/>
      <c r="D948" s="27"/>
      <c r="E948" s="27"/>
      <c r="F948" s="26"/>
    </row>
    <row r="949">
      <c r="A949" s="27"/>
      <c r="B949" s="27"/>
      <c r="C949" s="27"/>
      <c r="D949" s="27"/>
      <c r="E949" s="27"/>
      <c r="F949" s="26"/>
    </row>
    <row r="950">
      <c r="A950" s="27"/>
      <c r="B950" s="27"/>
      <c r="C950" s="27"/>
      <c r="D950" s="27"/>
      <c r="E950" s="27"/>
      <c r="F950" s="26"/>
    </row>
    <row r="951">
      <c r="A951" s="27"/>
      <c r="B951" s="27"/>
      <c r="C951" s="27"/>
      <c r="D951" s="27"/>
      <c r="E951" s="27"/>
      <c r="F951" s="26"/>
    </row>
    <row r="952">
      <c r="A952" s="27"/>
      <c r="B952" s="27"/>
      <c r="C952" s="27"/>
      <c r="D952" s="27"/>
      <c r="E952" s="27"/>
      <c r="F952" s="26"/>
    </row>
    <row r="953">
      <c r="A953" s="27"/>
      <c r="B953" s="27"/>
      <c r="C953" s="27"/>
      <c r="D953" s="27"/>
      <c r="E953" s="27"/>
      <c r="F953" s="26"/>
    </row>
    <row r="954">
      <c r="A954" s="27"/>
      <c r="B954" s="27"/>
      <c r="C954" s="27"/>
      <c r="D954" s="27"/>
      <c r="E954" s="27"/>
      <c r="F954" s="26"/>
    </row>
    <row r="955">
      <c r="A955" s="27"/>
      <c r="B955" s="27"/>
      <c r="C955" s="27"/>
      <c r="D955" s="27"/>
      <c r="E955" s="27"/>
      <c r="F955" s="26"/>
    </row>
    <row r="956">
      <c r="A956" s="27"/>
      <c r="B956" s="27"/>
      <c r="C956" s="27"/>
      <c r="D956" s="27"/>
      <c r="E956" s="27"/>
      <c r="F956" s="26"/>
    </row>
    <row r="957">
      <c r="A957" s="27"/>
      <c r="B957" s="27"/>
      <c r="C957" s="27"/>
      <c r="D957" s="27"/>
      <c r="E957" s="27"/>
      <c r="F957" s="26"/>
    </row>
    <row r="958">
      <c r="A958" s="27"/>
      <c r="B958" s="27"/>
      <c r="C958" s="27"/>
      <c r="D958" s="27"/>
      <c r="E958" s="27"/>
      <c r="F958" s="26"/>
    </row>
    <row r="959">
      <c r="A959" s="27"/>
      <c r="B959" s="27"/>
      <c r="C959" s="27"/>
      <c r="D959" s="27"/>
      <c r="E959" s="27"/>
      <c r="F959" s="26"/>
    </row>
    <row r="960">
      <c r="A960" s="27"/>
      <c r="B960" s="27"/>
      <c r="C960" s="27"/>
      <c r="D960" s="27"/>
      <c r="E960" s="27"/>
      <c r="F960" s="26"/>
    </row>
    <row r="961">
      <c r="A961" s="27"/>
      <c r="B961" s="27"/>
      <c r="C961" s="27"/>
      <c r="D961" s="27"/>
      <c r="E961" s="27"/>
      <c r="F961" s="26"/>
    </row>
    <row r="962">
      <c r="A962" s="27"/>
      <c r="B962" s="27"/>
      <c r="C962" s="27"/>
      <c r="D962" s="27"/>
      <c r="E962" s="27"/>
      <c r="F962" s="26"/>
    </row>
    <row r="963">
      <c r="A963" s="27"/>
      <c r="B963" s="27"/>
      <c r="C963" s="27"/>
      <c r="D963" s="27"/>
      <c r="E963" s="27"/>
      <c r="F963" s="26"/>
    </row>
    <row r="964">
      <c r="A964" s="27"/>
      <c r="B964" s="27"/>
      <c r="C964" s="27"/>
      <c r="D964" s="27"/>
      <c r="E964" s="27"/>
      <c r="F964" s="26"/>
    </row>
    <row r="965">
      <c r="A965" s="27"/>
      <c r="B965" s="27"/>
      <c r="C965" s="27"/>
      <c r="D965" s="27"/>
      <c r="E965" s="27"/>
      <c r="F965" s="26"/>
    </row>
    <row r="966">
      <c r="A966" s="27"/>
      <c r="B966" s="27"/>
      <c r="C966" s="27"/>
      <c r="D966" s="27"/>
      <c r="E966" s="27"/>
      <c r="F966" s="26"/>
    </row>
    <row r="967">
      <c r="A967" s="27"/>
      <c r="B967" s="27"/>
      <c r="C967" s="27"/>
      <c r="D967" s="27"/>
      <c r="E967" s="27"/>
      <c r="F967" s="26"/>
    </row>
    <row r="968">
      <c r="A968" s="27"/>
      <c r="B968" s="27"/>
      <c r="C968" s="27"/>
      <c r="D968" s="27"/>
      <c r="E968" s="27"/>
      <c r="F968" s="26"/>
    </row>
    <row r="969">
      <c r="A969" s="27"/>
      <c r="B969" s="27"/>
      <c r="C969" s="27"/>
      <c r="D969" s="27"/>
      <c r="E969" s="27"/>
      <c r="F969" s="26"/>
    </row>
    <row r="970">
      <c r="A970" s="27"/>
      <c r="B970" s="27"/>
      <c r="C970" s="27"/>
      <c r="D970" s="27"/>
      <c r="E970" s="27"/>
      <c r="F970" s="26"/>
    </row>
    <row r="971">
      <c r="A971" s="27"/>
      <c r="B971" s="27"/>
      <c r="C971" s="27"/>
      <c r="D971" s="27"/>
      <c r="E971" s="27"/>
      <c r="F971" s="26"/>
    </row>
    <row r="972">
      <c r="A972" s="27"/>
      <c r="B972" s="27"/>
      <c r="C972" s="27"/>
      <c r="D972" s="27"/>
      <c r="E972" s="27"/>
      <c r="F972" s="26"/>
    </row>
    <row r="973">
      <c r="A973" s="27"/>
      <c r="B973" s="27"/>
      <c r="C973" s="27"/>
      <c r="D973" s="27"/>
      <c r="E973" s="27"/>
      <c r="F973" s="26"/>
    </row>
    <row r="974">
      <c r="A974" s="27"/>
      <c r="B974" s="27"/>
      <c r="C974" s="27"/>
      <c r="D974" s="27"/>
      <c r="E974" s="27"/>
      <c r="F974" s="26"/>
    </row>
    <row r="975">
      <c r="A975" s="27"/>
      <c r="B975" s="27"/>
      <c r="C975" s="27"/>
      <c r="D975" s="27"/>
      <c r="E975" s="27"/>
      <c r="F975" s="26"/>
    </row>
    <row r="976">
      <c r="A976" s="27"/>
      <c r="B976" s="27"/>
      <c r="C976" s="27"/>
      <c r="D976" s="27"/>
      <c r="E976" s="27"/>
      <c r="F976" s="26"/>
    </row>
    <row r="977">
      <c r="A977" s="27"/>
      <c r="B977" s="27"/>
      <c r="C977" s="27"/>
      <c r="D977" s="27"/>
      <c r="E977" s="27"/>
      <c r="F977" s="26"/>
    </row>
    <row r="978">
      <c r="A978" s="27"/>
      <c r="B978" s="27"/>
      <c r="C978" s="27"/>
      <c r="D978" s="27"/>
      <c r="E978" s="27"/>
      <c r="F978" s="26"/>
    </row>
    <row r="979">
      <c r="A979" s="27"/>
      <c r="B979" s="27"/>
      <c r="C979" s="27"/>
      <c r="D979" s="27"/>
      <c r="E979" s="27"/>
      <c r="F979" s="26"/>
    </row>
    <row r="980">
      <c r="A980" s="27"/>
      <c r="B980" s="27"/>
      <c r="C980" s="27"/>
      <c r="D980" s="27"/>
      <c r="E980" s="27"/>
      <c r="F980" s="26"/>
    </row>
    <row r="981">
      <c r="A981" s="27"/>
      <c r="B981" s="27"/>
      <c r="C981" s="27"/>
      <c r="D981" s="27"/>
      <c r="E981" s="27"/>
      <c r="F981" s="26"/>
    </row>
    <row r="982">
      <c r="A982" s="27"/>
      <c r="B982" s="27"/>
      <c r="C982" s="27"/>
      <c r="D982" s="27"/>
      <c r="E982" s="27"/>
      <c r="F982" s="26"/>
    </row>
    <row r="983">
      <c r="A983" s="27"/>
      <c r="B983" s="27"/>
      <c r="C983" s="27"/>
      <c r="D983" s="27"/>
      <c r="E983" s="27"/>
      <c r="F983" s="26"/>
    </row>
    <row r="984">
      <c r="A984" s="27"/>
      <c r="B984" s="27"/>
      <c r="C984" s="27"/>
      <c r="D984" s="27"/>
      <c r="E984" s="27"/>
      <c r="F984" s="26"/>
    </row>
    <row r="985">
      <c r="A985" s="27"/>
      <c r="B985" s="27"/>
      <c r="C985" s="27"/>
      <c r="D985" s="27"/>
      <c r="E985" s="27"/>
      <c r="F985" s="26"/>
    </row>
    <row r="986">
      <c r="A986" s="27"/>
      <c r="B986" s="27"/>
      <c r="C986" s="27"/>
      <c r="D986" s="27"/>
      <c r="E986" s="27"/>
      <c r="F986" s="26"/>
    </row>
    <row r="987">
      <c r="A987" s="27"/>
      <c r="B987" s="27"/>
      <c r="C987" s="27"/>
      <c r="D987" s="27"/>
      <c r="E987" s="27"/>
      <c r="F987" s="26"/>
    </row>
    <row r="988">
      <c r="A988" s="27"/>
      <c r="B988" s="27"/>
      <c r="C988" s="27"/>
      <c r="D988" s="27"/>
      <c r="E988" s="27"/>
      <c r="F988" s="26"/>
    </row>
    <row r="989">
      <c r="A989" s="27"/>
      <c r="B989" s="27"/>
      <c r="C989" s="27"/>
      <c r="D989" s="27"/>
      <c r="E989" s="27"/>
      <c r="F989" s="26"/>
    </row>
    <row r="990">
      <c r="A990" s="27"/>
      <c r="B990" s="27"/>
      <c r="C990" s="27"/>
      <c r="D990" s="27"/>
      <c r="E990" s="27"/>
      <c r="F990" s="26"/>
    </row>
    <row r="991">
      <c r="A991" s="27"/>
      <c r="B991" s="27"/>
      <c r="C991" s="27"/>
      <c r="D991" s="27"/>
      <c r="E991" s="27"/>
      <c r="F991" s="26"/>
    </row>
    <row r="992">
      <c r="A992" s="27"/>
      <c r="B992" s="27"/>
      <c r="C992" s="27"/>
      <c r="D992" s="27"/>
      <c r="E992" s="27"/>
      <c r="F992" s="26"/>
    </row>
    <row r="993">
      <c r="A993" s="27"/>
      <c r="B993" s="27"/>
      <c r="C993" s="27"/>
      <c r="D993" s="27"/>
      <c r="E993" s="27"/>
      <c r="F993" s="26"/>
    </row>
    <row r="994">
      <c r="A994" s="27"/>
      <c r="B994" s="27"/>
      <c r="C994" s="27"/>
      <c r="D994" s="27"/>
      <c r="E994" s="27"/>
      <c r="F994" s="26"/>
    </row>
    <row r="995">
      <c r="A995" s="27"/>
      <c r="B995" s="27"/>
      <c r="C995" s="27"/>
      <c r="D995" s="27"/>
      <c r="E995" s="27"/>
      <c r="F995" s="26"/>
    </row>
    <row r="996">
      <c r="A996" s="27"/>
      <c r="B996" s="27"/>
      <c r="C996" s="27"/>
      <c r="D996" s="27"/>
      <c r="E996" s="27"/>
      <c r="F996" s="26"/>
    </row>
    <row r="997">
      <c r="A997" s="27"/>
      <c r="B997" s="27"/>
      <c r="C997" s="27"/>
      <c r="D997" s="27"/>
      <c r="E997" s="27"/>
      <c r="F997" s="26"/>
    </row>
    <row r="998">
      <c r="A998" s="27"/>
      <c r="B998" s="27"/>
      <c r="C998" s="27"/>
      <c r="D998" s="27"/>
      <c r="E998" s="27"/>
      <c r="F998" s="26"/>
    </row>
    <row r="999">
      <c r="A999" s="27"/>
      <c r="B999" s="27"/>
      <c r="C999" s="27"/>
      <c r="D999" s="27"/>
      <c r="E999" s="27"/>
      <c r="F999" s="26"/>
    </row>
    <row r="1000">
      <c r="A1000" s="27"/>
      <c r="B1000" s="27"/>
      <c r="C1000" s="27"/>
      <c r="D1000" s="27"/>
      <c r="E1000" s="27"/>
      <c r="F1000" s="26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3" max="3" width="48.43"/>
    <col customWidth="1" min="11" max="11" width="30.43"/>
    <col customWidth="1" min="14" max="14" width="62.71"/>
    <col customWidth="1" min="15" max="15" width="59.71"/>
  </cols>
  <sheetData>
    <row r="1">
      <c r="A1" s="1" t="s">
        <v>8170</v>
      </c>
      <c r="B1" s="1" t="s">
        <v>8171</v>
      </c>
      <c r="C1" s="1" t="s">
        <v>8172</v>
      </c>
      <c r="D1" s="1" t="s">
        <v>8173</v>
      </c>
      <c r="E1" s="1" t="s">
        <v>8174</v>
      </c>
      <c r="F1" s="1" t="s">
        <v>8175</v>
      </c>
      <c r="G1" s="1" t="s">
        <v>8176</v>
      </c>
      <c r="H1" s="1" t="s">
        <v>8177</v>
      </c>
      <c r="I1" s="1" t="s">
        <v>8178</v>
      </c>
      <c r="J1" s="28" t="s">
        <v>8179</v>
      </c>
      <c r="K1" s="28" t="s">
        <v>7714</v>
      </c>
      <c r="L1" s="28" t="s">
        <v>8032</v>
      </c>
      <c r="M1" s="28" t="s">
        <v>7714</v>
      </c>
      <c r="N1" s="28" t="s">
        <v>8180</v>
      </c>
      <c r="O1" s="1" t="s">
        <v>8181</v>
      </c>
      <c r="P1" s="1">
        <f>countif(O2:O514,"")</f>
        <v>271</v>
      </c>
    </row>
    <row r="2">
      <c r="A2" s="29">
        <v>45350.42330113426</v>
      </c>
      <c r="B2" s="30">
        <v>2.00802821E8</v>
      </c>
      <c r="C2" s="31" t="s">
        <v>964</v>
      </c>
      <c r="D2" s="31" t="s">
        <v>8182</v>
      </c>
      <c r="E2" s="30">
        <v>2014.0</v>
      </c>
      <c r="F2" s="32" t="s">
        <v>966</v>
      </c>
      <c r="G2" s="31" t="s">
        <v>8183</v>
      </c>
      <c r="H2" s="31" t="s">
        <v>967</v>
      </c>
      <c r="I2" s="31" t="s">
        <v>8184</v>
      </c>
      <c r="J2" s="33">
        <f>IF(A2="","", MAX(COUNTIF('AlumniEI SIGARRA'!A:A,B2),COUNTIF('AlumniEI SIGARRA'!B:B,IF(K2="",C2,K2)),COUNTIF('AlumniEI SIGARRA'!C:C,B2&amp;"@fe.up.pt")))</f>
        <v>1</v>
      </c>
      <c r="K2" s="1"/>
      <c r="L2" s="1"/>
      <c r="M2" s="1" t="str">
        <f>IF(K2&lt;&gt;"",K2,iferror(vlookup(B2,'AlumniEI SIGARRA'!A:B,2,0),iferror(vlookup(B2&amp;"@fe.up.pt",'AlumniEI SIGARRA'!C:V,20,0),C2)))</f>
        <v>Bruno Miguel Carvalhido Lima</v>
      </c>
      <c r="N2" s="34" t="str">
        <f t="shared" ref="N2:N999" si="1">F2</f>
        <v>https://www.linkedin.com/in/brunolima1988/</v>
      </c>
      <c r="O2" s="34" t="str">
        <f>iferror(vlookup(M2,'AlumniEI SIGARRA'!B:E,4,0),iferror(vlookup(B2&amp;"@fe.up.pt",'AlumniEI SIGARRA'!C:E,3,0),vlookup(B2,'AlumniEI SIGARRA'!A:E,5,0)))</f>
        <v>https://www.linkedin.com/in/brunolima1988/</v>
      </c>
      <c r="P2" s="1" t="str">
        <f t="shared" ref="P2:P9" si="2">IF(O2&lt;&gt;"",IF(N2=O2,"","BAD"),"")</f>
        <v/>
      </c>
    </row>
    <row r="3">
      <c r="A3" s="29">
        <v>45350.42466315972</v>
      </c>
      <c r="B3" s="30">
        <v>2.01304777E8</v>
      </c>
      <c r="C3" s="31" t="s">
        <v>1821</v>
      </c>
      <c r="D3" s="31" t="s">
        <v>8182</v>
      </c>
      <c r="E3" s="30">
        <v>2018.0</v>
      </c>
      <c r="F3" s="32" t="s">
        <v>8185</v>
      </c>
      <c r="G3" s="31" t="s">
        <v>8183</v>
      </c>
      <c r="H3" s="31" t="s">
        <v>1823</v>
      </c>
      <c r="I3" s="31" t="s">
        <v>8186</v>
      </c>
      <c r="J3" s="33">
        <f>IF(A3="","", MAX(COUNTIF('AlumniEI SIGARRA'!A:A,B3),COUNTIF('AlumniEI SIGARRA'!B:B,IF(K3="",C3,K3)),COUNTIF('AlumniEI SIGARRA'!C:C,B3&amp;"@fe.up.pt")))</f>
        <v>1</v>
      </c>
      <c r="K3" s="1"/>
      <c r="L3" s="1"/>
      <c r="M3" s="1" t="str">
        <f>IF(K3&lt;&gt;"",K3,iferror(vlookup(B3,'AlumniEI SIGARRA'!A:B,2,0),iferror(vlookup(B3&amp;"@fe.up.pt",'AlumniEI SIGARRA'!C:V,20,0),C3)))</f>
        <v>Duarte Manuel Ribeiro Pinto</v>
      </c>
      <c r="N3" s="34" t="str">
        <f t="shared" si="1"/>
        <v>https://www.linkedin.com/in/duartemrpinto/</v>
      </c>
      <c r="O3" s="1" t="str">
        <f>iferror(vlookup(M3,'AlumniEI SIGARRA'!B:E,4,0),iferror(vlookup(B3&amp;"@fe.up.pt",'AlumniEI SIGARRA'!C:E,3,0),vlookup(B3,'AlumniEI SIGARRA'!A:E,5,0)))</f>
        <v/>
      </c>
      <c r="P3" s="1" t="str">
        <f t="shared" si="2"/>
        <v/>
      </c>
    </row>
    <row r="4">
      <c r="A4" s="29">
        <v>45350.42492445602</v>
      </c>
      <c r="B4" s="35" t="s">
        <v>8187</v>
      </c>
      <c r="C4" s="31" t="s">
        <v>2130</v>
      </c>
      <c r="D4" s="31" t="s">
        <v>8182</v>
      </c>
      <c r="E4" s="30">
        <v>2008.0</v>
      </c>
      <c r="F4" s="32" t="s">
        <v>2132</v>
      </c>
      <c r="G4" s="31" t="s">
        <v>8183</v>
      </c>
      <c r="H4" s="31" t="s">
        <v>2133</v>
      </c>
      <c r="I4" s="31" t="s">
        <v>8188</v>
      </c>
      <c r="J4" s="33">
        <f>IF(A4="","", MAX(COUNTIF('AlumniEI SIGARRA'!A:A,B4),COUNTIF('AlumniEI SIGARRA'!B:B,IF(K4="",C4,K4)),COUNTIF('AlumniEI SIGARRA'!C:C,B4&amp;"@fe.up.pt")))</f>
        <v>1</v>
      </c>
      <c r="K4" s="1"/>
      <c r="L4" s="1"/>
      <c r="M4" s="1" t="str">
        <f>IF(K4&lt;&gt;"",K4,iferror(vlookup(B4,'AlumniEI SIGARRA'!A:B,2,0),iferror(vlookup(B4&amp;"@fe.up.pt",'AlumniEI SIGARRA'!C:V,20,0),C4)))</f>
        <v>Filipe Emanuel da Silva Amaro Coelho</v>
      </c>
      <c r="N4" s="34" t="str">
        <f t="shared" si="1"/>
        <v>https://www.linkedin.com/in/filcoelho/</v>
      </c>
      <c r="O4" s="34" t="str">
        <f>iferror(vlookup(M4,'AlumniEI SIGARRA'!B:E,4,0),iferror(vlookup(B4&amp;"@fe.up.pt",'AlumniEI SIGARRA'!C:E,3,0),vlookup(B4,'AlumniEI SIGARRA'!A:E,5,0)))</f>
        <v>https://www.linkedin.com/in/filcoelho/</v>
      </c>
      <c r="P4" s="1" t="str">
        <f t="shared" si="2"/>
        <v/>
      </c>
    </row>
    <row r="5">
      <c r="A5" s="29">
        <v>45350.42528201389</v>
      </c>
      <c r="B5" s="30">
        <v>2.01909936E8</v>
      </c>
      <c r="C5" s="31" t="s">
        <v>4772</v>
      </c>
      <c r="D5" s="31" t="s">
        <v>8189</v>
      </c>
      <c r="E5" s="30">
        <v>2023.0</v>
      </c>
      <c r="F5" s="32" t="s">
        <v>8190</v>
      </c>
      <c r="G5" s="31" t="s">
        <v>8191</v>
      </c>
      <c r="H5" s="31" t="s">
        <v>8192</v>
      </c>
      <c r="I5" s="31" t="s">
        <v>8188</v>
      </c>
      <c r="J5" s="33">
        <f>IF(A5="","", MAX(COUNTIF('AlumniEI SIGARRA'!A:A,B5),COUNTIF('AlumniEI SIGARRA'!B:B,IF(K5="",C5,K5)),COUNTIF('AlumniEI SIGARRA'!C:C,B5&amp;"@fe.up.pt")))</f>
        <v>1</v>
      </c>
      <c r="K5" s="1"/>
      <c r="L5" s="1"/>
      <c r="M5" s="1" t="str">
        <f>IF(K5&lt;&gt;"",K5,iferror(vlookup(B5,'AlumniEI SIGARRA'!A:B,2,0),iferror(vlookup(B5&amp;"@fe.up.pt",'AlumniEI SIGARRA'!C:V,20,0),C5)))</f>
        <v>Márcio Cláudio Silva Duarte</v>
      </c>
      <c r="N5" s="34" t="str">
        <f t="shared" si="1"/>
        <v>https://www.linkedin.com/in/-marcio-duarte-/</v>
      </c>
      <c r="O5" s="1" t="str">
        <f>iferror(vlookup(M5,'AlumniEI SIGARRA'!B:E,4,0),iferror(vlookup(B5&amp;"@fe.up.pt",'AlumniEI SIGARRA'!C:E,3,0),vlookup(B5,'AlumniEI SIGARRA'!A:E,5,0)))</f>
        <v/>
      </c>
      <c r="P5" s="1" t="str">
        <f t="shared" si="2"/>
        <v/>
      </c>
    </row>
    <row r="6">
      <c r="A6" s="29">
        <v>45350.42667829861</v>
      </c>
      <c r="B6" s="31" t="s">
        <v>8193</v>
      </c>
      <c r="C6" s="31" t="s">
        <v>4204</v>
      </c>
      <c r="D6" s="31" t="s">
        <v>8182</v>
      </c>
      <c r="E6" s="30">
        <v>2008.0</v>
      </c>
      <c r="F6" s="32" t="s">
        <v>4206</v>
      </c>
      <c r="G6" s="31" t="s">
        <v>8183</v>
      </c>
      <c r="H6" s="31" t="s">
        <v>4207</v>
      </c>
      <c r="I6" s="31" t="s">
        <v>8188</v>
      </c>
      <c r="J6" s="33">
        <f>IF(A6="","", MAX(COUNTIF('AlumniEI SIGARRA'!A:A,B6),COUNTIF('AlumniEI SIGARRA'!B:B,IF(K6="",C6,K6)),COUNTIF('AlumniEI SIGARRA'!C:C,B6&amp;"@fe.up.pt")))</f>
        <v>1</v>
      </c>
      <c r="K6" s="1"/>
      <c r="L6" s="1"/>
      <c r="M6" s="1" t="str">
        <f>IF(K6&lt;&gt;"",K6,iferror(vlookup(B6,'AlumniEI SIGARRA'!A:B,2,0),iferror(vlookup(B6&amp;"@fe.up.pt",'AlumniEI SIGARRA'!C:V,20,0),C6)))</f>
        <v>José Pedro Sousa Horta</v>
      </c>
      <c r="N6" s="34" t="str">
        <f t="shared" si="1"/>
        <v>https://www.linkedin.com/in/josehorta/</v>
      </c>
      <c r="O6" s="34" t="str">
        <f>iferror(vlookup(M6,'AlumniEI SIGARRA'!B:E,4,0),iferror(vlookup(B6&amp;"@fe.up.pt",'AlumniEI SIGARRA'!C:E,3,0),vlookup(B6,'AlumniEI SIGARRA'!A:E,5,0)))</f>
        <v>https://www.linkedin.com/in/josehorta/</v>
      </c>
      <c r="P6" s="1" t="str">
        <f t="shared" si="2"/>
        <v/>
      </c>
    </row>
    <row r="7">
      <c r="A7" s="29">
        <v>45350.42832136574</v>
      </c>
      <c r="B7" s="30">
        <v>2.01908209E8</v>
      </c>
      <c r="C7" s="31" t="s">
        <v>4845</v>
      </c>
      <c r="D7" s="31" t="s">
        <v>8194</v>
      </c>
      <c r="E7" s="30">
        <v>2023.0</v>
      </c>
      <c r="F7" s="31" t="s">
        <v>8195</v>
      </c>
      <c r="G7" s="31" t="s">
        <v>8191</v>
      </c>
      <c r="H7" s="31" t="s">
        <v>4847</v>
      </c>
      <c r="I7" s="31" t="s">
        <v>8184</v>
      </c>
      <c r="J7" s="33">
        <f>IF(A7="","", MAX(COUNTIF('AlumniEI SIGARRA'!A:A,B7),COUNTIF('AlumniEI SIGARRA'!B:B,IF(K7="",C7,K7)),COUNTIF('AlumniEI SIGARRA'!C:C,B7&amp;"@fe.up.pt")))</f>
        <v>1</v>
      </c>
      <c r="K7" s="1"/>
      <c r="L7" s="1"/>
      <c r="M7" s="1" t="str">
        <f>IF(K7&lt;&gt;"",K7,iferror(vlookup(B7,'AlumniEI SIGARRA'!A:B,2,0),iferror(vlookup(B7&amp;"@fe.up.pt",'AlumniEI SIGARRA'!C:V,20,0),C7)))</f>
        <v>Margarida Nazaré Pereira dos Santos</v>
      </c>
      <c r="N7" s="12" t="str">
        <f t="shared" si="1"/>
        <v>https://www.linkedin.com/in/margarida-nazaré-38a77a232/</v>
      </c>
      <c r="O7" s="1" t="str">
        <f>iferror(vlookup(M7,'AlumniEI SIGARRA'!B:E,4,0),iferror(vlookup(B7&amp;"@fe.up.pt",'AlumniEI SIGARRA'!C:E,3,0),vlookup(B7,'AlumniEI SIGARRA'!A:E,5,0)))</f>
        <v/>
      </c>
      <c r="P7" s="1" t="str">
        <f t="shared" si="2"/>
        <v/>
      </c>
    </row>
    <row r="8">
      <c r="A8" s="29">
        <v>45350.428494120366</v>
      </c>
      <c r="B8" s="30">
        <v>1.99501244E8</v>
      </c>
      <c r="C8" s="31" t="s">
        <v>6287</v>
      </c>
      <c r="D8" s="31" t="s">
        <v>8182</v>
      </c>
      <c r="E8" s="30">
        <v>2008.0</v>
      </c>
      <c r="F8" s="32" t="s">
        <v>8196</v>
      </c>
      <c r="G8" s="31" t="s">
        <v>8183</v>
      </c>
      <c r="H8" s="31" t="s">
        <v>6289</v>
      </c>
      <c r="I8" s="31" t="s">
        <v>8184</v>
      </c>
      <c r="J8" s="33">
        <f>IF(A8="","", MAX(COUNTIF('AlumniEI SIGARRA'!A:A,B8),COUNTIF('AlumniEI SIGARRA'!B:B,IF(K8="",C8,K8)),COUNTIF('AlumniEI SIGARRA'!C:C,B8&amp;"@fe.up.pt")))</f>
        <v>1</v>
      </c>
      <c r="K8" s="1"/>
      <c r="L8" s="1"/>
      <c r="M8" s="1" t="str">
        <f>IF(K8&lt;&gt;"",K8,iferror(vlookup(B8,'AlumniEI SIGARRA'!A:B,2,0),iferror(vlookup(B8&amp;"@fe.up.pt",'AlumniEI SIGARRA'!C:V,20,0),C8)))</f>
        <v>Pedro Rodrigo Caetano Strecht Ribeiro</v>
      </c>
      <c r="N8" s="34" t="str">
        <f t="shared" si="1"/>
        <v>https://www.linkedin.com/in/pedrostrecht/</v>
      </c>
      <c r="O8" s="1" t="str">
        <f>iferror(vlookup(M8,'AlumniEI SIGARRA'!B:E,4,0),iferror(vlookup(B8&amp;"@fe.up.pt",'AlumniEI SIGARRA'!C:E,3,0),vlookup(B8,'AlumniEI SIGARRA'!A:E,5,0)))</f>
        <v/>
      </c>
      <c r="P8" s="1" t="str">
        <f t="shared" si="2"/>
        <v/>
      </c>
    </row>
    <row r="9">
      <c r="A9" s="29">
        <v>45350.42873216435</v>
      </c>
      <c r="B9" s="30">
        <v>2.01806551E8</v>
      </c>
      <c r="C9" s="31" t="s">
        <v>832</v>
      </c>
      <c r="D9" s="31" t="s">
        <v>8182</v>
      </c>
      <c r="E9" s="30">
        <v>2023.0</v>
      </c>
      <c r="F9" s="32" t="s">
        <v>8197</v>
      </c>
      <c r="G9" s="31" t="s">
        <v>8191</v>
      </c>
      <c r="H9" s="31" t="s">
        <v>834</v>
      </c>
      <c r="I9" s="31" t="s">
        <v>8184</v>
      </c>
      <c r="J9" s="33">
        <f>IF(A9="","", MAX(COUNTIF('AlumniEI SIGARRA'!A:A,B9),COUNTIF('AlumniEI SIGARRA'!B:B,IF(K9="",C9,K9)),COUNTIF('AlumniEI SIGARRA'!C:C,B9&amp;"@fe.up.pt")))</f>
        <v>1</v>
      </c>
      <c r="K9" s="1"/>
      <c r="L9" s="1"/>
      <c r="M9" s="1" t="str">
        <f>IF(K9&lt;&gt;"",K9,iferror(vlookup(B9,'AlumniEI SIGARRA'!A:B,2,0),iferror(vlookup(B9&amp;"@fe.up.pt",'AlumniEI SIGARRA'!C:V,20,0),C9)))</f>
        <v>Beatriz Costa Silva Mendes</v>
      </c>
      <c r="N9" s="34" t="str">
        <f t="shared" si="1"/>
        <v>https://www.linkedin.com/in/biamendes1/</v>
      </c>
      <c r="O9" s="1" t="str">
        <f>iferror(vlookup(M9,'AlumniEI SIGARRA'!B:E,4,0),iferror(vlookup(B9&amp;"@fe.up.pt",'AlumniEI SIGARRA'!C:E,3,0),vlookup(B9,'AlumniEI SIGARRA'!A:E,5,0)))</f>
        <v/>
      </c>
      <c r="P9" s="1" t="str">
        <f t="shared" si="2"/>
        <v/>
      </c>
    </row>
    <row r="10">
      <c r="A10" s="29">
        <v>45350.42900265046</v>
      </c>
      <c r="B10" s="30">
        <v>2.01304143E8</v>
      </c>
      <c r="C10" s="31" t="s">
        <v>2539</v>
      </c>
      <c r="D10" s="31" t="s">
        <v>8182</v>
      </c>
      <c r="E10" s="30">
        <v>2018.0</v>
      </c>
      <c r="F10" s="32" t="s">
        <v>8198</v>
      </c>
      <c r="G10" s="31" t="s">
        <v>8183</v>
      </c>
      <c r="H10" s="31" t="s">
        <v>2542</v>
      </c>
      <c r="I10" s="31" t="s">
        <v>8186</v>
      </c>
      <c r="J10" s="33">
        <f>IF(A10="","", MAX(COUNTIF('AlumniEI SIGARRA'!A:A,B10),COUNTIF('AlumniEI SIGARRA'!B:B,IF(K10="",C10,K10)),COUNTIF('AlumniEI SIGARRA'!C:C,B10&amp;"@fe.up.pt")))</f>
        <v>1</v>
      </c>
      <c r="K10" s="1"/>
      <c r="L10" s="1"/>
      <c r="M10" s="1" t="str">
        <f>IF(K10&lt;&gt;"",K10,iferror(vlookup(B10,'AlumniEI SIGARRA'!A:B,2,0),iferror(vlookup(B10&amp;"@fe.up.pt",'AlumniEI SIGARRA'!C:V,20,0),C10)))</f>
        <v>Gustavo Rocha da Silva</v>
      </c>
      <c r="N10" s="34" t="str">
        <f t="shared" si="1"/>
        <v>https://www.linkedin.com/in/silva95gustavo</v>
      </c>
      <c r="O10" s="34" t="str">
        <f>iferror(vlookup(M10,'AlumniEI SIGARRA'!B:E,4,0),iferror(vlookup(B10&amp;"@fe.up.pt",'AlumniEI SIGARRA'!C:E,3,0),vlookup(B10,'AlumniEI SIGARRA'!A:E,5,0)))</f>
        <v>https://www.linkedin.com/in/silva95gustavo/</v>
      </c>
      <c r="P10" s="1"/>
    </row>
    <row r="11">
      <c r="A11" s="29">
        <v>45350.43071353009</v>
      </c>
      <c r="B11" s="30">
        <v>2.01708804E8</v>
      </c>
      <c r="C11" s="31" t="s">
        <v>1086</v>
      </c>
      <c r="D11" s="31" t="s">
        <v>8189</v>
      </c>
      <c r="E11" s="30">
        <v>2022.0</v>
      </c>
      <c r="F11" s="32" t="s">
        <v>8013</v>
      </c>
      <c r="G11" s="31" t="s">
        <v>8191</v>
      </c>
      <c r="H11" s="31" t="s">
        <v>1088</v>
      </c>
      <c r="I11" s="31" t="s">
        <v>8184</v>
      </c>
      <c r="J11" s="33">
        <f>IF(A11="","", MAX(COUNTIF('AlumniEI SIGARRA'!A:A,B11),COUNTIF('AlumniEI SIGARRA'!B:B,IF(K11="",C11,K11)),COUNTIF('AlumniEI SIGARRA'!C:C,B11&amp;"@fe.up.pt")))</f>
        <v>1</v>
      </c>
      <c r="K11" s="1"/>
      <c r="L11" s="1"/>
      <c r="M11" s="1" t="str">
        <f>IF(K11&lt;&gt;"",K11,iferror(vlookup(B11,'AlumniEI SIGARRA'!A:B,2,0),iferror(vlookup(B11&amp;"@fe.up.pt",'AlumniEI SIGARRA'!C:V,20,0),C11)))</f>
        <v>Carlos Eduardo da Nova Duarte</v>
      </c>
      <c r="N11" s="34" t="str">
        <f t="shared" si="1"/>
        <v>https://www.linkedin.com/in/carlosnovaduarte/</v>
      </c>
      <c r="O11" s="1" t="str">
        <f>iferror(vlookup(M11,'AlumniEI SIGARRA'!B:E,4,0),iferror(vlookup(B11&amp;"@fe.up.pt",'AlumniEI SIGARRA'!C:E,3,0),vlookup(B11,'AlumniEI SIGARRA'!A:E,5,0)))</f>
        <v/>
      </c>
      <c r="P11" s="1" t="str">
        <f t="shared" ref="P11:P41" si="3">IF(O11&lt;&gt;"",IF(N11=O11,"","BAD"),"")</f>
        <v/>
      </c>
    </row>
    <row r="12">
      <c r="A12" s="29">
        <v>45350.431758425926</v>
      </c>
      <c r="B12" s="30">
        <v>2.01603694E8</v>
      </c>
      <c r="C12" s="31" t="s">
        <v>172</v>
      </c>
      <c r="D12" s="31" t="s">
        <v>8189</v>
      </c>
      <c r="E12" s="30">
        <v>2023.0</v>
      </c>
      <c r="F12" s="32" t="s">
        <v>8199</v>
      </c>
      <c r="G12" s="31" t="s">
        <v>8191</v>
      </c>
      <c r="H12" s="30">
        <v>9.10823925E8</v>
      </c>
      <c r="I12" s="31" t="s">
        <v>8188</v>
      </c>
      <c r="J12" s="33">
        <f>IF(A12="","", MAX(COUNTIF('AlumniEI SIGARRA'!A:A,B12),COUNTIF('AlumniEI SIGARRA'!B:B,IF(K12="",C12,K12)),COUNTIF('AlumniEI SIGARRA'!C:C,B12&amp;"@fe.up.pt")))</f>
        <v>1</v>
      </c>
      <c r="K12" s="1"/>
      <c r="L12" s="1"/>
      <c r="M12" s="1" t="str">
        <f>IF(K12&lt;&gt;"",K12,iferror(vlookup(B12,'AlumniEI SIGARRA'!A:B,2,0),iferror(vlookup(B12&amp;"@fe.up.pt",'AlumniEI SIGARRA'!C:V,20,0),C12)))</f>
        <v>Álvaro Francisco Barbosa Miranda</v>
      </c>
      <c r="N12" s="34" t="str">
        <f t="shared" si="1"/>
        <v>https://www.linkedin.com/in/a-francisco-miranda/</v>
      </c>
      <c r="O12" s="1" t="str">
        <f>iferror(vlookup(M12,'AlumniEI SIGARRA'!B:E,4,0),iferror(vlookup(B12&amp;"@fe.up.pt",'AlumniEI SIGARRA'!C:E,3,0),vlookup(B12,'AlumniEI SIGARRA'!A:E,5,0)))</f>
        <v/>
      </c>
      <c r="P12" s="1" t="str">
        <f t="shared" si="3"/>
        <v/>
      </c>
    </row>
    <row r="13">
      <c r="A13" s="29">
        <v>45350.43208863426</v>
      </c>
      <c r="B13" s="30">
        <v>2.01704684E8</v>
      </c>
      <c r="C13" s="31" t="s">
        <v>7077</v>
      </c>
      <c r="D13" s="31" t="s">
        <v>8189</v>
      </c>
      <c r="E13" s="30">
        <v>2022.0</v>
      </c>
      <c r="F13" s="32" t="s">
        <v>8200</v>
      </c>
      <c r="G13" s="31" t="s">
        <v>8191</v>
      </c>
      <c r="H13" s="31" t="s">
        <v>8201</v>
      </c>
      <c r="I13" s="31" t="s">
        <v>8184</v>
      </c>
      <c r="J13" s="33">
        <f>IF(A13="","", MAX(COUNTIF('AlumniEI SIGARRA'!A:A,B13),COUNTIF('AlumniEI SIGARRA'!B:B,IF(K13="",C13,K13)),COUNTIF('AlumniEI SIGARRA'!C:C,B13&amp;"@fe.up.pt")))</f>
        <v>1</v>
      </c>
      <c r="K13" s="1"/>
      <c r="L13" s="1"/>
      <c r="M13" s="1" t="str">
        <f>IF(K13&lt;&gt;"",K13,iferror(vlookup(B13,'AlumniEI SIGARRA'!A:B,2,0),iferror(vlookup(B13&amp;"@fe.up.pt",'AlumniEI SIGARRA'!C:V,20,0),C13)))</f>
        <v>Silvia Jorge Moreira da Rocha</v>
      </c>
      <c r="N13" s="34" t="str">
        <f t="shared" si="1"/>
        <v>https://www.linkedin.com/in/silviavrocha/</v>
      </c>
      <c r="O13" s="1" t="str">
        <f>iferror(vlookup(M13,'AlumniEI SIGARRA'!B:E,4,0),iferror(vlookup(B13&amp;"@fe.up.pt",'AlumniEI SIGARRA'!C:E,3,0),vlookup(B13,'AlumniEI SIGARRA'!A:E,5,0)))</f>
        <v/>
      </c>
      <c r="P13" s="1" t="str">
        <f t="shared" si="3"/>
        <v/>
      </c>
    </row>
    <row r="14">
      <c r="A14" s="29">
        <v>45350.43248503472</v>
      </c>
      <c r="B14" s="30">
        <v>2.01907487E8</v>
      </c>
      <c r="C14" s="31" t="s">
        <v>37</v>
      </c>
      <c r="D14" s="31" t="s">
        <v>8189</v>
      </c>
      <c r="E14" s="30">
        <v>2024.0</v>
      </c>
      <c r="F14" s="32" t="s">
        <v>8202</v>
      </c>
      <c r="G14" s="31" t="s">
        <v>8191</v>
      </c>
      <c r="H14" s="31" t="s">
        <v>8203</v>
      </c>
      <c r="I14" s="31" t="s">
        <v>8188</v>
      </c>
      <c r="J14" s="33">
        <f>IF(A14="","", MAX(COUNTIF('AlumniEI SIGARRA'!A:A,B14),COUNTIF('AlumniEI SIGARRA'!B:B,IF(K14="",C14,K14)),COUNTIF('AlumniEI SIGARRA'!C:C,B14&amp;"@fe.up.pt")))</f>
        <v>1</v>
      </c>
      <c r="K14" s="1"/>
      <c r="L14" s="1"/>
      <c r="M14" s="1" t="str">
        <f>IF(K14&lt;&gt;"",K14,iferror(vlookup(B14,'AlumniEI SIGARRA'!A:B,2,0),iferror(vlookup(B14&amp;"@fe.up.pt",'AlumniEI SIGARRA'!C:V,20,0),C14)))</f>
        <v>Adelaide Isabel Miranda dos Santos</v>
      </c>
      <c r="N14" s="34" t="str">
        <f t="shared" si="1"/>
        <v>https://www.linkedin.com/in/adelaide-santos-5957a6220</v>
      </c>
      <c r="O14" s="1" t="str">
        <f>iferror(vlookup(M14,'AlumniEI SIGARRA'!B:E,4,0),iferror(vlookup(B14&amp;"@fe.up.pt",'AlumniEI SIGARRA'!C:E,3,0),vlookup(B14,'AlumniEI SIGARRA'!A:E,5,0)))</f>
        <v/>
      </c>
      <c r="P14" s="1" t="str">
        <f t="shared" si="3"/>
        <v/>
      </c>
    </row>
    <row r="15">
      <c r="A15" s="29">
        <v>45350.436036493054</v>
      </c>
      <c r="B15" s="30">
        <v>2.01503212E8</v>
      </c>
      <c r="C15" s="31" t="s">
        <v>1455</v>
      </c>
      <c r="D15" s="31" t="s">
        <v>8182</v>
      </c>
      <c r="E15" s="30">
        <v>2021.0</v>
      </c>
      <c r="F15" s="32" t="s">
        <v>8204</v>
      </c>
      <c r="G15" s="31" t="s">
        <v>8191</v>
      </c>
      <c r="H15" s="31" t="s">
        <v>8205</v>
      </c>
      <c r="I15" s="31" t="s">
        <v>8184</v>
      </c>
      <c r="J15" s="33">
        <f>IF(A15="","", MAX(COUNTIF('AlumniEI SIGARRA'!A:A,B15),COUNTIF('AlumniEI SIGARRA'!B:B,IF(K15="",C15,K15)),COUNTIF('AlumniEI SIGARRA'!C:C,B15&amp;"@fe.up.pt")))</f>
        <v>1</v>
      </c>
      <c r="K15" s="1"/>
      <c r="L15" s="1"/>
      <c r="M15" s="1" t="str">
        <f>IF(K15&lt;&gt;"",K15,iferror(vlookup(B15,'AlumniEI SIGARRA'!A:B,2,0),iferror(vlookup(B15&amp;"@fe.up.pt",'AlumniEI SIGARRA'!C:V,20,0),C15)))</f>
        <v>Daniel Pereira da Silva</v>
      </c>
      <c r="N15" s="34" t="str">
        <f t="shared" si="1"/>
        <v>https://www.linkedin.com/in/dannyps/</v>
      </c>
      <c r="O15" s="1" t="str">
        <f>iferror(vlookup(M15,'AlumniEI SIGARRA'!B:E,4,0),iferror(vlookup(B15&amp;"@fe.up.pt",'AlumniEI SIGARRA'!C:E,3,0),vlookup(B15,'AlumniEI SIGARRA'!A:E,5,0)))</f>
        <v/>
      </c>
      <c r="P15" s="1" t="str">
        <f t="shared" si="3"/>
        <v/>
      </c>
    </row>
    <row r="16">
      <c r="A16" s="29">
        <v>45350.436848391204</v>
      </c>
      <c r="B16" s="30">
        <v>2.00908709E8</v>
      </c>
      <c r="C16" s="31" t="s">
        <v>8206</v>
      </c>
      <c r="D16" s="31" t="s">
        <v>8182</v>
      </c>
      <c r="E16" s="30">
        <v>2014.0</v>
      </c>
      <c r="F16" s="32" t="s">
        <v>4619</v>
      </c>
      <c r="G16" s="31" t="s">
        <v>8183</v>
      </c>
      <c r="H16" s="31"/>
      <c r="I16" s="31" t="s">
        <v>8188</v>
      </c>
      <c r="J16" s="33">
        <f>IF(A16="","", MAX(COUNTIF('AlumniEI SIGARRA'!A:A,B16),COUNTIF('AlumniEI SIGARRA'!B:B,IF(K16="",C16,K16)),COUNTIF('AlumniEI SIGARRA'!C:C,B16&amp;"@fe.up.pt")))</f>
        <v>1</v>
      </c>
      <c r="K16" s="1"/>
      <c r="L16" s="1"/>
      <c r="M16" s="1" t="str">
        <f>IF(K16&lt;&gt;"",K16,iferror(vlookup(B16,'AlumniEI SIGARRA'!A:B,2,0),iferror(vlookup(B16&amp;"@fe.up.pt",'AlumniEI SIGARRA'!C:V,20,0),C16)))</f>
        <v>Luís Miguel Rodrigues Oliveira</v>
      </c>
      <c r="N16" s="34" t="str">
        <f t="shared" si="1"/>
        <v>https://www.linkedin.com/in/luis-oliveira-2a06438b/</v>
      </c>
      <c r="O16" s="34" t="str">
        <f>iferror(vlookup(M16,'AlumniEI SIGARRA'!B:E,4,0),iferror(vlookup(B16&amp;"@fe.up.pt",'AlumniEI SIGARRA'!C:E,3,0),vlookup(B16,'AlumniEI SIGARRA'!A:E,5,0)))</f>
        <v>https://www.linkedin.com/in/luis-oliveira-2a06438b/</v>
      </c>
      <c r="P16" s="1" t="str">
        <f t="shared" si="3"/>
        <v/>
      </c>
    </row>
    <row r="17">
      <c r="A17" s="29">
        <v>45350.43817474537</v>
      </c>
      <c r="B17" s="35" t="s">
        <v>8207</v>
      </c>
      <c r="C17" s="31" t="s">
        <v>5450</v>
      </c>
      <c r="D17" s="31" t="s">
        <v>8182</v>
      </c>
      <c r="E17" s="30">
        <v>2011.0</v>
      </c>
      <c r="F17" s="32" t="s">
        <v>5452</v>
      </c>
      <c r="G17" s="31" t="s">
        <v>8183</v>
      </c>
      <c r="H17" s="31" t="s">
        <v>8208</v>
      </c>
      <c r="I17" s="31" t="s">
        <v>8188</v>
      </c>
      <c r="J17" s="33">
        <f>IF(A17="","", MAX(COUNTIF('AlumniEI SIGARRA'!A:A,B17),COUNTIF('AlumniEI SIGARRA'!B:B,IF(K17="",C17,K17)),COUNTIF('AlumniEI SIGARRA'!C:C,B17&amp;"@fe.up.pt")))</f>
        <v>1</v>
      </c>
      <c r="K17" s="1"/>
      <c r="L17" s="1"/>
      <c r="M17" s="1" t="str">
        <f>IF(K17&lt;&gt;"",K17,iferror(vlookup(B17,'AlumniEI SIGARRA'!A:B,2,0),iferror(vlookup(B17&amp;"@fe.up.pt",'AlumniEI SIGARRA'!C:V,20,0),C17)))</f>
        <v>Nuno Filipe Marques Cruz</v>
      </c>
      <c r="N17" s="34" t="str">
        <f t="shared" si="1"/>
        <v>https://www.linkedin.com/in/nunomarquescruz/</v>
      </c>
      <c r="O17" s="34" t="str">
        <f>iferror(vlookup(M17,'AlumniEI SIGARRA'!B:E,4,0),iferror(vlookup(B17&amp;"@fe.up.pt",'AlumniEI SIGARRA'!C:E,3,0),vlookup(B17,'AlumniEI SIGARRA'!A:E,5,0)))</f>
        <v>https://www.linkedin.com/in/nunomarquescruz/</v>
      </c>
      <c r="P17" s="1" t="str">
        <f t="shared" si="3"/>
        <v/>
      </c>
    </row>
    <row r="18">
      <c r="A18" s="29">
        <v>45350.440566018515</v>
      </c>
      <c r="B18" s="30">
        <v>2.01607946E8</v>
      </c>
      <c r="C18" s="31" t="s">
        <v>4664</v>
      </c>
      <c r="D18" s="31" t="s">
        <v>8182</v>
      </c>
      <c r="E18" s="30">
        <v>2021.0</v>
      </c>
      <c r="F18" s="32" t="s">
        <v>8209</v>
      </c>
      <c r="G18" s="31" t="s">
        <v>8191</v>
      </c>
      <c r="H18" s="31" t="s">
        <v>4666</v>
      </c>
      <c r="I18" s="31" t="s">
        <v>8186</v>
      </c>
      <c r="J18" s="33">
        <f>IF(A18="","", MAX(COUNTIF('AlumniEI SIGARRA'!A:A,B18),COUNTIF('AlumniEI SIGARRA'!B:B,IF(K18="",C18,K18)),COUNTIF('AlumniEI SIGARRA'!C:C,B18&amp;"@fe.up.pt")))</f>
        <v>1</v>
      </c>
      <c r="K18" s="1"/>
      <c r="L18" s="1"/>
      <c r="M18" s="1" t="str">
        <f>IF(K18&lt;&gt;"",K18,iferror(vlookup(B18,'AlumniEI SIGARRA'!A:B,2,0),iferror(vlookup(B18&amp;"@fe.up.pt",'AlumniEI SIGARRA'!C:V,20,0),C18)))</f>
        <v>Luís Ricardo Marques Oliveira</v>
      </c>
      <c r="N18" s="34" t="str">
        <f t="shared" si="1"/>
        <v>https://www.linkedin.com/in/luis-marques-oliveira-96970054/</v>
      </c>
      <c r="O18" s="1" t="str">
        <f>iferror(vlookup(M18,'AlumniEI SIGARRA'!B:E,4,0),iferror(vlookup(B18&amp;"@fe.up.pt",'AlumniEI SIGARRA'!C:E,3,0),vlookup(B18,'AlumniEI SIGARRA'!A:E,5,0)))</f>
        <v/>
      </c>
      <c r="P18" s="1" t="str">
        <f t="shared" si="3"/>
        <v/>
      </c>
    </row>
    <row r="19">
      <c r="A19" s="29">
        <v>45350.44094518518</v>
      </c>
      <c r="B19" s="30">
        <v>2.01000608E8</v>
      </c>
      <c r="C19" s="31" t="s">
        <v>8210</v>
      </c>
      <c r="D19" s="31" t="s">
        <v>8182</v>
      </c>
      <c r="E19" s="30">
        <v>2015.0</v>
      </c>
      <c r="F19" s="32" t="s">
        <v>3760</v>
      </c>
      <c r="G19" s="31" t="s">
        <v>8183</v>
      </c>
      <c r="H19" s="31" t="s">
        <v>3761</v>
      </c>
      <c r="I19" s="31" t="s">
        <v>8188</v>
      </c>
      <c r="J19" s="33">
        <f>IF(A19="","", MAX(COUNTIF('AlumniEI SIGARRA'!A:A,B19),COUNTIF('AlumniEI SIGARRA'!B:B,IF(K19="",C19,K19)),COUNTIF('AlumniEI SIGARRA'!C:C,B19&amp;"@fe.up.pt")))</f>
        <v>1</v>
      </c>
      <c r="K19" s="1"/>
      <c r="L19" s="1"/>
      <c r="M19" s="1" t="str">
        <f>IF(K19&lt;&gt;"",K19,iferror(vlookup(B19,'AlumniEI SIGARRA'!A:B,2,0),iferror(vlookup(B19&amp;"@fe.up.pt",'AlumniEI SIGARRA'!C:V,20,0),C19)))</f>
        <v>Joaquim Rui Rocha Barros</v>
      </c>
      <c r="N19" s="34" t="str">
        <f t="shared" si="1"/>
        <v>https://www.linkedin.com/in/jrrbarros/</v>
      </c>
      <c r="O19" s="34" t="str">
        <f>iferror(vlookup(M19,'AlumniEI SIGARRA'!B:E,4,0),iferror(vlookup(B19&amp;"@fe.up.pt",'AlumniEI SIGARRA'!C:E,3,0),vlookup(B19,'AlumniEI SIGARRA'!A:E,5,0)))</f>
        <v>https://www.linkedin.com/in/jrrbarros/</v>
      </c>
      <c r="P19" s="1" t="str">
        <f t="shared" si="3"/>
        <v/>
      </c>
    </row>
    <row r="20">
      <c r="A20" s="29">
        <v>45350.443615462966</v>
      </c>
      <c r="B20" s="31" t="s">
        <v>8211</v>
      </c>
      <c r="C20" s="31" t="s">
        <v>8212</v>
      </c>
      <c r="D20" s="31" t="s">
        <v>8182</v>
      </c>
      <c r="E20" s="30">
        <v>2010.0</v>
      </c>
      <c r="F20" s="32" t="s">
        <v>2385</v>
      </c>
      <c r="G20" s="31" t="s">
        <v>8183</v>
      </c>
      <c r="H20" s="31" t="s">
        <v>2386</v>
      </c>
      <c r="I20" s="31" t="s">
        <v>8186</v>
      </c>
      <c r="J20" s="33">
        <f>IF(A20="","", MAX(COUNTIF('AlumniEI SIGARRA'!A:A,B20),COUNTIF('AlumniEI SIGARRA'!B:B,IF(K20="",C20,K20)),COUNTIF('AlumniEI SIGARRA'!C:C,B20&amp;"@fe.up.pt")))</f>
        <v>1</v>
      </c>
      <c r="K20" s="1"/>
      <c r="L20" s="1"/>
      <c r="M20" s="1" t="str">
        <f>IF(K20&lt;&gt;"",K20,iferror(vlookup(B20,'AlumniEI SIGARRA'!A:B,2,0),iferror(vlookup(B20&amp;"@fe.up.pt",'AlumniEI SIGARRA'!C:V,20,0),C20)))</f>
        <v>Gerardo Filipe Neves de Oliveira</v>
      </c>
      <c r="N20" s="34" t="str">
        <f t="shared" si="1"/>
        <v>https://www.linkedin.com/in/gerardooliveira/</v>
      </c>
      <c r="O20" s="34" t="str">
        <f>iferror(vlookup(M20,'AlumniEI SIGARRA'!B:E,4,0),iferror(vlookup(B20&amp;"@fe.up.pt",'AlumniEI SIGARRA'!C:E,3,0),vlookup(B20,'AlumniEI SIGARRA'!A:E,5,0)))</f>
        <v>https://www.linkedin.com/in/gerardooliveira/</v>
      </c>
      <c r="P20" s="1" t="str">
        <f t="shared" si="3"/>
        <v/>
      </c>
    </row>
    <row r="21">
      <c r="A21" s="29">
        <v>45350.44454642361</v>
      </c>
      <c r="B21" s="30">
        <v>2.00705452E8</v>
      </c>
      <c r="C21" s="31" t="s">
        <v>5302</v>
      </c>
      <c r="D21" s="31" t="s">
        <v>8182</v>
      </c>
      <c r="E21" s="30">
        <v>2012.0</v>
      </c>
      <c r="F21" s="32" t="s">
        <v>5304</v>
      </c>
      <c r="G21" s="31" t="s">
        <v>8183</v>
      </c>
      <c r="H21" s="31" t="s">
        <v>8213</v>
      </c>
      <c r="I21" s="31" t="s">
        <v>8188</v>
      </c>
      <c r="J21" s="33">
        <f>IF(A21="","", MAX(COUNTIF('AlumniEI SIGARRA'!A:A,B21),COUNTIF('AlumniEI SIGARRA'!B:B,IF(K21="",C21,K21)),COUNTIF('AlumniEI SIGARRA'!C:C,B21&amp;"@fe.up.pt")))</f>
        <v>1</v>
      </c>
      <c r="K21" s="1"/>
      <c r="L21" s="1"/>
      <c r="M21" s="1" t="str">
        <f>IF(K21&lt;&gt;"",K21,iferror(vlookup(B21,'AlumniEI SIGARRA'!A:B,2,0),iferror(vlookup(B21&amp;"@fe.up.pt",'AlumniEI SIGARRA'!C:V,20,0),C21)))</f>
        <v>Miguel Ramos de Araújo</v>
      </c>
      <c r="N21" s="34" t="str">
        <f t="shared" si="1"/>
        <v>https://www.linkedin.com/in/miguel-araujo-8626986a/</v>
      </c>
      <c r="O21" s="34" t="str">
        <f>iferror(vlookup(M21,'AlumniEI SIGARRA'!B:E,4,0),iferror(vlookup(B21&amp;"@fe.up.pt",'AlumniEI SIGARRA'!C:E,3,0),vlookup(B21,'AlumniEI SIGARRA'!A:E,5,0)))</f>
        <v>https://www.linkedin.com/in/miguel-araujo-8626986a/</v>
      </c>
      <c r="P21" s="1" t="str">
        <f t="shared" si="3"/>
        <v/>
      </c>
    </row>
    <row r="22">
      <c r="A22" s="29">
        <v>45350.45409380787</v>
      </c>
      <c r="B22" s="30">
        <v>2.0170459E8</v>
      </c>
      <c r="C22" s="31" t="s">
        <v>5207</v>
      </c>
      <c r="D22" s="31" t="s">
        <v>8214</v>
      </c>
      <c r="E22" s="30">
        <v>2022.0</v>
      </c>
      <c r="F22" s="32" t="s">
        <v>8215</v>
      </c>
      <c r="G22" s="31" t="s">
        <v>8191</v>
      </c>
      <c r="H22" s="31" t="s">
        <v>8216</v>
      </c>
      <c r="I22" s="31" t="s">
        <v>8188</v>
      </c>
      <c r="J22" s="33">
        <f>IF(A22="","", MAX(COUNTIF('AlumniEI SIGARRA'!A:A,B22),COUNTIF('AlumniEI SIGARRA'!B:B,IF(K22="",C22,K22)),COUNTIF('AlumniEI SIGARRA'!C:C,B22&amp;"@fe.up.pt")))</f>
        <v>1</v>
      </c>
      <c r="K22" s="1"/>
      <c r="L22" s="1"/>
      <c r="M22" s="1" t="str">
        <f>IF(K22&lt;&gt;"",K22,iferror(vlookup(B22,'AlumniEI SIGARRA'!A:B,2,0),iferror(vlookup(B22&amp;"@fe.up.pt",'AlumniEI SIGARRA'!C:V,20,0),C22)))</f>
        <v>Miguel Azevedo Lopes</v>
      </c>
      <c r="N22" s="34" t="str">
        <f t="shared" si="1"/>
        <v>https://www.linkedin.com/in/miguelazevedolopes/</v>
      </c>
      <c r="O22" s="1" t="str">
        <f>iferror(vlookup(M22,'AlumniEI SIGARRA'!B:E,4,0),iferror(vlookup(B22&amp;"@fe.up.pt",'AlumniEI SIGARRA'!C:E,3,0),vlookup(B22,'AlumniEI SIGARRA'!A:E,5,0)))</f>
        <v/>
      </c>
      <c r="P22" s="1" t="str">
        <f t="shared" si="3"/>
        <v/>
      </c>
    </row>
    <row r="23">
      <c r="A23" s="29">
        <v>45350.455961747684</v>
      </c>
      <c r="B23" s="31"/>
      <c r="C23" s="31" t="s">
        <v>8217</v>
      </c>
      <c r="D23" s="31" t="s">
        <v>8214</v>
      </c>
      <c r="E23" s="30">
        <v>2007.0</v>
      </c>
      <c r="F23" s="32" t="s">
        <v>8218</v>
      </c>
      <c r="G23" s="31" t="s">
        <v>8191</v>
      </c>
      <c r="H23" s="31" t="s">
        <v>8219</v>
      </c>
      <c r="I23" s="31" t="s">
        <v>8186</v>
      </c>
      <c r="J23" s="33">
        <f>IF(A23="","", MAX(COUNTIF('AlumniEI SIGARRA'!A:A,B23),COUNTIF('AlumniEI SIGARRA'!B:B,IF(K23="",C23,K23)),COUNTIF('AlumniEI SIGARRA'!C:C,B23&amp;"@fe.up.pt")))</f>
        <v>1</v>
      </c>
      <c r="K23" s="1" t="s">
        <v>891</v>
      </c>
      <c r="L23" s="1"/>
      <c r="M23" s="1" t="str">
        <f>IF(K23&lt;&gt;"",K23,iferror(vlookup(B23,'AlumniEI SIGARRA'!A:B,2,0),iferror(vlookup(B23&amp;"@fe.up.pt",'AlumniEI SIGARRA'!C:V,20,0),C23)))</f>
        <v>Bruno André da Rocha Gonçalves dos Santos</v>
      </c>
      <c r="N23" s="34" t="str">
        <f t="shared" si="1"/>
        <v>https://www.linkedin.com/in/BrunoRSantos</v>
      </c>
      <c r="O23" s="1" t="str">
        <f>iferror(vlookup(M23,'AlumniEI SIGARRA'!B:E,4,0),iferror(vlookup(B23&amp;"@fe.up.pt",'AlumniEI SIGARRA'!C:E,3,0),vlookup(B23,'AlumniEI SIGARRA'!A:E,5,0)))</f>
        <v/>
      </c>
      <c r="P23" s="1" t="str">
        <f t="shared" si="3"/>
        <v/>
      </c>
    </row>
    <row r="24">
      <c r="A24" s="29">
        <v>45350.458039212965</v>
      </c>
      <c r="B24" s="30">
        <v>2.02007895E8</v>
      </c>
      <c r="C24" s="31" t="s">
        <v>1672</v>
      </c>
      <c r="D24" s="31" t="s">
        <v>8194</v>
      </c>
      <c r="E24" s="30">
        <v>2023.0</v>
      </c>
      <c r="F24" s="32" t="s">
        <v>8220</v>
      </c>
      <c r="G24" s="31" t="s">
        <v>8191</v>
      </c>
      <c r="H24" s="31" t="s">
        <v>1674</v>
      </c>
      <c r="I24" s="31" t="s">
        <v>8188</v>
      </c>
      <c r="J24" s="33">
        <f>IF(A24="","", MAX(COUNTIF('AlumniEI SIGARRA'!A:A,B24),COUNTIF('AlumniEI SIGARRA'!B:B,IF(K24="",C24,K24)),COUNTIF('AlumniEI SIGARRA'!C:C,B24&amp;"@fe.up.pt")))</f>
        <v>1</v>
      </c>
      <c r="K24" s="1"/>
      <c r="L24" s="1"/>
      <c r="M24" s="1" t="str">
        <f>IF(K24&lt;&gt;"",K24,iferror(vlookup(B24,'AlumniEI SIGARRA'!A:B,2,0),iferror(vlookup(B24&amp;"@fe.up.pt",'AlumniEI SIGARRA'!C:V,20,0),C24)))</f>
        <v>Diogo Filipe Faia Nunes</v>
      </c>
      <c r="N24" s="34" t="str">
        <f t="shared" si="1"/>
        <v>https://www.linkedin.com/in/diogo-faia-3b7666296</v>
      </c>
      <c r="O24" s="1" t="str">
        <f>iferror(vlookup(M24,'AlumniEI SIGARRA'!B:E,4,0),iferror(vlookup(B24&amp;"@fe.up.pt",'AlumniEI SIGARRA'!C:E,3,0),vlookup(B24,'AlumniEI SIGARRA'!A:E,5,0)))</f>
        <v/>
      </c>
      <c r="P24" s="1" t="str">
        <f t="shared" si="3"/>
        <v/>
      </c>
    </row>
    <row r="25">
      <c r="A25" s="29">
        <v>45350.46057642361</v>
      </c>
      <c r="B25" s="30">
        <v>2.0200614E8</v>
      </c>
      <c r="C25" s="31" t="s">
        <v>3803</v>
      </c>
      <c r="D25" s="31" t="s">
        <v>8194</v>
      </c>
      <c r="E25" s="30">
        <v>2023.0</v>
      </c>
      <c r="F25" s="32" t="s">
        <v>8221</v>
      </c>
      <c r="G25" s="36" t="s">
        <v>8191</v>
      </c>
      <c r="H25" s="31"/>
      <c r="I25" s="31" t="s">
        <v>8188</v>
      </c>
      <c r="J25" s="33">
        <f>IF(A25="","", MAX(COUNTIF('AlumniEI SIGARRA'!A:A,B25),COUNTIF('AlumniEI SIGARRA'!B:B,IF(K25="",C25,K25)),COUNTIF('AlumniEI SIGARRA'!C:C,B25&amp;"@fe.up.pt")))</f>
        <v>1</v>
      </c>
      <c r="K25" s="1"/>
      <c r="L25" s="1"/>
      <c r="M25" s="1" t="str">
        <f>IF(K25&lt;&gt;"",K25,iferror(vlookup(B25,'AlumniEI SIGARRA'!A:B,2,0),iferror(vlookup(B25&amp;"@fe.up.pt",'AlumniEI SIGARRA'!C:V,20,0),C25)))</f>
        <v>Jorge Daniel de Almeida Sousa</v>
      </c>
      <c r="N25" s="34" t="str">
        <f t="shared" si="1"/>
        <v>https://www.linkedin.com/in/jorge-sousa-036761208</v>
      </c>
      <c r="O25" s="1" t="str">
        <f>iferror(vlookup(M25,'AlumniEI SIGARRA'!B:E,4,0),iferror(vlookup(B25&amp;"@fe.up.pt",'AlumniEI SIGARRA'!C:E,3,0),vlookup(B25,'AlumniEI SIGARRA'!A:E,5,0)))</f>
        <v/>
      </c>
      <c r="P25" s="1" t="str">
        <f t="shared" si="3"/>
        <v/>
      </c>
    </row>
    <row r="26">
      <c r="A26" s="29">
        <v>45350.47458554398</v>
      </c>
      <c r="B26" s="30">
        <v>2.00403637E8</v>
      </c>
      <c r="C26" s="31" t="s">
        <v>390</v>
      </c>
      <c r="D26" s="31" t="s">
        <v>8182</v>
      </c>
      <c r="E26" s="30">
        <v>2009.0</v>
      </c>
      <c r="F26" s="32" t="s">
        <v>392</v>
      </c>
      <c r="G26" s="31" t="s">
        <v>8183</v>
      </c>
      <c r="H26" s="31" t="s">
        <v>393</v>
      </c>
      <c r="I26" s="31" t="s">
        <v>8188</v>
      </c>
      <c r="J26" s="33">
        <f>IF(A26="","", MAX(COUNTIF('AlumniEI SIGARRA'!A:A,B26),COUNTIF('AlumniEI SIGARRA'!B:B,IF(K26="",C26,K26)),COUNTIF('AlumniEI SIGARRA'!C:C,B26&amp;"@fe.up.pt")))</f>
        <v>1</v>
      </c>
      <c r="K26" s="1"/>
      <c r="L26" s="1"/>
      <c r="M26" s="1" t="str">
        <f>IF(K26&lt;&gt;"",K26,iferror(vlookup(B26,'AlumniEI SIGARRA'!A:B,2,0),iferror(vlookup(B26&amp;"@fe.up.pt",'AlumniEI SIGARRA'!C:V,20,0),C26)))</f>
        <v>André da Costa Meneses</v>
      </c>
      <c r="N26" s="34" t="str">
        <f t="shared" si="1"/>
        <v>https://www.linkedin.com/in/andremeneses/</v>
      </c>
      <c r="O26" s="34" t="str">
        <f>iferror(vlookup(M26,'AlumniEI SIGARRA'!B:E,4,0),iferror(vlookup(B26&amp;"@fe.up.pt",'AlumniEI SIGARRA'!C:E,3,0),vlookup(B26,'AlumniEI SIGARRA'!A:E,5,0)))</f>
        <v>https://www.linkedin.com/in/andremeneses/</v>
      </c>
      <c r="P26" s="1" t="str">
        <f t="shared" si="3"/>
        <v/>
      </c>
    </row>
    <row r="27">
      <c r="A27" s="29">
        <v>45350.48229753472</v>
      </c>
      <c r="B27" s="30">
        <v>2.0160382E8</v>
      </c>
      <c r="C27" s="31" t="s">
        <v>8222</v>
      </c>
      <c r="D27" s="31" t="s">
        <v>8189</v>
      </c>
      <c r="E27" s="30">
        <v>2023.0</v>
      </c>
      <c r="F27" s="32" t="s">
        <v>7210</v>
      </c>
      <c r="G27" s="31" t="s">
        <v>8183</v>
      </c>
      <c r="H27" s="31" t="s">
        <v>8223</v>
      </c>
      <c r="I27" s="31" t="s">
        <v>8184</v>
      </c>
      <c r="J27" s="33">
        <f>IF(A27="","", MAX(COUNTIF('AlumniEI SIGARRA'!A:A,B27),COUNTIF('AlumniEI SIGARRA'!B:B,IF(K27="",C27,K27)),COUNTIF('AlumniEI SIGARRA'!C:C,B27&amp;"@fe.up.pt")))</f>
        <v>1</v>
      </c>
      <c r="K27" s="1"/>
      <c r="L27" s="1"/>
      <c r="M27" s="1" t="str">
        <f>IF(K27&lt;&gt;"",K27,iferror(vlookup(B27,'AlumniEI SIGARRA'!A:B,2,0),iferror(vlookup(B27&amp;"@fe.up.pt",'AlumniEI SIGARRA'!C:V,20,0),C27)))</f>
        <v>Tiago Alexandre Pinto de Faria Ferreira Alves</v>
      </c>
      <c r="N27" s="34" t="str">
        <f t="shared" si="1"/>
        <v>https://www.linkedin.com/in/tiagoalves123/</v>
      </c>
      <c r="O27" s="34" t="str">
        <f>iferror(vlookup(M27,'AlumniEI SIGARRA'!B:E,4,0),iferror(vlookup(B27&amp;"@fe.up.pt",'AlumniEI SIGARRA'!C:E,3,0),vlookup(B27,'AlumniEI SIGARRA'!A:E,5,0)))</f>
        <v>https://www.linkedin.com/in/tiagoalves123/</v>
      </c>
      <c r="P27" s="1" t="str">
        <f t="shared" si="3"/>
        <v/>
      </c>
    </row>
    <row r="28">
      <c r="A28" s="29">
        <v>45350.483655289354</v>
      </c>
      <c r="B28" s="31" t="s">
        <v>8224</v>
      </c>
      <c r="C28" s="31" t="s">
        <v>8225</v>
      </c>
      <c r="D28" s="31" t="s">
        <v>8214</v>
      </c>
      <c r="E28" s="30">
        <v>2007.0</v>
      </c>
      <c r="F28" s="32" t="s">
        <v>7494</v>
      </c>
      <c r="G28" s="31" t="s">
        <v>8183</v>
      </c>
      <c r="H28" s="31" t="s">
        <v>7232</v>
      </c>
      <c r="I28" s="31" t="s">
        <v>8188</v>
      </c>
      <c r="J28" s="33">
        <f>IF(A28="","", MAX(COUNTIF('AlumniEI SIGARRA'!A:A,B28),COUNTIF('AlumniEI SIGARRA'!B:B,IF(K28="",C28,K28)),COUNTIF('AlumniEI SIGARRA'!C:C,B28&amp;"@fe.up.pt")))</f>
        <v>1</v>
      </c>
      <c r="K28" s="1"/>
      <c r="L28" s="1"/>
      <c r="M28" s="1" t="str">
        <f>IF(K28&lt;&gt;"",K28,iferror(vlookup(B28,'AlumniEI SIGARRA'!A:B,2,0),iferror(vlookup(B28&amp;"@fe.up.pt",'AlumniEI SIGARRA'!C:V,20,0),C28)))</f>
        <v>Tiago André Dias Silva</v>
      </c>
      <c r="N28" s="34" t="str">
        <f t="shared" si="1"/>
        <v>https://www.linkedin.com/in/engtiagosilva/</v>
      </c>
      <c r="O28" s="1" t="str">
        <f>iferror(vlookup(M28,'AlumniEI SIGARRA'!B:E,4,0),iferror(vlookup(B28&amp;"@fe.up.pt",'AlumniEI SIGARRA'!C:E,3,0),vlookup(B28,'AlumniEI SIGARRA'!A:E,5,0)))</f>
        <v/>
      </c>
      <c r="P28" s="1" t="str">
        <f t="shared" si="3"/>
        <v/>
      </c>
    </row>
    <row r="29">
      <c r="A29" s="29">
        <v>45350.49776084491</v>
      </c>
      <c r="B29" s="31" t="s">
        <v>8226</v>
      </c>
      <c r="C29" s="31" t="s">
        <v>8227</v>
      </c>
      <c r="D29" s="31" t="s">
        <v>8214</v>
      </c>
      <c r="E29" s="30">
        <v>2004.0</v>
      </c>
      <c r="F29" s="32" t="s">
        <v>6735</v>
      </c>
      <c r="G29" s="31" t="s">
        <v>8183</v>
      </c>
      <c r="H29" s="31" t="s">
        <v>6736</v>
      </c>
      <c r="I29" s="31" t="s">
        <v>8188</v>
      </c>
      <c r="J29" s="33">
        <f>IF(A29="","", MAX(COUNTIF('AlumniEI SIGARRA'!A:A,B29),COUNTIF('AlumniEI SIGARRA'!B:B,IF(K29="",C29,K29)),COUNTIF('AlumniEI SIGARRA'!C:C,B29&amp;"@fe.up.pt")))</f>
        <v>1</v>
      </c>
      <c r="K29" s="1"/>
      <c r="L29" s="1"/>
      <c r="M29" s="1" t="str">
        <f>IF(K29&lt;&gt;"",K29,iferror(vlookup(B29,'AlumniEI SIGARRA'!A:B,2,0),iferror(vlookup(B29&amp;"@fe.up.pt",'AlumniEI SIGARRA'!C:V,20,0),C29)))</f>
        <v>Rui Eduardo Araújo Pereira Pacheco</v>
      </c>
      <c r="N29" s="34" t="str">
        <f t="shared" si="1"/>
        <v>https://www.linkedin.com/in/ruipacheco/</v>
      </c>
      <c r="O29" s="34" t="str">
        <f>iferror(vlookup(M29,'AlumniEI SIGARRA'!B:E,4,0),iferror(vlookup(B29&amp;"@fe.up.pt",'AlumniEI SIGARRA'!C:E,3,0),vlookup(B29,'AlumniEI SIGARRA'!A:E,5,0)))</f>
        <v>https://www.linkedin.com/in/ruipacheco/</v>
      </c>
      <c r="P29" s="1" t="str">
        <f t="shared" si="3"/>
        <v/>
      </c>
    </row>
    <row r="30">
      <c r="A30" s="29">
        <v>45350.51607065972</v>
      </c>
      <c r="B30" s="30">
        <v>1.99702627E8</v>
      </c>
      <c r="C30" s="31" t="s">
        <v>2097</v>
      </c>
      <c r="D30" s="31" t="s">
        <v>8214</v>
      </c>
      <c r="E30" s="30">
        <v>2002.0</v>
      </c>
      <c r="F30" s="32" t="s">
        <v>2099</v>
      </c>
      <c r="G30" s="31" t="s">
        <v>8183</v>
      </c>
      <c r="H30" s="31" t="s">
        <v>8228</v>
      </c>
      <c r="I30" s="31" t="s">
        <v>8184</v>
      </c>
      <c r="J30" s="33">
        <f>IF(A30="","", MAX(COUNTIF('AlumniEI SIGARRA'!A:A,B30),COUNTIF('AlumniEI SIGARRA'!B:B,IF(K30="",C30,K30)),COUNTIF('AlumniEI SIGARRA'!C:C,B30&amp;"@fe.up.pt")))</f>
        <v>1</v>
      </c>
      <c r="K30" s="1"/>
      <c r="L30" s="1"/>
      <c r="M30" s="1" t="str">
        <f>IF(K30&lt;&gt;"",K30,iferror(vlookup(B30,'AlumniEI SIGARRA'!A:B,2,0),iferror(vlookup(B30&amp;"@fe.up.pt",'AlumniEI SIGARRA'!C:V,20,0),C30)))</f>
        <v>Filipe Alexandre Pais de Figueiredo Correia</v>
      </c>
      <c r="N30" s="34" t="str">
        <f t="shared" si="1"/>
        <v>https://www.linkedin.com/in/filipecorreia/</v>
      </c>
      <c r="O30" s="34" t="str">
        <f>iferror(vlookup(M30,'AlumniEI SIGARRA'!B:E,4,0),iferror(vlookup(B30&amp;"@fe.up.pt",'AlumniEI SIGARRA'!C:E,3,0),vlookup(B30,'AlumniEI SIGARRA'!A:E,5,0)))</f>
        <v>https://www.linkedin.com/in/filipecorreia/</v>
      </c>
      <c r="P30" s="1" t="str">
        <f t="shared" si="3"/>
        <v/>
      </c>
    </row>
    <row r="31">
      <c r="A31" s="29">
        <v>45350.51937967593</v>
      </c>
      <c r="B31" s="30">
        <v>2.01808912E8</v>
      </c>
      <c r="C31" s="31" t="s">
        <v>8229</v>
      </c>
      <c r="D31" s="31" t="s">
        <v>8189</v>
      </c>
      <c r="E31" s="30">
        <v>2023.0</v>
      </c>
      <c r="F31" s="32" t="s">
        <v>8022</v>
      </c>
      <c r="G31" s="31" t="s">
        <v>8191</v>
      </c>
      <c r="H31" s="31" t="s">
        <v>4594</v>
      </c>
      <c r="I31" s="31" t="s">
        <v>8184</v>
      </c>
      <c r="J31" s="33">
        <f>IF(A31="","", MAX(COUNTIF('AlumniEI SIGARRA'!A:A,B31),COUNTIF('AlumniEI SIGARRA'!B:B,IF(K31="",C31,K31)),COUNTIF('AlumniEI SIGARRA'!C:C,B31&amp;"@fe.up.pt")))</f>
        <v>1</v>
      </c>
      <c r="K31" s="1"/>
      <c r="L31" s="1"/>
      <c r="M31" s="1" t="str">
        <f>IF(K31&lt;&gt;"",K31,iferror(vlookup(B31,'AlumniEI SIGARRA'!A:B,2,0),iferror(vlookup(B31&amp;"@fe.up.pt",'AlumniEI SIGARRA'!C:V,20,0),C31)))</f>
        <v>Luís Miguel Maia Marques Torres e Silva</v>
      </c>
      <c r="N31" s="34" t="str">
        <f t="shared" si="1"/>
        <v>https://www.linkedin.com/in/luismarquestorres/</v>
      </c>
      <c r="O31" s="1" t="str">
        <f>iferror(vlookup(M31,'AlumniEI SIGARRA'!B:E,4,0),iferror(vlookup(B31&amp;"@fe.up.pt",'AlumniEI SIGARRA'!C:E,3,0),vlookup(B31,'AlumniEI SIGARRA'!A:E,5,0)))</f>
        <v/>
      </c>
      <c r="P31" s="1" t="str">
        <f t="shared" si="3"/>
        <v/>
      </c>
    </row>
    <row r="32">
      <c r="A32" s="29">
        <v>45350.52146078704</v>
      </c>
      <c r="B32" s="35" t="s">
        <v>8230</v>
      </c>
      <c r="C32" s="31" t="s">
        <v>4105</v>
      </c>
      <c r="D32" s="31" t="s">
        <v>8182</v>
      </c>
      <c r="E32" s="30">
        <v>2008.0</v>
      </c>
      <c r="F32" s="32" t="s">
        <v>4107</v>
      </c>
      <c r="G32" s="31" t="s">
        <v>8183</v>
      </c>
      <c r="H32" s="31"/>
      <c r="I32" s="31" t="s">
        <v>8186</v>
      </c>
      <c r="J32" s="33">
        <f>IF(A32="","", MAX(COUNTIF('AlumniEI SIGARRA'!A:A,B32),COUNTIF('AlumniEI SIGARRA'!B:B,IF(K32="",C32,K32)),COUNTIF('AlumniEI SIGARRA'!C:C,B32&amp;"@fe.up.pt")))</f>
        <v>1</v>
      </c>
      <c r="K32" s="1"/>
      <c r="L32" s="1"/>
      <c r="M32" s="1" t="str">
        <f>IF(K32&lt;&gt;"",K32,iferror(vlookup(B32,'AlumniEI SIGARRA'!A:B,2,0),iferror(vlookup(B32&amp;"@fe.up.pt",'AlumniEI SIGARRA'!C:V,20,0),C32)))</f>
        <v>José Miguel Ramos Rodrigues de Carvalho</v>
      </c>
      <c r="N32" s="34" t="str">
        <f t="shared" si="1"/>
        <v>https://www.linkedin.com/in/josemiguelcarvalho/</v>
      </c>
      <c r="O32" s="34" t="str">
        <f>iferror(vlookup(M32,'AlumniEI SIGARRA'!B:E,4,0),iferror(vlookup(B32&amp;"@fe.up.pt",'AlumniEI SIGARRA'!C:E,3,0),vlookup(B32,'AlumniEI SIGARRA'!A:E,5,0)))</f>
        <v>https://www.linkedin.com/in/josemiguelcarvalho/</v>
      </c>
      <c r="P32" s="1" t="str">
        <f t="shared" si="3"/>
        <v/>
      </c>
    </row>
    <row r="33">
      <c r="A33" s="29">
        <v>45350.53579570602</v>
      </c>
      <c r="B33" s="31" t="s">
        <v>8231</v>
      </c>
      <c r="C33" s="31" t="s">
        <v>3684</v>
      </c>
      <c r="D33" s="31" t="s">
        <v>8182</v>
      </c>
      <c r="E33" s="30">
        <v>2021.0</v>
      </c>
      <c r="F33" s="32" t="s">
        <v>8232</v>
      </c>
      <c r="G33" s="31" t="s">
        <v>8191</v>
      </c>
      <c r="H33" s="31" t="s">
        <v>3686</v>
      </c>
      <c r="I33" s="31" t="s">
        <v>8188</v>
      </c>
      <c r="J33" s="33">
        <f>IF(A33="","", MAX(COUNTIF('AlumniEI SIGARRA'!A:A,B33),COUNTIF('AlumniEI SIGARRA'!B:B,IF(K33="",C33,K33)),COUNTIF('AlumniEI SIGARRA'!C:C,B33&amp;"@fe.up.pt")))</f>
        <v>1</v>
      </c>
      <c r="K33" s="1"/>
      <c r="L33" s="1"/>
      <c r="M33" s="1" t="str">
        <f>IF(K33&lt;&gt;"",K33,iferror(vlookup(B33,'AlumniEI SIGARRA'!A:B,2,0),iferror(vlookup(B33&amp;"@fe.up.pt",'AlumniEI SIGARRA'!C:V,20,0),C33)))</f>
        <v>João Ricardo Faria Mendes Almeida Reis</v>
      </c>
      <c r="N33" s="34" t="str">
        <f t="shared" si="1"/>
        <v>https://www.linkedin.com/in/joaorreiss/</v>
      </c>
      <c r="O33" s="1" t="str">
        <f>iferror(vlookup(M33,'AlumniEI SIGARRA'!B:E,4,0),iferror(vlookup(B33&amp;"@fe.up.pt",'AlumniEI SIGARRA'!C:E,3,0),vlookup(B33,'AlumniEI SIGARRA'!A:E,5,0)))</f>
        <v/>
      </c>
      <c r="P33" s="1" t="str">
        <f t="shared" si="3"/>
        <v/>
      </c>
    </row>
    <row r="34">
      <c r="A34" s="29">
        <v>45350.55081056713</v>
      </c>
      <c r="B34" s="31" t="s">
        <v>8233</v>
      </c>
      <c r="C34" s="31" t="s">
        <v>6064</v>
      </c>
      <c r="D34" s="31" t="s">
        <v>8182</v>
      </c>
      <c r="E34" s="30">
        <v>2018.0</v>
      </c>
      <c r="F34" s="32" t="s">
        <v>8234</v>
      </c>
      <c r="G34" s="31" t="s">
        <v>8191</v>
      </c>
      <c r="H34" s="31" t="s">
        <v>6066</v>
      </c>
      <c r="I34" s="31" t="s">
        <v>8188</v>
      </c>
      <c r="J34" s="33">
        <f>IF(A34="","", MAX(COUNTIF('AlumniEI SIGARRA'!A:A,B34),COUNTIF('AlumniEI SIGARRA'!B:B,IF(K34="",C34,K34)),COUNTIF('AlumniEI SIGARRA'!C:C,B34&amp;"@fe.up.pt")))</f>
        <v>1</v>
      </c>
      <c r="K34" s="1"/>
      <c r="L34" s="1"/>
      <c r="M34" s="1" t="str">
        <f>IF(K34&lt;&gt;"",K34,iferror(vlookup(B34,'AlumniEI SIGARRA'!A:B,2,0),iferror(vlookup(B34&amp;"@fe.up.pt",'AlumniEI SIGARRA'!C:V,20,0),C34)))</f>
        <v>Pedro Martins Pontes</v>
      </c>
      <c r="N34" s="34" t="str">
        <f t="shared" si="1"/>
        <v>https://www.linkedin.com/in/pedrompontes/</v>
      </c>
      <c r="O34" s="1" t="str">
        <f>iferror(vlookup(M34,'AlumniEI SIGARRA'!B:E,4,0),iferror(vlookup(B34&amp;"@fe.up.pt",'AlumniEI SIGARRA'!C:E,3,0),vlookup(B34,'AlumniEI SIGARRA'!A:E,5,0)))</f>
        <v/>
      </c>
      <c r="P34" s="1" t="str">
        <f t="shared" si="3"/>
        <v/>
      </c>
    </row>
    <row r="35">
      <c r="A35" s="29">
        <v>45350.572683402774</v>
      </c>
      <c r="B35" s="31" t="s">
        <v>8235</v>
      </c>
      <c r="C35" s="31" t="s">
        <v>5699</v>
      </c>
      <c r="D35" s="31" t="s">
        <v>8182</v>
      </c>
      <c r="E35" s="30">
        <v>2011.0</v>
      </c>
      <c r="F35" s="32" t="s">
        <v>8236</v>
      </c>
      <c r="G35" s="31" t="s">
        <v>8191</v>
      </c>
      <c r="H35" s="31" t="s">
        <v>5701</v>
      </c>
      <c r="I35" s="31" t="s">
        <v>8188</v>
      </c>
      <c r="J35" s="33">
        <f>IF(A35="","", MAX(COUNTIF('AlumniEI SIGARRA'!A:A,B35),COUNTIF('AlumniEI SIGARRA'!B:B,IF(K35="",C35,K35)),COUNTIF('AlumniEI SIGARRA'!C:C,B35&amp;"@fe.up.pt")))</f>
        <v>1</v>
      </c>
      <c r="K35" s="1"/>
      <c r="L35" s="1"/>
      <c r="M35" s="1" t="str">
        <f>IF(K35&lt;&gt;"",K35,iferror(vlookup(B35,'AlumniEI SIGARRA'!A:B,2,0),iferror(vlookup(B35&amp;"@fe.up.pt",'AlumniEI SIGARRA'!C:V,20,0),C35)))</f>
        <v>Paulo André Teixeira Pinto</v>
      </c>
      <c r="N35" s="34" t="str">
        <f t="shared" si="1"/>
        <v>https://www.linkedin.com/in/pauloatp</v>
      </c>
      <c r="O35" s="1" t="str">
        <f>iferror(vlookup(M35,'AlumniEI SIGARRA'!B:E,4,0),iferror(vlookup(B35&amp;"@fe.up.pt",'AlumniEI SIGARRA'!C:E,3,0),vlookup(B35,'AlumniEI SIGARRA'!A:E,5,0)))</f>
        <v/>
      </c>
      <c r="P35" s="1" t="str">
        <f t="shared" si="3"/>
        <v/>
      </c>
    </row>
    <row r="36">
      <c r="A36" s="29">
        <v>45350.57943537037</v>
      </c>
      <c r="B36" s="31" t="s">
        <v>8237</v>
      </c>
      <c r="C36" s="31" t="s">
        <v>4792</v>
      </c>
      <c r="D36" s="31" t="s">
        <v>8182</v>
      </c>
      <c r="E36" s="30">
        <v>2014.0</v>
      </c>
      <c r="F36" s="32" t="s">
        <v>4794</v>
      </c>
      <c r="G36" s="31" t="s">
        <v>8183</v>
      </c>
      <c r="H36" s="31" t="s">
        <v>4795</v>
      </c>
      <c r="I36" s="31" t="s">
        <v>8184</v>
      </c>
      <c r="J36" s="33">
        <f>IF(A36="","", MAX(COUNTIF('AlumniEI SIGARRA'!A:A,B36),COUNTIF('AlumniEI SIGARRA'!B:B,IF(K36="",C36,K36)),COUNTIF('AlumniEI SIGARRA'!C:C,B36&amp;"@fe.up.pt")))</f>
        <v>1</v>
      </c>
      <c r="K36" s="1"/>
      <c r="L36" s="1"/>
      <c r="M36" s="1" t="str">
        <f>IF(K36&lt;&gt;"",K36,iferror(vlookup(B36,'AlumniEI SIGARRA'!A:B,2,0),iferror(vlookup(B36&amp;"@fe.up.pt",'AlumniEI SIGARRA'!C:V,20,0),C36)))</f>
        <v>Marco André Moreira Amador</v>
      </c>
      <c r="N36" s="34" t="str">
        <f t="shared" si="1"/>
        <v>https://www.linkedin.com/in/marcoaamador/</v>
      </c>
      <c r="O36" s="34" t="str">
        <f>iferror(vlookup(M36,'AlumniEI SIGARRA'!B:E,4,0),iferror(vlookup(B36&amp;"@fe.up.pt",'AlumniEI SIGARRA'!C:E,3,0),vlookup(B36,'AlumniEI SIGARRA'!A:E,5,0)))</f>
        <v>https://www.linkedin.com/in/marcoaamador/</v>
      </c>
      <c r="P36" s="1" t="str">
        <f t="shared" si="3"/>
        <v/>
      </c>
    </row>
    <row r="37">
      <c r="A37" s="29">
        <v>45350.57990084491</v>
      </c>
      <c r="B37" s="30">
        <v>2.00904086E8</v>
      </c>
      <c r="C37" s="31" t="s">
        <v>1405</v>
      </c>
      <c r="D37" s="31" t="s">
        <v>8182</v>
      </c>
      <c r="E37" s="30">
        <v>2014.0</v>
      </c>
      <c r="F37" s="32" t="s">
        <v>8238</v>
      </c>
      <c r="G37" s="31" t="s">
        <v>8183</v>
      </c>
      <c r="H37" s="31" t="s">
        <v>1407</v>
      </c>
      <c r="I37" s="31" t="s">
        <v>8184</v>
      </c>
      <c r="J37" s="33">
        <f>IF(A37="","", MAX(COUNTIF('AlumniEI SIGARRA'!A:A,B37),COUNTIF('AlumniEI SIGARRA'!B:B,IF(K37="",C37,K37)),COUNTIF('AlumniEI SIGARRA'!C:C,B37&amp;"@fe.up.pt")))</f>
        <v>1</v>
      </c>
      <c r="K37" s="1"/>
      <c r="L37" s="1"/>
      <c r="M37" s="1" t="str">
        <f>IF(K37&lt;&gt;"",K37,iferror(vlookup(B37,'AlumniEI SIGARRA'!A:B,2,0),iferror(vlookup(B37&amp;"@fe.up.pt",'AlumniEI SIGARRA'!C:V,20,0),C37)))</f>
        <v>Daniel Filipe Silva Ermida Martins de Freitas</v>
      </c>
      <c r="N37" s="34" t="str">
        <f t="shared" si="1"/>
        <v>https://www.linkedin.com/in/danielfreitas9/</v>
      </c>
      <c r="O37" s="1" t="str">
        <f>iferror(vlookup(M37,'AlumniEI SIGARRA'!B:E,4,0),iferror(vlookup(B37&amp;"@fe.up.pt",'AlumniEI SIGARRA'!C:E,3,0),vlookup(B37,'AlumniEI SIGARRA'!A:E,5,0)))</f>
        <v/>
      </c>
      <c r="P37" s="1" t="str">
        <f t="shared" si="3"/>
        <v/>
      </c>
    </row>
    <row r="38">
      <c r="A38" s="29">
        <v>45350.586224618055</v>
      </c>
      <c r="B38" s="31" t="s">
        <v>8239</v>
      </c>
      <c r="C38" s="31" t="s">
        <v>1446</v>
      </c>
      <c r="D38" s="31" t="s">
        <v>8182</v>
      </c>
      <c r="E38" s="30">
        <v>2007.0</v>
      </c>
      <c r="F38" s="32" t="s">
        <v>1448</v>
      </c>
      <c r="G38" s="31" t="s">
        <v>8183</v>
      </c>
      <c r="H38" s="31"/>
      <c r="I38" s="31" t="s">
        <v>8188</v>
      </c>
      <c r="J38" s="33">
        <f>IF(A38="","", MAX(COUNTIF('AlumniEI SIGARRA'!A:A,B38),COUNTIF('AlumniEI SIGARRA'!B:B,IF(K38="",C38,K38)),COUNTIF('AlumniEI SIGARRA'!C:C,B38&amp;"@fe.up.pt")))</f>
        <v>1</v>
      </c>
      <c r="K38" s="1"/>
      <c r="L38" s="1"/>
      <c r="M38" s="1" t="str">
        <f>IF(K38&lt;&gt;"",K38,iferror(vlookup(B38,'AlumniEI SIGARRA'!A:B,2,0),iferror(vlookup(B38&amp;"@fe.up.pt",'AlumniEI SIGARRA'!C:V,20,0),C38)))</f>
        <v>Daniel Martins Albuquerque</v>
      </c>
      <c r="N38" s="34" t="str">
        <f t="shared" si="1"/>
        <v>https://www.linkedin.com/in/danielmartinsalbuquerque/</v>
      </c>
      <c r="O38" s="34" t="str">
        <f>iferror(vlookup(M38,'AlumniEI SIGARRA'!B:E,4,0),iferror(vlookup(B38&amp;"@fe.up.pt",'AlumniEI SIGARRA'!C:E,3,0),vlookup(B38,'AlumniEI SIGARRA'!A:E,5,0)))</f>
        <v>https://www.linkedin.com/in/danielmartinsalbuquerque/</v>
      </c>
      <c r="P38" s="1" t="str">
        <f t="shared" si="3"/>
        <v/>
      </c>
    </row>
    <row r="39">
      <c r="A39" s="29">
        <v>45350.586978067135</v>
      </c>
      <c r="B39" s="30">
        <v>2.011001784E9</v>
      </c>
      <c r="C39" s="31" t="s">
        <v>7039</v>
      </c>
      <c r="D39" s="31" t="s">
        <v>8182</v>
      </c>
      <c r="E39" s="30">
        <v>2016.0</v>
      </c>
      <c r="F39" s="32" t="s">
        <v>8240</v>
      </c>
      <c r="G39" s="31" t="s">
        <v>8191</v>
      </c>
      <c r="H39" s="31" t="s">
        <v>7041</v>
      </c>
      <c r="I39" s="31" t="s">
        <v>8184</v>
      </c>
      <c r="J39" s="33">
        <f>IF(A39="","", MAX(COUNTIF('AlumniEI SIGARRA'!A:A,B39),COUNTIF('AlumniEI SIGARRA'!B:B,IF(K39="",C39,K39)),COUNTIF('AlumniEI SIGARRA'!C:C,B39&amp;"@fe.up.pt")))</f>
        <v>1</v>
      </c>
      <c r="K39" s="1"/>
      <c r="L39" s="1"/>
      <c r="M39" s="1" t="str">
        <f>IF(K39&lt;&gt;"",K39,iferror(vlookup(B39,'AlumniEI SIGARRA'!A:B,2,0),iferror(vlookup(B39&amp;"@fe.up.pt",'AlumniEI SIGARRA'!C:V,20,0),C39)))</f>
        <v>Sérgio Manuel Soares Esteves</v>
      </c>
      <c r="N39" s="34" t="str">
        <f t="shared" si="1"/>
        <v>https://www.linkedin.com/in/smsesteves/</v>
      </c>
      <c r="O39" s="1" t="str">
        <f>iferror(vlookup(M39,'AlumniEI SIGARRA'!B:E,4,0),iferror(vlookup(B39&amp;"@fe.up.pt",'AlumniEI SIGARRA'!C:E,3,0),vlookup(B39,'AlumniEI SIGARRA'!A:E,5,0)))</f>
        <v/>
      </c>
      <c r="P39" s="1" t="str">
        <f t="shared" si="3"/>
        <v/>
      </c>
    </row>
    <row r="40">
      <c r="A40" s="29">
        <v>45350.58707304398</v>
      </c>
      <c r="B40" s="30">
        <v>2.01104321E8</v>
      </c>
      <c r="C40" s="31" t="s">
        <v>3194</v>
      </c>
      <c r="D40" s="31" t="s">
        <v>8182</v>
      </c>
      <c r="E40" s="30">
        <v>2015.0</v>
      </c>
      <c r="F40" s="32" t="s">
        <v>8241</v>
      </c>
      <c r="G40" s="31" t="s">
        <v>8191</v>
      </c>
      <c r="H40" s="31" t="s">
        <v>3196</v>
      </c>
      <c r="I40" s="31" t="s">
        <v>8188</v>
      </c>
      <c r="J40" s="33">
        <f>IF(A40="","", MAX(COUNTIF('AlumniEI SIGARRA'!A:A,B40),COUNTIF('AlumniEI SIGARRA'!B:B,IF(K40="",C40,K40)),COUNTIF('AlumniEI SIGARRA'!C:C,B40&amp;"@fe.up.pt")))</f>
        <v>1</v>
      </c>
      <c r="K40" s="1"/>
      <c r="L40" s="1"/>
      <c r="M40" s="1" t="str">
        <f>IF(K40&lt;&gt;"",K40,iferror(vlookup(B40,'AlumniEI SIGARRA'!A:B,2,0),iferror(vlookup(B40&amp;"@fe.up.pt",'AlumniEI SIGARRA'!C:V,20,0),C40)))</f>
        <v>João Filipe Meneses Henriques</v>
      </c>
      <c r="N40" s="34" t="str">
        <f t="shared" si="1"/>
        <v>https://www.linkedin.com/in/jfhenriques/</v>
      </c>
      <c r="O40" s="1" t="str">
        <f>iferror(vlookup(M40,'AlumniEI SIGARRA'!B:E,4,0),iferror(vlookup(B40&amp;"@fe.up.pt",'AlumniEI SIGARRA'!C:E,3,0),vlookup(B40,'AlumniEI SIGARRA'!A:E,5,0)))</f>
        <v/>
      </c>
      <c r="P40" s="1" t="str">
        <f t="shared" si="3"/>
        <v/>
      </c>
    </row>
    <row r="41">
      <c r="A41" s="29">
        <v>45350.58765596065</v>
      </c>
      <c r="B41" s="31" t="s">
        <v>8242</v>
      </c>
      <c r="C41" s="31" t="s">
        <v>3857</v>
      </c>
      <c r="D41" s="31" t="s">
        <v>8182</v>
      </c>
      <c r="E41" s="30">
        <v>2014.0</v>
      </c>
      <c r="F41" s="32" t="s">
        <v>8243</v>
      </c>
      <c r="G41" s="31" t="s">
        <v>8191</v>
      </c>
      <c r="H41" s="31" t="s">
        <v>8244</v>
      </c>
      <c r="I41" s="31" t="s">
        <v>8188</v>
      </c>
      <c r="J41" s="33">
        <f>IF(A41="","", MAX(COUNTIF('AlumniEI SIGARRA'!A:A,B41),COUNTIF('AlumniEI SIGARRA'!B:B,IF(K41="",C41,K41)),COUNTIF('AlumniEI SIGARRA'!C:C,B41&amp;"@fe.up.pt")))</f>
        <v>1</v>
      </c>
      <c r="K41" s="1"/>
      <c r="L41" s="1"/>
      <c r="M41" s="1" t="str">
        <f>IF(K41&lt;&gt;"",K41,iferror(vlookup(B41,'AlumniEI SIGARRA'!A:B,2,0),iferror(vlookup(B41&amp;"@fe.up.pt",'AlumniEI SIGARRA'!C:V,20,0),C41)))</f>
        <v>Jorge Miguel Moreira da Silva</v>
      </c>
      <c r="N41" s="34" t="str">
        <f t="shared" si="1"/>
        <v>https://www.linkedin.com/in/jorgesilvame/</v>
      </c>
      <c r="O41" s="1" t="str">
        <f>iferror(vlookup(M41,'AlumniEI SIGARRA'!B:E,4,0),iferror(vlookup(B41&amp;"@fe.up.pt",'AlumniEI SIGARRA'!C:E,3,0),vlookup(B41,'AlumniEI SIGARRA'!A:E,5,0)))</f>
        <v/>
      </c>
      <c r="P41" s="1" t="str">
        <f t="shared" si="3"/>
        <v/>
      </c>
    </row>
    <row r="42">
      <c r="A42" s="29">
        <v>45350.604505509255</v>
      </c>
      <c r="B42" s="35" t="s">
        <v>8245</v>
      </c>
      <c r="C42" s="31" t="s">
        <v>502</v>
      </c>
      <c r="D42" s="31" t="s">
        <v>8182</v>
      </c>
      <c r="E42" s="30">
        <v>2009.0</v>
      </c>
      <c r="F42" s="32" t="s">
        <v>8246</v>
      </c>
      <c r="G42" s="31" t="s">
        <v>8183</v>
      </c>
      <c r="H42" s="31" t="s">
        <v>505</v>
      </c>
      <c r="I42" s="31" t="s">
        <v>8184</v>
      </c>
      <c r="J42" s="33">
        <f>IF(A42="","", MAX(COUNTIF('AlumniEI SIGARRA'!A:A,B42),COUNTIF('AlumniEI SIGARRA'!B:B,IF(K42="",C42,K42)),COUNTIF('AlumniEI SIGARRA'!C:C,B42&amp;"@fe.up.pt")))</f>
        <v>1</v>
      </c>
      <c r="K42" s="1"/>
      <c r="L42" s="1"/>
      <c r="M42" s="1" t="str">
        <f>IF(K42&lt;&gt;"",K42,iferror(vlookup(B42,'AlumniEI SIGARRA'!A:B,2,0),iferror(vlookup(B42&amp;"@fe.up.pt",'AlumniEI SIGARRA'!C:V,20,0),C42)))</f>
        <v>André Macedo Pinto Grilo</v>
      </c>
      <c r="N42" s="34" t="str">
        <f t="shared" si="1"/>
        <v>https://www.linkedin.com/in/grilo</v>
      </c>
      <c r="O42" s="34" t="str">
        <f>iferror(vlookup(M42,'AlumniEI SIGARRA'!B:E,4,0),iferror(vlookup(B42&amp;"@fe.up.pt",'AlumniEI SIGARRA'!C:E,3,0),vlookup(B42,'AlumniEI SIGARRA'!A:E,5,0)))</f>
        <v>https://www.linkedin.com/in/grilo/</v>
      </c>
      <c r="P42" s="1"/>
    </row>
    <row r="43">
      <c r="A43" s="29">
        <v>45350.606756504625</v>
      </c>
      <c r="B43" s="31" t="s">
        <v>8247</v>
      </c>
      <c r="C43" s="31" t="s">
        <v>8248</v>
      </c>
      <c r="D43" s="31" t="s">
        <v>8182</v>
      </c>
      <c r="E43" s="30">
        <v>2014.0</v>
      </c>
      <c r="F43" s="32" t="s">
        <v>7158</v>
      </c>
      <c r="G43" s="31" t="s">
        <v>8183</v>
      </c>
      <c r="H43" s="31" t="s">
        <v>8249</v>
      </c>
      <c r="I43" s="31" t="s">
        <v>8188</v>
      </c>
      <c r="J43" s="33">
        <f>IF(A43="","", MAX(COUNTIF('AlumniEI SIGARRA'!A:A,B43),COUNTIF('AlumniEI SIGARRA'!B:B,IF(K43="",C43,K43)),COUNTIF('AlumniEI SIGARRA'!C:C,B43&amp;"@fe.up.pt")))</f>
        <v>1</v>
      </c>
      <c r="K43" s="1"/>
      <c r="L43" s="1"/>
      <c r="M43" s="1" t="str">
        <f>IF(K43&lt;&gt;"",K43,iferror(vlookup(B43,'AlumniEI SIGARRA'!A:B,2,0),iferror(vlookup(B43&amp;"@fe.up.pt",'AlumniEI SIGARRA'!C:V,20,0),C43)))</f>
        <v>Tânia Patricia Bernardes Ribeiro</v>
      </c>
      <c r="N43" s="34" t="str">
        <f t="shared" si="1"/>
        <v>https://www.linkedin.com/in/taniaribeiroo/</v>
      </c>
      <c r="O43" s="34" t="str">
        <f>iferror(vlookup(M43,'AlumniEI SIGARRA'!B:E,4,0),iferror(vlookup(B43&amp;"@fe.up.pt",'AlumniEI SIGARRA'!C:E,3,0),vlookup(B43,'AlumniEI SIGARRA'!A:E,5,0)))</f>
        <v>https://www.linkedin.com/in/taniaribeiroo/</v>
      </c>
      <c r="P43" s="1" t="str">
        <f t="shared" ref="P43:P45" si="4">IF(O43&lt;&gt;"",IF(N43=O43,"","BAD"),"")</f>
        <v/>
      </c>
    </row>
    <row r="44">
      <c r="A44" s="29">
        <v>45350.61219555556</v>
      </c>
      <c r="B44" s="31" t="s">
        <v>8250</v>
      </c>
      <c r="C44" s="31" t="s">
        <v>3820</v>
      </c>
      <c r="D44" s="31" t="s">
        <v>8182</v>
      </c>
      <c r="E44" s="30">
        <v>2016.0</v>
      </c>
      <c r="F44" s="32" t="s">
        <v>3822</v>
      </c>
      <c r="G44" s="31" t="s">
        <v>8183</v>
      </c>
      <c r="H44" s="31" t="s">
        <v>3823</v>
      </c>
      <c r="I44" s="31" t="s">
        <v>8188</v>
      </c>
      <c r="J44" s="33">
        <f>IF(A44="","", MAX(COUNTIF('AlumniEI SIGARRA'!A:A,B44),COUNTIF('AlumniEI SIGARRA'!B:B,IF(K44="",C44,K44)),COUNTIF('AlumniEI SIGARRA'!C:C,B44&amp;"@fe.up.pt")))</f>
        <v>1</v>
      </c>
      <c r="K44" s="1"/>
      <c r="L44" s="1"/>
      <c r="M44" s="1" t="str">
        <f>IF(K44&lt;&gt;"",K44,iferror(vlookup(B44,'AlumniEI SIGARRA'!A:B,2,0),iferror(vlookup(B44&amp;"@fe.up.pt",'AlumniEI SIGARRA'!C:V,20,0),C44)))</f>
        <v>Jorge Filipe Monteiro Lima</v>
      </c>
      <c r="N44" s="34" t="str">
        <f t="shared" si="1"/>
        <v>https://www.linkedin.com/in/jorgefilipemlima/</v>
      </c>
      <c r="O44" s="34" t="str">
        <f>iferror(vlookup(M44,'AlumniEI SIGARRA'!B:E,4,0),iferror(vlookup(B44&amp;"@fe.up.pt",'AlumniEI SIGARRA'!C:E,3,0),vlookup(B44,'AlumniEI SIGARRA'!A:E,5,0)))</f>
        <v>https://www.linkedin.com/in/jorgefilipemlima/</v>
      </c>
      <c r="P44" s="1" t="str">
        <f t="shared" si="4"/>
        <v/>
      </c>
    </row>
    <row r="45">
      <c r="A45" s="29">
        <v>45350.697263553244</v>
      </c>
      <c r="B45" s="30">
        <v>2.00203952E8</v>
      </c>
      <c r="C45" s="31" t="s">
        <v>6116</v>
      </c>
      <c r="D45" s="31" t="s">
        <v>8214</v>
      </c>
      <c r="E45" s="30">
        <v>2007.0</v>
      </c>
      <c r="F45" s="32" t="s">
        <v>6118</v>
      </c>
      <c r="G45" s="31" t="s">
        <v>8183</v>
      </c>
      <c r="H45" s="31" t="s">
        <v>6117</v>
      </c>
      <c r="I45" s="31" t="s">
        <v>8188</v>
      </c>
      <c r="J45" s="33">
        <f>IF(A45="","", MAX(COUNTIF('AlumniEI SIGARRA'!A:A,B45),COUNTIF('AlumniEI SIGARRA'!B:B,IF(K45="",C45,K45)),COUNTIF('AlumniEI SIGARRA'!C:C,B45&amp;"@fe.up.pt")))</f>
        <v>1</v>
      </c>
      <c r="K45" s="1"/>
      <c r="L45" s="1"/>
      <c r="M45" s="1" t="str">
        <f>IF(K45&lt;&gt;"",K45,iferror(vlookup(B45,'AlumniEI SIGARRA'!A:B,2,0),iferror(vlookup(B45&amp;"@fe.up.pt",'AlumniEI SIGARRA'!C:V,20,0),C45)))</f>
        <v>Pedro Miguel da Cunha Carneiro</v>
      </c>
      <c r="N45" s="34" t="str">
        <f t="shared" si="1"/>
        <v>https://www.linkedin.com/in/pedrocarneiro/</v>
      </c>
      <c r="O45" s="34" t="str">
        <f>iferror(vlookup(M45,'AlumniEI SIGARRA'!B:E,4,0),iferror(vlookup(B45&amp;"@fe.up.pt",'AlumniEI SIGARRA'!C:E,3,0),vlookup(B45,'AlumniEI SIGARRA'!A:E,5,0)))</f>
        <v>https://www.linkedin.com/in/pedrocarneiro/</v>
      </c>
      <c r="P45" s="1" t="str">
        <f t="shared" si="4"/>
        <v/>
      </c>
    </row>
    <row r="46">
      <c r="A46" s="29">
        <v>45350.70377695602</v>
      </c>
      <c r="B46" s="31" t="s">
        <v>8251</v>
      </c>
      <c r="C46" s="31" t="s">
        <v>260</v>
      </c>
      <c r="D46" s="31" t="s">
        <v>8182</v>
      </c>
      <c r="E46" s="30">
        <v>2016.0</v>
      </c>
      <c r="F46" s="32" t="s">
        <v>8252</v>
      </c>
      <c r="G46" s="31" t="s">
        <v>8183</v>
      </c>
      <c r="H46" s="31" t="s">
        <v>8253</v>
      </c>
      <c r="I46" s="31" t="s">
        <v>8188</v>
      </c>
      <c r="J46" s="33">
        <f>IF(A46="","", MAX(COUNTIF('AlumniEI SIGARRA'!A:A,B46),COUNTIF('AlumniEI SIGARRA'!B:B,IF(K46="",C46,K46)),COUNTIF('AlumniEI SIGARRA'!C:C,B46&amp;"@fe.up.pt")))</f>
        <v>1</v>
      </c>
      <c r="K46" s="1"/>
      <c r="L46" s="1"/>
      <c r="M46" s="1" t="str">
        <f>IF(K46&lt;&gt;"",K46,iferror(vlookup(B46,'AlumniEI SIGARRA'!A:B,2,0),iferror(vlookup(B46&amp;"@fe.up.pt",'AlumniEI SIGARRA'!C:V,20,0),C46)))</f>
        <v>Ana Isabel Neves Alves de Sousa</v>
      </c>
      <c r="N46" s="34" t="str">
        <f t="shared" si="1"/>
        <v>https://www.linkedin.com/in/anaisabelsousa</v>
      </c>
      <c r="O46" s="34" t="str">
        <f>iferror(vlookup(M46,'AlumniEI SIGARRA'!B:E,4,0),iferror(vlookup(B46&amp;"@fe.up.pt",'AlumniEI SIGARRA'!C:E,3,0),vlookup(B46,'AlumniEI SIGARRA'!A:E,5,0)))</f>
        <v>https://www.linkedin.com/in/anaisabelsousa/</v>
      </c>
      <c r="P46" s="1"/>
    </row>
    <row r="47">
      <c r="A47" s="29">
        <v>45350.712198877314</v>
      </c>
      <c r="B47" s="30">
        <v>2.00606063E8</v>
      </c>
      <c r="C47" s="31" t="s">
        <v>8254</v>
      </c>
      <c r="D47" s="31" t="s">
        <v>8182</v>
      </c>
      <c r="E47" s="30">
        <v>2011.0</v>
      </c>
      <c r="F47" s="32" t="s">
        <v>7270</v>
      </c>
      <c r="G47" s="31" t="s">
        <v>8183</v>
      </c>
      <c r="H47" s="31" t="s">
        <v>8255</v>
      </c>
      <c r="I47" s="31" t="s">
        <v>8184</v>
      </c>
      <c r="J47" s="33">
        <f>IF(A47="","", MAX(COUNTIF('AlumniEI SIGARRA'!A:A,B47),COUNTIF('AlumniEI SIGARRA'!B:B,IF(K47="",C47,K47)),COUNTIF('AlumniEI SIGARRA'!C:C,B47&amp;"@fe.up.pt")))</f>
        <v>1</v>
      </c>
      <c r="K47" s="1"/>
      <c r="L47" s="1"/>
      <c r="M47" s="1" t="str">
        <f>IF(K47&lt;&gt;"",K47,iferror(vlookup(B47,'AlumniEI SIGARRA'!A:B,2,0),iferror(vlookup(B47&amp;"@fe.up.pt",'AlumniEI SIGARRA'!C:V,20,0),C47)))</f>
        <v>Tiago Boldt Pereira de Sousa</v>
      </c>
      <c r="N47" s="34" t="str">
        <f t="shared" si="1"/>
        <v>https://www.linkedin.com/in/tiagoboldt/</v>
      </c>
      <c r="O47" s="34" t="str">
        <f>iferror(vlookup(M47,'AlumniEI SIGARRA'!B:E,4,0),iferror(vlookup(B47&amp;"@fe.up.pt",'AlumniEI SIGARRA'!C:E,3,0),vlookup(B47,'AlumniEI SIGARRA'!A:E,5,0)))</f>
        <v>https://www.linkedin.com/in/tiagoboldt/</v>
      </c>
      <c r="P47" s="1" t="str">
        <f t="shared" ref="P47:P53" si="5">IF(O47&lt;&gt;"",IF(N47=O47,"","BAD"),"")</f>
        <v/>
      </c>
    </row>
    <row r="48">
      <c r="A48" s="29">
        <v>45350.71369019676</v>
      </c>
      <c r="B48" s="30">
        <v>2.01304367E8</v>
      </c>
      <c r="C48" s="31" t="s">
        <v>7001</v>
      </c>
      <c r="D48" s="31" t="s">
        <v>8182</v>
      </c>
      <c r="E48" s="30">
        <v>2018.0</v>
      </c>
      <c r="F48" s="32" t="s">
        <v>7003</v>
      </c>
      <c r="G48" s="31" t="s">
        <v>8183</v>
      </c>
      <c r="H48" s="31" t="s">
        <v>7004</v>
      </c>
      <c r="I48" s="31" t="s">
        <v>8188</v>
      </c>
      <c r="J48" s="33">
        <f>IF(A48="","", MAX(COUNTIF('AlumniEI SIGARRA'!A:A,B48),COUNTIF('AlumniEI SIGARRA'!B:B,IF(K48="",C48,K48)),COUNTIF('AlumniEI SIGARRA'!C:C,B48&amp;"@fe.up.pt")))</f>
        <v>1</v>
      </c>
      <c r="K48" s="1"/>
      <c r="L48" s="1"/>
      <c r="M48" s="1" t="str">
        <f>IF(K48&lt;&gt;"",K48,iferror(vlookup(B48,'AlumniEI SIGARRA'!A:B,2,0),iferror(vlookup(B48&amp;"@fe.up.pt",'AlumniEI SIGARRA'!C:V,20,0),C48)))</f>
        <v>Sérgio Augusto Pires Domingues</v>
      </c>
      <c r="N48" s="34" t="str">
        <f t="shared" si="1"/>
        <v>https://www.linkedin.com/in/sapdomingues/</v>
      </c>
      <c r="O48" s="34" t="str">
        <f>iferror(vlookup(M48,'AlumniEI SIGARRA'!B:E,4,0),iferror(vlookup(B48&amp;"@fe.up.pt",'AlumniEI SIGARRA'!C:E,3,0),vlookup(B48,'AlumniEI SIGARRA'!A:E,5,0)))</f>
        <v>https://www.linkedin.com/in/sapdomingues/</v>
      </c>
      <c r="P48" s="1" t="str">
        <f t="shared" si="5"/>
        <v/>
      </c>
    </row>
    <row r="49">
      <c r="A49" s="29">
        <v>45350.73092686343</v>
      </c>
      <c r="B49" s="30">
        <v>2.0010153E8</v>
      </c>
      <c r="C49" s="31" t="s">
        <v>1345</v>
      </c>
      <c r="D49" s="31" t="s">
        <v>8214</v>
      </c>
      <c r="E49" s="30">
        <v>2006.0</v>
      </c>
      <c r="F49" s="32" t="s">
        <v>1347</v>
      </c>
      <c r="G49" s="31" t="s">
        <v>8183</v>
      </c>
      <c r="H49" s="31" t="s">
        <v>8256</v>
      </c>
      <c r="I49" s="31" t="s">
        <v>8184</v>
      </c>
      <c r="J49" s="33">
        <f>IF(A49="","", MAX(COUNTIF('AlumniEI SIGARRA'!A:A,B49),COUNTIF('AlumniEI SIGARRA'!B:B,IF(K49="",C49,K49)),COUNTIF('AlumniEI SIGARRA'!C:C,B49&amp;"@fe.up.pt")))</f>
        <v>1</v>
      </c>
      <c r="K49" s="1"/>
      <c r="L49" s="1"/>
      <c r="M49" s="1" t="str">
        <f>IF(K49&lt;&gt;"",K49,iferror(vlookup(B49,'AlumniEI SIGARRA'!A:B,2,0),iferror(vlookup(B49&amp;"@fe.up.pt",'AlumniEI SIGARRA'!C:V,20,0),C49)))</f>
        <v>Daniel Augusto Gama de Castro Silva</v>
      </c>
      <c r="N49" s="34" t="str">
        <f t="shared" si="1"/>
        <v>https://www.linkedin.com/in/daniel-silva-5005ba1/</v>
      </c>
      <c r="O49" s="34" t="str">
        <f>iferror(vlookup(M49,'AlumniEI SIGARRA'!B:E,4,0),iferror(vlookup(B49&amp;"@fe.up.pt",'AlumniEI SIGARRA'!C:E,3,0),vlookup(B49,'AlumniEI SIGARRA'!A:E,5,0)))</f>
        <v>https://www.linkedin.com/in/daniel-silva-5005ba1/</v>
      </c>
      <c r="P49" s="1" t="str">
        <f t="shared" si="5"/>
        <v/>
      </c>
    </row>
    <row r="50">
      <c r="A50" s="29">
        <v>45350.74111177083</v>
      </c>
      <c r="B50" s="31" t="s">
        <v>8257</v>
      </c>
      <c r="C50" s="31" t="s">
        <v>4883</v>
      </c>
      <c r="D50" s="31" t="s">
        <v>8182</v>
      </c>
      <c r="E50" s="30">
        <v>2020.0</v>
      </c>
      <c r="F50" s="32" t="s">
        <v>8258</v>
      </c>
      <c r="G50" s="31" t="s">
        <v>8191</v>
      </c>
      <c r="H50" s="31" t="s">
        <v>8259</v>
      </c>
      <c r="I50" s="31" t="s">
        <v>8186</v>
      </c>
      <c r="J50" s="33">
        <f>IF(A50="","", MAX(COUNTIF('AlumniEI SIGARRA'!A:A,B50),COUNTIF('AlumniEI SIGARRA'!B:B,IF(K50="",C50,K50)),COUNTIF('AlumniEI SIGARRA'!C:C,B50&amp;"@fe.up.pt")))</f>
        <v>1</v>
      </c>
      <c r="K50" s="1"/>
      <c r="L50" s="1"/>
      <c r="M50" s="1" t="str">
        <f>IF(K50&lt;&gt;"",K50,iferror(vlookup(B50,'AlumniEI SIGARRA'!A:B,2,0),iferror(vlookup(B50&amp;"@fe.up.pt",'AlumniEI SIGARRA'!C:V,20,0),C50)))</f>
        <v>Maria Francisca Azevedo Paupério</v>
      </c>
      <c r="N50" s="34" t="str">
        <f t="shared" si="1"/>
        <v>https://www.linkedin.com/in/franciscapauperio/</v>
      </c>
      <c r="O50" s="1" t="str">
        <f>iferror(vlookup(M50,'AlumniEI SIGARRA'!B:E,4,0),iferror(vlookup(B50&amp;"@fe.up.pt",'AlumniEI SIGARRA'!C:E,3,0),vlookup(B50,'AlumniEI SIGARRA'!A:E,5,0)))</f>
        <v/>
      </c>
      <c r="P50" s="1" t="str">
        <f t="shared" si="5"/>
        <v/>
      </c>
    </row>
    <row r="51">
      <c r="A51" s="29">
        <v>45350.74297649306</v>
      </c>
      <c r="B51" s="31" t="s">
        <v>8260</v>
      </c>
      <c r="C51" s="31" t="s">
        <v>792</v>
      </c>
      <c r="D51" s="31" t="s">
        <v>8182</v>
      </c>
      <c r="E51" s="30">
        <v>2016.0</v>
      </c>
      <c r="F51" s="32" t="s">
        <v>8261</v>
      </c>
      <c r="G51" s="31" t="s">
        <v>8191</v>
      </c>
      <c r="H51" s="31" t="s">
        <v>794</v>
      </c>
      <c r="I51" s="31" t="s">
        <v>8184</v>
      </c>
      <c r="J51" s="33">
        <f>IF(A51="","", MAX(COUNTIF('AlumniEI SIGARRA'!A:A,B51),COUNTIF('AlumniEI SIGARRA'!B:B,IF(K51="",C51,K51)),COUNTIF('AlumniEI SIGARRA'!C:C,B51&amp;"@fe.up.pt")))</f>
        <v>1</v>
      </c>
      <c r="K51" s="1"/>
      <c r="L51" s="1"/>
      <c r="M51" s="1" t="str">
        <f>IF(K51&lt;&gt;"",K51,iferror(vlookup(B51,'AlumniEI SIGARRA'!A:B,2,0),iferror(vlookup(B51&amp;"@fe.up.pt",'AlumniEI SIGARRA'!C:V,20,0),C51)))</f>
        <v>Armindo Barbosa de Carvalho</v>
      </c>
      <c r="N51" s="34" t="str">
        <f t="shared" si="1"/>
        <v>https://www.linkedin.com/in/armindo-barbosa-de-carvalho-02310a6a</v>
      </c>
      <c r="O51" s="1" t="str">
        <f>iferror(vlookup(M51,'AlumniEI SIGARRA'!B:E,4,0),iferror(vlookup(B51&amp;"@fe.up.pt",'AlumniEI SIGARRA'!C:E,3,0),vlookup(B51,'AlumniEI SIGARRA'!A:E,5,0)))</f>
        <v/>
      </c>
      <c r="P51" s="1" t="str">
        <f t="shared" si="5"/>
        <v/>
      </c>
    </row>
    <row r="52">
      <c r="A52" s="29">
        <v>45350.74601857639</v>
      </c>
      <c r="B52" s="31" t="s">
        <v>8262</v>
      </c>
      <c r="C52" s="31" t="s">
        <v>8263</v>
      </c>
      <c r="D52" s="31" t="s">
        <v>8182</v>
      </c>
      <c r="E52" s="30">
        <v>2010.0</v>
      </c>
      <c r="F52" s="32" t="s">
        <v>222</v>
      </c>
      <c r="G52" s="31" t="s">
        <v>8183</v>
      </c>
      <c r="H52" s="30">
        <v>9.67193051E8</v>
      </c>
      <c r="I52" s="31" t="s">
        <v>8184</v>
      </c>
      <c r="J52" s="33">
        <f>IF(A52="","", MAX(COUNTIF('AlumniEI SIGARRA'!A:A,B52),COUNTIF('AlumniEI SIGARRA'!B:B,IF(K52="",C52,K52)),COUNTIF('AlumniEI SIGARRA'!C:C,B52&amp;"@fe.up.pt")))</f>
        <v>1</v>
      </c>
      <c r="K52" s="1"/>
      <c r="L52" s="1"/>
      <c r="M52" s="1" t="str">
        <f>IF(K52&lt;&gt;"",K52,iferror(vlookup(B52,'AlumniEI SIGARRA'!A:B,2,0),iferror(vlookup(B52&amp;"@fe.up.pt",'AlumniEI SIGARRA'!C:V,20,0),C52)))</f>
        <v>Ana Catarina Lucas Saraiva</v>
      </c>
      <c r="N52" s="34" t="str">
        <f t="shared" si="1"/>
        <v>https://www.linkedin.com/in/saraivacatarina/</v>
      </c>
      <c r="O52" s="34" t="str">
        <f>iferror(vlookup(M52,'AlumniEI SIGARRA'!B:E,4,0),iferror(vlookup(B52&amp;"@fe.up.pt",'AlumniEI SIGARRA'!C:E,3,0),vlookup(B52,'AlumniEI SIGARRA'!A:E,5,0)))</f>
        <v>https://www.linkedin.com/in/saraivacatarina/</v>
      </c>
      <c r="P52" s="1" t="str">
        <f t="shared" si="5"/>
        <v/>
      </c>
    </row>
    <row r="53">
      <c r="A53" s="29">
        <v>45350.75011017361</v>
      </c>
      <c r="B53" s="30">
        <v>1.99801379E8</v>
      </c>
      <c r="C53" s="31" t="s">
        <v>2053</v>
      </c>
      <c r="D53" s="31" t="s">
        <v>8214</v>
      </c>
      <c r="E53" s="30">
        <v>2003.0</v>
      </c>
      <c r="F53" s="32" t="s">
        <v>2055</v>
      </c>
      <c r="G53" s="31" t="s">
        <v>8183</v>
      </c>
      <c r="H53" s="31" t="s">
        <v>2056</v>
      </c>
      <c r="I53" s="31" t="s">
        <v>8184</v>
      </c>
      <c r="J53" s="33">
        <f>IF(A53="","", MAX(COUNTIF('AlumniEI SIGARRA'!A:A,B53),COUNTIF('AlumniEI SIGARRA'!B:B,IF(K53="",C53,K53)),COUNTIF('AlumniEI SIGARRA'!C:C,B53&amp;"@fe.up.pt")))</f>
        <v>1</v>
      </c>
      <c r="K53" s="1"/>
      <c r="L53" s="1"/>
      <c r="M53" s="1" t="str">
        <f>IF(K53&lt;&gt;"",K53,iferror(vlookup(B53,'AlumniEI SIGARRA'!A:B,2,0),iferror(vlookup(B53&amp;"@fe.up.pt",'AlumniEI SIGARRA'!C:V,20,0),C53)))</f>
        <v>Fernando Luís Ferreira de Almeida</v>
      </c>
      <c r="N53" s="34" t="str">
        <f t="shared" si="1"/>
        <v>https://www.linkedin.com/in/falmeidapt/</v>
      </c>
      <c r="O53" s="34" t="str">
        <f>iferror(vlookup(M53,'AlumniEI SIGARRA'!B:E,4,0),iferror(vlookup(B53&amp;"@fe.up.pt",'AlumniEI SIGARRA'!C:E,3,0),vlookup(B53,'AlumniEI SIGARRA'!A:E,5,0)))</f>
        <v>https://www.linkedin.com/in/falmeidapt/</v>
      </c>
      <c r="P53" s="1" t="str">
        <f t="shared" si="5"/>
        <v/>
      </c>
    </row>
    <row r="54">
      <c r="A54" s="29">
        <v>45350.76115204861</v>
      </c>
      <c r="B54" s="30">
        <v>9.60509015E8</v>
      </c>
      <c r="C54" s="31" t="s">
        <v>1352</v>
      </c>
      <c r="D54" s="31" t="s">
        <v>8214</v>
      </c>
      <c r="E54" s="30">
        <v>2001.0</v>
      </c>
      <c r="F54" s="32" t="s">
        <v>8264</v>
      </c>
      <c r="G54" s="31" t="s">
        <v>8183</v>
      </c>
      <c r="H54" s="31" t="s">
        <v>8265</v>
      </c>
      <c r="I54" s="31" t="s">
        <v>8188</v>
      </c>
      <c r="J54" s="33">
        <f>IF(A54="","", MAX(COUNTIF('AlumniEI SIGARRA'!A:A,B54),COUNTIF('AlumniEI SIGARRA'!B:B,IF(K54="",C54,K54)),COUNTIF('AlumniEI SIGARRA'!C:C,B54&amp;"@fe.up.pt")))</f>
        <v>1</v>
      </c>
      <c r="K54" s="1"/>
      <c r="L54" s="1"/>
      <c r="M54" s="1" t="str">
        <f>IF(K54&lt;&gt;"",K54,iferror(vlookup(B54,'AlumniEI SIGARRA'!A:B,2,0),iferror(vlookup(B54&amp;"@fe.up.pt",'AlumniEI SIGARRA'!C:V,20,0),C54)))</f>
        <v>Daniel Cardoso de Moura</v>
      </c>
      <c r="N54" s="34" t="str">
        <f t="shared" si="1"/>
        <v>https://www.linkedin.com/in/dmoura</v>
      </c>
      <c r="O54" s="34" t="str">
        <f>iferror(vlookup(M54,'AlumniEI SIGARRA'!B:E,4,0),iferror(vlookup(B54&amp;"@fe.up.pt",'AlumniEI SIGARRA'!C:E,3,0),vlookup(B54,'AlumniEI SIGARRA'!A:E,5,0)))</f>
        <v>https://www.linkedin.com/in/dmoura/</v>
      </c>
      <c r="P54" s="1"/>
    </row>
    <row r="55">
      <c r="A55" s="29">
        <v>45350.77433748843</v>
      </c>
      <c r="B55" s="31" t="s">
        <v>8266</v>
      </c>
      <c r="C55" s="31" t="s">
        <v>3017</v>
      </c>
      <c r="D55" s="31" t="s">
        <v>8182</v>
      </c>
      <c r="E55" s="30">
        <v>2018.0</v>
      </c>
      <c r="F55" s="32" t="s">
        <v>8267</v>
      </c>
      <c r="G55" s="31" t="s">
        <v>8191</v>
      </c>
      <c r="H55" s="31" t="s">
        <v>3019</v>
      </c>
      <c r="I55" s="31" t="s">
        <v>8188</v>
      </c>
      <c r="J55" s="33">
        <f>IF(A55="","", MAX(COUNTIF('AlumniEI SIGARRA'!A:A,B55),COUNTIF('AlumniEI SIGARRA'!B:B,IF(K55="",C55,K55)),COUNTIF('AlumniEI SIGARRA'!C:C,B55&amp;"@fe.up.pt")))</f>
        <v>1</v>
      </c>
      <c r="K55" s="1"/>
      <c r="L55" s="1"/>
      <c r="M55" s="1" t="str">
        <f>IF(K55&lt;&gt;"",K55,iferror(vlookup(B55,'AlumniEI SIGARRA'!A:B,2,0),iferror(vlookup(B55&amp;"@fe.up.pt",'AlumniEI SIGARRA'!C:V,20,0),C55)))</f>
        <v>João Bernardo Martins de Sousa e Silva Mota</v>
      </c>
      <c r="N55" s="34" t="str">
        <f t="shared" si="1"/>
        <v>https://www.linkedin.com/in/joaobernardomota</v>
      </c>
      <c r="O55" s="1" t="str">
        <f>iferror(vlookup(M55,'AlumniEI SIGARRA'!B:E,4,0),iferror(vlookup(B55&amp;"@fe.up.pt",'AlumniEI SIGARRA'!C:E,3,0),vlookup(B55,'AlumniEI SIGARRA'!A:E,5,0)))</f>
        <v/>
      </c>
      <c r="P55" s="1" t="str">
        <f t="shared" ref="P55:P57" si="6">IF(O55&lt;&gt;"",IF(N55=O55,"","BAD"),"")</f>
        <v/>
      </c>
    </row>
    <row r="56">
      <c r="A56" s="29">
        <v>45350.7758044213</v>
      </c>
      <c r="B56" s="31" t="s">
        <v>8268</v>
      </c>
      <c r="C56" s="31" t="s">
        <v>1693</v>
      </c>
      <c r="D56" s="31" t="s">
        <v>8182</v>
      </c>
      <c r="E56" s="30">
        <v>2011.0</v>
      </c>
      <c r="F56" s="32" t="s">
        <v>1695</v>
      </c>
      <c r="G56" s="31" t="s">
        <v>8183</v>
      </c>
      <c r="H56" s="31"/>
      <c r="I56" s="31" t="s">
        <v>8186</v>
      </c>
      <c r="J56" s="33">
        <f>IF(A56="","", MAX(COUNTIF('AlumniEI SIGARRA'!A:A,B56),COUNTIF('AlumniEI SIGARRA'!B:B,IF(K56="",C56,K56)),COUNTIF('AlumniEI SIGARRA'!C:C,B56&amp;"@fe.up.pt")))</f>
        <v>1</v>
      </c>
      <c r="K56" s="1"/>
      <c r="L56" s="1"/>
      <c r="M56" s="1" t="str">
        <f>IF(K56&lt;&gt;"",K56,iferror(vlookup(B56,'AlumniEI SIGARRA'!A:B,2,0),iferror(vlookup(B56&amp;"@fe.up.pt",'AlumniEI SIGARRA'!C:V,20,0),C56)))</f>
        <v>Diogo João Ferreira de Sousa Guimarães</v>
      </c>
      <c r="N56" s="34" t="str">
        <f t="shared" si="1"/>
        <v>https://www.linkedin.com/in/diogojguimaraes/</v>
      </c>
      <c r="O56" s="34" t="str">
        <f>iferror(vlookup(M56,'AlumniEI SIGARRA'!B:E,4,0),iferror(vlookup(B56&amp;"@fe.up.pt",'AlumniEI SIGARRA'!C:E,3,0),vlookup(B56,'AlumniEI SIGARRA'!A:E,5,0)))</f>
        <v>https://www.linkedin.com/in/diogojguimaraes/</v>
      </c>
      <c r="P56" s="1" t="str">
        <f t="shared" si="6"/>
        <v/>
      </c>
    </row>
    <row r="57">
      <c r="A57" s="29">
        <v>45350.78371851852</v>
      </c>
      <c r="B57" s="31" t="s">
        <v>8269</v>
      </c>
      <c r="C57" s="31" t="s">
        <v>6927</v>
      </c>
      <c r="D57" s="31" t="s">
        <v>8182</v>
      </c>
      <c r="E57" s="30">
        <v>2008.0</v>
      </c>
      <c r="F57" s="32" t="s">
        <v>6929</v>
      </c>
      <c r="G57" s="31" t="s">
        <v>8183</v>
      </c>
      <c r="H57" s="31" t="s">
        <v>8270</v>
      </c>
      <c r="I57" s="31" t="s">
        <v>8188</v>
      </c>
      <c r="J57" s="33">
        <f>IF(A57="","", MAX(COUNTIF('AlumniEI SIGARRA'!A:A,B57),COUNTIF('AlumniEI SIGARRA'!B:B,IF(K57="",C57,K57)),COUNTIF('AlumniEI SIGARRA'!C:C,B57&amp;"@fe.up.pt")))</f>
        <v>1</v>
      </c>
      <c r="K57" s="1"/>
      <c r="L57" s="1"/>
      <c r="M57" s="1" t="str">
        <f>IF(K57&lt;&gt;"",K57,iferror(vlookup(B57,'AlumniEI SIGARRA'!A:B,2,0),iferror(vlookup(B57&amp;"@fe.up.pt",'AlumniEI SIGARRA'!C:V,20,0),C57)))</f>
        <v>Rui Pedro Silva Soares Amor</v>
      </c>
      <c r="N57" s="34" t="str">
        <f t="shared" si="1"/>
        <v>https://www.linkedin.com/in/ruiamor/</v>
      </c>
      <c r="O57" s="34" t="str">
        <f>iferror(vlookup(M57,'AlumniEI SIGARRA'!B:E,4,0),iferror(vlookup(B57&amp;"@fe.up.pt",'AlumniEI SIGARRA'!C:E,3,0),vlookup(B57,'AlumniEI SIGARRA'!A:E,5,0)))</f>
        <v>https://www.linkedin.com/in/ruiamor/</v>
      </c>
      <c r="P57" s="1" t="str">
        <f t="shared" si="6"/>
        <v/>
      </c>
    </row>
    <row r="58">
      <c r="A58" s="29">
        <v>45350.78995090278</v>
      </c>
      <c r="B58" s="31" t="s">
        <v>8271</v>
      </c>
      <c r="C58" s="31" t="s">
        <v>3929</v>
      </c>
      <c r="D58" s="31" t="s">
        <v>8182</v>
      </c>
      <c r="E58" s="30">
        <v>2019.0</v>
      </c>
      <c r="F58" s="32" t="s">
        <v>8272</v>
      </c>
      <c r="G58" s="31" t="s">
        <v>8183</v>
      </c>
      <c r="H58" s="31" t="s">
        <v>7808</v>
      </c>
      <c r="I58" s="31" t="s">
        <v>8184</v>
      </c>
      <c r="J58" s="33">
        <f>IF(A58="","", MAX(COUNTIF('AlumniEI SIGARRA'!A:A,B58),COUNTIF('AlumniEI SIGARRA'!B:B,IF(K58="",C58,K58)),COUNTIF('AlumniEI SIGARRA'!C:C,B58&amp;"@fe.up.pt")))</f>
        <v>1</v>
      </c>
      <c r="K58" s="1"/>
      <c r="L58" s="1"/>
      <c r="M58" s="1" t="str">
        <f>IF(K58&lt;&gt;"",K58,iferror(vlookup(B58,'AlumniEI SIGARRA'!A:B,2,0),iferror(vlookup(B58&amp;"@fe.up.pt",'AlumniEI SIGARRA'!C:V,20,0),C58)))</f>
        <v>José Carlos Milheiro Soares Coutinho</v>
      </c>
      <c r="N58" s="34" t="str">
        <f t="shared" si="1"/>
        <v>https://www.linkedin.com/in/jose-carlos-ms-coutinho</v>
      </c>
      <c r="O58" s="34" t="str">
        <f>iferror(vlookup(M58,'AlumniEI SIGARRA'!B:E,4,0),iferror(vlookup(B58&amp;"@fe.up.pt",'AlumniEI SIGARRA'!C:E,3,0),vlookup(B58,'AlumniEI SIGARRA'!A:E,5,0)))</f>
        <v>https://www.linkedin.com/in/jose-carlos-ms-coutinho/</v>
      </c>
      <c r="P58" s="1"/>
    </row>
    <row r="59">
      <c r="A59" s="29">
        <v>45350.79164145833</v>
      </c>
      <c r="B59" s="31" t="s">
        <v>8273</v>
      </c>
      <c r="C59" s="31" t="s">
        <v>6995</v>
      </c>
      <c r="D59" s="31" t="s">
        <v>8214</v>
      </c>
      <c r="E59" s="30">
        <v>2003.0</v>
      </c>
      <c r="F59" s="32" t="s">
        <v>6997</v>
      </c>
      <c r="G59" s="31" t="s">
        <v>8183</v>
      </c>
      <c r="H59" s="31" t="s">
        <v>8274</v>
      </c>
      <c r="I59" s="31" t="s">
        <v>8188</v>
      </c>
      <c r="J59" s="33">
        <f>IF(A59="","", MAX(COUNTIF('AlumniEI SIGARRA'!A:A,B59),COUNTIF('AlumniEI SIGARRA'!B:B,IF(K59="",C59,K59)),COUNTIF('AlumniEI SIGARRA'!C:C,B59&amp;"@fe.up.pt")))</f>
        <v>1</v>
      </c>
      <c r="K59" s="1"/>
      <c r="L59" s="1"/>
      <c r="M59" s="1" t="str">
        <f>IF(K59&lt;&gt;"",K59,iferror(vlookup(B59,'AlumniEI SIGARRA'!A:B,2,0),iferror(vlookup(B59&amp;"@fe.up.pt",'AlumniEI SIGARRA'!C:V,20,0),C59)))</f>
        <v>Sérgio André Gonçalves Bandeira Coelho</v>
      </c>
      <c r="N59" s="34" t="str">
        <f t="shared" si="1"/>
        <v>https://www.linkedin.com/in/sergiobandeira/</v>
      </c>
      <c r="O59" s="34" t="str">
        <f>iferror(vlookup(M59,'AlumniEI SIGARRA'!B:E,4,0),iferror(vlookup(B59&amp;"@fe.up.pt",'AlumniEI SIGARRA'!C:E,3,0),vlookup(B59,'AlumniEI SIGARRA'!A:E,5,0)))</f>
        <v>https://www.linkedin.com/in/sergiobandeira/</v>
      </c>
      <c r="P59" s="1" t="str">
        <f>IF(O59&lt;&gt;"",IF(N59=O59,"","BAD"),"")</f>
        <v/>
      </c>
    </row>
    <row r="60">
      <c r="A60" s="29">
        <v>45350.80495121528</v>
      </c>
      <c r="B60" s="31"/>
      <c r="C60" s="31" t="s">
        <v>2225</v>
      </c>
      <c r="D60" s="31" t="s">
        <v>8214</v>
      </c>
      <c r="E60" s="30">
        <v>2005.0</v>
      </c>
      <c r="F60" s="32" t="s">
        <v>8275</v>
      </c>
      <c r="G60" s="31" t="s">
        <v>8183</v>
      </c>
      <c r="H60" s="31" t="s">
        <v>2228</v>
      </c>
      <c r="I60" s="31" t="s">
        <v>8184</v>
      </c>
      <c r="J60" s="33">
        <f>IF(A60="","", MAX(COUNTIF('AlumniEI SIGARRA'!A:A,B60),COUNTIF('AlumniEI SIGARRA'!B:B,IF(K60="",C60,K60)),COUNTIF('AlumniEI SIGARRA'!C:C,B60&amp;"@fe.up.pt")))</f>
        <v>1</v>
      </c>
      <c r="K60" s="1"/>
      <c r="L60" s="1"/>
      <c r="M60" s="1" t="str">
        <f>IF(K60&lt;&gt;"",K60,iferror(vlookup(B60,'AlumniEI SIGARRA'!A:B,2,0),iferror(vlookup(B60&amp;"@fe.up.pt",'AlumniEI SIGARRA'!C:V,20,0),C60)))</f>
        <v>Filipe Rodrigo Bastos Guedes</v>
      </c>
      <c r="N60" s="34" t="str">
        <f t="shared" si="1"/>
        <v>https://www.linkedin.com/in/frguedes</v>
      </c>
      <c r="O60" s="34" t="str">
        <f>iferror(vlookup(M60,'AlumniEI SIGARRA'!B:E,4,0),iferror(vlookup(B60&amp;"@fe.up.pt",'AlumniEI SIGARRA'!C:E,3,0),vlookup(B60,'AlumniEI SIGARRA'!A:E,5,0)))</f>
        <v>https://www.linkedin.com/in/frguedes/</v>
      </c>
      <c r="P60" s="1"/>
    </row>
    <row r="61">
      <c r="A61" s="29">
        <v>45350.806318449075</v>
      </c>
      <c r="B61" s="31" t="s">
        <v>8276</v>
      </c>
      <c r="C61" s="31" t="s">
        <v>7088</v>
      </c>
      <c r="D61" s="31" t="s">
        <v>8182</v>
      </c>
      <c r="E61" s="30">
        <v>2009.0</v>
      </c>
      <c r="F61" s="32" t="s">
        <v>7939</v>
      </c>
      <c r="G61" s="31" t="s">
        <v>8183</v>
      </c>
      <c r="H61" s="31" t="s">
        <v>7091</v>
      </c>
      <c r="I61" s="31" t="s">
        <v>8184</v>
      </c>
      <c r="J61" s="33">
        <f>IF(A61="","", MAX(COUNTIF('AlumniEI SIGARRA'!A:A,B61),COUNTIF('AlumniEI SIGARRA'!B:B,IF(K61="",C61,K61)),COUNTIF('AlumniEI SIGARRA'!C:C,B61&amp;"@fe.up.pt")))</f>
        <v>1</v>
      </c>
      <c r="K61" s="1"/>
      <c r="L61" s="1"/>
      <c r="M61" s="1" t="str">
        <f>IF(K61&lt;&gt;"",K61,iferror(vlookup(B61,'AlumniEI SIGARRA'!A:B,2,0),iferror(vlookup(B61&amp;"@fe.up.pt",'AlumniEI SIGARRA'!C:V,20,0),C61)))</f>
        <v>Simão Luís Belchior Mota de Castro</v>
      </c>
      <c r="N61" s="34" t="str">
        <f t="shared" si="1"/>
        <v>https://www.linkedin.com/in/simaobelchior</v>
      </c>
      <c r="O61" s="34" t="str">
        <f>iferror(vlookup(M61,'AlumniEI SIGARRA'!B:E,4,0),iferror(vlookup(B61&amp;"@fe.up.pt",'AlumniEI SIGARRA'!C:E,3,0),vlookup(B61,'AlumniEI SIGARRA'!A:E,5,0)))</f>
        <v>https://www.linkedin.com/in/simaobelchior/</v>
      </c>
      <c r="P61" s="1"/>
    </row>
    <row r="62">
      <c r="A62" s="29">
        <v>45350.810765601855</v>
      </c>
      <c r="B62" s="31" t="s">
        <v>8277</v>
      </c>
      <c r="C62" s="31" t="s">
        <v>555</v>
      </c>
      <c r="D62" s="31" t="s">
        <v>8182</v>
      </c>
      <c r="E62" s="30">
        <v>2008.0</v>
      </c>
      <c r="F62" s="32" t="s">
        <v>8278</v>
      </c>
      <c r="G62" s="31" t="s">
        <v>8183</v>
      </c>
      <c r="H62" s="31" t="s">
        <v>557</v>
      </c>
      <c r="I62" s="31" t="s">
        <v>8184</v>
      </c>
      <c r="J62" s="33">
        <f>IF(A62="","", MAX(COUNTIF('AlumniEI SIGARRA'!A:A,B62),COUNTIF('AlumniEI SIGARRA'!B:B,IF(K62="",C62,K62)),COUNTIF('AlumniEI SIGARRA'!C:C,B62&amp;"@fe.up.pt")))</f>
        <v>1</v>
      </c>
      <c r="K62" s="1"/>
      <c r="L62" s="1"/>
      <c r="M62" s="1" t="str">
        <f>IF(K62&lt;&gt;"",K62,iferror(vlookup(B62,'AlumniEI SIGARRA'!A:B,2,0),iferror(vlookup(B62&amp;"@fe.up.pt",'AlumniEI SIGARRA'!C:V,20,0),C62)))</f>
        <v>André Morais Correia de Sousa</v>
      </c>
      <c r="N62" s="34" t="str">
        <f t="shared" si="1"/>
        <v>https://www.linkedin.com/in/andremcsousa</v>
      </c>
      <c r="O62" s="1" t="str">
        <f>iferror(vlookup(M62,'AlumniEI SIGARRA'!B:E,4,0),iferror(vlookup(B62&amp;"@fe.up.pt",'AlumniEI SIGARRA'!C:E,3,0),vlookup(B62,'AlumniEI SIGARRA'!A:E,5,0)))</f>
        <v/>
      </c>
      <c r="P62" s="1" t="str">
        <f>IF(O62&lt;&gt;"",IF(N62=O62,"","BAD"),"")</f>
        <v/>
      </c>
    </row>
    <row r="63">
      <c r="A63" s="29">
        <v>45350.84125334491</v>
      </c>
      <c r="B63" s="35" t="s">
        <v>8279</v>
      </c>
      <c r="C63" s="31" t="s">
        <v>5732</v>
      </c>
      <c r="D63" s="31" t="s">
        <v>8214</v>
      </c>
      <c r="E63" s="30">
        <v>2007.0</v>
      </c>
      <c r="F63" s="32" t="s">
        <v>8280</v>
      </c>
      <c r="G63" s="31" t="s">
        <v>8183</v>
      </c>
      <c r="H63" s="31" t="s">
        <v>8281</v>
      </c>
      <c r="I63" s="31" t="s">
        <v>8188</v>
      </c>
      <c r="J63" s="33">
        <f>IF(A63="","", MAX(COUNTIF('AlumniEI SIGARRA'!A:A,B63),COUNTIF('AlumniEI SIGARRA'!B:B,IF(K63="",C63,K63)),COUNTIF('AlumniEI SIGARRA'!C:C,B63&amp;"@fe.up.pt")))</f>
        <v>1</v>
      </c>
      <c r="K63" s="1"/>
      <c r="L63" s="1"/>
      <c r="M63" s="1" t="str">
        <f>IF(K63&lt;&gt;"",K63,iferror(vlookup(B63,'AlumniEI SIGARRA'!A:B,2,0),iferror(vlookup(B63&amp;"@fe.up.pt",'AlumniEI SIGARRA'!C:V,20,0),C63)))</f>
        <v>Paulo Jorge Duarte Koch</v>
      </c>
      <c r="N63" s="34" t="str">
        <f t="shared" si="1"/>
        <v>https://www.linkedin.com/in/pkoch</v>
      </c>
      <c r="O63" s="34" t="str">
        <f>iferror(vlookup(M63,'AlumniEI SIGARRA'!B:E,4,0),iferror(vlookup(B63&amp;"@fe.up.pt",'AlumniEI SIGARRA'!C:E,3,0),vlookup(B63,'AlumniEI SIGARRA'!A:E,5,0)))</f>
        <v>https://www.linkedin.com/in/pkoch/</v>
      </c>
      <c r="P63" s="1"/>
    </row>
    <row r="64">
      <c r="A64" s="29">
        <v>45350.85543481482</v>
      </c>
      <c r="B64" s="31" t="s">
        <v>8282</v>
      </c>
      <c r="C64" s="31" t="s">
        <v>788</v>
      </c>
      <c r="D64" s="31" t="s">
        <v>8214</v>
      </c>
      <c r="E64" s="30">
        <v>2006.0</v>
      </c>
      <c r="F64" s="32" t="s">
        <v>8283</v>
      </c>
      <c r="G64" s="31" t="s">
        <v>8191</v>
      </c>
      <c r="H64" s="31" t="s">
        <v>8284</v>
      </c>
      <c r="I64" s="31" t="s">
        <v>8186</v>
      </c>
      <c r="J64" s="33">
        <f>IF(A64="","", MAX(COUNTIF('AlumniEI SIGARRA'!A:A,B64),COUNTIF('AlumniEI SIGARRA'!B:B,IF(K64="",C64,K64)),COUNTIF('AlumniEI SIGARRA'!C:C,B64&amp;"@fe.up.pt")))</f>
        <v>1</v>
      </c>
      <c r="K64" s="1"/>
      <c r="L64" s="1"/>
      <c r="M64" s="1" t="str">
        <f>IF(K64&lt;&gt;"",K64,iferror(vlookup(B64,'AlumniEI SIGARRA'!A:B,2,0),iferror(vlookup(B64&amp;"@fe.up.pt",'AlumniEI SIGARRA'!C:V,20,0),C64)))</f>
        <v>Ariel Geraldo Machado</v>
      </c>
      <c r="N64" s="34" t="str">
        <f t="shared" si="1"/>
        <v>https://www.linkedin.com/in/machadoariel</v>
      </c>
      <c r="O64" s="1" t="str">
        <f>iferror(vlookup(M64,'AlumniEI SIGARRA'!B:E,4,0),iferror(vlookup(B64&amp;"@fe.up.pt",'AlumniEI SIGARRA'!C:E,3,0),vlookup(B64,'AlumniEI SIGARRA'!A:E,5,0)))</f>
        <v/>
      </c>
      <c r="P64" s="1" t="str">
        <f>IF(O64&lt;&gt;"",IF(N64=O64,"","BAD"),"")</f>
        <v/>
      </c>
    </row>
    <row r="65">
      <c r="A65" s="29">
        <v>45350.87631222222</v>
      </c>
      <c r="B65" s="31" t="s">
        <v>8285</v>
      </c>
      <c r="C65" s="31" t="s">
        <v>4887</v>
      </c>
      <c r="D65" s="31" t="s">
        <v>8182</v>
      </c>
      <c r="E65" s="30">
        <v>2022.0</v>
      </c>
      <c r="F65" s="32" t="s">
        <v>8286</v>
      </c>
      <c r="G65" s="31" t="s">
        <v>8183</v>
      </c>
      <c r="H65" s="31" t="s">
        <v>4890</v>
      </c>
      <c r="I65" s="31" t="s">
        <v>8188</v>
      </c>
      <c r="J65" s="33">
        <f>IF(A65="","", MAX(COUNTIF('AlumniEI SIGARRA'!A:A,B65),COUNTIF('AlumniEI SIGARRA'!B:B,IF(K65="",C65,K65)),COUNTIF('AlumniEI SIGARRA'!C:C,B65&amp;"@fe.up.pt")))</f>
        <v>1</v>
      </c>
      <c r="K65" s="1"/>
      <c r="L65" s="1"/>
      <c r="M65" s="1" t="str">
        <f>IF(K65&lt;&gt;"",K65,iferror(vlookup(B65,'AlumniEI SIGARRA'!A:B,2,0),iferror(vlookup(B65&amp;"@fe.up.pt",'AlumniEI SIGARRA'!C:V,20,0),C65)))</f>
        <v>Maria Gonçalves Caldeira</v>
      </c>
      <c r="N65" s="34" t="str">
        <f t="shared" si="1"/>
        <v>https://www.linkedin.com/in/mariagcaldeira</v>
      </c>
      <c r="O65" s="34" t="str">
        <f>iferror(vlookup(M65,'AlumniEI SIGARRA'!B:E,4,0),iferror(vlookup(B65&amp;"@fe.up.pt",'AlumniEI SIGARRA'!C:E,3,0),vlookup(B65,'AlumniEI SIGARRA'!A:E,5,0)))</f>
        <v>https://www.linkedin.com/in/mariagcaldeira/</v>
      </c>
      <c r="P65" s="1"/>
    </row>
    <row r="66">
      <c r="A66" s="29">
        <v>45350.87889663194</v>
      </c>
      <c r="B66" s="30">
        <v>2.01704581E8</v>
      </c>
      <c r="C66" s="31" t="s">
        <v>5099</v>
      </c>
      <c r="D66" s="31" t="s">
        <v>8189</v>
      </c>
      <c r="E66" s="30">
        <v>2022.0</v>
      </c>
      <c r="F66" s="32" t="s">
        <v>5101</v>
      </c>
      <c r="G66" s="31" t="s">
        <v>8183</v>
      </c>
      <c r="H66" s="31" t="s">
        <v>5102</v>
      </c>
      <c r="I66" s="31" t="s">
        <v>8188</v>
      </c>
      <c r="J66" s="33">
        <f>IF(A66="","", MAX(COUNTIF('AlumniEI SIGARRA'!A:A,B66),COUNTIF('AlumniEI SIGARRA'!B:B,IF(K66="",C66,K66)),COUNTIF('AlumniEI SIGARRA'!C:C,B66&amp;"@fe.up.pt")))</f>
        <v>1</v>
      </c>
      <c r="K66" s="1"/>
      <c r="L66" s="1"/>
      <c r="M66" s="1" t="str">
        <f>IF(K66&lt;&gt;"",K66,iferror(vlookup(B66,'AlumniEI SIGARRA'!A:B,2,0),iferror(vlookup(B66&amp;"@fe.up.pt",'AlumniEI SIGARRA'!C:V,20,0),C66)))</f>
        <v>Mark Timothy Vasconcelos Meehan</v>
      </c>
      <c r="N66" s="34" t="str">
        <f t="shared" si="1"/>
        <v>https://www.linkedin.com/in/mark-timothy-meehan/</v>
      </c>
      <c r="O66" s="34" t="str">
        <f>iferror(vlookup(M66,'AlumniEI SIGARRA'!B:E,4,0),iferror(vlookup(B66&amp;"@fe.up.pt",'AlumniEI SIGARRA'!C:E,3,0),vlookup(B66,'AlumniEI SIGARRA'!A:E,5,0)))</f>
        <v>https://www.linkedin.com/in/mark-timothy-meehan/</v>
      </c>
      <c r="P66" s="1" t="str">
        <f>IF(O66&lt;&gt;"",IF(N66=O66,"","BAD"),"")</f>
        <v/>
      </c>
    </row>
    <row r="67">
      <c r="A67" s="29">
        <v>45350.88435112269</v>
      </c>
      <c r="B67" s="31" t="s">
        <v>8287</v>
      </c>
      <c r="C67" s="31" t="s">
        <v>6203</v>
      </c>
      <c r="D67" s="31" t="s">
        <v>8182</v>
      </c>
      <c r="E67" s="30">
        <v>2008.0</v>
      </c>
      <c r="F67" s="32" t="s">
        <v>8288</v>
      </c>
      <c r="G67" s="31" t="s">
        <v>8183</v>
      </c>
      <c r="H67" s="31" t="s">
        <v>6206</v>
      </c>
      <c r="I67" s="31" t="s">
        <v>8184</v>
      </c>
      <c r="J67" s="33">
        <f>IF(A67="","", MAX(COUNTIF('AlumniEI SIGARRA'!A:A,B67),COUNTIF('AlumniEI SIGARRA'!B:B,IF(K67="",C67,K67)),COUNTIF('AlumniEI SIGARRA'!C:C,B67&amp;"@fe.up.pt")))</f>
        <v>1</v>
      </c>
      <c r="K67" s="1"/>
      <c r="L67" s="1"/>
      <c r="M67" s="1" t="str">
        <f>IF(K67&lt;&gt;"",K67,iferror(vlookup(B67,'AlumniEI SIGARRA'!A:B,2,0),iferror(vlookup(B67&amp;"@fe.up.pt",'AlumniEI SIGARRA'!C:V,20,0),C67)))</f>
        <v>Pedro Miguel Rosário Alves</v>
      </c>
      <c r="N67" s="34" t="str">
        <f t="shared" si="1"/>
        <v>https://www.linkedin.com/in/pedromralves</v>
      </c>
      <c r="O67" s="34" t="str">
        <f>iferror(vlookup(M67,'AlumniEI SIGARRA'!B:E,4,0),iferror(vlookup(B67&amp;"@fe.up.pt",'AlumniEI SIGARRA'!C:E,3,0),vlookup(B67,'AlumniEI SIGARRA'!A:E,5,0)))</f>
        <v>https://www.linkedin.com/in/pedromralves/</v>
      </c>
      <c r="P67" s="1"/>
    </row>
    <row r="68">
      <c r="A68" s="29">
        <v>45350.889690625</v>
      </c>
      <c r="B68" s="31" t="s">
        <v>8289</v>
      </c>
      <c r="C68" s="31" t="s">
        <v>7586</v>
      </c>
      <c r="D68" s="31" t="s">
        <v>8214</v>
      </c>
      <c r="E68" s="30">
        <v>2004.0</v>
      </c>
      <c r="F68" s="32" t="s">
        <v>8290</v>
      </c>
      <c r="G68" s="31" t="s">
        <v>8183</v>
      </c>
      <c r="H68" s="31" t="s">
        <v>7849</v>
      </c>
      <c r="I68" s="31" t="s">
        <v>8188</v>
      </c>
      <c r="J68" s="33">
        <f>IF(A68="","", MAX(COUNTIF('AlumniEI SIGARRA'!A:A,B68),COUNTIF('AlumniEI SIGARRA'!B:B,IF(K68="",C68,K68)),COUNTIF('AlumniEI SIGARRA'!C:C,B68&amp;"@fe.up.pt")))</f>
        <v>1</v>
      </c>
      <c r="K68" s="1"/>
      <c r="L68" s="1"/>
      <c r="M68" s="1" t="str">
        <f>IF(K68&lt;&gt;"",K68,iferror(vlookup(B68,'AlumniEI SIGARRA'!A:B,2,0),iferror(vlookup(B68&amp;"@fe.up.pt",'AlumniEI SIGARRA'!C:V,20,0),C68)))</f>
        <v>Vasco Moreira Pinto</v>
      </c>
      <c r="N68" s="34" t="str">
        <f t="shared" si="1"/>
        <v>https://www.linkedin.com/in/vascopinto</v>
      </c>
      <c r="O68" s="34" t="str">
        <f>iferror(vlookup(M68,'AlumniEI SIGARRA'!B:E,4,0),iferror(vlookup(B68&amp;"@fe.up.pt",'AlumniEI SIGARRA'!C:E,3,0),vlookup(B68,'AlumniEI SIGARRA'!A:E,5,0)))</f>
        <v>https://www.linkedin.com/in/vascopinto/</v>
      </c>
      <c r="P68" s="1"/>
    </row>
    <row r="69">
      <c r="A69" s="29">
        <v>45350.89776381945</v>
      </c>
      <c r="B69" s="31" t="s">
        <v>8291</v>
      </c>
      <c r="C69" s="31" t="s">
        <v>4362</v>
      </c>
      <c r="D69" s="31" t="s">
        <v>8189</v>
      </c>
      <c r="E69" s="30">
        <v>2007.0</v>
      </c>
      <c r="F69" s="32" t="s">
        <v>4364</v>
      </c>
      <c r="G69" s="31" t="s">
        <v>8183</v>
      </c>
      <c r="H69" s="31" t="s">
        <v>8292</v>
      </c>
      <c r="I69" s="31" t="s">
        <v>8188</v>
      </c>
      <c r="J69" s="33">
        <f>IF(A69="","", MAX(COUNTIF('AlumniEI SIGARRA'!A:A,B69),COUNTIF('AlumniEI SIGARRA'!B:B,IF(K69="",C69,K69)),COUNTIF('AlumniEI SIGARRA'!C:C,B69&amp;"@fe.up.pt")))</f>
        <v>1</v>
      </c>
      <c r="K69" s="1"/>
      <c r="L69" s="1"/>
      <c r="M69" s="1" t="str">
        <f>IF(K69&lt;&gt;"",K69,iferror(vlookup(B69,'AlumniEI SIGARRA'!A:B,2,0),iferror(vlookup(B69&amp;"@fe.up.pt",'AlumniEI SIGARRA'!C:V,20,0),C69)))</f>
        <v>Luis Albino Nogueira Ramos</v>
      </c>
      <c r="N69" s="34" t="str">
        <f t="shared" si="1"/>
        <v>https://www.linkedin.com/in/luisramos/</v>
      </c>
      <c r="O69" s="34" t="str">
        <f>iferror(vlookup(M69,'AlumniEI SIGARRA'!B:E,4,0),iferror(vlookup(B69&amp;"@fe.up.pt",'AlumniEI SIGARRA'!C:E,3,0),vlookup(B69,'AlumniEI SIGARRA'!A:E,5,0)))</f>
        <v>https://www.linkedin.com/in/luisramos/</v>
      </c>
      <c r="P69" s="1"/>
    </row>
    <row r="70">
      <c r="A70" s="29">
        <v>45350.90756545139</v>
      </c>
      <c r="B70" s="31" t="s">
        <v>8293</v>
      </c>
      <c r="C70" s="31" t="s">
        <v>7904</v>
      </c>
      <c r="D70" s="31" t="s">
        <v>8214</v>
      </c>
      <c r="E70" s="30">
        <v>2005.0</v>
      </c>
      <c r="F70" s="32" t="s">
        <v>7905</v>
      </c>
      <c r="G70" s="31" t="s">
        <v>8183</v>
      </c>
      <c r="H70" s="31" t="s">
        <v>769</v>
      </c>
      <c r="I70" s="31" t="s">
        <v>8184</v>
      </c>
      <c r="J70" s="33">
        <f>IF(A70="","", MAX(COUNTIF('AlumniEI SIGARRA'!A:A,B70),COUNTIF('AlumniEI SIGARRA'!B:B,IF(K70="",C70,K70)),COUNTIF('AlumniEI SIGARRA'!C:C,B70&amp;"@fe.up.pt")))</f>
        <v>1</v>
      </c>
      <c r="K70" s="1"/>
      <c r="L70" s="1"/>
      <c r="M70" s="1" t="str">
        <f>IF(K70&lt;&gt;"",K70,iferror(vlookup(B70,'AlumniEI SIGARRA'!A:B,2,0),iferror(vlookup(B70&amp;"@fe.up.pt",'AlumniEI SIGARRA'!C:V,20,0),C70)))</f>
        <v>António Pedro Monteiro Bailão Gonçalves da Costa</v>
      </c>
      <c r="N70" s="34" t="str">
        <f t="shared" si="1"/>
        <v>https://www.linkedin.com/in/pedrobailao</v>
      </c>
      <c r="O70" s="34" t="str">
        <f>iferror(vlookup(M70,'AlumniEI SIGARRA'!B:E,4,0),iferror(vlookup(B70&amp;"@fe.up.pt",'AlumniEI SIGARRA'!C:E,3,0),vlookup(B70,'AlumniEI SIGARRA'!A:E,5,0)))</f>
        <v>https://www.linkedin.com/in/pedrobailao/</v>
      </c>
      <c r="P70" s="1"/>
    </row>
    <row r="71">
      <c r="A71" s="29">
        <v>45350.90828011574</v>
      </c>
      <c r="B71" s="31" t="s">
        <v>8294</v>
      </c>
      <c r="C71" s="31" t="s">
        <v>5437</v>
      </c>
      <c r="D71" s="31" t="s">
        <v>8214</v>
      </c>
      <c r="E71" s="30">
        <v>2002.0</v>
      </c>
      <c r="F71" s="32" t="s">
        <v>8295</v>
      </c>
      <c r="G71" s="31" t="s">
        <v>8191</v>
      </c>
      <c r="H71" s="31" t="s">
        <v>8296</v>
      </c>
      <c r="I71" s="31" t="s">
        <v>8184</v>
      </c>
      <c r="J71" s="33">
        <f>IF(A71="","", MAX(COUNTIF('AlumniEI SIGARRA'!A:A,B71),COUNTIF('AlumniEI SIGARRA'!B:B,IF(K71="",C71,K71)),COUNTIF('AlumniEI SIGARRA'!C:C,B71&amp;"@fe.up.pt")))</f>
        <v>1</v>
      </c>
      <c r="K71" s="1"/>
      <c r="L71" s="1"/>
      <c r="M71" s="1" t="str">
        <f>IF(K71&lt;&gt;"",K71,iferror(vlookup(B71,'AlumniEI SIGARRA'!A:B,2,0),iferror(vlookup(B71&amp;"@fe.up.pt",'AlumniEI SIGARRA'!C:V,20,0),C71)))</f>
        <v>Nuno Filipe de Campos Felino Abrantes Gonçalves</v>
      </c>
      <c r="N71" s="34" t="str">
        <f t="shared" si="1"/>
        <v>https://www.linkedin.com/in/nunofelino</v>
      </c>
      <c r="O71" s="1" t="str">
        <f>iferror(vlookup(M71,'AlumniEI SIGARRA'!B:E,4,0),iferror(vlookup(B71&amp;"@fe.up.pt",'AlumniEI SIGARRA'!C:E,3,0),vlookup(B71,'AlumniEI SIGARRA'!A:E,5,0)))</f>
        <v/>
      </c>
      <c r="P71" s="1" t="str">
        <f>IF(O71&lt;&gt;"",IF(N71=O71,"","BAD"),"")</f>
        <v/>
      </c>
    </row>
    <row r="72">
      <c r="A72" s="29">
        <v>45350.91047412037</v>
      </c>
      <c r="B72" s="31" t="s">
        <v>8297</v>
      </c>
      <c r="C72" s="31" t="s">
        <v>8298</v>
      </c>
      <c r="D72" s="31" t="s">
        <v>8182</v>
      </c>
      <c r="E72" s="30">
        <v>2009.0</v>
      </c>
      <c r="F72" s="32" t="s">
        <v>8299</v>
      </c>
      <c r="G72" s="31" t="s">
        <v>8183</v>
      </c>
      <c r="H72" s="31" t="s">
        <v>8300</v>
      </c>
      <c r="I72" s="31" t="s">
        <v>8188</v>
      </c>
      <c r="J72" s="33">
        <f>IF(A72="","", MAX(COUNTIF('AlumniEI SIGARRA'!A:A,B72),COUNTIF('AlumniEI SIGARRA'!B:B,IF(K72="",C72,K72)),COUNTIF('AlumniEI SIGARRA'!C:C,B72&amp;"@fe.up.pt")))</f>
        <v>1</v>
      </c>
      <c r="K72" s="1"/>
      <c r="L72" s="1"/>
      <c r="M72" s="1" t="str">
        <f>IF(K72&lt;&gt;"",K72,iferror(vlookup(B72,'AlumniEI SIGARRA'!A:B,2,0),iferror(vlookup(B72&amp;"@fe.up.pt",'AlumniEI SIGARRA'!C:V,20,0),C72)))</f>
        <v>Cláudio Miguel Teixeira da Costa</v>
      </c>
      <c r="N72" s="34" t="str">
        <f t="shared" si="1"/>
        <v>https://www.linkedin.com/in/cmtcosta</v>
      </c>
      <c r="O72" s="34" t="str">
        <f>iferror(vlookup(M72,'AlumniEI SIGARRA'!B:E,4,0),iferror(vlookup(B72&amp;"@fe.up.pt",'AlumniEI SIGARRA'!C:E,3,0),vlookup(B72,'AlumniEI SIGARRA'!A:E,5,0)))</f>
        <v>https://www.linkedin.com/in/cmtcosta/</v>
      </c>
      <c r="P72" s="1"/>
    </row>
    <row r="73">
      <c r="A73" s="29">
        <v>45350.91415686342</v>
      </c>
      <c r="B73" s="31" t="s">
        <v>8301</v>
      </c>
      <c r="C73" s="31" t="s">
        <v>5971</v>
      </c>
      <c r="D73" s="31" t="s">
        <v>8214</v>
      </c>
      <c r="E73" s="30">
        <v>2000.0</v>
      </c>
      <c r="F73" s="32" t="s">
        <v>5973</v>
      </c>
      <c r="G73" s="31" t="s">
        <v>8183</v>
      </c>
      <c r="H73" s="31" t="s">
        <v>7892</v>
      </c>
      <c r="I73" s="31" t="s">
        <v>8184</v>
      </c>
      <c r="J73" s="33">
        <f>IF(A73="","", MAX(COUNTIF('AlumniEI SIGARRA'!A:A,B73),COUNTIF('AlumniEI SIGARRA'!B:B,IF(K73="",C73,K73)),COUNTIF('AlumniEI SIGARRA'!C:C,B73&amp;"@fe.up.pt")))</f>
        <v>1</v>
      </c>
      <c r="K73" s="1"/>
      <c r="L73" s="1"/>
      <c r="M73" s="1" t="str">
        <f>IF(K73&lt;&gt;"",K73,iferror(vlookup(B73,'AlumniEI SIGARRA'!A:B,2,0),iferror(vlookup(B73&amp;"@fe.up.pt",'AlumniEI SIGARRA'!C:V,20,0),C73)))</f>
        <v>Pedro Lencastre Torres de Castro Henriques</v>
      </c>
      <c r="N73" s="34" t="str">
        <f t="shared" si="1"/>
        <v>https://www.linkedin.com/in/pedroch/</v>
      </c>
      <c r="O73" s="34" t="str">
        <f>iferror(vlookup(M73,'AlumniEI SIGARRA'!B:E,4,0),iferror(vlookup(B73&amp;"@fe.up.pt",'AlumniEI SIGARRA'!C:E,3,0),vlookup(B73,'AlumniEI SIGARRA'!A:E,5,0)))</f>
        <v>https://www.linkedin.com/in/pedroch/</v>
      </c>
      <c r="P73" s="1" t="str">
        <f t="shared" ref="P73:P74" si="7">IF(O73&lt;&gt;"",IF(N73=O73,"","BAD"),"")</f>
        <v/>
      </c>
    </row>
    <row r="74">
      <c r="A74" s="29">
        <v>45350.916715671294</v>
      </c>
      <c r="B74" s="30">
        <v>2.01605926E8</v>
      </c>
      <c r="C74" s="31" t="s">
        <v>3297</v>
      </c>
      <c r="D74" s="31" t="s">
        <v>8182</v>
      </c>
      <c r="E74" s="30">
        <v>2021.0</v>
      </c>
      <c r="F74" s="32" t="s">
        <v>8302</v>
      </c>
      <c r="G74" s="31" t="s">
        <v>8191</v>
      </c>
      <c r="H74" s="31" t="s">
        <v>3299</v>
      </c>
      <c r="I74" s="31" t="s">
        <v>8188</v>
      </c>
      <c r="J74" s="33">
        <f>IF(A74="","", MAX(COUNTIF('AlumniEI SIGARRA'!A:A,B74),COUNTIF('AlumniEI SIGARRA'!B:B,IF(K74="",C74,K74)),COUNTIF('AlumniEI SIGARRA'!C:C,B74&amp;"@fe.up.pt")))</f>
        <v>1</v>
      </c>
      <c r="K74" s="1"/>
      <c r="L74" s="1"/>
      <c r="M74" s="1" t="str">
        <f>IF(K74&lt;&gt;"",K74,iferror(vlookup(B74,'AlumniEI SIGARRA'!A:B,2,0),iferror(vlookup(B74&amp;"@fe.up.pt",'AlumniEI SIGARRA'!C:V,20,0),C74)))</f>
        <v>João Malheiro de Sousa</v>
      </c>
      <c r="N74" s="34" t="str">
        <f t="shared" si="1"/>
        <v>https://www.linkedin.com/in/joaomalheiros/</v>
      </c>
      <c r="O74" s="1" t="str">
        <f>iferror(vlookup(M74,'AlumniEI SIGARRA'!B:E,4,0),iferror(vlookup(B74&amp;"@fe.up.pt",'AlumniEI SIGARRA'!C:E,3,0),vlookup(B74,'AlumniEI SIGARRA'!A:E,5,0)))</f>
        <v/>
      </c>
      <c r="P74" s="1" t="str">
        <f t="shared" si="7"/>
        <v/>
      </c>
    </row>
    <row r="75">
      <c r="A75" s="29">
        <v>45350.922761180555</v>
      </c>
      <c r="B75" s="31" t="s">
        <v>8303</v>
      </c>
      <c r="C75" s="31" t="s">
        <v>8304</v>
      </c>
      <c r="D75" s="31" t="s">
        <v>8182</v>
      </c>
      <c r="E75" s="30">
        <v>2008.0</v>
      </c>
      <c r="F75" s="32" t="s">
        <v>8305</v>
      </c>
      <c r="G75" s="31" t="s">
        <v>8183</v>
      </c>
      <c r="H75" s="31" t="s">
        <v>8306</v>
      </c>
      <c r="I75" s="31" t="s">
        <v>8188</v>
      </c>
      <c r="J75" s="33">
        <f>IF(A75="","", MAX(COUNTIF('AlumniEI SIGARRA'!A:A,B75),COUNTIF('AlumniEI SIGARRA'!B:B,IF(K75="",C75,K75)),COUNTIF('AlumniEI SIGARRA'!C:C,B75&amp;"@fe.up.pt")))</f>
        <v>1</v>
      </c>
      <c r="K75" s="1" t="s">
        <v>1107</v>
      </c>
      <c r="L75" s="1"/>
      <c r="M75" s="1" t="str">
        <f>IF(K75&lt;&gt;"",K75,iferror(vlookup(B75,'AlumniEI SIGARRA'!A:B,2,0),iferror(vlookup(B75&amp;"@fe.up.pt",'AlumniEI SIGARRA'!C:V,20,0),C75)))</f>
        <v>Carlos Guilherme Chaves e Castro dos Santos Almeida</v>
      </c>
      <c r="N75" s="34" t="str">
        <f t="shared" si="1"/>
        <v>https://www.linkedin.com/in/gualmeida</v>
      </c>
      <c r="O75" s="34" t="str">
        <f>iferror(vlookup(M75,'AlumniEI SIGARRA'!B:E,4,0),iferror(vlookup(B75&amp;"@fe.up.pt",'AlumniEI SIGARRA'!C:E,3,0),vlookup(B75,'AlumniEI SIGARRA'!A:E,5,0)))</f>
        <v>https://www.linkedin.com/in/gualmeida/</v>
      </c>
      <c r="P75" s="1"/>
    </row>
    <row r="76">
      <c r="A76" s="29">
        <v>45350.93101721065</v>
      </c>
      <c r="B76" s="31" t="s">
        <v>8307</v>
      </c>
      <c r="C76" s="31" t="s">
        <v>8308</v>
      </c>
      <c r="D76" s="31" t="s">
        <v>8182</v>
      </c>
      <c r="E76" s="30">
        <v>2015.0</v>
      </c>
      <c r="F76" s="32" t="s">
        <v>7397</v>
      </c>
      <c r="G76" s="31" t="s">
        <v>8183</v>
      </c>
      <c r="H76" s="31" t="s">
        <v>7398</v>
      </c>
      <c r="I76" s="31" t="s">
        <v>8188</v>
      </c>
      <c r="J76" s="33">
        <f>IF(A76="","", MAX(COUNTIF('AlumniEI SIGARRA'!A:A,B76),COUNTIF('AlumniEI SIGARRA'!B:B,IF(K76="",C76,K76)),COUNTIF('AlumniEI SIGARRA'!C:C,B76&amp;"@fe.up.pt")))</f>
        <v>1</v>
      </c>
      <c r="K76" s="1" t="s">
        <v>7395</v>
      </c>
      <c r="L76" s="1"/>
      <c r="M76" s="1" t="str">
        <f>IF(K76&lt;&gt;"",K76,iferror(vlookup(B76,'AlumniEI SIGARRA'!A:B,2,0),iferror(vlookup(B76&amp;"@fe.up.pt",'AlumniEI SIGARRA'!C:V,20,0),C76)))</f>
        <v>Tiago Manuel Lourenço Azevedo</v>
      </c>
      <c r="N76" s="34" t="str">
        <f t="shared" si="1"/>
        <v>https://www.linkedin.com/in/azevedotiago/</v>
      </c>
      <c r="O76" s="34" t="str">
        <f>iferror(vlookup(M76,'AlumniEI SIGARRA'!B:E,4,0),iferror(vlookup(B76&amp;"@fe.up.pt",'AlumniEI SIGARRA'!C:E,3,0),vlookup(B76,'AlumniEI SIGARRA'!A:E,5,0)))</f>
        <v>https://www.linkedin.com/in/azevedotiago/</v>
      </c>
      <c r="P76" s="1" t="str">
        <f t="shared" ref="P76:P77" si="8">IF(O76&lt;&gt;"",IF(N76=O76,"","BAD"),"")</f>
        <v/>
      </c>
    </row>
    <row r="77">
      <c r="A77" s="29">
        <v>45350.93338288194</v>
      </c>
      <c r="B77" s="31" t="s">
        <v>8309</v>
      </c>
      <c r="C77" s="31" t="s">
        <v>3389</v>
      </c>
      <c r="D77" s="31" t="s">
        <v>8182</v>
      </c>
      <c r="E77" s="30">
        <v>2008.0</v>
      </c>
      <c r="F77" s="32" t="s">
        <v>8310</v>
      </c>
      <c r="G77" s="31" t="s">
        <v>8191</v>
      </c>
      <c r="H77" s="31" t="s">
        <v>8311</v>
      </c>
      <c r="I77" s="31" t="s">
        <v>8188</v>
      </c>
      <c r="J77" s="33">
        <f>IF(A77="","", MAX(COUNTIF('AlumniEI SIGARRA'!A:A,B77),COUNTIF('AlumniEI SIGARRA'!B:B,IF(K77="",C77,K77)),COUNTIF('AlumniEI SIGARRA'!C:C,B77&amp;"@fe.up.pt")))</f>
        <v>1</v>
      </c>
      <c r="K77" s="1"/>
      <c r="L77" s="1"/>
      <c r="M77" s="1" t="str">
        <f>IF(K77&lt;&gt;"",K77,iferror(vlookup(B77,'AlumniEI SIGARRA'!A:B,2,0),iferror(vlookup(B77&amp;"@fe.up.pt",'AlumniEI SIGARRA'!C:V,20,0),C77)))</f>
        <v>João Miguel Monteiro Pinto</v>
      </c>
      <c r="N77" s="34" t="str">
        <f t="shared" si="1"/>
        <v>https://www.linkedin.com/in/joaomiguel13</v>
      </c>
      <c r="O77" s="1" t="str">
        <f>iferror(vlookup(M77,'AlumniEI SIGARRA'!B:E,4,0),iferror(vlookup(B77&amp;"@fe.up.pt",'AlumniEI SIGARRA'!C:E,3,0),vlookup(B77,'AlumniEI SIGARRA'!A:E,5,0)))</f>
        <v/>
      </c>
      <c r="P77" s="1" t="str">
        <f t="shared" si="8"/>
        <v/>
      </c>
    </row>
    <row r="78">
      <c r="A78" s="29">
        <v>45350.93650751158</v>
      </c>
      <c r="B78" s="30">
        <v>2.01306082E8</v>
      </c>
      <c r="C78" s="31" t="s">
        <v>8312</v>
      </c>
      <c r="D78" s="31" t="s">
        <v>8182</v>
      </c>
      <c r="E78" s="30">
        <v>2018.0</v>
      </c>
      <c r="F78" s="32" t="s">
        <v>8313</v>
      </c>
      <c r="G78" s="31" t="s">
        <v>8183</v>
      </c>
      <c r="H78" s="31"/>
      <c r="I78" s="31" t="s">
        <v>8184</v>
      </c>
      <c r="J78" s="33">
        <f>IF(A78="","", MAX(COUNTIF('AlumniEI SIGARRA'!A:A,B78),COUNTIF('AlumniEI SIGARRA'!B:B,IF(K78="",C78,K78)),COUNTIF('AlumniEI SIGARRA'!C:C,B78&amp;"@fe.up.pt")))</f>
        <v>1</v>
      </c>
      <c r="K78" s="1"/>
      <c r="L78" s="1"/>
      <c r="M78" s="1" t="str">
        <f>IF(K78&lt;&gt;"",K78,iferror(vlookup(B78,'AlumniEI SIGARRA'!A:B,2,0),iferror(vlookup(B78&amp;"@fe.up.pt",'AlumniEI SIGARRA'!C:V,20,0),C78)))</f>
        <v>Diogo da Silva Amaral</v>
      </c>
      <c r="N78" s="34" t="str">
        <f t="shared" si="1"/>
        <v>https://www.linkedin.com/in/amarald</v>
      </c>
      <c r="O78" s="34" t="str">
        <f>iferror(vlookup(M78,'AlumniEI SIGARRA'!B:E,4,0),iferror(vlookup(B78&amp;"@fe.up.pt",'AlumniEI SIGARRA'!C:E,3,0),vlookup(B78,'AlumniEI SIGARRA'!A:E,5,0)))</f>
        <v>https://www.linkedin.com/in/amarald/</v>
      </c>
      <c r="P78" s="1"/>
    </row>
    <row r="79">
      <c r="A79" s="29">
        <v>45350.954189745375</v>
      </c>
      <c r="B79" s="30">
        <v>2.00503735E8</v>
      </c>
      <c r="C79" s="31" t="s">
        <v>4301</v>
      </c>
      <c r="D79" s="31" t="s">
        <v>8182</v>
      </c>
      <c r="E79" s="30">
        <v>2010.0</v>
      </c>
      <c r="F79" s="32" t="s">
        <v>4303</v>
      </c>
      <c r="G79" s="31" t="s">
        <v>8183</v>
      </c>
      <c r="H79" s="31" t="s">
        <v>4304</v>
      </c>
      <c r="I79" s="31" t="s">
        <v>8188</v>
      </c>
      <c r="J79" s="33">
        <f>IF(A79="","", MAX(COUNTIF('AlumniEI SIGARRA'!A:A,B79),COUNTIF('AlumniEI SIGARRA'!B:B,IF(K79="",C79,K79)),COUNTIF('AlumniEI SIGARRA'!C:C,B79&amp;"@fe.up.pt")))</f>
        <v>1</v>
      </c>
      <c r="K79" s="1"/>
      <c r="L79" s="1"/>
      <c r="M79" s="1" t="str">
        <f>IF(K79&lt;&gt;"",K79,iferror(vlookup(B79,'AlumniEI SIGARRA'!A:B,2,0),iferror(vlookup(B79&amp;"@fe.up.pt",'AlumniEI SIGARRA'!C:V,20,0),C79)))</f>
        <v>Leonel João Gonçalves Dias</v>
      </c>
      <c r="N79" s="34" t="str">
        <f t="shared" si="1"/>
        <v>https://www.linkedin.com/in/leoneljdias/</v>
      </c>
      <c r="O79" s="34" t="str">
        <f>iferror(vlookup(M79,'AlumniEI SIGARRA'!B:E,4,0),iferror(vlookup(B79&amp;"@fe.up.pt",'AlumniEI SIGARRA'!C:E,3,0),vlookup(B79,'AlumniEI SIGARRA'!A:E,5,0)))</f>
        <v>https://www.linkedin.com/in/leoneljdias/</v>
      </c>
      <c r="P79" s="1" t="str">
        <f>IF(O79&lt;&gt;"",IF(N79=O79,"","BAD"),"")</f>
        <v/>
      </c>
    </row>
    <row r="80">
      <c r="A80" s="29">
        <v>45350.97054667824</v>
      </c>
      <c r="B80" s="31" t="s">
        <v>8314</v>
      </c>
      <c r="C80" s="31" t="s">
        <v>8315</v>
      </c>
      <c r="D80" s="31" t="s">
        <v>8182</v>
      </c>
      <c r="E80" s="30">
        <v>2010.0</v>
      </c>
      <c r="F80" s="32" t="s">
        <v>8316</v>
      </c>
      <c r="G80" s="31" t="s">
        <v>8183</v>
      </c>
      <c r="H80" s="31" t="s">
        <v>8317</v>
      </c>
      <c r="I80" s="31" t="s">
        <v>8186</v>
      </c>
      <c r="J80" s="33">
        <f>IF(A80="","", MAX(COUNTIF('AlumniEI SIGARRA'!A:A,B80),COUNTIF('AlumniEI SIGARRA'!B:B,IF(K80="",C80,K80)),COUNTIF('AlumniEI SIGARRA'!C:C,B80&amp;"@fe.up.pt")))</f>
        <v>1</v>
      </c>
      <c r="K80" s="1"/>
      <c r="L80" s="1"/>
      <c r="M80" s="1" t="str">
        <f>IF(K80&lt;&gt;"",K80,iferror(vlookup(B80,'AlumniEI SIGARRA'!A:B,2,0),iferror(vlookup(B80&amp;"@fe.up.pt",'AlumniEI SIGARRA'!C:V,20,0),C80)))</f>
        <v>Fabio Rafael Magalhães Malheiro</v>
      </c>
      <c r="N80" s="34" t="str">
        <f t="shared" si="1"/>
        <v>https://www.linkedin.com/in/fabiomalheiro</v>
      </c>
      <c r="O80" s="34" t="str">
        <f>iferror(vlookup(M80,'AlumniEI SIGARRA'!B:E,4,0),iferror(vlookup(B80&amp;"@fe.up.pt",'AlumniEI SIGARRA'!C:E,3,0),vlookup(B80,'AlumniEI SIGARRA'!A:E,5,0)))</f>
        <v>https://www.linkedin.com/in/fabiomalheiro/</v>
      </c>
      <c r="P80" s="1"/>
    </row>
    <row r="81">
      <c r="A81" s="29">
        <v>45350.971716851855</v>
      </c>
      <c r="B81" s="31" t="s">
        <v>8318</v>
      </c>
      <c r="C81" s="31" t="s">
        <v>8319</v>
      </c>
      <c r="D81" s="31" t="s">
        <v>8214</v>
      </c>
      <c r="E81" s="30">
        <v>2002.0</v>
      </c>
      <c r="F81" s="32" t="s">
        <v>4116</v>
      </c>
      <c r="G81" s="31" t="s">
        <v>8183</v>
      </c>
      <c r="H81" s="31" t="s">
        <v>8320</v>
      </c>
      <c r="I81" s="31" t="s">
        <v>8184</v>
      </c>
      <c r="J81" s="33">
        <f>IF(A81="","", MAX(COUNTIF('AlumniEI SIGARRA'!A:A,B81),COUNTIF('AlumniEI SIGARRA'!B:B,IF(K81="",C81,K81)),COUNTIF('AlumniEI SIGARRA'!C:C,B81&amp;"@fe.up.pt")))</f>
        <v>1</v>
      </c>
      <c r="K81" s="1" t="s">
        <v>4114</v>
      </c>
      <c r="L81" s="1"/>
      <c r="M81" s="1" t="str">
        <f>IF(K81&lt;&gt;"",K81,iferror(vlookup(B81,'AlumniEI SIGARRA'!A:B,2,0),iferror(vlookup(B81&amp;"@fe.up.pt",'AlumniEI SIGARRA'!C:V,20,0),C81)))</f>
        <v>José Miguel Sereno da Rocha Machado Espregueira</v>
      </c>
      <c r="N81" s="34" t="str">
        <f t="shared" si="1"/>
        <v>https://www.linkedin.com/in/espregueira/</v>
      </c>
      <c r="O81" s="34" t="str">
        <f>iferror(vlookup(M81,'AlumniEI SIGARRA'!B:E,4,0),iferror(vlookup(B81&amp;"@fe.up.pt",'AlumniEI SIGARRA'!C:E,3,0),vlookup(B81,'AlumniEI SIGARRA'!A:E,5,0)))</f>
        <v>https://www.linkedin.com/in/espregueira/</v>
      </c>
      <c r="P81" s="1" t="str">
        <f>IF(O81&lt;&gt;"",IF(N81=O81,"","BAD"),"")</f>
        <v/>
      </c>
    </row>
    <row r="82">
      <c r="A82" s="29">
        <v>45350.99916107639</v>
      </c>
      <c r="B82" s="35" t="s">
        <v>8321</v>
      </c>
      <c r="C82" s="31" t="s">
        <v>265</v>
      </c>
      <c r="D82" s="31" t="s">
        <v>8182</v>
      </c>
      <c r="E82" s="30">
        <v>2014.0</v>
      </c>
      <c r="F82" s="32" t="s">
        <v>8322</v>
      </c>
      <c r="G82" s="31" t="s">
        <v>8183</v>
      </c>
      <c r="H82" s="31" t="s">
        <v>8323</v>
      </c>
      <c r="I82" s="31" t="s">
        <v>8188</v>
      </c>
      <c r="J82" s="33">
        <f>IF(A82="","", MAX(COUNTIF('AlumniEI SIGARRA'!A:A,B82),COUNTIF('AlumniEI SIGARRA'!B:B,IF(K82="",C82,K82)),COUNTIF('AlumniEI SIGARRA'!C:C,B82&amp;"@fe.up.pt")))</f>
        <v>1</v>
      </c>
      <c r="K82" s="1"/>
      <c r="L82" s="1"/>
      <c r="M82" s="1" t="str">
        <f>IF(K82&lt;&gt;"",K82,iferror(vlookup(B82,'AlumniEI SIGARRA'!A:B,2,0),iferror(vlookup(B82&amp;"@fe.up.pt",'AlumniEI SIGARRA'!C:V,20,0),C82)))</f>
        <v>Ana Isabel Pires Magalhães Marques</v>
      </c>
      <c r="N82" s="34" t="str">
        <f t="shared" si="1"/>
        <v>https://www.linkedin.com/in/aisabelmarques</v>
      </c>
      <c r="O82" s="34" t="str">
        <f>iferror(vlookup(M82,'AlumniEI SIGARRA'!B:E,4,0),iferror(vlookup(B82&amp;"@fe.up.pt",'AlumniEI SIGARRA'!C:E,3,0),vlookup(B82,'AlumniEI SIGARRA'!A:E,5,0)))</f>
        <v>https://www.linkedin.com/in/aisabelmarques/</v>
      </c>
      <c r="P82" s="1"/>
    </row>
    <row r="83">
      <c r="A83" s="29">
        <v>45350.999332569445</v>
      </c>
      <c r="B83" s="35" t="s">
        <v>8324</v>
      </c>
      <c r="C83" s="31" t="s">
        <v>278</v>
      </c>
      <c r="D83" s="31" t="s">
        <v>8182</v>
      </c>
      <c r="E83" s="30">
        <v>2014.0</v>
      </c>
      <c r="F83" s="32" t="s">
        <v>8325</v>
      </c>
      <c r="G83" s="31" t="s">
        <v>8183</v>
      </c>
      <c r="H83" s="31" t="s">
        <v>8326</v>
      </c>
      <c r="I83" s="31" t="s">
        <v>8188</v>
      </c>
      <c r="J83" s="33">
        <f>IF(A83="","", MAX(COUNTIF('AlumniEI SIGARRA'!A:A,B83),COUNTIF('AlumniEI SIGARRA'!B:B,IF(K83="",C83,K83)),COUNTIF('AlumniEI SIGARRA'!C:C,B83&amp;"@fe.up.pt")))</f>
        <v>1</v>
      </c>
      <c r="K83" s="1"/>
      <c r="L83" s="1"/>
      <c r="M83" s="1" t="str">
        <f>IF(K83&lt;&gt;"",K83,iferror(vlookup(B83,'AlumniEI SIGARRA'!A:B,2,0),iferror(vlookup(B83&amp;"@fe.up.pt",'AlumniEI SIGARRA'!C:V,20,0),C83)))</f>
        <v>Ana Luísa Pires Magalhães Marques</v>
      </c>
      <c r="N83" s="34" t="str">
        <f t="shared" si="1"/>
        <v>https://www.linkedin.com/in/aluisamarques</v>
      </c>
      <c r="O83" s="34" t="str">
        <f>iferror(vlookup(M83,'AlumniEI SIGARRA'!B:E,4,0),iferror(vlookup(B83&amp;"@fe.up.pt",'AlumniEI SIGARRA'!C:E,3,0),vlookup(B83,'AlumniEI SIGARRA'!A:E,5,0)))</f>
        <v>https://www.linkedin.com/in/aluisamarques/</v>
      </c>
      <c r="P83" s="1"/>
    </row>
    <row r="84">
      <c r="A84" s="29">
        <v>45351.00875861111</v>
      </c>
      <c r="B84" s="31" t="s">
        <v>8327</v>
      </c>
      <c r="C84" s="31" t="s">
        <v>1421</v>
      </c>
      <c r="D84" s="31" t="s">
        <v>8182</v>
      </c>
      <c r="E84" s="30">
        <v>2008.0</v>
      </c>
      <c r="F84" s="32" t="s">
        <v>1423</v>
      </c>
      <c r="G84" s="31" t="s">
        <v>8183</v>
      </c>
      <c r="H84" s="31" t="s">
        <v>1424</v>
      </c>
      <c r="I84" s="31" t="s">
        <v>8188</v>
      </c>
      <c r="J84" s="33">
        <f>IF(A84="","", MAX(COUNTIF('AlumniEI SIGARRA'!A:A,B84),COUNTIF('AlumniEI SIGARRA'!B:B,IF(K84="",C84,K84)),COUNTIF('AlumniEI SIGARRA'!C:C,B84&amp;"@fe.up.pt")))</f>
        <v>1</v>
      </c>
      <c r="K84" s="1"/>
      <c r="L84" s="1"/>
      <c r="M84" s="1" t="str">
        <f>IF(K84&lt;&gt;"",K84,iferror(vlookup(B84,'AlumniEI SIGARRA'!A:B,2,0),iferror(vlookup(B84&amp;"@fe.up.pt",'AlumniEI SIGARRA'!C:V,20,0),C84)))</f>
        <v>Daniel José Barbudo Aguilar</v>
      </c>
      <c r="N84" s="34" t="str">
        <f t="shared" si="1"/>
        <v>https://www.linkedin.com/in/djbaguilar/</v>
      </c>
      <c r="O84" s="34" t="str">
        <f>iferror(vlookup(M84,'AlumniEI SIGARRA'!B:E,4,0),iferror(vlookup(B84&amp;"@fe.up.pt",'AlumniEI SIGARRA'!C:E,3,0),vlookup(B84,'AlumniEI SIGARRA'!A:E,5,0)))</f>
        <v>https://www.linkedin.com/in/djbaguilar/</v>
      </c>
      <c r="P84" s="1" t="str">
        <f t="shared" ref="P84:P85" si="9">IF(O84&lt;&gt;"",IF(N84=O84,"","BAD"),"")</f>
        <v/>
      </c>
    </row>
    <row r="85">
      <c r="A85" s="29">
        <v>45351.01698238426</v>
      </c>
      <c r="B85" s="31" t="s">
        <v>8328</v>
      </c>
      <c r="C85" s="31" t="s">
        <v>6919</v>
      </c>
      <c r="D85" s="31" t="s">
        <v>8182</v>
      </c>
      <c r="E85" s="30">
        <v>2012.0</v>
      </c>
      <c r="F85" s="32" t="s">
        <v>6921</v>
      </c>
      <c r="G85" s="31" t="s">
        <v>8183</v>
      </c>
      <c r="H85" s="31" t="s">
        <v>6922</v>
      </c>
      <c r="I85" s="31" t="s">
        <v>8188</v>
      </c>
      <c r="J85" s="33">
        <f>IF(A85="","", MAX(COUNTIF('AlumniEI SIGARRA'!A:A,B85),COUNTIF('AlumniEI SIGARRA'!B:B,IF(K85="",C85,K85)),COUNTIF('AlumniEI SIGARRA'!C:C,B85&amp;"@fe.up.pt")))</f>
        <v>1</v>
      </c>
      <c r="K85" s="1"/>
      <c r="L85" s="1"/>
      <c r="M85" s="1" t="str">
        <f>IF(K85&lt;&gt;"",K85,iferror(vlookup(B85,'AlumniEI SIGARRA'!A:B,2,0),iferror(vlookup(B85&amp;"@fe.up.pt",'AlumniEI SIGARRA'!C:V,20,0),C85)))</f>
        <v>Rui Pedro Peixoto Gonçalves</v>
      </c>
      <c r="N85" s="34" t="str">
        <f t="shared" si="1"/>
        <v>https://www.linkedin.com/in/ruippeixotog/</v>
      </c>
      <c r="O85" s="34" t="str">
        <f>iferror(vlookup(M85,'AlumniEI SIGARRA'!B:E,4,0),iferror(vlookup(B85&amp;"@fe.up.pt",'AlumniEI SIGARRA'!C:E,3,0),vlookup(B85,'AlumniEI SIGARRA'!A:E,5,0)))</f>
        <v>https://www.linkedin.com/in/ruippeixotog/</v>
      </c>
      <c r="P85" s="1" t="str">
        <f t="shared" si="9"/>
        <v/>
      </c>
    </row>
    <row r="86">
      <c r="A86" s="29">
        <v>45351.02034365741</v>
      </c>
      <c r="B86" s="31" t="s">
        <v>8329</v>
      </c>
      <c r="C86" s="31" t="s">
        <v>2002</v>
      </c>
      <c r="D86" s="31" t="s">
        <v>8182</v>
      </c>
      <c r="E86" s="30">
        <v>2009.0</v>
      </c>
      <c r="F86" s="32" t="s">
        <v>8330</v>
      </c>
      <c r="G86" s="31" t="s">
        <v>8183</v>
      </c>
      <c r="H86" s="31" t="s">
        <v>8331</v>
      </c>
      <c r="I86" s="31" t="s">
        <v>8184</v>
      </c>
      <c r="J86" s="33">
        <f>IF(A86="","", MAX(COUNTIF('AlumniEI SIGARRA'!A:A,B86),COUNTIF('AlumniEI SIGARRA'!B:B,IF(K86="",C86,K86)),COUNTIF('AlumniEI SIGARRA'!C:C,B86&amp;"@fe.up.pt")))</f>
        <v>1</v>
      </c>
      <c r="K86" s="1"/>
      <c r="L86" s="1"/>
      <c r="M86" s="1" t="str">
        <f>IF(K86&lt;&gt;"",K86,iferror(vlookup(B86,'AlumniEI SIGARRA'!A:B,2,0),iferror(vlookup(B86&amp;"@fe.up.pt",'AlumniEI SIGARRA'!C:V,20,0),C86)))</f>
        <v>Felipe Ávila da Costa</v>
      </c>
      <c r="N86" s="34" t="str">
        <f t="shared" si="1"/>
        <v>https://www.linkedin.com/in/felipeacosta</v>
      </c>
      <c r="O86" s="34" t="str">
        <f>iferror(vlookup(M86,'AlumniEI SIGARRA'!B:E,4,0),iferror(vlookup(B86&amp;"@fe.up.pt",'AlumniEI SIGARRA'!C:E,3,0),vlookup(B86,'AlumniEI SIGARRA'!A:E,5,0)))</f>
        <v>https://www.linkedin.com/in/felipeacosta/</v>
      </c>
      <c r="P86" s="1"/>
    </row>
    <row r="87">
      <c r="A87" s="29">
        <v>45351.26229668982</v>
      </c>
      <c r="B87" s="31" t="s">
        <v>8332</v>
      </c>
      <c r="C87" s="31" t="s">
        <v>3932</v>
      </c>
      <c r="D87" s="31" t="s">
        <v>8182</v>
      </c>
      <c r="E87" s="30">
        <v>2014.0</v>
      </c>
      <c r="F87" s="32" t="s">
        <v>3934</v>
      </c>
      <c r="G87" s="31" t="s">
        <v>8183</v>
      </c>
      <c r="H87" s="31" t="s">
        <v>3935</v>
      </c>
      <c r="I87" s="31" t="s">
        <v>8184</v>
      </c>
      <c r="J87" s="33">
        <f>IF(A87="","", MAX(COUNTIF('AlumniEI SIGARRA'!A:A,B87),COUNTIF('AlumniEI SIGARRA'!B:B,IF(K87="",C87,K87)),COUNTIF('AlumniEI SIGARRA'!C:C,B87&amp;"@fe.up.pt")))</f>
        <v>1</v>
      </c>
      <c r="K87" s="1"/>
      <c r="L87" s="1"/>
      <c r="M87" s="1" t="str">
        <f>IF(K87&lt;&gt;"",K87,iferror(vlookup(B87,'AlumniEI SIGARRA'!A:B,2,0),iferror(vlookup(B87&amp;"@fe.up.pt",'AlumniEI SIGARRA'!C:V,20,0),C87)))</f>
        <v>José Carlos Portela Pereira</v>
      </c>
      <c r="N87" s="34" t="str">
        <f t="shared" si="1"/>
        <v>https://www.linkedin.com/in/jcarlosportelapereira/</v>
      </c>
      <c r="O87" s="34" t="str">
        <f>iferror(vlookup(M87,'AlumniEI SIGARRA'!B:E,4,0),iferror(vlookup(B87&amp;"@fe.up.pt",'AlumniEI SIGARRA'!C:E,3,0),vlookup(B87,'AlumniEI SIGARRA'!A:E,5,0)))</f>
        <v>https://www.linkedin.com/in/jcarlosportelapereira/</v>
      </c>
      <c r="P87" s="1" t="str">
        <f t="shared" ref="P87:P94" si="10">IF(O87&lt;&gt;"",IF(N87=O87,"","BAD"),"")</f>
        <v/>
      </c>
    </row>
    <row r="88">
      <c r="A88" s="29">
        <v>45351.26671884259</v>
      </c>
      <c r="B88" s="31" t="s">
        <v>8333</v>
      </c>
      <c r="C88" s="31" t="s">
        <v>6824</v>
      </c>
      <c r="D88" s="31" t="s">
        <v>8214</v>
      </c>
      <c r="E88" s="30">
        <v>2000.0</v>
      </c>
      <c r="F88" s="32" t="s">
        <v>6826</v>
      </c>
      <c r="G88" s="31" t="s">
        <v>8183</v>
      </c>
      <c r="H88" s="31" t="s">
        <v>6827</v>
      </c>
      <c r="I88" s="31" t="s">
        <v>8188</v>
      </c>
      <c r="J88" s="33">
        <f>IF(A88="","", MAX(COUNTIF('AlumniEI SIGARRA'!A:A,B88),COUNTIF('AlumniEI SIGARRA'!B:B,IF(K88="",C88,K88)),COUNTIF('AlumniEI SIGARRA'!C:C,B88&amp;"@fe.up.pt")))</f>
        <v>1</v>
      </c>
      <c r="K88" s="1"/>
      <c r="L88" s="1"/>
      <c r="M88" s="1" t="str">
        <f>IF(K88&lt;&gt;"",K88,iferror(vlookup(B88,'AlumniEI SIGARRA'!A:B,2,0),iferror(vlookup(B88&amp;"@fe.up.pt",'AlumniEI SIGARRA'!C:V,20,0),C88)))</f>
        <v>Rui Miguel Barbosa Pinto</v>
      </c>
      <c r="N88" s="34" t="str">
        <f t="shared" si="1"/>
        <v>https://www.linkedin.com/in/ruibpinto/</v>
      </c>
      <c r="O88" s="34" t="str">
        <f>iferror(vlookup(M88,'AlumniEI SIGARRA'!B:E,4,0),iferror(vlookup(B88&amp;"@fe.up.pt",'AlumniEI SIGARRA'!C:E,3,0),vlookup(B88,'AlumniEI SIGARRA'!A:E,5,0)))</f>
        <v>https://www.linkedin.com/in/ruibpinto/</v>
      </c>
      <c r="P88" s="1" t="str">
        <f t="shared" si="10"/>
        <v/>
      </c>
    </row>
    <row r="89">
      <c r="A89" s="29">
        <v>45351.31985699074</v>
      </c>
      <c r="B89" s="31" t="s">
        <v>8334</v>
      </c>
      <c r="C89" s="31" t="s">
        <v>5253</v>
      </c>
      <c r="D89" s="31" t="s">
        <v>8182</v>
      </c>
      <c r="E89" s="30">
        <v>2017.0</v>
      </c>
      <c r="F89" s="32" t="s">
        <v>5255</v>
      </c>
      <c r="G89" s="31" t="s">
        <v>8183</v>
      </c>
      <c r="H89" s="31" t="s">
        <v>5256</v>
      </c>
      <c r="I89" s="31" t="s">
        <v>8188</v>
      </c>
      <c r="J89" s="33">
        <f>IF(A89="","", MAX(COUNTIF('AlumniEI SIGARRA'!A:A,B89),COUNTIF('AlumniEI SIGARRA'!B:B,IF(K89="",C89,K89)),COUNTIF('AlumniEI SIGARRA'!C:C,B89&amp;"@fe.up.pt")))</f>
        <v>1</v>
      </c>
      <c r="K89" s="1"/>
      <c r="L89" s="1"/>
      <c r="M89" s="1" t="str">
        <f>IF(K89&lt;&gt;"",K89,iferror(vlookup(B89,'AlumniEI SIGARRA'!A:B,2,0),iferror(vlookup(B89&amp;"@fe.up.pt",'AlumniEI SIGARRA'!C:V,20,0),C89)))</f>
        <v>Miguel Geraldes Antunes Mendes</v>
      </c>
      <c r="N89" s="34" t="str">
        <f t="shared" si="1"/>
        <v>https://www.linkedin.com/in/miguel-mendes-6157608a/</v>
      </c>
      <c r="O89" s="34" t="str">
        <f>iferror(vlookup(M89,'AlumniEI SIGARRA'!B:E,4,0),iferror(vlookup(B89&amp;"@fe.up.pt",'AlumniEI SIGARRA'!C:E,3,0),vlookup(B89,'AlumniEI SIGARRA'!A:E,5,0)))</f>
        <v>https://www.linkedin.com/in/miguel-mendes-6157608a/</v>
      </c>
      <c r="P89" s="1" t="str">
        <f t="shared" si="10"/>
        <v/>
      </c>
    </row>
    <row r="90">
      <c r="A90" s="29">
        <v>45351.328318541666</v>
      </c>
      <c r="B90" s="30">
        <v>2.00400358E8</v>
      </c>
      <c r="C90" s="31" t="s">
        <v>2587</v>
      </c>
      <c r="D90" s="31" t="s">
        <v>8182</v>
      </c>
      <c r="E90" s="30">
        <v>2010.0</v>
      </c>
      <c r="F90" s="32" t="s">
        <v>8335</v>
      </c>
      <c r="G90" s="31" t="s">
        <v>8191</v>
      </c>
      <c r="H90" s="31" t="s">
        <v>2589</v>
      </c>
      <c r="I90" s="31" t="s">
        <v>8188</v>
      </c>
      <c r="J90" s="33">
        <f>IF(A90="","", MAX(COUNTIF('AlumniEI SIGARRA'!A:A,B90),COUNTIF('AlumniEI SIGARRA'!B:B,IF(K90="",C90,K90)),COUNTIF('AlumniEI SIGARRA'!C:C,B90&amp;"@fe.up.pt")))</f>
        <v>1</v>
      </c>
      <c r="K90" s="1"/>
      <c r="L90" s="1"/>
      <c r="M90" s="1" t="str">
        <f>IF(K90&lt;&gt;"",K90,iferror(vlookup(B90,'AlumniEI SIGARRA'!A:B,2,0),iferror(vlookup(B90&amp;"@fe.up.pt",'AlumniEI SIGARRA'!C:V,20,0),C90)))</f>
        <v>Helder Martins Fontes</v>
      </c>
      <c r="N90" s="34" t="str">
        <f t="shared" si="1"/>
        <v>https://www.linkedin.com/in/helder-fontes/</v>
      </c>
      <c r="O90" s="1" t="str">
        <f>iferror(vlookup(M90,'AlumniEI SIGARRA'!B:E,4,0),iferror(vlookup(B90&amp;"@fe.up.pt",'AlumniEI SIGARRA'!C:E,3,0),vlookup(B90,'AlumniEI SIGARRA'!A:E,5,0)))</f>
        <v/>
      </c>
      <c r="P90" s="1" t="str">
        <f t="shared" si="10"/>
        <v/>
      </c>
    </row>
    <row r="91">
      <c r="A91" s="29">
        <v>45351.34448159722</v>
      </c>
      <c r="B91" s="31" t="s">
        <v>8336</v>
      </c>
      <c r="C91" s="31" t="s">
        <v>1018</v>
      </c>
      <c r="D91" s="31" t="s">
        <v>8182</v>
      </c>
      <c r="E91" s="30">
        <v>2008.0</v>
      </c>
      <c r="F91" s="32" t="s">
        <v>1020</v>
      </c>
      <c r="G91" s="31" t="s">
        <v>8183</v>
      </c>
      <c r="H91" s="31" t="s">
        <v>8337</v>
      </c>
      <c r="I91" s="31" t="s">
        <v>8188</v>
      </c>
      <c r="J91" s="33">
        <f>IF(A91="","", MAX(COUNTIF('AlumniEI SIGARRA'!A:A,B91),COUNTIF('AlumniEI SIGARRA'!B:B,IF(K91="",C91,K91)),COUNTIF('AlumniEI SIGARRA'!C:C,B91&amp;"@fe.up.pt")))</f>
        <v>1</v>
      </c>
      <c r="K91" s="1"/>
      <c r="L91" s="1"/>
      <c r="M91" s="1" t="str">
        <f>IF(K91&lt;&gt;"",K91,iferror(vlookup(B91,'AlumniEI SIGARRA'!A:B,2,0),iferror(vlookup(B91&amp;"@fe.up.pt",'AlumniEI SIGARRA'!C:V,20,0),C91)))</f>
        <v>Bruno Ricardo da Silva Pereira</v>
      </c>
      <c r="N91" s="34" t="str">
        <f t="shared" si="1"/>
        <v>https://www.linkedin.com/in/brunopereira/</v>
      </c>
      <c r="O91" s="34" t="str">
        <f>iferror(vlookup(M91,'AlumniEI SIGARRA'!B:E,4,0),iferror(vlookup(B91&amp;"@fe.up.pt",'AlumniEI SIGARRA'!C:E,3,0),vlookup(B91,'AlumniEI SIGARRA'!A:E,5,0)))</f>
        <v>https://www.linkedin.com/in/brunopereira/</v>
      </c>
      <c r="P91" s="1" t="str">
        <f t="shared" si="10"/>
        <v/>
      </c>
    </row>
    <row r="92">
      <c r="A92" s="29">
        <v>45351.35281306713</v>
      </c>
      <c r="B92" s="35" t="s">
        <v>8338</v>
      </c>
      <c r="C92" s="31" t="s">
        <v>1388</v>
      </c>
      <c r="D92" s="31" t="s">
        <v>8182</v>
      </c>
      <c r="E92" s="30">
        <v>2008.0</v>
      </c>
      <c r="F92" s="32" t="s">
        <v>1390</v>
      </c>
      <c r="G92" s="31" t="s">
        <v>8183</v>
      </c>
      <c r="H92" s="31" t="s">
        <v>8339</v>
      </c>
      <c r="I92" s="31" t="s">
        <v>8188</v>
      </c>
      <c r="J92" s="33">
        <f>IF(A92="","", MAX(COUNTIF('AlumniEI SIGARRA'!A:A,B92),COUNTIF('AlumniEI SIGARRA'!B:B,IF(K92="",C92,K92)),COUNTIF('AlumniEI SIGARRA'!C:C,B92&amp;"@fe.up.pt")))</f>
        <v>1</v>
      </c>
      <c r="K92" s="1"/>
      <c r="L92" s="1"/>
      <c r="M92" s="1" t="str">
        <f>IF(K92&lt;&gt;"",K92,iferror(vlookup(B92,'AlumniEI SIGARRA'!A:B,2,0),iferror(vlookup(B92&amp;"@fe.up.pt",'AlumniEI SIGARRA'!C:V,20,0),C92)))</f>
        <v>Daniel Filipe de Oliveira Alves</v>
      </c>
      <c r="N92" s="34" t="str">
        <f t="shared" si="1"/>
        <v>https://www.linkedin.com/in/danielfoalves/</v>
      </c>
      <c r="O92" s="34" t="str">
        <f>iferror(vlookup(M92,'AlumniEI SIGARRA'!B:E,4,0),iferror(vlookup(B92&amp;"@fe.up.pt",'AlumniEI SIGARRA'!C:E,3,0),vlookup(B92,'AlumniEI SIGARRA'!A:E,5,0)))</f>
        <v>https://www.linkedin.com/in/danielfoalves/</v>
      </c>
      <c r="P92" s="1" t="str">
        <f t="shared" si="10"/>
        <v/>
      </c>
    </row>
    <row r="93">
      <c r="A93" s="29">
        <v>45351.35883877314</v>
      </c>
      <c r="B93" s="30">
        <v>2.00700622E8</v>
      </c>
      <c r="C93" s="31" t="s">
        <v>7589</v>
      </c>
      <c r="D93" s="31" t="s">
        <v>8182</v>
      </c>
      <c r="E93" s="30">
        <v>2013.0</v>
      </c>
      <c r="F93" s="32" t="s">
        <v>7591</v>
      </c>
      <c r="G93" s="31" t="s">
        <v>8183</v>
      </c>
      <c r="H93" s="31" t="s">
        <v>7592</v>
      </c>
      <c r="I93" s="31" t="s">
        <v>8184</v>
      </c>
      <c r="J93" s="33">
        <f>IF(A93="","", MAX(COUNTIF('AlumniEI SIGARRA'!A:A,B93),COUNTIF('AlumniEI SIGARRA'!B:B,IF(K93="",C93,K93)),COUNTIF('AlumniEI SIGARRA'!C:C,B93&amp;"@fe.up.pt")))</f>
        <v>1</v>
      </c>
      <c r="K93" s="1"/>
      <c r="L93" s="1"/>
      <c r="M93" s="1" t="str">
        <f>IF(K93&lt;&gt;"",K93,iferror(vlookup(B93,'AlumniEI SIGARRA'!A:B,2,0),iferror(vlookup(B93&amp;"@fe.up.pt",'AlumniEI SIGARRA'!C:V,20,0),C93)))</f>
        <v>Vasco Pereira Torres</v>
      </c>
      <c r="N93" s="34" t="str">
        <f t="shared" si="1"/>
        <v>https://www.linkedin.com/in/vascotorres/</v>
      </c>
      <c r="O93" s="34" t="str">
        <f>iferror(vlookup(M93,'AlumniEI SIGARRA'!B:E,4,0),iferror(vlookup(B93&amp;"@fe.up.pt",'AlumniEI SIGARRA'!C:E,3,0),vlookup(B93,'AlumniEI SIGARRA'!A:E,5,0)))</f>
        <v>https://www.linkedin.com/in/vascotorres/</v>
      </c>
      <c r="P93" s="1" t="str">
        <f t="shared" si="10"/>
        <v/>
      </c>
    </row>
    <row r="94">
      <c r="A94" s="29">
        <v>45351.35907225695</v>
      </c>
      <c r="B94" s="31" t="s">
        <v>8340</v>
      </c>
      <c r="C94" s="31" t="s">
        <v>1285</v>
      </c>
      <c r="D94" s="31" t="s">
        <v>8182</v>
      </c>
      <c r="E94" s="30">
        <v>2018.0</v>
      </c>
      <c r="F94" s="32" t="s">
        <v>8341</v>
      </c>
      <c r="G94" s="36" t="s">
        <v>8191</v>
      </c>
      <c r="H94" s="31"/>
      <c r="I94" s="31" t="s">
        <v>8188</v>
      </c>
      <c r="J94" s="33">
        <f>IF(A94="","", MAX(COUNTIF('AlumniEI SIGARRA'!A:A,B94),COUNTIF('AlumniEI SIGARRA'!B:B,IF(K94="",C94,K94)),COUNTIF('AlumniEI SIGARRA'!C:C,B94&amp;"@fe.up.pt")))</f>
        <v>1</v>
      </c>
      <c r="K94" s="1"/>
      <c r="L94" s="1"/>
      <c r="M94" s="1" t="str">
        <f>IF(K94&lt;&gt;"",K94,iferror(vlookup(B94,'AlumniEI SIGARRA'!A:B,2,0),iferror(vlookup(B94&amp;"@fe.up.pt",'AlumniEI SIGARRA'!C:V,20,0),C94)))</f>
        <v>Cláudio Luís de Sousa Monteiro</v>
      </c>
      <c r="N94" s="34" t="str">
        <f t="shared" si="1"/>
        <v>https://www.linkedin.com/in/claudiomonteiro391/</v>
      </c>
      <c r="O94" s="1" t="str">
        <f>iferror(vlookup(M94,'AlumniEI SIGARRA'!B:E,4,0),iferror(vlookup(B94&amp;"@fe.up.pt",'AlumniEI SIGARRA'!C:E,3,0),vlookup(B94,'AlumniEI SIGARRA'!A:E,5,0)))</f>
        <v/>
      </c>
      <c r="P94" s="1" t="str">
        <f t="shared" si="10"/>
        <v/>
      </c>
    </row>
    <row r="95">
      <c r="A95" s="29">
        <v>45351.359210636576</v>
      </c>
      <c r="B95" s="31" t="s">
        <v>8342</v>
      </c>
      <c r="C95" s="31" t="s">
        <v>3115</v>
      </c>
      <c r="D95" s="31" t="s">
        <v>8182</v>
      </c>
      <c r="E95" s="30">
        <v>2012.0</v>
      </c>
      <c r="F95" s="32" t="s">
        <v>8343</v>
      </c>
      <c r="G95" s="31" t="s">
        <v>8183</v>
      </c>
      <c r="H95" s="31" t="s">
        <v>8344</v>
      </c>
      <c r="I95" s="31" t="s">
        <v>8188</v>
      </c>
      <c r="J95" s="33">
        <f>IF(A95="","", MAX(COUNTIF('AlumniEI SIGARRA'!A:A,B95),COUNTIF('AlumniEI SIGARRA'!B:B,IF(K95="",C95,K95)),COUNTIF('AlumniEI SIGARRA'!C:C,B95&amp;"@fe.up.pt")))</f>
        <v>1</v>
      </c>
      <c r="K95" s="1"/>
      <c r="L95" s="1"/>
      <c r="M95" s="1" t="str">
        <f>IF(K95&lt;&gt;"",K95,iferror(vlookup(B95,'AlumniEI SIGARRA'!A:B,2,0),iferror(vlookup(B95&amp;"@fe.up.pt",'AlumniEI SIGARRA'!C:V,20,0),C95)))</f>
        <v>João de Melo Feio Pinheiro Gonçalves</v>
      </c>
      <c r="N95" s="34" t="str">
        <f t="shared" si="1"/>
        <v>https://www.linkedin.com/in/joao-feio-goncalves</v>
      </c>
      <c r="O95" s="34" t="str">
        <f>iferror(vlookup(M95,'AlumniEI SIGARRA'!B:E,4,0),iferror(vlookup(B95&amp;"@fe.up.pt",'AlumniEI SIGARRA'!C:E,3,0),vlookup(B95,'AlumniEI SIGARRA'!A:E,5,0)))</f>
        <v>https://www.linkedin.com/in/joao-feio-goncalves/</v>
      </c>
      <c r="P95" s="1"/>
    </row>
    <row r="96">
      <c r="A96" s="29">
        <v>45351.36023278935</v>
      </c>
      <c r="B96" s="31" t="s">
        <v>8345</v>
      </c>
      <c r="C96" s="31" t="s">
        <v>2768</v>
      </c>
      <c r="D96" s="31" t="s">
        <v>8182</v>
      </c>
      <c r="E96" s="30">
        <v>2010.0</v>
      </c>
      <c r="F96" s="32" t="s">
        <v>8346</v>
      </c>
      <c r="G96" s="31" t="s">
        <v>8183</v>
      </c>
      <c r="H96" s="31" t="s">
        <v>2771</v>
      </c>
      <c r="I96" s="31" t="s">
        <v>8184</v>
      </c>
      <c r="J96" s="33">
        <f>IF(A96="","", MAX(COUNTIF('AlumniEI SIGARRA'!A:A,B96),COUNTIF('AlumniEI SIGARRA'!B:B,IF(K96="",C96,K96)),COUNTIF('AlumniEI SIGARRA'!C:C,B96&amp;"@fe.up.pt")))</f>
        <v>1</v>
      </c>
      <c r="K96" s="1"/>
      <c r="L96" s="1"/>
      <c r="M96" s="1" t="str">
        <f>IF(K96&lt;&gt;"",K96,iferror(vlookup(B96,'AlumniEI SIGARRA'!A:B,2,0),iferror(vlookup(B96&amp;"@fe.up.pt",'AlumniEI SIGARRA'!C:V,20,0),C96)))</f>
        <v>Hugo Norberto Jesus Meira</v>
      </c>
      <c r="N96" s="34" t="str">
        <f t="shared" si="1"/>
        <v>https://www.linkedin.com/in/hugomeira</v>
      </c>
      <c r="O96" s="34" t="str">
        <f>iferror(vlookup(M96,'AlumniEI SIGARRA'!B:E,4,0),iferror(vlookup(B96&amp;"@fe.up.pt",'AlumniEI SIGARRA'!C:E,3,0),vlookup(B96,'AlumniEI SIGARRA'!A:E,5,0)))</f>
        <v>https://www.linkedin.com/in/hugomeira/</v>
      </c>
      <c r="P96" s="1"/>
    </row>
    <row r="97">
      <c r="A97" s="29">
        <v>45351.36253827546</v>
      </c>
      <c r="B97" s="31" t="s">
        <v>8347</v>
      </c>
      <c r="C97" s="31" t="s">
        <v>7214</v>
      </c>
      <c r="D97" s="31" t="s">
        <v>8182</v>
      </c>
      <c r="E97" s="30">
        <v>2016.0</v>
      </c>
      <c r="F97" s="32" t="s">
        <v>8348</v>
      </c>
      <c r="G97" s="31" t="s">
        <v>8191</v>
      </c>
      <c r="H97" s="31" t="s">
        <v>7216</v>
      </c>
      <c r="I97" s="31" t="s">
        <v>8188</v>
      </c>
      <c r="J97" s="33">
        <f>IF(A97="","", MAX(COUNTIF('AlumniEI SIGARRA'!A:A,B97),COUNTIF('AlumniEI SIGARRA'!B:B,IF(K97="",C97,K97)),COUNTIF('AlumniEI SIGARRA'!C:C,B97&amp;"@fe.up.pt")))</f>
        <v>1</v>
      </c>
      <c r="K97" s="1"/>
      <c r="L97" s="1"/>
      <c r="M97" s="1" t="str">
        <f>IF(K97&lt;&gt;"",K97,iferror(vlookup(B97,'AlumniEI SIGARRA'!A:B,2,0),iferror(vlookup(B97&amp;"@fe.up.pt",'AlumniEI SIGARRA'!C:V,20,0),C97)))</f>
        <v>Tiago Almeida Fernandes</v>
      </c>
      <c r="N97" s="34" t="str">
        <f t="shared" si="1"/>
        <v>https://www.linkedin.com/in/tiagoalmeidafernandes/</v>
      </c>
      <c r="O97" s="1" t="str">
        <f>iferror(vlookup(M97,'AlumniEI SIGARRA'!B:E,4,0),iferror(vlookup(B97&amp;"@fe.up.pt",'AlumniEI SIGARRA'!C:E,3,0),vlookup(B97,'AlumniEI SIGARRA'!A:E,5,0)))</f>
        <v/>
      </c>
      <c r="P97" s="1" t="str">
        <f>IF(O97&lt;&gt;"",IF(N97=O97,"","BAD"),"")</f>
        <v/>
      </c>
    </row>
    <row r="98">
      <c r="A98" s="29">
        <v>45351.36258248842</v>
      </c>
      <c r="B98" s="31" t="s">
        <v>8349</v>
      </c>
      <c r="C98" s="31" t="s">
        <v>4838</v>
      </c>
      <c r="D98" s="31" t="s">
        <v>8182</v>
      </c>
      <c r="E98" s="30">
        <v>2014.0</v>
      </c>
      <c r="F98" s="32" t="s">
        <v>8350</v>
      </c>
      <c r="G98" s="31" t="s">
        <v>8183</v>
      </c>
      <c r="H98" s="31" t="s">
        <v>4841</v>
      </c>
      <c r="I98" s="31" t="s">
        <v>8188</v>
      </c>
      <c r="J98" s="33">
        <f>IF(A98="","", MAX(COUNTIF('AlumniEI SIGARRA'!A:A,B98),COUNTIF('AlumniEI SIGARRA'!B:B,IF(K98="",C98,K98)),COUNTIF('AlumniEI SIGARRA'!C:C,B98&amp;"@fe.up.pt")))</f>
        <v>1</v>
      </c>
      <c r="K98" s="1"/>
      <c r="L98" s="1"/>
      <c r="M98" s="1" t="str">
        <f>IF(K98&lt;&gt;"",K98,iferror(vlookup(B98,'AlumniEI SIGARRA'!A:B,2,0),iferror(vlookup(B98&amp;"@fe.up.pt",'AlumniEI SIGARRA'!C:V,20,0),C98)))</f>
        <v>Margarida Isabel Garcia Pereira</v>
      </c>
      <c r="N98" s="34" t="str">
        <f t="shared" si="1"/>
        <v>https://www.linkedin.com/in/pereiramargarida</v>
      </c>
      <c r="O98" s="34" t="str">
        <f>iferror(vlookup(M98,'AlumniEI SIGARRA'!B:E,4,0),iferror(vlookup(B98&amp;"@fe.up.pt",'AlumniEI SIGARRA'!C:E,3,0),vlookup(B98,'AlumniEI SIGARRA'!A:E,5,0)))</f>
        <v>https://www.linkedin.com/in/pereiramargarida/</v>
      </c>
      <c r="P98" s="1"/>
    </row>
    <row r="99">
      <c r="A99" s="29">
        <v>45351.36294413194</v>
      </c>
      <c r="B99" s="30">
        <v>2.00700742E8</v>
      </c>
      <c r="C99" s="31" t="s">
        <v>233</v>
      </c>
      <c r="D99" s="31" t="s">
        <v>8182</v>
      </c>
      <c r="E99" s="30">
        <v>2020.0</v>
      </c>
      <c r="F99" s="32" t="s">
        <v>8351</v>
      </c>
      <c r="G99" s="31" t="s">
        <v>8191</v>
      </c>
      <c r="H99" s="31" t="s">
        <v>235</v>
      </c>
      <c r="I99" s="31" t="s">
        <v>8188</v>
      </c>
      <c r="J99" s="33">
        <f>IF(A99="","", MAX(COUNTIF('AlumniEI SIGARRA'!A:A,B99),COUNTIF('AlumniEI SIGARRA'!B:B,IF(K99="",C99,K99)),COUNTIF('AlumniEI SIGARRA'!C:C,B99&amp;"@fe.up.pt")))</f>
        <v>1</v>
      </c>
      <c r="K99" s="1"/>
      <c r="L99" s="1"/>
      <c r="M99" s="1" t="str">
        <f>IF(K99&lt;&gt;"",K99,iferror(vlookup(B99,'AlumniEI SIGARRA'!A:B,2,0),iferror(vlookup(B99&amp;"@fe.up.pt",'AlumniEI SIGARRA'!C:V,20,0),C99)))</f>
        <v>Ana Cláudia Fonseca Santos</v>
      </c>
      <c r="N99" s="34" t="str">
        <f t="shared" si="1"/>
        <v>https://www.linkedin.com/in/ana-santos-556807130</v>
      </c>
      <c r="O99" s="1" t="str">
        <f>iferror(vlookup(M99,'AlumniEI SIGARRA'!B:E,4,0),iferror(vlookup(B99&amp;"@fe.up.pt",'AlumniEI SIGARRA'!C:E,3,0),vlookup(B99,'AlumniEI SIGARRA'!A:E,5,0)))</f>
        <v/>
      </c>
      <c r="P99" s="1" t="str">
        <f>IF(O99&lt;&gt;"",IF(N99=O99,"","BAD"),"")</f>
        <v/>
      </c>
    </row>
    <row r="100">
      <c r="A100" s="29">
        <v>45351.36408223379</v>
      </c>
      <c r="B100" s="31" t="s">
        <v>8352</v>
      </c>
      <c r="C100" s="31" t="s">
        <v>8353</v>
      </c>
      <c r="D100" s="31" t="s">
        <v>8182</v>
      </c>
      <c r="E100" s="30">
        <v>2012.0</v>
      </c>
      <c r="F100" s="32" t="s">
        <v>8354</v>
      </c>
      <c r="G100" s="31" t="s">
        <v>8183</v>
      </c>
      <c r="H100" s="31" t="s">
        <v>48</v>
      </c>
      <c r="I100" s="31" t="s">
        <v>8184</v>
      </c>
      <c r="J100" s="33">
        <f>IF(A100="","", MAX(COUNTIF('AlumniEI SIGARRA'!A:A,B100),COUNTIF('AlumniEI SIGARRA'!B:B,IF(K100="",C100,K100)),COUNTIF('AlumniEI SIGARRA'!C:C,B100&amp;"@fe.up.pt")))</f>
        <v>1</v>
      </c>
      <c r="K100" s="1"/>
      <c r="L100" s="1"/>
      <c r="M100" s="1" t="str">
        <f>IF(K100&lt;&gt;"",K100,iferror(vlookup(B100,'AlumniEI SIGARRA'!A:B,2,0),iferror(vlookup(B100&amp;"@fe.up.pt",'AlumniEI SIGARRA'!C:V,20,0),C100)))</f>
        <v>Admilo Élvio Mendes Ribeiro</v>
      </c>
      <c r="N100" s="34" t="str">
        <f t="shared" si="1"/>
        <v>https://www.linkedin.com/in/ribadmilo</v>
      </c>
      <c r="O100" s="34" t="str">
        <f>iferror(vlookup(M100,'AlumniEI SIGARRA'!B:E,4,0),iferror(vlookup(B100&amp;"@fe.up.pt",'AlumniEI SIGARRA'!C:E,3,0),vlookup(B100,'AlumniEI SIGARRA'!A:E,5,0)))</f>
        <v>https://www.linkedin.com/in/ribadmilo/</v>
      </c>
      <c r="P100" s="1"/>
    </row>
    <row r="101">
      <c r="A101" s="29">
        <v>45351.36488193287</v>
      </c>
      <c r="B101" s="31" t="s">
        <v>8355</v>
      </c>
      <c r="C101" s="31" t="s">
        <v>690</v>
      </c>
      <c r="D101" s="31" t="s">
        <v>8182</v>
      </c>
      <c r="E101" s="30">
        <v>2011.0</v>
      </c>
      <c r="F101" s="32" t="s">
        <v>8356</v>
      </c>
      <c r="G101" s="31" t="s">
        <v>8183</v>
      </c>
      <c r="H101" s="31" t="s">
        <v>8357</v>
      </c>
      <c r="I101" s="31" t="s">
        <v>8188</v>
      </c>
      <c r="J101" s="33">
        <f>IF(A101="","", MAX(COUNTIF('AlumniEI SIGARRA'!A:A,B101),COUNTIF('AlumniEI SIGARRA'!B:B,IF(K101="",C101,K101)),COUNTIF('AlumniEI SIGARRA'!C:C,B101&amp;"@fe.up.pt")))</f>
        <v>1</v>
      </c>
      <c r="K101" s="1"/>
      <c r="L101" s="1"/>
      <c r="M101" s="1" t="str">
        <f>IF(K101&lt;&gt;"",K101,iferror(vlookup(B101,'AlumniEI SIGARRA'!A:B,2,0),iferror(vlookup(B101&amp;"@fe.up.pt",'AlumniEI SIGARRA'!C:V,20,0),C101)))</f>
        <v>Antonio Jorge Ferreira Meireles Alpedrinha Ramos</v>
      </c>
      <c r="N101" s="34" t="str">
        <f t="shared" si="1"/>
        <v>https://www.linkedin.com/in/jalpedrinha</v>
      </c>
      <c r="O101" s="34" t="str">
        <f>iferror(vlookup(M101,'AlumniEI SIGARRA'!B:E,4,0),iferror(vlookup(B101&amp;"@fe.up.pt",'AlumniEI SIGARRA'!C:E,3,0),vlookup(B101,'AlumniEI SIGARRA'!A:E,5,0)))</f>
        <v>https://www.linkedin.com/in/jalpedrinha/</v>
      </c>
      <c r="P101" s="1"/>
    </row>
    <row r="102">
      <c r="A102" s="29">
        <v>45351.36601815972</v>
      </c>
      <c r="B102" s="31" t="s">
        <v>8358</v>
      </c>
      <c r="C102" s="31" t="s">
        <v>3619</v>
      </c>
      <c r="D102" s="31" t="s">
        <v>8182</v>
      </c>
      <c r="E102" s="30">
        <v>2017.0</v>
      </c>
      <c r="F102" s="32" t="s">
        <v>8359</v>
      </c>
      <c r="G102" s="31" t="s">
        <v>8183</v>
      </c>
      <c r="H102" s="31" t="s">
        <v>3622</v>
      </c>
      <c r="I102" s="31" t="s">
        <v>8186</v>
      </c>
      <c r="J102" s="33">
        <f>IF(A102="","", MAX(COUNTIF('AlumniEI SIGARRA'!A:A,B102),COUNTIF('AlumniEI SIGARRA'!B:B,IF(K102="",C102,K102)),COUNTIF('AlumniEI SIGARRA'!C:C,B102&amp;"@fe.up.pt")))</f>
        <v>1</v>
      </c>
      <c r="K102" s="1"/>
      <c r="L102" s="1"/>
      <c r="M102" s="1" t="str">
        <f>IF(K102&lt;&gt;"",K102,iferror(vlookup(B102,'AlumniEI SIGARRA'!A:B,2,0),iferror(vlookup(B102&amp;"@fe.up.pt",'AlumniEI SIGARRA'!C:V,20,0),C102)))</f>
        <v>João Pedro Miranda Maia</v>
      </c>
      <c r="N102" s="34" t="str">
        <f t="shared" si="1"/>
        <v>https://www.linkedin.com/in/jpmmaia</v>
      </c>
      <c r="O102" s="34" t="str">
        <f>iferror(vlookup(M102,'AlumniEI SIGARRA'!B:E,4,0),iferror(vlookup(B102&amp;"@fe.up.pt",'AlumniEI SIGARRA'!C:E,3,0),vlookup(B102,'AlumniEI SIGARRA'!A:E,5,0)))</f>
        <v>https://www.linkedin.com/in/jpmmaia/</v>
      </c>
      <c r="P102" s="1"/>
    </row>
    <row r="103">
      <c r="A103" s="29">
        <v>45351.36685972223</v>
      </c>
      <c r="B103" s="31" t="s">
        <v>8360</v>
      </c>
      <c r="C103" s="31" t="s">
        <v>3687</v>
      </c>
      <c r="D103" s="31" t="s">
        <v>8182</v>
      </c>
      <c r="E103" s="30">
        <v>2017.0</v>
      </c>
      <c r="F103" s="32" t="s">
        <v>8361</v>
      </c>
      <c r="G103" s="31" t="s">
        <v>8183</v>
      </c>
      <c r="H103" s="31" t="s">
        <v>3689</v>
      </c>
      <c r="I103" s="31" t="s">
        <v>8188</v>
      </c>
      <c r="J103" s="33">
        <f>IF(A103="","", MAX(COUNTIF('AlumniEI SIGARRA'!A:A,B103),COUNTIF('AlumniEI SIGARRA'!B:B,IF(K103="",C103,K103)),COUNTIF('AlumniEI SIGARRA'!C:C,B103&amp;"@fe.up.pt")))</f>
        <v>1</v>
      </c>
      <c r="K103" s="1"/>
      <c r="L103" s="1"/>
      <c r="M103" s="1" t="str">
        <f>IF(K103&lt;&gt;"",K103,iferror(vlookup(B103,'AlumniEI SIGARRA'!A:B,2,0),iferror(vlookup(B103&amp;"@fe.up.pt",'AlumniEI SIGARRA'!C:V,20,0),C103)))</f>
        <v>João Ricardo Pintas Soares</v>
      </c>
      <c r="N103" s="34" t="str">
        <f t="shared" si="1"/>
        <v>https://www.linkedin.com/in/joaorpsoares</v>
      </c>
      <c r="O103" s="1" t="str">
        <f>iferror(vlookup(M103,'AlumniEI SIGARRA'!B:E,4,0),iferror(vlookup(B103&amp;"@fe.up.pt",'AlumniEI SIGARRA'!C:E,3,0),vlookup(B103,'AlumniEI SIGARRA'!A:E,5,0)))</f>
        <v/>
      </c>
      <c r="P103" s="1" t="str">
        <f t="shared" ref="P103:P118" si="11">IF(O103&lt;&gt;"",IF(N103=O103,"","BAD"),"")</f>
        <v/>
      </c>
    </row>
    <row r="104">
      <c r="A104" s="29">
        <v>45351.36686729167</v>
      </c>
      <c r="B104" s="30">
        <v>2.01705377E8</v>
      </c>
      <c r="C104" s="31" t="s">
        <v>4314</v>
      </c>
      <c r="D104" s="31" t="s">
        <v>8182</v>
      </c>
      <c r="E104" s="30">
        <v>2023.0</v>
      </c>
      <c r="F104" s="32" t="s">
        <v>8362</v>
      </c>
      <c r="G104" s="31" t="s">
        <v>8191</v>
      </c>
      <c r="H104" s="31" t="s">
        <v>4316</v>
      </c>
      <c r="I104" s="31" t="s">
        <v>8188</v>
      </c>
      <c r="J104" s="33">
        <f>IF(A104="","", MAX(COUNTIF('AlumniEI SIGARRA'!A:A,B104),COUNTIF('AlumniEI SIGARRA'!B:B,IF(K104="",C104,K104)),COUNTIF('AlumniEI SIGARRA'!C:C,B104&amp;"@fe.up.pt")))</f>
        <v>1</v>
      </c>
      <c r="K104" s="1"/>
      <c r="L104" s="1"/>
      <c r="M104" s="1" t="str">
        <f>IF(K104&lt;&gt;"",K104,iferror(vlookup(B104,'AlumniEI SIGARRA'!A:B,2,0),iferror(vlookup(B104&amp;"@fe.up.pt",'AlumniEI SIGARRA'!C:V,20,0),C104)))</f>
        <v>Leonor Martins de Sousa</v>
      </c>
      <c r="N104" s="34" t="str">
        <f t="shared" si="1"/>
        <v>https://www.linkedin.com/in/leonormsousa</v>
      </c>
      <c r="O104" s="1" t="str">
        <f>iferror(vlookup(M104,'AlumniEI SIGARRA'!B:E,4,0),iferror(vlookup(B104&amp;"@fe.up.pt",'AlumniEI SIGARRA'!C:E,3,0),vlookup(B104,'AlumniEI SIGARRA'!A:E,5,0)))</f>
        <v/>
      </c>
      <c r="P104" s="1" t="str">
        <f t="shared" si="11"/>
        <v/>
      </c>
    </row>
    <row r="105">
      <c r="A105" s="29">
        <v>45351.36700805556</v>
      </c>
      <c r="B105" s="31" t="s">
        <v>8363</v>
      </c>
      <c r="C105" s="31" t="s">
        <v>1426</v>
      </c>
      <c r="D105" s="31" t="s">
        <v>8182</v>
      </c>
      <c r="E105" s="30">
        <v>2012.0</v>
      </c>
      <c r="F105" s="32" t="s">
        <v>8364</v>
      </c>
      <c r="G105" s="31" t="s">
        <v>8191</v>
      </c>
      <c r="H105" s="31" t="s">
        <v>1428</v>
      </c>
      <c r="I105" s="31" t="s">
        <v>8188</v>
      </c>
      <c r="J105" s="33">
        <f>IF(A105="","", MAX(COUNTIF('AlumniEI SIGARRA'!A:A,B105),COUNTIF('AlumniEI SIGARRA'!B:B,IF(K105="",C105,K105)),COUNTIF('AlumniEI SIGARRA'!C:C,B105&amp;"@fe.up.pt")))</f>
        <v>1</v>
      </c>
      <c r="K105" s="1"/>
      <c r="L105" s="1"/>
      <c r="M105" s="1" t="str">
        <f>IF(K105&lt;&gt;"",K105,iferror(vlookup(B105,'AlumniEI SIGARRA'!A:B,2,0),iferror(vlookup(B105&amp;"@fe.up.pt",'AlumniEI SIGARRA'!C:V,20,0),C105)))</f>
        <v>Daniel José da Costa Ferreira</v>
      </c>
      <c r="N105" s="34" t="str">
        <f t="shared" si="1"/>
        <v>https://www.linkedin.com/in/danieljcf</v>
      </c>
      <c r="O105" s="1" t="str">
        <f>iferror(vlookup(M105,'AlumniEI SIGARRA'!B:E,4,0),iferror(vlookup(B105&amp;"@fe.up.pt",'AlumniEI SIGARRA'!C:E,3,0),vlookup(B105,'AlumniEI SIGARRA'!A:E,5,0)))</f>
        <v/>
      </c>
      <c r="P105" s="1" t="str">
        <f t="shared" si="11"/>
        <v/>
      </c>
    </row>
    <row r="106">
      <c r="A106" s="29">
        <v>45351.367136562505</v>
      </c>
      <c r="B106" s="30">
        <v>2.01207046E8</v>
      </c>
      <c r="C106" s="31" t="s">
        <v>6886</v>
      </c>
      <c r="D106" s="31" t="s">
        <v>8182</v>
      </c>
      <c r="E106" s="30">
        <v>2018.0</v>
      </c>
      <c r="F106" s="32" t="s">
        <v>6888</v>
      </c>
      <c r="G106" s="31" t="s">
        <v>8183</v>
      </c>
      <c r="H106" s="31"/>
      <c r="I106" s="31" t="s">
        <v>8184</v>
      </c>
      <c r="J106" s="33">
        <f>IF(A106="","", MAX(COUNTIF('AlumniEI SIGARRA'!A:A,B106),COUNTIF('AlumniEI SIGARRA'!B:B,IF(K106="",C106,K106)),COUNTIF('AlumniEI SIGARRA'!C:C,B106&amp;"@fe.up.pt")))</f>
        <v>1</v>
      </c>
      <c r="K106" s="1"/>
      <c r="L106" s="1"/>
      <c r="M106" s="1" t="str">
        <f>IF(K106&lt;&gt;"",K106,iferror(vlookup(B106,'AlumniEI SIGARRA'!A:B,2,0),iferror(vlookup(B106&amp;"@fe.up.pt",'AlumniEI SIGARRA'!C:V,20,0),C106)))</f>
        <v>Rui Miguel Teixeira Vilares</v>
      </c>
      <c r="N106" s="34" t="str">
        <f t="shared" si="1"/>
        <v>https://www.linkedin.com/in/ruivilares/</v>
      </c>
      <c r="O106" s="34" t="str">
        <f>iferror(vlookup(M106,'AlumniEI SIGARRA'!B:E,4,0),iferror(vlookup(B106&amp;"@fe.up.pt",'AlumniEI SIGARRA'!C:E,3,0),vlookup(B106,'AlumniEI SIGARRA'!A:E,5,0)))</f>
        <v>https://www.linkedin.com/in/ruivilares/</v>
      </c>
      <c r="P106" s="1" t="str">
        <f t="shared" si="11"/>
        <v/>
      </c>
    </row>
    <row r="107">
      <c r="A107" s="29">
        <v>45351.367742118055</v>
      </c>
      <c r="B107" s="30">
        <v>2.01708806E8</v>
      </c>
      <c r="C107" s="31" t="s">
        <v>4185</v>
      </c>
      <c r="D107" s="31" t="s">
        <v>8182</v>
      </c>
      <c r="E107" s="30">
        <v>2023.0</v>
      </c>
      <c r="F107" s="32" t="s">
        <v>8365</v>
      </c>
      <c r="G107" s="31" t="s">
        <v>8191</v>
      </c>
      <c r="H107" s="31" t="s">
        <v>8366</v>
      </c>
      <c r="I107" s="31" t="s">
        <v>8188</v>
      </c>
      <c r="J107" s="33">
        <f>IF(A107="","", MAX(COUNTIF('AlumniEI SIGARRA'!A:A,B107),COUNTIF('AlumniEI SIGARRA'!B:B,IF(K107="",C107,K107)),COUNTIF('AlumniEI SIGARRA'!C:C,B107&amp;"@fe.up.pt")))</f>
        <v>1</v>
      </c>
      <c r="K107" s="1"/>
      <c r="L107" s="1"/>
      <c r="M107" s="1" t="str">
        <f>IF(K107&lt;&gt;"",K107,iferror(vlookup(B107,'AlumniEI SIGARRA'!A:B,2,0),iferror(vlookup(B107&amp;"@fe.up.pt",'AlumniEI SIGARRA'!C:V,20,0),C107)))</f>
        <v>José Pedro Nogueira Rodrigues</v>
      </c>
      <c r="N107" s="34" t="str">
        <f t="shared" si="1"/>
        <v>https://www.linkedin.com/in/zpn-rodrigues</v>
      </c>
      <c r="O107" s="1" t="str">
        <f>iferror(vlookup(M107,'AlumniEI SIGARRA'!B:E,4,0),iferror(vlookup(B107&amp;"@fe.up.pt",'AlumniEI SIGARRA'!C:E,3,0),vlookup(B107,'AlumniEI SIGARRA'!A:E,5,0)))</f>
        <v/>
      </c>
      <c r="P107" s="1" t="str">
        <f t="shared" si="11"/>
        <v/>
      </c>
    </row>
    <row r="108">
      <c r="A108" s="29">
        <v>45351.368319305555</v>
      </c>
      <c r="B108" s="30">
        <v>2.00200432E8</v>
      </c>
      <c r="C108" s="31" t="s">
        <v>6881</v>
      </c>
      <c r="D108" s="31" t="s">
        <v>8214</v>
      </c>
      <c r="E108" s="30">
        <v>2007.0</v>
      </c>
      <c r="F108" s="32" t="s">
        <v>6883</v>
      </c>
      <c r="G108" s="31" t="s">
        <v>8183</v>
      </c>
      <c r="H108" s="31"/>
      <c r="I108" s="31" t="s">
        <v>8188</v>
      </c>
      <c r="J108" s="33">
        <f>IF(A108="","", MAX(COUNTIF('AlumniEI SIGARRA'!A:A,B108),COUNTIF('AlumniEI SIGARRA'!B:B,IF(K108="",C108,K108)),COUNTIF('AlumniEI SIGARRA'!C:C,B108&amp;"@fe.up.pt")))</f>
        <v>1</v>
      </c>
      <c r="K108" s="1"/>
      <c r="L108" s="1"/>
      <c r="M108" s="1" t="str">
        <f>IF(K108&lt;&gt;"",K108,iferror(vlookup(B108,'AlumniEI SIGARRA'!A:B,2,0),iferror(vlookup(B108&amp;"@fe.up.pt",'AlumniEI SIGARRA'!C:V,20,0),C108)))</f>
        <v>Rui Miguel Rodrigues Ferreira</v>
      </c>
      <c r="N108" s="34" t="str">
        <f t="shared" si="1"/>
        <v>https://www.linkedin.com/in/ruiferreira/</v>
      </c>
      <c r="O108" s="34" t="str">
        <f>iferror(vlookup(M108,'AlumniEI SIGARRA'!B:E,4,0),iferror(vlookup(B108&amp;"@fe.up.pt",'AlumniEI SIGARRA'!C:E,3,0),vlookup(B108,'AlumniEI SIGARRA'!A:E,5,0)))</f>
        <v>https://www.linkedin.com/in/ruiferreira/</v>
      </c>
      <c r="P108" s="1" t="str">
        <f t="shared" si="11"/>
        <v/>
      </c>
    </row>
    <row r="109">
      <c r="A109" s="29">
        <v>45351.368833263885</v>
      </c>
      <c r="B109" s="31" t="s">
        <v>8367</v>
      </c>
      <c r="C109" s="31" t="s">
        <v>1429</v>
      </c>
      <c r="D109" s="31" t="s">
        <v>8182</v>
      </c>
      <c r="E109" s="30">
        <v>2012.0</v>
      </c>
      <c r="F109" s="32" t="s">
        <v>8368</v>
      </c>
      <c r="G109" s="31" t="s">
        <v>8191</v>
      </c>
      <c r="H109" s="31" t="s">
        <v>1431</v>
      </c>
      <c r="I109" s="31" t="s">
        <v>8184</v>
      </c>
      <c r="J109" s="33">
        <f>IF(A109="","", MAX(COUNTIF('AlumniEI SIGARRA'!A:A,B109),COUNTIF('AlumniEI SIGARRA'!B:B,IF(K109="",C109,K109)),COUNTIF('AlumniEI SIGARRA'!C:C,B109&amp;"@fe.up.pt")))</f>
        <v>1</v>
      </c>
      <c r="K109" s="1"/>
      <c r="L109" s="1"/>
      <c r="M109" s="1" t="str">
        <f>IF(K109&lt;&gt;"",K109,iferror(vlookup(B109,'AlumniEI SIGARRA'!A:B,2,0),iferror(vlookup(B109&amp;"@fe.up.pt",'AlumniEI SIGARRA'!C:V,20,0),C109)))</f>
        <v>Daniel José Gonçalves Cibrão</v>
      </c>
      <c r="N109" s="34" t="str">
        <f t="shared" si="1"/>
        <v>https://www.linkedin.com/in/dcibrao</v>
      </c>
      <c r="O109" s="1" t="str">
        <f>iferror(vlookup(M109,'AlumniEI SIGARRA'!B:E,4,0),iferror(vlookup(B109&amp;"@fe.up.pt",'AlumniEI SIGARRA'!C:E,3,0),vlookup(B109,'AlumniEI SIGARRA'!A:E,5,0)))</f>
        <v/>
      </c>
      <c r="P109" s="1" t="str">
        <f t="shared" si="11"/>
        <v/>
      </c>
    </row>
    <row r="110">
      <c r="A110" s="29">
        <v>45351.36998021991</v>
      </c>
      <c r="B110" s="35" t="s">
        <v>8369</v>
      </c>
      <c r="C110" s="31" t="s">
        <v>8370</v>
      </c>
      <c r="D110" s="31" t="s">
        <v>8182</v>
      </c>
      <c r="E110" s="30">
        <v>2008.0</v>
      </c>
      <c r="F110" s="32" t="s">
        <v>4111</v>
      </c>
      <c r="G110" s="31" t="s">
        <v>8183</v>
      </c>
      <c r="H110" s="31" t="s">
        <v>4112</v>
      </c>
      <c r="I110" s="31" t="s">
        <v>8184</v>
      </c>
      <c r="J110" s="33">
        <f>IF(A110="","", MAX(COUNTIF('AlumniEI SIGARRA'!A:A,B110),COUNTIF('AlumniEI SIGARRA'!B:B,IF(K110="",C110,K110)),COUNTIF('AlumniEI SIGARRA'!C:C,B110&amp;"@fe.up.pt")))</f>
        <v>1</v>
      </c>
      <c r="K110" s="1" t="s">
        <v>4109</v>
      </c>
      <c r="L110" s="1"/>
      <c r="M110" s="1" t="str">
        <f>IF(K110&lt;&gt;"",K110,iferror(vlookup(B110,'AlumniEI SIGARRA'!A:B,2,0),iferror(vlookup(B110&amp;"@fe.up.pt",'AlumniEI SIGARRA'!C:V,20,0),C110)))</f>
        <v>José Miguel Ribeiro Paixão</v>
      </c>
      <c r="N110" s="34" t="str">
        <f t="shared" si="1"/>
        <v>https://www.linkedin.com/in/mpaixao/</v>
      </c>
      <c r="O110" s="34" t="str">
        <f>iferror(vlookup(M110,'AlumniEI SIGARRA'!B:E,4,0),iferror(vlookup(B110&amp;"@fe.up.pt",'AlumniEI SIGARRA'!C:E,3,0),vlookup(B110,'AlumniEI SIGARRA'!A:E,5,0)))</f>
        <v>https://www.linkedin.com/in/mpaixao/</v>
      </c>
      <c r="P110" s="1" t="str">
        <f t="shared" si="11"/>
        <v/>
      </c>
    </row>
    <row r="111">
      <c r="A111" s="29">
        <v>45351.37029679398</v>
      </c>
      <c r="B111" s="30">
        <v>2.0170516E8</v>
      </c>
      <c r="C111" s="31" t="s">
        <v>6200</v>
      </c>
      <c r="D111" s="31" t="s">
        <v>8189</v>
      </c>
      <c r="E111" s="30">
        <v>2022.0</v>
      </c>
      <c r="F111" s="32" t="s">
        <v>8371</v>
      </c>
      <c r="G111" s="31" t="s">
        <v>8191</v>
      </c>
      <c r="H111" s="31" t="s">
        <v>6202</v>
      </c>
      <c r="I111" s="31" t="s">
        <v>8188</v>
      </c>
      <c r="J111" s="33">
        <f>IF(A111="","", MAX(COUNTIF('AlumniEI SIGARRA'!A:A,B111),COUNTIF('AlumniEI SIGARRA'!B:B,IF(K111="",C111,K111)),COUNTIF('AlumniEI SIGARRA'!C:C,B111&amp;"@fe.up.pt")))</f>
        <v>1</v>
      </c>
      <c r="K111" s="1"/>
      <c r="L111" s="1"/>
      <c r="M111" s="1" t="str">
        <f>IF(K111&lt;&gt;"",K111,iferror(vlookup(B111,'AlumniEI SIGARRA'!A:B,2,0),iferror(vlookup(B111&amp;"@fe.up.pt",'AlumniEI SIGARRA'!C:V,20,0),C111)))</f>
        <v>Pedro Miguel Rodrigues Ferraz Esteves</v>
      </c>
      <c r="N111" s="34" t="str">
        <f t="shared" si="1"/>
        <v>https://www.linkedin.com/in/pemesteves</v>
      </c>
      <c r="O111" s="1" t="str">
        <f>iferror(vlookup(M111,'AlumniEI SIGARRA'!B:E,4,0),iferror(vlookup(B111&amp;"@fe.up.pt",'AlumniEI SIGARRA'!C:E,3,0),vlookup(B111,'AlumniEI SIGARRA'!A:E,5,0)))</f>
        <v/>
      </c>
      <c r="P111" s="1" t="str">
        <f t="shared" si="11"/>
        <v/>
      </c>
    </row>
    <row r="112">
      <c r="A112" s="29">
        <v>45351.3708581713</v>
      </c>
      <c r="B112" s="31" t="s">
        <v>8372</v>
      </c>
      <c r="C112" s="31" t="s">
        <v>452</v>
      </c>
      <c r="D112" s="31" t="s">
        <v>8214</v>
      </c>
      <c r="E112" s="30">
        <v>2006.0</v>
      </c>
      <c r="F112" s="32" t="s">
        <v>454</v>
      </c>
      <c r="G112" s="31" t="s">
        <v>8183</v>
      </c>
      <c r="H112" s="31" t="s">
        <v>455</v>
      </c>
      <c r="I112" s="31" t="s">
        <v>8188</v>
      </c>
      <c r="J112" s="33">
        <f>IF(A112="","", MAX(COUNTIF('AlumniEI SIGARRA'!A:A,B112),COUNTIF('AlumniEI SIGARRA'!B:B,IF(K112="",C112,K112)),COUNTIF('AlumniEI SIGARRA'!C:C,B112&amp;"@fe.up.pt")))</f>
        <v>1</v>
      </c>
      <c r="K112" s="1"/>
      <c r="L112" s="1"/>
      <c r="M112" s="1" t="str">
        <f>IF(K112&lt;&gt;"",K112,iferror(vlookup(B112,'AlumniEI SIGARRA'!A:B,2,0),iferror(vlookup(B112&amp;"@fe.up.pt",'AlumniEI SIGARRA'!C:V,20,0),C112)))</f>
        <v>André Filipe Mendes Morujão</v>
      </c>
      <c r="N112" s="34" t="str">
        <f t="shared" si="1"/>
        <v>https://www.linkedin.com/in/andremorujao/</v>
      </c>
      <c r="O112" s="34" t="str">
        <f>iferror(vlookup(M112,'AlumniEI SIGARRA'!B:E,4,0),iferror(vlookup(B112&amp;"@fe.up.pt",'AlumniEI SIGARRA'!C:E,3,0),vlookup(B112,'AlumniEI SIGARRA'!A:E,5,0)))</f>
        <v>https://www.linkedin.com/in/andremorujao/</v>
      </c>
      <c r="P112" s="1" t="str">
        <f t="shared" si="11"/>
        <v/>
      </c>
    </row>
    <row r="113">
      <c r="A113" s="29">
        <v>45351.37323168981</v>
      </c>
      <c r="B113" s="31" t="s">
        <v>8373</v>
      </c>
      <c r="C113" s="31" t="s">
        <v>5807</v>
      </c>
      <c r="D113" s="31" t="s">
        <v>8182</v>
      </c>
      <c r="E113" s="30">
        <v>2010.0</v>
      </c>
      <c r="F113" s="32" t="s">
        <v>5809</v>
      </c>
      <c r="G113" s="31" t="s">
        <v>8183</v>
      </c>
      <c r="H113" s="31" t="s">
        <v>5810</v>
      </c>
      <c r="I113" s="31" t="s">
        <v>8186</v>
      </c>
      <c r="J113" s="33">
        <f>IF(A113="","", MAX(COUNTIF('AlumniEI SIGARRA'!A:A,B113),COUNTIF('AlumniEI SIGARRA'!B:B,IF(K113="",C113,K113)),COUNTIF('AlumniEI SIGARRA'!C:C,B113&amp;"@fe.up.pt")))</f>
        <v>1</v>
      </c>
      <c r="K113" s="1"/>
      <c r="L113" s="1"/>
      <c r="M113" s="1" t="str">
        <f>IF(K113&lt;&gt;"",K113,iferror(vlookup(B113,'AlumniEI SIGARRA'!A:B,2,0),iferror(vlookup(B113&amp;"@fe.up.pt",'AlumniEI SIGARRA'!C:V,20,0),C113)))</f>
        <v>Pedro Alexandre Xavier Pacheco</v>
      </c>
      <c r="N113" s="34" t="str">
        <f t="shared" si="1"/>
        <v>https://www.linkedin.com/in/paxpacheco/</v>
      </c>
      <c r="O113" s="34" t="str">
        <f>iferror(vlookup(M113,'AlumniEI SIGARRA'!B:E,4,0),iferror(vlookup(B113&amp;"@fe.up.pt",'AlumniEI SIGARRA'!C:E,3,0),vlookup(B113,'AlumniEI SIGARRA'!A:E,5,0)))</f>
        <v>https://www.linkedin.com/in/paxpacheco/</v>
      </c>
      <c r="P113" s="1" t="str">
        <f t="shared" si="11"/>
        <v/>
      </c>
    </row>
    <row r="114">
      <c r="A114" s="29">
        <v>45351.375854618054</v>
      </c>
      <c r="B114" s="30">
        <v>2.01905429E8</v>
      </c>
      <c r="C114" s="31" t="s">
        <v>5952</v>
      </c>
      <c r="D114" s="31" t="s">
        <v>8194</v>
      </c>
      <c r="E114" s="30">
        <v>2023.0</v>
      </c>
      <c r="F114" s="32" t="s">
        <v>8374</v>
      </c>
      <c r="G114" s="31" t="s">
        <v>8191</v>
      </c>
      <c r="H114" s="31" t="s">
        <v>5954</v>
      </c>
      <c r="I114" s="31" t="s">
        <v>8188</v>
      </c>
      <c r="J114" s="33">
        <f>IF(A114="","", MAX(COUNTIF('AlumniEI SIGARRA'!A:A,B114),COUNTIF('AlumniEI SIGARRA'!B:B,IF(K114="",C114,K114)),COUNTIF('AlumniEI SIGARRA'!C:C,B114&amp;"@fe.up.pt")))</f>
        <v>1</v>
      </c>
      <c r="K114" s="1"/>
      <c r="L114" s="1"/>
      <c r="M114" s="1" t="str">
        <f>IF(K114&lt;&gt;"",K114,iferror(vlookup(B114,'AlumniEI SIGARRA'!A:B,2,0),iferror(vlookup(B114&amp;"@fe.up.pt",'AlumniEI SIGARRA'!C:V,20,0),C114)))</f>
        <v>Pedro José Ferreira Moreira</v>
      </c>
      <c r="N114" s="34" t="str">
        <f t="shared" si="1"/>
        <v>https://www.linkedin.com/in/pjfmoreira/</v>
      </c>
      <c r="O114" s="1" t="str">
        <f>iferror(vlookup(M114,'AlumniEI SIGARRA'!B:E,4,0),iferror(vlookup(B114&amp;"@fe.up.pt",'AlumniEI SIGARRA'!C:E,3,0),vlookup(B114,'AlumniEI SIGARRA'!A:E,5,0)))</f>
        <v/>
      </c>
      <c r="P114" s="1" t="str">
        <f t="shared" si="11"/>
        <v/>
      </c>
    </row>
    <row r="115">
      <c r="A115" s="29">
        <v>45351.37626927083</v>
      </c>
      <c r="B115" s="35" t="s">
        <v>8375</v>
      </c>
      <c r="C115" s="31" t="s">
        <v>8376</v>
      </c>
      <c r="D115" s="31" t="s">
        <v>8182</v>
      </c>
      <c r="E115" s="30">
        <v>2014.0</v>
      </c>
      <c r="F115" s="32" t="s">
        <v>8377</v>
      </c>
      <c r="G115" s="31" t="s">
        <v>8191</v>
      </c>
      <c r="H115" s="31" t="s">
        <v>3439</v>
      </c>
      <c r="I115" s="31" t="s">
        <v>8188</v>
      </c>
      <c r="J115" s="33">
        <f>IF(A115="","", MAX(COUNTIF('AlumniEI SIGARRA'!A:A,B115),COUNTIF('AlumniEI SIGARRA'!B:B,IF(K115="",C115,K115)),COUNTIF('AlumniEI SIGARRA'!C:C,B115&amp;"@fe.up.pt")))</f>
        <v>1</v>
      </c>
      <c r="K115" s="1" t="s">
        <v>3437</v>
      </c>
      <c r="L115" s="1"/>
      <c r="M115" s="1" t="str">
        <f>IF(K115&lt;&gt;"",K115,iferror(vlookup(B115,'AlumniEI SIGARRA'!A:B,2,0),iferror(vlookup(B115&amp;"@fe.up.pt",'AlumniEI SIGARRA'!C:V,20,0),C115)))</f>
        <v>João Nuno Santos Gusmão Guedes</v>
      </c>
      <c r="N115" s="34" t="str">
        <f t="shared" si="1"/>
        <v>https://www.linkedin.com/in/joaoguedes87</v>
      </c>
      <c r="O115" s="1" t="str">
        <f>iferror(vlookup(M115,'AlumniEI SIGARRA'!B:E,4,0),iferror(vlookup(B115&amp;"@fe.up.pt",'AlumniEI SIGARRA'!C:E,3,0),vlookup(B115,'AlumniEI SIGARRA'!A:E,5,0)))</f>
        <v/>
      </c>
      <c r="P115" s="1" t="str">
        <f t="shared" si="11"/>
        <v/>
      </c>
    </row>
    <row r="116">
      <c r="A116" s="29">
        <v>45351.37655159722</v>
      </c>
      <c r="B116" s="31" t="s">
        <v>8378</v>
      </c>
      <c r="C116" s="31" t="s">
        <v>7049</v>
      </c>
      <c r="D116" s="31" t="s">
        <v>8182</v>
      </c>
      <c r="E116" s="30">
        <v>2011.0</v>
      </c>
      <c r="F116" s="32" t="s">
        <v>7051</v>
      </c>
      <c r="G116" s="31" t="s">
        <v>8183</v>
      </c>
      <c r="H116" s="31" t="s">
        <v>7052</v>
      </c>
      <c r="I116" s="31" t="s">
        <v>8188</v>
      </c>
      <c r="J116" s="33">
        <f>IF(A116="","", MAX(COUNTIF('AlumniEI SIGARRA'!A:A,B116),COUNTIF('AlumniEI SIGARRA'!B:B,IF(K116="",C116,K116)),COUNTIF('AlumniEI SIGARRA'!C:C,B116&amp;"@fe.up.pt")))</f>
        <v>1</v>
      </c>
      <c r="K116" s="1"/>
      <c r="L116" s="1"/>
      <c r="M116" s="1" t="str">
        <f>IF(K116&lt;&gt;"",K116,iferror(vlookup(B116,'AlumniEI SIGARRA'!A:B,2,0),iferror(vlookup(B116&amp;"@fe.up.pt",'AlumniEI SIGARRA'!C:V,20,0),C116)))</f>
        <v>Sérgio Miguel Fontes de Vasconcelos</v>
      </c>
      <c r="N116" s="34" t="str">
        <f t="shared" si="1"/>
        <v>https://www.linkedin.com/in/sfvasconcelos/</v>
      </c>
      <c r="O116" s="34" t="str">
        <f>iferror(vlookup(M116,'AlumniEI SIGARRA'!B:E,4,0),iferror(vlookup(B116&amp;"@fe.up.pt",'AlumniEI SIGARRA'!C:E,3,0),vlookup(B116,'AlumniEI SIGARRA'!A:E,5,0)))</f>
        <v>https://www.linkedin.com/in/sfvasconcelos/</v>
      </c>
      <c r="P116" s="1" t="str">
        <f t="shared" si="11"/>
        <v/>
      </c>
    </row>
    <row r="117">
      <c r="A117" s="29">
        <v>45351.37660971065</v>
      </c>
      <c r="B117" s="31" t="s">
        <v>8379</v>
      </c>
      <c r="C117" s="31" t="s">
        <v>3198</v>
      </c>
      <c r="D117" s="31" t="s">
        <v>8182</v>
      </c>
      <c r="E117" s="30">
        <v>2019.0</v>
      </c>
      <c r="F117" s="32" t="s">
        <v>8380</v>
      </c>
      <c r="G117" s="36" t="s">
        <v>8191</v>
      </c>
      <c r="H117" s="31"/>
      <c r="I117" s="31" t="s">
        <v>8188</v>
      </c>
      <c r="J117" s="33">
        <f>IF(A117="","", MAX(COUNTIF('AlumniEI SIGARRA'!A:A,B117),COUNTIF('AlumniEI SIGARRA'!B:B,IF(K117="",C117,K117)),COUNTIF('AlumniEI SIGARRA'!C:C,B117&amp;"@fe.up.pt")))</f>
        <v>1</v>
      </c>
      <c r="K117" s="1"/>
      <c r="L117" s="1"/>
      <c r="M117" s="1" t="str">
        <f>IF(K117&lt;&gt;"",K117,iferror(vlookup(B117,'AlumniEI SIGARRA'!A:B,2,0),iferror(vlookup(B117&amp;"@fe.up.pt",'AlumniEI SIGARRA'!C:V,20,0),C117)))</f>
        <v>João Filipe Pereira da Costa</v>
      </c>
      <c r="N117" s="34" t="str">
        <f t="shared" si="1"/>
        <v>https://www.linkedin.com/in/filpez/</v>
      </c>
      <c r="O117" s="1" t="str">
        <f>iferror(vlookup(M117,'AlumniEI SIGARRA'!B:E,4,0),iferror(vlookup(B117&amp;"@fe.up.pt",'AlumniEI SIGARRA'!C:E,3,0),vlookup(B117,'AlumniEI SIGARRA'!A:E,5,0)))</f>
        <v/>
      </c>
      <c r="P117" s="1" t="str">
        <f t="shared" si="11"/>
        <v/>
      </c>
    </row>
    <row r="118">
      <c r="A118" s="29">
        <v>45351.3793255787</v>
      </c>
      <c r="B118" s="30">
        <v>2.01806878E8</v>
      </c>
      <c r="C118" s="31" t="s">
        <v>1667</v>
      </c>
      <c r="D118" s="31" t="s">
        <v>8182</v>
      </c>
      <c r="E118" s="30">
        <v>2023.0</v>
      </c>
      <c r="F118" s="32" t="s">
        <v>8381</v>
      </c>
      <c r="G118" s="36" t="s">
        <v>8191</v>
      </c>
      <c r="H118" s="31"/>
      <c r="I118" s="31" t="s">
        <v>8186</v>
      </c>
      <c r="J118" s="33">
        <f>IF(A118="","", MAX(COUNTIF('AlumniEI SIGARRA'!A:A,B118),COUNTIF('AlumniEI SIGARRA'!B:B,IF(K118="",C118,K118)),COUNTIF('AlumniEI SIGARRA'!C:C,B118&amp;"@fe.up.pt")))</f>
        <v>1</v>
      </c>
      <c r="K118" s="1"/>
      <c r="L118" s="1"/>
      <c r="M118" s="1" t="str">
        <f>IF(K118&lt;&gt;"",K118,iferror(vlookup(B118,'AlumniEI SIGARRA'!A:B,2,0),iferror(vlookup(B118&amp;"@fe.up.pt",'AlumniEI SIGARRA'!C:V,20,0),C118)))</f>
        <v>Diogo Filipe de Oliveira Santos</v>
      </c>
      <c r="N118" s="34" t="str">
        <f t="shared" si="1"/>
        <v>https://www.linkedin.com/in/-diogo-santos-</v>
      </c>
      <c r="O118" s="1" t="str">
        <f>iferror(vlookup(M118,'AlumniEI SIGARRA'!B:E,4,0),iferror(vlookup(B118&amp;"@fe.up.pt",'AlumniEI SIGARRA'!C:E,3,0),vlookup(B118,'AlumniEI SIGARRA'!A:E,5,0)))</f>
        <v/>
      </c>
      <c r="P118" s="1" t="str">
        <f t="shared" si="11"/>
        <v/>
      </c>
    </row>
    <row r="119">
      <c r="A119" s="29">
        <v>45351.38001337963</v>
      </c>
      <c r="B119" s="31" t="s">
        <v>8382</v>
      </c>
      <c r="C119" s="31" t="s">
        <v>5694</v>
      </c>
      <c r="D119" s="31" t="s">
        <v>8182</v>
      </c>
      <c r="E119" s="30">
        <v>2015.0</v>
      </c>
      <c r="F119" s="32" t="s">
        <v>8383</v>
      </c>
      <c r="G119" s="31" t="s">
        <v>8183</v>
      </c>
      <c r="H119" s="31" t="s">
        <v>5697</v>
      </c>
      <c r="I119" s="31" t="s">
        <v>8184</v>
      </c>
      <c r="J119" s="33">
        <f>IF(A119="","", MAX(COUNTIF('AlumniEI SIGARRA'!A:A,B119),COUNTIF('AlumniEI SIGARRA'!B:B,IF(K119="",C119,K119)),COUNTIF('AlumniEI SIGARRA'!C:C,B119&amp;"@fe.up.pt")))</f>
        <v>1</v>
      </c>
      <c r="K119" s="1"/>
      <c r="L119" s="1"/>
      <c r="M119" s="1" t="str">
        <f>IF(K119&lt;&gt;"",K119,iferror(vlookup(B119,'AlumniEI SIGARRA'!A:B,2,0),iferror(vlookup(B119&amp;"@fe.up.pt",'AlumniEI SIGARRA'!C:V,20,0),C119)))</f>
        <v>Paulo André Faria de Freitas</v>
      </c>
      <c r="N119" s="34" t="str">
        <f t="shared" si="1"/>
        <v>https://www.linkedin.com/in/pandrefreitas</v>
      </c>
      <c r="O119" s="34" t="str">
        <f>iferror(vlookup(M119,'AlumniEI SIGARRA'!B:E,4,0),iferror(vlookup(B119&amp;"@fe.up.pt",'AlumniEI SIGARRA'!C:E,3,0),vlookup(B119,'AlumniEI SIGARRA'!A:E,5,0)))</f>
        <v>https://www.linkedin.com/in/pandrefreitas/</v>
      </c>
      <c r="P119" s="1"/>
    </row>
    <row r="120">
      <c r="A120" s="29">
        <v>45351.381691793984</v>
      </c>
      <c r="B120" s="30">
        <v>2.01606334E8</v>
      </c>
      <c r="C120" s="31" t="s">
        <v>1202</v>
      </c>
      <c r="D120" s="31" t="s">
        <v>8182</v>
      </c>
      <c r="E120" s="30">
        <v>2021.0</v>
      </c>
      <c r="F120" s="32" t="s">
        <v>8384</v>
      </c>
      <c r="G120" s="31" t="s">
        <v>8191</v>
      </c>
      <c r="H120" s="31" t="s">
        <v>1204</v>
      </c>
      <c r="I120" s="31" t="s">
        <v>8186</v>
      </c>
      <c r="J120" s="33">
        <f>IF(A120="","", MAX(COUNTIF('AlumniEI SIGARRA'!A:A,B120),COUNTIF('AlumniEI SIGARRA'!B:B,IF(K120="",C120,K120)),COUNTIF('AlumniEI SIGARRA'!C:C,B120&amp;"@fe.up.pt")))</f>
        <v>1</v>
      </c>
      <c r="K120" s="1"/>
      <c r="L120" s="1"/>
      <c r="M120" s="1" t="str">
        <f>IF(K120&lt;&gt;"",K120,iferror(vlookup(B120,'AlumniEI SIGARRA'!A:B,2,0),iferror(vlookup(B120&amp;"@fe.up.pt",'AlumniEI SIGARRA'!C:V,20,0),C120)))</f>
        <v>Catarina de Almeida Figueiredo</v>
      </c>
      <c r="N120" s="34" t="str">
        <f t="shared" si="1"/>
        <v>https://www.linkedin.com/in/catarina-almeida-figueiredo/</v>
      </c>
      <c r="O120" s="1" t="str">
        <f>iferror(vlookup(M120,'AlumniEI SIGARRA'!B:E,4,0),iferror(vlookup(B120&amp;"@fe.up.pt",'AlumniEI SIGARRA'!C:E,3,0),vlookup(B120,'AlumniEI SIGARRA'!A:E,5,0)))</f>
        <v/>
      </c>
      <c r="P120" s="1" t="str">
        <f t="shared" ref="P120:P123" si="12">IF(O120&lt;&gt;"",IF(N120=O120,"","BAD"),"")</f>
        <v/>
      </c>
    </row>
    <row r="121">
      <c r="A121" s="29">
        <v>45351.38415524305</v>
      </c>
      <c r="B121" s="30">
        <v>2.01505836E8</v>
      </c>
      <c r="C121" s="31" t="s">
        <v>661</v>
      </c>
      <c r="D121" s="31" t="s">
        <v>8182</v>
      </c>
      <c r="E121" s="30">
        <v>2020.0</v>
      </c>
      <c r="F121" s="32" t="s">
        <v>8385</v>
      </c>
      <c r="G121" s="31" t="s">
        <v>8191</v>
      </c>
      <c r="H121" s="31" t="s">
        <v>663</v>
      </c>
      <c r="I121" s="31" t="s">
        <v>8188</v>
      </c>
      <c r="J121" s="33">
        <f>IF(A121="","", MAX(COUNTIF('AlumniEI SIGARRA'!A:A,B121),COUNTIF('AlumniEI SIGARRA'!B:B,IF(K121="",C121,K121)),COUNTIF('AlumniEI SIGARRA'!C:C,B121&amp;"@fe.up.pt")))</f>
        <v>1</v>
      </c>
      <c r="K121" s="1"/>
      <c r="L121" s="1"/>
      <c r="M121" s="1" t="str">
        <f>IF(K121&lt;&gt;"",K121,iferror(vlookup(B121,'AlumniEI SIGARRA'!A:B,2,0),iferror(vlookup(B121&amp;"@fe.up.pt",'AlumniEI SIGARRA'!C:V,20,0),C121)))</f>
        <v>António Cunha Seco Fernandes de Almeida</v>
      </c>
      <c r="N121" s="34" t="str">
        <f t="shared" si="1"/>
        <v>https://www.linkedin.com/in/theantonioalmeida</v>
      </c>
      <c r="O121" s="1" t="str">
        <f>iferror(vlookup(M121,'AlumniEI SIGARRA'!B:E,4,0),iferror(vlookup(B121&amp;"@fe.up.pt",'AlumniEI SIGARRA'!C:E,3,0),vlookup(B121,'AlumniEI SIGARRA'!A:E,5,0)))</f>
        <v/>
      </c>
      <c r="P121" s="1" t="str">
        <f t="shared" si="12"/>
        <v/>
      </c>
    </row>
    <row r="122">
      <c r="A122" s="29">
        <v>45351.3847107176</v>
      </c>
      <c r="B122" s="30">
        <v>2.01606703E8</v>
      </c>
      <c r="C122" s="31" t="s">
        <v>342</v>
      </c>
      <c r="D122" s="31" t="s">
        <v>8182</v>
      </c>
      <c r="E122" s="30">
        <v>2022.0</v>
      </c>
      <c r="F122" s="32" t="s">
        <v>344</v>
      </c>
      <c r="G122" s="31" t="s">
        <v>8183</v>
      </c>
      <c r="H122" s="31" t="s">
        <v>345</v>
      </c>
      <c r="I122" s="31" t="s">
        <v>8188</v>
      </c>
      <c r="J122" s="33">
        <f>IF(A122="","", MAX(COUNTIF('AlumniEI SIGARRA'!A:A,B122),COUNTIF('AlumniEI SIGARRA'!B:B,IF(K122="",C122,K122)),COUNTIF('AlumniEI SIGARRA'!C:C,B122&amp;"@fe.up.pt")))</f>
        <v>1</v>
      </c>
      <c r="K122" s="1"/>
      <c r="L122" s="1"/>
      <c r="M122" s="1" t="str">
        <f>IF(K122&lt;&gt;"",K122,iferror(vlookup(B122,'AlumniEI SIGARRA'!A:B,2,0),iferror(vlookup(B122&amp;"@fe.up.pt",'AlumniEI SIGARRA'!C:V,20,0),C122)))</f>
        <v>Ana Teresa Dias Silva</v>
      </c>
      <c r="N122" s="34" t="str">
        <f t="shared" si="1"/>
        <v>https://www.linkedin.com/in/anatdiass/</v>
      </c>
      <c r="O122" s="34" t="str">
        <f>iferror(vlookup(M122,'AlumniEI SIGARRA'!B:E,4,0),iferror(vlookup(B122&amp;"@fe.up.pt",'AlumniEI SIGARRA'!C:E,3,0),vlookup(B122,'AlumniEI SIGARRA'!A:E,5,0)))</f>
        <v>https://www.linkedin.com/in/anatdiass/</v>
      </c>
      <c r="P122" s="1" t="str">
        <f t="shared" si="12"/>
        <v/>
      </c>
    </row>
    <row r="123">
      <c r="A123" s="29">
        <v>45351.384890601854</v>
      </c>
      <c r="B123" s="31" t="s">
        <v>8386</v>
      </c>
      <c r="C123" s="31" t="s">
        <v>8387</v>
      </c>
      <c r="D123" s="31" t="s">
        <v>8214</v>
      </c>
      <c r="E123" s="30">
        <v>2002.0</v>
      </c>
      <c r="F123" s="32" t="s">
        <v>8388</v>
      </c>
      <c r="G123" s="31" t="s">
        <v>8183</v>
      </c>
      <c r="H123" s="31" t="s">
        <v>8389</v>
      </c>
      <c r="I123" s="31" t="s">
        <v>8188</v>
      </c>
      <c r="J123" s="33">
        <f>IF(A123="","", MAX(COUNTIF('AlumniEI SIGARRA'!A:A,B123),COUNTIF('AlumniEI SIGARRA'!B:B,IF(K123="",C123,K123)),COUNTIF('AlumniEI SIGARRA'!C:C,B123&amp;"@fe.up.pt")))</f>
        <v>1</v>
      </c>
      <c r="K123" s="1"/>
      <c r="L123" s="1"/>
      <c r="M123" s="1" t="str">
        <f>IF(K123&lt;&gt;"",K123,iferror(vlookup(B123,'AlumniEI SIGARRA'!A:B,2,0),iferror(vlookup(B123&amp;"@fe.up.pt",'AlumniEI SIGARRA'!C:V,20,0),C123)))</f>
        <v>Amândio José Carvalho Alves da Silva</v>
      </c>
      <c r="N123" s="34" t="str">
        <f t="shared" si="1"/>
        <v>https://www.linkedin.com/in/amandiosilva/</v>
      </c>
      <c r="O123" s="1" t="str">
        <f>iferror(vlookup(M123,'AlumniEI SIGARRA'!B:E,4,0),iferror(vlookup(B123&amp;"@fe.up.pt",'AlumniEI SIGARRA'!C:E,3,0),vlookup(B123,'AlumniEI SIGARRA'!A:E,5,0)))</f>
        <v/>
      </c>
      <c r="P123" s="1" t="str">
        <f t="shared" si="12"/>
        <v/>
      </c>
    </row>
    <row r="124">
      <c r="A124" s="29">
        <v>45351.38540288195</v>
      </c>
      <c r="B124" s="31" t="s">
        <v>8390</v>
      </c>
      <c r="C124" s="31" t="s">
        <v>5298</v>
      </c>
      <c r="D124" s="31" t="s">
        <v>8214</v>
      </c>
      <c r="E124" s="30">
        <v>2003.0</v>
      </c>
      <c r="F124" s="32" t="s">
        <v>8391</v>
      </c>
      <c r="G124" s="31" t="s">
        <v>8392</v>
      </c>
      <c r="H124" s="31" t="s">
        <v>8393</v>
      </c>
      <c r="I124" s="31" t="s">
        <v>8186</v>
      </c>
      <c r="J124" s="33">
        <f>IF(A124="","", MAX(COUNTIF('AlumniEI SIGARRA'!A:A,B124),COUNTIF('AlumniEI SIGARRA'!B:B,IF(K124="",C124,K124)),COUNTIF('AlumniEI SIGARRA'!C:C,B124&amp;"@fe.up.pt")))</f>
        <v>1</v>
      </c>
      <c r="K124" s="1"/>
      <c r="L124" s="1"/>
      <c r="M124" s="1" t="str">
        <f>IF(K124&lt;&gt;"",K124,iferror(vlookup(B124,'AlumniEI SIGARRA'!A:B,2,0),iferror(vlookup(B124&amp;"@fe.up.pt",'AlumniEI SIGARRA'!C:V,20,0),C124)))</f>
        <v>Miguel Pereira Torcato David</v>
      </c>
      <c r="N124" s="34" t="str">
        <f t="shared" si="1"/>
        <v>https://www.linkedin.com/in/migueldavid</v>
      </c>
      <c r="O124" s="34" t="str">
        <f>iferror(vlookup(M124,'AlumniEI SIGARRA'!B:E,4,0),iferror(vlookup(B124&amp;"@fe.up.pt",'AlumniEI SIGARRA'!C:E,3,0),vlookup(B124,'AlumniEI SIGARRA'!A:E,5,0)))</f>
        <v>https://www.linkedin.com/in/migueldavid/</v>
      </c>
      <c r="P124" s="1"/>
    </row>
    <row r="125">
      <c r="A125" s="29">
        <v>45351.388109259264</v>
      </c>
      <c r="B125" s="31" t="s">
        <v>8394</v>
      </c>
      <c r="C125" s="31" t="s">
        <v>6935</v>
      </c>
      <c r="D125" s="31" t="s">
        <v>8182</v>
      </c>
      <c r="E125" s="30">
        <v>2012.0</v>
      </c>
      <c r="F125" s="32" t="s">
        <v>6937</v>
      </c>
      <c r="G125" s="31" t="s">
        <v>8183</v>
      </c>
      <c r="H125" s="31"/>
      <c r="I125" s="31" t="s">
        <v>8188</v>
      </c>
      <c r="J125" s="33">
        <f>IF(A125="","", MAX(COUNTIF('AlumniEI SIGARRA'!A:A,B125),COUNTIF('AlumniEI SIGARRA'!B:B,IF(K125="",C125,K125)),COUNTIF('AlumniEI SIGARRA'!C:C,B125&amp;"@fe.up.pt")))</f>
        <v>1</v>
      </c>
      <c r="K125" s="1"/>
      <c r="L125" s="1"/>
      <c r="M125" s="1" t="str">
        <f>IF(K125&lt;&gt;"",K125,iferror(vlookup(B125,'AlumniEI SIGARRA'!A:B,2,0),iferror(vlookup(B125&amp;"@fe.up.pt",'AlumniEI SIGARRA'!C:V,20,0),C125)))</f>
        <v>Rui Reis Costa Campos</v>
      </c>
      <c r="N125" s="34" t="str">
        <f t="shared" si="1"/>
        <v>https://www.linkedin.com/in/ruicamposgamedev/</v>
      </c>
      <c r="O125" s="34" t="str">
        <f>iferror(vlookup(M125,'AlumniEI SIGARRA'!B:E,4,0),iferror(vlookup(B125&amp;"@fe.up.pt",'AlumniEI SIGARRA'!C:E,3,0),vlookup(B125,'AlumniEI SIGARRA'!A:E,5,0)))</f>
        <v>https://www.linkedin.com/in/ruicamposgamedev/</v>
      </c>
      <c r="P125" s="1" t="str">
        <f t="shared" ref="P125:P137" si="13">IF(O125&lt;&gt;"",IF(N125=O125,"","BAD"),"")</f>
        <v/>
      </c>
    </row>
    <row r="126">
      <c r="A126" s="29">
        <v>45351.38971765046</v>
      </c>
      <c r="B126" s="30">
        <v>10112.0</v>
      </c>
      <c r="C126" s="31" t="s">
        <v>6345</v>
      </c>
      <c r="D126" s="31" t="s">
        <v>8182</v>
      </c>
      <c r="E126" s="30">
        <v>2015.0</v>
      </c>
      <c r="F126" s="32" t="s">
        <v>8395</v>
      </c>
      <c r="G126" s="36" t="s">
        <v>8191</v>
      </c>
      <c r="H126" s="31"/>
      <c r="I126" s="31" t="s">
        <v>8188</v>
      </c>
      <c r="J126" s="33">
        <f>IF(A126="","", MAX(COUNTIF('AlumniEI SIGARRA'!A:A,B126),COUNTIF('AlumniEI SIGARRA'!B:B,IF(K126="",C126,K126)),COUNTIF('AlumniEI SIGARRA'!C:C,B126&amp;"@fe.up.pt")))</f>
        <v>1</v>
      </c>
      <c r="K126" s="1"/>
      <c r="L126" s="1"/>
      <c r="M126" s="1" t="str">
        <f>IF(K126&lt;&gt;"",K126,iferror(vlookup(B126,'AlumniEI SIGARRA'!A:B,2,0),iferror(vlookup(B126&amp;"@fe.up.pt",'AlumniEI SIGARRA'!C:V,20,0),C126)))</f>
        <v>Rafael Rocha Henriques</v>
      </c>
      <c r="N126" s="34" t="str">
        <f t="shared" si="1"/>
        <v>https://www.linkedin.com/in/rafael-henriques-5828a8a4/</v>
      </c>
      <c r="O126" s="1" t="str">
        <f>iferror(vlookup(M126,'AlumniEI SIGARRA'!B:E,4,0),iferror(vlookup(B126&amp;"@fe.up.pt",'AlumniEI SIGARRA'!C:E,3,0),vlookup(B126,'AlumniEI SIGARRA'!A:E,5,0)))</f>
        <v/>
      </c>
      <c r="P126" s="1" t="str">
        <f t="shared" si="13"/>
        <v/>
      </c>
    </row>
    <row r="127">
      <c r="A127" s="29">
        <v>45351.39094261574</v>
      </c>
      <c r="B127" s="31" t="s">
        <v>8396</v>
      </c>
      <c r="C127" s="31" t="s">
        <v>8397</v>
      </c>
      <c r="D127" s="31" t="s">
        <v>8182</v>
      </c>
      <c r="E127" s="30">
        <v>2009.0</v>
      </c>
      <c r="F127" s="32" t="s">
        <v>4373</v>
      </c>
      <c r="G127" s="31" t="s">
        <v>8183</v>
      </c>
      <c r="H127" s="31" t="s">
        <v>8398</v>
      </c>
      <c r="I127" s="31" t="s">
        <v>8188</v>
      </c>
      <c r="J127" s="33">
        <f>IF(A127="","", MAX(COUNTIF('AlumniEI SIGARRA'!A:A,B127),COUNTIF('AlumniEI SIGARRA'!B:B,IF(K127="",C127,K127)),COUNTIF('AlumniEI SIGARRA'!C:C,B127&amp;"@fe.up.pt")))</f>
        <v>1</v>
      </c>
      <c r="K127" s="1" t="s">
        <v>4371</v>
      </c>
      <c r="L127" s="1"/>
      <c r="M127" s="1" t="str">
        <f>IF(K127&lt;&gt;"",K127,iferror(vlookup(B127,'AlumniEI SIGARRA'!A:B,2,0),iferror(vlookup(B127&amp;"@fe.up.pt",'AlumniEI SIGARRA'!C:V,20,0),C127)))</f>
        <v>Luís Alexandre Moreira Matias</v>
      </c>
      <c r="N127" s="34" t="str">
        <f t="shared" si="1"/>
        <v>https://www.linkedin.com/in/lmatias/</v>
      </c>
      <c r="O127" s="34" t="str">
        <f>iferror(vlookup(M127,'AlumniEI SIGARRA'!B:E,4,0),iferror(vlookup(B127&amp;"@fe.up.pt",'AlumniEI SIGARRA'!C:E,3,0),vlookup(B127,'AlumniEI SIGARRA'!A:E,5,0)))</f>
        <v>https://www.linkedin.com/in/lmatias/</v>
      </c>
      <c r="P127" s="1" t="str">
        <f t="shared" si="13"/>
        <v/>
      </c>
    </row>
    <row r="128">
      <c r="A128" s="29">
        <v>45351.39324471065</v>
      </c>
      <c r="B128" s="30">
        <v>2.00804926E8</v>
      </c>
      <c r="C128" s="31" t="s">
        <v>7288</v>
      </c>
      <c r="D128" s="31" t="s">
        <v>8182</v>
      </c>
      <c r="E128" s="30">
        <v>2013.0</v>
      </c>
      <c r="F128" s="32" t="s">
        <v>8399</v>
      </c>
      <c r="G128" s="31" t="s">
        <v>8191</v>
      </c>
      <c r="H128" s="31" t="s">
        <v>7290</v>
      </c>
      <c r="I128" s="31" t="s">
        <v>8188</v>
      </c>
      <c r="J128" s="33">
        <f>IF(A128="","", MAX(COUNTIF('AlumniEI SIGARRA'!A:A,B128),COUNTIF('AlumniEI SIGARRA'!B:B,IF(K128="",C128,K128)),COUNTIF('AlumniEI SIGARRA'!C:C,B128&amp;"@fe.up.pt")))</f>
        <v>1</v>
      </c>
      <c r="K128" s="1"/>
      <c r="L128" s="1"/>
      <c r="M128" s="1" t="str">
        <f>IF(K128&lt;&gt;"",K128,iferror(vlookup(B128,'AlumniEI SIGARRA'!A:B,2,0),iferror(vlookup(B128&amp;"@fe.up.pt",'AlumniEI SIGARRA'!C:V,20,0),C128)))</f>
        <v>Tiago Daniel Sá Cunha</v>
      </c>
      <c r="N128" s="34" t="str">
        <f t="shared" si="1"/>
        <v>https://www.linkedin.com/in/ticunha/</v>
      </c>
      <c r="O128" s="1" t="str">
        <f>iferror(vlookup(M128,'AlumniEI SIGARRA'!B:E,4,0),iferror(vlookup(B128&amp;"@fe.up.pt",'AlumniEI SIGARRA'!C:E,3,0),vlookup(B128,'AlumniEI SIGARRA'!A:E,5,0)))</f>
        <v/>
      </c>
      <c r="P128" s="1" t="str">
        <f t="shared" si="13"/>
        <v/>
      </c>
    </row>
    <row r="129">
      <c r="A129" s="29">
        <v>45351.3932718287</v>
      </c>
      <c r="B129" s="30">
        <v>2.0170628E8</v>
      </c>
      <c r="C129" s="31" t="s">
        <v>573</v>
      </c>
      <c r="D129" s="31" t="s">
        <v>8194</v>
      </c>
      <c r="E129" s="30">
        <v>2022.0</v>
      </c>
      <c r="F129" s="32" t="s">
        <v>8400</v>
      </c>
      <c r="G129" s="31" t="s">
        <v>8191</v>
      </c>
      <c r="H129" s="31" t="s">
        <v>575</v>
      </c>
      <c r="I129" s="31" t="s">
        <v>8188</v>
      </c>
      <c r="J129" s="33">
        <f>IF(A129="","", MAX(COUNTIF('AlumniEI SIGARRA'!A:A,B129),COUNTIF('AlumniEI SIGARRA'!B:B,IF(K129="",C129,K129)),COUNTIF('AlumniEI SIGARRA'!C:C,B129&amp;"@fe.up.pt")))</f>
        <v>1</v>
      </c>
      <c r="K129" s="1"/>
      <c r="L129" s="1"/>
      <c r="M129" s="1" t="str">
        <f>IF(K129&lt;&gt;"",K129,iferror(vlookup(B129,'AlumniEI SIGARRA'!A:B,2,0),iferror(vlookup(B129&amp;"@fe.up.pt",'AlumniEI SIGARRA'!C:V,20,0),C129)))</f>
        <v>André Pedro de Melo Malheiro</v>
      </c>
      <c r="N129" s="34" t="str">
        <f t="shared" si="1"/>
        <v>https://www.linkedin.com/in/andrepmalheiro/</v>
      </c>
      <c r="O129" s="1" t="str">
        <f>iferror(vlookup(M129,'AlumniEI SIGARRA'!B:E,4,0),iferror(vlookup(B129&amp;"@fe.up.pt",'AlumniEI SIGARRA'!C:E,3,0),vlookup(B129,'AlumniEI SIGARRA'!A:E,5,0)))</f>
        <v/>
      </c>
      <c r="P129" s="1" t="str">
        <f t="shared" si="13"/>
        <v/>
      </c>
    </row>
    <row r="130">
      <c r="A130" s="29">
        <v>45351.39365978009</v>
      </c>
      <c r="B130" s="31" t="s">
        <v>8401</v>
      </c>
      <c r="C130" s="31" t="s">
        <v>653</v>
      </c>
      <c r="D130" s="31" t="s">
        <v>8214</v>
      </c>
      <c r="E130" s="30">
        <v>2005.0</v>
      </c>
      <c r="F130" s="32" t="s">
        <v>655</v>
      </c>
      <c r="G130" s="31" t="s">
        <v>8183</v>
      </c>
      <c r="H130" s="31" t="s">
        <v>656</v>
      </c>
      <c r="I130" s="31" t="s">
        <v>8188</v>
      </c>
      <c r="J130" s="33">
        <f>IF(A130="","", MAX(COUNTIF('AlumniEI SIGARRA'!A:A,B130),COUNTIF('AlumniEI SIGARRA'!B:B,IF(K130="",C130,K130)),COUNTIF('AlumniEI SIGARRA'!C:C,B130&amp;"@fe.up.pt")))</f>
        <v>1</v>
      </c>
      <c r="K130" s="1"/>
      <c r="L130" s="1"/>
      <c r="M130" s="1" t="str">
        <f>IF(K130&lt;&gt;"",K130,iferror(vlookup(B130,'AlumniEI SIGARRA'!A:B,2,0),iferror(vlookup(B130&amp;"@fe.up.pt",'AlumniEI SIGARRA'!C:V,20,0),C130)))</f>
        <v>António Augusto Botelho Granjo Pinto Lisboa</v>
      </c>
      <c r="N130" s="34" t="str">
        <f t="shared" si="1"/>
        <v>https://www.linkedin.com/in/englisboa/</v>
      </c>
      <c r="O130" s="34" t="str">
        <f>iferror(vlookup(M130,'AlumniEI SIGARRA'!B:E,4,0),iferror(vlookup(B130&amp;"@fe.up.pt",'AlumniEI SIGARRA'!C:E,3,0),vlookup(B130,'AlumniEI SIGARRA'!A:E,5,0)))</f>
        <v>https://www.linkedin.com/in/englisboa/</v>
      </c>
      <c r="P130" s="1" t="str">
        <f t="shared" si="13"/>
        <v/>
      </c>
    </row>
    <row r="131">
      <c r="A131" s="29">
        <v>45351.394131875</v>
      </c>
      <c r="B131" s="31" t="s">
        <v>8402</v>
      </c>
      <c r="C131" s="31" t="s">
        <v>5269</v>
      </c>
      <c r="D131" s="31" t="s">
        <v>8214</v>
      </c>
      <c r="E131" s="30">
        <v>2001.0</v>
      </c>
      <c r="F131" s="32" t="s">
        <v>8403</v>
      </c>
      <c r="G131" s="31" t="s">
        <v>8191</v>
      </c>
      <c r="H131" s="31" t="s">
        <v>5271</v>
      </c>
      <c r="I131" s="31" t="s">
        <v>8184</v>
      </c>
      <c r="J131" s="33">
        <f>IF(A131="","", MAX(COUNTIF('AlumniEI SIGARRA'!A:A,B131),COUNTIF('AlumniEI SIGARRA'!B:B,IF(K131="",C131,K131)),COUNTIF('AlumniEI SIGARRA'!C:C,B131&amp;"@fe.up.pt")))</f>
        <v>1</v>
      </c>
      <c r="K131" s="1"/>
      <c r="L131" s="1"/>
      <c r="M131" s="1" t="str">
        <f>IF(K131&lt;&gt;"",K131,iferror(vlookup(B131,'AlumniEI SIGARRA'!A:B,2,0),iferror(vlookup(B131&amp;"@fe.up.pt",'AlumniEI SIGARRA'!C:V,20,0),C131)))</f>
        <v>Miguel Jorge Mendes Teixeira</v>
      </c>
      <c r="N131" s="34" t="str">
        <f t="shared" si="1"/>
        <v>https://www.linkedin.com/in/miguel-teixeira-0a85a013/</v>
      </c>
      <c r="O131" s="1" t="str">
        <f>iferror(vlookup(M131,'AlumniEI SIGARRA'!B:E,4,0),iferror(vlookup(B131&amp;"@fe.up.pt",'AlumniEI SIGARRA'!C:E,3,0),vlookup(B131,'AlumniEI SIGARRA'!A:E,5,0)))</f>
        <v/>
      </c>
      <c r="P131" s="1" t="str">
        <f t="shared" si="13"/>
        <v/>
      </c>
    </row>
    <row r="132">
      <c r="A132" s="29">
        <v>45351.39444758101</v>
      </c>
      <c r="B132" s="31" t="s">
        <v>8404</v>
      </c>
      <c r="C132" s="31" t="s">
        <v>1645</v>
      </c>
      <c r="D132" s="31" t="s">
        <v>8182</v>
      </c>
      <c r="E132" s="30">
        <v>2016.0</v>
      </c>
      <c r="F132" s="32" t="s">
        <v>8405</v>
      </c>
      <c r="G132" s="31" t="s">
        <v>8183</v>
      </c>
      <c r="H132" s="31" t="s">
        <v>1647</v>
      </c>
      <c r="I132" s="31" t="s">
        <v>8188</v>
      </c>
      <c r="J132" s="33">
        <f>IF(A132="","", MAX(COUNTIF('AlumniEI SIGARRA'!A:A,B132),COUNTIF('AlumniEI SIGARRA'!B:B,IF(K132="",C132,K132)),COUNTIF('AlumniEI SIGARRA'!C:C,B132&amp;"@fe.up.pt")))</f>
        <v>1</v>
      </c>
      <c r="K132" s="1"/>
      <c r="L132" s="1"/>
      <c r="M132" s="1" t="str">
        <f>IF(K132&lt;&gt;"",K132,iferror(vlookup(B132,'AlumniEI SIGARRA'!A:B,2,0),iferror(vlookup(B132&amp;"@fe.up.pt",'AlumniEI SIGARRA'!C:V,20,0),C132)))</f>
        <v>Diogo Emanuel Marques da Silva</v>
      </c>
      <c r="N132" s="34" t="str">
        <f t="shared" si="1"/>
        <v>https://www.linkedin.com/in/diogoemsilva/</v>
      </c>
      <c r="O132" s="1" t="str">
        <f>iferror(vlookup(M132,'AlumniEI SIGARRA'!B:E,4,0),iferror(vlookup(B132&amp;"@fe.up.pt",'AlumniEI SIGARRA'!C:E,3,0),vlookup(B132,'AlumniEI SIGARRA'!A:E,5,0)))</f>
        <v/>
      </c>
      <c r="P132" s="1" t="str">
        <f t="shared" si="13"/>
        <v/>
      </c>
    </row>
    <row r="133">
      <c r="A133" s="29">
        <v>45351.395170625</v>
      </c>
      <c r="B133" s="30">
        <v>9.9050907E8</v>
      </c>
      <c r="C133" s="31" t="s">
        <v>6188</v>
      </c>
      <c r="D133" s="31" t="s">
        <v>8214</v>
      </c>
      <c r="E133" s="30">
        <v>2007.0</v>
      </c>
      <c r="F133" s="32" t="s">
        <v>6190</v>
      </c>
      <c r="G133" s="31" t="s">
        <v>8183</v>
      </c>
      <c r="H133" s="31" t="s">
        <v>6191</v>
      </c>
      <c r="I133" s="31" t="s">
        <v>8186</v>
      </c>
      <c r="J133" s="33">
        <f>IF(A133="","", MAX(COUNTIF('AlumniEI SIGARRA'!A:A,B133),COUNTIF('AlumniEI SIGARRA'!B:B,IF(K133="",C133,K133)),COUNTIF('AlumniEI SIGARRA'!C:C,B133&amp;"@fe.up.pt")))</f>
        <v>1</v>
      </c>
      <c r="K133" s="1"/>
      <c r="L133" s="1"/>
      <c r="M133" s="1" t="str">
        <f>IF(K133&lt;&gt;"",K133,iferror(vlookup(B133,'AlumniEI SIGARRA'!A:B,2,0),iferror(vlookup(B133&amp;"@fe.up.pt",'AlumniEI SIGARRA'!C:V,20,0),C133)))</f>
        <v>Pedro Miguel Pinheiro Almeida Lamas Pinto</v>
      </c>
      <c r="N133" s="34" t="str">
        <f t="shared" si="1"/>
        <v>https://www.linkedin.com/in/pedrolamas/</v>
      </c>
      <c r="O133" s="34" t="str">
        <f>iferror(vlookup(M133,'AlumniEI SIGARRA'!B:E,4,0),iferror(vlookup(B133&amp;"@fe.up.pt",'AlumniEI SIGARRA'!C:E,3,0),vlookup(B133,'AlumniEI SIGARRA'!A:E,5,0)))</f>
        <v>https://www.linkedin.com/in/pedrolamas/</v>
      </c>
      <c r="P133" s="1" t="str">
        <f t="shared" si="13"/>
        <v/>
      </c>
    </row>
    <row r="134">
      <c r="A134" s="29">
        <v>45351.39525678241</v>
      </c>
      <c r="B134" s="31" t="s">
        <v>8406</v>
      </c>
      <c r="C134" s="31" t="s">
        <v>6240</v>
      </c>
      <c r="D134" s="31" t="s">
        <v>8182</v>
      </c>
      <c r="E134" s="30">
        <v>2018.0</v>
      </c>
      <c r="F134" s="32" t="s">
        <v>8407</v>
      </c>
      <c r="G134" s="31" t="s">
        <v>8183</v>
      </c>
      <c r="H134" s="31" t="s">
        <v>8408</v>
      </c>
      <c r="I134" s="31" t="s">
        <v>8184</v>
      </c>
      <c r="J134" s="33">
        <f>IF(A134="","", MAX(COUNTIF('AlumniEI SIGARRA'!A:A,B134),COUNTIF('AlumniEI SIGARRA'!B:B,IF(K134="",C134,K134)),COUNTIF('AlumniEI SIGARRA'!C:C,B134&amp;"@fe.up.pt")))</f>
        <v>1</v>
      </c>
      <c r="K134" s="1"/>
      <c r="L134" s="1"/>
      <c r="M134" s="1" t="str">
        <f>IF(K134&lt;&gt;"",K134,iferror(vlookup(B134,'AlumniEI SIGARRA'!A:B,2,0),iferror(vlookup(B134&amp;"@fe.up.pt",'AlumniEI SIGARRA'!C:V,20,0),C134)))</f>
        <v>Pedro Miguel Vieira da Silva</v>
      </c>
      <c r="N134" s="34" t="str">
        <f t="shared" si="1"/>
        <v>https://www.linkedin.com/in/pedromvsilva/</v>
      </c>
      <c r="O134" s="1" t="str">
        <f>iferror(vlookup(M134,'AlumniEI SIGARRA'!B:E,4,0),iferror(vlookup(B134&amp;"@fe.up.pt",'AlumniEI SIGARRA'!C:E,3,0),vlookup(B134,'AlumniEI SIGARRA'!A:E,5,0)))</f>
        <v/>
      </c>
      <c r="P134" s="1" t="str">
        <f t="shared" si="13"/>
        <v/>
      </c>
    </row>
    <row r="135">
      <c r="A135" s="29">
        <v>45351.39572721065</v>
      </c>
      <c r="B135" s="31" t="s">
        <v>8409</v>
      </c>
      <c r="C135" s="31" t="s">
        <v>8410</v>
      </c>
      <c r="D135" s="31" t="s">
        <v>8182</v>
      </c>
      <c r="E135" s="30">
        <v>2019.0</v>
      </c>
      <c r="F135" s="32" t="s">
        <v>8411</v>
      </c>
      <c r="G135" s="31" t="s">
        <v>8191</v>
      </c>
      <c r="H135" s="31" t="s">
        <v>8412</v>
      </c>
      <c r="I135" s="31" t="s">
        <v>8186</v>
      </c>
      <c r="J135" s="33">
        <f>IF(A135="","", MAX(COUNTIF('AlumniEI SIGARRA'!A:A,B135),COUNTIF('AlumniEI SIGARRA'!B:B,IF(K135="",C135,K135)),COUNTIF('AlumniEI SIGARRA'!C:C,B135&amp;"@fe.up.pt")))</f>
        <v>1</v>
      </c>
      <c r="K135" s="1"/>
      <c r="L135" s="1"/>
      <c r="M135" s="1" t="str">
        <f>IF(K135&lt;&gt;"",K135,iferror(vlookup(B135,'AlumniEI SIGARRA'!A:B,2,0),iferror(vlookup(B135&amp;"@fe.up.pt",'AlumniEI SIGARRA'!C:V,20,0),C135)))</f>
        <v>José Pedro Teles da Silva Pereira</v>
      </c>
      <c r="N135" s="34" t="str">
        <f t="shared" si="1"/>
        <v>https://www.linkedin.com/in/jose-pedro-teles/</v>
      </c>
      <c r="O135" s="1" t="str">
        <f>iferror(vlookup(M135,'AlumniEI SIGARRA'!B:E,4,0),iferror(vlookup(B135&amp;"@fe.up.pt",'AlumniEI SIGARRA'!C:E,3,0),vlookup(B135,'AlumniEI SIGARRA'!A:E,5,0)))</f>
        <v/>
      </c>
      <c r="P135" s="1" t="str">
        <f t="shared" si="13"/>
        <v/>
      </c>
    </row>
    <row r="136">
      <c r="A136" s="29">
        <v>45351.39678415509</v>
      </c>
      <c r="B136" s="30">
        <v>2.01208067E8</v>
      </c>
      <c r="C136" s="31" t="s">
        <v>5116</v>
      </c>
      <c r="D136" s="31" t="s">
        <v>8182</v>
      </c>
      <c r="E136" s="30">
        <v>2013.0</v>
      </c>
      <c r="F136" s="32" t="s">
        <v>8413</v>
      </c>
      <c r="G136" s="31" t="s">
        <v>8183</v>
      </c>
      <c r="H136" s="31"/>
      <c r="I136" s="31" t="s">
        <v>8188</v>
      </c>
      <c r="J136" s="33">
        <f>IF(A136="","", MAX(COUNTIF('AlumniEI SIGARRA'!A:A,B136),COUNTIF('AlumniEI SIGARRA'!B:B,IF(K136="",C136,K136)),COUNTIF('AlumniEI SIGARRA'!C:C,B136&amp;"@fe.up.pt")))</f>
        <v>1</v>
      </c>
      <c r="K136" s="1"/>
      <c r="L136" s="1"/>
      <c r="M136" s="1" t="str">
        <f>IF(K136&lt;&gt;"",K136,iferror(vlookup(B136,'AlumniEI SIGARRA'!A:B,2,0),iferror(vlookup(B136&amp;"@fe.up.pt",'AlumniEI SIGARRA'!C:V,20,0),C136)))</f>
        <v>Marta Milheiro Soeiro Nunes Lopes</v>
      </c>
      <c r="N136" s="34" t="str">
        <f t="shared" si="1"/>
        <v>https://www.linkedin.com/in/marta-n-lopes/</v>
      </c>
      <c r="O136" s="1" t="str">
        <f>iferror(vlookup(M136,'AlumniEI SIGARRA'!B:E,4,0),iferror(vlookup(B136&amp;"@fe.up.pt",'AlumniEI SIGARRA'!C:E,3,0),vlookup(B136,'AlumniEI SIGARRA'!A:E,5,0)))</f>
        <v/>
      </c>
      <c r="P136" s="1" t="str">
        <f t="shared" si="13"/>
        <v/>
      </c>
    </row>
    <row r="137">
      <c r="A137" s="29">
        <v>45351.39804908565</v>
      </c>
      <c r="B137" s="31" t="s">
        <v>8414</v>
      </c>
      <c r="C137" s="31" t="s">
        <v>1475</v>
      </c>
      <c r="D137" s="31" t="s">
        <v>8182</v>
      </c>
      <c r="E137" s="30">
        <v>2018.0</v>
      </c>
      <c r="F137" s="32" t="s">
        <v>7988</v>
      </c>
      <c r="G137" s="31" t="s">
        <v>8191</v>
      </c>
      <c r="H137" s="31" t="s">
        <v>7989</v>
      </c>
      <c r="I137" s="31" t="s">
        <v>8184</v>
      </c>
      <c r="J137" s="33">
        <f>IF(A137="","", MAX(COUNTIF('AlumniEI SIGARRA'!A:A,B137),COUNTIF('AlumniEI SIGARRA'!B:B,IF(K137="",C137,K137)),COUNTIF('AlumniEI SIGARRA'!C:C,B137&amp;"@fe.up.pt")))</f>
        <v>1</v>
      </c>
      <c r="K137" s="1"/>
      <c r="L137" s="1"/>
      <c r="M137" s="1" t="str">
        <f>IF(K137&lt;&gt;"",K137,iferror(vlookup(B137,'AlumniEI SIGARRA'!A:B,2,0),iferror(vlookup(B137&amp;"@fe.up.pt",'AlumniEI SIGARRA'!C:V,20,0),C137)))</f>
        <v>Daniel Silva Reis</v>
      </c>
      <c r="N137" s="34" t="str">
        <f t="shared" si="1"/>
        <v>https://www.linkedin.com/in/danielsilvareis/</v>
      </c>
      <c r="O137" s="1" t="str">
        <f>iferror(vlookup(M137,'AlumniEI SIGARRA'!B:E,4,0),iferror(vlookup(B137&amp;"@fe.up.pt",'AlumniEI SIGARRA'!C:E,3,0),vlookup(B137,'AlumniEI SIGARRA'!A:E,5,0)))</f>
        <v/>
      </c>
      <c r="P137" s="1" t="str">
        <f t="shared" si="13"/>
        <v/>
      </c>
    </row>
    <row r="138">
      <c r="A138" s="29">
        <v>45351.4015065162</v>
      </c>
      <c r="B138" s="31" t="s">
        <v>8415</v>
      </c>
      <c r="C138" s="31" t="s">
        <v>8416</v>
      </c>
      <c r="D138" s="31" t="s">
        <v>8182</v>
      </c>
      <c r="E138" s="30">
        <v>2008.0</v>
      </c>
      <c r="F138" s="32" t="s">
        <v>8417</v>
      </c>
      <c r="G138" s="31" t="s">
        <v>8183</v>
      </c>
      <c r="H138" s="31" t="s">
        <v>6401</v>
      </c>
      <c r="I138" s="31" t="s">
        <v>8188</v>
      </c>
      <c r="J138" s="33">
        <f>IF(A138="","", MAX(COUNTIF('AlumniEI SIGARRA'!A:A,B138),COUNTIF('AlumniEI SIGARRA'!B:B,IF(K138="",C138,K138)),COUNTIF('AlumniEI SIGARRA'!C:C,B138&amp;"@fe.up.pt")))</f>
        <v>1</v>
      </c>
      <c r="K138" s="1"/>
      <c r="L138" s="1"/>
      <c r="M138" s="1" t="str">
        <f>IF(K138&lt;&gt;"",K138,iferror(vlookup(B138,'AlumniEI SIGARRA'!A:B,2,0),iferror(vlookup(B138&amp;"@fe.up.pt",'AlumniEI SIGARRA'!C:V,20,0),C138)))</f>
        <v>Ricardo António Rocha Espirito Santo Veloso</v>
      </c>
      <c r="N138" s="34" t="str">
        <f t="shared" si="1"/>
        <v>https://www.linkedin.com/in/ricardoveloso</v>
      </c>
      <c r="O138" s="34" t="str">
        <f>iferror(vlookup(M138,'AlumniEI SIGARRA'!B:E,4,0),iferror(vlookup(B138&amp;"@fe.up.pt",'AlumniEI SIGARRA'!C:E,3,0),vlookup(B138,'AlumniEI SIGARRA'!A:E,5,0)))</f>
        <v>https://www.linkedin.com/in/ricardoveloso/</v>
      </c>
      <c r="P138" s="1"/>
    </row>
    <row r="139">
      <c r="A139" s="29">
        <v>45351.402252291664</v>
      </c>
      <c r="B139" s="35" t="s">
        <v>8418</v>
      </c>
      <c r="C139" s="31" t="s">
        <v>8419</v>
      </c>
      <c r="D139" s="31" t="s">
        <v>8214</v>
      </c>
      <c r="E139" s="30">
        <v>2007.0</v>
      </c>
      <c r="F139" s="32" t="s">
        <v>7081</v>
      </c>
      <c r="G139" s="31" t="s">
        <v>8183</v>
      </c>
      <c r="H139" s="31" t="s">
        <v>7080</v>
      </c>
      <c r="I139" s="31" t="s">
        <v>8188</v>
      </c>
      <c r="J139" s="33">
        <f>IF(A139="","", MAX(COUNTIF('AlumniEI SIGARRA'!A:A,B139),COUNTIF('AlumniEI SIGARRA'!B:B,IF(K139="",C139,K139)),COUNTIF('AlumniEI SIGARRA'!C:C,B139&amp;"@fe.up.pt")))</f>
        <v>1</v>
      </c>
      <c r="K139" s="1" t="s">
        <v>7079</v>
      </c>
      <c r="L139" s="1"/>
      <c r="M139" s="1" t="str">
        <f>IF(K139&lt;&gt;"",K139,iferror(vlookup(B139,'AlumniEI SIGARRA'!A:B,2,0),iferror(vlookup(B139&amp;"@fe.up.pt",'AlumniEI SIGARRA'!C:V,20,0),C139)))</f>
        <v>Simão Cardoso Espinheira Rio</v>
      </c>
      <c r="N139" s="34" t="str">
        <f t="shared" si="1"/>
        <v>https://www.linkedin.com/in/scerio/</v>
      </c>
      <c r="O139" s="34" t="str">
        <f>iferror(vlookup(M139,'AlumniEI SIGARRA'!B:E,4,0),iferror(vlookup(B139&amp;"@fe.up.pt",'AlumniEI SIGARRA'!C:E,3,0),vlookup(B139,'AlumniEI SIGARRA'!A:E,5,0)))</f>
        <v>https://www.linkedin.com/in/scerio/</v>
      </c>
      <c r="P139" s="1" t="str">
        <f t="shared" ref="P139:P147" si="14">IF(O139&lt;&gt;"",IF(N139=O139,"","BAD"),"")</f>
        <v/>
      </c>
    </row>
    <row r="140">
      <c r="A140" s="29">
        <v>45351.40265701389</v>
      </c>
      <c r="B140" s="30">
        <v>2.01606214E8</v>
      </c>
      <c r="C140" s="31" t="s">
        <v>8420</v>
      </c>
      <c r="D140" s="31" t="s">
        <v>8182</v>
      </c>
      <c r="E140" s="30">
        <v>2021.0</v>
      </c>
      <c r="F140" s="32" t="s">
        <v>8421</v>
      </c>
      <c r="G140" s="31" t="s">
        <v>8191</v>
      </c>
      <c r="H140" s="31" t="s">
        <v>4850</v>
      </c>
      <c r="I140" s="31" t="s">
        <v>8188</v>
      </c>
      <c r="J140" s="33">
        <f>IF(A140="","", MAX(COUNTIF('AlumniEI SIGARRA'!A:A,B140),COUNTIF('AlumniEI SIGARRA'!B:B,IF(K140="",C140,K140)),COUNTIF('AlumniEI SIGARRA'!C:C,B140&amp;"@fe.up.pt")))</f>
        <v>1</v>
      </c>
      <c r="K140" s="1"/>
      <c r="L140" s="1"/>
      <c r="M140" s="1" t="str">
        <f>IF(K140&lt;&gt;"",K140,iferror(vlookup(B140,'AlumniEI SIGARRA'!A:B,2,0),iferror(vlookup(B140&amp;"@fe.up.pt",'AlumniEI SIGARRA'!C:V,20,0),C140)))</f>
        <v>Margarida Ramos Pereira Silva</v>
      </c>
      <c r="N140" s="34" t="str">
        <f t="shared" si="1"/>
        <v>https://www.linkedin.com/in/margarida-s</v>
      </c>
      <c r="O140" s="1" t="str">
        <f>iferror(vlookup(M140,'AlumniEI SIGARRA'!B:E,4,0),iferror(vlookup(B140&amp;"@fe.up.pt",'AlumniEI SIGARRA'!C:E,3,0),vlookup(B140,'AlumniEI SIGARRA'!A:E,5,0)))</f>
        <v/>
      </c>
      <c r="P140" s="1" t="str">
        <f t="shared" si="14"/>
        <v/>
      </c>
    </row>
    <row r="141">
      <c r="A141" s="29">
        <v>45351.40325525463</v>
      </c>
      <c r="B141" s="31" t="s">
        <v>8422</v>
      </c>
      <c r="C141" s="31" t="s">
        <v>2532</v>
      </c>
      <c r="D141" s="31" t="s">
        <v>8182</v>
      </c>
      <c r="E141" s="30">
        <v>2014.0</v>
      </c>
      <c r="F141" s="32" t="s">
        <v>2534</v>
      </c>
      <c r="G141" s="31" t="s">
        <v>8183</v>
      </c>
      <c r="H141" s="31" t="s">
        <v>2535</v>
      </c>
      <c r="I141" s="31" t="s">
        <v>8188</v>
      </c>
      <c r="J141" s="33">
        <f>IF(A141="","", MAX(COUNTIF('AlumniEI SIGARRA'!A:A,B141),COUNTIF('AlumniEI SIGARRA'!B:B,IF(K141="",C141,K141)),COUNTIF('AlumniEI SIGARRA'!C:C,B141&amp;"@fe.up.pt")))</f>
        <v>1</v>
      </c>
      <c r="K141" s="1"/>
      <c r="L141" s="1"/>
      <c r="M141" s="1" t="str">
        <f>IF(K141&lt;&gt;"",K141,iferror(vlookup(B141,'AlumniEI SIGARRA'!A:B,2,0),iferror(vlookup(B141&amp;"@fe.up.pt",'AlumniEI SIGARRA'!C:V,20,0),C141)))</f>
        <v>Gustavo Pinho Oliveira</v>
      </c>
      <c r="N141" s="34" t="str">
        <f t="shared" si="1"/>
        <v>https://www.linkedin.com/in/gustavopinho/</v>
      </c>
      <c r="O141" s="34" t="str">
        <f>iferror(vlookup(M141,'AlumniEI SIGARRA'!B:E,4,0),iferror(vlookup(B141&amp;"@fe.up.pt",'AlumniEI SIGARRA'!C:E,3,0),vlookup(B141,'AlumniEI SIGARRA'!A:E,5,0)))</f>
        <v>https://www.linkedin.com/in/gustavopinho/</v>
      </c>
      <c r="P141" s="1" t="str">
        <f t="shared" si="14"/>
        <v/>
      </c>
    </row>
    <row r="142">
      <c r="A142" s="29">
        <v>45351.40445530093</v>
      </c>
      <c r="B142" s="30">
        <v>2.01207141E8</v>
      </c>
      <c r="C142" s="31" t="s">
        <v>4577</v>
      </c>
      <c r="D142" s="31" t="s">
        <v>8182</v>
      </c>
      <c r="E142" s="30">
        <v>2017.0</v>
      </c>
      <c r="F142" s="31" t="s">
        <v>8423</v>
      </c>
      <c r="G142" s="31" t="s">
        <v>8191</v>
      </c>
      <c r="H142" s="31" t="s">
        <v>4579</v>
      </c>
      <c r="I142" s="31" t="s">
        <v>8188</v>
      </c>
      <c r="J142" s="33">
        <f>IF(A142="","", MAX(COUNTIF('AlumniEI SIGARRA'!A:A,B142),COUNTIF('AlumniEI SIGARRA'!B:B,IF(K142="",C142,K142)),COUNTIF('AlumniEI SIGARRA'!C:C,B142&amp;"@fe.up.pt")))</f>
        <v>1</v>
      </c>
      <c r="K142" s="1"/>
      <c r="L142" s="1"/>
      <c r="M142" s="1" t="str">
        <f>IF(K142&lt;&gt;"",K142,iferror(vlookup(B142,'AlumniEI SIGARRA'!A:B,2,0),iferror(vlookup(B142&amp;"@fe.up.pt",'AlumniEI SIGARRA'!C:V,20,0),C142)))</f>
        <v>Luís Miguel Gonçalves</v>
      </c>
      <c r="N142" s="12" t="str">
        <f t="shared" si="1"/>
        <v>https://www.linkedin.com/in/luísmgonçalves/</v>
      </c>
      <c r="O142" s="1" t="str">
        <f>iferror(vlookup(M142,'AlumniEI SIGARRA'!B:E,4,0),iferror(vlookup(B142&amp;"@fe.up.pt",'AlumniEI SIGARRA'!C:E,3,0),vlookup(B142,'AlumniEI SIGARRA'!A:E,5,0)))</f>
        <v/>
      </c>
      <c r="P142" s="1" t="str">
        <f t="shared" si="14"/>
        <v/>
      </c>
    </row>
    <row r="143">
      <c r="A143" s="29">
        <v>45351.4047106713</v>
      </c>
      <c r="B143" s="31" t="s">
        <v>8424</v>
      </c>
      <c r="C143" s="31" t="s">
        <v>2255</v>
      </c>
      <c r="D143" s="31" t="s">
        <v>8182</v>
      </c>
      <c r="E143" s="30">
        <v>2018.0</v>
      </c>
      <c r="F143" s="32" t="s">
        <v>8425</v>
      </c>
      <c r="G143" s="31" t="s">
        <v>8183</v>
      </c>
      <c r="H143" s="31" t="s">
        <v>2257</v>
      </c>
      <c r="I143" s="31" t="s">
        <v>8184</v>
      </c>
      <c r="J143" s="33">
        <f>IF(A143="","", MAX(COUNTIF('AlumniEI SIGARRA'!A:A,B143),COUNTIF('AlumniEI SIGARRA'!B:B,IF(K143="",C143,K143)),COUNTIF('AlumniEI SIGARRA'!C:C,B143&amp;"@fe.up.pt")))</f>
        <v>1</v>
      </c>
      <c r="K143" s="1"/>
      <c r="L143" s="1"/>
      <c r="M143" s="1" t="str">
        <f>IF(K143&lt;&gt;"",K143,iferror(vlookup(B143,'AlumniEI SIGARRA'!A:B,2,0),iferror(vlookup(B143&amp;"@fe.up.pt",'AlumniEI SIGARRA'!C:V,20,0),C143)))</f>
        <v>Francisco Carvalho Rodrigues</v>
      </c>
      <c r="N143" s="34" t="str">
        <f t="shared" si="1"/>
        <v>https://www.linkedin.com/in/franciscocrodrigues/</v>
      </c>
      <c r="O143" s="1" t="str">
        <f>iferror(vlookup(M143,'AlumniEI SIGARRA'!B:E,4,0),iferror(vlookup(B143&amp;"@fe.up.pt",'AlumniEI SIGARRA'!C:E,3,0),vlookup(B143,'AlumniEI SIGARRA'!A:E,5,0)))</f>
        <v/>
      </c>
      <c r="P143" s="1" t="str">
        <f t="shared" si="14"/>
        <v/>
      </c>
    </row>
    <row r="144">
      <c r="A144" s="29">
        <v>45351.40520292824</v>
      </c>
      <c r="B144" s="30">
        <v>2.01504711E8</v>
      </c>
      <c r="C144" s="31" t="s">
        <v>873</v>
      </c>
      <c r="D144" s="31" t="s">
        <v>8194</v>
      </c>
      <c r="E144" s="30">
        <v>2022.0</v>
      </c>
      <c r="F144" s="32" t="s">
        <v>8426</v>
      </c>
      <c r="G144" s="31" t="s">
        <v>8183</v>
      </c>
      <c r="H144" s="31" t="s">
        <v>875</v>
      </c>
      <c r="I144" s="31" t="s">
        <v>8188</v>
      </c>
      <c r="J144" s="33">
        <f>IF(A144="","", MAX(COUNTIF('AlumniEI SIGARRA'!A:A,B144),COUNTIF('AlumniEI SIGARRA'!B:B,IF(K144="",C144,K144)),COUNTIF('AlumniEI SIGARRA'!C:C,B144&amp;"@fe.up.pt")))</f>
        <v>1</v>
      </c>
      <c r="K144" s="1"/>
      <c r="L144" s="1"/>
      <c r="M144" s="1" t="str">
        <f>IF(K144&lt;&gt;"",K144,iferror(vlookup(B144,'AlumniEI SIGARRA'!A:B,2,0),iferror(vlookup(B144&amp;"@fe.up.pt",'AlumniEI SIGARRA'!C:V,20,0),C144)))</f>
        <v>Bernardo Oliveira Teixeira Santos</v>
      </c>
      <c r="N144" s="34" t="str">
        <f t="shared" si="1"/>
        <v>https://www.linkedin.com/in/bernardo-oliveira-santos/</v>
      </c>
      <c r="O144" s="1" t="str">
        <f>iferror(vlookup(M144,'AlumniEI SIGARRA'!B:E,4,0),iferror(vlookup(B144&amp;"@fe.up.pt",'AlumniEI SIGARRA'!C:E,3,0),vlookup(B144,'AlumniEI SIGARRA'!A:E,5,0)))</f>
        <v/>
      </c>
      <c r="P144" s="1" t="str">
        <f t="shared" si="14"/>
        <v/>
      </c>
    </row>
    <row r="145">
      <c r="A145" s="29">
        <v>45351.405218506945</v>
      </c>
      <c r="B145" s="31" t="s">
        <v>8427</v>
      </c>
      <c r="C145" s="31" t="s">
        <v>8428</v>
      </c>
      <c r="D145" s="31" t="s">
        <v>8182</v>
      </c>
      <c r="E145" s="30">
        <v>2018.0</v>
      </c>
      <c r="F145" s="32" t="s">
        <v>8429</v>
      </c>
      <c r="G145" s="31" t="s">
        <v>8191</v>
      </c>
      <c r="H145" s="31" t="s">
        <v>8430</v>
      </c>
      <c r="I145" s="31" t="s">
        <v>8184</v>
      </c>
      <c r="J145" s="33">
        <f>IF(A145="","", MAX(COUNTIF('AlumniEI SIGARRA'!A:A,B145),COUNTIF('AlumniEI SIGARRA'!B:B,IF(K145="",C145,K145)),COUNTIF('AlumniEI SIGARRA'!C:C,B145&amp;"@fe.up.pt")))</f>
        <v>1</v>
      </c>
      <c r="K145" s="1"/>
      <c r="L145" s="1"/>
      <c r="M145" s="1" t="str">
        <f>IF(K145&lt;&gt;"",K145,iferror(vlookup(B145,'AlumniEI SIGARRA'!A:B,2,0),iferror(vlookup(B145&amp;"@fe.up.pt",'AlumniEI SIGARRA'!C:V,20,0),C145)))</f>
        <v>Mariana Gaspar Oliveira</v>
      </c>
      <c r="N145" s="34" t="str">
        <f t="shared" si="1"/>
        <v>https://www.linkedin.com/in/marianagoliveira94</v>
      </c>
      <c r="O145" s="1" t="str">
        <f>iferror(vlookup(M145,'AlumniEI SIGARRA'!B:E,4,0),iferror(vlookup(B145&amp;"@fe.up.pt",'AlumniEI SIGARRA'!C:E,3,0),vlookup(B145,'AlumniEI SIGARRA'!A:E,5,0)))</f>
        <v/>
      </c>
      <c r="P145" s="1" t="str">
        <f t="shared" si="14"/>
        <v/>
      </c>
    </row>
    <row r="146">
      <c r="A146" s="29">
        <v>45351.40633673611</v>
      </c>
      <c r="B146" s="30">
        <v>2.66246109E8</v>
      </c>
      <c r="C146" s="31" t="s">
        <v>7249</v>
      </c>
      <c r="D146" s="31" t="s">
        <v>8182</v>
      </c>
      <c r="E146" s="30">
        <v>2021.0</v>
      </c>
      <c r="F146" s="32" t="s">
        <v>8431</v>
      </c>
      <c r="G146" s="31" t="s">
        <v>8191</v>
      </c>
      <c r="H146" s="31" t="s">
        <v>7251</v>
      </c>
      <c r="I146" s="31" t="s">
        <v>8188</v>
      </c>
      <c r="J146" s="33">
        <f>IF(A146="","", MAX(COUNTIF('AlumniEI SIGARRA'!A:A,B146),COUNTIF('AlumniEI SIGARRA'!B:B,IF(K146="",C146,K146)),COUNTIF('AlumniEI SIGARRA'!C:C,B146&amp;"@fe.up.pt")))</f>
        <v>1</v>
      </c>
      <c r="K146" s="1"/>
      <c r="L146" s="1"/>
      <c r="M146" s="1" t="str">
        <f>IF(K146&lt;&gt;"",K146,iferror(vlookup(B146,'AlumniEI SIGARRA'!A:B,2,0),iferror(vlookup(B146&amp;"@fe.up.pt",'AlumniEI SIGARRA'!C:V,20,0),C146)))</f>
        <v>Tiago Araújo Castro</v>
      </c>
      <c r="N146" s="34" t="str">
        <f t="shared" si="1"/>
        <v>https://www.linkedin.com/in/tiagoaraujocastro/</v>
      </c>
      <c r="O146" s="1" t="str">
        <f>iferror(vlookup(M146,'AlumniEI SIGARRA'!B:E,4,0),iferror(vlookup(B146&amp;"@fe.up.pt",'AlumniEI SIGARRA'!C:E,3,0),vlookup(B146,'AlumniEI SIGARRA'!A:E,5,0)))</f>
        <v/>
      </c>
      <c r="P146" s="1" t="str">
        <f t="shared" si="14"/>
        <v/>
      </c>
    </row>
    <row r="147">
      <c r="A147" s="29">
        <v>45351.41132353009</v>
      </c>
      <c r="B147" s="30">
        <v>2.01704508E8</v>
      </c>
      <c r="C147" s="31" t="s">
        <v>4894</v>
      </c>
      <c r="D147" s="31" t="s">
        <v>8189</v>
      </c>
      <c r="E147" s="30">
        <v>2022.0</v>
      </c>
      <c r="F147" s="32" t="s">
        <v>8432</v>
      </c>
      <c r="G147" s="31" t="s">
        <v>8183</v>
      </c>
      <c r="H147" s="31"/>
      <c r="I147" s="31" t="s">
        <v>8186</v>
      </c>
      <c r="J147" s="33">
        <f>IF(A147="","", MAX(COUNTIF('AlumniEI SIGARRA'!A:A,B147),COUNTIF('AlumniEI SIGARRA'!B:B,IF(K147="",C147,K147)),COUNTIF('AlumniEI SIGARRA'!C:C,B147&amp;"@fe.up.pt")))</f>
        <v>1</v>
      </c>
      <c r="K147" s="1"/>
      <c r="L147" s="1"/>
      <c r="M147" s="1" t="str">
        <f>IF(K147&lt;&gt;"",K147,iferror(vlookup(B147,'AlumniEI SIGARRA'!A:B,2,0),iferror(vlookup(B147&amp;"@fe.up.pt",'AlumniEI SIGARRA'!C:V,20,0),C147)))</f>
        <v>Maria Helena Viegas Oliveira Ferreira</v>
      </c>
      <c r="N147" s="34" t="str">
        <f t="shared" si="1"/>
        <v>https://www.linkedin.com/in/maria-helena-ferreira-654627178/</v>
      </c>
      <c r="O147" s="1" t="str">
        <f>iferror(vlookup(M147,'AlumniEI SIGARRA'!B:E,4,0),iferror(vlookup(B147&amp;"@fe.up.pt",'AlumniEI SIGARRA'!C:E,3,0),vlookup(B147,'AlumniEI SIGARRA'!A:E,5,0)))</f>
        <v/>
      </c>
      <c r="P147" s="1" t="str">
        <f t="shared" si="14"/>
        <v/>
      </c>
    </row>
    <row r="148">
      <c r="A148" s="29">
        <v>45351.412306388884</v>
      </c>
      <c r="B148" s="31" t="s">
        <v>8433</v>
      </c>
      <c r="C148" s="31" t="s">
        <v>4741</v>
      </c>
      <c r="D148" s="31" t="s">
        <v>8214</v>
      </c>
      <c r="E148" s="30">
        <v>2002.0</v>
      </c>
      <c r="F148" s="32" t="s">
        <v>7818</v>
      </c>
      <c r="G148" s="31" t="s">
        <v>8183</v>
      </c>
      <c r="H148" s="31" t="s">
        <v>7819</v>
      </c>
      <c r="I148" s="31" t="s">
        <v>8184</v>
      </c>
      <c r="J148" s="33">
        <f>IF(A148="","", MAX(COUNTIF('AlumniEI SIGARRA'!A:A,B148),COUNTIF('AlumniEI SIGARRA'!B:B,IF(K148="",C148,K148)),COUNTIF('AlumniEI SIGARRA'!C:C,B148&amp;"@fe.up.pt")))</f>
        <v>1</v>
      </c>
      <c r="K148" s="1"/>
      <c r="L148" s="1"/>
      <c r="M148" s="1" t="str">
        <f>IF(K148&lt;&gt;"",K148,iferror(vlookup(B148,'AlumniEI SIGARRA'!A:B,2,0),iferror(vlookup(B148&amp;"@fe.up.pt",'AlumniEI SIGARRA'!C:V,20,0),C148)))</f>
        <v>Manuel Vieira Marques</v>
      </c>
      <c r="N148" s="34" t="str">
        <f t="shared" si="1"/>
        <v>https://www.linkedin.com/in/manelvmarques</v>
      </c>
      <c r="O148" s="34" t="str">
        <f>iferror(vlookup(M148,'AlumniEI SIGARRA'!B:E,4,0),iferror(vlookup(B148&amp;"@fe.up.pt",'AlumniEI SIGARRA'!C:E,3,0),vlookup(B148,'AlumniEI SIGARRA'!A:E,5,0)))</f>
        <v>https://www.linkedin.com/in/manelvmarques/</v>
      </c>
      <c r="P148" s="1"/>
    </row>
    <row r="149">
      <c r="A149" s="29">
        <v>45351.41276252315</v>
      </c>
      <c r="B149" s="35" t="s">
        <v>8434</v>
      </c>
      <c r="C149" s="31" t="s">
        <v>4193</v>
      </c>
      <c r="D149" s="31" t="s">
        <v>8214</v>
      </c>
      <c r="E149" s="30">
        <v>2006.0</v>
      </c>
      <c r="F149" s="32" t="s">
        <v>4195</v>
      </c>
      <c r="G149" s="31" t="s">
        <v>8183</v>
      </c>
      <c r="H149" s="31" t="s">
        <v>4196</v>
      </c>
      <c r="I149" s="31" t="s">
        <v>8188</v>
      </c>
      <c r="J149" s="33">
        <f>IF(A149="","", MAX(COUNTIF('AlumniEI SIGARRA'!A:A,B149),COUNTIF('AlumniEI SIGARRA'!B:B,IF(K149="",C149,K149)),COUNTIF('AlumniEI SIGARRA'!C:C,B149&amp;"@fe.up.pt")))</f>
        <v>1</v>
      </c>
      <c r="K149" s="1"/>
      <c r="L149" s="1"/>
      <c r="M149" s="1" t="str">
        <f>IF(K149&lt;&gt;"",K149,iferror(vlookup(B149,'AlumniEI SIGARRA'!A:B,2,0),iferror(vlookup(B149&amp;"@fe.up.pt",'AlumniEI SIGARRA'!C:V,20,0),C149)))</f>
        <v>José Pedro Rodrigues do Vale</v>
      </c>
      <c r="N149" s="34" t="str">
        <f t="shared" si="1"/>
        <v>https://www.linkedin.com/in/pvale/</v>
      </c>
      <c r="O149" s="34" t="str">
        <f>iferror(vlookup(M149,'AlumniEI SIGARRA'!B:E,4,0),iferror(vlookup(B149&amp;"@fe.up.pt",'AlumniEI SIGARRA'!C:E,3,0),vlookup(B149,'AlumniEI SIGARRA'!A:E,5,0)))</f>
        <v>https://www.linkedin.com/in/pvale/</v>
      </c>
      <c r="P149" s="1" t="str">
        <f t="shared" ref="P149:P162" si="15">IF(O149&lt;&gt;"",IF(N149=O149,"","BAD"),"")</f>
        <v/>
      </c>
    </row>
    <row r="150">
      <c r="A150" s="29">
        <v>45351.41601320602</v>
      </c>
      <c r="B150" s="30">
        <v>9.4050902E8</v>
      </c>
      <c r="C150" s="31" t="s">
        <v>7399</v>
      </c>
      <c r="D150" s="31" t="s">
        <v>8214</v>
      </c>
      <c r="E150" s="30">
        <v>2000.0</v>
      </c>
      <c r="F150" s="32" t="s">
        <v>7401</v>
      </c>
      <c r="G150" s="31" t="s">
        <v>8183</v>
      </c>
      <c r="H150" s="31" t="s">
        <v>7402</v>
      </c>
      <c r="I150" s="31" t="s">
        <v>8184</v>
      </c>
      <c r="J150" s="33">
        <f>IF(A150="","", MAX(COUNTIF('AlumniEI SIGARRA'!A:A,B150),COUNTIF('AlumniEI SIGARRA'!B:B,IF(K150="",C150,K150)),COUNTIF('AlumniEI SIGARRA'!C:C,B150&amp;"@fe.up.pt")))</f>
        <v>1</v>
      </c>
      <c r="K150" s="1"/>
      <c r="L150" s="1"/>
      <c r="M150" s="1" t="str">
        <f>IF(K150&lt;&gt;"",K150,iferror(vlookup(B150,'AlumniEI SIGARRA'!A:B,2,0),iferror(vlookup(B150&amp;"@fe.up.pt",'AlumniEI SIGARRA'!C:V,20,0),C150)))</f>
        <v>Tiago Manuel Nogueira Fernandes</v>
      </c>
      <c r="N150" s="34" t="str">
        <f t="shared" si="1"/>
        <v>https://www.linkedin.com/in/tiago-m-fernandes/</v>
      </c>
      <c r="O150" s="34" t="str">
        <f>iferror(vlookup(M150,'AlumniEI SIGARRA'!B:E,4,0),iferror(vlookup(B150&amp;"@fe.up.pt",'AlumniEI SIGARRA'!C:E,3,0),vlookup(B150,'AlumniEI SIGARRA'!A:E,5,0)))</f>
        <v>https://www.linkedin.com/in/tiago-m-fernandes/</v>
      </c>
      <c r="P150" s="1" t="str">
        <f t="shared" si="15"/>
        <v/>
      </c>
    </row>
    <row r="151">
      <c r="A151" s="29">
        <v>45351.417220497686</v>
      </c>
      <c r="B151" s="31" t="s">
        <v>8435</v>
      </c>
      <c r="C151" s="31" t="s">
        <v>6604</v>
      </c>
      <c r="D151" s="31" t="s">
        <v>8182</v>
      </c>
      <c r="E151" s="30">
        <v>2021.0</v>
      </c>
      <c r="F151" s="32" t="s">
        <v>8436</v>
      </c>
      <c r="G151" s="31" t="s">
        <v>8191</v>
      </c>
      <c r="H151" s="31" t="s">
        <v>6606</v>
      </c>
      <c r="I151" s="31" t="s">
        <v>8188</v>
      </c>
      <c r="J151" s="33">
        <f>IF(A151="","", MAX(COUNTIF('AlumniEI SIGARRA'!A:A,B151),COUNTIF('AlumniEI SIGARRA'!B:B,IF(K151="",C151,K151)),COUNTIF('AlumniEI SIGARRA'!C:C,B151&amp;"@fe.up.pt")))</f>
        <v>1</v>
      </c>
      <c r="K151" s="1"/>
      <c r="L151" s="1"/>
      <c r="M151" s="1" t="str">
        <f>IF(K151&lt;&gt;"",K151,iferror(vlookup(B151,'AlumniEI SIGARRA'!A:B,2,0),iferror(vlookup(B151&amp;"@fe.up.pt",'AlumniEI SIGARRA'!C:V,20,0),C151)))</f>
        <v>Ricardo Ribeiro Sanfins Moura</v>
      </c>
      <c r="N151" s="34" t="str">
        <f t="shared" si="1"/>
        <v>https://www.linkedin.com/in/rmoura98/</v>
      </c>
      <c r="O151" s="1" t="str">
        <f>iferror(vlookup(M151,'AlumniEI SIGARRA'!B:E,4,0),iferror(vlookup(B151&amp;"@fe.up.pt",'AlumniEI SIGARRA'!C:E,3,0),vlookup(B151,'AlumniEI SIGARRA'!A:E,5,0)))</f>
        <v/>
      </c>
      <c r="P151" s="1" t="str">
        <f t="shared" si="15"/>
        <v/>
      </c>
    </row>
    <row r="152">
      <c r="A152" s="29">
        <v>45351.41835021991</v>
      </c>
      <c r="B152" s="30">
        <v>2.01806079E8</v>
      </c>
      <c r="C152" s="31" t="s">
        <v>3057</v>
      </c>
      <c r="D152" s="31" t="s">
        <v>8189</v>
      </c>
      <c r="E152" s="30">
        <v>2023.0</v>
      </c>
      <c r="F152" s="32" t="s">
        <v>8437</v>
      </c>
      <c r="G152" s="31" t="s">
        <v>8191</v>
      </c>
      <c r="H152" s="31" t="s">
        <v>3059</v>
      </c>
      <c r="I152" s="31" t="s">
        <v>8188</v>
      </c>
      <c r="J152" s="33">
        <f>IF(A152="","", MAX(COUNTIF('AlumniEI SIGARRA'!A:A,B152),COUNTIF('AlumniEI SIGARRA'!B:B,IF(K152="",C152,K152)),COUNTIF('AlumniEI SIGARRA'!C:C,B152&amp;"@fe.up.pt")))</f>
        <v>1</v>
      </c>
      <c r="K152" s="1"/>
      <c r="L152" s="1"/>
      <c r="M152" s="1" t="str">
        <f>IF(K152&lt;&gt;"",K152,iferror(vlookup(B152,'AlumniEI SIGARRA'!A:B,2,0),iferror(vlookup(B152&amp;"@fe.up.pt",'AlumniEI SIGARRA'!C:V,20,0),C152)))</f>
        <v>João Carlos Machado Rocha Pires</v>
      </c>
      <c r="N152" s="34" t="str">
        <f t="shared" si="1"/>
        <v>https://www.linkedin.com/in/joaocarlosmrp</v>
      </c>
      <c r="O152" s="1" t="str">
        <f>iferror(vlookup(M152,'AlumniEI SIGARRA'!B:E,4,0),iferror(vlookup(B152&amp;"@fe.up.pt",'AlumniEI SIGARRA'!C:E,3,0),vlookup(B152,'AlumniEI SIGARRA'!A:E,5,0)))</f>
        <v/>
      </c>
      <c r="P152" s="1" t="str">
        <f t="shared" si="15"/>
        <v/>
      </c>
    </row>
    <row r="153">
      <c r="A153" s="29">
        <v>45351.421229467596</v>
      </c>
      <c r="B153" s="30">
        <v>2.00905232E8</v>
      </c>
      <c r="C153" s="31" t="s">
        <v>6039</v>
      </c>
      <c r="D153" s="31" t="s">
        <v>8182</v>
      </c>
      <c r="E153" s="30">
        <v>2014.0</v>
      </c>
      <c r="F153" s="32" t="s">
        <v>6041</v>
      </c>
      <c r="G153" s="31" t="s">
        <v>8183</v>
      </c>
      <c r="H153" s="31" t="s">
        <v>6042</v>
      </c>
      <c r="I153" s="31" t="s">
        <v>8184</v>
      </c>
      <c r="J153" s="33">
        <f>IF(A153="","", MAX(COUNTIF('AlumniEI SIGARRA'!A:A,B153),COUNTIF('AlumniEI SIGARRA'!B:B,IF(K153="",C153,K153)),COUNTIF('AlumniEI SIGARRA'!C:C,B153&amp;"@fe.up.pt")))</f>
        <v>1</v>
      </c>
      <c r="K153" s="1"/>
      <c r="L153" s="1"/>
      <c r="M153" s="1" t="str">
        <f>IF(K153&lt;&gt;"",K153,iferror(vlookup(B153,'AlumniEI SIGARRA'!A:B,2,0),iferror(vlookup(B153&amp;"@fe.up.pt",'AlumniEI SIGARRA'!C:V,20,0),C153)))</f>
        <v>Pedro Manuel Santos Borges</v>
      </c>
      <c r="N153" s="34" t="str">
        <f t="shared" si="1"/>
        <v>https://www.linkedin.com/in/pmsborges/</v>
      </c>
      <c r="O153" s="34" t="str">
        <f>iferror(vlookup(M153,'AlumniEI SIGARRA'!B:E,4,0),iferror(vlookup(B153&amp;"@fe.up.pt",'AlumniEI SIGARRA'!C:E,3,0),vlookup(B153,'AlumniEI SIGARRA'!A:E,5,0)))</f>
        <v>https://www.linkedin.com/in/pmsborges/</v>
      </c>
      <c r="P153" s="1" t="str">
        <f t="shared" si="15"/>
        <v/>
      </c>
    </row>
    <row r="154">
      <c r="A154" s="29">
        <v>45351.42358497685</v>
      </c>
      <c r="B154" s="30">
        <v>2.02004175E8</v>
      </c>
      <c r="C154" s="31" t="s">
        <v>1595</v>
      </c>
      <c r="D154" s="31" t="s">
        <v>8194</v>
      </c>
      <c r="E154" s="30">
        <v>2023.0</v>
      </c>
      <c r="F154" s="32" t="s">
        <v>8438</v>
      </c>
      <c r="G154" s="31" t="s">
        <v>8191</v>
      </c>
      <c r="H154" s="31" t="s">
        <v>1597</v>
      </c>
      <c r="I154" s="31" t="s">
        <v>8186</v>
      </c>
      <c r="J154" s="33">
        <f>IF(A154="","", MAX(COUNTIF('AlumniEI SIGARRA'!A:A,B154),COUNTIF('AlumniEI SIGARRA'!B:B,IF(K154="",C154,K154)),COUNTIF('AlumniEI SIGARRA'!C:C,B154&amp;"@fe.up.pt")))</f>
        <v>1</v>
      </c>
      <c r="K154" s="1"/>
      <c r="L154" s="1"/>
      <c r="M154" s="1" t="str">
        <f>IF(K154&lt;&gt;"",K154,iferror(vlookup(B154,'AlumniEI SIGARRA'!A:B,2,0),iferror(vlookup(B154&amp;"@fe.up.pt",'AlumniEI SIGARRA'!C:V,20,0),C154)))</f>
        <v>Diogo Alexandre da Costa Melo Moreira da Fonte</v>
      </c>
      <c r="N154" s="34" t="str">
        <f t="shared" si="1"/>
        <v>https://www.linkedin.com/in/diogo-fonte-05063922b</v>
      </c>
      <c r="O154" s="1" t="str">
        <f>iferror(vlookup(M154,'AlumniEI SIGARRA'!B:E,4,0),iferror(vlookup(B154&amp;"@fe.up.pt",'AlumniEI SIGARRA'!C:E,3,0),vlookup(B154,'AlumniEI SIGARRA'!A:E,5,0)))</f>
        <v/>
      </c>
      <c r="P154" s="1" t="str">
        <f t="shared" si="15"/>
        <v/>
      </c>
    </row>
    <row r="155">
      <c r="A155" s="29">
        <v>45351.42622421296</v>
      </c>
      <c r="B155" s="30">
        <v>2.01405081E8</v>
      </c>
      <c r="C155" s="31" t="s">
        <v>5130</v>
      </c>
      <c r="D155" s="31" t="s">
        <v>8182</v>
      </c>
      <c r="E155" s="30">
        <v>2022.0</v>
      </c>
      <c r="F155" s="32" t="s">
        <v>8439</v>
      </c>
      <c r="G155" s="31" t="s">
        <v>8191</v>
      </c>
      <c r="H155" s="31" t="s">
        <v>5132</v>
      </c>
      <c r="I155" s="31" t="s">
        <v>8184</v>
      </c>
      <c r="J155" s="33">
        <f>IF(A155="","", MAX(COUNTIF('AlumniEI SIGARRA'!A:A,B155),COUNTIF('AlumniEI SIGARRA'!B:B,IF(K155="",C155,K155)),COUNTIF('AlumniEI SIGARRA'!C:C,B155&amp;"@fe.up.pt")))</f>
        <v>1</v>
      </c>
      <c r="K155" s="1"/>
      <c r="L155" s="1"/>
      <c r="M155" s="1" t="str">
        <f>IF(K155&lt;&gt;"",K155,iferror(vlookup(B155,'AlumniEI SIGARRA'!A:B,2,0),iferror(vlookup(B155&amp;"@fe.up.pt",'AlumniEI SIGARRA'!C:V,20,0),C155)))</f>
        <v>Matheus Pereira Gonçalves</v>
      </c>
      <c r="N155" s="34" t="str">
        <f t="shared" si="1"/>
        <v>https://www.linkedin.com/in/matheus-pereirag/</v>
      </c>
      <c r="O155" s="1" t="str">
        <f>iferror(vlookup(M155,'AlumniEI SIGARRA'!B:E,4,0),iferror(vlookup(B155&amp;"@fe.up.pt",'AlumniEI SIGARRA'!C:E,3,0),vlookup(B155,'AlumniEI SIGARRA'!A:E,5,0)))</f>
        <v/>
      </c>
      <c r="P155" s="1" t="str">
        <f t="shared" si="15"/>
        <v/>
      </c>
    </row>
    <row r="156">
      <c r="A156" s="29">
        <v>45351.426319039354</v>
      </c>
      <c r="B156" s="30">
        <v>2.00706622E8</v>
      </c>
      <c r="C156" s="31" t="s">
        <v>3543</v>
      </c>
      <c r="D156" s="31" t="s">
        <v>8182</v>
      </c>
      <c r="E156" s="30">
        <v>2012.0</v>
      </c>
      <c r="F156" s="32" t="s">
        <v>3545</v>
      </c>
      <c r="G156" s="31" t="s">
        <v>8183</v>
      </c>
      <c r="H156" s="31" t="s">
        <v>3546</v>
      </c>
      <c r="I156" s="31" t="s">
        <v>8184</v>
      </c>
      <c r="J156" s="33">
        <f>IF(A156="","", MAX(COUNTIF('AlumniEI SIGARRA'!A:A,B156),COUNTIF('AlumniEI SIGARRA'!B:B,IF(K156="",C156,K156)),COUNTIF('AlumniEI SIGARRA'!C:C,B156&amp;"@fe.up.pt")))</f>
        <v>1</v>
      </c>
      <c r="K156" s="1"/>
      <c r="L156" s="1"/>
      <c r="M156" s="1" t="str">
        <f>IF(K156&lt;&gt;"",K156,iferror(vlookup(B156,'AlumniEI SIGARRA'!A:B,2,0),iferror(vlookup(B156&amp;"@fe.up.pt",'AlumniEI SIGARRA'!C:V,20,0),C156)))</f>
        <v>João Pedro Correia dos Reis</v>
      </c>
      <c r="N156" s="34" t="str">
        <f t="shared" si="1"/>
        <v>https://www.linkedin.com/in/joaoreiscorreia/</v>
      </c>
      <c r="O156" s="34" t="str">
        <f>iferror(vlookup(M156,'AlumniEI SIGARRA'!B:E,4,0),iferror(vlookup(B156&amp;"@fe.up.pt",'AlumniEI SIGARRA'!C:E,3,0),vlookup(B156,'AlumniEI SIGARRA'!A:E,5,0)))</f>
        <v>https://www.linkedin.com/in/joaoreiscorreia/</v>
      </c>
      <c r="P156" s="1" t="str">
        <f t="shared" si="15"/>
        <v/>
      </c>
    </row>
    <row r="157">
      <c r="A157" s="29">
        <v>45351.42704956018</v>
      </c>
      <c r="B157" s="31" t="s">
        <v>8440</v>
      </c>
      <c r="C157" s="31" t="s">
        <v>686</v>
      </c>
      <c r="D157" s="31" t="s">
        <v>8214</v>
      </c>
      <c r="E157" s="30">
        <v>2000.0</v>
      </c>
      <c r="F157" s="32" t="s">
        <v>688</v>
      </c>
      <c r="G157" s="31" t="s">
        <v>8183</v>
      </c>
      <c r="H157" s="31" t="s">
        <v>7763</v>
      </c>
      <c r="I157" s="31" t="s">
        <v>8184</v>
      </c>
      <c r="J157" s="33">
        <f>IF(A157="","", MAX(COUNTIF('AlumniEI SIGARRA'!A:A,B157),COUNTIF('AlumniEI SIGARRA'!B:B,IF(K157="",C157,K157)),COUNTIF('AlumniEI SIGARRA'!C:C,B157&amp;"@fe.up.pt")))</f>
        <v>1</v>
      </c>
      <c r="K157" s="1"/>
      <c r="L157" s="1"/>
      <c r="M157" s="1" t="str">
        <f>IF(K157&lt;&gt;"",K157,iferror(vlookup(B157,'AlumniEI SIGARRA'!A:B,2,0),iferror(vlookup(B157&amp;"@fe.up.pt",'AlumniEI SIGARRA'!C:V,20,0),C157)))</f>
        <v>António Jorge de Sousa Tavares</v>
      </c>
      <c r="N157" s="34" t="str">
        <f t="shared" si="1"/>
        <v>https://www.linkedin.com/in/ajorgetavares/</v>
      </c>
      <c r="O157" s="34" t="str">
        <f>iferror(vlookup(M157,'AlumniEI SIGARRA'!B:E,4,0),iferror(vlookup(B157&amp;"@fe.up.pt",'AlumniEI SIGARRA'!C:E,3,0),vlookup(B157,'AlumniEI SIGARRA'!A:E,5,0)))</f>
        <v>https://www.linkedin.com/in/ajorgetavares/</v>
      </c>
      <c r="P157" s="1" t="str">
        <f t="shared" si="15"/>
        <v/>
      </c>
    </row>
    <row r="158">
      <c r="A158" s="29">
        <v>45351.430853611106</v>
      </c>
      <c r="B158" s="30">
        <v>1.99303673E8</v>
      </c>
      <c r="C158" s="31" t="s">
        <v>8441</v>
      </c>
      <c r="D158" s="31" t="s">
        <v>8189</v>
      </c>
      <c r="E158" s="30">
        <v>2022.0</v>
      </c>
      <c r="F158" s="32" t="s">
        <v>4588</v>
      </c>
      <c r="G158" s="31" t="s">
        <v>8183</v>
      </c>
      <c r="H158" s="31" t="s">
        <v>7816</v>
      </c>
      <c r="I158" s="31" t="s">
        <v>8188</v>
      </c>
      <c r="J158" s="33">
        <f>IF(A158="","", MAX(COUNTIF('AlumniEI SIGARRA'!A:A,B158),COUNTIF('AlumniEI SIGARRA'!B:B,IF(K158="",C158,K158)),COUNTIF('AlumniEI SIGARRA'!C:C,B158&amp;"@fe.up.pt")))</f>
        <v>1</v>
      </c>
      <c r="K158" s="1"/>
      <c r="L158" s="1"/>
      <c r="M158" s="1" t="str">
        <f>IF(K158&lt;&gt;"",K158,iferror(vlookup(B158,'AlumniEI SIGARRA'!A:B,2,0),iferror(vlookup(B158&amp;"@fe.up.pt",'AlumniEI SIGARRA'!C:V,20,0),C158)))</f>
        <v>Luís Miguel Jardim Noites</v>
      </c>
      <c r="N158" s="34" t="str">
        <f t="shared" si="1"/>
        <v>https://www.linkedin.com/in/luisnoites/</v>
      </c>
      <c r="O158" s="34" t="str">
        <f>iferror(vlookup(M158,'AlumniEI SIGARRA'!B:E,4,0),iferror(vlookup(B158&amp;"@fe.up.pt",'AlumniEI SIGARRA'!C:E,3,0),vlookup(B158,'AlumniEI SIGARRA'!A:E,5,0)))</f>
        <v>https://www.linkedin.com/in/luisnoites/</v>
      </c>
      <c r="P158" s="1" t="str">
        <f t="shared" si="15"/>
        <v/>
      </c>
    </row>
    <row r="159">
      <c r="A159" s="29">
        <v>45351.434046469905</v>
      </c>
      <c r="B159" s="31" t="s">
        <v>1926</v>
      </c>
      <c r="C159" s="31" t="s">
        <v>1925</v>
      </c>
      <c r="D159" s="31" t="s">
        <v>8214</v>
      </c>
      <c r="E159" s="30">
        <v>1999.0</v>
      </c>
      <c r="F159" s="32" t="s">
        <v>8442</v>
      </c>
      <c r="G159" s="31" t="s">
        <v>8191</v>
      </c>
      <c r="H159" s="31" t="s">
        <v>1927</v>
      </c>
      <c r="I159" s="31" t="s">
        <v>8184</v>
      </c>
      <c r="J159" s="33">
        <f>IF(A159="","", MAX(COUNTIF('AlumniEI SIGARRA'!A:A,B159),COUNTIF('AlumniEI SIGARRA'!B:B,IF(K159="",C159,K159)),COUNTIF('AlumniEI SIGARRA'!C:C,B159&amp;"@fe.up.pt")))</f>
        <v>1</v>
      </c>
      <c r="K159" s="1"/>
      <c r="L159" s="1"/>
      <c r="M159" s="1" t="str">
        <f>IF(K159&lt;&gt;"",K159,iferror(vlookup(B159,'AlumniEI SIGARRA'!A:B,2,0),iferror(vlookup(B159&amp;"@fe.up.pt",'AlumniEI SIGARRA'!C:V,20,0),C159)))</f>
        <v>Emanuel Jesus Silva Neves</v>
      </c>
      <c r="N159" s="34" t="str">
        <f t="shared" si="1"/>
        <v>https://www.linkedin.com/in/emanuel-neves-2073b6</v>
      </c>
      <c r="O159" s="1" t="str">
        <f>iferror(vlookup(M159,'AlumniEI SIGARRA'!B:E,4,0),iferror(vlookup(B159&amp;"@fe.up.pt",'AlumniEI SIGARRA'!C:E,3,0),vlookup(B159,'AlumniEI SIGARRA'!A:E,5,0)))</f>
        <v/>
      </c>
      <c r="P159" s="1" t="str">
        <f t="shared" si="15"/>
        <v/>
      </c>
    </row>
    <row r="160">
      <c r="A160" s="29">
        <v>45351.43570127315</v>
      </c>
      <c r="B160" s="30">
        <v>2.01504208E8</v>
      </c>
      <c r="C160" s="31" t="s">
        <v>5133</v>
      </c>
      <c r="D160" s="31" t="s">
        <v>8182</v>
      </c>
      <c r="E160" s="30">
        <v>2020.0</v>
      </c>
      <c r="F160" s="32" t="s">
        <v>8443</v>
      </c>
      <c r="G160" s="36" t="s">
        <v>8191</v>
      </c>
      <c r="H160" s="31"/>
      <c r="I160" s="31" t="s">
        <v>8184</v>
      </c>
      <c r="J160" s="33">
        <f>IF(A160="","", MAX(COUNTIF('AlumniEI SIGARRA'!A:A,B160),COUNTIF('AlumniEI SIGARRA'!B:B,IF(K160="",C160,K160)),COUNTIF('AlumniEI SIGARRA'!C:C,B160&amp;"@fe.up.pt")))</f>
        <v>1</v>
      </c>
      <c r="K160" s="1"/>
      <c r="L160" s="1"/>
      <c r="M160" s="1" t="str">
        <f>IF(K160&lt;&gt;"",K160,iferror(vlookup(B160,'AlumniEI SIGARRA'!A:B,2,0),iferror(vlookup(B160&amp;"@fe.up.pt",'AlumniEI SIGARRA'!C:V,20,0),C160)))</f>
        <v>Matilde Agostinho Moedas Dias Freilão</v>
      </c>
      <c r="N160" s="34" t="str">
        <f t="shared" si="1"/>
        <v>https://www.linkedin.com/in/matilde-freilao/</v>
      </c>
      <c r="O160" s="1" t="str">
        <f>iferror(vlookup(M160,'AlumniEI SIGARRA'!B:E,4,0),iferror(vlookup(B160&amp;"@fe.up.pt",'AlumniEI SIGARRA'!C:E,3,0),vlookup(B160,'AlumniEI SIGARRA'!A:E,5,0)))</f>
        <v/>
      </c>
      <c r="P160" s="1" t="str">
        <f t="shared" si="15"/>
        <v/>
      </c>
    </row>
    <row r="161">
      <c r="A161" s="29">
        <v>45351.43643592593</v>
      </c>
      <c r="B161" s="30">
        <v>2.0190565E8</v>
      </c>
      <c r="C161" s="31" t="s">
        <v>410</v>
      </c>
      <c r="D161" s="31" t="s">
        <v>8194</v>
      </c>
      <c r="E161" s="30">
        <v>2022.0</v>
      </c>
      <c r="F161" s="32" t="s">
        <v>8444</v>
      </c>
      <c r="G161" s="31" t="s">
        <v>8191</v>
      </c>
      <c r="H161" s="31" t="s">
        <v>412</v>
      </c>
      <c r="I161" s="31" t="s">
        <v>8184</v>
      </c>
      <c r="J161" s="33">
        <f>IF(A161="","", MAX(COUNTIF('AlumniEI SIGARRA'!A:A,B161),COUNTIF('AlumniEI SIGARRA'!B:B,IF(K161="",C161,K161)),COUNTIF('AlumniEI SIGARRA'!C:C,B161&amp;"@fe.up.pt")))</f>
        <v>1</v>
      </c>
      <c r="K161" s="1"/>
      <c r="L161" s="1"/>
      <c r="M161" s="1" t="str">
        <f>IF(K161&lt;&gt;"",K161,iferror(vlookup(B161,'AlumniEI SIGARRA'!A:B,2,0),iferror(vlookup(B161&amp;"@fe.up.pt",'AlumniEI SIGARRA'!C:V,20,0),C161)))</f>
        <v>André Diogo Bastos Pereira</v>
      </c>
      <c r="N161" s="34" t="str">
        <f t="shared" si="1"/>
        <v>https://www.linkedin.com/in/andrepereira2001</v>
      </c>
      <c r="O161" s="1" t="str">
        <f>iferror(vlookup(M161,'AlumniEI SIGARRA'!B:E,4,0),iferror(vlookup(B161&amp;"@fe.up.pt",'AlumniEI SIGARRA'!C:E,3,0),vlookup(B161,'AlumniEI SIGARRA'!A:E,5,0)))</f>
        <v/>
      </c>
      <c r="P161" s="1" t="str">
        <f t="shared" si="15"/>
        <v/>
      </c>
    </row>
    <row r="162">
      <c r="A162" s="29">
        <v>45351.43820563657</v>
      </c>
      <c r="B162" s="31" t="s">
        <v>8445</v>
      </c>
      <c r="C162" s="31" t="s">
        <v>8446</v>
      </c>
      <c r="D162" s="31" t="s">
        <v>8214</v>
      </c>
      <c r="E162" s="30">
        <v>2007.0</v>
      </c>
      <c r="F162" s="32" t="s">
        <v>5359</v>
      </c>
      <c r="G162" s="31" t="s">
        <v>8183</v>
      </c>
      <c r="H162" s="31" t="s">
        <v>5360</v>
      </c>
      <c r="I162" s="31" t="s">
        <v>8188</v>
      </c>
      <c r="J162" s="33">
        <f>IF(A162="","", MAX(COUNTIF('AlumniEI SIGARRA'!A:A,B162),COUNTIF('AlumniEI SIGARRA'!B:B,IF(K162="",C162,K162)),COUNTIF('AlumniEI SIGARRA'!C:C,B162&amp;"@fe.up.pt")))</f>
        <v>1</v>
      </c>
      <c r="K162" s="1"/>
      <c r="L162" s="1"/>
      <c r="M162" s="1" t="str">
        <f>IF(K162&lt;&gt;"",K162,iferror(vlookup(B162,'AlumniEI SIGARRA'!A:B,2,0),iferror(vlookup(B162&amp;"@fe.up.pt",'AlumniEI SIGARRA'!C:V,20,0),C162)))</f>
        <v>Nelson Alexandre Moreira de Lima</v>
      </c>
      <c r="N162" s="34" t="str">
        <f t="shared" si="1"/>
        <v>https://www.linkedin.com/in/nelsonlima/</v>
      </c>
      <c r="O162" s="34" t="str">
        <f>iferror(vlookup(M162,'AlumniEI SIGARRA'!B:E,4,0),iferror(vlookup(B162&amp;"@fe.up.pt",'AlumniEI SIGARRA'!C:E,3,0),vlookup(B162,'AlumniEI SIGARRA'!A:E,5,0)))</f>
        <v>https://www.linkedin.com/in/nelsonlima/</v>
      </c>
      <c r="P162" s="1" t="str">
        <f t="shared" si="15"/>
        <v/>
      </c>
    </row>
    <row r="163">
      <c r="A163" s="29">
        <v>45351.43949645833</v>
      </c>
      <c r="B163" s="31" t="s">
        <v>8447</v>
      </c>
      <c r="C163" s="31" t="s">
        <v>6581</v>
      </c>
      <c r="D163" s="31" t="s">
        <v>8214</v>
      </c>
      <c r="E163" s="30">
        <v>2004.0</v>
      </c>
      <c r="F163" s="32" t="s">
        <v>8448</v>
      </c>
      <c r="G163" s="31" t="s">
        <v>8183</v>
      </c>
      <c r="H163" s="31" t="s">
        <v>6584</v>
      </c>
      <c r="I163" s="31" t="s">
        <v>8188</v>
      </c>
      <c r="J163" s="33">
        <f>IF(A163="","", MAX(COUNTIF('AlumniEI SIGARRA'!A:A,B163),COUNTIF('AlumniEI SIGARRA'!B:B,IF(K163="",C163,K163)),COUNTIF('AlumniEI SIGARRA'!C:C,B163&amp;"@fe.up.pt")))</f>
        <v>1</v>
      </c>
      <c r="K163" s="1"/>
      <c r="L163" s="1"/>
      <c r="M163" s="1" t="str">
        <f>IF(K163&lt;&gt;"",K163,iferror(vlookup(B163,'AlumniEI SIGARRA'!A:B,2,0),iferror(vlookup(B163&amp;"@fe.up.pt",'AlumniEI SIGARRA'!C:V,20,0),C163)))</f>
        <v>Ricardo Manuel Soares Batista</v>
      </c>
      <c r="N163" s="34" t="str">
        <f t="shared" si="1"/>
        <v>https://www.linkedin.com/in/rbatista</v>
      </c>
      <c r="O163" s="34" t="str">
        <f>iferror(vlookup(M163,'AlumniEI SIGARRA'!B:E,4,0),iferror(vlookup(B163&amp;"@fe.up.pt",'AlumniEI SIGARRA'!C:E,3,0),vlookup(B163,'AlumniEI SIGARRA'!A:E,5,0)))</f>
        <v>https://www.linkedin.com/in/rbatista/</v>
      </c>
      <c r="P163" s="1"/>
    </row>
    <row r="164">
      <c r="A164" s="29">
        <v>45351.44079168982</v>
      </c>
      <c r="B164" s="31" t="s">
        <v>8449</v>
      </c>
      <c r="C164" s="31" t="s">
        <v>7204</v>
      </c>
      <c r="D164" s="31" t="s">
        <v>8214</v>
      </c>
      <c r="E164" s="30">
        <v>2006.0</v>
      </c>
      <c r="F164" s="32" t="s">
        <v>7206</v>
      </c>
      <c r="G164" s="31" t="s">
        <v>8183</v>
      </c>
      <c r="H164" s="31" t="s">
        <v>7207</v>
      </c>
      <c r="I164" s="31" t="s">
        <v>8188</v>
      </c>
      <c r="J164" s="33">
        <f>IF(A164="","", MAX(COUNTIF('AlumniEI SIGARRA'!A:A,B164),COUNTIF('AlumniEI SIGARRA'!B:B,IF(K164="",C164,K164)),COUNTIF('AlumniEI SIGARRA'!C:C,B164&amp;"@fe.up.pt")))</f>
        <v>1</v>
      </c>
      <c r="K164" s="1"/>
      <c r="L164" s="1"/>
      <c r="M164" s="1" t="str">
        <f>IF(K164&lt;&gt;"",K164,iferror(vlookup(B164,'AlumniEI SIGARRA'!A:B,2,0),iferror(vlookup(B164&amp;"@fe.up.pt",'AlumniEI SIGARRA'!C:V,20,0),C164)))</f>
        <v>Tiago Alexandre Martins Gomes</v>
      </c>
      <c r="N164" s="34" t="str">
        <f t="shared" si="1"/>
        <v>https://www.linkedin.com/in/tiagoamgomes/</v>
      </c>
      <c r="O164" s="34" t="str">
        <f>iferror(vlookup(M164,'AlumniEI SIGARRA'!B:E,4,0),iferror(vlookup(B164&amp;"@fe.up.pt",'AlumniEI SIGARRA'!C:E,3,0),vlookup(B164,'AlumniEI SIGARRA'!A:E,5,0)))</f>
        <v>https://www.linkedin.com/in/tiagoamgomes/</v>
      </c>
      <c r="P164" s="1" t="str">
        <f t="shared" ref="P164:P180" si="16">IF(O164&lt;&gt;"",IF(N164=O164,"","BAD"),"")</f>
        <v/>
      </c>
    </row>
    <row r="165">
      <c r="A165" s="29">
        <v>45351.442002662036</v>
      </c>
      <c r="B165" s="31" t="s">
        <v>8450</v>
      </c>
      <c r="C165" s="31" t="s">
        <v>4469</v>
      </c>
      <c r="D165" s="31" t="s">
        <v>8182</v>
      </c>
      <c r="E165" s="30">
        <v>2009.0</v>
      </c>
      <c r="F165" s="32" t="s">
        <v>4471</v>
      </c>
      <c r="G165" s="31" t="s">
        <v>8183</v>
      </c>
      <c r="H165" s="31" t="s">
        <v>8451</v>
      </c>
      <c r="I165" s="31" t="s">
        <v>8184</v>
      </c>
      <c r="J165" s="33">
        <f>IF(A165="","", MAX(COUNTIF('AlumniEI SIGARRA'!A:A,B165),COUNTIF('AlumniEI SIGARRA'!B:B,IF(K165="",C165,K165)),COUNTIF('AlumniEI SIGARRA'!C:C,B165&amp;"@fe.up.pt")))</f>
        <v>1</v>
      </c>
      <c r="K165" s="1"/>
      <c r="L165" s="1"/>
      <c r="M165" s="1" t="str">
        <f>IF(K165&lt;&gt;"",K165,iferror(vlookup(B165,'AlumniEI SIGARRA'!A:B,2,0),iferror(vlookup(B165&amp;"@fe.up.pt",'AlumniEI SIGARRA'!C:V,20,0),C165)))</f>
        <v>Luís Filipe Ferreira Gonçalves</v>
      </c>
      <c r="N165" s="34" t="str">
        <f t="shared" si="1"/>
        <v>https://www.linkedin.com/in/lffgoncalves/</v>
      </c>
      <c r="O165" s="34" t="str">
        <f>iferror(vlookup(M165,'AlumniEI SIGARRA'!B:E,4,0),iferror(vlookup(B165&amp;"@fe.up.pt",'AlumniEI SIGARRA'!C:E,3,0),vlookup(B165,'AlumniEI SIGARRA'!A:E,5,0)))</f>
        <v>https://www.linkedin.com/in/lffgoncalves/</v>
      </c>
      <c r="P165" s="1" t="str">
        <f t="shared" si="16"/>
        <v/>
      </c>
    </row>
    <row r="166">
      <c r="A166" s="29">
        <v>45351.45924631944</v>
      </c>
      <c r="B166" s="35" t="s">
        <v>8452</v>
      </c>
      <c r="C166" s="31" t="s">
        <v>8453</v>
      </c>
      <c r="D166" s="31" t="s">
        <v>8182</v>
      </c>
      <c r="E166" s="30">
        <v>2009.0</v>
      </c>
      <c r="F166" s="32" t="s">
        <v>561</v>
      </c>
      <c r="G166" s="31" t="s">
        <v>8183</v>
      </c>
      <c r="H166" s="31" t="s">
        <v>8454</v>
      </c>
      <c r="I166" s="31" t="s">
        <v>8184</v>
      </c>
      <c r="J166" s="33">
        <f>IF(A166="","", MAX(COUNTIF('AlumniEI SIGARRA'!A:A,B166),COUNTIF('AlumniEI SIGARRA'!B:B,IF(K166="",C166,K166)),COUNTIF('AlumniEI SIGARRA'!C:C,B166&amp;"@fe.up.pt")))</f>
        <v>1</v>
      </c>
      <c r="K166" s="1" t="s">
        <v>559</v>
      </c>
      <c r="L166" s="1"/>
      <c r="M166" s="1" t="str">
        <f>IF(K166&lt;&gt;"",K166,iferror(vlookup(B166,'AlumniEI SIGARRA'!A:B,2,0),iferror(vlookup(B166&amp;"@fe.up.pt",'AlumniEI SIGARRA'!C:V,20,0),C166)))</f>
        <v>André Moreira Reina</v>
      </c>
      <c r="N166" s="34" t="str">
        <f t="shared" si="1"/>
        <v>https://www.linkedin.com/in/andrereina/</v>
      </c>
      <c r="O166" s="34" t="str">
        <f>iferror(vlookup(M166,'AlumniEI SIGARRA'!B:E,4,0),iferror(vlookup(B166&amp;"@fe.up.pt",'AlumniEI SIGARRA'!C:E,3,0),vlookup(B166,'AlumniEI SIGARRA'!A:E,5,0)))</f>
        <v>https://www.linkedin.com/in/andrereina/</v>
      </c>
      <c r="P166" s="1" t="str">
        <f t="shared" si="16"/>
        <v/>
      </c>
    </row>
    <row r="167">
      <c r="A167" s="29">
        <v>45351.45966623843</v>
      </c>
      <c r="B167" s="30">
        <v>2.01700135E8</v>
      </c>
      <c r="C167" s="31" t="s">
        <v>7610</v>
      </c>
      <c r="D167" s="31" t="s">
        <v>8194</v>
      </c>
      <c r="E167" s="30">
        <v>2022.0</v>
      </c>
      <c r="F167" s="32" t="s">
        <v>8455</v>
      </c>
      <c r="G167" s="31" t="s">
        <v>8191</v>
      </c>
      <c r="H167" s="31" t="s">
        <v>7612</v>
      </c>
      <c r="I167" s="31" t="s">
        <v>8188</v>
      </c>
      <c r="J167" s="33">
        <f>IF(A167="","", MAX(COUNTIF('AlumniEI SIGARRA'!A:A,B167),COUNTIF('AlumniEI SIGARRA'!B:B,IF(K167="",C167,K167)),COUNTIF('AlumniEI SIGARRA'!C:C,B167&amp;"@fe.up.pt")))</f>
        <v>1</v>
      </c>
      <c r="K167" s="1"/>
      <c r="L167" s="1"/>
      <c r="M167" s="1" t="str">
        <f>IF(K167&lt;&gt;"",K167,iferror(vlookup(B167,'AlumniEI SIGARRA'!A:B,2,0),iferror(vlookup(B167&amp;"@fe.up.pt",'AlumniEI SIGARRA'!C:V,20,0),C167)))</f>
        <v>Victor Laureano Macieira Ferreira</v>
      </c>
      <c r="N167" s="34" t="str">
        <f t="shared" si="1"/>
        <v>https://www.linkedin.com/in/victor-laureano-1b24a0133/</v>
      </c>
      <c r="O167" s="1" t="str">
        <f>iferror(vlookup(M167,'AlumniEI SIGARRA'!B:E,4,0),iferror(vlookup(B167&amp;"@fe.up.pt",'AlumniEI SIGARRA'!C:E,3,0),vlookup(B167,'AlumniEI SIGARRA'!A:E,5,0)))</f>
        <v/>
      </c>
      <c r="P167" s="1" t="str">
        <f t="shared" si="16"/>
        <v/>
      </c>
    </row>
    <row r="168">
      <c r="A168" s="29">
        <v>45351.46574697917</v>
      </c>
      <c r="B168" s="31" t="s">
        <v>8456</v>
      </c>
      <c r="C168" s="31" t="s">
        <v>8457</v>
      </c>
      <c r="D168" s="31" t="s">
        <v>8214</v>
      </c>
      <c r="E168" s="30">
        <v>2005.0</v>
      </c>
      <c r="F168" s="32" t="s">
        <v>1290</v>
      </c>
      <c r="G168" s="31" t="s">
        <v>8183</v>
      </c>
      <c r="H168" s="31" t="s">
        <v>1291</v>
      </c>
      <c r="I168" s="31" t="s">
        <v>8188</v>
      </c>
      <c r="J168" s="33">
        <f>IF(A168="","", MAX(COUNTIF('AlumniEI SIGARRA'!A:A,B168),COUNTIF('AlumniEI SIGARRA'!B:B,IF(K168="",C168,K168)),COUNTIF('AlumniEI SIGARRA'!C:C,B168&amp;"@fe.up.pt")))</f>
        <v>1</v>
      </c>
      <c r="K168" s="1" t="s">
        <v>1288</v>
      </c>
      <c r="L168" s="1"/>
      <c r="M168" s="1" t="str">
        <f>IF(K168&lt;&gt;"",K168,iferror(vlookup(B168,'AlumniEI SIGARRA'!A:B,2,0),iferror(vlookup(B168&amp;"@fe.up.pt",'AlumniEI SIGARRA'!C:V,20,0),C168)))</f>
        <v>Cláudio Manuel Pinto da Silva</v>
      </c>
      <c r="N168" s="34" t="str">
        <f t="shared" si="1"/>
        <v>https://www.linkedin.com/in/claudiosilva/</v>
      </c>
      <c r="O168" s="34" t="str">
        <f>iferror(vlookup(M168,'AlumniEI SIGARRA'!B:E,4,0),iferror(vlookup(B168&amp;"@fe.up.pt",'AlumniEI SIGARRA'!C:E,3,0),vlookup(B168,'AlumniEI SIGARRA'!A:E,5,0)))</f>
        <v>https://www.linkedin.com/in/claudiosilva/</v>
      </c>
      <c r="P168" s="1" t="str">
        <f t="shared" si="16"/>
        <v/>
      </c>
    </row>
    <row r="169">
      <c r="A169" s="29">
        <v>45351.46981081019</v>
      </c>
      <c r="B169" s="31" t="s">
        <v>8458</v>
      </c>
      <c r="C169" s="31" t="s">
        <v>3795</v>
      </c>
      <c r="D169" s="31" t="s">
        <v>8214</v>
      </c>
      <c r="E169" s="30">
        <v>2003.0</v>
      </c>
      <c r="F169" s="32" t="s">
        <v>3797</v>
      </c>
      <c r="G169" s="31" t="s">
        <v>8183</v>
      </c>
      <c r="H169" s="31"/>
      <c r="I169" s="31" t="s">
        <v>8188</v>
      </c>
      <c r="J169" s="33">
        <f>IF(A169="","", MAX(COUNTIF('AlumniEI SIGARRA'!A:A,B169),COUNTIF('AlumniEI SIGARRA'!B:B,IF(K169="",C169,K169)),COUNTIF('AlumniEI SIGARRA'!C:C,B169&amp;"@fe.up.pt")))</f>
        <v>1</v>
      </c>
      <c r="K169" s="1"/>
      <c r="L169" s="1"/>
      <c r="M169" s="1" t="str">
        <f>IF(K169&lt;&gt;"",K169,iferror(vlookup(B169,'AlumniEI SIGARRA'!A:B,2,0),iferror(vlookup(B169&amp;"@fe.up.pt",'AlumniEI SIGARRA'!C:V,20,0),C169)))</f>
        <v>Jorge Carlos dos Santos Cardoso</v>
      </c>
      <c r="N169" s="34" t="str">
        <f t="shared" si="1"/>
        <v>https://www.linkedin.com/in/jorgecardoso/</v>
      </c>
      <c r="O169" s="34" t="str">
        <f>iferror(vlookup(M169,'AlumniEI SIGARRA'!B:E,4,0),iferror(vlookup(B169&amp;"@fe.up.pt",'AlumniEI SIGARRA'!C:E,3,0),vlookup(B169,'AlumniEI SIGARRA'!A:E,5,0)))</f>
        <v>https://www.linkedin.com/in/jorgecardoso/</v>
      </c>
      <c r="P169" s="1" t="str">
        <f t="shared" si="16"/>
        <v/>
      </c>
    </row>
    <row r="170">
      <c r="A170" s="29">
        <v>45351.47444253472</v>
      </c>
      <c r="B170" s="30">
        <v>2.0100411E8</v>
      </c>
      <c r="C170" s="31" t="s">
        <v>2215</v>
      </c>
      <c r="D170" s="31" t="s">
        <v>8182</v>
      </c>
      <c r="E170" s="30">
        <v>2010.0</v>
      </c>
      <c r="F170" s="32" t="s">
        <v>2217</v>
      </c>
      <c r="G170" s="31" t="s">
        <v>8183</v>
      </c>
      <c r="H170" s="31" t="s">
        <v>2218</v>
      </c>
      <c r="I170" s="31" t="s">
        <v>8188</v>
      </c>
      <c r="J170" s="33">
        <f>IF(A170="","", MAX(COUNTIF('AlumniEI SIGARRA'!A:A,B170),COUNTIF('AlumniEI SIGARRA'!B:B,IF(K170="",C170,K170)),COUNTIF('AlumniEI SIGARRA'!C:C,B170&amp;"@fe.up.pt")))</f>
        <v>1</v>
      </c>
      <c r="K170" s="1"/>
      <c r="L170" s="1"/>
      <c r="M170" s="1" t="str">
        <f>IF(K170&lt;&gt;"",K170,iferror(vlookup(B170,'AlumniEI SIGARRA'!A:B,2,0),iferror(vlookup(B170&amp;"@fe.up.pt",'AlumniEI SIGARRA'!C:V,20,0),C170)))</f>
        <v>Filipe Perdigão de Sousa</v>
      </c>
      <c r="N170" s="34" t="str">
        <f t="shared" si="1"/>
        <v>https://www.linkedin.com/in/filipeperdigaosousa/</v>
      </c>
      <c r="O170" s="34" t="str">
        <f>iferror(vlookup(M170,'AlumniEI SIGARRA'!B:E,4,0),iferror(vlookup(B170&amp;"@fe.up.pt",'AlumniEI SIGARRA'!C:E,3,0),vlookup(B170,'AlumniEI SIGARRA'!A:E,5,0)))</f>
        <v>https://www.linkedin.com/in/filipeperdigaosousa/</v>
      </c>
      <c r="P170" s="1" t="str">
        <f t="shared" si="16"/>
        <v/>
      </c>
    </row>
    <row r="171">
      <c r="A171" s="29">
        <v>45351.47842726852</v>
      </c>
      <c r="B171" s="30">
        <v>2.01105481E8</v>
      </c>
      <c r="C171" s="31" t="s">
        <v>1755</v>
      </c>
      <c r="D171" s="31" t="s">
        <v>8182</v>
      </c>
      <c r="E171" s="30">
        <v>2018.0</v>
      </c>
      <c r="F171" s="32" t="s">
        <v>1757</v>
      </c>
      <c r="G171" s="31" t="s">
        <v>8183</v>
      </c>
      <c r="H171" s="31" t="s">
        <v>8459</v>
      </c>
      <c r="I171" s="31" t="s">
        <v>8188</v>
      </c>
      <c r="J171" s="33">
        <f>IF(A171="","", MAX(COUNTIF('AlumniEI SIGARRA'!A:A,B171),COUNTIF('AlumniEI SIGARRA'!B:B,IF(K171="",C171,K171)),COUNTIF('AlumniEI SIGARRA'!C:C,B171&amp;"@fe.up.pt")))</f>
        <v>1</v>
      </c>
      <c r="K171" s="1"/>
      <c r="L171" s="1"/>
      <c r="M171" s="1" t="str">
        <f>IF(K171&lt;&gt;"",K171,iferror(vlookup(B171,'AlumniEI SIGARRA'!A:B,2,0),iferror(vlookup(B171&amp;"@fe.up.pt",'AlumniEI SIGARRA'!C:V,20,0),C171)))</f>
        <v>Diogo Miguel Sousa Barroso</v>
      </c>
      <c r="N171" s="34" t="str">
        <f t="shared" si="1"/>
        <v>https://www.linkedin.com/in/diogobarroso/</v>
      </c>
      <c r="O171" s="34" t="str">
        <f>iferror(vlookup(M171,'AlumniEI SIGARRA'!B:E,4,0),iferror(vlookup(B171&amp;"@fe.up.pt",'AlumniEI SIGARRA'!C:E,3,0),vlookup(B171,'AlumniEI SIGARRA'!A:E,5,0)))</f>
        <v>https://www.linkedin.com/in/diogobarroso/</v>
      </c>
      <c r="P171" s="1" t="str">
        <f t="shared" si="16"/>
        <v/>
      </c>
    </row>
    <row r="172">
      <c r="A172" s="29">
        <v>45351.48391642361</v>
      </c>
      <c r="B172" s="31" t="s">
        <v>8460</v>
      </c>
      <c r="C172" s="31" t="s">
        <v>8461</v>
      </c>
      <c r="D172" s="31" t="s">
        <v>8214</v>
      </c>
      <c r="E172" s="30">
        <v>2002.0</v>
      </c>
      <c r="F172" s="32" t="s">
        <v>713</v>
      </c>
      <c r="G172" s="31" t="s">
        <v>8183</v>
      </c>
      <c r="H172" s="31"/>
      <c r="I172" s="31" t="s">
        <v>8188</v>
      </c>
      <c r="J172" s="33">
        <f>IF(A172="","", MAX(COUNTIF('AlumniEI SIGARRA'!A:A,B172),COUNTIF('AlumniEI SIGARRA'!B:B,IF(K172="",C172,K172)),COUNTIF('AlumniEI SIGARRA'!C:C,B172&amp;"@fe.up.pt")))</f>
        <v>1</v>
      </c>
      <c r="K172" s="1"/>
      <c r="L172" s="1"/>
      <c r="M172" s="1" t="str">
        <f>IF(K172&lt;&gt;"",K172,iferror(vlookup(B172,'AlumniEI SIGARRA'!A:B,2,0),iferror(vlookup(B172&amp;"@fe.up.pt",'AlumniEI SIGARRA'!C:V,20,0),C172)))</f>
        <v>António Manuel da Costa Delgado</v>
      </c>
      <c r="N172" s="34" t="str">
        <f t="shared" si="1"/>
        <v>https://www.linkedin.com/in/delaim/</v>
      </c>
      <c r="O172" s="34" t="str">
        <f>iferror(vlookup(M172,'AlumniEI SIGARRA'!B:E,4,0),iferror(vlookup(B172&amp;"@fe.up.pt",'AlumniEI SIGARRA'!C:E,3,0),vlookup(B172,'AlumniEI SIGARRA'!A:E,5,0)))</f>
        <v>https://www.linkedin.com/in/delaim/</v>
      </c>
      <c r="P172" s="1" t="str">
        <f t="shared" si="16"/>
        <v/>
      </c>
    </row>
    <row r="173">
      <c r="A173" s="29">
        <v>45351.48593571759</v>
      </c>
      <c r="B173" s="31" t="s">
        <v>8462</v>
      </c>
      <c r="C173" s="31" t="s">
        <v>5784</v>
      </c>
      <c r="D173" s="31" t="s">
        <v>8182</v>
      </c>
      <c r="E173" s="30">
        <v>2011.0</v>
      </c>
      <c r="F173" s="32" t="s">
        <v>5786</v>
      </c>
      <c r="G173" s="31" t="s">
        <v>8183</v>
      </c>
      <c r="H173" s="31" t="s">
        <v>5787</v>
      </c>
      <c r="I173" s="31" t="s">
        <v>8186</v>
      </c>
      <c r="J173" s="33">
        <f>IF(A173="","", MAX(COUNTIF('AlumniEI SIGARRA'!A:A,B173),COUNTIF('AlumniEI SIGARRA'!B:B,IF(K173="",C173,K173)),COUNTIF('AlumniEI SIGARRA'!C:C,B173&amp;"@fe.up.pt")))</f>
        <v>1</v>
      </c>
      <c r="K173" s="1"/>
      <c r="L173" s="1"/>
      <c r="M173" s="1" t="str">
        <f>IF(K173&lt;&gt;"",K173,iferror(vlookup(B173,'AlumniEI SIGARRA'!A:B,2,0),iferror(vlookup(B173&amp;"@fe.up.pt",'AlumniEI SIGARRA'!C:V,20,0),C173)))</f>
        <v>Paulo Tiago Ferreira Seabra</v>
      </c>
      <c r="N173" s="34" t="str">
        <f t="shared" si="1"/>
        <v>https://www.linkedin.com/in/tiagoseabra/</v>
      </c>
      <c r="O173" s="34" t="str">
        <f>iferror(vlookup(M173,'AlumniEI SIGARRA'!B:E,4,0),iferror(vlookup(B173&amp;"@fe.up.pt",'AlumniEI SIGARRA'!C:E,3,0),vlookup(B173,'AlumniEI SIGARRA'!A:E,5,0)))</f>
        <v>https://www.linkedin.com/in/tiagoseabra/</v>
      </c>
      <c r="P173" s="1" t="str">
        <f t="shared" si="16"/>
        <v/>
      </c>
    </row>
    <row r="174">
      <c r="A174" s="29">
        <v>45351.49046835648</v>
      </c>
      <c r="B174" s="30">
        <v>2.01306095E8</v>
      </c>
      <c r="C174" s="31" t="s">
        <v>6262</v>
      </c>
      <c r="D174" s="31" t="s">
        <v>8182</v>
      </c>
      <c r="E174" s="30">
        <v>2018.0</v>
      </c>
      <c r="F174" s="32" t="s">
        <v>8463</v>
      </c>
      <c r="G174" s="31" t="s">
        <v>8191</v>
      </c>
      <c r="H174" s="31" t="s">
        <v>6264</v>
      </c>
      <c r="I174" s="31" t="s">
        <v>8188</v>
      </c>
      <c r="J174" s="33">
        <f>IF(A174="","", MAX(COUNTIF('AlumniEI SIGARRA'!A:A,B174),COUNTIF('AlumniEI SIGARRA'!B:B,IF(K174="",C174,K174)),COUNTIF('AlumniEI SIGARRA'!C:C,B174&amp;"@fe.up.pt")))</f>
        <v>1</v>
      </c>
      <c r="K174" s="1"/>
      <c r="L174" s="1"/>
      <c r="M174" s="1" t="str">
        <f>IF(K174&lt;&gt;"",K174,iferror(vlookup(B174,'AlumniEI SIGARRA'!A:B,2,0),iferror(vlookup(B174&amp;"@fe.up.pt",'AlumniEI SIGARRA'!C:V,20,0),C174)))</f>
        <v>Pedro Oliveira da Silva</v>
      </c>
      <c r="N174" s="34" t="str">
        <f t="shared" si="1"/>
        <v>https://www.linkedin.com/in/pedro-oliveira-silva</v>
      </c>
      <c r="O174" s="1" t="str">
        <f>iferror(vlookup(M174,'AlumniEI SIGARRA'!B:E,4,0),iferror(vlookup(B174&amp;"@fe.up.pt",'AlumniEI SIGARRA'!C:E,3,0),vlookup(B174,'AlumniEI SIGARRA'!A:E,5,0)))</f>
        <v/>
      </c>
      <c r="P174" s="1" t="str">
        <f t="shared" si="16"/>
        <v/>
      </c>
    </row>
    <row r="175">
      <c r="A175" s="29">
        <v>45351.491522118056</v>
      </c>
      <c r="B175" s="30">
        <v>2.0160536E8</v>
      </c>
      <c r="C175" s="31" t="s">
        <v>1780</v>
      </c>
      <c r="D175" s="31" t="s">
        <v>8189</v>
      </c>
      <c r="E175" s="30">
        <v>2023.0</v>
      </c>
      <c r="F175" s="32" t="s">
        <v>8464</v>
      </c>
      <c r="G175" s="31" t="s">
        <v>8191</v>
      </c>
      <c r="H175" s="31" t="s">
        <v>1782</v>
      </c>
      <c r="I175" s="31" t="s">
        <v>8188</v>
      </c>
      <c r="J175" s="33">
        <f>IF(A175="","", MAX(COUNTIF('AlumniEI SIGARRA'!A:A,B175),COUNTIF('AlumniEI SIGARRA'!B:B,IF(K175="",C175,K175)),COUNTIF('AlumniEI SIGARRA'!C:C,B175&amp;"@fe.up.pt")))</f>
        <v>1</v>
      </c>
      <c r="K175" s="1"/>
      <c r="L175" s="1"/>
      <c r="M175" s="1" t="str">
        <f>IF(K175&lt;&gt;"",K175,iferror(vlookup(B175,'AlumniEI SIGARRA'!A:B,2,0),iferror(vlookup(B175&amp;"@fe.up.pt",'AlumniEI SIGARRA'!C:V,20,0),C175)))</f>
        <v>Diogo Rafael Amorim Mendes</v>
      </c>
      <c r="N175" s="34" t="str">
        <f t="shared" si="1"/>
        <v>https://www.linkedin.com/in/diogo-mendes-54b449247/</v>
      </c>
      <c r="O175" s="1" t="str">
        <f>iferror(vlookup(M175,'AlumniEI SIGARRA'!B:E,4,0),iferror(vlookup(B175&amp;"@fe.up.pt",'AlumniEI SIGARRA'!C:E,3,0),vlookup(B175,'AlumniEI SIGARRA'!A:E,5,0)))</f>
        <v/>
      </c>
      <c r="P175" s="1" t="str">
        <f t="shared" si="16"/>
        <v/>
      </c>
    </row>
    <row r="176">
      <c r="A176" s="29">
        <v>45351.49538916667</v>
      </c>
      <c r="B176" s="31" t="s">
        <v>8465</v>
      </c>
      <c r="C176" s="31" t="s">
        <v>5309</v>
      </c>
      <c r="D176" s="31" t="s">
        <v>8182</v>
      </c>
      <c r="E176" s="30">
        <v>2022.0</v>
      </c>
      <c r="F176" s="32" t="s">
        <v>5311</v>
      </c>
      <c r="G176" s="31" t="s">
        <v>8183</v>
      </c>
      <c r="H176" s="31" t="s">
        <v>8466</v>
      </c>
      <c r="I176" s="31" t="s">
        <v>8188</v>
      </c>
      <c r="J176" s="33">
        <f>IF(A176="","", MAX(COUNTIF('AlumniEI SIGARRA'!A:A,B176),COUNTIF('AlumniEI SIGARRA'!B:B,IF(K176="",C176,K176)),COUNTIF('AlumniEI SIGARRA'!C:C,B176&amp;"@fe.up.pt")))</f>
        <v>1</v>
      </c>
      <c r="K176" s="1"/>
      <c r="L176" s="1"/>
      <c r="M176" s="1" t="str">
        <f>IF(K176&lt;&gt;"",K176,iferror(vlookup(B176,'AlumniEI SIGARRA'!A:B,2,0),iferror(vlookup(B176&amp;"@fe.up.pt",'AlumniEI SIGARRA'!C:V,20,0),C176)))</f>
        <v>Miguel Rodrigues Pires</v>
      </c>
      <c r="N176" s="34" t="str">
        <f t="shared" si="1"/>
        <v>https://www.linkedin.com/in/miguelrpires/</v>
      </c>
      <c r="O176" s="34" t="str">
        <f>iferror(vlookup(M176,'AlumniEI SIGARRA'!B:E,4,0),iferror(vlookup(B176&amp;"@fe.up.pt",'AlumniEI SIGARRA'!C:E,3,0),vlookup(B176,'AlumniEI SIGARRA'!A:E,5,0)))</f>
        <v>https://www.linkedin.com/in/miguelrpires/</v>
      </c>
      <c r="P176" s="1" t="str">
        <f t="shared" si="16"/>
        <v/>
      </c>
    </row>
    <row r="177">
      <c r="A177" s="29">
        <v>45351.50169071759</v>
      </c>
      <c r="B177" s="30">
        <v>9.90509072E8</v>
      </c>
      <c r="C177" s="31" t="s">
        <v>8467</v>
      </c>
      <c r="D177" s="31" t="s">
        <v>8214</v>
      </c>
      <c r="E177" s="30">
        <v>2004.0</v>
      </c>
      <c r="F177" s="32" t="s">
        <v>6835</v>
      </c>
      <c r="G177" s="31" t="s">
        <v>8183</v>
      </c>
      <c r="H177" s="31"/>
      <c r="I177" s="31" t="s">
        <v>8188</v>
      </c>
      <c r="J177" s="33">
        <f>IF(A177="","", MAX(COUNTIF('AlumniEI SIGARRA'!A:A,B177),COUNTIF('AlumniEI SIGARRA'!B:B,IF(K177="",C177,K177)),COUNTIF('AlumniEI SIGARRA'!C:C,B177&amp;"@fe.up.pt")))</f>
        <v>1</v>
      </c>
      <c r="K177" s="1" t="s">
        <v>6833</v>
      </c>
      <c r="L177" s="1"/>
      <c r="M177" s="1" t="str">
        <f>IF(K177&lt;&gt;"",K177,iferror(vlookup(B177,'AlumniEI SIGARRA'!A:B,2,0),iferror(vlookup(B177&amp;"@fe.up.pt",'AlumniEI SIGARRA'!C:V,20,0),C177)))</f>
        <v>Rui Miguel Bélchior Mesquita Tavares</v>
      </c>
      <c r="N177" s="34" t="str">
        <f t="shared" si="1"/>
        <v>https://www.linkedin.com/in/ruitavares/</v>
      </c>
      <c r="O177" s="34" t="str">
        <f>iferror(vlookup(M177,'AlumniEI SIGARRA'!B:E,4,0),iferror(vlookup(B177&amp;"@fe.up.pt",'AlumniEI SIGARRA'!C:E,3,0),vlookup(B177,'AlumniEI SIGARRA'!A:E,5,0)))</f>
        <v>https://www.linkedin.com/in/ruitavares/</v>
      </c>
      <c r="P177" s="1" t="str">
        <f t="shared" si="16"/>
        <v/>
      </c>
    </row>
    <row r="178">
      <c r="A178" s="29">
        <v>45351.51074366899</v>
      </c>
      <c r="B178" s="30">
        <v>9.70509009E8</v>
      </c>
      <c r="C178" s="31" t="s">
        <v>959</v>
      </c>
      <c r="D178" s="31" t="s">
        <v>8214</v>
      </c>
      <c r="E178" s="30">
        <v>2002.0</v>
      </c>
      <c r="F178" s="32" t="s">
        <v>961</v>
      </c>
      <c r="G178" s="31" t="s">
        <v>8183</v>
      </c>
      <c r="H178" s="31" t="s">
        <v>962</v>
      </c>
      <c r="I178" s="31" t="s">
        <v>8184</v>
      </c>
      <c r="J178" s="33">
        <f>IF(A178="","", MAX(COUNTIF('AlumniEI SIGARRA'!A:A,B178),COUNTIF('AlumniEI SIGARRA'!B:B,IF(K178="",C178,K178)),COUNTIF('AlumniEI SIGARRA'!C:C,B178&amp;"@fe.up.pt")))</f>
        <v>1</v>
      </c>
      <c r="K178" s="1"/>
      <c r="L178" s="1"/>
      <c r="M178" s="1" t="str">
        <f>IF(K178&lt;&gt;"",K178,iferror(vlookup(B178,'AlumniEI SIGARRA'!A:B,2,0),iferror(vlookup(B178&amp;"@fe.up.pt",'AlumniEI SIGARRA'!C:V,20,0),C178)))</f>
        <v>Bruno Miguel Caiano Gil</v>
      </c>
      <c r="N178" s="34" t="str">
        <f t="shared" si="1"/>
        <v>https://www.linkedin.com/in/brunocaianogil/</v>
      </c>
      <c r="O178" s="34" t="str">
        <f>iferror(vlookup(M178,'AlumniEI SIGARRA'!B:E,4,0),iferror(vlookup(B178&amp;"@fe.up.pt",'AlumniEI SIGARRA'!C:E,3,0),vlookup(B178,'AlumniEI SIGARRA'!A:E,5,0)))</f>
        <v>https://www.linkedin.com/in/brunocaianogil/</v>
      </c>
      <c r="P178" s="1" t="str">
        <f t="shared" si="16"/>
        <v/>
      </c>
    </row>
    <row r="179">
      <c r="A179" s="29">
        <v>45351.5121108912</v>
      </c>
      <c r="B179" s="31" t="s">
        <v>8468</v>
      </c>
      <c r="C179" s="31" t="s">
        <v>4051</v>
      </c>
      <c r="D179" s="31" t="s">
        <v>8214</v>
      </c>
      <c r="E179" s="30">
        <v>1999.0</v>
      </c>
      <c r="F179" s="32" t="s">
        <v>4053</v>
      </c>
      <c r="G179" s="31" t="s">
        <v>8183</v>
      </c>
      <c r="H179" s="31" t="s">
        <v>4054</v>
      </c>
      <c r="I179" s="31" t="s">
        <v>8184</v>
      </c>
      <c r="J179" s="33">
        <f>IF(A179="","", MAX(COUNTIF('AlumniEI SIGARRA'!A:A,B179),COUNTIF('AlumniEI SIGARRA'!B:B,IF(K179="",C179,K179)),COUNTIF('AlumniEI SIGARRA'!C:C,B179&amp;"@fe.up.pt")))</f>
        <v>1</v>
      </c>
      <c r="K179" s="1"/>
      <c r="L179" s="1"/>
      <c r="M179" s="1" t="str">
        <f>IF(K179&lt;&gt;"",K179,iferror(vlookup(B179,'AlumniEI SIGARRA'!A:B,2,0),iferror(vlookup(B179&amp;"@fe.up.pt",'AlumniEI SIGARRA'!C:V,20,0),C179)))</f>
        <v>José Miguel Almeida Monteiro</v>
      </c>
      <c r="N179" s="34" t="str">
        <f t="shared" si="1"/>
        <v>https://www.linkedin.com/in/jose-miguel-monteiro-0483469/</v>
      </c>
      <c r="O179" s="34" t="str">
        <f>iferror(vlookup(M179,'AlumniEI SIGARRA'!B:E,4,0),iferror(vlookup(B179&amp;"@fe.up.pt",'AlumniEI SIGARRA'!C:E,3,0),vlookup(B179,'AlumniEI SIGARRA'!A:E,5,0)))</f>
        <v>https://www.linkedin.com/in/jose-miguel-monteiro-0483469/</v>
      </c>
      <c r="P179" s="1" t="str">
        <f t="shared" si="16"/>
        <v/>
      </c>
    </row>
    <row r="180">
      <c r="A180" s="29">
        <v>45351.515232743055</v>
      </c>
      <c r="B180" s="30">
        <v>2.01208066E8</v>
      </c>
      <c r="C180" s="31" t="s">
        <v>5029</v>
      </c>
      <c r="D180" s="31" t="s">
        <v>8182</v>
      </c>
      <c r="E180" s="30">
        <v>2022.0</v>
      </c>
      <c r="F180" s="32" t="s">
        <v>8469</v>
      </c>
      <c r="G180" s="31" t="s">
        <v>8183</v>
      </c>
      <c r="H180" s="31" t="s">
        <v>5031</v>
      </c>
      <c r="I180" s="31" t="s">
        <v>8188</v>
      </c>
      <c r="J180" s="33">
        <f>IF(A180="","", MAX(COUNTIF('AlumniEI SIGARRA'!A:A,B180),COUNTIF('AlumniEI SIGARRA'!B:B,IF(K180="",C180,K180)),COUNTIF('AlumniEI SIGARRA'!C:C,B180&amp;"@fe.up.pt")))</f>
        <v>1</v>
      </c>
      <c r="K180" s="1"/>
      <c r="L180" s="1"/>
      <c r="M180" s="1" t="str">
        <f>IF(K180&lt;&gt;"",K180,iferror(vlookup(B180,'AlumniEI SIGARRA'!A:B,2,0),iferror(vlookup(B180&amp;"@fe.up.pt",'AlumniEI SIGARRA'!C:V,20,0),C180)))</f>
        <v>Mário André Macedo Ferreira</v>
      </c>
      <c r="N180" s="34" t="str">
        <f t="shared" si="1"/>
        <v>https://www.linkedin.com/in/macedomario/</v>
      </c>
      <c r="O180" s="1" t="str">
        <f>iferror(vlookup(M180,'AlumniEI SIGARRA'!B:E,4,0),iferror(vlookup(B180&amp;"@fe.up.pt",'AlumniEI SIGARRA'!C:E,3,0),vlookup(B180,'AlumniEI SIGARRA'!A:E,5,0)))</f>
        <v/>
      </c>
      <c r="P180" s="1" t="str">
        <f t="shared" si="16"/>
        <v/>
      </c>
    </row>
    <row r="181">
      <c r="A181" s="29">
        <v>45351.51835891204</v>
      </c>
      <c r="B181" s="31" t="s">
        <v>8470</v>
      </c>
      <c r="C181" s="31" t="s">
        <v>3150</v>
      </c>
      <c r="D181" s="31" t="s">
        <v>8182</v>
      </c>
      <c r="E181" s="30">
        <v>2017.0</v>
      </c>
      <c r="F181" s="32" t="s">
        <v>8471</v>
      </c>
      <c r="G181" s="31" t="s">
        <v>8183</v>
      </c>
      <c r="H181" s="31" t="s">
        <v>8472</v>
      </c>
      <c r="I181" s="31" t="s">
        <v>8188</v>
      </c>
      <c r="J181" s="33">
        <f>IF(A181="","", MAX(COUNTIF('AlumniEI SIGARRA'!A:A,B181),COUNTIF('AlumniEI SIGARRA'!B:B,IF(K181="",C181,K181)),COUNTIF('AlumniEI SIGARRA'!C:C,B181&amp;"@fe.up.pt")))</f>
        <v>1</v>
      </c>
      <c r="K181" s="1"/>
      <c r="L181" s="1"/>
      <c r="M181" s="1" t="str">
        <f>IF(K181&lt;&gt;"",K181,iferror(vlookup(B181,'AlumniEI SIGARRA'!A:B,2,0),iferror(vlookup(B181&amp;"@fe.up.pt",'AlumniEI SIGARRA'!C:V,20,0),C181)))</f>
        <v>João Fernando de Sousa Almeida</v>
      </c>
      <c r="N181" s="34" t="str">
        <f t="shared" si="1"/>
        <v>https://www.linkedin.com/in/jfsalmeida</v>
      </c>
      <c r="O181" s="34" t="str">
        <f>iferror(vlookup(M181,'AlumniEI SIGARRA'!B:E,4,0),iferror(vlookup(B181&amp;"@fe.up.pt",'AlumniEI SIGARRA'!C:E,3,0),vlookup(B181,'AlumniEI SIGARRA'!A:E,5,0)))</f>
        <v>https://www.linkedin.com/in/jfsalmeida/</v>
      </c>
      <c r="P181" s="1"/>
    </row>
    <row r="182">
      <c r="A182" s="29">
        <v>45351.520686539356</v>
      </c>
      <c r="B182" s="30">
        <v>2.01605592E8</v>
      </c>
      <c r="C182" s="31" t="s">
        <v>2984</v>
      </c>
      <c r="D182" s="31" t="s">
        <v>8182</v>
      </c>
      <c r="E182" s="30">
        <v>2021.0</v>
      </c>
      <c r="F182" s="32" t="s">
        <v>8473</v>
      </c>
      <c r="G182" s="31" t="s">
        <v>8191</v>
      </c>
      <c r="H182" s="31" t="s">
        <v>8474</v>
      </c>
      <c r="I182" s="31" t="s">
        <v>8184</v>
      </c>
      <c r="J182" s="33">
        <f>IF(A182="","", MAX(COUNTIF('AlumniEI SIGARRA'!A:A,B182),COUNTIF('AlumniEI SIGARRA'!B:B,IF(K182="",C182,K182)),COUNTIF('AlumniEI SIGARRA'!C:C,B182&amp;"@fe.up.pt")))</f>
        <v>1</v>
      </c>
      <c r="K182" s="1"/>
      <c r="L182" s="1"/>
      <c r="M182" s="1" t="str">
        <f>IF(K182&lt;&gt;"",K182,iferror(vlookup(B182,'AlumniEI SIGARRA'!A:B,2,0),iferror(vlookup(B182&amp;"@fe.up.pt",'AlumniEI SIGARRA'!C:V,20,0),C182)))</f>
        <v>João Álvaro Cardoso Soares Ferreira</v>
      </c>
      <c r="N182" s="34" t="str">
        <f t="shared" si="1"/>
        <v>https://www.linkedin.com/in/joao-alvaro-ferreira</v>
      </c>
      <c r="O182" s="1" t="str">
        <f>iferror(vlookup(M182,'AlumniEI SIGARRA'!B:E,4,0),iferror(vlookup(B182&amp;"@fe.up.pt",'AlumniEI SIGARRA'!C:E,3,0),vlookup(B182,'AlumniEI SIGARRA'!A:E,5,0)))</f>
        <v/>
      </c>
      <c r="P182" s="1" t="str">
        <f t="shared" ref="P182:P205" si="17">IF(O182&lt;&gt;"",IF(N182=O182,"","BAD"),"")</f>
        <v/>
      </c>
    </row>
    <row r="183">
      <c r="A183" s="29">
        <v>45351.521826979166</v>
      </c>
      <c r="B183" s="31" t="s">
        <v>8475</v>
      </c>
      <c r="C183" s="31" t="s">
        <v>5455</v>
      </c>
      <c r="D183" s="31" t="s">
        <v>8182</v>
      </c>
      <c r="E183" s="30">
        <v>2008.0</v>
      </c>
      <c r="F183" s="32" t="s">
        <v>5457</v>
      </c>
      <c r="G183" s="31" t="s">
        <v>8183</v>
      </c>
      <c r="H183" s="31" t="s">
        <v>5458</v>
      </c>
      <c r="I183" s="31" t="s">
        <v>8184</v>
      </c>
      <c r="J183" s="33">
        <f>IF(A183="","", MAX(COUNTIF('AlumniEI SIGARRA'!A:A,B183),COUNTIF('AlumniEI SIGARRA'!B:B,IF(K183="",C183,K183)),COUNTIF('AlumniEI SIGARRA'!C:C,B183&amp;"@fe.up.pt")))</f>
        <v>1</v>
      </c>
      <c r="K183" s="1"/>
      <c r="L183" s="1"/>
      <c r="M183" s="1" t="str">
        <f>IF(K183&lt;&gt;"",K183,iferror(vlookup(B183,'AlumniEI SIGARRA'!A:B,2,0),iferror(vlookup(B183&amp;"@fe.up.pt",'AlumniEI SIGARRA'!C:V,20,0),C183)))</f>
        <v>Nuno Filipe Pinto Neves</v>
      </c>
      <c r="N183" s="34" t="str">
        <f t="shared" si="1"/>
        <v>https://www.linkedin.com/in/nunoneves/</v>
      </c>
      <c r="O183" s="34" t="str">
        <f>iferror(vlookup(M183,'AlumniEI SIGARRA'!B:E,4,0),iferror(vlookup(B183&amp;"@fe.up.pt",'AlumniEI SIGARRA'!C:E,3,0),vlookup(B183,'AlumniEI SIGARRA'!A:E,5,0)))</f>
        <v>https://www.linkedin.com/in/nunoneves/</v>
      </c>
      <c r="P183" s="1" t="str">
        <f t="shared" si="17"/>
        <v/>
      </c>
    </row>
    <row r="184">
      <c r="A184" s="29">
        <v>45351.52276443287</v>
      </c>
      <c r="B184" s="35" t="s">
        <v>8476</v>
      </c>
      <c r="C184" s="31" t="s">
        <v>5679</v>
      </c>
      <c r="D184" s="31" t="s">
        <v>8182</v>
      </c>
      <c r="E184" s="30">
        <v>2007.0</v>
      </c>
      <c r="F184" s="32" t="s">
        <v>8477</v>
      </c>
      <c r="G184" s="31" t="s">
        <v>8191</v>
      </c>
      <c r="H184" s="31" t="s">
        <v>5681</v>
      </c>
      <c r="I184" s="31" t="s">
        <v>8188</v>
      </c>
      <c r="J184" s="33">
        <f>IF(A184="","", MAX(COUNTIF('AlumniEI SIGARRA'!A:A,B184),COUNTIF('AlumniEI SIGARRA'!B:B,IF(K184="",C184,K184)),COUNTIF('AlumniEI SIGARRA'!C:C,B184&amp;"@fe.up.pt")))</f>
        <v>1</v>
      </c>
      <c r="K184" s="1"/>
      <c r="L184" s="1"/>
      <c r="M184" s="1" t="str">
        <f>IF(K184&lt;&gt;"",K184,iferror(vlookup(B184,'AlumniEI SIGARRA'!A:B,2,0),iferror(vlookup(B184&amp;"@fe.up.pt",'AlumniEI SIGARRA'!C:V,20,0),C184)))</f>
        <v>Paulo Alexandre Fonseca Ferreira</v>
      </c>
      <c r="N184" s="34" t="str">
        <f t="shared" si="1"/>
        <v>https://www.linkedin.com/in/pauloaff/</v>
      </c>
      <c r="O184" s="1" t="str">
        <f>iferror(vlookup(M184,'AlumniEI SIGARRA'!B:E,4,0),iferror(vlookup(B184&amp;"@fe.up.pt",'AlumniEI SIGARRA'!C:E,3,0),vlookup(B184,'AlumniEI SIGARRA'!A:E,5,0)))</f>
        <v/>
      </c>
      <c r="P184" s="1" t="str">
        <f t="shared" si="17"/>
        <v/>
      </c>
    </row>
    <row r="185">
      <c r="A185" s="29">
        <v>45351.5332109375</v>
      </c>
      <c r="B185" s="30">
        <v>2.01806332E8</v>
      </c>
      <c r="C185" s="31" t="s">
        <v>2440</v>
      </c>
      <c r="D185" s="31" t="s">
        <v>8189</v>
      </c>
      <c r="E185" s="30">
        <v>2023.0</v>
      </c>
      <c r="F185" s="32" t="s">
        <v>8478</v>
      </c>
      <c r="G185" s="31" t="s">
        <v>8191</v>
      </c>
      <c r="H185" s="31" t="s">
        <v>8479</v>
      </c>
      <c r="I185" s="31" t="s">
        <v>8188</v>
      </c>
      <c r="J185" s="33">
        <f>IF(A185="","", MAX(COUNTIF('AlumniEI SIGARRA'!A:A,B185),COUNTIF('AlumniEI SIGARRA'!B:B,IF(K185="",C185,K185)),COUNTIF('AlumniEI SIGARRA'!C:C,B185&amp;"@fe.up.pt")))</f>
        <v>1</v>
      </c>
      <c r="K185" s="1"/>
      <c r="L185" s="1"/>
      <c r="M185" s="1" t="str">
        <f>IF(K185&lt;&gt;"",K185,iferror(vlookup(B185,'AlumniEI SIGARRA'!A:B,2,0),iferror(vlookup(B185&amp;"@fe.up.pt",'AlumniEI SIGARRA'!C:V,20,0),C185)))</f>
        <v>Gonçalo José Cerqueira Pascoal</v>
      </c>
      <c r="N185" s="34" t="str">
        <f t="shared" si="1"/>
        <v>https://www.linkedin.com/in/goncalopascoal</v>
      </c>
      <c r="O185" s="1" t="str">
        <f>iferror(vlookup(M185,'AlumniEI SIGARRA'!B:E,4,0),iferror(vlookup(B185&amp;"@fe.up.pt",'AlumniEI SIGARRA'!C:E,3,0),vlookup(B185,'AlumniEI SIGARRA'!A:E,5,0)))</f>
        <v/>
      </c>
      <c r="P185" s="1" t="str">
        <f t="shared" si="17"/>
        <v/>
      </c>
    </row>
    <row r="186">
      <c r="A186" s="29">
        <v>45351.53493820602</v>
      </c>
      <c r="B186" s="31" t="s">
        <v>8480</v>
      </c>
      <c r="C186" s="31" t="s">
        <v>5728</v>
      </c>
      <c r="D186" s="31" t="s">
        <v>8214</v>
      </c>
      <c r="E186" s="30">
        <v>2000.0</v>
      </c>
      <c r="F186" s="32" t="s">
        <v>5730</v>
      </c>
      <c r="G186" s="31" t="s">
        <v>8183</v>
      </c>
      <c r="H186" s="31" t="s">
        <v>8481</v>
      </c>
      <c r="I186" s="31" t="s">
        <v>8184</v>
      </c>
      <c r="J186" s="33">
        <f>IF(A186="","", MAX(COUNTIF('AlumniEI SIGARRA'!A:A,B186),COUNTIF('AlumniEI SIGARRA'!B:B,IF(K186="",C186,K186)),COUNTIF('AlumniEI SIGARRA'!C:C,B186&amp;"@fe.up.pt")))</f>
        <v>1</v>
      </c>
      <c r="K186" s="1"/>
      <c r="L186" s="1"/>
      <c r="M186" s="1" t="str">
        <f>IF(K186&lt;&gt;"",K186,iferror(vlookup(B186,'AlumniEI SIGARRA'!A:B,2,0),iferror(vlookup(B186&amp;"@fe.up.pt",'AlumniEI SIGARRA'!C:V,20,0),C186)))</f>
        <v>Paulo Jorge de Castro Barbosa dos Santos</v>
      </c>
      <c r="N186" s="34" t="str">
        <f t="shared" si="1"/>
        <v>https://www.linkedin.com/in/paulo-santos-665739a/</v>
      </c>
      <c r="O186" s="34" t="str">
        <f>iferror(vlookup(M186,'AlumniEI SIGARRA'!B:E,4,0),iferror(vlookup(B186&amp;"@fe.up.pt",'AlumniEI SIGARRA'!C:E,3,0),vlookup(B186,'AlumniEI SIGARRA'!A:E,5,0)))</f>
        <v>https://www.linkedin.com/in/paulo-santos-665739a/</v>
      </c>
      <c r="P186" s="1" t="str">
        <f t="shared" si="17"/>
        <v/>
      </c>
    </row>
    <row r="187">
      <c r="A187" s="29">
        <v>45351.541039398144</v>
      </c>
      <c r="B187" s="30">
        <v>2.01904721E8</v>
      </c>
      <c r="C187" s="31" t="s">
        <v>491</v>
      </c>
      <c r="D187" s="31" t="s">
        <v>8194</v>
      </c>
      <c r="E187" s="30">
        <v>2022.0</v>
      </c>
      <c r="F187" s="32" t="s">
        <v>8482</v>
      </c>
      <c r="G187" s="31" t="s">
        <v>8191</v>
      </c>
      <c r="H187" s="31" t="s">
        <v>8483</v>
      </c>
      <c r="I187" s="31" t="s">
        <v>8184</v>
      </c>
      <c r="J187" s="33">
        <f>IF(A187="","", MAX(COUNTIF('AlumniEI SIGARRA'!A:A,B187),COUNTIF('AlumniEI SIGARRA'!B:B,IF(K187="",C187,K187)),COUNTIF('AlumniEI SIGARRA'!C:C,B187&amp;"@fe.up.pt")))</f>
        <v>1</v>
      </c>
      <c r="K187" s="1"/>
      <c r="L187" s="1"/>
      <c r="M187" s="1" t="str">
        <f>IF(K187&lt;&gt;"",K187,iferror(vlookup(B187,'AlumniEI SIGARRA'!A:B,2,0),iferror(vlookup(B187&amp;"@fe.up.pt",'AlumniEI SIGARRA'!C:V,20,0),C187)))</f>
        <v>André Júlio Moreira</v>
      </c>
      <c r="N187" s="34" t="str">
        <f t="shared" si="1"/>
        <v>https://www.linkedin.com/in/andremoreira9/</v>
      </c>
      <c r="O187" s="1" t="str">
        <f>iferror(vlookup(M187,'AlumniEI SIGARRA'!B:E,4,0),iferror(vlookup(B187&amp;"@fe.up.pt",'AlumniEI SIGARRA'!C:E,3,0),vlookup(B187,'AlumniEI SIGARRA'!A:E,5,0)))</f>
        <v/>
      </c>
      <c r="P187" s="1" t="str">
        <f t="shared" si="17"/>
        <v/>
      </c>
    </row>
    <row r="188">
      <c r="A188" s="29">
        <v>45351.55360611111</v>
      </c>
      <c r="B188" s="35" t="s">
        <v>8484</v>
      </c>
      <c r="C188" s="31" t="s">
        <v>569</v>
      </c>
      <c r="D188" s="31" t="s">
        <v>8182</v>
      </c>
      <c r="E188" s="30">
        <v>2010.0</v>
      </c>
      <c r="F188" s="32" t="s">
        <v>571</v>
      </c>
      <c r="G188" s="31" t="s">
        <v>8183</v>
      </c>
      <c r="H188" s="31" t="s">
        <v>8485</v>
      </c>
      <c r="I188" s="31" t="s">
        <v>8188</v>
      </c>
      <c r="J188" s="33">
        <f>IF(A188="","", MAX(COUNTIF('AlumniEI SIGARRA'!A:A,B188),COUNTIF('AlumniEI SIGARRA'!B:B,IF(K188="",C188,K188)),COUNTIF('AlumniEI SIGARRA'!C:C,B188&amp;"@fe.up.pt")))</f>
        <v>1</v>
      </c>
      <c r="K188" s="1"/>
      <c r="L188" s="1"/>
      <c r="M188" s="1" t="str">
        <f>IF(K188&lt;&gt;"",K188,iferror(vlookup(B188,'AlumniEI SIGARRA'!A:B,2,0),iferror(vlookup(B188&amp;"@fe.up.pt",'AlumniEI SIGARRA'!C:V,20,0),C188)))</f>
        <v>André Pacheco Pereira Neves</v>
      </c>
      <c r="N188" s="34" t="str">
        <f t="shared" si="1"/>
        <v>https://www.linkedin.com/in/andrepacheconeves/</v>
      </c>
      <c r="O188" s="34" t="str">
        <f>iferror(vlookup(M188,'AlumniEI SIGARRA'!B:E,4,0),iferror(vlookup(B188&amp;"@fe.up.pt",'AlumniEI SIGARRA'!C:E,3,0),vlookup(B188,'AlumniEI SIGARRA'!A:E,5,0)))</f>
        <v>https://www.linkedin.com/in/andrepacheconeves/</v>
      </c>
      <c r="P188" s="1" t="str">
        <f t="shared" si="17"/>
        <v/>
      </c>
    </row>
    <row r="189">
      <c r="A189" s="29">
        <v>45351.555672291666</v>
      </c>
      <c r="B189" s="30">
        <v>2.00405995E8</v>
      </c>
      <c r="C189" s="31" t="s">
        <v>8486</v>
      </c>
      <c r="D189" s="31" t="s">
        <v>8189</v>
      </c>
      <c r="E189" s="30">
        <v>2007.0</v>
      </c>
      <c r="F189" s="32" t="s">
        <v>8037</v>
      </c>
      <c r="G189" s="31" t="s">
        <v>8183</v>
      </c>
      <c r="H189" s="31" t="s">
        <v>8487</v>
      </c>
      <c r="I189" s="31" t="s">
        <v>8188</v>
      </c>
      <c r="J189" s="33">
        <f>IF(A189="","", MAX(COUNTIF('AlumniEI SIGARRA'!A:A,B189),COUNTIF('AlumniEI SIGARRA'!B:B,IF(K189="",C189,K189)),COUNTIF('AlumniEI SIGARRA'!C:C,B189&amp;"@fe.up.pt")))</f>
        <v>0</v>
      </c>
      <c r="K189" s="1" t="s">
        <v>8488</v>
      </c>
      <c r="L189" s="1" t="s">
        <v>8489</v>
      </c>
      <c r="M189" s="1" t="str">
        <f>IF(K189&lt;&gt;"",K189,iferror(vlookup(B189,'AlumniEI SIGARRA'!A:B,2,0),iferror(vlookup(B189&amp;"@fe.up.pt",'AlumniEI SIGARRA'!C:V,20,0),C189)))</f>
        <v>António Jesus Monteiro de Castro</v>
      </c>
      <c r="N189" s="34" t="str">
        <f t="shared" si="1"/>
        <v>https://www.linkedin.com/in/antoniocastro/</v>
      </c>
      <c r="O189" s="1" t="str">
        <f>iferror(vlookup(M189,'AlumniEI SIGARRA'!B:E,4,0),iferror(vlookup(B189&amp;"@fe.up.pt",'AlumniEI SIGARRA'!C:E,3,0),vlookup(B189,'AlumniEI SIGARRA'!A:E,5,0)))</f>
        <v>#N/A</v>
      </c>
      <c r="P189" s="1" t="str">
        <f t="shared" si="17"/>
        <v>#N/A</v>
      </c>
    </row>
    <row r="190">
      <c r="A190" s="29">
        <v>45351.55736032408</v>
      </c>
      <c r="B190" s="30">
        <v>1.99503452E8</v>
      </c>
      <c r="C190" s="31" t="s">
        <v>8490</v>
      </c>
      <c r="D190" s="31" t="s">
        <v>8182</v>
      </c>
      <c r="E190" s="30">
        <v>2011.0</v>
      </c>
      <c r="F190" s="32" t="s">
        <v>7700</v>
      </c>
      <c r="G190" s="31" t="s">
        <v>8183</v>
      </c>
      <c r="H190" s="31"/>
      <c r="I190" s="31" t="s">
        <v>8184</v>
      </c>
      <c r="J190" s="33">
        <f>IF(A190="","", MAX(COUNTIF('AlumniEI SIGARRA'!A:A,B190),COUNTIF('AlumniEI SIGARRA'!B:B,IF(K190="",C190,K190)),COUNTIF('AlumniEI SIGARRA'!C:C,B190&amp;"@fe.up.pt")))</f>
        <v>1</v>
      </c>
      <c r="K190" s="1"/>
      <c r="L190" s="1"/>
      <c r="M190" s="1" t="str">
        <f>IF(K190&lt;&gt;"",K190,iferror(vlookup(B190,'AlumniEI SIGARRA'!A:B,2,0),iferror(vlookup(B190&amp;"@fe.up.pt",'AlumniEI SIGARRA'!C:V,20,0),C190)))</f>
        <v>Vladimiro Florival Sousa da Rocha Pinto de Macedo</v>
      </c>
      <c r="N190" s="34" t="str">
        <f t="shared" si="1"/>
        <v>https://www.linkedin.com/in/vladimiromacedo/</v>
      </c>
      <c r="O190" s="34" t="str">
        <f>iferror(vlookup(M190,'AlumniEI SIGARRA'!B:E,4,0),iferror(vlookup(B190&amp;"@fe.up.pt",'AlumniEI SIGARRA'!C:E,3,0),vlookup(B190,'AlumniEI SIGARRA'!A:E,5,0)))</f>
        <v>https://www.linkedin.com/in/vladimiromacedo/</v>
      </c>
      <c r="P190" s="1" t="str">
        <f t="shared" si="17"/>
        <v/>
      </c>
    </row>
    <row r="191">
      <c r="A191" s="29">
        <v>45351.5639015625</v>
      </c>
      <c r="B191" s="31" t="s">
        <v>8491</v>
      </c>
      <c r="C191" s="31" t="s">
        <v>2029</v>
      </c>
      <c r="D191" s="31" t="s">
        <v>8182</v>
      </c>
      <c r="E191" s="30">
        <v>2008.0</v>
      </c>
      <c r="F191" s="32" t="s">
        <v>2031</v>
      </c>
      <c r="G191" s="31" t="s">
        <v>8183</v>
      </c>
      <c r="H191" s="31" t="s">
        <v>2032</v>
      </c>
      <c r="I191" s="31" t="s">
        <v>8188</v>
      </c>
      <c r="J191" s="33">
        <f>IF(A191="","", MAX(COUNTIF('AlumniEI SIGARRA'!A:A,B191),COUNTIF('AlumniEI SIGARRA'!B:B,IF(K191="",C191,K191)),COUNTIF('AlumniEI SIGARRA'!C:C,B191&amp;"@fe.up.pt")))</f>
        <v>1</v>
      </c>
      <c r="K191" s="1"/>
      <c r="L191" s="1"/>
      <c r="M191" s="1" t="str">
        <f>IF(K191&lt;&gt;"",K191,iferror(vlookup(B191,'AlumniEI SIGARRA'!A:B,2,0),iferror(vlookup(B191&amp;"@fe.up.pt",'AlumniEI SIGARRA'!C:V,20,0),C191)))</f>
        <v>Fernando Jorge Afonso Pires</v>
      </c>
      <c r="N191" s="34" t="str">
        <f t="shared" si="1"/>
        <v>https://www.linkedin.com/in/piresfernando/</v>
      </c>
      <c r="O191" s="34" t="str">
        <f>iferror(vlookup(M191,'AlumniEI SIGARRA'!B:E,4,0),iferror(vlookup(B191&amp;"@fe.up.pt",'AlumniEI SIGARRA'!C:E,3,0),vlookup(B191,'AlumniEI SIGARRA'!A:E,5,0)))</f>
        <v>https://www.linkedin.com/in/piresfernando/</v>
      </c>
      <c r="P191" s="1" t="str">
        <f t="shared" si="17"/>
        <v/>
      </c>
    </row>
    <row r="192">
      <c r="A192" s="29">
        <v>45351.56740626157</v>
      </c>
      <c r="B192" s="35" t="s">
        <v>8492</v>
      </c>
      <c r="C192" s="31" t="s">
        <v>8493</v>
      </c>
      <c r="D192" s="31" t="s">
        <v>8182</v>
      </c>
      <c r="E192" s="30">
        <v>2014.0</v>
      </c>
      <c r="F192" s="32" t="s">
        <v>8494</v>
      </c>
      <c r="G192" s="31" t="s">
        <v>8191</v>
      </c>
      <c r="H192" s="31" t="s">
        <v>3777</v>
      </c>
      <c r="I192" s="31" t="s">
        <v>8188</v>
      </c>
      <c r="J192" s="33">
        <f>IF(A192="","", MAX(COUNTIF('AlumniEI SIGARRA'!A:A,B192),COUNTIF('AlumniEI SIGARRA'!B:B,IF(K192="",C192,K192)),COUNTIF('AlumniEI SIGARRA'!C:C,B192&amp;"@fe.up.pt")))</f>
        <v>1</v>
      </c>
      <c r="K192" s="1" t="s">
        <v>3775</v>
      </c>
      <c r="L192" s="1"/>
      <c r="M192" s="1" t="str">
        <f>IF(K192&lt;&gt;"",K192,iferror(vlookup(B192,'AlumniEI SIGARRA'!A:B,2,0),iferror(vlookup(B192&amp;"@fe.up.pt",'AlumniEI SIGARRA'!C:V,20,0),C192)))</f>
        <v>Joel Paraíso Ramos</v>
      </c>
      <c r="N192" s="34" t="str">
        <f t="shared" si="1"/>
        <v>https://www.linkedin.com/in/joelpramos</v>
      </c>
      <c r="O192" s="1" t="str">
        <f>iferror(vlookup(M192,'AlumniEI SIGARRA'!B:E,4,0),iferror(vlookup(B192&amp;"@fe.up.pt",'AlumniEI SIGARRA'!C:E,3,0),vlookup(B192,'AlumniEI SIGARRA'!A:E,5,0)))</f>
        <v/>
      </c>
      <c r="P192" s="1" t="str">
        <f t="shared" si="17"/>
        <v/>
      </c>
    </row>
    <row r="193">
      <c r="A193" s="29">
        <v>45351.5682065625</v>
      </c>
      <c r="B193" s="30">
        <v>2.01705723E8</v>
      </c>
      <c r="C193" s="31" t="s">
        <v>8495</v>
      </c>
      <c r="D193" s="31" t="s">
        <v>8189</v>
      </c>
      <c r="E193" s="30">
        <v>2023.0</v>
      </c>
      <c r="F193" s="32" t="s">
        <v>8496</v>
      </c>
      <c r="G193" s="36" t="s">
        <v>8191</v>
      </c>
      <c r="H193" s="31"/>
      <c r="I193" s="31" t="s">
        <v>8186</v>
      </c>
      <c r="J193" s="33">
        <f>IF(A193="","", MAX(COUNTIF('AlumniEI SIGARRA'!A:A,B193),COUNTIF('AlumniEI SIGARRA'!B:B,IF(K193="",C193,K193)),COUNTIF('AlumniEI SIGARRA'!C:C,B193&amp;"@fe.up.pt")))</f>
        <v>1</v>
      </c>
      <c r="K193" s="1"/>
      <c r="L193" s="1"/>
      <c r="M193" s="1" t="str">
        <f>IF(K193&lt;&gt;"",K193,iferror(vlookup(B193,'AlumniEI SIGARRA'!A:B,2,0),iferror(vlookup(B193&amp;"@fe.up.pt",'AlumniEI SIGARRA'!C:V,20,0),C193)))</f>
        <v>Mário Gil Marinho Mesquita</v>
      </c>
      <c r="N193" s="34" t="str">
        <f t="shared" si="1"/>
        <v>https://www.linkedin.com/in/mgmesquita/</v>
      </c>
      <c r="O193" s="1" t="str">
        <f>iferror(vlookup(M193,'AlumniEI SIGARRA'!B:E,4,0),iferror(vlookup(B193&amp;"@fe.up.pt",'AlumniEI SIGARRA'!C:E,3,0),vlookup(B193,'AlumniEI SIGARRA'!A:E,5,0)))</f>
        <v/>
      </c>
      <c r="P193" s="1" t="str">
        <f t="shared" si="17"/>
        <v/>
      </c>
    </row>
    <row r="194">
      <c r="A194" s="29">
        <v>45351.57321869213</v>
      </c>
      <c r="B194" s="30">
        <v>2.0170479E8</v>
      </c>
      <c r="C194" s="31" t="s">
        <v>2281</v>
      </c>
      <c r="D194" s="31" t="s">
        <v>8189</v>
      </c>
      <c r="E194" s="30">
        <v>2023.0</v>
      </c>
      <c r="F194" s="32" t="s">
        <v>8497</v>
      </c>
      <c r="G194" s="31" t="s">
        <v>8191</v>
      </c>
      <c r="H194" s="31" t="s">
        <v>8498</v>
      </c>
      <c r="I194" s="31" t="s">
        <v>8184</v>
      </c>
      <c r="J194" s="33">
        <f>IF(A194="","", MAX(COUNTIF('AlumniEI SIGARRA'!A:A,B194),COUNTIF('AlumniEI SIGARRA'!B:B,IF(K194="",C194,K194)),COUNTIF('AlumniEI SIGARRA'!C:C,B194&amp;"@fe.up.pt")))</f>
        <v>1</v>
      </c>
      <c r="K194" s="1"/>
      <c r="L194" s="1"/>
      <c r="M194" s="1" t="str">
        <f>IF(K194&lt;&gt;"",K194,iferror(vlookup(B194,'AlumniEI SIGARRA'!A:B,2,0),iferror(vlookup(B194&amp;"@fe.up.pt",'AlumniEI SIGARRA'!C:V,20,0),C194)))</f>
        <v>Francisco José Paiva Gonçalves</v>
      </c>
      <c r="N194" s="34" t="str">
        <f t="shared" si="1"/>
        <v>https://www.linkedin.com/in/kikogoncalves/</v>
      </c>
      <c r="O194" s="1" t="str">
        <f>iferror(vlookup(M194,'AlumniEI SIGARRA'!B:E,4,0),iferror(vlookup(B194&amp;"@fe.up.pt",'AlumniEI SIGARRA'!C:E,3,0),vlookup(B194,'AlumniEI SIGARRA'!A:E,5,0)))</f>
        <v/>
      </c>
      <c r="P194" s="1" t="str">
        <f t="shared" si="17"/>
        <v/>
      </c>
    </row>
    <row r="195">
      <c r="A195" s="29">
        <v>45351.57618885417</v>
      </c>
      <c r="B195" s="31" t="s">
        <v>8499</v>
      </c>
      <c r="C195" s="31" t="s">
        <v>1236</v>
      </c>
      <c r="D195" s="31" t="s">
        <v>8182</v>
      </c>
      <c r="E195" s="30">
        <v>2012.0</v>
      </c>
      <c r="F195" s="32" t="s">
        <v>1238</v>
      </c>
      <c r="G195" s="31" t="s">
        <v>8183</v>
      </c>
      <c r="H195" s="31" t="s">
        <v>1239</v>
      </c>
      <c r="I195" s="31" t="s">
        <v>8188</v>
      </c>
      <c r="J195" s="33">
        <f>IF(A195="","", MAX(COUNTIF('AlumniEI SIGARRA'!A:A,B195),COUNTIF('AlumniEI SIGARRA'!B:B,IF(K195="",C195,K195)),COUNTIF('AlumniEI SIGARRA'!C:C,B195&amp;"@fe.up.pt")))</f>
        <v>1</v>
      </c>
      <c r="K195" s="1"/>
      <c r="L195" s="1"/>
      <c r="M195" s="1" t="str">
        <f>IF(K195&lt;&gt;"",K195,iferror(vlookup(B195,'AlumniEI SIGARRA'!A:B,2,0),iferror(vlookup(B195&amp;"@fe.up.pt",'AlumniEI SIGARRA'!C:V,20,0),C195)))</f>
        <v>César Barbosa Duarte</v>
      </c>
      <c r="N195" s="34" t="str">
        <f t="shared" si="1"/>
        <v>https://www.linkedin.com/in/cesarbduarte/</v>
      </c>
      <c r="O195" s="34" t="str">
        <f>iferror(vlookup(M195,'AlumniEI SIGARRA'!B:E,4,0),iferror(vlookup(B195&amp;"@fe.up.pt",'AlumniEI SIGARRA'!C:E,3,0),vlookup(B195,'AlumniEI SIGARRA'!A:E,5,0)))</f>
        <v>https://www.linkedin.com/in/cesarbduarte/</v>
      </c>
      <c r="P195" s="1" t="str">
        <f t="shared" si="17"/>
        <v/>
      </c>
    </row>
    <row r="196">
      <c r="A196" s="29">
        <v>45351.57744652778</v>
      </c>
      <c r="B196" s="30">
        <v>2.0180625E8</v>
      </c>
      <c r="C196" s="31" t="s">
        <v>1790</v>
      </c>
      <c r="D196" s="31" t="s">
        <v>8182</v>
      </c>
      <c r="E196" s="30">
        <v>2023.0</v>
      </c>
      <c r="F196" s="32" t="s">
        <v>8500</v>
      </c>
      <c r="G196" s="31" t="s">
        <v>8191</v>
      </c>
      <c r="H196" s="31" t="s">
        <v>7781</v>
      </c>
      <c r="I196" s="31" t="s">
        <v>8184</v>
      </c>
      <c r="J196" s="33">
        <f>IF(A196="","", MAX(COUNTIF('AlumniEI SIGARRA'!A:A,B196),COUNTIF('AlumniEI SIGARRA'!B:B,IF(K196="",C196,K196)),COUNTIF('AlumniEI SIGARRA'!C:C,B196&amp;"@fe.up.pt")))</f>
        <v>1</v>
      </c>
      <c r="K196" s="1"/>
      <c r="L196" s="1"/>
      <c r="M196" s="1" t="str">
        <f>IF(K196&lt;&gt;"",K196,iferror(vlookup(B196,'AlumniEI SIGARRA'!A:B,2,0),iferror(vlookup(B196&amp;"@fe.up.pt",'AlumniEI SIGARRA'!C:V,20,0),C196)))</f>
        <v>Diogo Samuel Gonçalves Fernandes</v>
      </c>
      <c r="N196" s="34" t="str">
        <f t="shared" si="1"/>
        <v>https://www.linkedin.com/in/diogosamuel/</v>
      </c>
      <c r="O196" s="1" t="str">
        <f>iferror(vlookup(M196,'AlumniEI SIGARRA'!B:E,4,0),iferror(vlookup(B196&amp;"@fe.up.pt",'AlumniEI SIGARRA'!C:E,3,0),vlookup(B196,'AlumniEI SIGARRA'!A:E,5,0)))</f>
        <v/>
      </c>
      <c r="P196" s="1" t="str">
        <f t="shared" si="17"/>
        <v/>
      </c>
    </row>
    <row r="197">
      <c r="A197" s="29">
        <v>45351.59034178241</v>
      </c>
      <c r="B197" s="30">
        <v>2.01806385E8</v>
      </c>
      <c r="C197" s="31" t="s">
        <v>2840</v>
      </c>
      <c r="D197" s="31" t="s">
        <v>8189</v>
      </c>
      <c r="E197" s="30">
        <v>2023.0</v>
      </c>
      <c r="F197" s="32" t="s">
        <v>8501</v>
      </c>
      <c r="G197" s="31" t="s">
        <v>8191</v>
      </c>
      <c r="H197" s="31" t="s">
        <v>8502</v>
      </c>
      <c r="I197" s="31" t="s">
        <v>8184</v>
      </c>
      <c r="J197" s="33">
        <f>IF(A197="","", MAX(COUNTIF('AlumniEI SIGARRA'!A:A,B197),COUNTIF('AlumniEI SIGARRA'!B:B,IF(K197="",C197,K197)),COUNTIF('AlumniEI SIGARRA'!C:C,B197&amp;"@fe.up.pt")))</f>
        <v>1</v>
      </c>
      <c r="K197" s="1"/>
      <c r="L197" s="1"/>
      <c r="M197" s="1" t="str">
        <f>IF(K197&lt;&gt;"",K197,iferror(vlookup(B197,'AlumniEI SIGARRA'!A:B,2,0),iferror(vlookup(B197&amp;"@fe.up.pt",'AlumniEI SIGARRA'!C:V,20,0),C197)))</f>
        <v>Inês Oliveira e Silva</v>
      </c>
      <c r="N197" s="34" t="str">
        <f t="shared" si="1"/>
        <v>https://www.linkedin.com/in/inesosilva/</v>
      </c>
      <c r="O197" s="1" t="str">
        <f>iferror(vlookup(M197,'AlumniEI SIGARRA'!B:E,4,0),iferror(vlookup(B197&amp;"@fe.up.pt",'AlumniEI SIGARRA'!C:E,3,0),vlookup(B197,'AlumniEI SIGARRA'!A:E,5,0)))</f>
        <v/>
      </c>
      <c r="P197" s="1" t="str">
        <f t="shared" si="17"/>
        <v/>
      </c>
    </row>
    <row r="198">
      <c r="A198" s="29">
        <v>45351.59230533565</v>
      </c>
      <c r="B198" s="30">
        <v>2.01806302E8</v>
      </c>
      <c r="C198" s="31" t="s">
        <v>1076</v>
      </c>
      <c r="D198" s="31" t="s">
        <v>8182</v>
      </c>
      <c r="E198" s="30">
        <v>2023.0</v>
      </c>
      <c r="F198" s="32" t="s">
        <v>8503</v>
      </c>
      <c r="G198" s="31" t="s">
        <v>8191</v>
      </c>
      <c r="H198" s="31" t="s">
        <v>8504</v>
      </c>
      <c r="I198" s="31" t="s">
        <v>8188</v>
      </c>
      <c r="J198" s="33">
        <f>IF(A198="","", MAX(COUNTIF('AlumniEI SIGARRA'!A:A,B198),COUNTIF('AlumniEI SIGARRA'!B:B,IF(K198="",C198,K198)),COUNTIF('AlumniEI SIGARRA'!C:C,B198&amp;"@fe.up.pt")))</f>
        <v>1</v>
      </c>
      <c r="K198" s="1"/>
      <c r="L198" s="1"/>
      <c r="M198" s="1" t="str">
        <f>IF(K198&lt;&gt;"",K198,iferror(vlookup(B198,'AlumniEI SIGARRA'!A:B,2,0),iferror(vlookup(B198&amp;"@fe.up.pt",'AlumniEI SIGARRA'!C:V,20,0),C198)))</f>
        <v>Carlos Daniel Rodrigues Lousada</v>
      </c>
      <c r="N198" s="34" t="str">
        <f t="shared" si="1"/>
        <v>https://www.linkedin.com/in/carloslousada00</v>
      </c>
      <c r="O198" s="1" t="str">
        <f>iferror(vlookup(M198,'AlumniEI SIGARRA'!B:E,4,0),iferror(vlookup(B198&amp;"@fe.up.pt",'AlumniEI SIGARRA'!C:E,3,0),vlookup(B198,'AlumniEI SIGARRA'!A:E,5,0)))</f>
        <v/>
      </c>
      <c r="P198" s="1" t="str">
        <f t="shared" si="17"/>
        <v/>
      </c>
    </row>
    <row r="199">
      <c r="A199" s="29">
        <v>45351.59842755787</v>
      </c>
      <c r="B199" s="31" t="s">
        <v>8505</v>
      </c>
      <c r="C199" s="31" t="s">
        <v>2678</v>
      </c>
      <c r="D199" s="31" t="s">
        <v>8182</v>
      </c>
      <c r="E199" s="30">
        <v>2019.0</v>
      </c>
      <c r="F199" s="32" t="s">
        <v>2680</v>
      </c>
      <c r="G199" s="31" t="s">
        <v>8183</v>
      </c>
      <c r="H199" s="31" t="s">
        <v>2681</v>
      </c>
      <c r="I199" s="31" t="s">
        <v>8188</v>
      </c>
      <c r="J199" s="33">
        <f>IF(A199="","", MAX(COUNTIF('AlumniEI SIGARRA'!A:A,B199),COUNTIF('AlumniEI SIGARRA'!B:B,IF(K199="",C199,K199)),COUNTIF('AlumniEI SIGARRA'!C:C,B199&amp;"@fe.up.pt")))</f>
        <v>1</v>
      </c>
      <c r="K199" s="1"/>
      <c r="L199" s="1"/>
      <c r="M199" s="1" t="str">
        <f>IF(K199&lt;&gt;"",K199,iferror(vlookup(B199,'AlumniEI SIGARRA'!A:B,2,0),iferror(vlookup(B199&amp;"@fe.up.pt",'AlumniEI SIGARRA'!C:V,20,0),C199)))</f>
        <v>Hugo Ari Rodrigues Drumond</v>
      </c>
      <c r="N199" s="34" t="str">
        <f t="shared" si="1"/>
        <v>https://www.linkedin.com/in/hugdru/</v>
      </c>
      <c r="O199" s="34" t="str">
        <f>iferror(vlookup(M199,'AlumniEI SIGARRA'!B:E,4,0),iferror(vlookup(B199&amp;"@fe.up.pt",'AlumniEI SIGARRA'!C:E,3,0),vlookup(B199,'AlumniEI SIGARRA'!A:E,5,0)))</f>
        <v>https://www.linkedin.com/in/hugdru/</v>
      </c>
      <c r="P199" s="1" t="str">
        <f t="shared" si="17"/>
        <v/>
      </c>
    </row>
    <row r="200">
      <c r="A200" s="29">
        <v>45351.600580706014</v>
      </c>
      <c r="B200" s="31" t="s">
        <v>8506</v>
      </c>
      <c r="C200" s="31" t="s">
        <v>8507</v>
      </c>
      <c r="D200" s="31" t="s">
        <v>8214</v>
      </c>
      <c r="E200" s="30">
        <v>2006.0</v>
      </c>
      <c r="F200" s="32" t="s">
        <v>106</v>
      </c>
      <c r="G200" s="31" t="s">
        <v>8183</v>
      </c>
      <c r="H200" s="31" t="s">
        <v>8508</v>
      </c>
      <c r="I200" s="31" t="s">
        <v>8188</v>
      </c>
      <c r="J200" s="33">
        <f>IF(A200="","", MAX(COUNTIF('AlumniEI SIGARRA'!A:A,B200),COUNTIF('AlumniEI SIGARRA'!B:B,IF(K200="",C200,K200)),COUNTIF('AlumniEI SIGARRA'!C:C,B200&amp;"@fe.up.pt")))</f>
        <v>1</v>
      </c>
      <c r="K200" s="1"/>
      <c r="L200" s="1"/>
      <c r="M200" s="1" t="str">
        <f>IF(K200&lt;&gt;"",K200,iferror(vlookup(B200,'AlumniEI SIGARRA'!A:B,2,0),iferror(vlookup(B200&amp;"@fe.up.pt",'AlumniEI SIGARRA'!C:V,20,0),C200)))</f>
        <v>Alberto José Alves de Lemos</v>
      </c>
      <c r="N200" s="34" t="str">
        <f t="shared" si="1"/>
        <v>https://www.linkedin.com/in/alberto-lemos-995a971/</v>
      </c>
      <c r="O200" s="34" t="str">
        <f>iferror(vlookup(M200,'AlumniEI SIGARRA'!B:E,4,0),iferror(vlookup(B200&amp;"@fe.up.pt",'AlumniEI SIGARRA'!C:E,3,0),vlookup(B200,'AlumniEI SIGARRA'!A:E,5,0)))</f>
        <v>https://www.linkedin.com/in/alberto-lemos-995a971/</v>
      </c>
      <c r="P200" s="1" t="str">
        <f t="shared" si="17"/>
        <v/>
      </c>
    </row>
    <row r="201">
      <c r="A201" s="29">
        <v>45351.6023583912</v>
      </c>
      <c r="B201" s="30">
        <v>2.01009023E8</v>
      </c>
      <c r="C201" s="31" t="s">
        <v>96</v>
      </c>
      <c r="D201" s="31" t="s">
        <v>8182</v>
      </c>
      <c r="E201" s="30">
        <v>2015.0</v>
      </c>
      <c r="F201" s="32" t="s">
        <v>98</v>
      </c>
      <c r="G201" s="31" t="s">
        <v>8183</v>
      </c>
      <c r="H201" s="31" t="s">
        <v>99</v>
      </c>
      <c r="I201" s="31" t="s">
        <v>8188</v>
      </c>
      <c r="J201" s="33">
        <f>IF(A201="","", MAX(COUNTIF('AlumniEI SIGARRA'!A:A,B201),COUNTIF('AlumniEI SIGARRA'!B:B,IF(K201="",C201,K201)),COUNTIF('AlumniEI SIGARRA'!C:C,B201&amp;"@fe.up.pt")))</f>
        <v>1</v>
      </c>
      <c r="K201" s="1"/>
      <c r="L201" s="1"/>
      <c r="M201" s="1" t="str">
        <f>IF(K201&lt;&gt;"",K201,iferror(vlookup(B201,'AlumniEI SIGARRA'!A:B,2,0),iferror(vlookup(B201&amp;"@fe.up.pt",'AlumniEI SIGARRA'!C:V,20,0),C201)))</f>
        <v>Afonso Neves Caldas</v>
      </c>
      <c r="N201" s="34" t="str">
        <f t="shared" si="1"/>
        <v>https://www.linkedin.com/in/afonso-caldas/</v>
      </c>
      <c r="O201" s="34" t="str">
        <f>iferror(vlookup(M201,'AlumniEI SIGARRA'!B:E,4,0),iferror(vlookup(B201&amp;"@fe.up.pt",'AlumniEI SIGARRA'!C:E,3,0),vlookup(B201,'AlumniEI SIGARRA'!A:E,5,0)))</f>
        <v>https://www.linkedin.com/in/afonso-caldas/</v>
      </c>
      <c r="P201" s="1" t="str">
        <f t="shared" si="17"/>
        <v/>
      </c>
    </row>
    <row r="202">
      <c r="A202" s="29">
        <v>45351.61351635416</v>
      </c>
      <c r="B202" s="30">
        <v>9.90509082E8</v>
      </c>
      <c r="C202" s="31" t="s">
        <v>5964</v>
      </c>
      <c r="D202" s="31" t="s">
        <v>8214</v>
      </c>
      <c r="E202" s="30">
        <v>2005.0</v>
      </c>
      <c r="F202" s="32" t="s">
        <v>8509</v>
      </c>
      <c r="G202" s="31" t="s">
        <v>8191</v>
      </c>
      <c r="H202" s="31" t="s">
        <v>5966</v>
      </c>
      <c r="I202" s="31" t="s">
        <v>8188</v>
      </c>
      <c r="J202" s="33">
        <f>IF(A202="","", MAX(COUNTIF('AlumniEI SIGARRA'!A:A,B202),COUNTIF('AlumniEI SIGARRA'!B:B,IF(K202="",C202,K202)),COUNTIF('AlumniEI SIGARRA'!C:C,B202&amp;"@fe.up.pt")))</f>
        <v>1</v>
      </c>
      <c r="K202" s="1"/>
      <c r="L202" s="1"/>
      <c r="M202" s="1" t="str">
        <f>IF(K202&lt;&gt;"",K202,iferror(vlookup(B202,'AlumniEI SIGARRA'!A:B,2,0),iferror(vlookup(B202&amp;"@fe.up.pt",'AlumniEI SIGARRA'!C:V,20,0),C202)))</f>
        <v>Pedro Lameiras Couto Soares</v>
      </c>
      <c r="N202" s="34" t="str">
        <f t="shared" si="1"/>
        <v>https://www.linkedin.com/in/pedro-couto-soares-a70b05/</v>
      </c>
      <c r="O202" s="1" t="str">
        <f>iferror(vlookup(M202,'AlumniEI SIGARRA'!B:E,4,0),iferror(vlookup(B202&amp;"@fe.up.pt",'AlumniEI SIGARRA'!C:E,3,0),vlookup(B202,'AlumniEI SIGARRA'!A:E,5,0)))</f>
        <v/>
      </c>
      <c r="P202" s="1" t="str">
        <f t="shared" si="17"/>
        <v/>
      </c>
    </row>
    <row r="203">
      <c r="A203" s="29">
        <v>45351.61439630787</v>
      </c>
      <c r="B203" s="31" t="s">
        <v>8510</v>
      </c>
      <c r="C203" s="31" t="s">
        <v>5248</v>
      </c>
      <c r="D203" s="31" t="s">
        <v>8182</v>
      </c>
      <c r="E203" s="30">
        <v>2016.0</v>
      </c>
      <c r="F203" s="32" t="s">
        <v>8511</v>
      </c>
      <c r="G203" s="31" t="s">
        <v>8191</v>
      </c>
      <c r="H203" s="31" t="s">
        <v>5250</v>
      </c>
      <c r="I203" s="31" t="s">
        <v>8184</v>
      </c>
      <c r="J203" s="33">
        <f>IF(A203="","", MAX(COUNTIF('AlumniEI SIGARRA'!A:A,B203),COUNTIF('AlumniEI SIGARRA'!B:B,IF(K203="",C203,K203)),COUNTIF('AlumniEI SIGARRA'!C:C,B203&amp;"@fe.up.pt")))</f>
        <v>1</v>
      </c>
      <c r="K203" s="1"/>
      <c r="L203" s="1"/>
      <c r="M203" s="1" t="str">
        <f>IF(K203&lt;&gt;"",K203,iferror(vlookup(B203,'AlumniEI SIGARRA'!A:B,2,0),iferror(vlookup(B203&amp;"@fe.up.pt",'AlumniEI SIGARRA'!C:V,20,0),C203)))</f>
        <v>Miguel Ferreira da Cunha Poeira</v>
      </c>
      <c r="N203" s="34" t="str">
        <f t="shared" si="1"/>
        <v>https://www.linkedin.com/in/miguelpoeira/</v>
      </c>
      <c r="O203" s="1" t="str">
        <f>iferror(vlookup(M203,'AlumniEI SIGARRA'!B:E,4,0),iferror(vlookup(B203&amp;"@fe.up.pt",'AlumniEI SIGARRA'!C:E,3,0),vlookup(B203,'AlumniEI SIGARRA'!A:E,5,0)))</f>
        <v/>
      </c>
      <c r="P203" s="1" t="str">
        <f t="shared" si="17"/>
        <v/>
      </c>
    </row>
    <row r="204">
      <c r="A204" s="29">
        <v>45351.61606288195</v>
      </c>
      <c r="B204" s="30">
        <v>2.0180633E8</v>
      </c>
      <c r="C204" s="31" t="s">
        <v>8512</v>
      </c>
      <c r="D204" s="31" t="s">
        <v>8182</v>
      </c>
      <c r="E204" s="30">
        <v>2024.0</v>
      </c>
      <c r="F204" s="32" t="s">
        <v>8513</v>
      </c>
      <c r="G204" s="36" t="s">
        <v>8191</v>
      </c>
      <c r="H204" s="31"/>
      <c r="I204" s="31" t="s">
        <v>8186</v>
      </c>
      <c r="J204" s="33">
        <f>IF(A204="","", MAX(COUNTIF('AlumniEI SIGARRA'!A:A,B204),COUNTIF('AlumniEI SIGARRA'!B:B,IF(K204="",C204,K204)),COUNTIF('AlumniEI SIGARRA'!C:C,B204&amp;"@fe.up.pt")))</f>
        <v>0</v>
      </c>
      <c r="K204" s="1"/>
      <c r="L204" s="1" t="s">
        <v>8514</v>
      </c>
      <c r="M204" s="1" t="str">
        <f>IF(K204&lt;&gt;"",K204,iferror(vlookup(B204,'AlumniEI SIGARRA'!A:B,2,0),iferror(vlookup(B204&amp;"@fe.up.pt",'AlumniEI SIGARRA'!C:V,20,0),C204)))</f>
        <v>Rafael Soares Ribeiro</v>
      </c>
      <c r="N204" s="34" t="str">
        <f t="shared" si="1"/>
        <v>https://www.linkedin.com/in/rafaelribeiro1510</v>
      </c>
      <c r="O204" s="1" t="str">
        <f>iferror(vlookup(M204,'AlumniEI SIGARRA'!B:E,4,0),iferror(vlookup(B204&amp;"@fe.up.pt",'AlumniEI SIGARRA'!C:E,3,0),vlookup(B204,'AlumniEI SIGARRA'!A:E,5,0)))</f>
        <v>#N/A</v>
      </c>
      <c r="P204" s="1" t="str">
        <f t="shared" si="17"/>
        <v>#N/A</v>
      </c>
    </row>
    <row r="205">
      <c r="A205" s="29">
        <v>45351.62406427083</v>
      </c>
      <c r="B205" s="30">
        <v>2.01806582E8</v>
      </c>
      <c r="C205" s="31" t="s">
        <v>1682</v>
      </c>
      <c r="D205" s="31" t="s">
        <v>8182</v>
      </c>
      <c r="E205" s="30">
        <v>2023.0</v>
      </c>
      <c r="F205" s="31" t="s">
        <v>8515</v>
      </c>
      <c r="G205" s="31" t="s">
        <v>8191</v>
      </c>
      <c r="H205" s="31" t="s">
        <v>1684</v>
      </c>
      <c r="I205" s="31" t="s">
        <v>8188</v>
      </c>
      <c r="J205" s="33">
        <f>IF(A205="","", MAX(COUNTIF('AlumniEI SIGARRA'!A:A,B205),COUNTIF('AlumniEI SIGARRA'!B:B,IF(K205="",C205,K205)),COUNTIF('AlumniEI SIGARRA'!C:C,B205&amp;"@fe.up.pt")))</f>
        <v>1</v>
      </c>
      <c r="K205" s="1"/>
      <c r="L205" s="1"/>
      <c r="M205" s="1" t="str">
        <f>IF(K205&lt;&gt;"",K205,iferror(vlookup(B205,'AlumniEI SIGARRA'!A:B,2,0),iferror(vlookup(B205&amp;"@fe.up.pt",'AlumniEI SIGARRA'!C:V,20,0),C205)))</f>
        <v>Diogo Guimarães do Rosário</v>
      </c>
      <c r="N205" s="1" t="str">
        <f t="shared" si="1"/>
        <v>https://www.linkedin.com/in/diogo-rosário</v>
      </c>
      <c r="O205" s="1" t="str">
        <f>iferror(vlookup(M205,'AlumniEI SIGARRA'!B:E,4,0),iferror(vlookup(B205&amp;"@fe.up.pt",'AlumniEI SIGARRA'!C:E,3,0),vlookup(B205,'AlumniEI SIGARRA'!A:E,5,0)))</f>
        <v/>
      </c>
      <c r="P205" s="1" t="str">
        <f t="shared" si="17"/>
        <v/>
      </c>
    </row>
    <row r="206">
      <c r="A206" s="29">
        <v>45351.63824097222</v>
      </c>
      <c r="B206" s="31" t="s">
        <v>8516</v>
      </c>
      <c r="C206" s="31" t="s">
        <v>8517</v>
      </c>
      <c r="D206" s="31" t="s">
        <v>8214</v>
      </c>
      <c r="E206" s="30">
        <v>2000.0</v>
      </c>
      <c r="F206" s="32" t="s">
        <v>7885</v>
      </c>
      <c r="G206" s="31" t="s">
        <v>8183</v>
      </c>
      <c r="H206" s="31" t="s">
        <v>7886</v>
      </c>
      <c r="I206" s="31" t="s">
        <v>8188</v>
      </c>
      <c r="J206" s="33">
        <f>IF(A206="","", MAX(COUNTIF('AlumniEI SIGARRA'!A:A,B206),COUNTIF('AlumniEI SIGARRA'!B:B,IF(K206="",C206,K206)),COUNTIF('AlumniEI SIGARRA'!C:C,B206&amp;"@fe.up.pt")))</f>
        <v>1</v>
      </c>
      <c r="K206" s="1" t="s">
        <v>5593</v>
      </c>
      <c r="L206" s="1"/>
      <c r="M206" s="1" t="str">
        <f>IF(K206&lt;&gt;"",K206,iferror(vlookup(B206,'AlumniEI SIGARRA'!A:B,2,0),iferror(vlookup(B206&amp;"@fe.up.pt",'AlumniEI SIGARRA'!C:V,20,0),C206)))</f>
        <v>Nuno Miguel Tavares Sousa</v>
      </c>
      <c r="N206" s="34" t="str">
        <f t="shared" si="1"/>
        <v>https://www.linkedin.com/in/nunomtsousa</v>
      </c>
      <c r="O206" s="34" t="str">
        <f>iferror(vlookup(M206,'AlumniEI SIGARRA'!B:E,4,0),iferror(vlookup(B206&amp;"@fe.up.pt",'AlumniEI SIGARRA'!C:E,3,0),vlookup(B206,'AlumniEI SIGARRA'!A:E,5,0)))</f>
        <v>https://www.linkedin.com/in/nunomtsousa/</v>
      </c>
      <c r="P206" s="1"/>
    </row>
    <row r="207">
      <c r="A207" s="29">
        <v>45351.641312685184</v>
      </c>
      <c r="B207" s="30">
        <v>2.01806461E8</v>
      </c>
      <c r="C207" s="31" t="s">
        <v>449</v>
      </c>
      <c r="D207" s="31" t="s">
        <v>8189</v>
      </c>
      <c r="E207" s="30">
        <v>2023.0</v>
      </c>
      <c r="F207" s="32" t="s">
        <v>8518</v>
      </c>
      <c r="G207" s="31" t="s">
        <v>8191</v>
      </c>
      <c r="H207" s="31" t="s">
        <v>451</v>
      </c>
      <c r="I207" s="31" t="s">
        <v>8188</v>
      </c>
      <c r="J207" s="33">
        <f>IF(A207="","", MAX(COUNTIF('AlumniEI SIGARRA'!A:A,B207),COUNTIF('AlumniEI SIGARRA'!B:B,IF(K207="",C207,K207)),COUNTIF('AlumniEI SIGARRA'!C:C,B207&amp;"@fe.up.pt")))</f>
        <v>1</v>
      </c>
      <c r="K207" s="1"/>
      <c r="L207" s="1"/>
      <c r="M207" s="1" t="str">
        <f>IF(K207&lt;&gt;"",K207,iferror(vlookup(B207,'AlumniEI SIGARRA'!A:B,2,0),iferror(vlookup(B207&amp;"@fe.up.pt",'AlumniEI SIGARRA'!C:V,20,0),C207)))</f>
        <v>André Filipe Meireles do Nascimento</v>
      </c>
      <c r="N207" s="34" t="str">
        <f t="shared" si="1"/>
        <v>https://www.linkedin.com/in/andrenasx/</v>
      </c>
      <c r="O207" s="1" t="str">
        <f>iferror(vlookup(M207,'AlumniEI SIGARRA'!B:E,4,0),iferror(vlookup(B207&amp;"@fe.up.pt",'AlumniEI SIGARRA'!C:E,3,0),vlookup(B207,'AlumniEI SIGARRA'!A:E,5,0)))</f>
        <v/>
      </c>
      <c r="P207" s="1" t="str">
        <f t="shared" ref="P207:P210" si="18">IF(O207&lt;&gt;"",IF(N207=O207,"","BAD"),"")</f>
        <v/>
      </c>
    </row>
    <row r="208">
      <c r="A208" s="29">
        <v>45351.6461790625</v>
      </c>
      <c r="B208" s="30">
        <v>2.01806185E8</v>
      </c>
      <c r="C208" s="31" t="s">
        <v>1386</v>
      </c>
      <c r="D208" s="31" t="s">
        <v>8182</v>
      </c>
      <c r="E208" s="30">
        <v>2023.0</v>
      </c>
      <c r="F208" s="32" t="s">
        <v>8519</v>
      </c>
      <c r="G208" s="31" t="s">
        <v>8191</v>
      </c>
      <c r="H208" s="31" t="s">
        <v>8520</v>
      </c>
      <c r="I208" s="31" t="s">
        <v>8188</v>
      </c>
      <c r="J208" s="33">
        <f>IF(A208="","", MAX(COUNTIF('AlumniEI SIGARRA'!A:A,B208),COUNTIF('AlumniEI SIGARRA'!B:B,IF(K208="",C208,K208)),COUNTIF('AlumniEI SIGARRA'!C:C,B208&amp;"@fe.up.pt")))</f>
        <v>1</v>
      </c>
      <c r="K208" s="1"/>
      <c r="L208" s="1"/>
      <c r="M208" s="1" t="str">
        <f>IF(K208&lt;&gt;"",K208,iferror(vlookup(B208,'AlumniEI SIGARRA'!A:B,2,0),iferror(vlookup(B208&amp;"@fe.up.pt",'AlumniEI SIGARRA'!C:V,20,0),C208)))</f>
        <v>Daniel Filipe Amaro Monteiro</v>
      </c>
      <c r="N208" s="34" t="str">
        <f t="shared" si="1"/>
        <v>https://www.linkedin.com/in/dfamonteiro/</v>
      </c>
      <c r="O208" s="1" t="str">
        <f>iferror(vlookup(M208,'AlumniEI SIGARRA'!B:E,4,0),iferror(vlookup(B208&amp;"@fe.up.pt",'AlumniEI SIGARRA'!C:E,3,0),vlookup(B208,'AlumniEI SIGARRA'!A:E,5,0)))</f>
        <v/>
      </c>
      <c r="P208" s="1" t="str">
        <f t="shared" si="18"/>
        <v/>
      </c>
    </row>
    <row r="209">
      <c r="A209" s="29">
        <v>45351.64717993056</v>
      </c>
      <c r="B209" s="30">
        <v>2.01606298E8</v>
      </c>
      <c r="C209" s="31" t="s">
        <v>5296</v>
      </c>
      <c r="D209" s="31" t="s">
        <v>8182</v>
      </c>
      <c r="E209" s="30">
        <v>2021.0</v>
      </c>
      <c r="F209" s="32" t="s">
        <v>8521</v>
      </c>
      <c r="G209" s="31" t="s">
        <v>8191</v>
      </c>
      <c r="H209" s="31" t="s">
        <v>8522</v>
      </c>
      <c r="I209" s="31" t="s">
        <v>8186</v>
      </c>
      <c r="J209" s="33">
        <f>IF(A209="","", MAX(COUNTIF('AlumniEI SIGARRA'!A:A,B209),COUNTIF('AlumniEI SIGARRA'!B:B,IF(K209="",C209,K209)),COUNTIF('AlumniEI SIGARRA'!C:C,B209&amp;"@fe.up.pt")))</f>
        <v>1</v>
      </c>
      <c r="K209" s="1"/>
      <c r="L209" s="1"/>
      <c r="M209" s="1" t="str">
        <f>IF(K209&lt;&gt;"",K209,iferror(vlookup(B209,'AlumniEI SIGARRA'!A:B,2,0),iferror(vlookup(B209&amp;"@fe.up.pt",'AlumniEI SIGARRA'!C:V,20,0),C209)))</f>
        <v>Miguel Pereira Duarte</v>
      </c>
      <c r="N209" s="34" t="str">
        <f t="shared" si="1"/>
        <v>https://www.linkedin.com/in/miguelpduarte</v>
      </c>
      <c r="O209" s="1" t="str">
        <f>iferror(vlookup(M209,'AlumniEI SIGARRA'!B:E,4,0),iferror(vlookup(B209&amp;"@fe.up.pt",'AlumniEI SIGARRA'!C:E,3,0),vlookup(B209,'AlumniEI SIGARRA'!A:E,5,0)))</f>
        <v/>
      </c>
      <c r="P209" s="1" t="str">
        <f t="shared" si="18"/>
        <v/>
      </c>
    </row>
    <row r="210">
      <c r="A210" s="29">
        <v>45351.66939616898</v>
      </c>
      <c r="B210" s="31" t="s">
        <v>8523</v>
      </c>
      <c r="C210" s="31" t="s">
        <v>3958</v>
      </c>
      <c r="D210" s="31" t="s">
        <v>8182</v>
      </c>
      <c r="E210" s="30">
        <v>2008.0</v>
      </c>
      <c r="F210" s="32" t="s">
        <v>3960</v>
      </c>
      <c r="G210" s="31" t="s">
        <v>8183</v>
      </c>
      <c r="H210" s="31" t="s">
        <v>3961</v>
      </c>
      <c r="I210" s="31" t="s">
        <v>8188</v>
      </c>
      <c r="J210" s="33">
        <f>IF(A210="","", MAX(COUNTIF('AlumniEI SIGARRA'!A:A,B210),COUNTIF('AlumniEI SIGARRA'!B:B,IF(K210="",C210,K210)),COUNTIF('AlumniEI SIGARRA'!C:C,B210&amp;"@fe.up.pt")))</f>
        <v>1</v>
      </c>
      <c r="K210" s="1"/>
      <c r="L210" s="1"/>
      <c r="M210" s="1" t="str">
        <f>IF(K210&lt;&gt;"",K210,iferror(vlookup(B210,'AlumniEI SIGARRA'!A:B,2,0),iferror(vlookup(B210&amp;"@fe.up.pt",'AlumniEI SIGARRA'!C:V,20,0),C210)))</f>
        <v>José Filipe Barbosa de Carvalho</v>
      </c>
      <c r="N210" s="34" t="str">
        <f t="shared" si="1"/>
        <v>https://www.linkedin.com/in/josebarbosacarvalho/</v>
      </c>
      <c r="O210" s="34" t="str">
        <f>iferror(vlookup(M210,'AlumniEI SIGARRA'!B:E,4,0),iferror(vlookup(B210&amp;"@fe.up.pt",'AlumniEI SIGARRA'!C:E,3,0),vlookup(B210,'AlumniEI SIGARRA'!A:E,5,0)))</f>
        <v>https://www.linkedin.com/in/josebarbosacarvalho/</v>
      </c>
      <c r="P210" s="1" t="str">
        <f t="shared" si="18"/>
        <v/>
      </c>
    </row>
    <row r="211">
      <c r="A211" s="29">
        <v>45351.70674944445</v>
      </c>
      <c r="B211" s="31" t="s">
        <v>8524</v>
      </c>
      <c r="C211" s="31" t="s">
        <v>2184</v>
      </c>
      <c r="D211" s="31" t="s">
        <v>8214</v>
      </c>
      <c r="E211" s="30">
        <v>2003.0</v>
      </c>
      <c r="F211" s="32" t="s">
        <v>8525</v>
      </c>
      <c r="G211" s="31" t="s">
        <v>8183</v>
      </c>
      <c r="H211" s="31" t="s">
        <v>2187</v>
      </c>
      <c r="I211" s="31" t="s">
        <v>8188</v>
      </c>
      <c r="J211" s="33">
        <f>IF(A211="","", MAX(COUNTIF('AlumniEI SIGARRA'!A:A,B211),COUNTIF('AlumniEI SIGARRA'!B:B,IF(K211="",C211,K211)),COUNTIF('AlumniEI SIGARRA'!C:C,B211&amp;"@fe.up.pt")))</f>
        <v>1</v>
      </c>
      <c r="K211" s="1"/>
      <c r="L211" s="1"/>
      <c r="M211" s="1" t="str">
        <f>IF(K211&lt;&gt;"",K211,iferror(vlookup(B211,'AlumniEI SIGARRA'!A:B,2,0),iferror(vlookup(B211&amp;"@fe.up.pt",'AlumniEI SIGARRA'!C:V,20,0),C211)))</f>
        <v>Filipe Manuel Pereira Madureira</v>
      </c>
      <c r="N211" s="34" t="str">
        <f t="shared" si="1"/>
        <v>https://www.linkedin.com/in/madureira-filipe</v>
      </c>
      <c r="O211" s="34" t="str">
        <f>iferror(vlookup(M211,'AlumniEI SIGARRA'!B:E,4,0),iferror(vlookup(B211&amp;"@fe.up.pt",'AlumniEI SIGARRA'!C:E,3,0),vlookup(B211,'AlumniEI SIGARRA'!A:E,5,0)))</f>
        <v>https://www.linkedin.com/in/filipe-madureira-60a99111/</v>
      </c>
      <c r="P211" s="1" t="s">
        <v>8526</v>
      </c>
    </row>
    <row r="212">
      <c r="A212" s="29">
        <v>45351.73003396991</v>
      </c>
      <c r="B212" s="30">
        <v>2.01806658E8</v>
      </c>
      <c r="C212" s="31" t="s">
        <v>7322</v>
      </c>
      <c r="D212" s="31" t="s">
        <v>8189</v>
      </c>
      <c r="E212" s="30">
        <v>2023.0</v>
      </c>
      <c r="F212" s="32" t="s">
        <v>8527</v>
      </c>
      <c r="G212" s="31" t="s">
        <v>8191</v>
      </c>
      <c r="H212" s="31" t="s">
        <v>7324</v>
      </c>
      <c r="I212" s="31" t="s">
        <v>8188</v>
      </c>
      <c r="J212" s="33">
        <f>IF(A212="","", MAX(COUNTIF('AlumniEI SIGARRA'!A:A,B212),COUNTIF('AlumniEI SIGARRA'!B:B,IF(K212="",C212,K212)),COUNTIF('AlumniEI SIGARRA'!C:C,B212&amp;"@fe.up.pt")))</f>
        <v>1</v>
      </c>
      <c r="K212" s="1"/>
      <c r="L212" s="1"/>
      <c r="M212" s="1" t="str">
        <f>IF(K212&lt;&gt;"",K212,iferror(vlookup(B212,'AlumniEI SIGARRA'!A:B,2,0),iferror(vlookup(B212&amp;"@fe.up.pt",'AlumniEI SIGARRA'!C:V,20,0),C212)))</f>
        <v>Tiago Gonçalves Gomes</v>
      </c>
      <c r="N212" s="34" t="str">
        <f t="shared" si="1"/>
        <v>https://www.linkedin.com/in/tiagoogomess/</v>
      </c>
      <c r="O212" s="1" t="str">
        <f>iferror(vlookup(M212,'AlumniEI SIGARRA'!B:E,4,0),iferror(vlookup(B212&amp;"@fe.up.pt",'AlumniEI SIGARRA'!C:E,3,0),vlookup(B212,'AlumniEI SIGARRA'!A:E,5,0)))</f>
        <v/>
      </c>
      <c r="P212" s="1" t="str">
        <f t="shared" ref="P212:P214" si="19">IF(O212&lt;&gt;"",IF(N212=O212,"","BAD"),"")</f>
        <v/>
      </c>
    </row>
    <row r="213">
      <c r="A213" s="29">
        <v>45351.73059975695</v>
      </c>
      <c r="B213" s="31" t="s">
        <v>8528</v>
      </c>
      <c r="C213" s="31" t="s">
        <v>4336</v>
      </c>
      <c r="D213" s="31" t="s">
        <v>8182</v>
      </c>
      <c r="E213" s="30">
        <v>2011.0</v>
      </c>
      <c r="F213" s="32" t="s">
        <v>4338</v>
      </c>
      <c r="G213" s="31" t="s">
        <v>8183</v>
      </c>
      <c r="H213" s="31" t="s">
        <v>4339</v>
      </c>
      <c r="I213" s="31" t="s">
        <v>8186</v>
      </c>
      <c r="J213" s="33">
        <f>IF(A213="","", MAX(COUNTIF('AlumniEI SIGARRA'!A:A,B213),COUNTIF('AlumniEI SIGARRA'!B:B,IF(K213="",C213,K213)),COUNTIF('AlumniEI SIGARRA'!C:C,B213&amp;"@fe.up.pt")))</f>
        <v>1</v>
      </c>
      <c r="K213" s="1"/>
      <c r="L213" s="1"/>
      <c r="M213" s="1" t="str">
        <f>IF(K213&lt;&gt;"",K213,iferror(vlookup(B213,'AlumniEI SIGARRA'!A:B,2,0),iferror(vlookup(B213&amp;"@fe.up.pt",'AlumniEI SIGARRA'!C:V,20,0),C213)))</f>
        <v>Lindomar Bandeira Rocha</v>
      </c>
      <c r="N213" s="34" t="str">
        <f t="shared" si="1"/>
        <v>https://www.linkedin.com/in/lindomar-rocha-cv/</v>
      </c>
      <c r="O213" s="34" t="str">
        <f>iferror(vlookup(M213,'AlumniEI SIGARRA'!B:E,4,0),iferror(vlookup(B213&amp;"@fe.up.pt",'AlumniEI SIGARRA'!C:E,3,0),vlookup(B213,'AlumniEI SIGARRA'!A:E,5,0)))</f>
        <v>https://www.linkedin.com/in/lindomar-rocha-cv/</v>
      </c>
      <c r="P213" s="1" t="str">
        <f t="shared" si="19"/>
        <v/>
      </c>
    </row>
    <row r="214">
      <c r="A214" s="29">
        <v>45351.735152905094</v>
      </c>
      <c r="B214" s="30">
        <v>2.01505439E8</v>
      </c>
      <c r="C214" s="31" t="s">
        <v>3477</v>
      </c>
      <c r="D214" s="31" t="s">
        <v>8182</v>
      </c>
      <c r="E214" s="30">
        <v>2021.0</v>
      </c>
      <c r="F214" s="32" t="s">
        <v>8529</v>
      </c>
      <c r="G214" s="31" t="s">
        <v>8191</v>
      </c>
      <c r="H214" s="31" t="s">
        <v>3479</v>
      </c>
      <c r="I214" s="31" t="s">
        <v>8184</v>
      </c>
      <c r="J214" s="33">
        <f>IF(A214="","", MAX(COUNTIF('AlumniEI SIGARRA'!A:A,B214),COUNTIF('AlumniEI SIGARRA'!B:B,IF(K214="",C214,K214)),COUNTIF('AlumniEI SIGARRA'!C:C,B214&amp;"@fe.up.pt")))</f>
        <v>1</v>
      </c>
      <c r="K214" s="1"/>
      <c r="L214" s="1"/>
      <c r="M214" s="1" t="str">
        <f>IF(K214&lt;&gt;"",K214,iferror(vlookup(B214,'AlumniEI SIGARRA'!A:B,2,0),iferror(vlookup(B214&amp;"@fe.up.pt",'AlumniEI SIGARRA'!C:V,20,0),C214)))</f>
        <v>João Paulo Martins Mendes</v>
      </c>
      <c r="N214" s="34" t="str">
        <f t="shared" si="1"/>
        <v>https://www.linkedin.com/in/vosferatu</v>
      </c>
      <c r="O214" s="1" t="str">
        <f>iferror(vlookup(M214,'AlumniEI SIGARRA'!B:E,4,0),iferror(vlookup(B214&amp;"@fe.up.pt",'AlumniEI SIGARRA'!C:E,3,0),vlookup(B214,'AlumniEI SIGARRA'!A:E,5,0)))</f>
        <v/>
      </c>
      <c r="P214" s="1" t="str">
        <f t="shared" si="19"/>
        <v/>
      </c>
    </row>
    <row r="215">
      <c r="A215" s="29">
        <v>45351.736786712965</v>
      </c>
      <c r="B215" s="30">
        <v>2.0180661E8</v>
      </c>
      <c r="C215" s="31" t="s">
        <v>1205</v>
      </c>
      <c r="D215" s="31" t="s">
        <v>8189</v>
      </c>
      <c r="E215" s="30">
        <v>2023.0</v>
      </c>
      <c r="F215" s="32" t="s">
        <v>8530</v>
      </c>
      <c r="G215" s="31" t="s">
        <v>8183</v>
      </c>
      <c r="H215" s="31" t="s">
        <v>7777</v>
      </c>
      <c r="I215" s="31" t="s">
        <v>8184</v>
      </c>
      <c r="J215" s="33">
        <f>IF(A215="","", MAX(COUNTIF('AlumniEI SIGARRA'!A:A,B215),COUNTIF('AlumniEI SIGARRA'!B:B,IF(K215="",C215,K215)),COUNTIF('AlumniEI SIGARRA'!C:C,B215&amp;"@fe.up.pt")))</f>
        <v>1</v>
      </c>
      <c r="K215" s="1"/>
      <c r="L215" s="1"/>
      <c r="M215" s="1" t="str">
        <f>IF(K215&lt;&gt;"",K215,iferror(vlookup(B215,'AlumniEI SIGARRA'!A:B,2,0),iferror(vlookup(B215&amp;"@fe.up.pt",'AlumniEI SIGARRA'!C:V,20,0),C215)))</f>
        <v>Catarina Justo dos Santos Fernandes</v>
      </c>
      <c r="N215" s="34" t="str">
        <f t="shared" si="1"/>
        <v>https://www.linkedin.com/in/catarinajfernandes</v>
      </c>
      <c r="O215" s="34" t="str">
        <f>iferror(vlookup(M215,'AlumniEI SIGARRA'!B:E,4,0),iferror(vlookup(B215&amp;"@fe.up.pt",'AlumniEI SIGARRA'!C:E,3,0),vlookup(B215,'AlumniEI SIGARRA'!A:E,5,0)))</f>
        <v>https://www.linkedin.com/in/catarina-fernandes-9801841a6/</v>
      </c>
      <c r="P215" s="1" t="s">
        <v>8526</v>
      </c>
    </row>
    <row r="216">
      <c r="A216" s="29">
        <v>45351.74947967593</v>
      </c>
      <c r="B216" s="30">
        <v>2.01505628E8</v>
      </c>
      <c r="C216" s="31" t="s">
        <v>826</v>
      </c>
      <c r="D216" s="31" t="s">
        <v>8182</v>
      </c>
      <c r="E216" s="30">
        <v>2020.0</v>
      </c>
      <c r="F216" s="32" t="s">
        <v>8531</v>
      </c>
      <c r="G216" s="31" t="s">
        <v>8191</v>
      </c>
      <c r="H216" s="31" t="s">
        <v>828</v>
      </c>
      <c r="I216" s="31" t="s">
        <v>8188</v>
      </c>
      <c r="J216" s="33">
        <f>IF(A216="","", MAX(COUNTIF('AlumniEI SIGARRA'!A:A,B216),COUNTIF('AlumniEI SIGARRA'!B:B,IF(K216="",C216,K216)),COUNTIF('AlumniEI SIGARRA'!C:C,B216&amp;"@fe.up.pt")))</f>
        <v>1</v>
      </c>
      <c r="K216" s="1"/>
      <c r="L216" s="1"/>
      <c r="M216" s="1" t="str">
        <f>IF(K216&lt;&gt;"",K216,iferror(vlookup(B216,'AlumniEI SIGARRA'!A:B,2,0),iferror(vlookup(B216&amp;"@fe.up.pt",'AlumniEI SIGARRA'!C:V,20,0),C216)))</f>
        <v>Bárbara Sofia Lopez de Carvalho Ferreira da Silva</v>
      </c>
      <c r="N216" s="34" t="str">
        <f t="shared" si="1"/>
        <v>https://www.linkedin.com/in/sofialcfsilva/</v>
      </c>
      <c r="O216" s="1" t="str">
        <f>iferror(vlookup(M216,'AlumniEI SIGARRA'!B:E,4,0),iferror(vlookup(B216&amp;"@fe.up.pt",'AlumniEI SIGARRA'!C:E,3,0),vlookup(B216,'AlumniEI SIGARRA'!A:E,5,0)))</f>
        <v/>
      </c>
      <c r="P216" s="1" t="str">
        <f t="shared" ref="P216:P218" si="20">IF(O216&lt;&gt;"",IF(N216=O216,"","BAD"),"")</f>
        <v/>
      </c>
    </row>
    <row r="217">
      <c r="A217" s="29">
        <v>45351.760840347226</v>
      </c>
      <c r="B217" s="31" t="s">
        <v>8532</v>
      </c>
      <c r="C217" s="31" t="s">
        <v>8533</v>
      </c>
      <c r="D217" s="31" t="s">
        <v>8182</v>
      </c>
      <c r="E217" s="30">
        <v>2010.0</v>
      </c>
      <c r="F217" s="32" t="s">
        <v>8534</v>
      </c>
      <c r="G217" s="31" t="s">
        <v>8183</v>
      </c>
      <c r="H217" s="31" t="s">
        <v>949</v>
      </c>
      <c r="I217" s="31" t="s">
        <v>8186</v>
      </c>
      <c r="J217" s="33">
        <f>IF(A217="","", MAX(COUNTIF('AlumniEI SIGARRA'!A:A,B217),COUNTIF('AlumniEI SIGARRA'!B:B,IF(K217="",C217,K217)),COUNTIF('AlumniEI SIGARRA'!C:C,B217&amp;"@fe.up.pt")))</f>
        <v>1</v>
      </c>
      <c r="K217" s="1"/>
      <c r="L217" s="1"/>
      <c r="M217" s="1" t="str">
        <f>IF(K217&lt;&gt;"",K217,iferror(vlookup(B217,'AlumniEI SIGARRA'!A:B,2,0),iferror(vlookup(B217&amp;"@fe.up.pt",'AlumniEI SIGARRA'!C:V,20,0),C217)))</f>
        <v>Bruno Leandro Silveira e Silva</v>
      </c>
      <c r="N217" s="34" t="str">
        <f t="shared" si="1"/>
        <v>https://www.linkedin.com/in/bruno-silveira-18942226/</v>
      </c>
      <c r="O217" s="1" t="str">
        <f>iferror(vlookup(M217,'AlumniEI SIGARRA'!B:E,4,0),iferror(vlookup(B217&amp;"@fe.up.pt",'AlumniEI SIGARRA'!C:E,3,0),vlookup(B217,'AlumniEI SIGARRA'!A:E,5,0)))</f>
        <v/>
      </c>
      <c r="P217" s="1" t="str">
        <f t="shared" si="20"/>
        <v/>
      </c>
    </row>
    <row r="218">
      <c r="A218" s="29">
        <v>45351.763174699074</v>
      </c>
      <c r="B218" s="30">
        <v>2.01303463E8</v>
      </c>
      <c r="C218" s="31" t="s">
        <v>8535</v>
      </c>
      <c r="D218" s="31" t="s">
        <v>8194</v>
      </c>
      <c r="E218" s="30">
        <v>2016.0</v>
      </c>
      <c r="F218" s="32" t="s">
        <v>8536</v>
      </c>
      <c r="G218" s="31" t="s">
        <v>8183</v>
      </c>
      <c r="H218" s="31" t="s">
        <v>8537</v>
      </c>
      <c r="I218" s="31" t="s">
        <v>8184</v>
      </c>
      <c r="J218" s="33">
        <f>IF(A218="","", MAX(COUNTIF('AlumniEI SIGARRA'!A:A,B218),COUNTIF('AlumniEI SIGARRA'!B:B,IF(K218="",C218,K218)),COUNTIF('AlumniEI SIGARRA'!C:C,B218&amp;"@fe.up.pt")))</f>
        <v>0</v>
      </c>
      <c r="K218" s="1"/>
      <c r="L218" s="1" t="s">
        <v>8538</v>
      </c>
      <c r="M218" s="1" t="str">
        <f>IF(K218&lt;&gt;"",K218,iferror(vlookup(B218,'AlumniEI SIGARRA'!A:B,2,0),iferror(vlookup(B218&amp;"@fe.up.pt",'AlumniEI SIGARRA'!C:V,20,0),C218)))</f>
        <v>João Diogo Trindade Guarda</v>
      </c>
      <c r="N218" s="34" t="str">
        <f t="shared" si="1"/>
        <v>https://www.linkedin.com/in/joaoguarda/</v>
      </c>
      <c r="O218" s="1" t="str">
        <f>iferror(vlookup(M218,'AlumniEI SIGARRA'!B:E,4,0),iferror(vlookup(B218&amp;"@fe.up.pt",'AlumniEI SIGARRA'!C:E,3,0),vlookup(B218,'AlumniEI SIGARRA'!A:E,5,0)))</f>
        <v>#N/A</v>
      </c>
      <c r="P218" s="1" t="str">
        <f t="shared" si="20"/>
        <v>#N/A</v>
      </c>
    </row>
    <row r="219">
      <c r="A219" s="29">
        <v>45351.76536829861</v>
      </c>
      <c r="B219" s="31" t="s">
        <v>8539</v>
      </c>
      <c r="C219" s="31" t="s">
        <v>6978</v>
      </c>
      <c r="D219" s="31" t="s">
        <v>8182</v>
      </c>
      <c r="E219" s="30">
        <v>2009.0</v>
      </c>
      <c r="F219" s="32" t="s">
        <v>8540</v>
      </c>
      <c r="G219" s="31" t="s">
        <v>8183</v>
      </c>
      <c r="H219" s="31" t="s">
        <v>6981</v>
      </c>
      <c r="I219" s="31" t="s">
        <v>8188</v>
      </c>
      <c r="J219" s="33">
        <f>IF(A219="","", MAX(COUNTIF('AlumniEI SIGARRA'!A:A,B219),COUNTIF('AlumniEI SIGARRA'!B:B,IF(K219="",C219,K219)),COUNTIF('AlumniEI SIGARRA'!C:C,B219&amp;"@fe.up.pt")))</f>
        <v>1</v>
      </c>
      <c r="K219" s="1"/>
      <c r="L219" s="1"/>
      <c r="M219" s="1" t="str">
        <f>IF(K219&lt;&gt;"",K219,iferror(vlookup(B219,'AlumniEI SIGARRA'!A:B,2,0),iferror(vlookup(B219&amp;"@fe.up.pt",'AlumniEI SIGARRA'!C:V,20,0),C219)))</f>
        <v>Sara Maria da Silva Antunes Moreira</v>
      </c>
      <c r="N219" s="34" t="str">
        <f t="shared" si="1"/>
        <v>https://www.linkedin.com/in/saritamoreira</v>
      </c>
      <c r="O219" s="34" t="str">
        <f>iferror(vlookup(M219,'AlumniEI SIGARRA'!B:E,4,0),iferror(vlookup(B219&amp;"@fe.up.pt",'AlumniEI SIGARRA'!C:E,3,0),vlookup(B219,'AlumniEI SIGARRA'!A:E,5,0)))</f>
        <v>https://www.linkedin.com/in/saritamoreira/</v>
      </c>
      <c r="P219" s="1"/>
    </row>
    <row r="220">
      <c r="A220" s="29">
        <v>45351.767611006944</v>
      </c>
      <c r="B220" s="31" t="s">
        <v>8541</v>
      </c>
      <c r="C220" s="31" t="s">
        <v>6660</v>
      </c>
      <c r="D220" s="31" t="s">
        <v>8214</v>
      </c>
      <c r="E220" s="30">
        <v>2007.0</v>
      </c>
      <c r="F220" s="32" t="s">
        <v>8542</v>
      </c>
      <c r="G220" s="31" t="s">
        <v>8183</v>
      </c>
      <c r="H220" s="31" t="s">
        <v>6662</v>
      </c>
      <c r="I220" s="31" t="s">
        <v>8188</v>
      </c>
      <c r="J220" s="33">
        <f>IF(A220="","", MAX(COUNTIF('AlumniEI SIGARRA'!A:A,B220),COUNTIF('AlumniEI SIGARRA'!B:B,IF(K220="",C220,K220)),COUNTIF('AlumniEI SIGARRA'!C:C,B220&amp;"@fe.up.pt")))</f>
        <v>1</v>
      </c>
      <c r="K220" s="1"/>
      <c r="L220" s="1"/>
      <c r="M220" s="1" t="str">
        <f>IF(K220&lt;&gt;"",K220,iferror(vlookup(B220,'AlumniEI SIGARRA'!A:B,2,0),iferror(vlookup(B220&amp;"@fe.up.pt",'AlumniEI SIGARRA'!C:V,20,0),C220)))</f>
        <v>Romeu Rodrigues Figueira</v>
      </c>
      <c r="N220" s="34" t="str">
        <f t="shared" si="1"/>
        <v>https://www.linkedin.com/in/RomeuFigueira</v>
      </c>
      <c r="O220" s="1" t="str">
        <f>iferror(vlookup(M220,'AlumniEI SIGARRA'!B:E,4,0),iferror(vlookup(B220&amp;"@fe.up.pt",'AlumniEI SIGARRA'!C:E,3,0),vlookup(B220,'AlumniEI SIGARRA'!A:E,5,0)))</f>
        <v/>
      </c>
      <c r="P220" s="1" t="str">
        <f t="shared" ref="P220:P237" si="21">IF(O220&lt;&gt;"",IF(N220=O220,"","BAD"),"")</f>
        <v/>
      </c>
    </row>
    <row r="221">
      <c r="A221" s="29">
        <v>45351.77550081018</v>
      </c>
      <c r="B221" s="31" t="s">
        <v>8543</v>
      </c>
      <c r="C221" s="31" t="s">
        <v>5663</v>
      </c>
      <c r="D221" s="31" t="s">
        <v>8182</v>
      </c>
      <c r="E221" s="30">
        <v>2014.0</v>
      </c>
      <c r="F221" s="31" t="s">
        <v>8544</v>
      </c>
      <c r="G221" s="31" t="s">
        <v>8191</v>
      </c>
      <c r="H221" s="31" t="s">
        <v>8545</v>
      </c>
      <c r="I221" s="31" t="s">
        <v>8184</v>
      </c>
      <c r="J221" s="33">
        <f>IF(A221="","", MAX(COUNTIF('AlumniEI SIGARRA'!A:A,B221),COUNTIF('AlumniEI SIGARRA'!B:B,IF(K221="",C221,K221)),COUNTIF('AlumniEI SIGARRA'!C:C,B221&amp;"@fe.up.pt")))</f>
        <v>1</v>
      </c>
      <c r="K221" s="1"/>
      <c r="L221" s="1"/>
      <c r="M221" s="1" t="str">
        <f>IF(K221&lt;&gt;"",K221,iferror(vlookup(B221,'AlumniEI SIGARRA'!A:B,2,0),iferror(vlookup(B221&amp;"@fe.up.pt",'AlumniEI SIGARRA'!C:V,20,0),C221)))</f>
        <v>Patrícia Raquel de Jesus Araújo Alves</v>
      </c>
      <c r="N221" s="1" t="str">
        <f t="shared" si="1"/>
        <v>https://www.linkedin.com/in/patrícia-alves-68653119</v>
      </c>
      <c r="O221" s="1" t="str">
        <f>iferror(vlookup(M221,'AlumniEI SIGARRA'!B:E,4,0),iferror(vlookup(B221&amp;"@fe.up.pt",'AlumniEI SIGARRA'!C:E,3,0),vlookup(B221,'AlumniEI SIGARRA'!A:E,5,0)))</f>
        <v/>
      </c>
      <c r="P221" s="1" t="str">
        <f t="shared" si="21"/>
        <v/>
      </c>
    </row>
    <row r="222">
      <c r="A222" s="29">
        <v>45351.78450721064</v>
      </c>
      <c r="B222" s="31" t="s">
        <v>8546</v>
      </c>
      <c r="C222" s="31" t="s">
        <v>8547</v>
      </c>
      <c r="D222" s="31" t="s">
        <v>8214</v>
      </c>
      <c r="E222" s="30">
        <v>2006.0</v>
      </c>
      <c r="F222" s="32" t="s">
        <v>7034</v>
      </c>
      <c r="G222" s="31" t="s">
        <v>8183</v>
      </c>
      <c r="H222" s="31"/>
      <c r="I222" s="31" t="s">
        <v>8186</v>
      </c>
      <c r="J222" s="33">
        <f>IF(A222="","", MAX(COUNTIF('AlumniEI SIGARRA'!A:A,B222),COUNTIF('AlumniEI SIGARRA'!B:B,IF(K222="",C222,K222)),COUNTIF('AlumniEI SIGARRA'!C:C,B222&amp;"@fe.up.pt")))</f>
        <v>1</v>
      </c>
      <c r="K222" s="1"/>
      <c r="L222" s="1"/>
      <c r="M222" s="1" t="str">
        <f>IF(K222&lt;&gt;"",K222,iferror(vlookup(B222,'AlumniEI SIGARRA'!A:B,2,0),iferror(vlookup(B222&amp;"@fe.up.pt",'AlumniEI SIGARRA'!C:V,20,0),C222)))</f>
        <v>Sérgio Manuel Carvalho de Vasconcelos</v>
      </c>
      <c r="N222" s="34" t="str">
        <f t="shared" si="1"/>
        <v>https://www.linkedin.com/in/sergiovasconcelos/</v>
      </c>
      <c r="O222" s="34" t="str">
        <f>iferror(vlookup(M222,'AlumniEI SIGARRA'!B:E,4,0),iferror(vlookup(B222&amp;"@fe.up.pt",'AlumniEI SIGARRA'!C:E,3,0),vlookup(B222,'AlumniEI SIGARRA'!A:E,5,0)))</f>
        <v>https://www.linkedin.com/in/sergiovasconcelos/</v>
      </c>
      <c r="P222" s="1" t="str">
        <f t="shared" si="21"/>
        <v/>
      </c>
    </row>
    <row r="223">
      <c r="A223" s="29">
        <v>45351.81167678241</v>
      </c>
      <c r="B223" s="30">
        <v>1.99402463E8</v>
      </c>
      <c r="C223" s="31" t="s">
        <v>1036</v>
      </c>
      <c r="D223" s="31" t="s">
        <v>8214</v>
      </c>
      <c r="E223" s="30">
        <v>1998.0</v>
      </c>
      <c r="F223" s="32" t="s">
        <v>1038</v>
      </c>
      <c r="G223" s="31" t="s">
        <v>8183</v>
      </c>
      <c r="H223" s="31" t="s">
        <v>8548</v>
      </c>
      <c r="I223" s="31" t="s">
        <v>8184</v>
      </c>
      <c r="J223" s="33">
        <f>IF(A223="","", MAX(COUNTIF('AlumniEI SIGARRA'!A:A,B223),COUNTIF('AlumniEI SIGARRA'!B:B,IF(K223="",C223,K223)),COUNTIF('AlumniEI SIGARRA'!C:C,B223&amp;"@fe.up.pt")))</f>
        <v>1</v>
      </c>
      <c r="K223" s="1"/>
      <c r="L223" s="1"/>
      <c r="M223" s="1" t="str">
        <f>IF(K223&lt;&gt;"",K223,iferror(vlookup(B223,'AlumniEI SIGARRA'!A:B,2,0),iferror(vlookup(B223&amp;"@fe.up.pt",'AlumniEI SIGARRA'!C:V,20,0),C223)))</f>
        <v>Carla Alexandra Teixeira Lopes</v>
      </c>
      <c r="N223" s="34" t="str">
        <f t="shared" si="1"/>
        <v>https://www.linkedin.com/in/carla-teixeira-lopes-76751b/</v>
      </c>
      <c r="O223" s="34" t="str">
        <f>iferror(vlookup(M223,'AlumniEI SIGARRA'!B:E,4,0),iferror(vlookup(B223&amp;"@fe.up.pt",'AlumniEI SIGARRA'!C:E,3,0),vlookup(B223,'AlumniEI SIGARRA'!A:E,5,0)))</f>
        <v>https://www.linkedin.com/in/carla-teixeira-lopes-76751b/</v>
      </c>
      <c r="P223" s="1" t="str">
        <f t="shared" si="21"/>
        <v/>
      </c>
    </row>
    <row r="224">
      <c r="A224" s="29">
        <v>45351.811757303236</v>
      </c>
      <c r="B224" s="30">
        <v>2.01703917E8</v>
      </c>
      <c r="C224" s="31" t="s">
        <v>8549</v>
      </c>
      <c r="D224" s="31" t="s">
        <v>8182</v>
      </c>
      <c r="E224" s="30">
        <v>2022.0</v>
      </c>
      <c r="F224" s="32" t="s">
        <v>8550</v>
      </c>
      <c r="G224" s="31" t="s">
        <v>8191</v>
      </c>
      <c r="H224" s="31" t="s">
        <v>7658</v>
      </c>
      <c r="I224" s="31" t="s">
        <v>8184</v>
      </c>
      <c r="J224" s="33">
        <f>IF(A224="","", MAX(COUNTIF('AlumniEI SIGARRA'!A:A,B224),COUNTIF('AlumniEI SIGARRA'!B:B,IF(K224="",C224,K224)),COUNTIF('AlumniEI SIGARRA'!C:C,B224&amp;"@fe.up.pt")))</f>
        <v>1</v>
      </c>
      <c r="K224" s="1"/>
      <c r="L224" s="1"/>
      <c r="M224" s="1" t="str">
        <f>IF(K224&lt;&gt;"",K224,iferror(vlookup(B224,'AlumniEI SIGARRA'!A:B,2,0),iferror(vlookup(B224&amp;"@fe.up.pt",'AlumniEI SIGARRA'!C:V,20,0),C224)))</f>
        <v>Vitor Hugo Leite Gonçalves</v>
      </c>
      <c r="N224" s="34" t="str">
        <f t="shared" si="1"/>
        <v>https://www.linkedin.com/in/vitorhugo13/</v>
      </c>
      <c r="O224" s="1" t="str">
        <f>iferror(vlookup(M224,'AlumniEI SIGARRA'!B:E,4,0),iferror(vlookup(B224&amp;"@fe.up.pt",'AlumniEI SIGARRA'!C:E,3,0),vlookup(B224,'AlumniEI SIGARRA'!A:E,5,0)))</f>
        <v/>
      </c>
      <c r="P224" s="1" t="str">
        <f t="shared" si="21"/>
        <v/>
      </c>
    </row>
    <row r="225">
      <c r="A225" s="29">
        <v>45351.817314733795</v>
      </c>
      <c r="B225" s="30">
        <v>2.01503616E8</v>
      </c>
      <c r="C225" s="31" t="s">
        <v>7356</v>
      </c>
      <c r="D225" s="31" t="s">
        <v>8182</v>
      </c>
      <c r="E225" s="30">
        <v>2020.0</v>
      </c>
      <c r="F225" s="32" t="s">
        <v>8551</v>
      </c>
      <c r="G225" s="31" t="s">
        <v>8191</v>
      </c>
      <c r="H225" s="31" t="s">
        <v>7358</v>
      </c>
      <c r="I225" s="31" t="s">
        <v>8188</v>
      </c>
      <c r="J225" s="33">
        <f>IF(A225="","", MAX(COUNTIF('AlumniEI SIGARRA'!A:A,B225),COUNTIF('AlumniEI SIGARRA'!B:B,IF(K225="",C225,K225)),COUNTIF('AlumniEI SIGARRA'!C:C,B225&amp;"@fe.up.pt")))</f>
        <v>1</v>
      </c>
      <c r="K225" s="1"/>
      <c r="L225" s="1"/>
      <c r="M225" s="1" t="str">
        <f>IF(K225&lt;&gt;"",K225,iferror(vlookup(B225,'AlumniEI SIGARRA'!A:B,2,0),iferror(vlookup(B225&amp;"@fe.up.pt",'AlumniEI SIGARRA'!C:V,20,0),C225)))</f>
        <v>Tiago Lascasas dos Santos</v>
      </c>
      <c r="N225" s="34" t="str">
        <f t="shared" si="1"/>
        <v>https://www.linkedin.com/in/tiagolascasas/</v>
      </c>
      <c r="O225" s="1" t="str">
        <f>iferror(vlookup(M225,'AlumniEI SIGARRA'!B:E,4,0),iferror(vlookup(B225&amp;"@fe.up.pt",'AlumniEI SIGARRA'!C:E,3,0),vlookup(B225,'AlumniEI SIGARRA'!A:E,5,0)))</f>
        <v/>
      </c>
      <c r="P225" s="1" t="str">
        <f t="shared" si="21"/>
        <v/>
      </c>
    </row>
    <row r="226">
      <c r="A226" s="29">
        <v>45351.82132609954</v>
      </c>
      <c r="B226" s="30">
        <v>2.01001939E8</v>
      </c>
      <c r="C226" s="31" t="s">
        <v>2230</v>
      </c>
      <c r="D226" s="31" t="s">
        <v>8182</v>
      </c>
      <c r="E226" s="30">
        <v>2015.0</v>
      </c>
      <c r="F226" s="32" t="s">
        <v>2232</v>
      </c>
      <c r="G226" s="31" t="s">
        <v>8183</v>
      </c>
      <c r="H226" s="31" t="s">
        <v>2233</v>
      </c>
      <c r="I226" s="31" t="s">
        <v>8188</v>
      </c>
      <c r="J226" s="33">
        <f>IF(A226="","", MAX(COUNTIF('AlumniEI SIGARRA'!A:A,B226),COUNTIF('AlumniEI SIGARRA'!B:B,IF(K226="",C226,K226)),COUNTIF('AlumniEI SIGARRA'!C:C,B226&amp;"@fe.up.pt")))</f>
        <v>1</v>
      </c>
      <c r="K226" s="1"/>
      <c r="L226" s="1"/>
      <c r="M226" s="1" t="str">
        <f>IF(K226&lt;&gt;"",K226,iferror(vlookup(B226,'AlumniEI SIGARRA'!A:B,2,0),iferror(vlookup(B226&amp;"@fe.up.pt",'AlumniEI SIGARRA'!C:V,20,0),C226)))</f>
        <v>Filipe Rui Rocha Oliveira</v>
      </c>
      <c r="N226" s="34" t="str">
        <f t="shared" si="1"/>
        <v>https://www.linkedin.com/in/frroliveira/</v>
      </c>
      <c r="O226" s="34" t="str">
        <f>iferror(vlookup(M226,'AlumniEI SIGARRA'!B:E,4,0),iferror(vlookup(B226&amp;"@fe.up.pt",'AlumniEI SIGARRA'!C:E,3,0),vlookup(B226,'AlumniEI SIGARRA'!A:E,5,0)))</f>
        <v>https://www.linkedin.com/in/frroliveira/</v>
      </c>
      <c r="P226" s="1" t="str">
        <f t="shared" si="21"/>
        <v/>
      </c>
    </row>
    <row r="227">
      <c r="A227" s="29">
        <v>45351.82668041666</v>
      </c>
      <c r="B227" s="35" t="s">
        <v>8552</v>
      </c>
      <c r="C227" s="31" t="s">
        <v>8553</v>
      </c>
      <c r="D227" s="31" t="s">
        <v>8214</v>
      </c>
      <c r="E227" s="30">
        <v>2007.0</v>
      </c>
      <c r="F227" s="32" t="s">
        <v>8554</v>
      </c>
      <c r="G227" s="31" t="s">
        <v>8191</v>
      </c>
      <c r="H227" s="31" t="s">
        <v>4456</v>
      </c>
      <c r="I227" s="31" t="s">
        <v>8188</v>
      </c>
      <c r="J227" s="33">
        <f>IF(A227="","", MAX(COUNTIF('AlumniEI SIGARRA'!A:A,B227),COUNTIF('AlumniEI SIGARRA'!B:B,IF(K227="",C227,K227)),COUNTIF('AlumniEI SIGARRA'!C:C,B227&amp;"@fe.up.pt")))</f>
        <v>1</v>
      </c>
      <c r="K227" s="1" t="s">
        <v>4454</v>
      </c>
      <c r="L227" s="1"/>
      <c r="M227" s="1" t="str">
        <f>IF(K227&lt;&gt;"",K227,iferror(vlookup(B227,'AlumniEI SIGARRA'!A:B,2,0),iferror(vlookup(B227&amp;"@fe.up.pt",'AlumniEI SIGARRA'!C:V,20,0),C227)))</f>
        <v>Luis Filipe Castro e Costa de Campos Guimaraes</v>
      </c>
      <c r="N227" s="34" t="str">
        <f t="shared" si="1"/>
        <v>https://www.linkedin.com/in/lfcguimaraes</v>
      </c>
      <c r="O227" s="1" t="str">
        <f>iferror(vlookup(M227,'AlumniEI SIGARRA'!B:E,4,0),iferror(vlookup(B227&amp;"@fe.up.pt",'AlumniEI SIGARRA'!C:E,3,0),vlookup(B227,'AlumniEI SIGARRA'!A:E,5,0)))</f>
        <v/>
      </c>
      <c r="P227" s="1" t="str">
        <f t="shared" si="21"/>
        <v/>
      </c>
    </row>
    <row r="228">
      <c r="A228" s="29">
        <v>45351.83465798611</v>
      </c>
      <c r="B228" s="30">
        <v>2.01707056E8</v>
      </c>
      <c r="C228" s="31" t="s">
        <v>8555</v>
      </c>
      <c r="D228" s="31" t="s">
        <v>8182</v>
      </c>
      <c r="E228" s="30">
        <v>2022.0</v>
      </c>
      <c r="F228" s="32" t="s">
        <v>8556</v>
      </c>
      <c r="G228" s="36" t="s">
        <v>8191</v>
      </c>
      <c r="H228" s="31"/>
      <c r="I228" s="31" t="s">
        <v>8188</v>
      </c>
      <c r="J228" s="33">
        <f>IF(A228="","", MAX(COUNTIF('AlumniEI SIGARRA'!A:A,B228),COUNTIF('AlumniEI SIGARRA'!B:B,IF(K228="",C228,K228)),COUNTIF('AlumniEI SIGARRA'!C:C,B228&amp;"@fe.up.pt")))</f>
        <v>1</v>
      </c>
      <c r="K228" s="1"/>
      <c r="L228" s="1"/>
      <c r="M228" s="1" t="str">
        <f>IF(K228&lt;&gt;"",K228,iferror(vlookup(B228,'AlumniEI SIGARRA'!A:B,2,0),iferror(vlookup(B228&amp;"@fe.up.pt",'AlumniEI SIGARRA'!C:V,20,0),C228)))</f>
        <v>André Miguel Soares Gomes</v>
      </c>
      <c r="N228" s="34" t="str">
        <f t="shared" si="1"/>
        <v>https://www.linkedin.com/in/andremsgomes/</v>
      </c>
      <c r="O228" s="1" t="str">
        <f>iferror(vlookup(M228,'AlumniEI SIGARRA'!B:E,4,0),iferror(vlookup(B228&amp;"@fe.up.pt",'AlumniEI SIGARRA'!C:E,3,0),vlookup(B228,'AlumniEI SIGARRA'!A:E,5,0)))</f>
        <v/>
      </c>
      <c r="P228" s="1" t="str">
        <f t="shared" si="21"/>
        <v/>
      </c>
    </row>
    <row r="229">
      <c r="A229" s="29">
        <v>45351.83808855324</v>
      </c>
      <c r="B229" s="30">
        <v>2.01907461E8</v>
      </c>
      <c r="C229" s="31" t="s">
        <v>8557</v>
      </c>
      <c r="D229" s="31" t="s">
        <v>8194</v>
      </c>
      <c r="E229" s="30">
        <v>2022.0</v>
      </c>
      <c r="F229" s="32" t="s">
        <v>8558</v>
      </c>
      <c r="G229" s="31" t="s">
        <v>8191</v>
      </c>
      <c r="H229" s="31" t="s">
        <v>8559</v>
      </c>
      <c r="I229" s="31" t="s">
        <v>8184</v>
      </c>
      <c r="J229" s="33">
        <f>IF(A229="","", MAX(COUNTIF('AlumniEI SIGARRA'!A:A,B229),COUNTIF('AlumniEI SIGARRA'!B:B,IF(K229="",C229,K229)),COUNTIF('AlumniEI SIGARRA'!C:C,B229&amp;"@fe.up.pt")))</f>
        <v>1</v>
      </c>
      <c r="K229" s="1"/>
      <c r="L229" s="1"/>
      <c r="M229" s="1" t="str">
        <f>IF(K229&lt;&gt;"",K229,iferror(vlookup(B229,'AlumniEI SIGARRA'!A:B,2,0),iferror(vlookup(B229&amp;"@fe.up.pt",'AlumniEI SIGARRA'!C:V,20,0),C229)))</f>
        <v>Sofia Ariana Moutinho Coimbra Germer</v>
      </c>
      <c r="N229" s="34" t="str">
        <f t="shared" si="1"/>
        <v>https://www.linkedin.com/in/sofia-germer-7bab67193</v>
      </c>
      <c r="O229" s="1" t="str">
        <f>iferror(vlookup(M229,'AlumniEI SIGARRA'!B:E,4,0),iferror(vlookup(B229&amp;"@fe.up.pt",'AlumniEI SIGARRA'!C:E,3,0),vlookup(B229,'AlumniEI SIGARRA'!A:E,5,0)))</f>
        <v/>
      </c>
      <c r="P229" s="1" t="str">
        <f t="shared" si="21"/>
        <v/>
      </c>
    </row>
    <row r="230">
      <c r="A230" s="29">
        <v>45351.838889861116</v>
      </c>
      <c r="B230" s="30">
        <v>2.01806224E8</v>
      </c>
      <c r="C230" s="31" t="s">
        <v>398</v>
      </c>
      <c r="D230" s="31" t="s">
        <v>8189</v>
      </c>
      <c r="E230" s="30">
        <v>2023.0</v>
      </c>
      <c r="F230" s="32" t="s">
        <v>8560</v>
      </c>
      <c r="G230" s="31" t="s">
        <v>8191</v>
      </c>
      <c r="H230" s="31" t="s">
        <v>400</v>
      </c>
      <c r="I230" s="31" t="s">
        <v>8188</v>
      </c>
      <c r="J230" s="33">
        <f>IF(A230="","", MAX(COUNTIF('AlumniEI SIGARRA'!A:A,B230),COUNTIF('AlumniEI SIGARRA'!B:B,IF(K230="",C230,K230)),COUNTIF('AlumniEI SIGARRA'!C:C,B230&amp;"@fe.up.pt")))</f>
        <v>1</v>
      </c>
      <c r="K230" s="1"/>
      <c r="L230" s="1"/>
      <c r="M230" s="1" t="str">
        <f>IF(K230&lt;&gt;"",K230,iferror(vlookup(B230,'AlumniEI SIGARRA'!A:B,2,0),iferror(vlookup(B230&amp;"@fe.up.pt",'AlumniEI SIGARRA'!C:V,20,0),C230)))</f>
        <v>André Daniel Alves Gomes</v>
      </c>
      <c r="N230" s="34" t="str">
        <f t="shared" si="1"/>
        <v>https://www.linkedin.com/in/ca-moes/</v>
      </c>
      <c r="O230" s="1" t="str">
        <f>iferror(vlookup(M230,'AlumniEI SIGARRA'!B:E,4,0),iferror(vlookup(B230&amp;"@fe.up.pt",'AlumniEI SIGARRA'!C:E,3,0),vlookup(B230,'AlumniEI SIGARRA'!A:E,5,0)))</f>
        <v/>
      </c>
      <c r="P230" s="1" t="str">
        <f t="shared" si="21"/>
        <v/>
      </c>
    </row>
    <row r="231">
      <c r="A231" s="29">
        <v>45351.849972094904</v>
      </c>
      <c r="B231" s="30">
        <v>2.01503145E8</v>
      </c>
      <c r="C231" s="31" t="s">
        <v>8561</v>
      </c>
      <c r="D231" s="31" t="s">
        <v>8182</v>
      </c>
      <c r="E231" s="30">
        <v>2020.0</v>
      </c>
      <c r="F231" s="32" t="s">
        <v>8562</v>
      </c>
      <c r="G231" s="31" t="s">
        <v>8191</v>
      </c>
      <c r="H231" s="31" t="s">
        <v>8563</v>
      </c>
      <c r="I231" s="31" t="s">
        <v>8184</v>
      </c>
      <c r="J231" s="33">
        <f>IF(A231="","", MAX(COUNTIF('AlumniEI SIGARRA'!A:A,B231),COUNTIF('AlumniEI SIGARRA'!B:B,IF(K231="",C231,K231)),COUNTIF('AlumniEI SIGARRA'!C:C,B231&amp;"@fe.up.pt")))</f>
        <v>1</v>
      </c>
      <c r="K231" s="1"/>
      <c r="L231" s="1"/>
      <c r="M231" s="1" t="str">
        <f>IF(K231&lt;&gt;"",K231,iferror(vlookup(B231,'AlumniEI SIGARRA'!A:B,2,0),iferror(vlookup(B231&amp;"@fe.up.pt",'AlumniEI SIGARRA'!C:V,20,0),C231)))</f>
        <v>Xavier Reis Fontes</v>
      </c>
      <c r="N231" s="34" t="str">
        <f t="shared" si="1"/>
        <v>https://www.linkedin.com/in/xfontes</v>
      </c>
      <c r="O231" s="1" t="str">
        <f>iferror(vlookup(M231,'AlumniEI SIGARRA'!B:E,4,0),iferror(vlookup(B231&amp;"@fe.up.pt",'AlumniEI SIGARRA'!C:E,3,0),vlookup(B231,'AlumniEI SIGARRA'!A:E,5,0)))</f>
        <v/>
      </c>
      <c r="P231" s="1" t="str">
        <f t="shared" si="21"/>
        <v/>
      </c>
    </row>
    <row r="232">
      <c r="A232" s="29">
        <v>45351.886044178245</v>
      </c>
      <c r="B232" s="31" t="s">
        <v>8564</v>
      </c>
      <c r="C232" s="31" t="s">
        <v>7257</v>
      </c>
      <c r="D232" s="31" t="s">
        <v>8214</v>
      </c>
      <c r="E232" s="30">
        <v>2000.0</v>
      </c>
      <c r="F232" s="32" t="s">
        <v>7259</v>
      </c>
      <c r="G232" s="31" t="s">
        <v>8183</v>
      </c>
      <c r="H232" s="31"/>
      <c r="I232" s="31" t="s">
        <v>8188</v>
      </c>
      <c r="J232" s="33">
        <f>IF(A232="","", MAX(COUNTIF('AlumniEI SIGARRA'!A:A,B232),COUNTIF('AlumniEI SIGARRA'!B:B,IF(K232="",C232,K232)),COUNTIF('AlumniEI SIGARRA'!C:C,B232&amp;"@fe.up.pt")))</f>
        <v>1</v>
      </c>
      <c r="K232" s="1"/>
      <c r="L232" s="1"/>
      <c r="M232" s="1" t="str">
        <f>IF(K232&lt;&gt;"",K232,iferror(vlookup(B232,'AlumniEI SIGARRA'!A:B,2,0),iferror(vlookup(B232&amp;"@fe.up.pt",'AlumniEI SIGARRA'!C:V,20,0),C232)))</f>
        <v>Tiago Azevedo Pires Gomes Pinheiro</v>
      </c>
      <c r="N232" s="34" t="str">
        <f t="shared" si="1"/>
        <v>https://www.linkedin.com/in/tpinheiro/</v>
      </c>
      <c r="O232" s="34" t="str">
        <f>iferror(vlookup(M232,'AlumniEI SIGARRA'!B:E,4,0),iferror(vlookup(B232&amp;"@fe.up.pt",'AlumniEI SIGARRA'!C:E,3,0),vlookup(B232,'AlumniEI SIGARRA'!A:E,5,0)))</f>
        <v>https://www.linkedin.com/in/tpinheiro/</v>
      </c>
      <c r="P232" s="1" t="str">
        <f t="shared" si="21"/>
        <v/>
      </c>
    </row>
    <row r="233">
      <c r="A233" s="29">
        <v>45351.89265422453</v>
      </c>
      <c r="B233" s="30">
        <v>2.01604832E8</v>
      </c>
      <c r="C233" s="31" t="s">
        <v>8565</v>
      </c>
      <c r="D233" s="31" t="s">
        <v>8189</v>
      </c>
      <c r="E233" s="30">
        <v>2022.0</v>
      </c>
      <c r="F233" s="32" t="s">
        <v>8566</v>
      </c>
      <c r="G233" s="31" t="s">
        <v>8191</v>
      </c>
      <c r="H233" s="31" t="s">
        <v>8567</v>
      </c>
      <c r="I233" s="31" t="s">
        <v>8188</v>
      </c>
      <c r="J233" s="33">
        <f>IF(A233="","", MAX(COUNTIF('AlumniEI SIGARRA'!A:A,B233),COUNTIF('AlumniEI SIGARRA'!B:B,IF(K233="",C233,K233)),COUNTIF('AlumniEI SIGARRA'!C:C,B233&amp;"@fe.up.pt")))</f>
        <v>1</v>
      </c>
      <c r="K233" s="1"/>
      <c r="L233" s="1"/>
      <c r="M233" s="1" t="str">
        <f>IF(K233&lt;&gt;"",K233,iferror(vlookup(B233,'AlumniEI SIGARRA'!A:B,2,0),iferror(vlookup(B233&amp;"@fe.up.pt",'AlumniEI SIGARRA'!C:V,20,0),C233)))</f>
        <v>Cláudia Raquel Botelho Sobral Mamede</v>
      </c>
      <c r="N233" s="34" t="str">
        <f t="shared" si="1"/>
        <v>https://www.linkedin.com/in/claudiarmamede/</v>
      </c>
      <c r="O233" s="1" t="str">
        <f>iferror(vlookup(M233,'AlumniEI SIGARRA'!B:E,4,0),iferror(vlookup(B233&amp;"@fe.up.pt",'AlumniEI SIGARRA'!C:E,3,0),vlookup(B233,'AlumniEI SIGARRA'!A:E,5,0)))</f>
        <v/>
      </c>
      <c r="P233" s="1" t="str">
        <f t="shared" si="21"/>
        <v/>
      </c>
    </row>
    <row r="234">
      <c r="A234" s="29">
        <v>45351.91202523148</v>
      </c>
      <c r="B234" s="30">
        <v>2.00404215E8</v>
      </c>
      <c r="C234" s="31" t="s">
        <v>6168</v>
      </c>
      <c r="D234" s="31" t="s">
        <v>8194</v>
      </c>
      <c r="E234" s="30">
        <v>2023.0</v>
      </c>
      <c r="F234" s="32" t="s">
        <v>8568</v>
      </c>
      <c r="G234" s="36" t="s">
        <v>8191</v>
      </c>
      <c r="H234" s="31"/>
      <c r="I234" s="31" t="s">
        <v>8188</v>
      </c>
      <c r="J234" s="33">
        <f>IF(A234="","", MAX(COUNTIF('AlumniEI SIGARRA'!A:A,B234),COUNTIF('AlumniEI SIGARRA'!B:B,IF(K234="",C234,K234)),COUNTIF('AlumniEI SIGARRA'!C:C,B234&amp;"@fe.up.pt")))</f>
        <v>1</v>
      </c>
      <c r="K234" s="1"/>
      <c r="L234" s="1"/>
      <c r="M234" s="1" t="str">
        <f>IF(K234&lt;&gt;"",K234,iferror(vlookup(B234,'AlumniEI SIGARRA'!A:B,2,0),iferror(vlookup(B234&amp;"@fe.up.pt",'AlumniEI SIGARRA'!C:V,20,0),C234)))</f>
        <v>Pedro Miguel Monteiro Galvão</v>
      </c>
      <c r="N234" s="34" t="str">
        <f t="shared" si="1"/>
        <v>https://www.linkedin.com/in/pedrommgalvao</v>
      </c>
      <c r="O234" s="1" t="str">
        <f>iferror(vlookup(M234,'AlumniEI SIGARRA'!B:E,4,0),iferror(vlookup(B234&amp;"@fe.up.pt",'AlumniEI SIGARRA'!C:E,3,0),vlookup(B234,'AlumniEI SIGARRA'!A:E,5,0)))</f>
        <v/>
      </c>
      <c r="P234" s="1" t="str">
        <f t="shared" si="21"/>
        <v/>
      </c>
    </row>
    <row r="235">
      <c r="A235" s="29">
        <v>45351.91966326389</v>
      </c>
      <c r="B235" s="30">
        <v>2.00405994E8</v>
      </c>
      <c r="C235" s="31" t="s">
        <v>8569</v>
      </c>
      <c r="D235" s="31" t="s">
        <v>8182</v>
      </c>
      <c r="E235" s="30">
        <v>2010.0</v>
      </c>
      <c r="F235" s="32" t="s">
        <v>7649</v>
      </c>
      <c r="G235" s="31" t="s">
        <v>8183</v>
      </c>
      <c r="H235" s="31"/>
      <c r="I235" s="31" t="s">
        <v>8188</v>
      </c>
      <c r="J235" s="33">
        <f>IF(A235="","", MAX(COUNTIF('AlumniEI SIGARRA'!A:A,B235),COUNTIF('AlumniEI SIGARRA'!B:B,IF(K235="",C235,K235)),COUNTIF('AlumniEI SIGARRA'!C:C,B235&amp;"@fe.up.pt")))</f>
        <v>1</v>
      </c>
      <c r="K235" s="1"/>
      <c r="L235" s="1"/>
      <c r="M235" s="1" t="str">
        <f>IF(K235&lt;&gt;"",K235,iferror(vlookup(B235,'AlumniEI SIGARRA'!A:B,2,0),iferror(vlookup(B235&amp;"@fe.up.pt",'AlumniEI SIGARRA'!C:V,20,0),C235)))</f>
        <v>Vitor Hugo da Silva Pereira</v>
      </c>
      <c r="N235" s="34" t="str">
        <f t="shared" si="1"/>
        <v>https://www.linkedin.com/in/vitorhugopereira/</v>
      </c>
      <c r="O235" s="34" t="str">
        <f>iferror(vlookup(M235,'AlumniEI SIGARRA'!B:E,4,0),iferror(vlookup(B235&amp;"@fe.up.pt",'AlumniEI SIGARRA'!C:E,3,0),vlookup(B235,'AlumniEI SIGARRA'!A:E,5,0)))</f>
        <v>https://www.linkedin.com/in/vitorhugopereira/</v>
      </c>
      <c r="P235" s="1" t="str">
        <f t="shared" si="21"/>
        <v/>
      </c>
    </row>
    <row r="236">
      <c r="A236" s="29">
        <v>45351.91995185185</v>
      </c>
      <c r="B236" s="30">
        <v>2.01106781E8</v>
      </c>
      <c r="C236" s="31" t="s">
        <v>3613</v>
      </c>
      <c r="D236" s="31" t="s">
        <v>8182</v>
      </c>
      <c r="E236" s="30">
        <v>2016.0</v>
      </c>
      <c r="F236" s="32" t="s">
        <v>8570</v>
      </c>
      <c r="G236" s="31" t="s">
        <v>8191</v>
      </c>
      <c r="H236" s="31" t="s">
        <v>8571</v>
      </c>
      <c r="I236" s="31" t="s">
        <v>8184</v>
      </c>
      <c r="J236" s="33">
        <f>IF(A236="","", MAX(COUNTIF('AlumniEI SIGARRA'!A:A,B236),COUNTIF('AlumniEI SIGARRA'!B:B,IF(K236="",C236,K236)),COUNTIF('AlumniEI SIGARRA'!C:C,B236&amp;"@fe.up.pt")))</f>
        <v>1</v>
      </c>
      <c r="K236" s="1"/>
      <c r="L236" s="1"/>
      <c r="M236" s="1" t="str">
        <f>IF(K236&lt;&gt;"",K236,iferror(vlookup(B236,'AlumniEI SIGARRA'!A:B,2,0),iferror(vlookup(B236&amp;"@fe.up.pt",'AlumniEI SIGARRA'!C:V,20,0),C236)))</f>
        <v>João Pedro Matos Teixeira Dias</v>
      </c>
      <c r="N236" s="34" t="str">
        <f t="shared" si="1"/>
        <v>https://www.linkedin.com/in/joaopdias</v>
      </c>
      <c r="O236" s="1" t="str">
        <f>iferror(vlookup(M236,'AlumniEI SIGARRA'!B:E,4,0),iferror(vlookup(B236&amp;"@fe.up.pt",'AlumniEI SIGARRA'!C:E,3,0),vlookup(B236,'AlumniEI SIGARRA'!A:E,5,0)))</f>
        <v/>
      </c>
      <c r="P236" s="1" t="str">
        <f t="shared" si="21"/>
        <v/>
      </c>
    </row>
    <row r="237">
      <c r="A237" s="29">
        <v>45351.934876493055</v>
      </c>
      <c r="B237" s="31" t="s">
        <v>8572</v>
      </c>
      <c r="C237" s="31" t="s">
        <v>8573</v>
      </c>
      <c r="D237" s="31" t="s">
        <v>8214</v>
      </c>
      <c r="E237" s="30">
        <v>1999.0</v>
      </c>
      <c r="F237" s="32" t="s">
        <v>138</v>
      </c>
      <c r="G237" s="31" t="s">
        <v>8183</v>
      </c>
      <c r="H237" s="31" t="s">
        <v>139</v>
      </c>
      <c r="I237" s="31" t="s">
        <v>8184</v>
      </c>
      <c r="J237" s="33">
        <f>IF(A237="","", MAX(COUNTIF('AlumniEI SIGARRA'!A:A,B237),COUNTIF('AlumniEI SIGARRA'!B:B,IF(K237="",C237,K237)),COUNTIF('AlumniEI SIGARRA'!C:C,B237&amp;"@fe.up.pt")))</f>
        <v>1</v>
      </c>
      <c r="K237" s="1" t="s">
        <v>136</v>
      </c>
      <c r="L237" s="1"/>
      <c r="M237" s="1" t="str">
        <f>IF(K237&lt;&gt;"",K237,iferror(vlookup(B237,'AlumniEI SIGARRA'!A:B,2,0),iferror(vlookup(B237&amp;"@fe.up.pt",'AlumniEI SIGARRA'!C:V,20,0),C237)))</f>
        <v>Alexandre Jorge Teixeira Miranda Pinto</v>
      </c>
      <c r="N237" s="34" t="str">
        <f t="shared" si="1"/>
        <v>https://www.linkedin.com/in/alexandre-miranda-pinto/</v>
      </c>
      <c r="O237" s="34" t="str">
        <f>iferror(vlookup(M237,'AlumniEI SIGARRA'!B:E,4,0),iferror(vlookup(B237&amp;"@fe.up.pt",'AlumniEI SIGARRA'!C:E,3,0),vlookup(B237,'AlumniEI SIGARRA'!A:E,5,0)))</f>
        <v>https://www.linkedin.com/in/alexandre-miranda-pinto/</v>
      </c>
      <c r="P237" s="1" t="str">
        <f t="shared" si="21"/>
        <v/>
      </c>
    </row>
    <row r="238">
      <c r="A238" s="29">
        <v>45351.95815011574</v>
      </c>
      <c r="B238" s="31" t="s">
        <v>8574</v>
      </c>
      <c r="C238" s="31" t="s">
        <v>5675</v>
      </c>
      <c r="D238" s="31" t="s">
        <v>8214</v>
      </c>
      <c r="E238" s="30">
        <v>2000.0</v>
      </c>
      <c r="F238" s="32" t="s">
        <v>8575</v>
      </c>
      <c r="G238" s="31" t="s">
        <v>8183</v>
      </c>
      <c r="H238" s="31" t="s">
        <v>8576</v>
      </c>
      <c r="I238" s="31" t="s">
        <v>8184</v>
      </c>
      <c r="J238" s="33">
        <f>IF(A238="","", MAX(COUNTIF('AlumniEI SIGARRA'!A:A,B238),COUNTIF('AlumniEI SIGARRA'!B:B,IF(K238="",C238,K238)),COUNTIF('AlumniEI SIGARRA'!C:C,B238&amp;"@fe.up.pt")))</f>
        <v>1</v>
      </c>
      <c r="K238" s="1"/>
      <c r="L238" s="1"/>
      <c r="M238" s="1" t="str">
        <f>IF(K238&lt;&gt;"",K238,iferror(vlookup(B238,'AlumniEI SIGARRA'!A:B,2,0),iferror(vlookup(B238&amp;"@fe.up.pt",'AlumniEI SIGARRA'!C:V,20,0),C238)))</f>
        <v>Paulo Alexandre dos Santos Noormahomed</v>
      </c>
      <c r="N238" s="34" t="str">
        <f t="shared" si="1"/>
        <v>https://www.linkedin.com/in/paulo-noormahomed</v>
      </c>
      <c r="O238" s="34" t="str">
        <f>iferror(vlookup(M238,'AlumniEI SIGARRA'!B:E,4,0),iferror(vlookup(B238&amp;"@fe.up.pt",'AlumniEI SIGARRA'!C:E,3,0),vlookup(B238,'AlumniEI SIGARRA'!A:E,5,0)))</f>
        <v>https://www.linkedin.com/in/paulo-noormahomed/</v>
      </c>
      <c r="P238" s="1"/>
    </row>
    <row r="239">
      <c r="A239" s="29">
        <v>45351.95960234954</v>
      </c>
      <c r="B239" s="31" t="s">
        <v>8577</v>
      </c>
      <c r="C239" s="31" t="s">
        <v>1114</v>
      </c>
      <c r="D239" s="31" t="s">
        <v>8214</v>
      </c>
      <c r="E239" s="30">
        <v>2004.0</v>
      </c>
      <c r="F239" s="32" t="s">
        <v>1116</v>
      </c>
      <c r="G239" s="31" t="s">
        <v>8183</v>
      </c>
      <c r="H239" s="31"/>
      <c r="I239" s="31" t="s">
        <v>8184</v>
      </c>
      <c r="J239" s="33">
        <f>IF(A239="","", MAX(COUNTIF('AlumniEI SIGARRA'!A:A,B239),COUNTIF('AlumniEI SIGARRA'!B:B,IF(K239="",C239,K239)),COUNTIF('AlumniEI SIGARRA'!C:C,B239&amp;"@fe.up.pt")))</f>
        <v>1</v>
      </c>
      <c r="K239" s="1"/>
      <c r="L239" s="1"/>
      <c r="M239" s="1" t="str">
        <f>IF(K239&lt;&gt;"",K239,iferror(vlookup(B239,'AlumniEI SIGARRA'!A:B,2,0),iferror(vlookup(B239&amp;"@fe.up.pt",'AlumniEI SIGARRA'!C:V,20,0),C239)))</f>
        <v>Carlos Manuel Afonso Rebelo</v>
      </c>
      <c r="N239" s="34" t="str">
        <f t="shared" si="1"/>
        <v>https://www.linkedin.com/in/alivevision/</v>
      </c>
      <c r="O239" s="34" t="str">
        <f>iferror(vlookup(M239,'AlumniEI SIGARRA'!B:E,4,0),iferror(vlookup(B239&amp;"@fe.up.pt",'AlumniEI SIGARRA'!C:E,3,0),vlookup(B239,'AlumniEI SIGARRA'!A:E,5,0)))</f>
        <v>https://www.linkedin.com/in/alivevision/</v>
      </c>
      <c r="P239" s="1" t="str">
        <f t="shared" ref="P239:P242" si="22">IF(O239&lt;&gt;"",IF(N239=O239,"","BAD"),"")</f>
        <v/>
      </c>
    </row>
    <row r="240">
      <c r="A240" s="29">
        <v>45351.963697326384</v>
      </c>
      <c r="B240" s="35" t="s">
        <v>8578</v>
      </c>
      <c r="C240" s="31" t="s">
        <v>6548</v>
      </c>
      <c r="D240" s="31" t="s">
        <v>8182</v>
      </c>
      <c r="E240" s="30">
        <v>2014.0</v>
      </c>
      <c r="F240" s="32" t="s">
        <v>6550</v>
      </c>
      <c r="G240" s="31" t="s">
        <v>8183</v>
      </c>
      <c r="H240" s="31"/>
      <c r="I240" s="31" t="s">
        <v>8186</v>
      </c>
      <c r="J240" s="33">
        <f>IF(A240="","", MAX(COUNTIF('AlumniEI SIGARRA'!A:A,B240),COUNTIF('AlumniEI SIGARRA'!B:B,IF(K240="",C240,K240)),COUNTIF('AlumniEI SIGARRA'!C:C,B240&amp;"@fe.up.pt")))</f>
        <v>1</v>
      </c>
      <c r="K240" s="1"/>
      <c r="L240" s="1"/>
      <c r="M240" s="1" t="str">
        <f>IF(K240&lt;&gt;"",K240,iferror(vlookup(B240,'AlumniEI SIGARRA'!A:B,2,0),iferror(vlookup(B240&amp;"@fe.up.pt",'AlumniEI SIGARRA'!C:V,20,0),C240)))</f>
        <v>Ricardo José Moreira Pinho</v>
      </c>
      <c r="N240" s="34" t="str">
        <f t="shared" si="1"/>
        <v>https://www.linkedin.com/in/ricardo-pinho-409b8474/</v>
      </c>
      <c r="O240" s="34" t="str">
        <f>iferror(vlookup(M240,'AlumniEI SIGARRA'!B:E,4,0),iferror(vlookup(B240&amp;"@fe.up.pt",'AlumniEI SIGARRA'!C:E,3,0),vlookup(B240,'AlumniEI SIGARRA'!A:E,5,0)))</f>
        <v>https://www.linkedin.com/in/ricardo-pinho-409b8474/</v>
      </c>
      <c r="P240" s="1" t="str">
        <f t="shared" si="22"/>
        <v/>
      </c>
    </row>
    <row r="241">
      <c r="A241" s="29">
        <v>45351.988148449076</v>
      </c>
      <c r="B241" s="31" t="s">
        <v>8579</v>
      </c>
      <c r="C241" s="31" t="s">
        <v>7129</v>
      </c>
      <c r="D241" s="31" t="s">
        <v>8214</v>
      </c>
      <c r="E241" s="30">
        <v>1999.0</v>
      </c>
      <c r="F241" s="31" t="s">
        <v>8580</v>
      </c>
      <c r="G241" s="31" t="s">
        <v>8191</v>
      </c>
      <c r="H241" s="31" t="s">
        <v>7131</v>
      </c>
      <c r="I241" s="31" t="s">
        <v>8184</v>
      </c>
      <c r="J241" s="33">
        <f>IF(A241="","", MAX(COUNTIF('AlumniEI SIGARRA'!A:A,B241),COUNTIF('AlumniEI SIGARRA'!B:B,IF(K241="",C241,K241)),COUNTIF('AlumniEI SIGARRA'!C:C,B241&amp;"@fe.up.pt")))</f>
        <v>1</v>
      </c>
      <c r="K241" s="1"/>
      <c r="L241" s="1"/>
      <c r="M241" s="1" t="str">
        <f>IF(K241&lt;&gt;"",K241,iferror(vlookup(B241,'AlumniEI SIGARRA'!A:B,2,0),iferror(vlookup(B241&amp;"@fe.up.pt",'AlumniEI SIGARRA'!C:V,20,0),C241)))</f>
        <v>Sónia Cristina Santos de Pinho</v>
      </c>
      <c r="N241" s="12" t="str">
        <f t="shared" si="1"/>
        <v>https://www.linkedin.com/in/sónia-pinho-97b02574/</v>
      </c>
      <c r="O241" s="1" t="str">
        <f>iferror(vlookup(M241,'AlumniEI SIGARRA'!B:E,4,0),iferror(vlookup(B241&amp;"@fe.up.pt",'AlumniEI SIGARRA'!C:E,3,0),vlookup(B241,'AlumniEI SIGARRA'!A:E,5,0)))</f>
        <v/>
      </c>
      <c r="P241" s="1" t="str">
        <f t="shared" si="22"/>
        <v/>
      </c>
    </row>
    <row r="242">
      <c r="A242" s="29">
        <v>45351.991912638885</v>
      </c>
      <c r="B242" s="35" t="s">
        <v>8581</v>
      </c>
      <c r="C242" s="31" t="s">
        <v>5886</v>
      </c>
      <c r="D242" s="31" t="s">
        <v>8182</v>
      </c>
      <c r="E242" s="30">
        <v>2008.0</v>
      </c>
      <c r="F242" s="32" t="s">
        <v>5888</v>
      </c>
      <c r="G242" s="31" t="s">
        <v>8183</v>
      </c>
      <c r="H242" s="31" t="s">
        <v>8582</v>
      </c>
      <c r="I242" s="31" t="s">
        <v>8186</v>
      </c>
      <c r="J242" s="33">
        <f>IF(A242="","", MAX(COUNTIF('AlumniEI SIGARRA'!A:A,B242),COUNTIF('AlumniEI SIGARRA'!B:B,IF(K242="",C242,K242)),COUNTIF('AlumniEI SIGARRA'!C:C,B242&amp;"@fe.up.pt")))</f>
        <v>1</v>
      </c>
      <c r="K242" s="1"/>
      <c r="L242" s="1"/>
      <c r="M242" s="1" t="str">
        <f>IF(K242&lt;&gt;"",K242,iferror(vlookup(B242,'AlumniEI SIGARRA'!A:B,2,0),iferror(vlookup(B242&amp;"@fe.up.pt",'AlumniEI SIGARRA'!C:V,20,0),C242)))</f>
        <v>Pedro Emanuel de Castro Faria Salgado</v>
      </c>
      <c r="N242" s="34" t="str">
        <f t="shared" si="1"/>
        <v>https://www.linkedin.com/in/pedrosalgado/</v>
      </c>
      <c r="O242" s="34" t="str">
        <f>iferror(vlookup(M242,'AlumniEI SIGARRA'!B:E,4,0),iferror(vlookup(B242&amp;"@fe.up.pt",'AlumniEI SIGARRA'!C:E,3,0),vlookup(B242,'AlumniEI SIGARRA'!A:E,5,0)))</f>
        <v>https://www.linkedin.com/in/pedrosalgado/</v>
      </c>
      <c r="P242" s="1" t="str">
        <f t="shared" si="22"/>
        <v/>
      </c>
    </row>
    <row r="243">
      <c r="A243" s="29">
        <v>45352.02891371528</v>
      </c>
      <c r="B243" s="31" t="s">
        <v>8583</v>
      </c>
      <c r="C243" s="31" t="s">
        <v>748</v>
      </c>
      <c r="D243" s="31" t="s">
        <v>8214</v>
      </c>
      <c r="E243" s="30">
        <v>2002.0</v>
      </c>
      <c r="F243" s="32" t="s">
        <v>7897</v>
      </c>
      <c r="G243" s="31" t="s">
        <v>8183</v>
      </c>
      <c r="H243" s="31" t="s">
        <v>751</v>
      </c>
      <c r="I243" s="31" t="s">
        <v>8188</v>
      </c>
      <c r="J243" s="33">
        <f>IF(A243="","", MAX(COUNTIF('AlumniEI SIGARRA'!A:A,B243),COUNTIF('AlumniEI SIGARRA'!B:B,IF(K243="",C243,K243)),COUNTIF('AlumniEI SIGARRA'!C:C,B243&amp;"@fe.up.pt")))</f>
        <v>1</v>
      </c>
      <c r="K243" s="1"/>
      <c r="L243" s="1"/>
      <c r="M243" s="1" t="str">
        <f>IF(K243&lt;&gt;"",K243,iferror(vlookup(B243,'AlumniEI SIGARRA'!A:B,2,0),iferror(vlookup(B243&amp;"@fe.up.pt",'AlumniEI SIGARRA'!C:V,20,0),C243)))</f>
        <v>António Pedro Almeida Viegas Alves</v>
      </c>
      <c r="N243" s="34" t="str">
        <f t="shared" si="1"/>
        <v>https://www.linkedin.com/in/antonioviegasalves</v>
      </c>
      <c r="O243" s="34" t="str">
        <f>iferror(vlookup(M243,'AlumniEI SIGARRA'!B:E,4,0),iferror(vlookup(B243&amp;"@fe.up.pt",'AlumniEI SIGARRA'!C:E,3,0),vlookup(B243,'AlumniEI SIGARRA'!A:E,5,0)))</f>
        <v>https://www.linkedin.com/in/antonioviegasalves/</v>
      </c>
      <c r="P243" s="1"/>
    </row>
    <row r="244">
      <c r="A244" s="29">
        <v>45352.14761703704</v>
      </c>
      <c r="B244" s="31" t="s">
        <v>8584</v>
      </c>
      <c r="C244" s="31" t="s">
        <v>8585</v>
      </c>
      <c r="D244" s="31" t="s">
        <v>8182</v>
      </c>
      <c r="E244" s="30">
        <v>2016.0</v>
      </c>
      <c r="F244" s="32" t="s">
        <v>8586</v>
      </c>
      <c r="G244" s="31" t="s">
        <v>8191</v>
      </c>
      <c r="H244" s="31" t="s">
        <v>816</v>
      </c>
      <c r="I244" s="31" t="s">
        <v>8186</v>
      </c>
      <c r="J244" s="33">
        <f>IF(A244="","", MAX(COUNTIF('AlumniEI SIGARRA'!A:A,B244),COUNTIF('AlumniEI SIGARRA'!B:B,IF(K244="",C244,K244)),COUNTIF('AlumniEI SIGARRA'!C:C,B244&amp;"@fe.up.pt")))</f>
        <v>1</v>
      </c>
      <c r="K244" s="1"/>
      <c r="L244" s="1"/>
      <c r="M244" s="1" t="str">
        <f>IF(K244&lt;&gt;"",K244,iferror(vlookup(B244,'AlumniEI SIGARRA'!A:B,2,0),iferror(vlookup(B244&amp;"@fe.up.pt",'AlumniEI SIGARRA'!C:V,20,0),C244)))</f>
        <v>Augusto Amorim Cravo da Silva</v>
      </c>
      <c r="N244" s="34" t="str">
        <f t="shared" si="1"/>
        <v>https://www.linkedin.com/in/augustocravosilva</v>
      </c>
      <c r="O244" s="1" t="str">
        <f>iferror(vlookup(M244,'AlumniEI SIGARRA'!B:E,4,0),iferror(vlookup(B244&amp;"@fe.up.pt",'AlumniEI SIGARRA'!C:E,3,0),vlookup(B244,'AlumniEI SIGARRA'!A:E,5,0)))</f>
        <v/>
      </c>
      <c r="P244" s="1" t="str">
        <f>IF(O244&lt;&gt;"",IF(N244=O244,"","BAD"),"")</f>
        <v/>
      </c>
    </row>
    <row r="245">
      <c r="A245" s="29">
        <v>45352.200225416665</v>
      </c>
      <c r="B245" s="30">
        <v>9.50509012E8</v>
      </c>
      <c r="C245" s="31" t="s">
        <v>5717</v>
      </c>
      <c r="D245" s="31" t="s">
        <v>8214</v>
      </c>
      <c r="E245" s="30">
        <v>2000.0</v>
      </c>
      <c r="F245" s="32" t="s">
        <v>7889</v>
      </c>
      <c r="G245" s="31" t="s">
        <v>8183</v>
      </c>
      <c r="H245" s="31" t="s">
        <v>5720</v>
      </c>
      <c r="I245" s="31" t="s">
        <v>8184</v>
      </c>
      <c r="J245" s="33">
        <f>IF(A245="","", MAX(COUNTIF('AlumniEI SIGARRA'!A:A,B245),COUNTIF('AlumniEI SIGARRA'!B:B,IF(K245="",C245,K245)),COUNTIF('AlumniEI SIGARRA'!C:C,B245&amp;"@fe.up.pt")))</f>
        <v>1</v>
      </c>
      <c r="K245" s="1"/>
      <c r="L245" s="1"/>
      <c r="M245" s="1" t="str">
        <f>IF(K245&lt;&gt;"",K245,iferror(vlookup(B245,'AlumniEI SIGARRA'!A:B,2,0),iferror(vlookup(B245&amp;"@fe.up.pt",'AlumniEI SIGARRA'!C:V,20,0),C245)))</f>
        <v>Paulo Jorge Coelho Aguiar</v>
      </c>
      <c r="N245" s="34" t="str">
        <f t="shared" si="1"/>
        <v>https://www.linkedin.com/in/paulo-aguiar-156930</v>
      </c>
      <c r="O245" s="34" t="str">
        <f>iferror(vlookup(M245,'AlumniEI SIGARRA'!B:E,4,0),iferror(vlookup(B245&amp;"@fe.up.pt",'AlumniEI SIGARRA'!C:E,3,0),vlookup(B245,'AlumniEI SIGARRA'!A:E,5,0)))</f>
        <v>https://www.linkedin.com/in/paulo-aguiar-156930/</v>
      </c>
      <c r="P245" s="1"/>
    </row>
    <row r="246">
      <c r="A246" s="29">
        <v>45352.28689120371</v>
      </c>
      <c r="B246" s="30">
        <v>9.70509006E8</v>
      </c>
      <c r="C246" s="31" t="s">
        <v>1241</v>
      </c>
      <c r="D246" s="31" t="s">
        <v>8214</v>
      </c>
      <c r="E246" s="30">
        <v>2002.0</v>
      </c>
      <c r="F246" s="32" t="s">
        <v>1243</v>
      </c>
      <c r="G246" s="31" t="s">
        <v>8183</v>
      </c>
      <c r="H246" s="31" t="s">
        <v>8587</v>
      </c>
      <c r="I246" s="31" t="s">
        <v>8188</v>
      </c>
      <c r="J246" s="33">
        <f>IF(A246="","", MAX(COUNTIF('AlumniEI SIGARRA'!A:A,B246),COUNTIF('AlumniEI SIGARRA'!B:B,IF(K246="",C246,K246)),COUNTIF('AlumniEI SIGARRA'!C:C,B246&amp;"@fe.up.pt")))</f>
        <v>1</v>
      </c>
      <c r="K246" s="1"/>
      <c r="L246" s="1"/>
      <c r="M246" s="1" t="str">
        <f>IF(K246&lt;&gt;"",K246,iferror(vlookup(B246,'AlumniEI SIGARRA'!A:B,2,0),iferror(vlookup(B246&amp;"@fe.up.pt",'AlumniEI SIGARRA'!C:V,20,0),C246)))</f>
        <v>César Francisco Gonçalves Rodrigues</v>
      </c>
      <c r="N246" s="34" t="str">
        <f t="shared" si="1"/>
        <v>https://www.linkedin.com/in/pontoporponto/</v>
      </c>
      <c r="O246" s="34" t="str">
        <f>iferror(vlookup(M246,'AlumniEI SIGARRA'!B:E,4,0),iferror(vlookup(B246&amp;"@fe.up.pt",'AlumniEI SIGARRA'!C:E,3,0),vlookup(B246,'AlumniEI SIGARRA'!A:E,5,0)))</f>
        <v>https://www.linkedin.com/in/pontoporponto/</v>
      </c>
      <c r="P246" s="1" t="str">
        <f t="shared" ref="P246:P255" si="23">IF(O246&lt;&gt;"",IF(N246=O246,"","BAD"),"")</f>
        <v/>
      </c>
    </row>
    <row r="247">
      <c r="A247" s="29">
        <v>45352.30509734954</v>
      </c>
      <c r="B247" s="31" t="s">
        <v>8588</v>
      </c>
      <c r="C247" s="31" t="s">
        <v>8589</v>
      </c>
      <c r="D247" s="31" t="s">
        <v>8182</v>
      </c>
      <c r="E247" s="30">
        <v>2016.0</v>
      </c>
      <c r="F247" s="32" t="s">
        <v>2359</v>
      </c>
      <c r="G247" s="31" t="s">
        <v>8183</v>
      </c>
      <c r="H247" s="31" t="s">
        <v>2360</v>
      </c>
      <c r="I247" s="31" t="s">
        <v>8188</v>
      </c>
      <c r="J247" s="33">
        <f>IF(A247="","", MAX(COUNTIF('AlumniEI SIGARRA'!A:A,B247),COUNTIF('AlumniEI SIGARRA'!B:B,IF(K247="",C247,K247)),COUNTIF('AlumniEI SIGARRA'!C:C,B247&amp;"@fe.up.pt")))</f>
        <v>1</v>
      </c>
      <c r="K247" s="1"/>
      <c r="L247" s="1"/>
      <c r="M247" s="1" t="str">
        <f>IF(K247&lt;&gt;"",K247,iferror(vlookup(B247,'AlumniEI SIGARRA'!A:B,2,0),iferror(vlookup(B247&amp;"@fe.up.pt",'AlumniEI SIGARRA'!C:V,20,0),C247)))</f>
        <v>Gabriel Cardoso Candal</v>
      </c>
      <c r="N247" s="34" t="str">
        <f t="shared" si="1"/>
        <v>https://www.linkedin.com/in/gcandal/</v>
      </c>
      <c r="O247" s="34" t="str">
        <f>iferror(vlookup(M247,'AlumniEI SIGARRA'!B:E,4,0),iferror(vlookup(B247&amp;"@fe.up.pt",'AlumniEI SIGARRA'!C:E,3,0),vlookup(B247,'AlumniEI SIGARRA'!A:E,5,0)))</f>
        <v>https://www.linkedin.com/in/gcandal/</v>
      </c>
      <c r="P247" s="1" t="str">
        <f t="shared" si="23"/>
        <v/>
      </c>
    </row>
    <row r="248">
      <c r="A248" s="29">
        <v>45352.38161145833</v>
      </c>
      <c r="B248" s="31" t="s">
        <v>8590</v>
      </c>
      <c r="C248" s="31" t="s">
        <v>8591</v>
      </c>
      <c r="D248" s="31" t="s">
        <v>8182</v>
      </c>
      <c r="E248" s="30">
        <v>2017.0</v>
      </c>
      <c r="F248" s="32" t="s">
        <v>5754</v>
      </c>
      <c r="G248" s="31" t="s">
        <v>8392</v>
      </c>
      <c r="H248" s="31" t="s">
        <v>8592</v>
      </c>
      <c r="I248" s="31" t="s">
        <v>8186</v>
      </c>
      <c r="J248" s="33">
        <f>IF(A248="","", MAX(COUNTIF('AlumniEI SIGARRA'!A:A,B248),COUNTIF('AlumniEI SIGARRA'!B:B,IF(K248="",C248,K248)),COUNTIF('AlumniEI SIGARRA'!C:C,B248&amp;"@fe.up.pt")))</f>
        <v>1</v>
      </c>
      <c r="K248" s="1"/>
      <c r="L248" s="1"/>
      <c r="M248" s="1" t="str">
        <f>IF(K248&lt;&gt;"",K248,iferror(vlookup(B248,'AlumniEI SIGARRA'!A:B,2,0),iferror(vlookup(B248&amp;"@fe.up.pt",'AlumniEI SIGARRA'!C:V,20,0),C248)))</f>
        <v>paulo manuel da silva Faria</v>
      </c>
      <c r="N248" s="34" t="str">
        <f t="shared" si="1"/>
        <v>https://www.linkedin.com/in/paulomfaria/</v>
      </c>
      <c r="O248" s="34" t="str">
        <f>iferror(vlookup(M248,'AlumniEI SIGARRA'!B:E,4,0),iferror(vlookup(B248&amp;"@fe.up.pt",'AlumniEI SIGARRA'!C:E,3,0),vlookup(B248,'AlumniEI SIGARRA'!A:E,5,0)))</f>
        <v>https://www.linkedin.com/in/paulomfaria/</v>
      </c>
      <c r="P248" s="1" t="str">
        <f t="shared" si="23"/>
        <v/>
      </c>
    </row>
    <row r="249">
      <c r="A249" s="29">
        <v>45352.400295555555</v>
      </c>
      <c r="B249" s="31" t="s">
        <v>8593</v>
      </c>
      <c r="C249" s="31" t="s">
        <v>8594</v>
      </c>
      <c r="D249" s="31" t="s">
        <v>8182</v>
      </c>
      <c r="E249" s="30">
        <v>2011.0</v>
      </c>
      <c r="F249" s="32" t="s">
        <v>8595</v>
      </c>
      <c r="G249" s="31" t="s">
        <v>8191</v>
      </c>
      <c r="H249" s="31" t="s">
        <v>4004</v>
      </c>
      <c r="I249" s="31" t="s">
        <v>8186</v>
      </c>
      <c r="J249" s="33">
        <f>IF(A249="","", MAX(COUNTIF('AlumniEI SIGARRA'!A:A,B249),COUNTIF('AlumniEI SIGARRA'!B:B,IF(K249="",C249,K249)),COUNTIF('AlumniEI SIGARRA'!C:C,B249&amp;"@fe.up.pt")))</f>
        <v>1</v>
      </c>
      <c r="K249" s="1" t="s">
        <v>4003</v>
      </c>
      <c r="L249" s="1"/>
      <c r="M249" s="1" t="str">
        <f>IF(K249&lt;&gt;"",K249,iferror(vlookup(B249,'AlumniEI SIGARRA'!A:B,2,0),iferror(vlookup(B249&amp;"@fe.up.pt",'AlumniEI SIGARRA'!C:V,20,0),C249)))</f>
        <v>José Luís Machado Rei</v>
      </c>
      <c r="N249" s="34" t="str">
        <f t="shared" si="1"/>
        <v>https://www.linkedin.com/in/lmrei/</v>
      </c>
      <c r="O249" s="1" t="str">
        <f>iferror(vlookup(M249,'AlumniEI SIGARRA'!B:E,4,0),iferror(vlookup(B249&amp;"@fe.up.pt",'AlumniEI SIGARRA'!C:E,3,0),vlookup(B249,'AlumniEI SIGARRA'!A:E,5,0)))</f>
        <v/>
      </c>
      <c r="P249" s="1" t="str">
        <f t="shared" si="23"/>
        <v/>
      </c>
    </row>
    <row r="250">
      <c r="A250" s="29">
        <v>45352.41277767361</v>
      </c>
      <c r="B250" s="30">
        <v>2.01705749E8</v>
      </c>
      <c r="C250" s="31" t="s">
        <v>300</v>
      </c>
      <c r="D250" s="31" t="s">
        <v>8182</v>
      </c>
      <c r="E250" s="30">
        <v>2022.0</v>
      </c>
      <c r="F250" s="32" t="s">
        <v>302</v>
      </c>
      <c r="G250" s="31" t="s">
        <v>8183</v>
      </c>
      <c r="H250" s="31" t="s">
        <v>8596</v>
      </c>
      <c r="I250" s="31" t="s">
        <v>8184</v>
      </c>
      <c r="J250" s="33">
        <f>IF(A250="","", MAX(COUNTIF('AlumniEI SIGARRA'!A:A,B250),COUNTIF('AlumniEI SIGARRA'!B:B,IF(K250="",C250,K250)),COUNTIF('AlumniEI SIGARRA'!C:C,B250&amp;"@fe.up.pt")))</f>
        <v>1</v>
      </c>
      <c r="K250" s="1"/>
      <c r="L250" s="1"/>
      <c r="M250" s="1" t="str">
        <f>IF(K250&lt;&gt;"",K250,iferror(vlookup(B250,'AlumniEI SIGARRA'!A:B,2,0),iferror(vlookup(B250&amp;"@fe.up.pt",'AlumniEI SIGARRA'!C:V,20,0),C250)))</f>
        <v>Ana Margarida Ruivo Loureiro</v>
      </c>
      <c r="N250" s="34" t="str">
        <f t="shared" si="1"/>
        <v>https://www.linkedin.com/in/anamargaridarl/</v>
      </c>
      <c r="O250" s="34" t="str">
        <f>iferror(vlookup(M250,'AlumniEI SIGARRA'!B:E,4,0),iferror(vlookup(B250&amp;"@fe.up.pt",'AlumniEI SIGARRA'!C:E,3,0),vlookup(B250,'AlumniEI SIGARRA'!A:E,5,0)))</f>
        <v>https://www.linkedin.com/in/anamargaridarl/</v>
      </c>
      <c r="P250" s="1" t="str">
        <f t="shared" si="23"/>
        <v/>
      </c>
    </row>
    <row r="251">
      <c r="A251" s="29">
        <v>45352.42168166667</v>
      </c>
      <c r="B251" s="31" t="s">
        <v>8597</v>
      </c>
      <c r="C251" s="31" t="s">
        <v>1477</v>
      </c>
      <c r="D251" s="31" t="s">
        <v>8194</v>
      </c>
      <c r="E251" s="30">
        <v>2023.0</v>
      </c>
      <c r="F251" s="31" t="s">
        <v>8598</v>
      </c>
      <c r="G251" s="31" t="s">
        <v>8191</v>
      </c>
      <c r="H251" s="31" t="s">
        <v>8599</v>
      </c>
      <c r="I251" s="31" t="s">
        <v>8188</v>
      </c>
      <c r="J251" s="33">
        <f>IF(A251="","", MAX(COUNTIF('AlumniEI SIGARRA'!A:A,B251),COUNTIF('AlumniEI SIGARRA'!B:B,IF(K251="",C251,K251)),COUNTIF('AlumniEI SIGARRA'!C:C,B251&amp;"@fe.up.pt")))</f>
        <v>1</v>
      </c>
      <c r="K251" s="1"/>
      <c r="L251" s="1"/>
      <c r="M251" s="1" t="str">
        <f>IF(K251&lt;&gt;"",K251,iferror(vlookup(B251,'AlumniEI SIGARRA'!A:B,2,0),iferror(vlookup(B251&amp;"@fe.up.pt",'AlumniEI SIGARRA'!C:V,20,0),C251)))</f>
        <v>Daniela dos Santos Tomás</v>
      </c>
      <c r="N251" s="12" t="str">
        <f t="shared" si="1"/>
        <v>https://www.linkedin.com/in/daniela-tomás-86a589262/</v>
      </c>
      <c r="O251" s="1" t="str">
        <f>iferror(vlookup(M251,'AlumniEI SIGARRA'!B:E,4,0),iferror(vlookup(B251&amp;"@fe.up.pt",'AlumniEI SIGARRA'!C:E,3,0),vlookup(B251,'AlumniEI SIGARRA'!A:E,5,0)))</f>
        <v/>
      </c>
      <c r="P251" s="1" t="str">
        <f t="shared" si="23"/>
        <v/>
      </c>
    </row>
    <row r="252">
      <c r="A252" s="29">
        <v>45352.43641152778</v>
      </c>
      <c r="B252" s="30">
        <v>2.01604145E8</v>
      </c>
      <c r="C252" s="31" t="s">
        <v>8600</v>
      </c>
      <c r="D252" s="31" t="s">
        <v>8182</v>
      </c>
      <c r="E252" s="30">
        <v>2021.0</v>
      </c>
      <c r="F252" s="32" t="s">
        <v>8601</v>
      </c>
      <c r="G252" s="31" t="s">
        <v>8183</v>
      </c>
      <c r="H252" s="31" t="s">
        <v>8602</v>
      </c>
      <c r="I252" s="31" t="s">
        <v>8188</v>
      </c>
      <c r="J252" s="33">
        <f>IF(A252="","", MAX(COUNTIF('AlumniEI SIGARRA'!A:A,B252),COUNTIF('AlumniEI SIGARRA'!B:B,IF(K252="",C252,K252)),COUNTIF('AlumniEI SIGARRA'!C:C,B252&amp;"@fe.up.pt")))</f>
        <v>1</v>
      </c>
      <c r="K252" s="1"/>
      <c r="L252" s="1"/>
      <c r="M252" s="1" t="str">
        <f>IF(K252&lt;&gt;"",K252,iferror(vlookup(B252,'AlumniEI SIGARRA'!A:B,2,0),iferror(vlookup(B252&amp;"@fe.up.pt",'AlumniEI SIGARRA'!C:V,20,0),C252)))</f>
        <v>Bruno Miguel da Silva Barbosa Sousa</v>
      </c>
      <c r="N252" s="34" t="str">
        <f t="shared" si="1"/>
        <v>https://www.linkedin.com/in/rekicho/</v>
      </c>
      <c r="O252" s="1" t="str">
        <f>iferror(vlookup(M252,'AlumniEI SIGARRA'!B:E,4,0),iferror(vlookup(B252&amp;"@fe.up.pt",'AlumniEI SIGARRA'!C:E,3,0),vlookup(B252,'AlumniEI SIGARRA'!A:E,5,0)))</f>
        <v/>
      </c>
      <c r="P252" s="1" t="str">
        <f t="shared" si="23"/>
        <v/>
      </c>
    </row>
    <row r="253">
      <c r="A253" s="29">
        <v>45352.527060057866</v>
      </c>
      <c r="B253" s="30">
        <v>2.01603846E8</v>
      </c>
      <c r="C253" s="31" t="s">
        <v>6224</v>
      </c>
      <c r="D253" s="31" t="s">
        <v>8182</v>
      </c>
      <c r="E253" s="30">
        <v>2021.0</v>
      </c>
      <c r="F253" s="32" t="s">
        <v>8603</v>
      </c>
      <c r="G253" s="36" t="s">
        <v>8191</v>
      </c>
      <c r="H253" s="31"/>
      <c r="I253" s="31" t="s">
        <v>8188</v>
      </c>
      <c r="J253" s="33">
        <f>IF(A253="","", MAX(COUNTIF('AlumniEI SIGARRA'!A:A,B253),COUNTIF('AlumniEI SIGARRA'!B:B,IF(K253="",C253,K253)),COUNTIF('AlumniEI SIGARRA'!C:C,B253&amp;"@fe.up.pt")))</f>
        <v>1</v>
      </c>
      <c r="K253" s="1"/>
      <c r="L253" s="1"/>
      <c r="M253" s="1" t="str">
        <f>IF(K253&lt;&gt;"",K253,iferror(vlookup(B253,'AlumniEI SIGARRA'!A:B,2,0),iferror(vlookup(B253&amp;"@fe.up.pt",'AlumniEI SIGARRA'!C:V,20,0),C253)))</f>
        <v>Pedro Miguel Sousa Fernandes</v>
      </c>
      <c r="N253" s="34" t="str">
        <f t="shared" si="1"/>
        <v>https://www.linkedin.com/in/pmsfernandes/</v>
      </c>
      <c r="O253" s="1" t="str">
        <f>iferror(vlookup(M253,'AlumniEI SIGARRA'!B:E,4,0),iferror(vlookup(B253&amp;"@fe.up.pt",'AlumniEI SIGARRA'!C:E,3,0),vlookup(B253,'AlumniEI SIGARRA'!A:E,5,0)))</f>
        <v/>
      </c>
      <c r="P253" s="1" t="str">
        <f t="shared" si="23"/>
        <v/>
      </c>
    </row>
    <row r="254">
      <c r="A254" s="29">
        <v>45352.54479417824</v>
      </c>
      <c r="B254" s="31" t="s">
        <v>8604</v>
      </c>
      <c r="C254" s="31" t="s">
        <v>8605</v>
      </c>
      <c r="D254" s="31" t="s">
        <v>8214</v>
      </c>
      <c r="E254" s="30">
        <v>2001.0</v>
      </c>
      <c r="F254" s="32" t="s">
        <v>5582</v>
      </c>
      <c r="G254" s="31" t="s">
        <v>8183</v>
      </c>
      <c r="H254" s="31" t="s">
        <v>5583</v>
      </c>
      <c r="I254" s="31" t="s">
        <v>8188</v>
      </c>
      <c r="J254" s="33">
        <f>IF(A254="","", MAX(COUNTIF('AlumniEI SIGARRA'!A:A,B254),COUNTIF('AlumniEI SIGARRA'!B:B,IF(K254="",C254,K254)),COUNTIF('AlumniEI SIGARRA'!C:C,B254&amp;"@fe.up.pt")))</f>
        <v>1</v>
      </c>
      <c r="K254" s="1" t="s">
        <v>5580</v>
      </c>
      <c r="L254" s="1"/>
      <c r="M254" s="1" t="str">
        <f>IF(K254&lt;&gt;"",K254,iferror(vlookup(B254,'AlumniEI SIGARRA'!A:B,2,0),iferror(vlookup(B254&amp;"@fe.up.pt",'AlumniEI SIGARRA'!C:V,20,0),C254)))</f>
        <v>Nuno Miguel Ribeiro de Almeida Igreja</v>
      </c>
      <c r="N254" s="34" t="str">
        <f t="shared" si="1"/>
        <v>https://www.linkedin.com/in/nunoigreja/</v>
      </c>
      <c r="O254" s="34" t="str">
        <f>iferror(vlookup(M254,'AlumniEI SIGARRA'!B:E,4,0),iferror(vlookup(B254&amp;"@fe.up.pt",'AlumniEI SIGARRA'!C:E,3,0),vlookup(B254,'AlumniEI SIGARRA'!A:E,5,0)))</f>
        <v>https://www.linkedin.com/in/nunoigreja/</v>
      </c>
      <c r="P254" s="1" t="str">
        <f t="shared" si="23"/>
        <v/>
      </c>
    </row>
    <row r="255">
      <c r="A255" s="29">
        <v>45352.56482494213</v>
      </c>
      <c r="B255" s="31" t="s">
        <v>8606</v>
      </c>
      <c r="C255" s="31" t="s">
        <v>6144</v>
      </c>
      <c r="D255" s="31" t="s">
        <v>8182</v>
      </c>
      <c r="E255" s="30">
        <v>2013.0</v>
      </c>
      <c r="F255" s="32" t="s">
        <v>6146</v>
      </c>
      <c r="G255" s="31" t="s">
        <v>8183</v>
      </c>
      <c r="H255" s="31" t="s">
        <v>6147</v>
      </c>
      <c r="I255" s="31" t="s">
        <v>8184</v>
      </c>
      <c r="J255" s="33">
        <f>IF(A255="","", MAX(COUNTIF('AlumniEI SIGARRA'!A:A,B255),COUNTIF('AlumniEI SIGARRA'!B:B,IF(K255="",C255,K255)),COUNTIF('AlumniEI SIGARRA'!C:C,B255&amp;"@fe.up.pt")))</f>
        <v>1</v>
      </c>
      <c r="K255" s="1"/>
      <c r="L255" s="1"/>
      <c r="M255" s="1" t="str">
        <f>IF(K255&lt;&gt;"",K255,iferror(vlookup(B255,'AlumniEI SIGARRA'!A:B,2,0),iferror(vlookup(B255&amp;"@fe.up.pt",'AlumniEI SIGARRA'!C:V,20,0),C255)))</f>
        <v>Pedro Miguel Ferreira Machado</v>
      </c>
      <c r="N255" s="34" t="str">
        <f t="shared" si="1"/>
        <v>https://www.linkedin.com/in/pedromfmachado/</v>
      </c>
      <c r="O255" s="34" t="str">
        <f>iferror(vlookup(M255,'AlumniEI SIGARRA'!B:E,4,0),iferror(vlookup(B255&amp;"@fe.up.pt",'AlumniEI SIGARRA'!C:E,3,0),vlookup(B255,'AlumniEI SIGARRA'!A:E,5,0)))</f>
        <v>https://www.linkedin.com/in/pedromfmachado/</v>
      </c>
      <c r="P255" s="1" t="str">
        <f t="shared" si="23"/>
        <v/>
      </c>
    </row>
    <row r="256">
      <c r="A256" s="29">
        <v>45352.583443449075</v>
      </c>
      <c r="B256" s="31" t="s">
        <v>8607</v>
      </c>
      <c r="C256" s="31" t="s">
        <v>2970</v>
      </c>
      <c r="D256" s="31" t="s">
        <v>8214</v>
      </c>
      <c r="E256" s="30">
        <v>2000.0</v>
      </c>
      <c r="F256" s="37" t="s">
        <v>2972</v>
      </c>
      <c r="G256" s="31" t="s">
        <v>8392</v>
      </c>
      <c r="H256" s="31" t="s">
        <v>7794</v>
      </c>
      <c r="I256" s="31" t="s">
        <v>8184</v>
      </c>
      <c r="J256" s="33">
        <f>IF(A256="","", MAX(COUNTIF('AlumniEI SIGARRA'!A:A,B256),COUNTIF('AlumniEI SIGARRA'!B:B,IF(K256="",C256,K256)),COUNTIF('AlumniEI SIGARRA'!C:C,B256&amp;"@fe.up.pt")))</f>
        <v>1</v>
      </c>
      <c r="K256" s="1"/>
      <c r="L256" s="1"/>
      <c r="M256" s="1" t="str">
        <f>IF(K256&lt;&gt;"",K256,iferror(vlookup(B256,'AlumniEI SIGARRA'!A:B,2,0),iferror(vlookup(B256&amp;"@fe.up.pt",'AlumniEI SIGARRA'!C:V,20,0),C256)))</f>
        <v>João Alexandre do Rego Felgueiras</v>
      </c>
      <c r="N256" s="34" t="str">
        <f t="shared" si="1"/>
        <v>https://www.linkedin.com/in/jfelgueiras/</v>
      </c>
      <c r="O256" s="34" t="str">
        <f>iferror(vlookup(M256,'AlumniEI SIGARRA'!B:E,4,0),iferror(vlookup(B256&amp;"@fe.up.pt",'AlumniEI SIGARRA'!C:E,3,0),vlookup(B256,'AlumniEI SIGARRA'!A:E,5,0)))</f>
        <v>https://www.linkedin.com/in/jfelgueiras/</v>
      </c>
      <c r="P256" s="1"/>
    </row>
    <row r="257">
      <c r="A257" s="29">
        <v>45352.606476817135</v>
      </c>
      <c r="B257" s="31" t="s">
        <v>8608</v>
      </c>
      <c r="C257" s="31" t="s">
        <v>4272</v>
      </c>
      <c r="D257" s="31" t="s">
        <v>8214</v>
      </c>
      <c r="E257" s="30">
        <v>2000.0</v>
      </c>
      <c r="F257" s="32" t="s">
        <v>4274</v>
      </c>
      <c r="G257" s="31" t="s">
        <v>8183</v>
      </c>
      <c r="H257" s="31" t="s">
        <v>4275</v>
      </c>
      <c r="I257" s="31" t="s">
        <v>8188</v>
      </c>
      <c r="J257" s="33">
        <f>IF(A257="","", MAX(COUNTIF('AlumniEI SIGARRA'!A:A,B257),COUNTIF('AlumniEI SIGARRA'!B:B,IF(K257="",C257,K257)),COUNTIF('AlumniEI SIGARRA'!C:C,B257&amp;"@fe.up.pt")))</f>
        <v>1</v>
      </c>
      <c r="K257" s="1"/>
      <c r="L257" s="1"/>
      <c r="M257" s="1" t="str">
        <f>IF(K257&lt;&gt;"",K257,iferror(vlookup(B257,'AlumniEI SIGARRA'!A:B,2,0),iferror(vlookup(B257&amp;"@fe.up.pt",'AlumniEI SIGARRA'!C:V,20,0),C257)))</f>
        <v>Lara Cristina Marques Moreira Santos</v>
      </c>
      <c r="N257" s="34" t="str">
        <f t="shared" si="1"/>
        <v>https://www.linkedin.com/in/larammsantos/</v>
      </c>
      <c r="O257" s="34" t="str">
        <f>iferror(vlookup(M257,'AlumniEI SIGARRA'!B:E,4,0),iferror(vlookup(B257&amp;"@fe.up.pt",'AlumniEI SIGARRA'!C:E,3,0),vlookup(B257,'AlumniEI SIGARRA'!A:E,5,0)))</f>
        <v>https://www.linkedin.com/in/larammsantos/</v>
      </c>
      <c r="P257" s="1" t="str">
        <f t="shared" ref="P257:P263" si="24">IF(O257&lt;&gt;"",IF(N257=O257,"","BAD"),"")</f>
        <v/>
      </c>
    </row>
    <row r="258">
      <c r="A258" s="29">
        <v>45352.609896504626</v>
      </c>
      <c r="B258" s="31" t="s">
        <v>8609</v>
      </c>
      <c r="C258" s="31" t="s">
        <v>8610</v>
      </c>
      <c r="D258" s="31" t="s">
        <v>8182</v>
      </c>
      <c r="E258" s="30">
        <v>2017.0</v>
      </c>
      <c r="F258" s="32" t="s">
        <v>3628</v>
      </c>
      <c r="G258" s="31" t="s">
        <v>8183</v>
      </c>
      <c r="H258" s="31"/>
      <c r="I258" s="31" t="s">
        <v>8188</v>
      </c>
      <c r="J258" s="33">
        <f>IF(A258="","", MAX(COUNTIF('AlumniEI SIGARRA'!A:A,B258),COUNTIF('AlumniEI SIGARRA'!B:B,IF(K258="",C258,K258)),COUNTIF('AlumniEI SIGARRA'!C:C,B258&amp;"@fe.up.pt")))</f>
        <v>1</v>
      </c>
      <c r="K258" s="1" t="s">
        <v>3524</v>
      </c>
      <c r="L258" s="1"/>
      <c r="M258" s="1" t="str">
        <f>IF(K258&lt;&gt;"",K258,iferror(vlookup(B258,'AlumniEI SIGARRA'!A:B,2,0),iferror(vlookup(B258&amp;"@fe.up.pt",'AlumniEI SIGARRA'!C:V,20,0),C258)))</f>
        <v>João Pedro Bandeira Fidalgo</v>
      </c>
      <c r="N258" s="34" t="str">
        <f t="shared" si="1"/>
        <v>https://www.linkedin.com/in/joaonorimbandeira/</v>
      </c>
      <c r="O258" s="1" t="str">
        <f>iferror(vlookup(M258,'AlumniEI SIGARRA'!B:E,4,0),iferror(vlookup(B258&amp;"@fe.up.pt",'AlumniEI SIGARRA'!C:E,3,0),vlookup(B258,'AlumniEI SIGARRA'!A:E,5,0)))</f>
        <v/>
      </c>
      <c r="P258" s="1" t="str">
        <f t="shared" si="24"/>
        <v/>
      </c>
    </row>
    <row r="259">
      <c r="A259" s="29">
        <v>45352.640096041665</v>
      </c>
      <c r="B259" s="31" t="s">
        <v>8611</v>
      </c>
      <c r="C259" s="31" t="s">
        <v>7974</v>
      </c>
      <c r="D259" s="31" t="s">
        <v>8182</v>
      </c>
      <c r="E259" s="30">
        <v>2016.0</v>
      </c>
      <c r="F259" s="32" t="s">
        <v>8612</v>
      </c>
      <c r="G259" s="31" t="s">
        <v>8183</v>
      </c>
      <c r="H259" s="31" t="s">
        <v>1835</v>
      </c>
      <c r="I259" s="31" t="s">
        <v>8188</v>
      </c>
      <c r="J259" s="33">
        <f>IF(A259="","", MAX(COUNTIF('AlumniEI SIGARRA'!A:A,B259),COUNTIF('AlumniEI SIGARRA'!B:B,IF(K259="",C259,K259)),COUNTIF('AlumniEI SIGARRA'!C:C,B259&amp;"@fe.up.pt")))</f>
        <v>1</v>
      </c>
      <c r="K259" s="1"/>
      <c r="L259" s="1"/>
      <c r="M259" s="1" t="str">
        <f>IF(K259&lt;&gt;"",K259,iferror(vlookup(B259,'AlumniEI SIGARRA'!A:B,2,0),iferror(vlookup(B259&amp;"@fe.up.pt",'AlumniEI SIGARRA'!C:V,20,0),C259)))</f>
        <v>Duarte Nuno Pereira Duarte</v>
      </c>
      <c r="N259" s="34" t="str">
        <f t="shared" si="1"/>
        <v>https://www.linkedin.com/in/dduarted/</v>
      </c>
      <c r="O259" s="1" t="str">
        <f>iferror(vlookup(M259,'AlumniEI SIGARRA'!B:E,4,0),iferror(vlookup(B259&amp;"@fe.up.pt",'AlumniEI SIGARRA'!C:E,3,0),vlookup(B259,'AlumniEI SIGARRA'!A:E,5,0)))</f>
        <v/>
      </c>
      <c r="P259" s="1" t="str">
        <f t="shared" si="24"/>
        <v/>
      </c>
    </row>
    <row r="260">
      <c r="A260" s="29">
        <v>45352.64028238426</v>
      </c>
      <c r="B260" s="30">
        <v>2.0200777E8</v>
      </c>
      <c r="C260" s="31" t="s">
        <v>1742</v>
      </c>
      <c r="D260" s="31" t="s">
        <v>8194</v>
      </c>
      <c r="E260" s="30">
        <v>2023.0</v>
      </c>
      <c r="F260" s="32" t="s">
        <v>8613</v>
      </c>
      <c r="G260" s="31" t="s">
        <v>8191</v>
      </c>
      <c r="H260" s="31" t="s">
        <v>1744</v>
      </c>
      <c r="I260" s="31" t="s">
        <v>8188</v>
      </c>
      <c r="J260" s="33">
        <f>IF(A260="","", MAX(COUNTIF('AlumniEI SIGARRA'!A:A,B260),COUNTIF('AlumniEI SIGARRA'!B:B,IF(K260="",C260,K260)),COUNTIF('AlumniEI SIGARRA'!C:C,B260&amp;"@fe.up.pt")))</f>
        <v>1</v>
      </c>
      <c r="K260" s="1"/>
      <c r="L260" s="1"/>
      <c r="M260" s="1" t="str">
        <f>IF(K260&lt;&gt;"",K260,iferror(vlookup(B260,'AlumniEI SIGARRA'!A:B,2,0),iferror(vlookup(B260&amp;"@fe.up.pt",'AlumniEI SIGARRA'!C:V,20,0),C260)))</f>
        <v>Diogo Miguel Ferreira da Costa</v>
      </c>
      <c r="N260" s="34" t="str">
        <f t="shared" si="1"/>
        <v>https://www.linkedin.com/in/diogocosta876/</v>
      </c>
      <c r="O260" s="1" t="str">
        <f>iferror(vlookup(M260,'AlumniEI SIGARRA'!B:E,4,0),iferror(vlookup(B260&amp;"@fe.up.pt",'AlumniEI SIGARRA'!C:E,3,0),vlookup(B260,'AlumniEI SIGARRA'!A:E,5,0)))</f>
        <v/>
      </c>
      <c r="P260" s="1" t="str">
        <f t="shared" si="24"/>
        <v/>
      </c>
    </row>
    <row r="261">
      <c r="A261" s="29">
        <v>45352.64606991898</v>
      </c>
      <c r="B261" s="31" t="s">
        <v>8614</v>
      </c>
      <c r="C261" s="31" t="s">
        <v>87</v>
      </c>
      <c r="D261" s="31" t="s">
        <v>8182</v>
      </c>
      <c r="E261" s="30">
        <v>2014.0</v>
      </c>
      <c r="F261" s="32" t="s">
        <v>89</v>
      </c>
      <c r="G261" s="31" t="s">
        <v>8183</v>
      </c>
      <c r="H261" s="31" t="s">
        <v>8615</v>
      </c>
      <c r="I261" s="31" t="s">
        <v>8188</v>
      </c>
      <c r="J261" s="33">
        <f>IF(A261="","", MAX(COUNTIF('AlumniEI SIGARRA'!A:A,B261),COUNTIF('AlumniEI SIGARRA'!B:B,IF(K261="",C261,K261)),COUNTIF('AlumniEI SIGARRA'!C:C,B261&amp;"@fe.up.pt")))</f>
        <v>1</v>
      </c>
      <c r="K261" s="1"/>
      <c r="L261" s="1"/>
      <c r="M261" s="1" t="str">
        <f>IF(K261&lt;&gt;"",K261,iferror(vlookup(B261,'AlumniEI SIGARRA'!A:B,2,0),iferror(vlookup(B261&amp;"@fe.up.pt",'AlumniEI SIGARRA'!C:V,20,0),C261)))</f>
        <v>Afonso Manuel Duarte de Melo Rosa</v>
      </c>
      <c r="N261" s="34" t="str">
        <f t="shared" si="1"/>
        <v>https://www.linkedin.com/in/afonso-rosa-35325376/</v>
      </c>
      <c r="O261" s="34" t="str">
        <f>iferror(vlookup(M261,'AlumniEI SIGARRA'!B:E,4,0),iferror(vlookup(B261&amp;"@fe.up.pt",'AlumniEI SIGARRA'!C:E,3,0),vlookup(B261,'AlumniEI SIGARRA'!A:E,5,0)))</f>
        <v>https://www.linkedin.com/in/afonso-rosa-35325376/</v>
      </c>
      <c r="P261" s="1" t="str">
        <f t="shared" si="24"/>
        <v/>
      </c>
    </row>
    <row r="262">
      <c r="A262" s="29">
        <v>45352.74481429398</v>
      </c>
      <c r="B262" s="35" t="s">
        <v>8616</v>
      </c>
      <c r="C262" s="31" t="s">
        <v>8617</v>
      </c>
      <c r="D262" s="31" t="s">
        <v>8214</v>
      </c>
      <c r="E262" s="30">
        <v>2006.0</v>
      </c>
      <c r="F262" s="31" t="s">
        <v>8618</v>
      </c>
      <c r="G262" s="31" t="s">
        <v>8191</v>
      </c>
      <c r="H262" s="31" t="s">
        <v>154</v>
      </c>
      <c r="I262" s="31" t="s">
        <v>8188</v>
      </c>
      <c r="J262" s="33">
        <f>IF(A262="","", MAX(COUNTIF('AlumniEI SIGARRA'!A:A,B262),COUNTIF('AlumniEI SIGARRA'!B:B,IF(K262="",C262,K262)),COUNTIF('AlumniEI SIGARRA'!C:C,B262&amp;"@fe.up.pt")))</f>
        <v>1</v>
      </c>
      <c r="K262" s="1" t="s">
        <v>152</v>
      </c>
      <c r="L262" s="1"/>
      <c r="M262" s="1" t="str">
        <f>IF(K262&lt;&gt;"",K262,iferror(vlookup(B262,'AlumniEI SIGARRA'!A:B,2,0),iferror(vlookup(B262&amp;"@fe.up.pt",'AlumniEI SIGARRA'!C:V,20,0),C262)))</f>
        <v>Alexandre Miguel Fragueiro Gonçalves</v>
      </c>
      <c r="N262" s="1" t="str">
        <f t="shared" si="1"/>
        <v>https://www.linkedin.com/in/alexandre-gonçalves-774a88a0</v>
      </c>
      <c r="O262" s="1" t="str">
        <f>iferror(vlookup(M262,'AlumniEI SIGARRA'!B:E,4,0),iferror(vlookup(B262&amp;"@fe.up.pt",'AlumniEI SIGARRA'!C:E,3,0),vlookup(B262,'AlumniEI SIGARRA'!A:E,5,0)))</f>
        <v/>
      </c>
      <c r="P262" s="1" t="str">
        <f t="shared" si="24"/>
        <v/>
      </c>
    </row>
    <row r="263">
      <c r="A263" s="29">
        <v>45352.758361851855</v>
      </c>
      <c r="B263" s="31" t="s">
        <v>8619</v>
      </c>
      <c r="C263" s="31" t="s">
        <v>3154</v>
      </c>
      <c r="D263" s="31" t="s">
        <v>8182</v>
      </c>
      <c r="E263" s="30">
        <v>2018.0</v>
      </c>
      <c r="F263" s="32" t="s">
        <v>8620</v>
      </c>
      <c r="G263" s="31" t="s">
        <v>8191</v>
      </c>
      <c r="H263" s="31" t="s">
        <v>3156</v>
      </c>
      <c r="I263" s="31" t="s">
        <v>8188</v>
      </c>
      <c r="J263" s="33">
        <f>IF(A263="","", MAX(COUNTIF('AlumniEI SIGARRA'!A:A,B263),COUNTIF('AlumniEI SIGARRA'!B:B,IF(K263="",C263,K263)),COUNTIF('AlumniEI SIGARRA'!C:C,B263&amp;"@fe.up.pt")))</f>
        <v>1</v>
      </c>
      <c r="K263" s="1"/>
      <c r="L263" s="1"/>
      <c r="M263" s="1" t="str">
        <f>IF(K263&lt;&gt;"",K263,iferror(vlookup(B263,'AlumniEI SIGARRA'!A:B,2,0),iferror(vlookup(B263&amp;"@fe.up.pt",'AlumniEI SIGARRA'!C:V,20,0),C263)))</f>
        <v>João Fernando Oliveira e Silva</v>
      </c>
      <c r="N263" s="34" t="str">
        <f t="shared" si="1"/>
        <v>https://www.linkedin.com/in/revtut/</v>
      </c>
      <c r="O263" s="1" t="str">
        <f>iferror(vlookup(M263,'AlumniEI SIGARRA'!B:E,4,0),iferror(vlookup(B263&amp;"@fe.up.pt",'AlumniEI SIGARRA'!C:E,3,0),vlookup(B263,'AlumniEI SIGARRA'!A:E,5,0)))</f>
        <v/>
      </c>
      <c r="P263" s="1" t="str">
        <f t="shared" si="24"/>
        <v/>
      </c>
    </row>
    <row r="264">
      <c r="A264" s="29">
        <v>45352.79080635417</v>
      </c>
      <c r="B264" s="31" t="s">
        <v>8621</v>
      </c>
      <c r="C264" s="31" t="s">
        <v>7244</v>
      </c>
      <c r="D264" s="31" t="s">
        <v>8214</v>
      </c>
      <c r="E264" s="30">
        <v>2007.0</v>
      </c>
      <c r="F264" s="32" t="s">
        <v>8622</v>
      </c>
      <c r="G264" s="31" t="s">
        <v>8183</v>
      </c>
      <c r="H264" s="31"/>
      <c r="I264" s="31" t="s">
        <v>8188</v>
      </c>
      <c r="J264" s="33">
        <f>IF(A264="","", MAX(COUNTIF('AlumniEI SIGARRA'!A:A,B264),COUNTIF('AlumniEI SIGARRA'!B:B,IF(K264="",C264,K264)),COUNTIF('AlumniEI SIGARRA'!C:C,B264&amp;"@fe.up.pt")))</f>
        <v>1</v>
      </c>
      <c r="K264" s="1"/>
      <c r="L264" s="1"/>
      <c r="M264" s="1" t="str">
        <f>IF(K264&lt;&gt;"",K264,iferror(vlookup(B264,'AlumniEI SIGARRA'!A:B,2,0),iferror(vlookup(B264&amp;"@fe.up.pt",'AlumniEI SIGARRA'!C:V,20,0),C264)))</f>
        <v>Tiago António Ferreira Pereira</v>
      </c>
      <c r="N264" s="34" t="str">
        <f t="shared" si="1"/>
        <v>https://www.linkedin.com/in/tiagoafpereira</v>
      </c>
      <c r="O264" s="34" t="str">
        <f>iferror(vlookup(M264,'AlumniEI SIGARRA'!B:E,4,0),iferror(vlookup(B264&amp;"@fe.up.pt",'AlumniEI SIGARRA'!C:E,3,0),vlookup(B264,'AlumniEI SIGARRA'!A:E,5,0)))</f>
        <v>https://www.linkedin.com/in/tiagoafpereira/</v>
      </c>
      <c r="P264" s="1"/>
    </row>
    <row r="265">
      <c r="A265" s="29">
        <v>45352.86969252315</v>
      </c>
      <c r="B265" s="30">
        <v>2.01906334E8</v>
      </c>
      <c r="C265" s="31" t="s">
        <v>901</v>
      </c>
      <c r="D265" s="31" t="s">
        <v>8189</v>
      </c>
      <c r="E265" s="30">
        <v>2024.0</v>
      </c>
      <c r="F265" s="32" t="s">
        <v>8623</v>
      </c>
      <c r="G265" s="31" t="s">
        <v>8191</v>
      </c>
      <c r="H265" s="31" t="s">
        <v>903</v>
      </c>
      <c r="I265" s="31" t="s">
        <v>8188</v>
      </c>
      <c r="J265" s="33">
        <f>IF(A265="","", MAX(COUNTIF('AlumniEI SIGARRA'!A:A,B265),COUNTIF('AlumniEI SIGARRA'!B:B,IF(K265="",C265,K265)),COUNTIF('AlumniEI SIGARRA'!C:C,B265&amp;"@fe.up.pt")))</f>
        <v>1</v>
      </c>
      <c r="K265" s="1"/>
      <c r="L265" s="1"/>
      <c r="M265" s="1" t="str">
        <f>IF(K265&lt;&gt;"",K265,iferror(vlookup(B265,'AlumniEI SIGARRA'!A:B,2,0),iferror(vlookup(B265&amp;"@fe.up.pt",'AlumniEI SIGARRA'!C:V,20,0),C265)))</f>
        <v>Bruno André Moreira Rosendo</v>
      </c>
      <c r="N265" s="34" t="str">
        <f t="shared" si="1"/>
        <v>https://www.linkedin.com/in/bruno-rosendo-97a181211/</v>
      </c>
      <c r="O265" s="1" t="str">
        <f>iferror(vlookup(M265,'AlumniEI SIGARRA'!B:E,4,0),iferror(vlookup(B265&amp;"@fe.up.pt",'AlumniEI SIGARRA'!C:E,3,0),vlookup(B265,'AlumniEI SIGARRA'!A:E,5,0)))</f>
        <v/>
      </c>
      <c r="P265" s="1" t="str">
        <f t="shared" ref="P265:P270" si="25">IF(O265&lt;&gt;"",IF(N265=O265,"","BAD"),"")</f>
        <v/>
      </c>
    </row>
    <row r="266">
      <c r="A266" s="29">
        <v>45352.92045160879</v>
      </c>
      <c r="B266" s="30">
        <v>2.00905238E8</v>
      </c>
      <c r="C266" s="31" t="s">
        <v>1605</v>
      </c>
      <c r="D266" s="31" t="s">
        <v>8182</v>
      </c>
      <c r="E266" s="30">
        <v>2010.0</v>
      </c>
      <c r="F266" s="32" t="s">
        <v>8624</v>
      </c>
      <c r="G266" s="31" t="s">
        <v>8191</v>
      </c>
      <c r="H266" s="31" t="s">
        <v>8625</v>
      </c>
      <c r="I266" s="31" t="s">
        <v>8186</v>
      </c>
      <c r="J266" s="33">
        <f>IF(A266="","", MAX(COUNTIF('AlumniEI SIGARRA'!A:A,B266),COUNTIF('AlumniEI SIGARRA'!B:B,IF(K266="",C266,K266)),COUNTIF('AlumniEI SIGARRA'!C:C,B266&amp;"@fe.up.pt")))</f>
        <v>1</v>
      </c>
      <c r="K266" s="1"/>
      <c r="L266" s="1"/>
      <c r="M266" s="1" t="str">
        <f>IF(K266&lt;&gt;"",K266,iferror(vlookup(B266,'AlumniEI SIGARRA'!A:B,2,0),iferror(vlookup(B266&amp;"@fe.up.pt",'AlumniEI SIGARRA'!C:V,20,0),C266)))</f>
        <v>Diogo Alves de Sousa Castro</v>
      </c>
      <c r="N266" s="34" t="str">
        <f t="shared" si="1"/>
        <v>https://www.linkedin.com/in/diogoacastro/</v>
      </c>
      <c r="O266" s="1" t="str">
        <f>iferror(vlookup(M266,'AlumniEI SIGARRA'!B:E,4,0),iferror(vlookup(B266&amp;"@fe.up.pt",'AlumniEI SIGARRA'!C:E,3,0),vlookup(B266,'AlumniEI SIGARRA'!A:E,5,0)))</f>
        <v/>
      </c>
      <c r="P266" s="1" t="str">
        <f t="shared" si="25"/>
        <v/>
      </c>
    </row>
    <row r="267">
      <c r="A267" s="29">
        <v>45352.93060421296</v>
      </c>
      <c r="B267" s="31" t="s">
        <v>8626</v>
      </c>
      <c r="C267" s="31" t="s">
        <v>848</v>
      </c>
      <c r="D267" s="31" t="s">
        <v>8182</v>
      </c>
      <c r="E267" s="30">
        <v>2009.0</v>
      </c>
      <c r="F267" s="32" t="s">
        <v>850</v>
      </c>
      <c r="G267" s="31" t="s">
        <v>8183</v>
      </c>
      <c r="H267" s="31"/>
      <c r="I267" s="31" t="s">
        <v>8186</v>
      </c>
      <c r="J267" s="33">
        <f>IF(A267="","", MAX(COUNTIF('AlumniEI SIGARRA'!A:A,B267),COUNTIF('AlumniEI SIGARRA'!B:B,IF(K267="",C267,K267)),COUNTIF('AlumniEI SIGARRA'!C:C,B267&amp;"@fe.up.pt")))</f>
        <v>1</v>
      </c>
      <c r="K267" s="1"/>
      <c r="L267" s="1"/>
      <c r="M267" s="1" t="str">
        <f>IF(K267&lt;&gt;"",K267,iferror(vlookup(B267,'AlumniEI SIGARRA'!A:B,2,0),iferror(vlookup(B267&amp;"@fe.up.pt",'AlumniEI SIGARRA'!C:V,20,0),C267)))</f>
        <v>Belmiro Daniel Rodrigues Moreira</v>
      </c>
      <c r="N267" s="34" t="str">
        <f t="shared" si="1"/>
        <v>https://www.linkedin.com/in/belmiromoreira/</v>
      </c>
      <c r="O267" s="34" t="str">
        <f>iferror(vlookup(M267,'AlumniEI SIGARRA'!B:E,4,0),iferror(vlookup(B267&amp;"@fe.up.pt",'AlumniEI SIGARRA'!C:E,3,0),vlookup(B267,'AlumniEI SIGARRA'!A:E,5,0)))</f>
        <v>https://www.linkedin.com/in/belmiromoreira/</v>
      </c>
      <c r="P267" s="1" t="str">
        <f t="shared" si="25"/>
        <v/>
      </c>
    </row>
    <row r="268">
      <c r="A268" s="29">
        <v>45352.942496284726</v>
      </c>
      <c r="B268" s="31" t="s">
        <v>8627</v>
      </c>
      <c r="C268" s="31" t="s">
        <v>8628</v>
      </c>
      <c r="D268" s="31" t="s">
        <v>8182</v>
      </c>
      <c r="E268" s="30">
        <v>2016.0</v>
      </c>
      <c r="F268" s="32" t="s">
        <v>8629</v>
      </c>
      <c r="G268" s="31" t="s">
        <v>8191</v>
      </c>
      <c r="H268" s="31" t="s">
        <v>8630</v>
      </c>
      <c r="I268" s="31" t="s">
        <v>8188</v>
      </c>
      <c r="J268" s="33">
        <f>IF(A268="","", MAX(COUNTIF('AlumniEI SIGARRA'!A:A,B268),COUNTIF('AlumniEI SIGARRA'!B:B,IF(K268="",C268,K268)),COUNTIF('AlumniEI SIGARRA'!C:C,B268&amp;"@fe.up.pt")))</f>
        <v>1</v>
      </c>
      <c r="K268" s="1"/>
      <c r="L268" s="1"/>
      <c r="M268" s="1" t="str">
        <f>IF(K268&lt;&gt;"",K268,iferror(vlookup(B268,'AlumniEI SIGARRA'!A:B,2,0),iferror(vlookup(B268&amp;"@fe.up.pt",'AlumniEI SIGARRA'!C:V,20,0),C268)))</f>
        <v>João Pedro Pascoal Pinheiro da Silva</v>
      </c>
      <c r="N268" s="34" t="str">
        <f t="shared" si="1"/>
        <v>https://www.linkedin.com/in/jppinheiro/</v>
      </c>
      <c r="O268" s="1" t="str">
        <f>iferror(vlookup(M268,'AlumniEI SIGARRA'!B:E,4,0),iferror(vlookup(B268&amp;"@fe.up.pt",'AlumniEI SIGARRA'!C:E,3,0),vlookup(B268,'AlumniEI SIGARRA'!A:E,5,0)))</f>
        <v/>
      </c>
      <c r="P268" s="1" t="str">
        <f t="shared" si="25"/>
        <v/>
      </c>
    </row>
    <row r="269">
      <c r="A269" s="29">
        <v>45352.9532144213</v>
      </c>
      <c r="B269" s="31" t="s">
        <v>8631</v>
      </c>
      <c r="C269" s="31" t="s">
        <v>7403</v>
      </c>
      <c r="D269" s="31" t="s">
        <v>8182</v>
      </c>
      <c r="E269" s="30">
        <v>2014.0</v>
      </c>
      <c r="F269" s="32" t="s">
        <v>8632</v>
      </c>
      <c r="G269" s="31" t="s">
        <v>8191</v>
      </c>
      <c r="H269" s="31" t="s">
        <v>7405</v>
      </c>
      <c r="I269" s="31" t="s">
        <v>8188</v>
      </c>
      <c r="J269" s="33">
        <f>IF(A269="","", MAX(COUNTIF('AlumniEI SIGARRA'!A:A,B269),COUNTIF('AlumniEI SIGARRA'!B:B,IF(K269="",C269,K269)),COUNTIF('AlumniEI SIGARRA'!C:C,B269&amp;"@fe.up.pt")))</f>
        <v>1</v>
      </c>
      <c r="K269" s="1"/>
      <c r="L269" s="1"/>
      <c r="M269" s="1" t="str">
        <f>IF(K269&lt;&gt;"",K269,iferror(vlookup(B269,'AlumniEI SIGARRA'!A:B,2,0),iferror(vlookup(B269&amp;"@fe.up.pt",'AlumniEI SIGARRA'!C:V,20,0),C269)))</f>
        <v>Tiago Marques Dias da Mota</v>
      </c>
      <c r="N269" s="34" t="str">
        <f t="shared" si="1"/>
        <v>https://www.linkedin.com/in/tiagomarquesmota</v>
      </c>
      <c r="O269" s="1" t="str">
        <f>iferror(vlookup(M269,'AlumniEI SIGARRA'!B:E,4,0),iferror(vlookup(B269&amp;"@fe.up.pt",'AlumniEI SIGARRA'!C:E,3,0),vlookup(B269,'AlumniEI SIGARRA'!A:E,5,0)))</f>
        <v/>
      </c>
      <c r="P269" s="1" t="str">
        <f t="shared" si="25"/>
        <v/>
      </c>
    </row>
    <row r="270">
      <c r="A270" s="29">
        <v>45352.97644414352</v>
      </c>
      <c r="B270" s="30">
        <v>2.01705577E8</v>
      </c>
      <c r="C270" s="31" t="s">
        <v>3166</v>
      </c>
      <c r="D270" s="31" t="s">
        <v>8189</v>
      </c>
      <c r="E270" s="30">
        <v>2022.0</v>
      </c>
      <c r="F270" s="31" t="s">
        <v>8633</v>
      </c>
      <c r="G270" s="31" t="s">
        <v>8183</v>
      </c>
      <c r="H270" s="31"/>
      <c r="I270" s="31" t="s">
        <v>8184</v>
      </c>
      <c r="J270" s="33">
        <f>IF(A270="","", MAX(COUNTIF('AlumniEI SIGARRA'!A:A,B270),COUNTIF('AlumniEI SIGARRA'!B:B,IF(K270="",C270,K270)),COUNTIF('AlumniEI SIGARRA'!C:C,B270&amp;"@fe.up.pt")))</f>
        <v>1</v>
      </c>
      <c r="K270" s="1"/>
      <c r="L270" s="1"/>
      <c r="M270" s="1" t="str">
        <f>IF(K270&lt;&gt;"",K270,iferror(vlookup(B270,'AlumniEI SIGARRA'!A:B,2,0),iferror(vlookup(B270&amp;"@fe.up.pt",'AlumniEI SIGARRA'!C:V,20,0),C270)))</f>
        <v>João Filipe Carvalho de Araújo</v>
      </c>
      <c r="N270" s="12" t="str">
        <f t="shared" si="1"/>
        <v>https://www.linkedin.com/in/joão-filipe-carvalho-de-araújo-7a358a24a/</v>
      </c>
      <c r="O270" s="1" t="str">
        <f>iferror(vlookup(M270,'AlumniEI SIGARRA'!B:E,4,0),iferror(vlookup(B270&amp;"@fe.up.pt",'AlumniEI SIGARRA'!C:E,3,0),vlookup(B270,'AlumniEI SIGARRA'!A:E,5,0)))</f>
        <v/>
      </c>
      <c r="P270" s="1" t="str">
        <f t="shared" si="25"/>
        <v/>
      </c>
    </row>
    <row r="271">
      <c r="A271" s="29">
        <v>45353.05349752315</v>
      </c>
      <c r="B271" s="31" t="s">
        <v>8634</v>
      </c>
      <c r="C271" s="31" t="s">
        <v>8635</v>
      </c>
      <c r="D271" s="31" t="s">
        <v>8214</v>
      </c>
      <c r="E271" s="30">
        <v>2003.0</v>
      </c>
      <c r="F271" s="32" t="s">
        <v>8636</v>
      </c>
      <c r="G271" s="31" t="s">
        <v>8183</v>
      </c>
      <c r="H271" s="31"/>
      <c r="I271" s="31" t="s">
        <v>8188</v>
      </c>
      <c r="J271" s="33">
        <f>IF(A271="","", MAX(COUNTIF('AlumniEI SIGARRA'!A:A,B271),COUNTIF('AlumniEI SIGARRA'!B:B,IF(K271="",C271,K271)),COUNTIF('AlumniEI SIGARRA'!C:C,B271&amp;"@fe.up.pt")))</f>
        <v>1</v>
      </c>
      <c r="K271" s="1"/>
      <c r="L271" s="1"/>
      <c r="M271" s="1" t="str">
        <f>IF(K271&lt;&gt;"",K271,iferror(vlookup(B271,'AlumniEI SIGARRA'!A:B,2,0),iferror(vlookup(B271&amp;"@fe.up.pt",'AlumniEI SIGARRA'!C:V,20,0),C271)))</f>
        <v>Bruno Vitor Duarte Cabral</v>
      </c>
      <c r="N271" s="34" t="str">
        <f t="shared" si="1"/>
        <v>https://www.linkedin.com/in/bcabral</v>
      </c>
      <c r="O271" s="34" t="str">
        <f>iferror(vlookup(M271,'AlumniEI SIGARRA'!B:E,4,0),iferror(vlookup(B271&amp;"@fe.up.pt",'AlumniEI SIGARRA'!C:E,3,0),vlookup(B271,'AlumniEI SIGARRA'!A:E,5,0)))</f>
        <v>https://www.linkedin.com/in/bcabral/</v>
      </c>
      <c r="P271" s="1"/>
    </row>
    <row r="272">
      <c r="A272" s="29">
        <v>45353.43302776621</v>
      </c>
      <c r="B272" s="31" t="s">
        <v>8637</v>
      </c>
      <c r="C272" s="31" t="s">
        <v>5363</v>
      </c>
      <c r="D272" s="31" t="s">
        <v>8182</v>
      </c>
      <c r="E272" s="30">
        <v>2014.0</v>
      </c>
      <c r="F272" s="32" t="s">
        <v>8638</v>
      </c>
      <c r="G272" s="31" t="s">
        <v>8183</v>
      </c>
      <c r="H272" s="31" t="s">
        <v>5365</v>
      </c>
      <c r="I272" s="31" t="s">
        <v>8188</v>
      </c>
      <c r="J272" s="33">
        <f>IF(A272="","", MAX(COUNTIF('AlumniEI SIGARRA'!A:A,B272),COUNTIF('AlumniEI SIGARRA'!B:B,IF(K272="",C272,K272)),COUNTIF('AlumniEI SIGARRA'!C:C,B272&amp;"@fe.up.pt")))</f>
        <v>1</v>
      </c>
      <c r="K272" s="1"/>
      <c r="L272" s="1"/>
      <c r="M272" s="1" t="str">
        <f>IF(K272&lt;&gt;"",K272,iferror(vlookup(B272,'AlumniEI SIGARRA'!A:B,2,0),iferror(vlookup(B272&amp;"@fe.up.pt",'AlumniEI SIGARRA'!C:V,20,0),C272)))</f>
        <v>Nelson André Amaral de Oliveira</v>
      </c>
      <c r="N272" s="34" t="str">
        <f t="shared" si="1"/>
        <v>https://www.linkedin.com/in/nelspike/</v>
      </c>
      <c r="O272" s="1" t="str">
        <f>iferror(vlookup(M272,'AlumniEI SIGARRA'!B:E,4,0),iferror(vlookup(B272&amp;"@fe.up.pt",'AlumniEI SIGARRA'!C:E,3,0),vlookup(B272,'AlumniEI SIGARRA'!A:E,5,0)))</f>
        <v/>
      </c>
      <c r="P272" s="1" t="str">
        <f>IF(O272&lt;&gt;"",IF(N272=O272,"","BAD"),"")</f>
        <v/>
      </c>
    </row>
    <row r="273">
      <c r="A273" s="29">
        <v>45353.438259560186</v>
      </c>
      <c r="B273" s="30">
        <v>9.90509073E8</v>
      </c>
      <c r="C273" s="31" t="s">
        <v>2590</v>
      </c>
      <c r="D273" s="31" t="s">
        <v>8214</v>
      </c>
      <c r="E273" s="30">
        <v>2006.0</v>
      </c>
      <c r="F273" s="32" t="s">
        <v>8639</v>
      </c>
      <c r="G273" s="31" t="s">
        <v>8183</v>
      </c>
      <c r="H273" s="31" t="s">
        <v>2593</v>
      </c>
      <c r="I273" s="31" t="s">
        <v>8188</v>
      </c>
      <c r="J273" s="33">
        <f>IF(A273="","", MAX(COUNTIF('AlumniEI SIGARRA'!A:A,B273),COUNTIF('AlumniEI SIGARRA'!B:B,IF(K273="",C273,K273)),COUNTIF('AlumniEI SIGARRA'!C:C,B273&amp;"@fe.up.pt")))</f>
        <v>1</v>
      </c>
      <c r="K273" s="1"/>
      <c r="L273" s="1"/>
      <c r="M273" s="1" t="str">
        <f>IF(K273&lt;&gt;"",K273,iferror(vlookup(B273,'AlumniEI SIGARRA'!A:B,2,0),iferror(vlookup(B273&amp;"@fe.up.pt",'AlumniEI SIGARRA'!C:V,20,0),C273)))</f>
        <v>Helder Miguel Alves Magalhães</v>
      </c>
      <c r="N273" s="34" t="str">
        <f t="shared" si="1"/>
        <v>https://www.linkedin.com/in/heldermagalhaes</v>
      </c>
      <c r="O273" s="34" t="str">
        <f>iferror(vlookup(M273,'AlumniEI SIGARRA'!B:E,4,0),iferror(vlookup(B273&amp;"@fe.up.pt",'AlumniEI SIGARRA'!C:E,3,0),vlookup(B273,'AlumniEI SIGARRA'!A:E,5,0)))</f>
        <v>https://www.linkedin.com/in/heldermagalhaes/</v>
      </c>
      <c r="P273" s="1"/>
    </row>
    <row r="274">
      <c r="A274" s="29">
        <v>45353.45334546296</v>
      </c>
      <c r="B274" s="30">
        <v>2.02008856E8</v>
      </c>
      <c r="C274" s="31" t="s">
        <v>613</v>
      </c>
      <c r="D274" s="31" t="s">
        <v>8194</v>
      </c>
      <c r="E274" s="30">
        <v>2023.0</v>
      </c>
      <c r="F274" s="32" t="s">
        <v>8640</v>
      </c>
      <c r="G274" s="31" t="s">
        <v>8191</v>
      </c>
      <c r="H274" s="31" t="s">
        <v>615</v>
      </c>
      <c r="I274" s="31" t="s">
        <v>8188</v>
      </c>
      <c r="J274" s="33">
        <f>IF(A274="","", MAX(COUNTIF('AlumniEI SIGARRA'!A:A,B274),COUNTIF('AlumniEI SIGARRA'!B:B,IF(K274="",C274,K274)),COUNTIF('AlumniEI SIGARRA'!C:C,B274&amp;"@fe.up.pt")))</f>
        <v>1</v>
      </c>
      <c r="K274" s="1"/>
      <c r="L274" s="1"/>
      <c r="M274" s="1" t="str">
        <f>IF(K274&lt;&gt;"",K274,iferror(vlookup(B274,'AlumniEI SIGARRA'!A:B,2,0),iferror(vlookup(B274&amp;"@fe.up.pt",'AlumniEI SIGARRA'!C:V,20,0),C274)))</f>
        <v>Anete Medina Pereira</v>
      </c>
      <c r="N274" s="34" t="str">
        <f t="shared" si="1"/>
        <v>https://www.linkedin.com/in/anete-pereira-8b3726216/</v>
      </c>
      <c r="O274" s="1" t="str">
        <f>iferror(vlookup(M274,'AlumniEI SIGARRA'!B:E,4,0),iferror(vlookup(B274&amp;"@fe.up.pt",'AlumniEI SIGARRA'!C:E,3,0),vlookup(B274,'AlumniEI SIGARRA'!A:E,5,0)))</f>
        <v/>
      </c>
      <c r="P274" s="1" t="str">
        <f>IF(O274&lt;&gt;"",IF(N274=O274,"","BAD"),"")</f>
        <v/>
      </c>
    </row>
    <row r="275">
      <c r="A275" s="29">
        <v>45353.46259483796</v>
      </c>
      <c r="B275" s="31" t="s">
        <v>8641</v>
      </c>
      <c r="C275" s="31" t="s">
        <v>6435</v>
      </c>
      <c r="D275" s="31" t="s">
        <v>8189</v>
      </c>
      <c r="E275" s="30">
        <v>2008.0</v>
      </c>
      <c r="F275" s="32" t="s">
        <v>8642</v>
      </c>
      <c r="G275" s="31" t="s">
        <v>8183</v>
      </c>
      <c r="H275" s="31" t="s">
        <v>8643</v>
      </c>
      <c r="I275" s="31" t="s">
        <v>8184</v>
      </c>
      <c r="J275" s="33">
        <f>IF(A275="","", MAX(COUNTIF('AlumniEI SIGARRA'!A:A,B275),COUNTIF('AlumniEI SIGARRA'!B:B,IF(K275="",C275,K275)),COUNTIF('AlumniEI SIGARRA'!C:C,B275&amp;"@fe.up.pt")))</f>
        <v>1</v>
      </c>
      <c r="K275" s="1"/>
      <c r="L275" s="1"/>
      <c r="M275" s="1" t="str">
        <f>IF(K275&lt;&gt;"",K275,iferror(vlookup(B275,'AlumniEI SIGARRA'!A:B,2,0),iferror(vlookup(B275&amp;"@fe.up.pt",'AlumniEI SIGARRA'!C:V,20,0),C275)))</f>
        <v>Ricardo Ferreira Rodrigues Pinto</v>
      </c>
      <c r="N275" s="34" t="str">
        <f t="shared" si="1"/>
        <v>https://www.linkedin.com/in/ricardofrpinto</v>
      </c>
      <c r="O275" s="34" t="str">
        <f>iferror(vlookup(M275,'AlumniEI SIGARRA'!B:E,4,0),iferror(vlookup(B275&amp;"@fe.up.pt",'AlumniEI SIGARRA'!C:E,3,0),vlookup(B275,'AlumniEI SIGARRA'!A:E,5,0)))</f>
        <v>https://www.linkedin.com/in/ricardofrpinto/</v>
      </c>
      <c r="P275" s="1"/>
    </row>
    <row r="276">
      <c r="A276" s="29">
        <v>45353.46555069444</v>
      </c>
      <c r="B276" s="30">
        <v>2.01402962E8</v>
      </c>
      <c r="C276" s="31" t="s">
        <v>1007</v>
      </c>
      <c r="D276" s="31" t="s">
        <v>8182</v>
      </c>
      <c r="E276" s="30">
        <v>2019.0</v>
      </c>
      <c r="F276" s="32" t="s">
        <v>1009</v>
      </c>
      <c r="G276" s="31" t="s">
        <v>8183</v>
      </c>
      <c r="H276" s="31" t="s">
        <v>1010</v>
      </c>
      <c r="I276" s="31" t="s">
        <v>8188</v>
      </c>
      <c r="J276" s="33">
        <f>IF(A276="","", MAX(COUNTIF('AlumniEI SIGARRA'!A:A,B276),COUNTIF('AlumniEI SIGARRA'!B:B,IF(K276="",C276,K276)),COUNTIF('AlumniEI SIGARRA'!C:C,B276&amp;"@fe.up.pt")))</f>
        <v>1</v>
      </c>
      <c r="K276" s="1"/>
      <c r="L276" s="1"/>
      <c r="M276" s="1" t="str">
        <f>IF(K276&lt;&gt;"",K276,iferror(vlookup(B276,'AlumniEI SIGARRA'!A:B,2,0),iferror(vlookup(B276&amp;"@fe.up.pt",'AlumniEI SIGARRA'!C:V,20,0),C276)))</f>
        <v>Bruno Miguel Vicente dos Santos</v>
      </c>
      <c r="N276" s="34" t="str">
        <f t="shared" si="1"/>
        <v>https://www.linkedin.com/in/brunomvsantos/</v>
      </c>
      <c r="O276" s="34" t="str">
        <f>iferror(vlookup(M276,'AlumniEI SIGARRA'!B:E,4,0),iferror(vlookup(B276&amp;"@fe.up.pt",'AlumniEI SIGARRA'!C:E,3,0),vlookup(B276,'AlumniEI SIGARRA'!A:E,5,0)))</f>
        <v>https://www.linkedin.com/in/brunomvsantos/</v>
      </c>
      <c r="P276" s="1" t="str">
        <f t="shared" ref="P276:P277" si="26">IF(O276&lt;&gt;"",IF(N276=O276,"","BAD"),"")</f>
        <v/>
      </c>
    </row>
    <row r="277">
      <c r="A277" s="29">
        <v>45353.498693194444</v>
      </c>
      <c r="B277" s="31" t="s">
        <v>8644</v>
      </c>
      <c r="C277" s="31" t="s">
        <v>1698</v>
      </c>
      <c r="D277" s="31" t="s">
        <v>8182</v>
      </c>
      <c r="E277" s="30">
        <v>2011.0</v>
      </c>
      <c r="F277" s="32" t="s">
        <v>8645</v>
      </c>
      <c r="G277" s="31" t="s">
        <v>8183</v>
      </c>
      <c r="H277" s="31" t="s">
        <v>1700</v>
      </c>
      <c r="I277" s="31" t="s">
        <v>8188</v>
      </c>
      <c r="J277" s="33">
        <f>IF(A277="","", MAX(COUNTIF('AlumniEI SIGARRA'!A:A,B277),COUNTIF('AlumniEI SIGARRA'!B:B,IF(K277="",C277,K277)),COUNTIF('AlumniEI SIGARRA'!C:C,B277&amp;"@fe.up.pt")))</f>
        <v>1</v>
      </c>
      <c r="K277" s="1"/>
      <c r="L277" s="1"/>
      <c r="M277" s="1" t="str">
        <f>IF(K277&lt;&gt;"",K277,iferror(vlookup(B277,'AlumniEI SIGARRA'!A:B,2,0),iferror(vlookup(B277&amp;"@fe.up.pt",'AlumniEI SIGARRA'!C:V,20,0),C277)))</f>
        <v>Diogo Joaquim Araújo Pinto</v>
      </c>
      <c r="N277" s="34" t="str">
        <f t="shared" si="1"/>
        <v>https://www.linkedin.com/in/diogojapinto</v>
      </c>
      <c r="O277" s="1" t="str">
        <f>iferror(vlookup(M277,'AlumniEI SIGARRA'!B:E,4,0),iferror(vlookup(B277&amp;"@fe.up.pt",'AlumniEI SIGARRA'!C:E,3,0),vlookup(B277,'AlumniEI SIGARRA'!A:E,5,0)))</f>
        <v/>
      </c>
      <c r="P277" s="1" t="str">
        <f t="shared" si="26"/>
        <v/>
      </c>
    </row>
    <row r="278">
      <c r="A278" s="29">
        <v>45353.51123046296</v>
      </c>
      <c r="B278" s="31" t="s">
        <v>8646</v>
      </c>
      <c r="C278" s="31" t="s">
        <v>6851</v>
      </c>
      <c r="D278" s="31" t="s">
        <v>8214</v>
      </c>
      <c r="E278" s="30">
        <v>2005.0</v>
      </c>
      <c r="F278" s="32" t="s">
        <v>8647</v>
      </c>
      <c r="G278" s="31" t="s">
        <v>8183</v>
      </c>
      <c r="H278" s="31"/>
      <c r="I278" s="31" t="s">
        <v>8184</v>
      </c>
      <c r="J278" s="33">
        <f>IF(A278="","", MAX(COUNTIF('AlumniEI SIGARRA'!A:A,B278),COUNTIF('AlumniEI SIGARRA'!B:B,IF(K278="",C278,K278)),COUNTIF('AlumniEI SIGARRA'!C:C,B278&amp;"@fe.up.pt")))</f>
        <v>1</v>
      </c>
      <c r="K278" s="1"/>
      <c r="L278" s="1"/>
      <c r="M278" s="1" t="str">
        <f>IF(K278&lt;&gt;"",K278,iferror(vlookup(B278,'AlumniEI SIGARRA'!A:B,2,0),iferror(vlookup(B278&amp;"@fe.up.pt",'AlumniEI SIGARRA'!C:V,20,0),C278)))</f>
        <v>Rui Miguel de Sousa Neves</v>
      </c>
      <c r="N278" s="34" t="str">
        <f t="shared" si="1"/>
        <v>https://www.linkedin.com/in/rsneves</v>
      </c>
      <c r="O278" s="34" t="str">
        <f>iferror(vlookup(M278,'AlumniEI SIGARRA'!B:E,4,0),iferror(vlookup(B278&amp;"@fe.up.pt",'AlumniEI SIGARRA'!C:E,3,0),vlookup(B278,'AlumniEI SIGARRA'!A:E,5,0)))</f>
        <v>https://www.linkedin.com/in/rsneves/</v>
      </c>
      <c r="P278" s="1"/>
    </row>
    <row r="279">
      <c r="A279" s="29">
        <v>45353.51588278935</v>
      </c>
      <c r="B279" s="30">
        <v>9.90509045E8</v>
      </c>
      <c r="C279" s="31" t="s">
        <v>4730</v>
      </c>
      <c r="D279" s="31" t="s">
        <v>8214</v>
      </c>
      <c r="E279" s="30">
        <v>2004.0</v>
      </c>
      <c r="F279" s="32" t="s">
        <v>4732</v>
      </c>
      <c r="G279" s="31" t="s">
        <v>8183</v>
      </c>
      <c r="H279" s="31" t="s">
        <v>7903</v>
      </c>
      <c r="I279" s="31" t="s">
        <v>8184</v>
      </c>
      <c r="J279" s="33">
        <f>IF(A279="","", MAX(COUNTIF('AlumniEI SIGARRA'!A:A,B279),COUNTIF('AlumniEI SIGARRA'!B:B,IF(K279="",C279,K279)),COUNTIF('AlumniEI SIGARRA'!C:C,B279&amp;"@fe.up.pt")))</f>
        <v>1</v>
      </c>
      <c r="K279" s="1"/>
      <c r="L279" s="1"/>
      <c r="M279" s="1" t="str">
        <f>IF(K279&lt;&gt;"",K279,iferror(vlookup(B279,'AlumniEI SIGARRA'!A:B,2,0),iferror(vlookup(B279&amp;"@fe.up.pt",'AlumniEI SIGARRA'!C:V,20,0),C279)))</f>
        <v>Manuel Jorge Candeias Padilha</v>
      </c>
      <c r="N279" s="34" t="str">
        <f t="shared" si="1"/>
        <v>https://www.linkedin.com/in/mpadilha/</v>
      </c>
      <c r="O279" s="34" t="str">
        <f>iferror(vlookup(M279,'AlumniEI SIGARRA'!B:E,4,0),iferror(vlookup(B279&amp;"@fe.up.pt",'AlumniEI SIGARRA'!C:E,3,0),vlookup(B279,'AlumniEI SIGARRA'!A:E,5,0)))</f>
        <v>https://www.linkedin.com/in/mpadilha/</v>
      </c>
      <c r="P279" s="1" t="str">
        <f>IF(O279&lt;&gt;"",IF(N279=O279,"","BAD"),"")</f>
        <v/>
      </c>
    </row>
    <row r="280">
      <c r="A280" s="29">
        <v>45353.521416180556</v>
      </c>
      <c r="B280" s="35" t="s">
        <v>8648</v>
      </c>
      <c r="C280" s="31" t="s">
        <v>3808</v>
      </c>
      <c r="D280" s="31" t="s">
        <v>8182</v>
      </c>
      <c r="E280" s="30">
        <v>2012.0</v>
      </c>
      <c r="F280" s="32" t="s">
        <v>8649</v>
      </c>
      <c r="G280" s="31" t="s">
        <v>8183</v>
      </c>
      <c r="H280" s="31" t="s">
        <v>8650</v>
      </c>
      <c r="I280" s="31" t="s">
        <v>8188</v>
      </c>
      <c r="J280" s="33">
        <f>IF(A280="","", MAX(COUNTIF('AlumniEI SIGARRA'!A:A,B280),COUNTIF('AlumniEI SIGARRA'!B:B,IF(K280="",C280,K280)),COUNTIF('AlumniEI SIGARRA'!C:C,B280&amp;"@fe.up.pt")))</f>
        <v>1</v>
      </c>
      <c r="K280" s="1"/>
      <c r="L280" s="1"/>
      <c r="M280" s="1" t="str">
        <f>IF(K280&lt;&gt;"",K280,iferror(vlookup(B280,'AlumniEI SIGARRA'!A:B,2,0),iferror(vlookup(B280&amp;"@fe.up.pt",'AlumniEI SIGARRA'!C:V,20,0),C280)))</f>
        <v>Jorge Emanuel Almeida Mateus</v>
      </c>
      <c r="N280" s="34" t="str">
        <f t="shared" si="1"/>
        <v>https://www.linkedin.com/in/jorgeeamateus</v>
      </c>
      <c r="O280" s="34" t="str">
        <f>iferror(vlookup(M280,'AlumniEI SIGARRA'!B:E,4,0),iferror(vlookup(B280&amp;"@fe.up.pt",'AlumniEI SIGARRA'!C:E,3,0),vlookup(B280,'AlumniEI SIGARRA'!A:E,5,0)))</f>
        <v>https://www.linkedin.com/in/jorgeeamateus/</v>
      </c>
      <c r="P280" s="1"/>
    </row>
    <row r="281">
      <c r="A281" s="29">
        <v>45353.52153565972</v>
      </c>
      <c r="B281" s="31" t="s">
        <v>8651</v>
      </c>
      <c r="C281" s="31" t="s">
        <v>8652</v>
      </c>
      <c r="D281" s="31" t="s">
        <v>8214</v>
      </c>
      <c r="E281" s="30">
        <v>2005.0</v>
      </c>
      <c r="F281" s="32" t="s">
        <v>8653</v>
      </c>
      <c r="G281" s="31" t="s">
        <v>8191</v>
      </c>
      <c r="H281" s="31" t="s">
        <v>8654</v>
      </c>
      <c r="I281" s="31" t="s">
        <v>8188</v>
      </c>
      <c r="J281" s="33">
        <f>IF(A281="","", MAX(COUNTIF('AlumniEI SIGARRA'!A:A,B281),COUNTIF('AlumniEI SIGARRA'!B:B,IF(K281="",C281,K281)),COUNTIF('AlumniEI SIGARRA'!C:C,B281&amp;"@fe.up.pt")))</f>
        <v>1</v>
      </c>
      <c r="K281" s="1"/>
      <c r="L281" s="1"/>
      <c r="M281" s="1" t="str">
        <f>IF(K281&lt;&gt;"",K281,iferror(vlookup(B281,'AlumniEI SIGARRA'!A:B,2,0),iferror(vlookup(B281&amp;"@fe.up.pt",'AlumniEI SIGARRA'!C:V,20,0),C281)))</f>
        <v>Hugo Augusto Penedones Fernandes</v>
      </c>
      <c r="N281" s="34" t="str">
        <f t="shared" si="1"/>
        <v>https://www.linkedin.com/in/hpenedones</v>
      </c>
      <c r="O281" s="34" t="str">
        <f>iferror(vlookup(M281,'AlumniEI SIGARRA'!B:E,4,0),iferror(vlookup(B281&amp;"@fe.up.pt",'AlumniEI SIGARRA'!C:E,3,0),vlookup(B281,'AlumniEI SIGARRA'!A:E,5,0)))</f>
        <v>https://www.linkedin.com/in/hpenedones/</v>
      </c>
      <c r="P281" s="1"/>
    </row>
    <row r="282">
      <c r="A282" s="29">
        <v>45353.54623583333</v>
      </c>
      <c r="B282" s="30">
        <v>2.01101991E8</v>
      </c>
      <c r="C282" s="31" t="s">
        <v>3212</v>
      </c>
      <c r="D282" s="31" t="s">
        <v>8182</v>
      </c>
      <c r="E282" s="30">
        <v>2016.0</v>
      </c>
      <c r="F282" s="32" t="s">
        <v>8655</v>
      </c>
      <c r="G282" s="31" t="s">
        <v>8183</v>
      </c>
      <c r="H282" s="31" t="s">
        <v>3215</v>
      </c>
      <c r="I282" s="31" t="s">
        <v>8186</v>
      </c>
      <c r="J282" s="33">
        <f>IF(A282="","", MAX(COUNTIF('AlumniEI SIGARRA'!A:A,B282),COUNTIF('AlumniEI SIGARRA'!B:B,IF(K282="",C282,K282)),COUNTIF('AlumniEI SIGARRA'!C:C,B282&amp;"@fe.up.pt")))</f>
        <v>1</v>
      </c>
      <c r="K282" s="1"/>
      <c r="L282" s="1"/>
      <c r="M282" s="1" t="str">
        <f>IF(K282&lt;&gt;"",K282,iferror(vlookup(B282,'AlumniEI SIGARRA'!A:B,2,0),iferror(vlookup(B282&amp;"@fe.up.pt",'AlumniEI SIGARRA'!C:V,20,0),C282)))</f>
        <v>João Filipe Vieira Nadais</v>
      </c>
      <c r="N282" s="34" t="str">
        <f t="shared" si="1"/>
        <v>https://www.linkedin.com/in/joaonadais</v>
      </c>
      <c r="O282" s="34" t="str">
        <f>iferror(vlookup(M282,'AlumniEI SIGARRA'!B:E,4,0),iferror(vlookup(B282&amp;"@fe.up.pt",'AlumniEI SIGARRA'!C:E,3,0),vlookup(B282,'AlumniEI SIGARRA'!A:E,5,0)))</f>
        <v>https://www.linkedin.com/in/joaonadais/</v>
      </c>
      <c r="P282" s="1"/>
    </row>
    <row r="283">
      <c r="A283" s="29">
        <v>45353.55271372685</v>
      </c>
      <c r="B283" s="35" t="s">
        <v>8656</v>
      </c>
      <c r="C283" s="31" t="s">
        <v>3312</v>
      </c>
      <c r="D283" s="31" t="s">
        <v>8182</v>
      </c>
      <c r="E283" s="30">
        <v>2008.0</v>
      </c>
      <c r="F283" s="32" t="s">
        <v>3314</v>
      </c>
      <c r="G283" s="31" t="s">
        <v>8183</v>
      </c>
      <c r="H283" s="31" t="s">
        <v>3315</v>
      </c>
      <c r="I283" s="31" t="s">
        <v>8188</v>
      </c>
      <c r="J283" s="33">
        <f>IF(A283="","", MAX(COUNTIF('AlumniEI SIGARRA'!A:A,B283),COUNTIF('AlumniEI SIGARRA'!B:B,IF(K283="",C283,K283)),COUNTIF('AlumniEI SIGARRA'!C:C,B283&amp;"@fe.up.pt")))</f>
        <v>1</v>
      </c>
      <c r="K283" s="1"/>
      <c r="L283" s="1"/>
      <c r="M283" s="1" t="str">
        <f>IF(K283&lt;&gt;"",K283,iferror(vlookup(B283,'AlumniEI SIGARRA'!A:B,2,0),iferror(vlookup(B283&amp;"@fe.up.pt",'AlumniEI SIGARRA'!C:V,20,0),C283)))</f>
        <v>João Manuel Curralo Mourinho</v>
      </c>
      <c r="N283" s="34" t="str">
        <f t="shared" si="1"/>
        <v>https://www.linkedin.com/in/jmourinho/</v>
      </c>
      <c r="O283" s="34" t="str">
        <f>iferror(vlookup(M283,'AlumniEI SIGARRA'!B:E,4,0),iferror(vlookup(B283&amp;"@fe.up.pt",'AlumniEI SIGARRA'!C:E,3,0),vlookup(B283,'AlumniEI SIGARRA'!A:E,5,0)))</f>
        <v>https://www.linkedin.com/in/jmourinho/</v>
      </c>
      <c r="P283" s="1" t="str">
        <f t="shared" ref="P283:P284" si="27">IF(O283&lt;&gt;"",IF(N283=O283,"","BAD"),"")</f>
        <v/>
      </c>
    </row>
    <row r="284">
      <c r="A284" s="29">
        <v>45353.56147269676</v>
      </c>
      <c r="B284" s="35" t="s">
        <v>8657</v>
      </c>
      <c r="C284" s="31" t="s">
        <v>4916</v>
      </c>
      <c r="D284" s="31" t="s">
        <v>8182</v>
      </c>
      <c r="E284" s="30">
        <v>2012.0</v>
      </c>
      <c r="F284" s="32" t="s">
        <v>4918</v>
      </c>
      <c r="G284" s="31" t="s">
        <v>8183</v>
      </c>
      <c r="H284" s="31"/>
      <c r="I284" s="31" t="s">
        <v>8188</v>
      </c>
      <c r="J284" s="33">
        <f>IF(A284="","", MAX(COUNTIF('AlumniEI SIGARRA'!A:A,B284),COUNTIF('AlumniEI SIGARRA'!B:B,IF(K284="",C284,K284)),COUNTIF('AlumniEI SIGARRA'!C:C,B284&amp;"@fe.up.pt")))</f>
        <v>1</v>
      </c>
      <c r="K284" s="1"/>
      <c r="L284" s="1"/>
      <c r="M284" s="1" t="str">
        <f>IF(K284&lt;&gt;"",K284,iferror(vlookup(B284,'AlumniEI SIGARRA'!A:B,2,0),iferror(vlookup(B284&amp;"@fe.up.pt",'AlumniEI SIGARRA'!C:V,20,0),C284)))</f>
        <v>Maria João Pinto Luís Miranda</v>
      </c>
      <c r="N284" s="34" t="str">
        <f t="shared" si="1"/>
        <v>https://www.linkedin.com/in/mariajplmiranda/</v>
      </c>
      <c r="O284" s="34" t="str">
        <f>iferror(vlookup(M284,'AlumniEI SIGARRA'!B:E,4,0),iferror(vlookup(B284&amp;"@fe.up.pt",'AlumniEI SIGARRA'!C:E,3,0),vlookup(B284,'AlumniEI SIGARRA'!A:E,5,0)))</f>
        <v>https://www.linkedin.com/in/mariajplmiranda/</v>
      </c>
      <c r="P284" s="1" t="str">
        <f t="shared" si="27"/>
        <v/>
      </c>
    </row>
    <row r="285">
      <c r="A285" s="29">
        <v>45353.58408105324</v>
      </c>
      <c r="B285" s="31" t="s">
        <v>8658</v>
      </c>
      <c r="C285" s="31" t="s">
        <v>2980</v>
      </c>
      <c r="D285" s="31" t="s">
        <v>8182</v>
      </c>
      <c r="E285" s="30">
        <v>2017.0</v>
      </c>
      <c r="F285" s="32" t="s">
        <v>8659</v>
      </c>
      <c r="G285" s="31" t="s">
        <v>8183</v>
      </c>
      <c r="H285" s="31" t="s">
        <v>8660</v>
      </c>
      <c r="I285" s="31" t="s">
        <v>8188</v>
      </c>
      <c r="J285" s="33">
        <f>IF(A285="","", MAX(COUNTIF('AlumniEI SIGARRA'!A:A,B285),COUNTIF('AlumniEI SIGARRA'!B:B,IF(K285="",C285,K285)),COUNTIF('AlumniEI SIGARRA'!C:C,B285&amp;"@fe.up.pt")))</f>
        <v>1</v>
      </c>
      <c r="K285" s="1"/>
      <c r="L285" s="1"/>
      <c r="M285" s="1" t="str">
        <f>IF(K285&lt;&gt;"",K285,iferror(vlookup(B285,'AlumniEI SIGARRA'!A:B,2,0),iferror(vlookup(B285&amp;"@fe.up.pt",'AlumniEI SIGARRA'!C:V,20,0),C285)))</f>
        <v>João Alexandre Ribeiro de Almeida</v>
      </c>
      <c r="N285" s="34" t="str">
        <f t="shared" si="1"/>
        <v>https://www.linkedin.com/in/jdealmeida/</v>
      </c>
      <c r="O285" s="1" t="str">
        <f>iferror(vlookup(M285,'AlumniEI SIGARRA'!B:E,4,0),iferror(vlookup(B285&amp;"@fe.up.pt",'AlumniEI SIGARRA'!C:E,3,0),vlookup(B285,'AlumniEI SIGARRA'!A:E,5,0)))</f>
        <v>https://www.linkedin.com/in/joão-almeida-451714a8/</v>
      </c>
      <c r="P285" s="1" t="s">
        <v>8526</v>
      </c>
    </row>
    <row r="286">
      <c r="A286" s="29">
        <v>45353.58559710648</v>
      </c>
      <c r="B286" s="30">
        <v>2.00803951E8</v>
      </c>
      <c r="C286" s="31" t="s">
        <v>8661</v>
      </c>
      <c r="D286" s="31" t="s">
        <v>8182</v>
      </c>
      <c r="E286" s="30">
        <v>2016.0</v>
      </c>
      <c r="F286" s="32" t="s">
        <v>8662</v>
      </c>
      <c r="G286" s="36" t="s">
        <v>8191</v>
      </c>
      <c r="H286" s="31"/>
      <c r="I286" s="31" t="s">
        <v>8186</v>
      </c>
      <c r="J286" s="33">
        <f>IF(A286="","", MAX(COUNTIF('AlumniEI SIGARRA'!A:A,B286),COUNTIF('AlumniEI SIGARRA'!B:B,IF(K286="",C286,K286)),COUNTIF('AlumniEI SIGARRA'!C:C,B286&amp;"@fe.up.pt")))</f>
        <v>1</v>
      </c>
      <c r="K286" s="1"/>
      <c r="L286" s="1"/>
      <c r="M286" s="1" t="str">
        <f>IF(K286&lt;&gt;"",K286,iferror(vlookup(B286,'AlumniEI SIGARRA'!A:B,2,0),iferror(vlookup(B286&amp;"@fe.up.pt",'AlumniEI SIGARRA'!C:V,20,0),C286)))</f>
        <v>Eduardo Luís Loureiro Fernandes</v>
      </c>
      <c r="N286" s="34" t="str">
        <f t="shared" si="1"/>
        <v>https://www.linkedin.com/in/eduardo-fernandes-79a5292a</v>
      </c>
      <c r="O286" s="1" t="str">
        <f>iferror(vlookup(M286,'AlumniEI SIGARRA'!B:E,4,0),iferror(vlookup(B286&amp;"@fe.up.pt",'AlumniEI SIGARRA'!C:E,3,0),vlookup(B286,'AlumniEI SIGARRA'!A:E,5,0)))</f>
        <v/>
      </c>
      <c r="P286" s="1" t="str">
        <f t="shared" ref="P286:P288" si="28">IF(O286&lt;&gt;"",IF(N286=O286,"","BAD"),"")</f>
        <v/>
      </c>
    </row>
    <row r="287">
      <c r="A287" s="29">
        <v>45353.59691659722</v>
      </c>
      <c r="B287" s="31" t="s">
        <v>8663</v>
      </c>
      <c r="C287" s="31" t="s">
        <v>3100</v>
      </c>
      <c r="D287" s="31" t="s">
        <v>8182</v>
      </c>
      <c r="E287" s="30">
        <v>2014.0</v>
      </c>
      <c r="F287" s="32" t="s">
        <v>3102</v>
      </c>
      <c r="G287" s="31" t="s">
        <v>8183</v>
      </c>
      <c r="H287" s="31"/>
      <c r="I287" s="31" t="s">
        <v>8188</v>
      </c>
      <c r="J287" s="33">
        <f>IF(A287="","", MAX(COUNTIF('AlumniEI SIGARRA'!A:A,B287),COUNTIF('AlumniEI SIGARRA'!B:B,IF(K287="",C287,K287)),COUNTIF('AlumniEI SIGARRA'!C:C,B287&amp;"@fe.up.pt")))</f>
        <v>1</v>
      </c>
      <c r="K287" s="1"/>
      <c r="L287" s="1"/>
      <c r="M287" s="1" t="str">
        <f>IF(K287&lt;&gt;"",K287,iferror(vlookup(B287,'AlumniEI SIGARRA'!A:B,2,0),iferror(vlookup(B287&amp;"@fe.up.pt",'AlumniEI SIGARRA'!C:V,20,0),C287)))</f>
        <v>João David Pereira da Costa</v>
      </c>
      <c r="N287" s="34" t="str">
        <f t="shared" si="1"/>
        <v>https://www.linkedin.com/in/jd557/</v>
      </c>
      <c r="O287" s="34" t="str">
        <f>iferror(vlookup(M287,'AlumniEI SIGARRA'!B:E,4,0),iferror(vlookup(B287&amp;"@fe.up.pt",'AlumniEI SIGARRA'!C:E,3,0),vlookup(B287,'AlumniEI SIGARRA'!A:E,5,0)))</f>
        <v>https://www.linkedin.com/in/jd557/</v>
      </c>
      <c r="P287" s="1" t="str">
        <f t="shared" si="28"/>
        <v/>
      </c>
    </row>
    <row r="288">
      <c r="A288" s="29">
        <v>45353.61944274306</v>
      </c>
      <c r="B288" s="30">
        <v>9.70509005E8</v>
      </c>
      <c r="C288" s="31" t="s">
        <v>3449</v>
      </c>
      <c r="D288" s="31" t="s">
        <v>8214</v>
      </c>
      <c r="E288" s="30">
        <v>2003.0</v>
      </c>
      <c r="F288" s="31" t="s">
        <v>3451</v>
      </c>
      <c r="G288" s="31" t="s">
        <v>8183</v>
      </c>
      <c r="H288" s="31" t="s">
        <v>3452</v>
      </c>
      <c r="I288" s="31" t="s">
        <v>8184</v>
      </c>
      <c r="J288" s="33">
        <f>IF(A288="","", MAX(COUNTIF('AlumniEI SIGARRA'!A:A,B288),COUNTIF('AlumniEI SIGARRA'!B:B,IF(K288="",C288,K288)),COUNTIF('AlumniEI SIGARRA'!C:C,B288&amp;"@fe.up.pt")))</f>
        <v>1</v>
      </c>
      <c r="K288" s="1"/>
      <c r="L288" s="1"/>
      <c r="M288" s="1" t="str">
        <f>IF(K288&lt;&gt;"",K288,iferror(vlookup(B288,'AlumniEI SIGARRA'!A:B,2,0),iferror(vlookup(B288&amp;"@fe.up.pt",'AlumniEI SIGARRA'!C:V,20,0),C288)))</f>
        <v>João Paulo Cardoso dos Santos</v>
      </c>
      <c r="N288" s="12" t="str">
        <f t="shared" si="1"/>
        <v>https://www.linkedin.com/in/joão-santos-6a7909/</v>
      </c>
      <c r="O288" s="1" t="str">
        <f>iferror(vlookup(M288,'AlumniEI SIGARRA'!B:E,4,0),iferror(vlookup(B288&amp;"@fe.up.pt",'AlumniEI SIGARRA'!C:E,3,0),vlookup(B288,'AlumniEI SIGARRA'!A:E,5,0)))</f>
        <v>https://www.linkedin.com/in/joão-santos-6a7909/</v>
      </c>
      <c r="P288" s="1" t="str">
        <f t="shared" si="28"/>
        <v/>
      </c>
    </row>
    <row r="289">
      <c r="A289" s="29">
        <v>45353.63218402778</v>
      </c>
      <c r="B289" s="31" t="s">
        <v>8664</v>
      </c>
      <c r="C289" s="31" t="s">
        <v>5415</v>
      </c>
      <c r="D289" s="31" t="s">
        <v>8182</v>
      </c>
      <c r="E289" s="30">
        <v>2008.0</v>
      </c>
      <c r="F289" s="32" t="s">
        <v>8665</v>
      </c>
      <c r="G289" s="31" t="s">
        <v>8183</v>
      </c>
      <c r="H289" s="31" t="s">
        <v>7826</v>
      </c>
      <c r="I289" s="31" t="s">
        <v>8188</v>
      </c>
      <c r="J289" s="33">
        <f>IF(A289="","", MAX(COUNTIF('AlumniEI SIGARRA'!A:A,B289),COUNTIF('AlumniEI SIGARRA'!B:B,IF(K289="",C289,K289)),COUNTIF('AlumniEI SIGARRA'!C:C,B289&amp;"@fe.up.pt")))</f>
        <v>1</v>
      </c>
      <c r="K289" s="1"/>
      <c r="L289" s="1"/>
      <c r="M289" s="1" t="str">
        <f>IF(K289&lt;&gt;"",K289,iferror(vlookup(B289,'AlumniEI SIGARRA'!A:B,2,0),iferror(vlookup(B289&amp;"@fe.up.pt",'AlumniEI SIGARRA'!C:V,20,0),C289)))</f>
        <v>Nuno António da Silva Rocha</v>
      </c>
      <c r="N289" s="34" t="str">
        <f t="shared" si="1"/>
        <v>https://www.linkedin.com/in/nrocha</v>
      </c>
      <c r="O289" s="34" t="str">
        <f>iferror(vlookup(M289,'AlumniEI SIGARRA'!B:E,4,0),iferror(vlookup(B289&amp;"@fe.up.pt",'AlumniEI SIGARRA'!C:E,3,0),vlookup(B289,'AlumniEI SIGARRA'!A:E,5,0)))</f>
        <v>https://www.linkedin.com/in/nrocha/</v>
      </c>
      <c r="P289" s="1"/>
    </row>
    <row r="290">
      <c r="A290" s="29">
        <v>45353.64426240741</v>
      </c>
      <c r="B290" s="31" t="s">
        <v>8666</v>
      </c>
      <c r="C290" s="31" t="s">
        <v>8168</v>
      </c>
      <c r="D290" s="31" t="s">
        <v>8214</v>
      </c>
      <c r="E290" s="30">
        <v>2006.0</v>
      </c>
      <c r="F290" s="32" t="s">
        <v>8667</v>
      </c>
      <c r="G290" s="31" t="s">
        <v>8183</v>
      </c>
      <c r="H290" s="31" t="s">
        <v>8668</v>
      </c>
      <c r="I290" s="31" t="s">
        <v>8188</v>
      </c>
      <c r="J290" s="33">
        <f>IF(A290="","", MAX(COUNTIF('AlumniEI SIGARRA'!A:A,B290),COUNTIF('AlumniEI SIGARRA'!B:B,IF(K290="",C290,K290)),COUNTIF('AlumniEI SIGARRA'!C:C,B290&amp;"@fe.up.pt")))</f>
        <v>0</v>
      </c>
      <c r="K290" s="1"/>
      <c r="L290" s="1" t="s">
        <v>8669</v>
      </c>
      <c r="M290" s="1" t="str">
        <f>IF(K290&lt;&gt;"",K290,iferror(vlookup(B290,'AlumniEI SIGARRA'!A:B,2,0),iferror(vlookup(B290&amp;"@fe.up.pt",'AlumniEI SIGARRA'!C:V,20,0),C290)))</f>
        <v>Rui Manuel Maia da Silva Guimarães</v>
      </c>
      <c r="N290" s="34" t="str">
        <f t="shared" si="1"/>
        <v>https://www.linkedin.com/in/ruiguimaraes</v>
      </c>
      <c r="O290" s="1" t="str">
        <f>iferror(vlookup(M290,'AlumniEI SIGARRA'!B:E,4,0),iferror(vlookup(B290&amp;"@fe.up.pt",'AlumniEI SIGARRA'!C:E,3,0),vlookup(B290,'AlumniEI SIGARRA'!A:E,5,0)))</f>
        <v>#N/A</v>
      </c>
      <c r="P290" s="1" t="str">
        <f>IF(O290&lt;&gt;"",IF(N290=O290,"","BAD"),"")</f>
        <v>#N/A</v>
      </c>
    </row>
    <row r="291">
      <c r="A291" s="29">
        <v>45353.64765782407</v>
      </c>
      <c r="B291" s="31" t="s">
        <v>8670</v>
      </c>
      <c r="C291" s="31" t="s">
        <v>2954</v>
      </c>
      <c r="D291" s="31" t="s">
        <v>8214</v>
      </c>
      <c r="E291" s="30">
        <v>2007.0</v>
      </c>
      <c r="F291" s="32" t="s">
        <v>8671</v>
      </c>
      <c r="G291" s="31" t="s">
        <v>8183</v>
      </c>
      <c r="H291" s="31" t="s">
        <v>8672</v>
      </c>
      <c r="I291" s="31" t="s">
        <v>8188</v>
      </c>
      <c r="J291" s="33">
        <f>IF(A291="","", MAX(COUNTIF('AlumniEI SIGARRA'!A:A,B291),COUNTIF('AlumniEI SIGARRA'!B:B,IF(K291="",C291,K291)),COUNTIF('AlumniEI SIGARRA'!C:C,B291&amp;"@fe.up.pt")))</f>
        <v>1</v>
      </c>
      <c r="K291" s="1"/>
      <c r="L291" s="1"/>
      <c r="M291" s="1" t="str">
        <f>IF(K291&lt;&gt;"",K291,iferror(vlookup(B291,'AlumniEI SIGARRA'!A:B,2,0),iferror(vlookup(B291&amp;"@fe.up.pt",'AlumniEI SIGARRA'!C:V,20,0),C291)))</f>
        <v>Joana Vieira Valente</v>
      </c>
      <c r="N291" s="34" t="str">
        <f t="shared" si="1"/>
        <v>https://www.linkedin.com/in/joanavvalente</v>
      </c>
      <c r="O291" s="34" t="str">
        <f>iferror(vlookup(M291,'AlumniEI SIGARRA'!B:E,4,0),iferror(vlookup(B291&amp;"@fe.up.pt",'AlumniEI SIGARRA'!C:E,3,0),vlookup(B291,'AlumniEI SIGARRA'!A:E,5,0)))</f>
        <v>https://www.linkedin.com/in/joanavvalente/</v>
      </c>
      <c r="P291" s="1"/>
    </row>
    <row r="292">
      <c r="A292" s="29">
        <v>45353.66765765046</v>
      </c>
      <c r="B292" s="31" t="s">
        <v>8673</v>
      </c>
      <c r="C292" s="31" t="s">
        <v>6596</v>
      </c>
      <c r="D292" s="31" t="s">
        <v>8214</v>
      </c>
      <c r="E292" s="30">
        <v>2005.0</v>
      </c>
      <c r="F292" s="32" t="s">
        <v>6598</v>
      </c>
      <c r="G292" s="31" t="s">
        <v>8183</v>
      </c>
      <c r="H292" s="31" t="s">
        <v>8674</v>
      </c>
      <c r="I292" s="31" t="s">
        <v>8186</v>
      </c>
      <c r="J292" s="33">
        <f>IF(A292="","", MAX(COUNTIF('AlumniEI SIGARRA'!A:A,B292),COUNTIF('AlumniEI SIGARRA'!B:B,IF(K292="",C292,K292)),COUNTIF('AlumniEI SIGARRA'!C:C,B292&amp;"@fe.up.pt")))</f>
        <v>1</v>
      </c>
      <c r="K292" s="1"/>
      <c r="L292" s="1"/>
      <c r="M292" s="1" t="str">
        <f>IF(K292&lt;&gt;"",K292,iferror(vlookup(B292,'AlumniEI SIGARRA'!A:B,2,0),iferror(vlookup(B292&amp;"@fe.up.pt",'AlumniEI SIGARRA'!C:V,20,0),C292)))</f>
        <v>Ricardo Nuno Moreira Pinto da Fonseca Almeida</v>
      </c>
      <c r="N292" s="34" t="str">
        <f t="shared" si="1"/>
        <v>https://www.linkedin.com/in/ricardonunoalmeida/</v>
      </c>
      <c r="O292" s="34" t="str">
        <f>iferror(vlookup(M292,'AlumniEI SIGARRA'!B:E,4,0),iferror(vlookup(B292&amp;"@fe.up.pt",'AlumniEI SIGARRA'!C:E,3,0),vlookup(B292,'AlumniEI SIGARRA'!A:E,5,0)))</f>
        <v>https://www.linkedin.com/in/ricardonunoalmeida/</v>
      </c>
      <c r="P292" s="1" t="str">
        <f>IF(O292&lt;&gt;"",IF(N292=O292,"","BAD"),"")</f>
        <v/>
      </c>
    </row>
    <row r="293">
      <c r="A293" s="29">
        <v>45353.684598368054</v>
      </c>
      <c r="B293" s="31" t="s">
        <v>8675</v>
      </c>
      <c r="C293" s="31" t="s">
        <v>8676</v>
      </c>
      <c r="D293" s="31" t="s">
        <v>8182</v>
      </c>
      <c r="E293" s="30">
        <v>2010.0</v>
      </c>
      <c r="F293" s="32" t="s">
        <v>8677</v>
      </c>
      <c r="G293" s="31" t="s">
        <v>8183</v>
      </c>
      <c r="H293" s="31" t="s">
        <v>8678</v>
      </c>
      <c r="I293" s="31" t="s">
        <v>8184</v>
      </c>
      <c r="J293" s="33">
        <f>IF(A293="","", MAX(COUNTIF('AlumniEI SIGARRA'!A:A,B293),COUNTIF('AlumniEI SIGARRA'!B:B,IF(K293="",C293,K293)),COUNTIF('AlumniEI SIGARRA'!C:C,B293&amp;"@fe.up.pt")))</f>
        <v>1</v>
      </c>
      <c r="K293" s="1" t="s">
        <v>4407</v>
      </c>
      <c r="L293" s="1"/>
      <c r="M293" s="1" t="str">
        <f>IF(K293&lt;&gt;"",K293,iferror(vlookup(B293,'AlumniEI SIGARRA'!A:B,2,0),iferror(vlookup(B293&amp;"@fe.up.pt",'AlumniEI SIGARRA'!C:V,20,0),C293)))</f>
        <v>Luís Carlos Pacheco Soares Carneiro</v>
      </c>
      <c r="N293" s="34" t="str">
        <f t="shared" si="1"/>
        <v>https://www.linkedin.com/in/luiscarloscarneiro</v>
      </c>
      <c r="O293" s="34" t="str">
        <f>iferror(vlookup(M293,'AlumniEI SIGARRA'!B:E,4,0),iferror(vlookup(B293&amp;"@fe.up.pt",'AlumniEI SIGARRA'!C:E,3,0),vlookup(B293,'AlumniEI SIGARRA'!A:E,5,0)))</f>
        <v>https://www.linkedin.com/in/luiscarloscarneiro/</v>
      </c>
      <c r="P293" s="1"/>
    </row>
    <row r="294">
      <c r="A294" s="29">
        <v>45353.68616877314</v>
      </c>
      <c r="B294" s="30">
        <v>2.01403027E8</v>
      </c>
      <c r="C294" s="31" t="s">
        <v>8679</v>
      </c>
      <c r="D294" s="31" t="s">
        <v>8182</v>
      </c>
      <c r="E294" s="30">
        <v>2020.0</v>
      </c>
      <c r="F294" s="32" t="s">
        <v>8680</v>
      </c>
      <c r="G294" s="36" t="s">
        <v>8191</v>
      </c>
      <c r="H294" s="31"/>
      <c r="I294" s="31" t="s">
        <v>8184</v>
      </c>
      <c r="J294" s="33">
        <f>IF(A294="","", MAX(COUNTIF('AlumniEI SIGARRA'!A:A,B294),COUNTIF('AlumniEI SIGARRA'!B:B,IF(K294="",C294,K294)),COUNTIF('AlumniEI SIGARRA'!C:C,B294&amp;"@fe.up.pt")))</f>
        <v>1</v>
      </c>
      <c r="K294" s="1"/>
      <c r="L294" s="1"/>
      <c r="M294" s="1" t="str">
        <f>IF(K294&lt;&gt;"",K294,iferror(vlookup(B294,'AlumniEI SIGARRA'!A:B,2,0),iferror(vlookup(B294&amp;"@fe.up.pt",'AlumniEI SIGARRA'!C:V,20,0),C294)))</f>
        <v>Miguel António Palma dos Santos Sozinho Ramalho</v>
      </c>
      <c r="N294" s="34" t="str">
        <f t="shared" si="1"/>
        <v>https://www.linkedin.com/in/msramalho</v>
      </c>
      <c r="O294" s="1" t="str">
        <f>iferror(vlookup(M294,'AlumniEI SIGARRA'!B:E,4,0),iferror(vlookup(B294&amp;"@fe.up.pt",'AlumniEI SIGARRA'!C:E,3,0),vlookup(B294,'AlumniEI SIGARRA'!A:E,5,0)))</f>
        <v/>
      </c>
      <c r="P294" s="1" t="str">
        <f t="shared" ref="P294:P296" si="29">IF(O294&lt;&gt;"",IF(N294=O294,"","BAD"),"")</f>
        <v/>
      </c>
    </row>
    <row r="295">
      <c r="A295" s="29">
        <v>45353.686869375</v>
      </c>
      <c r="B295" s="31" t="s">
        <v>8681</v>
      </c>
      <c r="C295" s="31" t="s">
        <v>4356</v>
      </c>
      <c r="D295" s="31" t="s">
        <v>8182</v>
      </c>
      <c r="E295" s="30">
        <v>2017.0</v>
      </c>
      <c r="F295" s="32" t="s">
        <v>4358</v>
      </c>
      <c r="G295" s="31" t="s">
        <v>8183</v>
      </c>
      <c r="H295" s="31" t="s">
        <v>8682</v>
      </c>
      <c r="I295" s="31" t="s">
        <v>8188</v>
      </c>
      <c r="J295" s="33">
        <f>IF(A295="","", MAX(COUNTIF('AlumniEI SIGARRA'!A:A,B295),COUNTIF('AlumniEI SIGARRA'!B:B,IF(K295="",C295,K295)),COUNTIF('AlumniEI SIGARRA'!C:C,B295&amp;"@fe.up.pt")))</f>
        <v>1</v>
      </c>
      <c r="K295" s="1"/>
      <c r="L295" s="1"/>
      <c r="M295" s="1" t="str">
        <f>IF(K295&lt;&gt;"",K295,iferror(vlookup(B295,'AlumniEI SIGARRA'!A:B,2,0),iferror(vlookup(B295&amp;"@fe.up.pt",'AlumniEI SIGARRA'!C:V,20,0),C295)))</f>
        <v>Luís Alberto Moreira Pinto</v>
      </c>
      <c r="N295" s="34" t="str">
        <f t="shared" si="1"/>
        <v>https://www.linkedin.com/in/luis-a-m-p/</v>
      </c>
      <c r="O295" s="34" t="str">
        <f>iferror(vlookup(M295,'AlumniEI SIGARRA'!B:E,4,0),iferror(vlookup(B295&amp;"@fe.up.pt",'AlumniEI SIGARRA'!C:E,3,0),vlookup(B295,'AlumniEI SIGARRA'!A:E,5,0)))</f>
        <v>https://www.linkedin.com/in/luis-a-m-p/</v>
      </c>
      <c r="P295" s="1" t="str">
        <f t="shared" si="29"/>
        <v/>
      </c>
    </row>
    <row r="296">
      <c r="A296" s="29">
        <v>45353.69880009259</v>
      </c>
      <c r="B296" s="30">
        <v>2.01504088E8</v>
      </c>
      <c r="C296" s="31" t="s">
        <v>3472</v>
      </c>
      <c r="D296" s="31" t="s">
        <v>8182</v>
      </c>
      <c r="E296" s="30">
        <v>2020.0</v>
      </c>
      <c r="F296" s="32" t="s">
        <v>8683</v>
      </c>
      <c r="G296" s="31" t="s">
        <v>8191</v>
      </c>
      <c r="H296" s="31" t="s">
        <v>8684</v>
      </c>
      <c r="I296" s="31" t="s">
        <v>8188</v>
      </c>
      <c r="J296" s="33">
        <f>IF(A296="","", MAX(COUNTIF('AlumniEI SIGARRA'!A:A,B296),COUNTIF('AlumniEI SIGARRA'!B:B,IF(K296="",C296,K296)),COUNTIF('AlumniEI SIGARRA'!C:C,B296&amp;"@fe.up.pt")))</f>
        <v>1</v>
      </c>
      <c r="K296" s="1"/>
      <c r="L296" s="1"/>
      <c r="M296" s="1" t="str">
        <f>IF(K296&lt;&gt;"",K296,iferror(vlookup(B296,'AlumniEI SIGARRA'!A:B,2,0),iferror(vlookup(B296&amp;"@fe.up.pt",'AlumniEI SIGARRA'!C:V,20,0),C296)))</f>
        <v>João Paulo Madureira Damas</v>
      </c>
      <c r="N296" s="34" t="str">
        <f t="shared" si="1"/>
        <v>https://www.linkedin.com/in/jpdamas/</v>
      </c>
      <c r="O296" s="1" t="str">
        <f>iferror(vlookup(M296,'AlumniEI SIGARRA'!B:E,4,0),iferror(vlookup(B296&amp;"@fe.up.pt",'AlumniEI SIGARRA'!C:E,3,0),vlookup(B296,'AlumniEI SIGARRA'!A:E,5,0)))</f>
        <v/>
      </c>
      <c r="P296" s="1" t="str">
        <f t="shared" si="29"/>
        <v/>
      </c>
    </row>
    <row r="297">
      <c r="A297" s="29">
        <v>45353.780888194444</v>
      </c>
      <c r="B297" s="30">
        <v>9.80509037E8</v>
      </c>
      <c r="C297" s="31" t="s">
        <v>4352</v>
      </c>
      <c r="D297" s="31" t="s">
        <v>8214</v>
      </c>
      <c r="E297" s="30">
        <v>2003.0</v>
      </c>
      <c r="F297" s="32" t="s">
        <v>8685</v>
      </c>
      <c r="G297" s="31" t="s">
        <v>8183</v>
      </c>
      <c r="H297" s="31" t="s">
        <v>8686</v>
      </c>
      <c r="I297" s="31" t="s">
        <v>8188</v>
      </c>
      <c r="J297" s="33">
        <f>IF(A297="","", MAX(COUNTIF('AlumniEI SIGARRA'!A:A,B297),COUNTIF('AlumniEI SIGARRA'!B:B,IF(K297="",C297,K297)),COUNTIF('AlumniEI SIGARRA'!C:C,B297&amp;"@fe.up.pt")))</f>
        <v>1</v>
      </c>
      <c r="K297" s="1"/>
      <c r="L297" s="1"/>
      <c r="M297" s="1" t="str">
        <f>IF(K297&lt;&gt;"",K297,iferror(vlookup(B297,'AlumniEI SIGARRA'!A:B,2,0),iferror(vlookup(B297&amp;"@fe.up.pt",'AlumniEI SIGARRA'!C:V,20,0),C297)))</f>
        <v>Luis Afonso Novo Santos Ribeiro</v>
      </c>
      <c r="N297" s="34" t="str">
        <f t="shared" si="1"/>
        <v>https://www.linkedin.com/in/luisafonsoribeiro</v>
      </c>
      <c r="O297" s="34" t="str">
        <f>iferror(vlookup(M297,'AlumniEI SIGARRA'!B:E,4,0),iferror(vlookup(B297&amp;"@fe.up.pt",'AlumniEI SIGARRA'!C:E,3,0),vlookup(B297,'AlumniEI SIGARRA'!A:E,5,0)))</f>
        <v>https://www.linkedin.com/in/luisafonsoribeiro/</v>
      </c>
      <c r="P297" s="1"/>
    </row>
    <row r="298">
      <c r="A298" s="29">
        <v>45353.79666489583</v>
      </c>
      <c r="B298" s="35" t="s">
        <v>8687</v>
      </c>
      <c r="C298" s="31" t="s">
        <v>1870</v>
      </c>
      <c r="D298" s="31" t="s">
        <v>8182</v>
      </c>
      <c r="E298" s="30">
        <v>2012.0</v>
      </c>
      <c r="F298" s="32" t="s">
        <v>8688</v>
      </c>
      <c r="G298" s="31" t="s">
        <v>8183</v>
      </c>
      <c r="H298" s="31"/>
      <c r="I298" s="31" t="s">
        <v>8188</v>
      </c>
      <c r="J298" s="33">
        <f>IF(A298="","", MAX(COUNTIF('AlumniEI SIGARRA'!A:A,B298),COUNTIF('AlumniEI SIGARRA'!B:B,IF(K298="",C298,K298)),COUNTIF('AlumniEI SIGARRA'!C:C,B298&amp;"@fe.up.pt")))</f>
        <v>1</v>
      </c>
      <c r="K298" s="1"/>
      <c r="L298" s="1"/>
      <c r="M298" s="1" t="str">
        <f>IF(K298&lt;&gt;"",K298,iferror(vlookup(B298,'AlumniEI SIGARRA'!A:B,2,0),iferror(vlookup(B298&amp;"@fe.up.pt",'AlumniEI SIGARRA'!C:V,20,0),C298)))</f>
        <v>Eduardo Filipe Garcia Pinto</v>
      </c>
      <c r="N298" s="34" t="str">
        <f t="shared" si="1"/>
        <v>https://www.linkedin.com/in/efgpinto</v>
      </c>
      <c r="O298" s="34" t="str">
        <f>iferror(vlookup(M298,'AlumniEI SIGARRA'!B:E,4,0),iferror(vlookup(B298&amp;"@fe.up.pt",'AlumniEI SIGARRA'!C:E,3,0),vlookup(B298,'AlumniEI SIGARRA'!A:E,5,0)))</f>
        <v>https://www.linkedin.com/in/efgpinto/</v>
      </c>
      <c r="P298" s="1"/>
    </row>
    <row r="299">
      <c r="A299" s="29">
        <v>45353.87074837963</v>
      </c>
      <c r="B299" s="30">
        <v>2.01305617E8</v>
      </c>
      <c r="C299" s="31" t="s">
        <v>5747</v>
      </c>
      <c r="D299" s="31" t="s">
        <v>8182</v>
      </c>
      <c r="E299" s="30">
        <v>2019.0</v>
      </c>
      <c r="F299" s="32" t="s">
        <v>8689</v>
      </c>
      <c r="G299" s="31" t="s">
        <v>8191</v>
      </c>
      <c r="H299" s="31" t="s">
        <v>8690</v>
      </c>
      <c r="I299" s="31" t="s">
        <v>8188</v>
      </c>
      <c r="J299" s="33">
        <f>IF(A299="","", MAX(COUNTIF('AlumniEI SIGARRA'!A:A,B299),COUNTIF('AlumniEI SIGARRA'!B:B,IF(K299="",C299,K299)),COUNTIF('AlumniEI SIGARRA'!C:C,B299&amp;"@fe.up.pt")))</f>
        <v>1</v>
      </c>
      <c r="K299" s="1"/>
      <c r="L299" s="1"/>
      <c r="M299" s="1" t="str">
        <f>IF(K299&lt;&gt;"",K299,iferror(vlookup(B299,'AlumniEI SIGARRA'!A:B,2,0),iferror(vlookup(B299&amp;"@fe.up.pt",'AlumniEI SIGARRA'!C:V,20,0),C299)))</f>
        <v>Paulo Jorge Silva Ferreira</v>
      </c>
      <c r="N299" s="34" t="str">
        <f t="shared" si="1"/>
        <v>https://www.linkedin.com/in/paulo-jorge-silva-ferreira-4b2b59192/</v>
      </c>
      <c r="O299" s="1" t="str">
        <f>iferror(vlookup(M299,'AlumniEI SIGARRA'!B:E,4,0),iferror(vlookup(B299&amp;"@fe.up.pt",'AlumniEI SIGARRA'!C:E,3,0),vlookup(B299,'AlumniEI SIGARRA'!A:E,5,0)))</f>
        <v/>
      </c>
      <c r="P299" s="1" t="str">
        <f>IF(O299&lt;&gt;"",IF(N299=O299,"","BAD"),"")</f>
        <v/>
      </c>
    </row>
    <row r="300">
      <c r="A300" s="29">
        <v>45353.876471875</v>
      </c>
      <c r="B300" s="31" t="s">
        <v>8691</v>
      </c>
      <c r="C300" s="31" t="s">
        <v>7143</v>
      </c>
      <c r="D300" s="31" t="s">
        <v>8182</v>
      </c>
      <c r="E300" s="30">
        <v>2008.0</v>
      </c>
      <c r="F300" s="32" t="s">
        <v>8692</v>
      </c>
      <c r="G300" s="31" t="s">
        <v>8183</v>
      </c>
      <c r="H300" s="31" t="s">
        <v>7146</v>
      </c>
      <c r="I300" s="31" t="s">
        <v>8188</v>
      </c>
      <c r="J300" s="33">
        <f>IF(A300="","", MAX(COUNTIF('AlumniEI SIGARRA'!A:A,B300),COUNTIF('AlumniEI SIGARRA'!B:B,IF(K300="",C300,K300)),COUNTIF('AlumniEI SIGARRA'!C:C,B300&amp;"@fe.up.pt")))</f>
        <v>1</v>
      </c>
      <c r="K300" s="1"/>
      <c r="L300" s="1"/>
      <c r="M300" s="1" t="str">
        <f>IF(K300&lt;&gt;"",K300,iferror(vlookup(B300,'AlumniEI SIGARRA'!A:B,2,0),iferror(vlookup(B300&amp;"@fe.up.pt",'AlumniEI SIGARRA'!C:V,20,0),C300)))</f>
        <v>Susana Cristina Lopes Vilaça</v>
      </c>
      <c r="N300" s="34" t="str">
        <f t="shared" si="1"/>
        <v>https://www.linkedin.com/in/susanavilaca</v>
      </c>
      <c r="O300" s="34" t="str">
        <f>iferror(vlookup(M300,'AlumniEI SIGARRA'!B:E,4,0),iferror(vlookup(B300&amp;"@fe.up.pt",'AlumniEI SIGARRA'!C:E,3,0),vlookup(B300,'AlumniEI SIGARRA'!A:E,5,0)))</f>
        <v>https://www.linkedin.com/in/susanavilaca/</v>
      </c>
      <c r="P300" s="1"/>
    </row>
    <row r="301">
      <c r="A301" s="29">
        <v>45353.87875400463</v>
      </c>
      <c r="B301" s="30">
        <v>2.01404178E8</v>
      </c>
      <c r="C301" s="31" t="s">
        <v>6133</v>
      </c>
      <c r="D301" s="31" t="s">
        <v>8182</v>
      </c>
      <c r="E301" s="30">
        <v>2019.0</v>
      </c>
      <c r="F301" s="32" t="s">
        <v>8693</v>
      </c>
      <c r="G301" s="31" t="s">
        <v>8183</v>
      </c>
      <c r="H301" s="31" t="s">
        <v>8694</v>
      </c>
      <c r="I301" s="31" t="s">
        <v>8184</v>
      </c>
      <c r="J301" s="33">
        <f>IF(A301="","", MAX(COUNTIF('AlumniEI SIGARRA'!A:A,B301),COUNTIF('AlumniEI SIGARRA'!B:B,IF(K301="",C301,K301)),COUNTIF('AlumniEI SIGARRA'!C:C,B301&amp;"@fe.up.pt")))</f>
        <v>1</v>
      </c>
      <c r="K301" s="1"/>
      <c r="L301" s="1"/>
      <c r="M301" s="1" t="str">
        <f>IF(K301&lt;&gt;"",K301,iferror(vlookup(B301,'AlumniEI SIGARRA'!A:B,2,0),iferror(vlookup(B301&amp;"@fe.up.pt",'AlumniEI SIGARRA'!C:V,20,0),C301)))</f>
        <v>Pedro Miguel Dias Soares</v>
      </c>
      <c r="N301" s="34" t="str">
        <f t="shared" si="1"/>
        <v>https://www.linkedin.com/in/its-pedrodias</v>
      </c>
      <c r="O301" s="34" t="str">
        <f>iferror(vlookup(M301,'AlumniEI SIGARRA'!B:E,4,0),iferror(vlookup(B301&amp;"@fe.up.pt",'AlumniEI SIGARRA'!C:E,3,0),vlookup(B301,'AlumniEI SIGARRA'!A:E,5,0)))</f>
        <v>https://www.linkedin.com/in/its-pedrodias/</v>
      </c>
      <c r="P301" s="1"/>
    </row>
    <row r="302">
      <c r="A302" s="29">
        <v>45353.90413642361</v>
      </c>
      <c r="B302" s="31" t="s">
        <v>8695</v>
      </c>
      <c r="C302" s="31" t="s">
        <v>7694</v>
      </c>
      <c r="D302" s="31" t="s">
        <v>8214</v>
      </c>
      <c r="E302" s="30">
        <v>2007.0</v>
      </c>
      <c r="F302" s="32" t="s">
        <v>8696</v>
      </c>
      <c r="G302" s="31" t="s">
        <v>8183</v>
      </c>
      <c r="H302" s="31" t="s">
        <v>8697</v>
      </c>
      <c r="I302" s="31" t="s">
        <v>8188</v>
      </c>
      <c r="J302" s="33">
        <f>IF(A302="","", MAX(COUNTIF('AlumniEI SIGARRA'!A:A,B302),COUNTIF('AlumniEI SIGARRA'!B:B,IF(K302="",C302,K302)),COUNTIF('AlumniEI SIGARRA'!C:C,B302&amp;"@fe.up.pt")))</f>
        <v>1</v>
      </c>
      <c r="K302" s="1"/>
      <c r="L302" s="1"/>
      <c r="M302" s="1" t="str">
        <f>IF(K302&lt;&gt;"",K302,iferror(vlookup(B302,'AlumniEI SIGARRA'!A:B,2,0),iferror(vlookup(B302&amp;"@fe.up.pt",'AlumniEI SIGARRA'!C:V,20,0),C302)))</f>
        <v>Vladimiro Batista Sá</v>
      </c>
      <c r="N302" s="34" t="str">
        <f t="shared" si="1"/>
        <v>https://www.linkedin.com/in/vladimirosa</v>
      </c>
      <c r="O302" s="34" t="str">
        <f>iferror(vlookup(M302,'AlumniEI SIGARRA'!B:E,4,0),iferror(vlookup(B302&amp;"@fe.up.pt",'AlumniEI SIGARRA'!C:E,3,0),vlookup(B302,'AlumniEI SIGARRA'!A:E,5,0)))</f>
        <v>https://www.linkedin.com/in/vladimirosa/</v>
      </c>
      <c r="P302" s="1"/>
    </row>
    <row r="303">
      <c r="A303" s="29">
        <v>45353.91705528935</v>
      </c>
      <c r="B303" s="30">
        <v>2.01405249E8</v>
      </c>
      <c r="C303" s="31" t="s">
        <v>969</v>
      </c>
      <c r="D303" s="31" t="s">
        <v>8182</v>
      </c>
      <c r="E303" s="30">
        <v>2019.0</v>
      </c>
      <c r="F303" s="32" t="s">
        <v>8698</v>
      </c>
      <c r="G303" s="36" t="s">
        <v>8191</v>
      </c>
      <c r="H303" s="31"/>
      <c r="I303" s="31" t="s">
        <v>8188</v>
      </c>
      <c r="J303" s="33">
        <f>IF(A303="","", MAX(COUNTIF('AlumniEI SIGARRA'!A:A,B303),COUNTIF('AlumniEI SIGARRA'!B:B,IF(K303="",C303,K303)),COUNTIF('AlumniEI SIGARRA'!C:C,B303&amp;"@fe.up.pt")))</f>
        <v>1</v>
      </c>
      <c r="K303" s="1"/>
      <c r="L303" s="1"/>
      <c r="M303" s="1" t="str">
        <f>IF(K303&lt;&gt;"",K303,iferror(vlookup(B303,'AlumniEI SIGARRA'!A:B,2,0),iferror(vlookup(B303&amp;"@fe.up.pt",'AlumniEI SIGARRA'!C:V,20,0),C303)))</f>
        <v>Bruno Miguel Costa Barros</v>
      </c>
      <c r="N303" s="34" t="str">
        <f t="shared" si="1"/>
        <v>https://www.linkedin.com/in/brunobarros21</v>
      </c>
      <c r="O303" s="1" t="str">
        <f>iferror(vlookup(M303,'AlumniEI SIGARRA'!B:E,4,0),iferror(vlookup(B303&amp;"@fe.up.pt",'AlumniEI SIGARRA'!C:E,3,0),vlookup(B303,'AlumniEI SIGARRA'!A:E,5,0)))</f>
        <v/>
      </c>
      <c r="P303" s="1" t="str">
        <f t="shared" ref="P303:P305" si="30">IF(O303&lt;&gt;"",IF(N303=O303,"","BAD"),"")</f>
        <v/>
      </c>
    </row>
    <row r="304">
      <c r="A304" s="29">
        <v>45354.016928564815</v>
      </c>
      <c r="B304" s="31" t="s">
        <v>8699</v>
      </c>
      <c r="C304" s="31" t="s">
        <v>8700</v>
      </c>
      <c r="D304" s="31" t="s">
        <v>8182</v>
      </c>
      <c r="E304" s="30">
        <v>2018.0</v>
      </c>
      <c r="F304" s="32" t="s">
        <v>8701</v>
      </c>
      <c r="G304" s="31" t="s">
        <v>8191</v>
      </c>
      <c r="H304" s="31" t="s">
        <v>8702</v>
      </c>
      <c r="I304" s="31" t="s">
        <v>8188</v>
      </c>
      <c r="J304" s="33">
        <f>IF(A304="","", MAX(COUNTIF('AlumniEI SIGARRA'!A:A,B304),COUNTIF('AlumniEI SIGARRA'!B:B,IF(K304="",C304,K304)),COUNTIF('AlumniEI SIGARRA'!C:C,B304&amp;"@fe.up.pt")))</f>
        <v>1</v>
      </c>
      <c r="K304" s="1"/>
      <c r="L304" s="1"/>
      <c r="M304" s="1" t="str">
        <f>IF(K304&lt;&gt;"",K304,iferror(vlookup(B304,'AlumniEI SIGARRA'!A:B,2,0),iferror(vlookup(B304&amp;"@fe.up.pt",'AlumniEI SIGARRA'!C:V,20,0),C304)))</f>
        <v>António Manuel Vieira Ramadas</v>
      </c>
      <c r="N304" s="34" t="str">
        <f t="shared" si="1"/>
        <v>https://www.linkedin.com/in/antonio-ramadas</v>
      </c>
      <c r="O304" s="1" t="str">
        <f>iferror(vlookup(M304,'AlumniEI SIGARRA'!B:E,4,0),iferror(vlookup(B304&amp;"@fe.up.pt",'AlumniEI SIGARRA'!C:E,3,0),vlookup(B304,'AlumniEI SIGARRA'!A:E,5,0)))</f>
        <v/>
      </c>
      <c r="P304" s="1" t="str">
        <f t="shared" si="30"/>
        <v/>
      </c>
    </row>
    <row r="305">
      <c r="A305" s="29">
        <v>45354.06978100694</v>
      </c>
      <c r="B305" s="30">
        <v>2.01806562E8</v>
      </c>
      <c r="C305" s="31" t="s">
        <v>2409</v>
      </c>
      <c r="D305" s="31" t="s">
        <v>8189</v>
      </c>
      <c r="E305" s="30">
        <v>2023.0</v>
      </c>
      <c r="F305" s="32" t="s">
        <v>8703</v>
      </c>
      <c r="G305" s="31" t="s">
        <v>8191</v>
      </c>
      <c r="H305" s="31" t="s">
        <v>8704</v>
      </c>
      <c r="I305" s="31" t="s">
        <v>8184</v>
      </c>
      <c r="J305" s="33">
        <f>IF(A305="","", MAX(COUNTIF('AlumniEI SIGARRA'!A:A,B305),COUNTIF('AlumniEI SIGARRA'!B:B,IF(K305="",C305,K305)),COUNTIF('AlumniEI SIGARRA'!C:C,B305&amp;"@fe.up.pt")))</f>
        <v>1</v>
      </c>
      <c r="K305" s="1"/>
      <c r="L305" s="1"/>
      <c r="M305" s="1" t="str">
        <f>IF(K305&lt;&gt;"",K305,iferror(vlookup(B305,'AlumniEI SIGARRA'!A:B,2,0),iferror(vlookup(B305&amp;"@fe.up.pt",'AlumniEI SIGARRA'!C:V,20,0),C305)))</f>
        <v>Gonçalo André Carneiro Teixeira</v>
      </c>
      <c r="N305" s="34" t="str">
        <f t="shared" si="1"/>
        <v>https://www.linkedin.com/in/goncalo-ac-teixeira</v>
      </c>
      <c r="O305" s="1" t="str">
        <f>iferror(vlookup(M305,'AlumniEI SIGARRA'!B:E,4,0),iferror(vlookup(B305&amp;"@fe.up.pt",'AlumniEI SIGARRA'!C:E,3,0),vlookup(B305,'AlumniEI SIGARRA'!A:E,5,0)))</f>
        <v/>
      </c>
      <c r="P305" s="1" t="str">
        <f t="shared" si="30"/>
        <v/>
      </c>
    </row>
    <row r="306">
      <c r="A306" s="29">
        <v>45354.42086092592</v>
      </c>
      <c r="B306" s="35" t="s">
        <v>8705</v>
      </c>
      <c r="C306" s="31" t="s">
        <v>435</v>
      </c>
      <c r="D306" s="31" t="s">
        <v>8214</v>
      </c>
      <c r="E306" s="30">
        <v>2007.0</v>
      </c>
      <c r="F306" s="32" t="s">
        <v>8706</v>
      </c>
      <c r="G306" s="31" t="s">
        <v>8183</v>
      </c>
      <c r="H306" s="31"/>
      <c r="I306" s="31" t="s">
        <v>8188</v>
      </c>
      <c r="J306" s="33">
        <f>IF(A306="","", MAX(COUNTIF('AlumniEI SIGARRA'!A:A,B306),COUNTIF('AlumniEI SIGARRA'!B:B,IF(K306="",C306,K306)),COUNTIF('AlumniEI SIGARRA'!C:C,B306&amp;"@fe.up.pt")))</f>
        <v>1</v>
      </c>
      <c r="K306" s="1"/>
      <c r="L306" s="1"/>
      <c r="M306" s="1" t="str">
        <f>IF(K306&lt;&gt;"",K306,iferror(vlookup(B306,'AlumniEI SIGARRA'!A:B,2,0),iferror(vlookup(B306&amp;"@fe.up.pt",'AlumniEI SIGARRA'!C:V,20,0),C306)))</f>
        <v>André Filipe Ferreira da Mota</v>
      </c>
      <c r="N306" s="34" t="str">
        <f t="shared" si="1"/>
        <v>https://www.linkedin.com/in/andrefmota</v>
      </c>
      <c r="O306" s="34" t="str">
        <f>iferror(vlookup(M306,'AlumniEI SIGARRA'!B:E,4,0),iferror(vlookup(B306&amp;"@fe.up.pt",'AlumniEI SIGARRA'!C:E,3,0),vlookup(B306,'AlumniEI SIGARRA'!A:E,5,0)))</f>
        <v>https://www.linkedin.com/in/andrefmota/</v>
      </c>
      <c r="P306" s="1"/>
    </row>
    <row r="307">
      <c r="A307" s="29">
        <v>45354.474967546295</v>
      </c>
      <c r="B307" s="31" t="s">
        <v>8707</v>
      </c>
      <c r="C307" s="31" t="s">
        <v>2901</v>
      </c>
      <c r="D307" s="31" t="s">
        <v>8214</v>
      </c>
      <c r="E307" s="30">
        <v>2001.0</v>
      </c>
      <c r="F307" s="32" t="s">
        <v>8708</v>
      </c>
      <c r="G307" s="31" t="s">
        <v>8183</v>
      </c>
      <c r="H307" s="31" t="s">
        <v>8709</v>
      </c>
      <c r="I307" s="31" t="s">
        <v>8188</v>
      </c>
      <c r="J307" s="33">
        <f>IF(A307="","", MAX(COUNTIF('AlumniEI SIGARRA'!A:A,B307),COUNTIF('AlumniEI SIGARRA'!B:B,IF(K307="",C307,K307)),COUNTIF('AlumniEI SIGARRA'!C:C,B307&amp;"@fe.up.pt")))</f>
        <v>1</v>
      </c>
      <c r="K307" s="1"/>
      <c r="L307" s="1"/>
      <c r="M307" s="1" t="str">
        <f>IF(K307&lt;&gt;"",K307,iferror(vlookup(B307,'AlumniEI SIGARRA'!A:B,2,0),iferror(vlookup(B307&amp;"@fe.up.pt",'AlumniEI SIGARRA'!C:V,20,0),C307)))</f>
        <v>Jacinto Daniel Marcelino Barbeira</v>
      </c>
      <c r="N307" s="34" t="str">
        <f t="shared" si="1"/>
        <v>https://www.linkedin.com/in/jbarbeira</v>
      </c>
      <c r="O307" s="34" t="str">
        <f>iferror(vlookup(M307,'AlumniEI SIGARRA'!B:E,4,0),iferror(vlookup(B307&amp;"@fe.up.pt",'AlumniEI SIGARRA'!C:E,3,0),vlookup(B307,'AlumniEI SIGARRA'!A:E,5,0)))</f>
        <v>https://www.linkedin.com/in/jbarbeira/</v>
      </c>
      <c r="P307" s="1"/>
    </row>
    <row r="308">
      <c r="A308" s="29">
        <v>45354.486462002315</v>
      </c>
      <c r="B308" s="30">
        <v>2.01406208E8</v>
      </c>
      <c r="C308" s="31" t="s">
        <v>3972</v>
      </c>
      <c r="D308" s="31" t="s">
        <v>8182</v>
      </c>
      <c r="E308" s="30">
        <v>2019.0</v>
      </c>
      <c r="F308" s="32" t="s">
        <v>8710</v>
      </c>
      <c r="G308" s="31" t="s">
        <v>8191</v>
      </c>
      <c r="H308" s="31" t="s">
        <v>8711</v>
      </c>
      <c r="I308" s="31" t="s">
        <v>8188</v>
      </c>
      <c r="J308" s="33">
        <f>IF(A308="","", MAX(COUNTIF('AlumniEI SIGARRA'!A:A,B308),COUNTIF('AlumniEI SIGARRA'!B:B,IF(K308="",C308,K308)),COUNTIF('AlumniEI SIGARRA'!C:C,B308&amp;"@fe.up.pt")))</f>
        <v>1</v>
      </c>
      <c r="K308" s="1"/>
      <c r="L308" s="1"/>
      <c r="M308" s="1" t="str">
        <f>IF(K308&lt;&gt;"",K308,iferror(vlookup(B308,'AlumniEI SIGARRA'!A:B,2,0),iferror(vlookup(B308&amp;"@fe.up.pt",'AlumniEI SIGARRA'!C:V,20,0),C308)))</f>
        <v>José João Pereira Oliveira</v>
      </c>
      <c r="N308" s="34" t="str">
        <f t="shared" si="1"/>
        <v>https://www.linkedin.com/in/thejjoliveira</v>
      </c>
      <c r="O308" s="1" t="str">
        <f>iferror(vlookup(M308,'AlumniEI SIGARRA'!B:E,4,0),iferror(vlookup(B308&amp;"@fe.up.pt",'AlumniEI SIGARRA'!C:E,3,0),vlookup(B308,'AlumniEI SIGARRA'!A:E,5,0)))</f>
        <v/>
      </c>
      <c r="P308" s="1" t="str">
        <f t="shared" ref="P308:P310" si="31">IF(O308&lt;&gt;"",IF(N308=O308,"","BAD"),"")</f>
        <v/>
      </c>
    </row>
    <row r="309">
      <c r="A309" s="29">
        <v>45354.499194918986</v>
      </c>
      <c r="B309" s="31" t="s">
        <v>8712</v>
      </c>
      <c r="C309" s="31" t="s">
        <v>8713</v>
      </c>
      <c r="D309" s="31" t="s">
        <v>8182</v>
      </c>
      <c r="E309" s="30">
        <v>2008.0</v>
      </c>
      <c r="F309" s="31" t="s">
        <v>8714</v>
      </c>
      <c r="G309" s="31" t="s">
        <v>8191</v>
      </c>
      <c r="H309" s="31" t="s">
        <v>8715</v>
      </c>
      <c r="I309" s="31" t="s">
        <v>8184</v>
      </c>
      <c r="J309" s="33">
        <f>IF(A309="","", MAX(COUNTIF('AlumniEI SIGARRA'!A:A,B309),COUNTIF('AlumniEI SIGARRA'!B:B,IF(K309="",C309,K309)),COUNTIF('AlumniEI SIGARRA'!C:C,B309&amp;"@fe.up.pt")))</f>
        <v>1</v>
      </c>
      <c r="K309" s="1"/>
      <c r="L309" s="1"/>
      <c r="M309" s="1" t="str">
        <f>IF(K309&lt;&gt;"",K309,iferror(vlookup(B309,'AlumniEI SIGARRA'!A:B,2,0),iferror(vlookup(B309&amp;"@fe.up.pt",'AlumniEI SIGARRA'!C:V,20,0),C309)))</f>
        <v>Filipe José Silva Garcês</v>
      </c>
      <c r="N309" s="12" t="str">
        <f t="shared" si="1"/>
        <v>https://www.linkedin.com/in/filipe-garcês-116333236</v>
      </c>
      <c r="O309" s="1" t="str">
        <f>iferror(vlookup(M309,'AlumniEI SIGARRA'!B:E,4,0),iferror(vlookup(B309&amp;"@fe.up.pt",'AlumniEI SIGARRA'!C:E,3,0),vlookup(B309,'AlumniEI SIGARRA'!A:E,5,0)))</f>
        <v/>
      </c>
      <c r="P309" s="1" t="str">
        <f t="shared" si="31"/>
        <v/>
      </c>
    </row>
    <row r="310">
      <c r="A310" s="29">
        <v>45354.58514115741</v>
      </c>
      <c r="B310" s="30">
        <v>2.01303894E8</v>
      </c>
      <c r="C310" s="31" t="s">
        <v>5144</v>
      </c>
      <c r="D310" s="31" t="s">
        <v>8182</v>
      </c>
      <c r="E310" s="30">
        <v>2018.0</v>
      </c>
      <c r="F310" s="32" t="s">
        <v>8716</v>
      </c>
      <c r="G310" s="31" t="s">
        <v>8191</v>
      </c>
      <c r="H310" s="31" t="s">
        <v>8717</v>
      </c>
      <c r="I310" s="31" t="s">
        <v>8184</v>
      </c>
      <c r="J310" s="33">
        <f>IF(A310="","", MAX(COUNTIF('AlumniEI SIGARRA'!A:A,B310),COUNTIF('AlumniEI SIGARRA'!B:B,IF(K310="",C310,K310)),COUNTIF('AlumniEI SIGARRA'!C:C,B310&amp;"@fe.up.pt")))</f>
        <v>1</v>
      </c>
      <c r="K310" s="1"/>
      <c r="L310" s="1"/>
      <c r="M310" s="1" t="str">
        <f>IF(K310&lt;&gt;"",K310,iferror(vlookup(B310,'AlumniEI SIGARRA'!A:B,2,0),iferror(vlookup(B310&amp;"@fe.up.pt",'AlumniEI SIGARRA'!C:V,20,0),C310)))</f>
        <v>Mauro Miguel Rodrigues</v>
      </c>
      <c r="N310" s="38" t="str">
        <f t="shared" si="1"/>
        <v>https://www.linkedin.com/in/o-mauro</v>
      </c>
      <c r="O310" s="1" t="str">
        <f>iferror(vlookup(M310,'AlumniEI SIGARRA'!B:E,4,0),iferror(vlookup(B310&amp;"@fe.up.pt",'AlumniEI SIGARRA'!C:E,3,0),vlookup(B310,'AlumniEI SIGARRA'!A:E,5,0)))</f>
        <v/>
      </c>
      <c r="P310" s="1" t="str">
        <f t="shared" si="31"/>
        <v/>
      </c>
    </row>
    <row r="311">
      <c r="A311" s="29">
        <v>45354.608597604165</v>
      </c>
      <c r="B311" s="30">
        <v>509017.0</v>
      </c>
      <c r="C311" s="31" t="s">
        <v>8718</v>
      </c>
      <c r="D311" s="31" t="s">
        <v>8214</v>
      </c>
      <c r="E311" s="30">
        <v>2005.0</v>
      </c>
      <c r="F311" s="32" t="s">
        <v>8719</v>
      </c>
      <c r="G311" s="31" t="s">
        <v>8183</v>
      </c>
      <c r="H311" s="31" t="s">
        <v>8720</v>
      </c>
      <c r="I311" s="31" t="s">
        <v>8188</v>
      </c>
      <c r="J311" s="33">
        <f>IF(A311="","", MAX(COUNTIF('AlumniEI SIGARRA'!A:A,B311),COUNTIF('AlumniEI SIGARRA'!B:B,IF(K311="",C311,K311)),COUNTIF('AlumniEI SIGARRA'!C:C,B311&amp;"@fe.up.pt")))</f>
        <v>1</v>
      </c>
      <c r="K311" s="1" t="s">
        <v>2765</v>
      </c>
      <c r="L311" s="1"/>
      <c r="M311" s="1" t="str">
        <f>IF(K311&lt;&gt;"",K311,iferror(vlookup(B311,'AlumniEI SIGARRA'!A:B,2,0),iferror(vlookup(B311&amp;"@fe.up.pt",'AlumniEI SIGARRA'!C:V,20,0),C311)))</f>
        <v>Hugo Monteiro Mendes Barrote</v>
      </c>
      <c r="N311" s="34" t="str">
        <f t="shared" si="1"/>
        <v>https://www.linkedin.com/in/hugobarrote</v>
      </c>
      <c r="O311" s="34" t="str">
        <f>iferror(vlookup(M311,'AlumniEI SIGARRA'!B:E,4,0),iferror(vlookup(B311&amp;"@fe.up.pt",'AlumniEI SIGARRA'!C:E,3,0),vlookup(B311,'AlumniEI SIGARRA'!A:E,5,0)))</f>
        <v>https://www.linkedin.com/in/hugobarrote/</v>
      </c>
      <c r="P311" s="1"/>
    </row>
    <row r="312">
      <c r="A312" s="29">
        <v>45354.60967244213</v>
      </c>
      <c r="B312" s="31" t="s">
        <v>8721</v>
      </c>
      <c r="C312" s="31" t="s">
        <v>8722</v>
      </c>
      <c r="D312" s="31" t="s">
        <v>8214</v>
      </c>
      <c r="E312" s="30">
        <v>2007.0</v>
      </c>
      <c r="F312" s="32" t="s">
        <v>4433</v>
      </c>
      <c r="G312" s="31" t="s">
        <v>8183</v>
      </c>
      <c r="H312" s="31" t="s">
        <v>4434</v>
      </c>
      <c r="I312" s="31" t="s">
        <v>8188</v>
      </c>
      <c r="J312" s="33">
        <f>IF(A312="","", MAX(COUNTIF('AlumniEI SIGARRA'!A:A,B312),COUNTIF('AlumniEI SIGARRA'!B:B,IF(K312="",C312,K312)),COUNTIF('AlumniEI SIGARRA'!C:C,B312&amp;"@fe.up.pt")))</f>
        <v>1</v>
      </c>
      <c r="K312" s="1"/>
      <c r="L312" s="1"/>
      <c r="M312" s="1" t="str">
        <f>IF(K312&lt;&gt;"",K312,iferror(vlookup(B312,'AlumniEI SIGARRA'!A:B,2,0),iferror(vlookup(B312&amp;"@fe.up.pt",'AlumniEI SIGARRA'!C:V,20,0),C312)))</f>
        <v>LUIS FELIPE TORRES FERREIRA</v>
      </c>
      <c r="N312" s="34" t="str">
        <f t="shared" si="1"/>
        <v>https://www.linkedin.com/in/luisftferreira/</v>
      </c>
      <c r="O312" s="34" t="str">
        <f>iferror(vlookup(M312,'AlumniEI SIGARRA'!B:E,4,0),iferror(vlookup(B312&amp;"@fe.up.pt",'AlumniEI SIGARRA'!C:E,3,0),vlookup(B312,'AlumniEI SIGARRA'!A:E,5,0)))</f>
        <v>https://www.linkedin.com/in/luisftferreira/</v>
      </c>
      <c r="P312" s="1" t="str">
        <f>IF(O312&lt;&gt;"",IF(N312=O312,"","BAD"),"")</f>
        <v/>
      </c>
    </row>
    <row r="313">
      <c r="A313" s="29">
        <v>45354.62172622685</v>
      </c>
      <c r="B313" s="31" t="s">
        <v>8723</v>
      </c>
      <c r="C313" s="31" t="s">
        <v>8724</v>
      </c>
      <c r="D313" s="31" t="s">
        <v>8182</v>
      </c>
      <c r="E313" s="30">
        <v>2008.0</v>
      </c>
      <c r="F313" s="32" t="s">
        <v>8725</v>
      </c>
      <c r="G313" s="31" t="s">
        <v>8183</v>
      </c>
      <c r="H313" s="31" t="s">
        <v>4805</v>
      </c>
      <c r="I313" s="31" t="s">
        <v>8184</v>
      </c>
      <c r="J313" s="33">
        <f>IF(A313="","", MAX(COUNTIF('AlumniEI SIGARRA'!A:A,B313),COUNTIF('AlumniEI SIGARRA'!B:B,IF(K313="",C313,K313)),COUNTIF('AlumniEI SIGARRA'!C:C,B313&amp;"@fe.up.pt")))</f>
        <v>1</v>
      </c>
      <c r="K313" s="1" t="s">
        <v>4802</v>
      </c>
      <c r="L313" s="1"/>
      <c r="M313" s="1" t="str">
        <f>IF(K313&lt;&gt;"",K313,iferror(vlookup(B313,'AlumniEI SIGARRA'!A:B,2,0),iferror(vlookup(B313&amp;"@fe.up.pt",'AlumniEI SIGARRA'!C:V,20,0),C313)))</f>
        <v>Marco António Sousa Nunes Fernandes Silva</v>
      </c>
      <c r="N313" s="34" t="str">
        <f t="shared" si="1"/>
        <v>https://www.linkedin.com/in/marconsilva</v>
      </c>
      <c r="O313" s="34" t="str">
        <f>iferror(vlookup(M313,'AlumniEI SIGARRA'!B:E,4,0),iferror(vlookup(B313&amp;"@fe.up.pt",'AlumniEI SIGARRA'!C:E,3,0),vlookup(B313,'AlumniEI SIGARRA'!A:E,5,0)))</f>
        <v>https://www.linkedin.com/in/marconsilva/</v>
      </c>
      <c r="P313" s="1"/>
    </row>
    <row r="314">
      <c r="A314" s="29">
        <v>45354.67585458333</v>
      </c>
      <c r="B314" s="30">
        <v>2.01104913E8</v>
      </c>
      <c r="C314" s="31" t="s">
        <v>3584</v>
      </c>
      <c r="D314" s="31" t="s">
        <v>8182</v>
      </c>
      <c r="E314" s="30">
        <v>2020.0</v>
      </c>
      <c r="F314" s="31" t="s">
        <v>8726</v>
      </c>
      <c r="G314" s="31" t="s">
        <v>8191</v>
      </c>
      <c r="H314" s="31" t="s">
        <v>8727</v>
      </c>
      <c r="I314" s="31" t="s">
        <v>8184</v>
      </c>
      <c r="J314" s="33">
        <f>IF(A314="","", MAX(COUNTIF('AlumniEI SIGARRA'!A:A,B314),COUNTIF('AlumniEI SIGARRA'!B:B,IF(K314="",C314,K314)),COUNTIF('AlumniEI SIGARRA'!C:C,B314&amp;"@fe.up.pt")))</f>
        <v>1</v>
      </c>
      <c r="K314" s="1"/>
      <c r="L314" s="1"/>
      <c r="M314" s="1" t="str">
        <f>IF(K314&lt;&gt;"",K314,iferror(vlookup(B314,'AlumniEI SIGARRA'!A:B,2,0),iferror(vlookup(B314&amp;"@fe.up.pt",'AlumniEI SIGARRA'!C:V,20,0),C314)))</f>
        <v>João Pedro Furriel de Moura Pinheiro</v>
      </c>
      <c r="N314" s="12" t="str">
        <f t="shared" si="1"/>
        <v>https://www.linkedin.com/in/joão-pedro-furriel/</v>
      </c>
      <c r="O314" s="1" t="str">
        <f>iferror(vlookup(M314,'AlumniEI SIGARRA'!B:E,4,0),iferror(vlookup(B314&amp;"@fe.up.pt",'AlumniEI SIGARRA'!C:E,3,0),vlookup(B314,'AlumniEI SIGARRA'!A:E,5,0)))</f>
        <v/>
      </c>
      <c r="P314" s="1" t="str">
        <f t="shared" ref="P314:P325" si="32">IF(O314&lt;&gt;"",IF(N314=O314,"","BAD"),"")</f>
        <v/>
      </c>
    </row>
    <row r="315">
      <c r="A315" s="29">
        <v>45354.69934228009</v>
      </c>
      <c r="B315" s="30">
        <v>2.01705226E8</v>
      </c>
      <c r="C315" s="31" t="s">
        <v>3888</v>
      </c>
      <c r="D315" s="31" t="s">
        <v>8194</v>
      </c>
      <c r="E315" s="30">
        <v>2023.0</v>
      </c>
      <c r="F315" s="32" t="s">
        <v>8728</v>
      </c>
      <c r="G315" s="31" t="s">
        <v>8191</v>
      </c>
      <c r="H315" s="31" t="s">
        <v>3890</v>
      </c>
      <c r="I315" s="31" t="s">
        <v>8188</v>
      </c>
      <c r="J315" s="33">
        <f>IF(A315="","", MAX(COUNTIF('AlumniEI SIGARRA'!A:A,B315),COUNTIF('AlumniEI SIGARRA'!B:B,IF(K315="",C315,K315)),COUNTIF('AlumniEI SIGARRA'!C:C,B315&amp;"@fe.up.pt")))</f>
        <v>1</v>
      </c>
      <c r="K315" s="1"/>
      <c r="L315" s="1"/>
      <c r="M315" s="1" t="str">
        <f>IF(K315&lt;&gt;"",K315,iferror(vlookup(B315,'AlumniEI SIGARRA'!A:B,2,0),iferror(vlookup(B315&amp;"@fe.up.pt",'AlumniEI SIGARRA'!C:V,20,0),C315)))</f>
        <v>José António Dantas Macedo</v>
      </c>
      <c r="N315" s="34" t="str">
        <f t="shared" si="1"/>
        <v>https://www.linkedin.com/in/josemacedo99/</v>
      </c>
      <c r="O315" s="1" t="str">
        <f>iferror(vlookup(M315,'AlumniEI SIGARRA'!B:E,4,0),iferror(vlookup(B315&amp;"@fe.up.pt",'AlumniEI SIGARRA'!C:E,3,0),vlookup(B315,'AlumniEI SIGARRA'!A:E,5,0)))</f>
        <v/>
      </c>
      <c r="P315" s="1" t="str">
        <f t="shared" si="32"/>
        <v/>
      </c>
    </row>
    <row r="316">
      <c r="A316" s="29">
        <v>45354.7187494213</v>
      </c>
      <c r="B316" s="31" t="s">
        <v>8729</v>
      </c>
      <c r="C316" s="31" t="s">
        <v>8730</v>
      </c>
      <c r="D316" s="31" t="s">
        <v>8182</v>
      </c>
      <c r="E316" s="30">
        <v>2010.0</v>
      </c>
      <c r="F316" s="32" t="s">
        <v>6088</v>
      </c>
      <c r="G316" s="31" t="s">
        <v>8183</v>
      </c>
      <c r="H316" s="31" t="s">
        <v>6089</v>
      </c>
      <c r="I316" s="31" t="s">
        <v>8184</v>
      </c>
      <c r="J316" s="33">
        <f>IF(A316="","", MAX(COUNTIF('AlumniEI SIGARRA'!A:A,B316),COUNTIF('AlumniEI SIGARRA'!B:B,IF(K316="",C316,K316)),COUNTIF('AlumniEI SIGARRA'!C:C,B316&amp;"@fe.up.pt")))</f>
        <v>1</v>
      </c>
      <c r="K316" s="1"/>
      <c r="L316" s="1"/>
      <c r="M316" s="1" t="str">
        <f>IF(K316&lt;&gt;"",K316,iferror(vlookup(B316,'AlumniEI SIGARRA'!A:B,2,0),iferror(vlookup(B316&amp;"@fe.up.pt",'AlumniEI SIGARRA'!C:V,20,0),C316)))</f>
        <v>Pedro Miguel Barros Morgado</v>
      </c>
      <c r="N316" s="34" t="str">
        <f t="shared" si="1"/>
        <v>https://www.linkedin.com/in/pedrombmorgado/</v>
      </c>
      <c r="O316" s="34" t="str">
        <f>iferror(vlookup(M316,'AlumniEI SIGARRA'!B:E,4,0),iferror(vlookup(B316&amp;"@fe.up.pt",'AlumniEI SIGARRA'!C:E,3,0),vlookup(B316,'AlumniEI SIGARRA'!A:E,5,0)))</f>
        <v>https://www.linkedin.com/in/pedrombmorgado/</v>
      </c>
      <c r="P316" s="1" t="str">
        <f t="shared" si="32"/>
        <v/>
      </c>
    </row>
    <row r="317">
      <c r="A317" s="29">
        <v>45354.73594780093</v>
      </c>
      <c r="B317" s="30">
        <v>2.01006559E8</v>
      </c>
      <c r="C317" s="31" t="s">
        <v>1031</v>
      </c>
      <c r="D317" s="31" t="s">
        <v>8182</v>
      </c>
      <c r="E317" s="30">
        <v>2015.0</v>
      </c>
      <c r="F317" s="32" t="s">
        <v>1033</v>
      </c>
      <c r="G317" s="31" t="s">
        <v>8183</v>
      </c>
      <c r="H317" s="31" t="s">
        <v>8731</v>
      </c>
      <c r="I317" s="31" t="s">
        <v>8186</v>
      </c>
      <c r="J317" s="33">
        <f>IF(A317="","", MAX(COUNTIF('AlumniEI SIGARRA'!A:A,B317),COUNTIF('AlumniEI SIGARRA'!B:B,IF(K317="",C317,K317)),COUNTIF('AlumniEI SIGARRA'!C:C,B317&amp;"@fe.up.pt")))</f>
        <v>1</v>
      </c>
      <c r="K317" s="1"/>
      <c r="L317" s="1"/>
      <c r="M317" s="1" t="str">
        <f>IF(K317&lt;&gt;"",K317,iferror(vlookup(B317,'AlumniEI SIGARRA'!A:B,2,0),iferror(vlookup(B317&amp;"@fe.up.pt",'AlumniEI SIGARRA'!C:V,20,0),C317)))</f>
        <v>Bruno Xavier Faria Tavares</v>
      </c>
      <c r="N317" s="34" t="str">
        <f t="shared" si="1"/>
        <v>https://www.linkedin.com/in/bruno-x-tavares/</v>
      </c>
      <c r="O317" s="34" t="str">
        <f>iferror(vlookup(M317,'AlumniEI SIGARRA'!B:E,4,0),iferror(vlookup(B317&amp;"@fe.up.pt",'AlumniEI SIGARRA'!C:E,3,0),vlookup(B317,'AlumniEI SIGARRA'!A:E,5,0)))</f>
        <v>https://www.linkedin.com/in/bruno-x-tavares/</v>
      </c>
      <c r="P317" s="1" t="str">
        <f t="shared" si="32"/>
        <v/>
      </c>
    </row>
    <row r="318">
      <c r="A318" s="29">
        <v>45354.82367012731</v>
      </c>
      <c r="B318" s="31" t="s">
        <v>8732</v>
      </c>
      <c r="C318" s="31" t="s">
        <v>5118</v>
      </c>
      <c r="D318" s="31" t="s">
        <v>8182</v>
      </c>
      <c r="E318" s="30">
        <v>2012.0</v>
      </c>
      <c r="F318" s="32" t="s">
        <v>5120</v>
      </c>
      <c r="G318" s="31" t="s">
        <v>8183</v>
      </c>
      <c r="H318" s="31" t="s">
        <v>8733</v>
      </c>
      <c r="I318" s="31" t="s">
        <v>8188</v>
      </c>
      <c r="J318" s="33">
        <f>IF(A318="","", MAX(COUNTIF('AlumniEI SIGARRA'!A:A,B318),COUNTIF('AlumniEI SIGARRA'!B:B,IF(K318="",C318,K318)),COUNTIF('AlumniEI SIGARRA'!C:C,B318&amp;"@fe.up.pt")))</f>
        <v>1</v>
      </c>
      <c r="K318" s="1"/>
      <c r="L318" s="1"/>
      <c r="M318" s="1" t="str">
        <f>IF(K318&lt;&gt;"",K318,iferror(vlookup(B318,'AlumniEI SIGARRA'!A:B,2,0),iferror(vlookup(B318&amp;"@fe.up.pt",'AlumniEI SIGARRA'!C:V,20,0),C318)))</f>
        <v>Marta Raquel Soares Maio</v>
      </c>
      <c r="N318" s="34" t="str">
        <f t="shared" si="1"/>
        <v>https://www.linkedin.com/in/martamaio/</v>
      </c>
      <c r="O318" s="34" t="str">
        <f>iferror(vlookup(M318,'AlumniEI SIGARRA'!B:E,4,0),iferror(vlookup(B318&amp;"@fe.up.pt",'AlumniEI SIGARRA'!C:E,3,0),vlookup(B318,'AlumniEI SIGARRA'!A:E,5,0)))</f>
        <v>https://www.linkedin.com/in/martamaio/</v>
      </c>
      <c r="P318" s="1" t="str">
        <f t="shared" si="32"/>
        <v/>
      </c>
    </row>
    <row r="319">
      <c r="A319" s="29">
        <v>45354.89134299768</v>
      </c>
      <c r="B319" s="30">
        <v>2.01404783E8</v>
      </c>
      <c r="C319" s="31" t="s">
        <v>1984</v>
      </c>
      <c r="D319" s="31" t="s">
        <v>8182</v>
      </c>
      <c r="E319" s="30">
        <v>2019.0</v>
      </c>
      <c r="F319" s="32" t="s">
        <v>8734</v>
      </c>
      <c r="G319" s="31" t="s">
        <v>8191</v>
      </c>
      <c r="H319" s="31" t="s">
        <v>8735</v>
      </c>
      <c r="I319" s="31" t="s">
        <v>8188</v>
      </c>
      <c r="J319" s="33">
        <f>IF(A319="","", MAX(COUNTIF('AlumniEI SIGARRA'!A:A,B319),COUNTIF('AlumniEI SIGARRA'!B:B,IF(K319="",C319,K319)),COUNTIF('AlumniEI SIGARRA'!C:C,B319&amp;"@fe.up.pt")))</f>
        <v>1</v>
      </c>
      <c r="K319" s="1"/>
      <c r="L319" s="1"/>
      <c r="M319" s="1" t="str">
        <f>IF(K319&lt;&gt;"",K319,iferror(vlookup(B319,'AlumniEI SIGARRA'!A:B,2,0),iferror(vlookup(B319&amp;"@fe.up.pt",'AlumniEI SIGARRA'!C:V,20,0),C319)))</f>
        <v>Fábio Henrique Nunes Caramelo</v>
      </c>
      <c r="N319" s="34" t="str">
        <f t="shared" si="1"/>
        <v>https://www.linkedin.com/in/fabiocaramelo/</v>
      </c>
      <c r="O319" s="1" t="str">
        <f>iferror(vlookup(M319,'AlumniEI SIGARRA'!B:E,4,0),iferror(vlookup(B319&amp;"@fe.up.pt",'AlumniEI SIGARRA'!C:E,3,0),vlookup(B319,'AlumniEI SIGARRA'!A:E,5,0)))</f>
        <v/>
      </c>
      <c r="P319" s="1" t="str">
        <f t="shared" si="32"/>
        <v/>
      </c>
    </row>
    <row r="320">
      <c r="A320" s="29">
        <v>45354.898786261576</v>
      </c>
      <c r="B320" s="35" t="s">
        <v>8736</v>
      </c>
      <c r="C320" s="31" t="s">
        <v>1949</v>
      </c>
      <c r="D320" s="31" t="s">
        <v>8182</v>
      </c>
      <c r="E320" s="30">
        <v>2012.0</v>
      </c>
      <c r="F320" s="32" t="s">
        <v>1951</v>
      </c>
      <c r="G320" s="31" t="s">
        <v>8183</v>
      </c>
      <c r="H320" s="31" t="s">
        <v>1952</v>
      </c>
      <c r="I320" s="31" t="s">
        <v>8188</v>
      </c>
      <c r="J320" s="33">
        <f>IF(A320="","", MAX(COUNTIF('AlumniEI SIGARRA'!A:A,B320),COUNTIF('AlumniEI SIGARRA'!B:B,IF(K320="",C320,K320)),COUNTIF('AlumniEI SIGARRA'!C:C,B320&amp;"@fe.up.pt")))</f>
        <v>1</v>
      </c>
      <c r="K320" s="1"/>
      <c r="L320" s="1"/>
      <c r="M320" s="1" t="str">
        <f>IF(K320&lt;&gt;"",K320,iferror(vlookup(B320,'AlumniEI SIGARRA'!A:B,2,0),iferror(vlookup(B320&amp;"@fe.up.pt",'AlumniEI SIGARRA'!C:V,20,0),C320)))</f>
        <v>Fábio André da Cunha Almeida</v>
      </c>
      <c r="N320" s="34" t="str">
        <f t="shared" si="1"/>
        <v>https://www.linkedin.com/in/fabioacalmeida/</v>
      </c>
      <c r="O320" s="34" t="str">
        <f>iferror(vlookup(M320,'AlumniEI SIGARRA'!B:E,4,0),iferror(vlookup(B320&amp;"@fe.up.pt",'AlumniEI SIGARRA'!C:E,3,0),vlookup(B320,'AlumniEI SIGARRA'!A:E,5,0)))</f>
        <v>https://www.linkedin.com/in/fabioacalmeida/</v>
      </c>
      <c r="P320" s="1" t="str">
        <f t="shared" si="32"/>
        <v/>
      </c>
    </row>
    <row r="321">
      <c r="A321" s="29">
        <v>45354.94049060185</v>
      </c>
      <c r="B321" s="31" t="s">
        <v>8737</v>
      </c>
      <c r="C321" s="31" t="s">
        <v>8738</v>
      </c>
      <c r="D321" s="31" t="s">
        <v>8182</v>
      </c>
      <c r="E321" s="30">
        <v>2011.0</v>
      </c>
      <c r="F321" s="32" t="s">
        <v>4128</v>
      </c>
      <c r="G321" s="31" t="s">
        <v>8183</v>
      </c>
      <c r="H321" s="31"/>
      <c r="I321" s="31" t="s">
        <v>8188</v>
      </c>
      <c r="J321" s="33">
        <f>IF(A321="","", MAX(COUNTIF('AlumniEI SIGARRA'!A:A,B321),COUNTIF('AlumniEI SIGARRA'!B:B,IF(K321="",C321,K321)),COUNTIF('AlumniEI SIGARRA'!C:C,B321&amp;"@fe.up.pt")))</f>
        <v>1</v>
      </c>
      <c r="K321" s="1"/>
      <c r="L321" s="1"/>
      <c r="M321" s="1" t="str">
        <f>IF(K321&lt;&gt;"",K321,iferror(vlookup(B321,'AlumniEI SIGARRA'!A:B,2,0),iferror(vlookup(B321&amp;"@fe.up.pt",'AlumniEI SIGARRA'!C:V,20,0),C321)))</f>
        <v>José Nuno Castro dos Santos Ferreira</v>
      </c>
      <c r="N321" s="34" t="str">
        <f t="shared" si="1"/>
        <v>https://www.linkedin.com/in/jnunoferreira/</v>
      </c>
      <c r="O321" s="34" t="str">
        <f>iferror(vlookup(M321,'AlumniEI SIGARRA'!B:E,4,0),iferror(vlookup(B321&amp;"@fe.up.pt",'AlumniEI SIGARRA'!C:E,3,0),vlookup(B321,'AlumniEI SIGARRA'!A:E,5,0)))</f>
        <v>https://www.linkedin.com/in/jnunoferreira/</v>
      </c>
      <c r="P321" s="1" t="str">
        <f t="shared" si="32"/>
        <v/>
      </c>
    </row>
    <row r="322">
      <c r="A322" s="29">
        <v>45354.99004618055</v>
      </c>
      <c r="B322" s="31" t="s">
        <v>8739</v>
      </c>
      <c r="C322" s="31" t="s">
        <v>6686</v>
      </c>
      <c r="D322" s="31" t="s">
        <v>8214</v>
      </c>
      <c r="E322" s="30">
        <v>2022.0</v>
      </c>
      <c r="F322" s="32" t="s">
        <v>6688</v>
      </c>
      <c r="G322" s="31" t="s">
        <v>8183</v>
      </c>
      <c r="H322" s="31"/>
      <c r="I322" s="31" t="s">
        <v>8188</v>
      </c>
      <c r="J322" s="33">
        <f>IF(A322="","", MAX(COUNTIF('AlumniEI SIGARRA'!A:A,B322),COUNTIF('AlumniEI SIGARRA'!B:B,IF(K322="",C322,K322)),COUNTIF('AlumniEI SIGARRA'!C:C,B322&amp;"@fe.up.pt")))</f>
        <v>1</v>
      </c>
      <c r="K322" s="1"/>
      <c r="L322" s="1"/>
      <c r="M322" s="1" t="str">
        <f>IF(K322&lt;&gt;"",K322,iferror(vlookup(B322,'AlumniEI SIGARRA'!A:B,2,0),iferror(vlookup(B322&amp;"@fe.up.pt",'AlumniEI SIGARRA'!C:V,20,0),C322)))</f>
        <v>Rúben Joás da Silva Pereira</v>
      </c>
      <c r="N322" s="34" t="str">
        <f t="shared" si="1"/>
        <v>https://www.linkedin.com/in/rubenpereira/</v>
      </c>
      <c r="O322" s="34" t="str">
        <f>iferror(vlookup(M322,'AlumniEI SIGARRA'!B:E,4,0),iferror(vlookup(B322&amp;"@fe.up.pt",'AlumniEI SIGARRA'!C:E,3,0),vlookup(B322,'AlumniEI SIGARRA'!A:E,5,0)))</f>
        <v>https://www.linkedin.com/in/rubenpereira/</v>
      </c>
      <c r="P322" s="1" t="str">
        <f t="shared" si="32"/>
        <v/>
      </c>
    </row>
    <row r="323">
      <c r="A323" s="29">
        <v>45355.13812229167</v>
      </c>
      <c r="B323" s="30">
        <v>2.00003147E8</v>
      </c>
      <c r="C323" s="31" t="s">
        <v>8740</v>
      </c>
      <c r="D323" s="31" t="s">
        <v>8214</v>
      </c>
      <c r="E323" s="30">
        <v>2005.0</v>
      </c>
      <c r="F323" s="31" t="s">
        <v>1269</v>
      </c>
      <c r="G323" s="31" t="s">
        <v>8183</v>
      </c>
      <c r="H323" s="31" t="s">
        <v>8741</v>
      </c>
      <c r="I323" s="31" t="s">
        <v>8188</v>
      </c>
      <c r="J323" s="33">
        <f>IF(A323="","", MAX(COUNTIF('AlumniEI SIGARRA'!A:A,B323),COUNTIF('AlumniEI SIGARRA'!B:B,IF(K323="",C323,K323)),COUNTIF('AlumniEI SIGARRA'!C:C,B323&amp;"@fe.up.pt")))</f>
        <v>1</v>
      </c>
      <c r="K323" s="1"/>
      <c r="L323" s="1"/>
      <c r="M323" s="1" t="str">
        <f>IF(K323&lt;&gt;"",K323,iferror(vlookup(B323,'AlumniEI SIGARRA'!A:B,2,0),iferror(vlookup(B323&amp;"@fe.up.pt",'AlumniEI SIGARRA'!C:V,20,0),C323)))</f>
        <v>Cláudia Isabel do Vale Fontes Guimaraes</v>
      </c>
      <c r="N323" s="12" t="str">
        <f t="shared" si="1"/>
        <v>https://www.linkedin.com/in/cláudia-fontes-091ab9/</v>
      </c>
      <c r="O323" s="1" t="str">
        <f>iferror(vlookup(M323,'AlumniEI SIGARRA'!B:E,4,0),iferror(vlookup(B323&amp;"@fe.up.pt",'AlumniEI SIGARRA'!C:E,3,0),vlookup(B323,'AlumniEI SIGARRA'!A:E,5,0)))</f>
        <v>https://www.linkedin.com/in/cláudia-fontes-091ab9/</v>
      </c>
      <c r="P323" s="1" t="str">
        <f t="shared" si="32"/>
        <v/>
      </c>
    </row>
    <row r="324">
      <c r="A324" s="29">
        <v>45355.31594837963</v>
      </c>
      <c r="B324" s="31" t="s">
        <v>8742</v>
      </c>
      <c r="C324" s="31" t="s">
        <v>3955</v>
      </c>
      <c r="D324" s="31" t="s">
        <v>8182</v>
      </c>
      <c r="E324" s="30">
        <v>2013.0</v>
      </c>
      <c r="F324" s="32" t="s">
        <v>3957</v>
      </c>
      <c r="G324" s="31" t="s">
        <v>8183</v>
      </c>
      <c r="H324" s="31" t="s">
        <v>8743</v>
      </c>
      <c r="I324" s="31" t="s">
        <v>8188</v>
      </c>
      <c r="J324" s="33">
        <f>IF(A324="","", MAX(COUNTIF('AlumniEI SIGARRA'!A:A,B324),COUNTIF('AlumniEI SIGARRA'!B:B,IF(K324="",C324,K324)),COUNTIF('AlumniEI SIGARRA'!C:C,B324&amp;"@fe.up.pt")))</f>
        <v>1</v>
      </c>
      <c r="K324" s="1"/>
      <c r="L324" s="1"/>
      <c r="M324" s="1" t="str">
        <f>IF(K324&lt;&gt;"",K324,iferror(vlookup(B324,'AlumniEI SIGARRA'!A:B,2,0),iferror(vlookup(B324&amp;"@fe.up.pt",'AlumniEI SIGARRA'!C:V,20,0),C324)))</f>
        <v>José Fernando Moreira da Silva</v>
      </c>
      <c r="N324" s="34" t="str">
        <f t="shared" si="1"/>
        <v>https://www.linkedin.com/in/nandomoreira/</v>
      </c>
      <c r="O324" s="34" t="str">
        <f>iferror(vlookup(M324,'AlumniEI SIGARRA'!B:E,4,0),iferror(vlookup(B324&amp;"@fe.up.pt",'AlumniEI SIGARRA'!C:E,3,0),vlookup(B324,'AlumniEI SIGARRA'!A:E,5,0)))</f>
        <v>https://www.linkedin.com/in/nandomoreira/</v>
      </c>
      <c r="P324" s="1" t="str">
        <f t="shared" si="32"/>
        <v/>
      </c>
    </row>
    <row r="325">
      <c r="A325" s="29">
        <v>45355.332403368055</v>
      </c>
      <c r="B325" s="31" t="s">
        <v>8744</v>
      </c>
      <c r="C325" s="31" t="s">
        <v>2944</v>
      </c>
      <c r="D325" s="31" t="s">
        <v>8182</v>
      </c>
      <c r="E325" s="30">
        <v>2016.0</v>
      </c>
      <c r="F325" s="32" t="s">
        <v>8745</v>
      </c>
      <c r="G325" s="36" t="s">
        <v>8191</v>
      </c>
      <c r="H325" s="31"/>
      <c r="I325" s="31" t="s">
        <v>8186</v>
      </c>
      <c r="J325" s="33">
        <f>IF(A325="","", MAX(COUNTIF('AlumniEI SIGARRA'!A:A,B325),COUNTIF('AlumniEI SIGARRA'!B:B,IF(K325="",C325,K325)),COUNTIF('AlumniEI SIGARRA'!C:C,B325&amp;"@fe.up.pt")))</f>
        <v>1</v>
      </c>
      <c r="K325" s="1"/>
      <c r="L325" s="1"/>
      <c r="M325" s="1" t="str">
        <f>IF(K325&lt;&gt;"",K325,iferror(vlookup(B325,'AlumniEI SIGARRA'!A:B,2,0),iferror(vlookup(B325&amp;"@fe.up.pt",'AlumniEI SIGARRA'!C:V,20,0),C325)))</f>
        <v>Joana Sofia Mendes Ramos</v>
      </c>
      <c r="N325" s="34" t="str">
        <f t="shared" si="1"/>
        <v>https://www.linkedin.com/in/joanasmramos/</v>
      </c>
      <c r="O325" s="1" t="str">
        <f>iferror(vlookup(M325,'AlumniEI SIGARRA'!B:E,4,0),iferror(vlookup(B325&amp;"@fe.up.pt",'AlumniEI SIGARRA'!C:E,3,0),vlookup(B325,'AlumniEI SIGARRA'!A:E,5,0)))</f>
        <v/>
      </c>
      <c r="P325" s="1" t="str">
        <f t="shared" si="32"/>
        <v/>
      </c>
    </row>
    <row r="326">
      <c r="A326" s="29">
        <v>45355.45430233797</v>
      </c>
      <c r="B326" s="31" t="s">
        <v>8746</v>
      </c>
      <c r="C326" s="31" t="s">
        <v>6312</v>
      </c>
      <c r="D326" s="31" t="s">
        <v>8182</v>
      </c>
      <c r="E326" s="30">
        <v>2013.0</v>
      </c>
      <c r="F326" s="32" t="s">
        <v>8747</v>
      </c>
      <c r="G326" s="31" t="s">
        <v>8183</v>
      </c>
      <c r="H326" s="31" t="s">
        <v>8748</v>
      </c>
      <c r="I326" s="31" t="s">
        <v>8184</v>
      </c>
      <c r="J326" s="33">
        <f>IF(A326="","", MAX(COUNTIF('AlumniEI SIGARRA'!A:A,B326),COUNTIF('AlumniEI SIGARRA'!B:B,IF(K326="",C326,K326)),COUNTIF('AlumniEI SIGARRA'!C:C,B326&amp;"@fe.up.pt")))</f>
        <v>1</v>
      </c>
      <c r="K326" s="1"/>
      <c r="L326" s="1"/>
      <c r="M326" s="1" t="str">
        <f>IF(K326&lt;&gt;"",K326,iferror(vlookup(B326,'AlumniEI SIGARRA'!A:B,2,0),iferror(vlookup(B326&amp;"@fe.up.pt",'AlumniEI SIGARRA'!C:V,20,0),C326)))</f>
        <v>Pedro Tiago Carvalho da Silva Pontes</v>
      </c>
      <c r="N326" s="34" t="str">
        <f t="shared" si="1"/>
        <v>https://www.linkedin.com/in/pedrotiagopontes</v>
      </c>
      <c r="O326" s="34" t="str">
        <f>iferror(vlookup(M326,'AlumniEI SIGARRA'!B:E,4,0),iferror(vlookup(B326&amp;"@fe.up.pt",'AlumniEI SIGARRA'!C:E,3,0),vlookup(B326,'AlumniEI SIGARRA'!A:E,5,0)))</f>
        <v>https://www.linkedin.com/in/pedrotiagopontes/</v>
      </c>
      <c r="P326" s="1"/>
    </row>
    <row r="327">
      <c r="A327" s="29">
        <v>45355.47072622685</v>
      </c>
      <c r="B327" s="31" t="s">
        <v>8749</v>
      </c>
      <c r="C327" s="31" t="s">
        <v>8750</v>
      </c>
      <c r="D327" s="31" t="s">
        <v>8182</v>
      </c>
      <c r="E327" s="30">
        <v>2011.0</v>
      </c>
      <c r="F327" s="32" t="s">
        <v>1535</v>
      </c>
      <c r="G327" s="31" t="s">
        <v>8183</v>
      </c>
      <c r="H327" s="31"/>
      <c r="I327" s="31" t="s">
        <v>8188</v>
      </c>
      <c r="J327" s="33">
        <f>IF(A327="","", MAX(COUNTIF('AlumniEI SIGARRA'!A:A,B327),COUNTIF('AlumniEI SIGARRA'!B:B,IF(K327="",C327,K327)),COUNTIF('AlumniEI SIGARRA'!C:C,B327&amp;"@fe.up.pt")))</f>
        <v>1</v>
      </c>
      <c r="K327" s="1"/>
      <c r="L327" s="1"/>
      <c r="M327" s="1" t="str">
        <f>IF(K327&lt;&gt;"",K327,iferror(vlookup(B327,'AlumniEI SIGARRA'!A:B,2,0),iferror(vlookup(B327&amp;"@fe.up.pt",'AlumniEI SIGARRA'!C:V,20,0),C327)))</f>
        <v>David Manuel Rodrigues de Magalhaes</v>
      </c>
      <c r="N327" s="34" t="str">
        <f t="shared" si="1"/>
        <v>https://www.linkedin.com/in/davidrmagalhaes/</v>
      </c>
      <c r="O327" s="34" t="str">
        <f>iferror(vlookup(M327,'AlumniEI SIGARRA'!B:E,4,0),iferror(vlookup(B327&amp;"@fe.up.pt",'AlumniEI SIGARRA'!C:E,3,0),vlookup(B327,'AlumniEI SIGARRA'!A:E,5,0)))</f>
        <v>https://www.linkedin.com/in/davidrmagalhaes/</v>
      </c>
      <c r="P327" s="1" t="str">
        <f t="shared" ref="P327:P330" si="33">IF(O327&lt;&gt;"",IF(N327=O327,"","BAD"),"")</f>
        <v/>
      </c>
    </row>
    <row r="328">
      <c r="A328" s="29">
        <v>45355.493117708334</v>
      </c>
      <c r="B328" s="31" t="s">
        <v>8751</v>
      </c>
      <c r="C328" s="31" t="s">
        <v>8752</v>
      </c>
      <c r="D328" s="31" t="s">
        <v>8182</v>
      </c>
      <c r="E328" s="30">
        <v>2016.0</v>
      </c>
      <c r="F328" s="32" t="s">
        <v>8753</v>
      </c>
      <c r="G328" s="31" t="s">
        <v>8191</v>
      </c>
      <c r="H328" s="31" t="s">
        <v>4632</v>
      </c>
      <c r="I328" s="31" t="s">
        <v>8188</v>
      </c>
      <c r="J328" s="33">
        <f>IF(A328="","", MAX(COUNTIF('AlumniEI SIGARRA'!A:A,B328),COUNTIF('AlumniEI SIGARRA'!B:B,IF(K328="",C328,K328)),COUNTIF('AlumniEI SIGARRA'!C:C,B328&amp;"@fe.up.pt")))</f>
        <v>1</v>
      </c>
      <c r="K328" s="1"/>
      <c r="L328" s="1"/>
      <c r="M328" s="1" t="str">
        <f>IF(K328&lt;&gt;"",K328,iferror(vlookup(B328,'AlumniEI SIGARRA'!A:B,2,0),iferror(vlookup(B328&amp;"@fe.up.pt",'AlumniEI SIGARRA'!C:V,20,0),C328)))</f>
        <v>Luís Pedro Borges Abreu</v>
      </c>
      <c r="N328" s="34" t="str">
        <f t="shared" si="1"/>
        <v>https://www.linkedin.com/in/luispedroabreu1/</v>
      </c>
      <c r="O328" s="1" t="str">
        <f>iferror(vlookup(M328,'AlumniEI SIGARRA'!B:E,4,0),iferror(vlookup(B328&amp;"@fe.up.pt",'AlumniEI SIGARRA'!C:E,3,0),vlookup(B328,'AlumniEI SIGARRA'!A:E,5,0)))</f>
        <v/>
      </c>
      <c r="P328" s="1" t="str">
        <f t="shared" si="33"/>
        <v/>
      </c>
    </row>
    <row r="329">
      <c r="A329" s="29">
        <v>45355.556109074074</v>
      </c>
      <c r="B329" s="31" t="s">
        <v>8754</v>
      </c>
      <c r="C329" s="31" t="s">
        <v>3054</v>
      </c>
      <c r="D329" s="31" t="s">
        <v>8182</v>
      </c>
      <c r="E329" s="30">
        <v>2015.0</v>
      </c>
      <c r="F329" s="32" t="s">
        <v>8755</v>
      </c>
      <c r="G329" s="31" t="s">
        <v>8183</v>
      </c>
      <c r="H329" s="31" t="s">
        <v>8756</v>
      </c>
      <c r="I329" s="31" t="s">
        <v>8184</v>
      </c>
      <c r="J329" s="33">
        <f>IF(A329="","", MAX(COUNTIF('AlumniEI SIGARRA'!A:A,B329),COUNTIF('AlumniEI SIGARRA'!B:B,IF(K329="",C329,K329)),COUNTIF('AlumniEI SIGARRA'!C:C,B329&amp;"@fe.up.pt")))</f>
        <v>1</v>
      </c>
      <c r="K329" s="1"/>
      <c r="L329" s="1"/>
      <c r="M329" s="1" t="str">
        <f>IF(K329&lt;&gt;"",K329,iferror(vlookup(B329,'AlumniEI SIGARRA'!A:B,2,0),iferror(vlookup(B329&amp;"@fe.up.pt",'AlumniEI SIGARRA'!C:V,20,0),C329)))</f>
        <v>João Carlos Macedo Flores dos Santos</v>
      </c>
      <c r="N329" s="34" t="str">
        <f t="shared" si="1"/>
        <v>https://www.linkedin.com/in/joaocmfs/</v>
      </c>
      <c r="O329" s="1" t="str">
        <f>iferror(vlookup(M329,'AlumniEI SIGARRA'!B:E,4,0),iferror(vlookup(B329&amp;"@fe.up.pt",'AlumniEI SIGARRA'!C:E,3,0),vlookup(B329,'AlumniEI SIGARRA'!A:E,5,0)))</f>
        <v/>
      </c>
      <c r="P329" s="1" t="str">
        <f t="shared" si="33"/>
        <v/>
      </c>
    </row>
    <row r="330">
      <c r="A330" s="29">
        <v>45355.581738113426</v>
      </c>
      <c r="B330" s="31" t="s">
        <v>8757</v>
      </c>
      <c r="C330" s="31" t="s">
        <v>8758</v>
      </c>
      <c r="D330" s="31" t="s">
        <v>8182</v>
      </c>
      <c r="E330" s="30">
        <v>2016.0</v>
      </c>
      <c r="F330" s="32" t="s">
        <v>8759</v>
      </c>
      <c r="G330" s="31" t="s">
        <v>8183</v>
      </c>
      <c r="H330" s="31" t="s">
        <v>8760</v>
      </c>
      <c r="I330" s="31" t="s">
        <v>8184</v>
      </c>
      <c r="J330" s="33">
        <f>IF(A330="","", MAX(COUNTIF('AlumniEI SIGARRA'!A:A,B330),COUNTIF('AlumniEI SIGARRA'!B:B,IF(K330="",C330,K330)),COUNTIF('AlumniEI SIGARRA'!C:C,B330&amp;"@fe.up.pt")))</f>
        <v>1</v>
      </c>
      <c r="K330" s="1"/>
      <c r="L330" s="1"/>
      <c r="M330" s="1" t="str">
        <f>IF(K330&lt;&gt;"",K330,iferror(vlookup(B330,'AlumniEI SIGARRA'!A:B,2,0),iferror(vlookup(B330&amp;"@fe.up.pt",'AlumniEI SIGARRA'!C:V,20,0),C330)))</f>
        <v>Nuno Miguel de Albuquerque Martinho</v>
      </c>
      <c r="N330" s="34" t="str">
        <f t="shared" si="1"/>
        <v>https://www.linkedin.com/in/nuno-martinho-87a9b587/</v>
      </c>
      <c r="O330" s="1" t="str">
        <f>iferror(vlookup(M330,'AlumniEI SIGARRA'!B:E,4,0),iferror(vlookup(B330&amp;"@fe.up.pt",'AlumniEI SIGARRA'!C:E,3,0),vlookup(B330,'AlumniEI SIGARRA'!A:E,5,0)))</f>
        <v/>
      </c>
      <c r="P330" s="1" t="str">
        <f t="shared" si="33"/>
        <v/>
      </c>
    </row>
    <row r="331">
      <c r="A331" s="29">
        <v>45355.59545608796</v>
      </c>
      <c r="B331" s="31" t="s">
        <v>8761</v>
      </c>
      <c r="C331" s="31" t="s">
        <v>2704</v>
      </c>
      <c r="D331" s="31" t="s">
        <v>8182</v>
      </c>
      <c r="E331" s="30">
        <v>2016.0</v>
      </c>
      <c r="F331" s="32" t="s">
        <v>8762</v>
      </c>
      <c r="G331" s="31" t="s">
        <v>8183</v>
      </c>
      <c r="H331" s="31" t="s">
        <v>8763</v>
      </c>
      <c r="I331" s="31" t="s">
        <v>8184</v>
      </c>
      <c r="J331" s="33">
        <f>IF(A331="","", MAX(COUNTIF('AlumniEI SIGARRA'!A:A,B331),COUNTIF('AlumniEI SIGARRA'!B:B,IF(K331="",C331,K331)),COUNTIF('AlumniEI SIGARRA'!C:C,B331&amp;"@fe.up.pt")))</f>
        <v>1</v>
      </c>
      <c r="K331" s="1"/>
      <c r="L331" s="1"/>
      <c r="M331" s="1" t="str">
        <f>IF(K331&lt;&gt;"",K331,iferror(vlookup(B331,'AlumniEI SIGARRA'!A:B,2,0),iferror(vlookup(B331&amp;"@fe.up.pt",'AlumniEI SIGARRA'!C:V,20,0),C331)))</f>
        <v>Hugo Filipe da Silva Matos</v>
      </c>
      <c r="N331" s="34" t="str">
        <f t="shared" si="1"/>
        <v>https://www.linkedin.com/in/hugo-matos-7166b6107</v>
      </c>
      <c r="O331" s="34" t="str">
        <f>iferror(vlookup(M331,'AlumniEI SIGARRA'!B:E,4,0),iferror(vlookup(B331&amp;"@fe.up.pt",'AlumniEI SIGARRA'!C:E,3,0),vlookup(B331,'AlumniEI SIGARRA'!A:E,5,0)))</f>
        <v>https://www.linkedin.com/in/hugo-matos-7166b6107/</v>
      </c>
      <c r="P331" s="1"/>
    </row>
    <row r="332">
      <c r="A332" s="29">
        <v>45355.60853936343</v>
      </c>
      <c r="B332" s="31" t="s">
        <v>8764</v>
      </c>
      <c r="C332" s="31" t="s">
        <v>6986</v>
      </c>
      <c r="D332" s="31" t="s">
        <v>8214</v>
      </c>
      <c r="E332" s="30">
        <v>2007.0</v>
      </c>
      <c r="F332" s="32" t="s">
        <v>8765</v>
      </c>
      <c r="G332" s="31" t="s">
        <v>8183</v>
      </c>
      <c r="H332" s="31"/>
      <c r="I332" s="31" t="s">
        <v>8188</v>
      </c>
      <c r="J332" s="33">
        <f>IF(A332="","", MAX(COUNTIF('AlumniEI SIGARRA'!A:A,B332),COUNTIF('AlumniEI SIGARRA'!B:B,IF(K332="",C332,K332)),COUNTIF('AlumniEI SIGARRA'!C:C,B332&amp;"@fe.up.pt")))</f>
        <v>1</v>
      </c>
      <c r="K332" s="1"/>
      <c r="L332" s="1"/>
      <c r="M332" s="1" t="str">
        <f>IF(K332&lt;&gt;"",K332,iferror(vlookup(B332,'AlumniEI SIGARRA'!A:B,2,0),iferror(vlookup(B332&amp;"@fe.up.pt",'AlumniEI SIGARRA'!C:V,20,0),C332)))</f>
        <v>Sara Raquel de Sousa Marques</v>
      </c>
      <c r="N332" s="34" t="str">
        <f t="shared" si="1"/>
        <v>https://www.linkedin.com/in/sarasmarques</v>
      </c>
      <c r="O332" s="34" t="str">
        <f>iferror(vlookup(M332,'AlumniEI SIGARRA'!B:E,4,0),iferror(vlookup(B332&amp;"@fe.up.pt",'AlumniEI SIGARRA'!C:E,3,0),vlookup(B332,'AlumniEI SIGARRA'!A:E,5,0)))</f>
        <v>https://www.linkedin.com/in/sarasmarques/</v>
      </c>
      <c r="P332" s="1"/>
    </row>
    <row r="333">
      <c r="A333" s="29">
        <v>45355.66460846065</v>
      </c>
      <c r="B333" s="30">
        <v>2.0070555E8</v>
      </c>
      <c r="C333" s="31" t="s">
        <v>8766</v>
      </c>
      <c r="D333" s="31" t="s">
        <v>8182</v>
      </c>
      <c r="E333" s="30">
        <v>2016.0</v>
      </c>
      <c r="F333" s="32" t="s">
        <v>8767</v>
      </c>
      <c r="G333" s="31" t="s">
        <v>8191</v>
      </c>
      <c r="H333" s="31" t="s">
        <v>5446</v>
      </c>
      <c r="I333" s="31" t="s">
        <v>8184</v>
      </c>
      <c r="J333" s="33">
        <f>IF(A333="","", MAX(COUNTIF('AlumniEI SIGARRA'!A:A,B333),COUNTIF('AlumniEI SIGARRA'!B:B,IF(K333="",C333,K333)),COUNTIF('AlumniEI SIGARRA'!C:C,B333&amp;"@fe.up.pt")))</f>
        <v>1</v>
      </c>
      <c r="K333" s="1"/>
      <c r="L333" s="1"/>
      <c r="M333" s="1" t="str">
        <f>IF(K333&lt;&gt;"",K333,iferror(vlookup(B333,'AlumniEI SIGARRA'!A:B,2,0),iferror(vlookup(B333&amp;"@fe.up.pt",'AlumniEI SIGARRA'!C:V,20,0),C333)))</f>
        <v>Nuno Filipe Gomes dos Santos</v>
      </c>
      <c r="N333" s="34" t="str">
        <f t="shared" si="1"/>
        <v>https://www.linkedin.com/in/nunofilipegomessantos/</v>
      </c>
      <c r="O333" s="1" t="str">
        <f>iferror(vlookup(M333,'AlumniEI SIGARRA'!B:E,4,0),iferror(vlookup(B333&amp;"@fe.up.pt",'AlumniEI SIGARRA'!C:E,3,0),vlookup(B333,'AlumniEI SIGARRA'!A:E,5,0)))</f>
        <v/>
      </c>
      <c r="P333" s="1" t="str">
        <f t="shared" ref="P333:P355" si="34">IF(O333&lt;&gt;"",IF(N333=O333,"","BAD"),"")</f>
        <v/>
      </c>
    </row>
    <row r="334">
      <c r="A334" s="29">
        <v>45355.66567959491</v>
      </c>
      <c r="B334" s="31" t="s">
        <v>8768</v>
      </c>
      <c r="C334" s="31" t="s">
        <v>2354</v>
      </c>
      <c r="D334" s="31" t="s">
        <v>8182</v>
      </c>
      <c r="E334" s="30">
        <v>2016.0</v>
      </c>
      <c r="F334" s="32" t="s">
        <v>2356</v>
      </c>
      <c r="G334" s="31" t="s">
        <v>8183</v>
      </c>
      <c r="H334" s="31" t="s">
        <v>8769</v>
      </c>
      <c r="I334" s="31" t="s">
        <v>8188</v>
      </c>
      <c r="J334" s="33">
        <f>IF(A334="","", MAX(COUNTIF('AlumniEI SIGARRA'!A:A,B334),COUNTIF('AlumniEI SIGARRA'!B:B,IF(K334="",C334,K334)),COUNTIF('AlumniEI SIGARRA'!C:C,B334&amp;"@fe.up.pt")))</f>
        <v>1</v>
      </c>
      <c r="K334" s="1"/>
      <c r="L334" s="1"/>
      <c r="M334" s="1" t="str">
        <f>IF(K334&lt;&gt;"",K334,iferror(vlookup(B334,'AlumniEI SIGARRA'!A:B,2,0),iferror(vlookup(B334&amp;"@fe.up.pt",'AlumniEI SIGARRA'!C:V,20,0),C334)))</f>
        <v>Gabriel Braga de Medeiros Mota Borges</v>
      </c>
      <c r="N334" s="34" t="str">
        <f t="shared" si="1"/>
        <v>https://www.linkedin.com/in/gabrielborges93/</v>
      </c>
      <c r="O334" s="34" t="str">
        <f>iferror(vlookup(M334,'AlumniEI SIGARRA'!B:E,4,0),iferror(vlookup(B334&amp;"@fe.up.pt",'AlumniEI SIGARRA'!C:E,3,0),vlookup(B334,'AlumniEI SIGARRA'!A:E,5,0)))</f>
        <v>https://www.linkedin.com/in/gabrielborges93/</v>
      </c>
      <c r="P334" s="1" t="str">
        <f t="shared" si="34"/>
        <v/>
      </c>
    </row>
    <row r="335">
      <c r="A335" s="29">
        <v>45355.68836030093</v>
      </c>
      <c r="B335" s="31" t="s">
        <v>8770</v>
      </c>
      <c r="C335" s="31" t="s">
        <v>5136</v>
      </c>
      <c r="D335" s="31" t="s">
        <v>8194</v>
      </c>
      <c r="E335" s="30">
        <v>2022.0</v>
      </c>
      <c r="F335" s="32" t="s">
        <v>8771</v>
      </c>
      <c r="G335" s="31" t="s">
        <v>8191</v>
      </c>
      <c r="H335" s="31" t="s">
        <v>8772</v>
      </c>
      <c r="I335" s="31" t="s">
        <v>8184</v>
      </c>
      <c r="J335" s="33">
        <f>IF(A335="","", MAX(COUNTIF('AlumniEI SIGARRA'!A:A,B335),COUNTIF('AlumniEI SIGARRA'!B:B,IF(K335="",C335,K335)),COUNTIF('AlumniEI SIGARRA'!C:C,B335&amp;"@fe.up.pt")))</f>
        <v>1</v>
      </c>
      <c r="K335" s="1"/>
      <c r="L335" s="1"/>
      <c r="M335" s="1" t="str">
        <f>IF(K335&lt;&gt;"",K335,iferror(vlookup(B335,'AlumniEI SIGARRA'!A:B,2,0),iferror(vlookup(B335&amp;"@fe.up.pt",'AlumniEI SIGARRA'!C:V,20,0),C335)))</f>
        <v>Matilde Jacinto Oliveira</v>
      </c>
      <c r="N335" s="34" t="str">
        <f t="shared" si="1"/>
        <v>https://www.linkedin.com/in/matildejoliveira/</v>
      </c>
      <c r="O335" s="1" t="str">
        <f>iferror(vlookup(M335,'AlumniEI SIGARRA'!B:E,4,0),iferror(vlookup(B335&amp;"@fe.up.pt",'AlumniEI SIGARRA'!C:E,3,0),vlookup(B335,'AlumniEI SIGARRA'!A:E,5,0)))</f>
        <v/>
      </c>
      <c r="P335" s="1" t="str">
        <f t="shared" si="34"/>
        <v/>
      </c>
    </row>
    <row r="336">
      <c r="A336" s="29">
        <v>45355.7121283912</v>
      </c>
      <c r="B336" s="30">
        <v>2.01504874E8</v>
      </c>
      <c r="C336" s="31" t="s">
        <v>3064</v>
      </c>
      <c r="D336" s="31" t="s">
        <v>8182</v>
      </c>
      <c r="E336" s="30">
        <v>2020.0</v>
      </c>
      <c r="F336" s="32" t="s">
        <v>8773</v>
      </c>
      <c r="G336" s="31" t="s">
        <v>8183</v>
      </c>
      <c r="H336" s="31" t="s">
        <v>8774</v>
      </c>
      <c r="I336" s="31" t="s">
        <v>8188</v>
      </c>
      <c r="J336" s="33">
        <f>IF(A336="","", MAX(COUNTIF('AlumniEI SIGARRA'!A:A,B336),COUNTIF('AlumniEI SIGARRA'!B:B,IF(K336="",C336,K336)),COUNTIF('AlumniEI SIGARRA'!C:C,B336&amp;"@fe.up.pt")))</f>
        <v>1</v>
      </c>
      <c r="K336" s="1"/>
      <c r="L336" s="1"/>
      <c r="M336" s="1" t="str">
        <f>IF(K336&lt;&gt;"",K336,iferror(vlookup(B336,'AlumniEI SIGARRA'!A:B,2,0),iferror(vlookup(B336&amp;"@fe.up.pt",'AlumniEI SIGARRA'!C:V,20,0),C336)))</f>
        <v>João Carlos Miranda de Almeida</v>
      </c>
      <c r="N336" s="34" t="str">
        <f t="shared" si="1"/>
        <v>https://www.linkedin.com/in/joaoalmeida225/</v>
      </c>
      <c r="O336" s="1" t="str">
        <f>iferror(vlookup(M336,'AlumniEI SIGARRA'!B:E,4,0),iferror(vlookup(B336&amp;"@fe.up.pt",'AlumniEI SIGARRA'!C:E,3,0),vlookup(B336,'AlumniEI SIGARRA'!A:E,5,0)))</f>
        <v/>
      </c>
      <c r="P336" s="1" t="str">
        <f t="shared" si="34"/>
        <v/>
      </c>
    </row>
    <row r="337">
      <c r="A337" s="29">
        <v>45355.83443076389</v>
      </c>
      <c r="B337" s="31" t="s">
        <v>8775</v>
      </c>
      <c r="C337" s="31" t="s">
        <v>2563</v>
      </c>
      <c r="D337" s="31" t="s">
        <v>8214</v>
      </c>
      <c r="E337" s="30">
        <v>2005.0</v>
      </c>
      <c r="F337" s="32" t="s">
        <v>2565</v>
      </c>
      <c r="G337" s="31" t="s">
        <v>8183</v>
      </c>
      <c r="H337" s="31" t="s">
        <v>8776</v>
      </c>
      <c r="I337" s="31" t="s">
        <v>8184</v>
      </c>
      <c r="J337" s="33">
        <f>IF(A337="","", MAX(COUNTIF('AlumniEI SIGARRA'!A:A,B337),COUNTIF('AlumniEI SIGARRA'!B:B,IF(K337="",C337,K337)),COUNTIF('AlumniEI SIGARRA'!C:C,B337&amp;"@fe.up.pt")))</f>
        <v>1</v>
      </c>
      <c r="K337" s="1"/>
      <c r="L337" s="1"/>
      <c r="M337" s="1" t="str">
        <f>IF(K337&lt;&gt;"",K337,iferror(vlookup(B337,'AlumniEI SIGARRA'!A:B,2,0),iferror(vlookup(B337&amp;"@fe.up.pt",'AlumniEI SIGARRA'!C:V,20,0),C337)))</f>
        <v>Helder Bruno Moreira Coelho</v>
      </c>
      <c r="N337" s="34" t="str">
        <f t="shared" si="1"/>
        <v>https://www.linkedin.com/in/heldercoelho/</v>
      </c>
      <c r="O337" s="34" t="str">
        <f>iferror(vlookup(M337,'AlumniEI SIGARRA'!B:E,4,0),iferror(vlookup(B337&amp;"@fe.up.pt",'AlumniEI SIGARRA'!C:E,3,0),vlookup(B337,'AlumniEI SIGARRA'!A:E,5,0)))</f>
        <v>https://www.linkedin.com/in/heldercoelho/</v>
      </c>
      <c r="P337" s="1" t="str">
        <f t="shared" si="34"/>
        <v/>
      </c>
    </row>
    <row r="338">
      <c r="A338" s="29">
        <v>45355.895177812505</v>
      </c>
      <c r="B338" s="31" t="s">
        <v>8777</v>
      </c>
      <c r="C338" s="31" t="s">
        <v>2487</v>
      </c>
      <c r="D338" s="31" t="s">
        <v>8214</v>
      </c>
      <c r="E338" s="30">
        <v>2005.0</v>
      </c>
      <c r="F338" s="32" t="s">
        <v>2489</v>
      </c>
      <c r="G338" s="31" t="s">
        <v>8183</v>
      </c>
      <c r="H338" s="31" t="s">
        <v>2490</v>
      </c>
      <c r="I338" s="31" t="s">
        <v>8188</v>
      </c>
      <c r="J338" s="33">
        <f>IF(A338="","", MAX(COUNTIF('AlumniEI SIGARRA'!A:A,B338),COUNTIF('AlumniEI SIGARRA'!B:B,IF(K338="",C338,K338)),COUNTIF('AlumniEI SIGARRA'!C:C,B338&amp;"@fe.up.pt")))</f>
        <v>1</v>
      </c>
      <c r="K338" s="1"/>
      <c r="L338" s="1"/>
      <c r="M338" s="1" t="str">
        <f>IF(K338&lt;&gt;"",K338,iferror(vlookup(B338,'AlumniEI SIGARRA'!A:B,2,0),iferror(vlookup(B338&amp;"@fe.up.pt",'AlumniEI SIGARRA'!C:V,20,0),C338)))</f>
        <v>Guilherme Carlos Miranda Ferreira da Silva</v>
      </c>
      <c r="N338" s="34" t="str">
        <f t="shared" si="1"/>
        <v>https://www.linkedin.com/in/guisil/</v>
      </c>
      <c r="O338" s="34" t="str">
        <f>iferror(vlookup(M338,'AlumniEI SIGARRA'!B:E,4,0),iferror(vlookup(B338&amp;"@fe.up.pt",'AlumniEI SIGARRA'!C:E,3,0),vlookup(B338,'AlumniEI SIGARRA'!A:E,5,0)))</f>
        <v>https://www.linkedin.com/in/guisil/</v>
      </c>
      <c r="P338" s="1" t="str">
        <f t="shared" si="34"/>
        <v/>
      </c>
    </row>
    <row r="339">
      <c r="A339" s="29">
        <v>45355.97616815972</v>
      </c>
      <c r="B339" s="30">
        <v>2.01806429E8</v>
      </c>
      <c r="C339" s="31" t="s">
        <v>1745</v>
      </c>
      <c r="D339" s="31" t="s">
        <v>8182</v>
      </c>
      <c r="E339" s="30">
        <v>2023.0</v>
      </c>
      <c r="F339" s="32" t="s">
        <v>8778</v>
      </c>
      <c r="G339" s="31" t="s">
        <v>8191</v>
      </c>
      <c r="H339" s="31" t="s">
        <v>1747</v>
      </c>
      <c r="I339" s="31" t="s">
        <v>8188</v>
      </c>
      <c r="J339" s="33">
        <f>IF(A339="","", MAX(COUNTIF('AlumniEI SIGARRA'!A:A,B339),COUNTIF('AlumniEI SIGARRA'!B:B,IF(K339="",C339,K339)),COUNTIF('AlumniEI SIGARRA'!C:C,B339&amp;"@fe.up.pt")))</f>
        <v>1</v>
      </c>
      <c r="K339" s="1"/>
      <c r="L339" s="1"/>
      <c r="M339" s="1" t="str">
        <f>IF(K339&lt;&gt;"",K339,iferror(vlookup(B339,'AlumniEI SIGARRA'!A:B,2,0),iferror(vlookup(B339&amp;"@fe.up.pt",'AlumniEI SIGARRA'!C:V,20,0),C339)))</f>
        <v>Diogo Miguel Ferreira Rodrigues</v>
      </c>
      <c r="N339" s="34" t="str">
        <f t="shared" si="1"/>
        <v>https://www.linkedin.com/in/dmfrodrigues/</v>
      </c>
      <c r="O339" s="1" t="str">
        <f>iferror(vlookup(M339,'AlumniEI SIGARRA'!B:E,4,0),iferror(vlookup(B339&amp;"@fe.up.pt",'AlumniEI SIGARRA'!C:E,3,0),vlookup(B339,'AlumniEI SIGARRA'!A:E,5,0)))</f>
        <v/>
      </c>
      <c r="P339" s="1" t="str">
        <f t="shared" si="34"/>
        <v/>
      </c>
    </row>
    <row r="340">
      <c r="A340" s="29">
        <v>45356.38555644676</v>
      </c>
      <c r="B340" s="30">
        <v>2.0140309E8</v>
      </c>
      <c r="C340" s="31" t="s">
        <v>1187</v>
      </c>
      <c r="D340" s="31" t="s">
        <v>8182</v>
      </c>
      <c r="E340" s="30">
        <v>2019.0</v>
      </c>
      <c r="F340" s="32" t="s">
        <v>1189</v>
      </c>
      <c r="G340" s="31" t="s">
        <v>8183</v>
      </c>
      <c r="H340" s="31" t="s">
        <v>8779</v>
      </c>
      <c r="I340" s="31" t="s">
        <v>8186</v>
      </c>
      <c r="J340" s="33">
        <f>IF(A340="","", MAX(COUNTIF('AlumniEI SIGARRA'!A:A,B340),COUNTIF('AlumniEI SIGARRA'!B:B,IF(K340="",C340,K340)),COUNTIF('AlumniEI SIGARRA'!C:C,B340&amp;"@fe.up.pt")))</f>
        <v>1</v>
      </c>
      <c r="K340" s="1"/>
      <c r="L340" s="1"/>
      <c r="M340" s="1" t="str">
        <f>IF(K340&lt;&gt;"",K340,iferror(vlookup(B340,'AlumniEI SIGARRA'!A:B,2,0),iferror(vlookup(B340&amp;"@fe.up.pt",'AlumniEI SIGARRA'!C:V,20,0),C340)))</f>
        <v>Carolina Ferreira Gomes Centeio Jorge</v>
      </c>
      <c r="N340" s="34" t="str">
        <f t="shared" si="1"/>
        <v>https://www.linkedin.com/in/carolinacenteiojorge/</v>
      </c>
      <c r="O340" s="34" t="str">
        <f>iferror(vlookup(M340,'AlumniEI SIGARRA'!B:E,4,0),iferror(vlookup(B340&amp;"@fe.up.pt",'AlumniEI SIGARRA'!C:E,3,0),vlookup(B340,'AlumniEI SIGARRA'!A:E,5,0)))</f>
        <v>https://www.linkedin.com/in/carolinacenteiojorge/</v>
      </c>
      <c r="P340" s="1" t="str">
        <f t="shared" si="34"/>
        <v/>
      </c>
    </row>
    <row r="341">
      <c r="A341" s="29">
        <v>45356.41844195602</v>
      </c>
      <c r="B341" s="30">
        <v>2.01905952E8</v>
      </c>
      <c r="C341" s="31" t="s">
        <v>2994</v>
      </c>
      <c r="D341" s="31" t="s">
        <v>8194</v>
      </c>
      <c r="E341" s="30">
        <v>2024.0</v>
      </c>
      <c r="F341" s="32" t="s">
        <v>8780</v>
      </c>
      <c r="G341" s="36" t="s">
        <v>8191</v>
      </c>
      <c r="H341" s="31"/>
      <c r="I341" s="31" t="s">
        <v>8184</v>
      </c>
      <c r="J341" s="33">
        <f>IF(A341="","", MAX(COUNTIF('AlumniEI SIGARRA'!A:A,B341),COUNTIF('AlumniEI SIGARRA'!B:B,IF(K341="",C341,K341)),COUNTIF('AlumniEI SIGARRA'!C:C,B341&amp;"@fe.up.pt")))</f>
        <v>1</v>
      </c>
      <c r="K341" s="1"/>
      <c r="L341" s="1"/>
      <c r="M341" s="1" t="str">
        <f>IF(K341&lt;&gt;"",K341,iferror(vlookup(B341,'AlumniEI SIGARRA'!A:B,2,0),iferror(vlookup(B341&amp;"@fe.up.pt",'AlumniEI SIGARRA'!C:V,20,0),C341)))</f>
        <v>João André Silva Roleira Marinho</v>
      </c>
      <c r="N341" s="34" t="str">
        <f t="shared" si="1"/>
        <v>https://www.linkedin.com/in/joaoamarinho/</v>
      </c>
      <c r="O341" s="1" t="str">
        <f>iferror(vlookup(M341,'AlumniEI SIGARRA'!B:E,4,0),iferror(vlookup(B341&amp;"@fe.up.pt",'AlumniEI SIGARRA'!C:E,3,0),vlookup(B341,'AlumniEI SIGARRA'!A:E,5,0)))</f>
        <v/>
      </c>
      <c r="P341" s="1" t="str">
        <f t="shared" si="34"/>
        <v/>
      </c>
    </row>
    <row r="342">
      <c r="A342" s="29">
        <v>45356.500711064815</v>
      </c>
      <c r="B342" s="31" t="s">
        <v>8781</v>
      </c>
      <c r="C342" s="31" t="s">
        <v>2188</v>
      </c>
      <c r="D342" s="31" t="s">
        <v>8214</v>
      </c>
      <c r="E342" s="30">
        <v>2002.0</v>
      </c>
      <c r="F342" s="32" t="s">
        <v>8782</v>
      </c>
      <c r="G342" s="31" t="s">
        <v>8191</v>
      </c>
      <c r="H342" s="31" t="s">
        <v>8783</v>
      </c>
      <c r="I342" s="31" t="s">
        <v>8184</v>
      </c>
      <c r="J342" s="33">
        <f>IF(A342="","", MAX(COUNTIF('AlumniEI SIGARRA'!A:A,B342),COUNTIF('AlumniEI SIGARRA'!B:B,IF(K342="",C342,K342)),COUNTIF('AlumniEI SIGARRA'!C:C,B342&amp;"@fe.up.pt")))</f>
        <v>1</v>
      </c>
      <c r="K342" s="1"/>
      <c r="L342" s="1"/>
      <c r="M342" s="1" t="str">
        <f>IF(K342&lt;&gt;"",K342,iferror(vlookup(B342,'AlumniEI SIGARRA'!A:B,2,0),iferror(vlookup(B342&amp;"@fe.up.pt",'AlumniEI SIGARRA'!C:V,20,0),C342)))</f>
        <v>Filipe Manuel Ribeiro Vicente Veiga</v>
      </c>
      <c r="N342" s="34" t="str">
        <f t="shared" si="1"/>
        <v>https://www.linkedin.com/in/filipeveiga/</v>
      </c>
      <c r="O342" s="1" t="str">
        <f>iferror(vlookup(M342,'AlumniEI SIGARRA'!B:E,4,0),iferror(vlookup(B342&amp;"@fe.up.pt",'AlumniEI SIGARRA'!C:E,3,0),vlookup(B342,'AlumniEI SIGARRA'!A:E,5,0)))</f>
        <v/>
      </c>
      <c r="P342" s="1" t="str">
        <f t="shared" si="34"/>
        <v/>
      </c>
    </row>
    <row r="343">
      <c r="A343" s="29">
        <v>45356.777625393515</v>
      </c>
      <c r="B343" s="30">
        <v>0.0</v>
      </c>
      <c r="C343" s="31" t="s">
        <v>367</v>
      </c>
      <c r="D343" s="31" t="s">
        <v>8182</v>
      </c>
      <c r="E343" s="30">
        <v>2010.0</v>
      </c>
      <c r="F343" s="32" t="s">
        <v>8784</v>
      </c>
      <c r="G343" s="31" t="s">
        <v>8191</v>
      </c>
      <c r="H343" s="31" t="s">
        <v>369</v>
      </c>
      <c r="I343" s="31" t="s">
        <v>8186</v>
      </c>
      <c r="J343" s="33">
        <f>IF(A343="","", MAX(COUNTIF('AlumniEI SIGARRA'!A:A,B343),COUNTIF('AlumniEI SIGARRA'!B:B,IF(K343="",C343,K343)),COUNTIF('AlumniEI SIGARRA'!C:C,B343&amp;"@fe.up.pt")))</f>
        <v>1</v>
      </c>
      <c r="K343" s="1"/>
      <c r="L343" s="1"/>
      <c r="M343" s="1" t="str">
        <f>IF(K343&lt;&gt;"",K343,iferror(vlookup(B343,'AlumniEI SIGARRA'!A:B,2,0),iferror(vlookup(B343&amp;"@fe.up.pt",'AlumniEI SIGARRA'!C:V,20,0),C343)))</f>
        <v>André Amarante dos Santos Cunha</v>
      </c>
      <c r="N343" s="34" t="str">
        <f t="shared" si="1"/>
        <v>https://www.linkedin.com/in/andrecunha86</v>
      </c>
      <c r="O343" s="1" t="str">
        <f>iferror(vlookup(M343,'AlumniEI SIGARRA'!B:E,4,0),iferror(vlookup(B343&amp;"@fe.up.pt",'AlumniEI SIGARRA'!C:E,3,0),vlookup(B343,'AlumniEI SIGARRA'!A:E,5,0)))</f>
        <v/>
      </c>
      <c r="P343" s="1" t="str">
        <f t="shared" si="34"/>
        <v/>
      </c>
    </row>
    <row r="344">
      <c r="A344" s="29">
        <v>45356.90100372685</v>
      </c>
      <c r="B344" s="30">
        <v>2.01506252E8</v>
      </c>
      <c r="C344" s="31" t="s">
        <v>3664</v>
      </c>
      <c r="D344" s="31" t="s">
        <v>8182</v>
      </c>
      <c r="E344" s="30">
        <v>2022.0</v>
      </c>
      <c r="F344" s="32" t="s">
        <v>8785</v>
      </c>
      <c r="G344" s="31" t="s">
        <v>8191</v>
      </c>
      <c r="H344" s="31" t="s">
        <v>8786</v>
      </c>
      <c r="I344" s="31" t="s">
        <v>8184</v>
      </c>
      <c r="J344" s="33">
        <f>IF(A344="","", MAX(COUNTIF('AlumniEI SIGARRA'!A:A,B344),COUNTIF('AlumniEI SIGARRA'!B:B,IF(K344="",C344,K344)),COUNTIF('AlumniEI SIGARRA'!C:C,B344&amp;"@fe.up.pt")))</f>
        <v>1</v>
      </c>
      <c r="K344" s="1"/>
      <c r="L344" s="1"/>
      <c r="M344" s="1" t="str">
        <f>IF(K344&lt;&gt;"",K344,iferror(vlookup(B344,'AlumniEI SIGARRA'!A:B,2,0),iferror(vlookup(B344&amp;"@fe.up.pt",'AlumniEI SIGARRA'!C:V,20,0),C344)))</f>
        <v>João Pedro Teixeira Pereira de Sá</v>
      </c>
      <c r="N344" s="34" t="str">
        <f t="shared" si="1"/>
        <v>https://www.linkedin.com/in/jotapsa/</v>
      </c>
      <c r="O344" s="1" t="str">
        <f>iferror(vlookup(M344,'AlumniEI SIGARRA'!B:E,4,0),iferror(vlookup(B344&amp;"@fe.up.pt",'AlumniEI SIGARRA'!C:E,3,0),vlookup(B344,'AlumniEI SIGARRA'!A:E,5,0)))</f>
        <v/>
      </c>
      <c r="P344" s="1" t="str">
        <f t="shared" si="34"/>
        <v/>
      </c>
    </row>
    <row r="345">
      <c r="A345" s="29">
        <v>45357.031926979165</v>
      </c>
      <c r="B345" s="35" t="s">
        <v>8787</v>
      </c>
      <c r="C345" s="31" t="s">
        <v>7430</v>
      </c>
      <c r="D345" s="31" t="s">
        <v>8214</v>
      </c>
      <c r="E345" s="30">
        <v>2007.0</v>
      </c>
      <c r="F345" s="32" t="s">
        <v>8052</v>
      </c>
      <c r="G345" s="31" t="s">
        <v>8183</v>
      </c>
      <c r="H345" s="31" t="s">
        <v>7431</v>
      </c>
      <c r="I345" s="31" t="s">
        <v>8188</v>
      </c>
      <c r="J345" s="33">
        <f>IF(A345="","", MAX(COUNTIF('AlumniEI SIGARRA'!A:A,B345),COUNTIF('AlumniEI SIGARRA'!B:B,IF(K345="",C345,K345)),COUNTIF('AlumniEI SIGARRA'!C:C,B345&amp;"@fe.up.pt")))</f>
        <v>1</v>
      </c>
      <c r="K345" s="1"/>
      <c r="L345" s="1"/>
      <c r="M345" s="1" t="str">
        <f>IF(K345&lt;&gt;"",K345,iferror(vlookup(B345,'AlumniEI SIGARRA'!A:B,2,0),iferror(vlookup(B345&amp;"@fe.up.pt",'AlumniEI SIGARRA'!C:V,20,0),C345)))</f>
        <v>Tiago Miguel Gonçalves da Silva</v>
      </c>
      <c r="N345" s="34" t="str">
        <f t="shared" si="1"/>
        <v>https://www.linkedin.com/in/ei02099/</v>
      </c>
      <c r="O345" s="1" t="str">
        <f>iferror(vlookup(M345,'AlumniEI SIGARRA'!B:E,4,0),iferror(vlookup(B345&amp;"@fe.up.pt",'AlumniEI SIGARRA'!C:E,3,0),vlookup(B345,'AlumniEI SIGARRA'!A:E,5,0)))</f>
        <v/>
      </c>
      <c r="P345" s="1" t="str">
        <f t="shared" si="34"/>
        <v/>
      </c>
    </row>
    <row r="346">
      <c r="A346" s="29">
        <v>45357.424604722226</v>
      </c>
      <c r="B346" s="30">
        <v>2.01403877E8</v>
      </c>
      <c r="C346" s="31" t="s">
        <v>2411</v>
      </c>
      <c r="D346" s="31" t="s">
        <v>8182</v>
      </c>
      <c r="E346" s="30">
        <v>2019.0</v>
      </c>
      <c r="F346" s="32" t="s">
        <v>8788</v>
      </c>
      <c r="G346" s="31" t="s">
        <v>8191</v>
      </c>
      <c r="H346" s="31" t="s">
        <v>2413</v>
      </c>
      <c r="I346" s="31" t="s">
        <v>8188</v>
      </c>
      <c r="J346" s="33">
        <f>IF(A346="","", MAX(COUNTIF('AlumniEI SIGARRA'!A:A,B346),COUNTIF('AlumniEI SIGARRA'!B:B,IF(K346="",C346,K346)),COUNTIF('AlumniEI SIGARRA'!C:C,B346&amp;"@fe.up.pt")))</f>
        <v>1</v>
      </c>
      <c r="K346" s="1"/>
      <c r="L346" s="1"/>
      <c r="M346" s="1" t="str">
        <f>IF(K346&lt;&gt;"",K346,iferror(vlookup(B346,'AlumniEI SIGARRA'!A:B,2,0),iferror(vlookup(B346&amp;"@fe.up.pt",'AlumniEI SIGARRA'!C:V,20,0),C346)))</f>
        <v>Gonçalo Barroso Gonçalves de Sousa Ribeiro</v>
      </c>
      <c r="N346" s="34" t="str">
        <f t="shared" si="1"/>
        <v>https://www.linkedin.com/in/gibeiro/</v>
      </c>
      <c r="O346" s="1" t="str">
        <f>iferror(vlookup(M346,'AlumniEI SIGARRA'!B:E,4,0),iferror(vlookup(B346&amp;"@fe.up.pt",'AlumniEI SIGARRA'!C:E,3,0),vlookup(B346,'AlumniEI SIGARRA'!A:E,5,0)))</f>
        <v/>
      </c>
      <c r="P346" s="1" t="str">
        <f t="shared" si="34"/>
        <v/>
      </c>
    </row>
    <row r="347">
      <c r="A347" s="29">
        <v>45357.47243725695</v>
      </c>
      <c r="B347" s="30">
        <v>2.0190492E8</v>
      </c>
      <c r="C347" s="31" t="s">
        <v>1936</v>
      </c>
      <c r="D347" s="31" t="s">
        <v>8194</v>
      </c>
      <c r="E347" s="30">
        <v>2022.0</v>
      </c>
      <c r="F347" s="32" t="s">
        <v>7921</v>
      </c>
      <c r="G347" s="31" t="s">
        <v>8191</v>
      </c>
      <c r="H347" s="31" t="s">
        <v>1938</v>
      </c>
      <c r="I347" s="31" t="s">
        <v>8184</v>
      </c>
      <c r="J347" s="33">
        <f>IF(A347="","", MAX(COUNTIF('AlumniEI SIGARRA'!A:A,B347),COUNTIF('AlumniEI SIGARRA'!B:B,IF(K347="",C347,K347)),COUNTIF('AlumniEI SIGARRA'!C:C,B347&amp;"@fe.up.pt")))</f>
        <v>1</v>
      </c>
      <c r="K347" s="1"/>
      <c r="L347" s="1"/>
      <c r="M347" s="1" t="str">
        <f>IF(K347&lt;&gt;"",K347,iferror(vlookup(B347,'AlumniEI SIGARRA'!A:B,2,0),iferror(vlookup(B347&amp;"@fe.up.pt",'AlumniEI SIGARRA'!C:V,20,0),C347)))</f>
        <v>Eunice Juliana Freitas Amorim</v>
      </c>
      <c r="N347" s="34" t="str">
        <f t="shared" si="1"/>
        <v>https://www.linkedin.com/in/eunice-amorim-a3663b240/</v>
      </c>
      <c r="O347" s="1" t="str">
        <f>iferror(vlookup(M347,'AlumniEI SIGARRA'!B:E,4,0),iferror(vlookup(B347&amp;"@fe.up.pt",'AlumniEI SIGARRA'!C:E,3,0),vlookup(B347,'AlumniEI SIGARRA'!A:E,5,0)))</f>
        <v/>
      </c>
      <c r="P347" s="1" t="str">
        <f t="shared" si="34"/>
        <v/>
      </c>
    </row>
    <row r="348">
      <c r="A348" s="29">
        <v>45357.5805596412</v>
      </c>
      <c r="B348" s="30">
        <v>2.00606937E8</v>
      </c>
      <c r="C348" s="31" t="s">
        <v>5826</v>
      </c>
      <c r="D348" s="31" t="s">
        <v>8182</v>
      </c>
      <c r="E348" s="30">
        <v>2015.0</v>
      </c>
      <c r="F348" s="32" t="s">
        <v>5828</v>
      </c>
      <c r="G348" s="31" t="s">
        <v>8183</v>
      </c>
      <c r="H348" s="31" t="s">
        <v>5829</v>
      </c>
      <c r="I348" s="31" t="s">
        <v>8186</v>
      </c>
      <c r="J348" s="33">
        <f>IF(A348="","", MAX(COUNTIF('AlumniEI SIGARRA'!A:A,B348),COUNTIF('AlumniEI SIGARRA'!B:B,IF(K348="",C348,K348)),COUNTIF('AlumniEI SIGARRA'!C:C,B348&amp;"@fe.up.pt")))</f>
        <v>1</v>
      </c>
      <c r="K348" s="1"/>
      <c r="L348" s="1"/>
      <c r="M348" s="1" t="str">
        <f>IF(K348&lt;&gt;"",K348,iferror(vlookup(B348,'AlumniEI SIGARRA'!A:B,2,0),iferror(vlookup(B348&amp;"@fe.up.pt",'AlumniEI SIGARRA'!C:V,20,0),C348)))</f>
        <v>Pedro André dos Santos Oliveira</v>
      </c>
      <c r="N348" s="34" t="str">
        <f t="shared" si="1"/>
        <v>https://www.linkedin.com/in/pedroandreoliveira/</v>
      </c>
      <c r="O348" s="34" t="str">
        <f>iferror(vlookup(M348,'AlumniEI SIGARRA'!B:E,4,0),iferror(vlookup(B348&amp;"@fe.up.pt",'AlumniEI SIGARRA'!C:E,3,0),vlookup(B348,'AlumniEI SIGARRA'!A:E,5,0)))</f>
        <v>https://www.linkedin.com/in/pedroandreoliveira/</v>
      </c>
      <c r="P348" s="1" t="str">
        <f t="shared" si="34"/>
        <v/>
      </c>
    </row>
    <row r="349">
      <c r="A349" s="29">
        <v>45357.591688506946</v>
      </c>
      <c r="B349" s="30">
        <v>1.99402999E8</v>
      </c>
      <c r="C349" s="31" t="s">
        <v>547</v>
      </c>
      <c r="D349" s="31" t="s">
        <v>8214</v>
      </c>
      <c r="E349" s="30">
        <v>1999.0</v>
      </c>
      <c r="F349" s="32" t="s">
        <v>549</v>
      </c>
      <c r="G349" s="31" t="s">
        <v>8183</v>
      </c>
      <c r="H349" s="31"/>
      <c r="I349" s="31" t="s">
        <v>8184</v>
      </c>
      <c r="J349" s="33">
        <f>IF(A349="","", MAX(COUNTIF('AlumniEI SIGARRA'!A:A,B349),COUNTIF('AlumniEI SIGARRA'!B:B,IF(K349="",C349,K349)),COUNTIF('AlumniEI SIGARRA'!C:C,B349&amp;"@fe.up.pt")))</f>
        <v>1</v>
      </c>
      <c r="K349" s="1"/>
      <c r="L349" s="1"/>
      <c r="M349" s="1" t="str">
        <f>IF(K349&lt;&gt;"",K349,iferror(vlookup(B349,'AlumniEI SIGARRA'!A:B,2,0),iferror(vlookup(B349&amp;"@fe.up.pt",'AlumniEI SIGARRA'!C:V,20,0),C349)))</f>
        <v>André Monteiro de Oliveira Restivo</v>
      </c>
      <c r="N349" s="34" t="str">
        <f t="shared" si="1"/>
        <v>https://www.linkedin.com/in/arestivo/</v>
      </c>
      <c r="O349" s="34" t="str">
        <f>iferror(vlookup(M349,'AlumniEI SIGARRA'!B:E,4,0),iferror(vlookup(B349&amp;"@fe.up.pt",'AlumniEI SIGARRA'!C:E,3,0),vlookup(B349,'AlumniEI SIGARRA'!A:E,5,0)))</f>
        <v>https://www.linkedin.com/in/arestivo/</v>
      </c>
      <c r="P349" s="1" t="str">
        <f t="shared" si="34"/>
        <v/>
      </c>
    </row>
    <row r="350">
      <c r="A350" s="29">
        <v>45357.66544952546</v>
      </c>
      <c r="B350" s="30">
        <v>2.01603265E8</v>
      </c>
      <c r="C350" s="31" t="s">
        <v>2462</v>
      </c>
      <c r="D350" s="31" t="s">
        <v>8182</v>
      </c>
      <c r="E350" s="30">
        <v>2021.0</v>
      </c>
      <c r="F350" s="32" t="s">
        <v>8789</v>
      </c>
      <c r="G350" s="31" t="s">
        <v>8191</v>
      </c>
      <c r="H350" s="31" t="s">
        <v>2464</v>
      </c>
      <c r="I350" s="31" t="s">
        <v>8188</v>
      </c>
      <c r="J350" s="33">
        <f>IF(A350="","", MAX(COUNTIF('AlumniEI SIGARRA'!A:A,B350),COUNTIF('AlumniEI SIGARRA'!B:B,IF(K350="",C350,K350)),COUNTIF('AlumniEI SIGARRA'!C:C,B350&amp;"@fe.up.pt")))</f>
        <v>1</v>
      </c>
      <c r="K350" s="1"/>
      <c r="L350" s="1"/>
      <c r="M350" s="1" t="str">
        <f>IF(K350&lt;&gt;"",K350,iferror(vlookup(B350,'AlumniEI SIGARRA'!A:B,2,0),iferror(vlookup(B350&amp;"@fe.up.pt",'AlumniEI SIGARRA'!C:V,20,0),C350)))</f>
        <v>Gonçalo Regueiras dos Santos</v>
      </c>
      <c r="N350" s="34" t="str">
        <f t="shared" si="1"/>
        <v>https://www.linkedin.com/in/g-rsantos/</v>
      </c>
      <c r="O350" s="1" t="str">
        <f>iferror(vlookup(M350,'AlumniEI SIGARRA'!B:E,4,0),iferror(vlookup(B350&amp;"@fe.up.pt",'AlumniEI SIGARRA'!C:E,3,0),vlookup(B350,'AlumniEI SIGARRA'!A:E,5,0)))</f>
        <v/>
      </c>
      <c r="P350" s="1" t="str">
        <f t="shared" si="34"/>
        <v/>
      </c>
    </row>
    <row r="351">
      <c r="A351" s="29">
        <v>45357.698116562504</v>
      </c>
      <c r="B351" s="30">
        <v>2.01506239E8</v>
      </c>
      <c r="C351" s="31" t="s">
        <v>79</v>
      </c>
      <c r="D351" s="31" t="s">
        <v>8182</v>
      </c>
      <c r="E351" s="30">
        <v>2020.0</v>
      </c>
      <c r="F351" s="32" t="s">
        <v>8790</v>
      </c>
      <c r="G351" s="31" t="s">
        <v>8191</v>
      </c>
      <c r="H351" s="31" t="s">
        <v>81</v>
      </c>
      <c r="I351" s="31" t="s">
        <v>8184</v>
      </c>
      <c r="J351" s="33">
        <f>IF(A351="","", MAX(COUNTIF('AlumniEI SIGARRA'!A:A,B351),COUNTIF('AlumniEI SIGARRA'!B:B,IF(K351="",C351,K351)),COUNTIF('AlumniEI SIGARRA'!C:C,B351&amp;"@fe.up.pt")))</f>
        <v>1</v>
      </c>
      <c r="K351" s="1"/>
      <c r="L351" s="1"/>
      <c r="M351" s="1" t="str">
        <f>IF(K351&lt;&gt;"",K351,iferror(vlookup(B351,'AlumniEI SIGARRA'!A:B,2,0),iferror(vlookup(B351&amp;"@fe.up.pt",'AlumniEI SIGARRA'!C:V,20,0),C351)))</f>
        <v>Afonso Jorge Moreira Maia Ramos</v>
      </c>
      <c r="N351" s="34" t="str">
        <f t="shared" si="1"/>
        <v>https://www.linkedin.com/in/afonsojramos</v>
      </c>
      <c r="O351" s="1" t="str">
        <f>iferror(vlookup(M351,'AlumniEI SIGARRA'!B:E,4,0),iferror(vlookup(B351&amp;"@fe.up.pt",'AlumniEI SIGARRA'!C:E,3,0),vlookup(B351,'AlumniEI SIGARRA'!A:E,5,0)))</f>
        <v/>
      </c>
      <c r="P351" s="1" t="str">
        <f t="shared" si="34"/>
        <v/>
      </c>
    </row>
    <row r="352">
      <c r="A352" s="29">
        <v>45357.79116680556</v>
      </c>
      <c r="B352" s="30">
        <v>2.00003214E8</v>
      </c>
      <c r="C352" s="31" t="s">
        <v>3979</v>
      </c>
      <c r="D352" s="31" t="s">
        <v>8182</v>
      </c>
      <c r="E352" s="30">
        <v>2011.0</v>
      </c>
      <c r="F352" s="32" t="s">
        <v>3981</v>
      </c>
      <c r="G352" s="31" t="s">
        <v>8183</v>
      </c>
      <c r="H352" s="31" t="s">
        <v>8791</v>
      </c>
      <c r="I352" s="31" t="s">
        <v>8184</v>
      </c>
      <c r="J352" s="33">
        <f>IF(A352="","", MAX(COUNTIF('AlumniEI SIGARRA'!A:A,B352),COUNTIF('AlumniEI SIGARRA'!B:B,IF(K352="",C352,K352)),COUNTIF('AlumniEI SIGARRA'!C:C,B352&amp;"@fe.up.pt")))</f>
        <v>1</v>
      </c>
      <c r="K352" s="1"/>
      <c r="L352" s="1"/>
      <c r="M352" s="1" t="str">
        <f>IF(K352&lt;&gt;"",K352,iferror(vlookup(B352,'AlumniEI SIGARRA'!A:B,2,0),iferror(vlookup(B352&amp;"@fe.up.pt",'AlumniEI SIGARRA'!C:V,20,0),C352)))</f>
        <v>José Leandro Amaro da Veiga</v>
      </c>
      <c r="N352" s="34" t="str">
        <f t="shared" si="1"/>
        <v>https://www.linkedin.com/in/joseveiga/</v>
      </c>
      <c r="O352" s="34" t="str">
        <f>iferror(vlookup(M352,'AlumniEI SIGARRA'!B:E,4,0),iferror(vlookup(B352&amp;"@fe.up.pt",'AlumniEI SIGARRA'!C:E,3,0),vlookup(B352,'AlumniEI SIGARRA'!A:E,5,0)))</f>
        <v>https://www.linkedin.com/in/joseveiga/</v>
      </c>
      <c r="P352" s="1" t="str">
        <f t="shared" si="34"/>
        <v/>
      </c>
    </row>
    <row r="353">
      <c r="A353" s="29">
        <v>45357.842808912035</v>
      </c>
      <c r="B353" s="35" t="s">
        <v>8792</v>
      </c>
      <c r="C353" s="31" t="s">
        <v>8793</v>
      </c>
      <c r="D353" s="31" t="s">
        <v>8182</v>
      </c>
      <c r="E353" s="30">
        <v>2008.0</v>
      </c>
      <c r="F353" s="32" t="s">
        <v>2693</v>
      </c>
      <c r="G353" s="31" t="s">
        <v>8183</v>
      </c>
      <c r="H353" s="31"/>
      <c r="I353" s="31" t="s">
        <v>8188</v>
      </c>
      <c r="J353" s="33">
        <f>IF(A353="","", MAX(COUNTIF('AlumniEI SIGARRA'!A:A,B353),COUNTIF('AlumniEI SIGARRA'!B:B,IF(K353="",C353,K353)),COUNTIF('AlumniEI SIGARRA'!C:C,B353&amp;"@fe.up.pt")))</f>
        <v>1</v>
      </c>
      <c r="K353" s="1" t="s">
        <v>2691</v>
      </c>
      <c r="L353" s="1"/>
      <c r="M353" s="1" t="str">
        <f>IF(K353&lt;&gt;"",K353,iferror(vlookup(B353,'AlumniEI SIGARRA'!A:B,2,0),iferror(vlookup(B353&amp;"@fe.up.pt",'AlumniEI SIGARRA'!C:V,20,0),C353)))</f>
        <v>Hugo César Maciel Martins</v>
      </c>
      <c r="N353" s="34" t="str">
        <f t="shared" si="1"/>
        <v>https://www.linkedin.com/in/hugo-c-martins/</v>
      </c>
      <c r="O353" s="34" t="str">
        <f>iferror(vlookup(M353,'AlumniEI SIGARRA'!B:E,4,0),iferror(vlookup(B353&amp;"@fe.up.pt",'AlumniEI SIGARRA'!C:E,3,0),vlookup(B353,'AlumniEI SIGARRA'!A:E,5,0)))</f>
        <v>https://www.linkedin.com/in/hugo-c-martins/</v>
      </c>
      <c r="P353" s="1" t="str">
        <f t="shared" si="34"/>
        <v/>
      </c>
    </row>
    <row r="354">
      <c r="A354" s="29">
        <v>45357.90749616898</v>
      </c>
      <c r="B354" s="31" t="s">
        <v>8794</v>
      </c>
      <c r="C354" s="31" t="s">
        <v>8795</v>
      </c>
      <c r="D354" s="31" t="s">
        <v>8182</v>
      </c>
      <c r="E354" s="30">
        <v>2011.0</v>
      </c>
      <c r="F354" s="32" t="s">
        <v>8796</v>
      </c>
      <c r="G354" s="31" t="s">
        <v>8191</v>
      </c>
      <c r="H354" s="31" t="s">
        <v>4066</v>
      </c>
      <c r="I354" s="31" t="s">
        <v>8188</v>
      </c>
      <c r="J354" s="33">
        <f>IF(A354="","", MAX(COUNTIF('AlumniEI SIGARRA'!A:A,B354),COUNTIF('AlumniEI SIGARRA'!B:B,IF(K354="",C354,K354)),COUNTIF('AlumniEI SIGARRA'!C:C,B354&amp;"@fe.up.pt")))</f>
        <v>1</v>
      </c>
      <c r="K354" s="1"/>
      <c r="L354" s="1"/>
      <c r="M354" s="1" t="str">
        <f>IF(K354&lt;&gt;"",K354,iferror(vlookup(B354,'AlumniEI SIGARRA'!A:B,2,0),iferror(vlookup(B354&amp;"@fe.up.pt",'AlumniEI SIGARRA'!C:V,20,0),C354)))</f>
        <v>José Miguel Castro Martins</v>
      </c>
      <c r="N354" s="34" t="str">
        <f t="shared" si="1"/>
        <v>https://www.linkedin.com/in/josemartins88/</v>
      </c>
      <c r="O354" s="1" t="str">
        <f>iferror(vlookup(M354,'AlumniEI SIGARRA'!B:E,4,0),iferror(vlookup(B354&amp;"@fe.up.pt",'AlumniEI SIGARRA'!C:E,3,0),vlookup(B354,'AlumniEI SIGARRA'!A:E,5,0)))</f>
        <v/>
      </c>
      <c r="P354" s="1" t="str">
        <f t="shared" si="34"/>
        <v/>
      </c>
    </row>
    <row r="355">
      <c r="A355" s="29">
        <v>45358.11370605324</v>
      </c>
      <c r="B355" s="31" t="s">
        <v>8797</v>
      </c>
      <c r="C355" s="31" t="s">
        <v>8798</v>
      </c>
      <c r="D355" s="31" t="s">
        <v>8214</v>
      </c>
      <c r="E355" s="30">
        <v>2002.0</v>
      </c>
      <c r="F355" s="32" t="s">
        <v>3343</v>
      </c>
      <c r="G355" s="31" t="s">
        <v>8183</v>
      </c>
      <c r="H355" s="31" t="s">
        <v>8799</v>
      </c>
      <c r="I355" s="31" t="s">
        <v>8186</v>
      </c>
      <c r="J355" s="33">
        <f>IF(A355="","", MAX(COUNTIF('AlumniEI SIGARRA'!A:A,B355),COUNTIF('AlumniEI SIGARRA'!B:B,IF(K355="",C355,K355)),COUNTIF('AlumniEI SIGARRA'!C:C,B355&amp;"@fe.up.pt")))</f>
        <v>1</v>
      </c>
      <c r="K355" s="1"/>
      <c r="L355" s="1"/>
      <c r="M355" s="1" t="str">
        <f>IF(K355&lt;&gt;"",K355,iferror(vlookup(B355,'AlumniEI SIGARRA'!A:B,2,0),iferror(vlookup(B355&amp;"@fe.up.pt",'AlumniEI SIGARRA'!C:V,20,0),C355)))</f>
        <v>João Manuel Moreira Montenegro de Almeida</v>
      </c>
      <c r="N355" s="34" t="str">
        <f t="shared" si="1"/>
        <v>https://www.linkedin.com/in/joao-montenegro-b363884/</v>
      </c>
      <c r="O355" s="34" t="str">
        <f>iferror(vlookup(M355,'AlumniEI SIGARRA'!B:E,4,0),iferror(vlookup(B355&amp;"@fe.up.pt",'AlumniEI SIGARRA'!C:E,3,0),vlookup(B355,'AlumniEI SIGARRA'!A:E,5,0)))</f>
        <v>https://www.linkedin.com/in/joao-montenegro-b363884/</v>
      </c>
      <c r="P355" s="1" t="str">
        <f t="shared" si="34"/>
        <v/>
      </c>
    </row>
    <row r="356">
      <c r="A356" s="29">
        <v>45358.42677561342</v>
      </c>
      <c r="B356" s="30">
        <v>9.60509014E8</v>
      </c>
      <c r="C356" s="31" t="s">
        <v>6795</v>
      </c>
      <c r="D356" s="31" t="s">
        <v>8214</v>
      </c>
      <c r="E356" s="30">
        <v>2001.0</v>
      </c>
      <c r="F356" s="37" t="s">
        <v>6797</v>
      </c>
      <c r="G356" s="31" t="s">
        <v>8183</v>
      </c>
      <c r="H356" s="31" t="s">
        <v>7845</v>
      </c>
      <c r="I356" s="31" t="s">
        <v>8188</v>
      </c>
      <c r="J356" s="33">
        <f>IF(A356="","", MAX(COUNTIF('AlumniEI SIGARRA'!A:A,B356),COUNTIF('AlumniEI SIGARRA'!B:B,IF(K356="",C356,K356)),COUNTIF('AlumniEI SIGARRA'!C:C,B356&amp;"@fe.up.pt")))</f>
        <v>1</v>
      </c>
      <c r="K356" s="1"/>
      <c r="L356" s="1"/>
      <c r="M356" s="1" t="str">
        <f>IF(K356&lt;&gt;"",K356,iferror(vlookup(B356,'AlumniEI SIGARRA'!A:B,2,0),iferror(vlookup(B356&amp;"@fe.up.pt",'AlumniEI SIGARRA'!C:V,20,0),C356)))</f>
        <v>Rui Jorge Reis Gomes</v>
      </c>
      <c r="N356" s="34" t="str">
        <f t="shared" si="1"/>
        <v>https://www.linkedin.com/in/rui-gomes-3441a31/</v>
      </c>
      <c r="O356" s="34" t="str">
        <f>iferror(vlookup(M356,'AlumniEI SIGARRA'!B:E,4,0),iferror(vlookup(B356&amp;"@fe.up.pt",'AlumniEI SIGARRA'!C:E,3,0),vlookup(B356,'AlumniEI SIGARRA'!A:E,5,0)))</f>
        <v>https://www.linkedin.com/in/rui-gomes-3441a31/</v>
      </c>
      <c r="P356" s="1"/>
    </row>
    <row r="357">
      <c r="A357" s="29">
        <v>45358.4291815162</v>
      </c>
      <c r="B357" s="31" t="s">
        <v>8800</v>
      </c>
      <c r="C357" s="31" t="s">
        <v>8801</v>
      </c>
      <c r="D357" s="31" t="s">
        <v>8182</v>
      </c>
      <c r="E357" s="30">
        <v>2012.0</v>
      </c>
      <c r="F357" s="32" t="s">
        <v>4403</v>
      </c>
      <c r="G357" s="31" t="s">
        <v>8183</v>
      </c>
      <c r="H357" s="31"/>
      <c r="I357" s="31" t="s">
        <v>8188</v>
      </c>
      <c r="J357" s="33">
        <f>IF(A357="","", MAX(COUNTIF('AlumniEI SIGARRA'!A:A,B357),COUNTIF('AlumniEI SIGARRA'!B:B,IF(K357="",C357,K357)),COUNTIF('AlumniEI SIGARRA'!C:C,B357&amp;"@fe.up.pt")))</f>
        <v>1</v>
      </c>
      <c r="K357" s="1"/>
      <c r="L357" s="1"/>
      <c r="M357" s="1" t="str">
        <f>IF(K357&lt;&gt;"",K357,iferror(vlookup(B357,'AlumniEI SIGARRA'!A:B,2,0),iferror(vlookup(B357&amp;"@fe.up.pt",'AlumniEI SIGARRA'!C:V,20,0),C357)))</f>
        <v>Luís Carlos Calado Lameirão Goncalves</v>
      </c>
      <c r="N357" s="34" t="str">
        <f t="shared" si="1"/>
        <v>https://www.linkedin.com/in/luiscarloscalado/</v>
      </c>
      <c r="O357" s="34" t="str">
        <f>iferror(vlookup(M357,'AlumniEI SIGARRA'!B:E,4,0),iferror(vlookup(B357&amp;"@fe.up.pt",'AlumniEI SIGARRA'!C:E,3,0),vlookup(B357,'AlumniEI SIGARRA'!A:E,5,0)))</f>
        <v>https://www.linkedin.com/in/luiscarloscalado/</v>
      </c>
      <c r="P357" s="1" t="str">
        <f t="shared" ref="P357:P370" si="35">IF(O357&lt;&gt;"",IF(N357=O357,"","BAD"),"")</f>
        <v/>
      </c>
    </row>
    <row r="358">
      <c r="A358" s="29">
        <v>45358.4352187037</v>
      </c>
      <c r="B358" s="31" t="s">
        <v>8802</v>
      </c>
      <c r="C358" s="31" t="s">
        <v>3406</v>
      </c>
      <c r="D358" s="31" t="s">
        <v>8182</v>
      </c>
      <c r="E358" s="30">
        <v>2011.0</v>
      </c>
      <c r="F358" s="32" t="s">
        <v>3408</v>
      </c>
      <c r="G358" s="31" t="s">
        <v>8183</v>
      </c>
      <c r="H358" s="31" t="s">
        <v>3409</v>
      </c>
      <c r="I358" s="31" t="s">
        <v>8188</v>
      </c>
      <c r="J358" s="33">
        <f>IF(A358="","", MAX(COUNTIF('AlumniEI SIGARRA'!A:A,B358),COUNTIF('AlumniEI SIGARRA'!B:B,IF(K358="",C358,K358)),COUNTIF('AlumniEI SIGARRA'!C:C,B358&amp;"@fe.up.pt")))</f>
        <v>1</v>
      </c>
      <c r="K358" s="1"/>
      <c r="L358" s="1"/>
      <c r="M358" s="1" t="str">
        <f>IF(K358&lt;&gt;"",K358,iferror(vlookup(B358,'AlumniEI SIGARRA'!A:B,2,0),iferror(vlookup(B358&amp;"@fe.up.pt",'AlumniEI SIGARRA'!C:V,20,0),C358)))</f>
        <v>João Miguel Trigo Soares</v>
      </c>
      <c r="N358" s="34" t="str">
        <f t="shared" si="1"/>
        <v>https://www.linkedin.com/in/joaotrigosoares/</v>
      </c>
      <c r="O358" s="34" t="str">
        <f>iferror(vlookup(M358,'AlumniEI SIGARRA'!B:E,4,0),iferror(vlookup(B358&amp;"@fe.up.pt",'AlumniEI SIGARRA'!C:E,3,0),vlookup(B358,'AlumniEI SIGARRA'!A:E,5,0)))</f>
        <v>https://www.linkedin.com/in/joaotrigosoares/</v>
      </c>
      <c r="P358" s="1" t="str">
        <f t="shared" si="35"/>
        <v/>
      </c>
    </row>
    <row r="359">
      <c r="A359" s="29">
        <v>45358.451839409725</v>
      </c>
      <c r="B359" s="30">
        <v>9.60509018E8</v>
      </c>
      <c r="C359" s="31" t="s">
        <v>1857</v>
      </c>
      <c r="D359" s="31" t="s">
        <v>8182</v>
      </c>
      <c r="E359" s="30">
        <v>2009.0</v>
      </c>
      <c r="F359" s="32" t="s">
        <v>1859</v>
      </c>
      <c r="G359" s="31" t="s">
        <v>8183</v>
      </c>
      <c r="H359" s="31" t="s">
        <v>1860</v>
      </c>
      <c r="I359" s="31" t="s">
        <v>8184</v>
      </c>
      <c r="J359" s="33">
        <f>IF(A359="","", MAX(COUNTIF('AlumniEI SIGARRA'!A:A,B359),COUNTIF('AlumniEI SIGARRA'!B:B,IF(K359="",C359,K359)),COUNTIF('AlumniEI SIGARRA'!C:C,B359&amp;"@fe.up.pt")))</f>
        <v>1</v>
      </c>
      <c r="K359" s="1"/>
      <c r="L359" s="1"/>
      <c r="M359" s="1" t="str">
        <f>IF(K359&lt;&gt;"",K359,iferror(vlookup(B359,'AlumniEI SIGARRA'!A:B,2,0),iferror(vlookup(B359&amp;"@fe.up.pt",'AlumniEI SIGARRA'!C:V,20,0),C359)))</f>
        <v>Eduardo Alberto Almeida Espinheira Gomes</v>
      </c>
      <c r="N359" s="34" t="str">
        <f t="shared" si="1"/>
        <v>https://www.linkedin.com/in/eespinheira/</v>
      </c>
      <c r="O359" s="34" t="str">
        <f>iferror(vlookup(M359,'AlumniEI SIGARRA'!B:E,4,0),iferror(vlookup(B359&amp;"@fe.up.pt",'AlumniEI SIGARRA'!C:E,3,0),vlookup(B359,'AlumniEI SIGARRA'!A:E,5,0)))</f>
        <v>https://www.linkedin.com/in/eespinheira/</v>
      </c>
      <c r="P359" s="1" t="str">
        <f t="shared" si="35"/>
        <v/>
      </c>
    </row>
    <row r="360">
      <c r="A360" s="29">
        <v>45358.45218078703</v>
      </c>
      <c r="B360" s="30">
        <v>9.60509018E8</v>
      </c>
      <c r="C360" s="31" t="s">
        <v>1857</v>
      </c>
      <c r="D360" s="31" t="s">
        <v>8214</v>
      </c>
      <c r="E360" s="30">
        <v>2003.0</v>
      </c>
      <c r="F360" s="32" t="s">
        <v>1859</v>
      </c>
      <c r="G360" s="31" t="s">
        <v>8183</v>
      </c>
      <c r="H360" s="31" t="s">
        <v>1860</v>
      </c>
      <c r="I360" s="31" t="s">
        <v>8184</v>
      </c>
      <c r="J360" s="33">
        <f>IF(A360="","", MAX(COUNTIF('AlumniEI SIGARRA'!A:A,B360),COUNTIF('AlumniEI SIGARRA'!B:B,IF(K360="",C360,K360)),COUNTIF('AlumniEI SIGARRA'!C:C,B360&amp;"@fe.up.pt")))</f>
        <v>1</v>
      </c>
      <c r="K360" s="1"/>
      <c r="L360" s="1"/>
      <c r="M360" s="1" t="str">
        <f>IF(K360&lt;&gt;"",K360,iferror(vlookup(B360,'AlumniEI SIGARRA'!A:B,2,0),iferror(vlookup(B360&amp;"@fe.up.pt",'AlumniEI SIGARRA'!C:V,20,0),C360)))</f>
        <v>Eduardo Alberto Almeida Espinheira Gomes</v>
      </c>
      <c r="N360" s="34" t="str">
        <f t="shared" si="1"/>
        <v>https://www.linkedin.com/in/eespinheira/</v>
      </c>
      <c r="O360" s="34" t="str">
        <f>iferror(vlookup(M360,'AlumniEI SIGARRA'!B:E,4,0),iferror(vlookup(B360&amp;"@fe.up.pt",'AlumniEI SIGARRA'!C:E,3,0),vlookup(B360,'AlumniEI SIGARRA'!A:E,5,0)))</f>
        <v>https://www.linkedin.com/in/eespinheira/</v>
      </c>
      <c r="P360" s="1" t="str">
        <f t="shared" si="35"/>
        <v/>
      </c>
    </row>
    <row r="361">
      <c r="A361" s="29">
        <v>45358.49037315972</v>
      </c>
      <c r="B361" s="30">
        <v>2.01608656E8</v>
      </c>
      <c r="C361" s="31" t="s">
        <v>5218</v>
      </c>
      <c r="D361" s="31" t="s">
        <v>8182</v>
      </c>
      <c r="E361" s="30">
        <v>2023.0</v>
      </c>
      <c r="F361" s="32" t="s">
        <v>8803</v>
      </c>
      <c r="G361" s="31" t="s">
        <v>8191</v>
      </c>
      <c r="H361" s="31" t="s">
        <v>8804</v>
      </c>
      <c r="I361" s="31" t="s">
        <v>8188</v>
      </c>
      <c r="J361" s="33">
        <f>IF(A361="","", MAX(COUNTIF('AlumniEI SIGARRA'!A:A,B361),COUNTIF('AlumniEI SIGARRA'!B:B,IF(K361="",C361,K361)),COUNTIF('AlumniEI SIGARRA'!C:C,B361&amp;"@fe.up.pt")))</f>
        <v>1</v>
      </c>
      <c r="K361" s="1"/>
      <c r="L361" s="1"/>
      <c r="M361" s="1" t="str">
        <f>IF(K361&lt;&gt;"",K361,iferror(vlookup(B361,'AlumniEI SIGARRA'!A:B,2,0),iferror(vlookup(B361&amp;"@fe.up.pt",'AlumniEI SIGARRA'!C:V,20,0),C361)))</f>
        <v>Miguel Carreira Neves</v>
      </c>
      <c r="N361" s="34" t="str">
        <f t="shared" si="1"/>
        <v>https://www.linkedin.com/in/miguel-c-neves-pt</v>
      </c>
      <c r="O361" s="1" t="str">
        <f>iferror(vlookup(M361,'AlumniEI SIGARRA'!B:E,4,0),iferror(vlookup(B361&amp;"@fe.up.pt",'AlumniEI SIGARRA'!C:E,3,0),vlookup(B361,'AlumniEI SIGARRA'!A:E,5,0)))</f>
        <v/>
      </c>
      <c r="P361" s="1" t="str">
        <f t="shared" si="35"/>
        <v/>
      </c>
    </row>
    <row r="362">
      <c r="A362" s="29">
        <v>45358.58944105324</v>
      </c>
      <c r="B362" s="31" t="s">
        <v>8805</v>
      </c>
      <c r="C362" s="31" t="s">
        <v>5112</v>
      </c>
      <c r="D362" s="31" t="s">
        <v>8182</v>
      </c>
      <c r="E362" s="30">
        <v>2008.0</v>
      </c>
      <c r="F362" s="32" t="s">
        <v>5114</v>
      </c>
      <c r="G362" s="31" t="s">
        <v>8183</v>
      </c>
      <c r="H362" s="31" t="s">
        <v>8806</v>
      </c>
      <c r="I362" s="31" t="s">
        <v>8188</v>
      </c>
      <c r="J362" s="33">
        <f>IF(A362="","", MAX(COUNTIF('AlumniEI SIGARRA'!A:A,B362),COUNTIF('AlumniEI SIGARRA'!B:B,IF(K362="",C362,K362)),COUNTIF('AlumniEI SIGARRA'!C:C,B362&amp;"@fe.up.pt")))</f>
        <v>1</v>
      </c>
      <c r="K362" s="1"/>
      <c r="L362" s="1"/>
      <c r="M362" s="1" t="str">
        <f>IF(K362&lt;&gt;"",K362,iferror(vlookup(B362,'AlumniEI SIGARRA'!A:B,2,0),iferror(vlookup(B362&amp;"@fe.up.pt",'AlumniEI SIGARRA'!C:V,20,0),C362)))</f>
        <v>Marta Marisa Pinho Pereira</v>
      </c>
      <c r="N362" s="34" t="str">
        <f t="shared" si="1"/>
        <v>https://www.linkedin.com/in/martapereira/</v>
      </c>
      <c r="O362" s="34" t="str">
        <f>iferror(vlookup(M362,'AlumniEI SIGARRA'!B:E,4,0),iferror(vlookup(B362&amp;"@fe.up.pt",'AlumniEI SIGARRA'!C:E,3,0),vlookup(B362,'AlumniEI SIGARRA'!A:E,5,0)))</f>
        <v>https://www.linkedin.com/in/martapereira/</v>
      </c>
      <c r="P362" s="1" t="str">
        <f t="shared" si="35"/>
        <v/>
      </c>
    </row>
    <row r="363">
      <c r="A363" s="29">
        <v>45358.59359107639</v>
      </c>
      <c r="B363" s="30">
        <v>1.99602689E8</v>
      </c>
      <c r="C363" s="31" t="s">
        <v>8807</v>
      </c>
      <c r="D363" s="31" t="s">
        <v>8214</v>
      </c>
      <c r="E363" s="30">
        <v>2002.0</v>
      </c>
      <c r="F363" s="32" t="s">
        <v>3069</v>
      </c>
      <c r="G363" s="31" t="s">
        <v>8183</v>
      </c>
      <c r="H363" s="31" t="s">
        <v>8808</v>
      </c>
      <c r="I363" s="31" t="s">
        <v>8188</v>
      </c>
      <c r="J363" s="33">
        <f>IF(A363="","", MAX(COUNTIF('AlumniEI SIGARRA'!A:A,B363),COUNTIF('AlumniEI SIGARRA'!B:B,IF(K363="",C363,K363)),COUNTIF('AlumniEI SIGARRA'!C:C,B363&amp;"@fe.up.pt")))</f>
        <v>1</v>
      </c>
      <c r="K363" s="1"/>
      <c r="L363" s="1"/>
      <c r="M363" s="1" t="str">
        <f>IF(K363&lt;&gt;"",K363,iferror(vlookup(B363,'AlumniEI SIGARRA'!A:B,2,0),iferror(vlookup(B363&amp;"@fe.up.pt",'AlumniEI SIGARRA'!C:V,20,0),C363)))</f>
        <v>João Carlos Morais de Medeiros Pereira Seixas</v>
      </c>
      <c r="N363" s="34" t="str">
        <f t="shared" si="1"/>
        <v>https://www.linkedin.com/in/jcseixas/</v>
      </c>
      <c r="O363" s="34" t="str">
        <f>iferror(vlookup(M363,'AlumniEI SIGARRA'!B:E,4,0),iferror(vlookup(B363&amp;"@fe.up.pt",'AlumniEI SIGARRA'!C:E,3,0),vlookup(B363,'AlumniEI SIGARRA'!A:E,5,0)))</f>
        <v>https://www.linkedin.com/in/jcseixas/</v>
      </c>
      <c r="P363" s="1" t="str">
        <f t="shared" si="35"/>
        <v/>
      </c>
    </row>
    <row r="364">
      <c r="A364" s="29">
        <v>45358.60936853009</v>
      </c>
      <c r="B364" s="30">
        <v>2.01806538E8</v>
      </c>
      <c r="C364" s="31" t="s">
        <v>2629</v>
      </c>
      <c r="D364" s="31" t="s">
        <v>8189</v>
      </c>
      <c r="E364" s="30">
        <v>2023.0</v>
      </c>
      <c r="F364" s="32" t="s">
        <v>8809</v>
      </c>
      <c r="G364" s="31" t="s">
        <v>8191</v>
      </c>
      <c r="H364" s="31" t="s">
        <v>2631</v>
      </c>
      <c r="I364" s="31" t="s">
        <v>8188</v>
      </c>
      <c r="J364" s="33">
        <f>IF(A364="","", MAX(COUNTIF('AlumniEI SIGARRA'!A:A,B364),COUNTIF('AlumniEI SIGARRA'!B:B,IF(K364="",C364,K364)),COUNTIF('AlumniEI SIGARRA'!C:C,B364&amp;"@fe.up.pt")))</f>
        <v>1</v>
      </c>
      <c r="K364" s="1"/>
      <c r="L364" s="1"/>
      <c r="M364" s="1" t="str">
        <f>IF(K364&lt;&gt;"",K364,iferror(vlookup(B364,'AlumniEI SIGARRA'!A:B,2,0),iferror(vlookup(B364&amp;"@fe.up.pt",'AlumniEI SIGARRA'!C:V,20,0),C364)))</f>
        <v>Henrique Manuel Ruivo Pereira</v>
      </c>
      <c r="N364" s="34" t="str">
        <f t="shared" si="1"/>
        <v>https://www.linkedin.com/in/anriii/</v>
      </c>
      <c r="O364" s="1" t="str">
        <f>iferror(vlookup(M364,'AlumniEI SIGARRA'!B:E,4,0),iferror(vlookup(B364&amp;"@fe.up.pt",'AlumniEI SIGARRA'!C:E,3,0),vlookup(B364,'AlumniEI SIGARRA'!A:E,5,0)))</f>
        <v/>
      </c>
      <c r="P364" s="1" t="str">
        <f t="shared" si="35"/>
        <v/>
      </c>
    </row>
    <row r="365">
      <c r="A365" s="29">
        <v>45358.62363163194</v>
      </c>
      <c r="B365" s="31" t="s">
        <v>8810</v>
      </c>
      <c r="C365" s="31" t="s">
        <v>7065</v>
      </c>
      <c r="D365" s="31" t="s">
        <v>8214</v>
      </c>
      <c r="E365" s="30">
        <v>1999.0</v>
      </c>
      <c r="F365" s="32" t="s">
        <v>7067</v>
      </c>
      <c r="G365" s="31" t="s">
        <v>8183</v>
      </c>
      <c r="H365" s="31"/>
      <c r="I365" s="31" t="s">
        <v>8184</v>
      </c>
      <c r="J365" s="33">
        <f>IF(A365="","", MAX(COUNTIF('AlumniEI SIGARRA'!A:A,B365),COUNTIF('AlumniEI SIGARRA'!B:B,IF(K365="",C365,K365)),COUNTIF('AlumniEI SIGARRA'!C:C,B365&amp;"@fe.up.pt")))</f>
        <v>1</v>
      </c>
      <c r="K365" s="1"/>
      <c r="L365" s="1"/>
      <c r="M365" s="1" t="str">
        <f>IF(K365&lt;&gt;"",K365,iferror(vlookup(B365,'AlumniEI SIGARRA'!A:B,2,0),iferror(vlookup(B365&amp;"@fe.up.pt",'AlumniEI SIGARRA'!C:V,20,0),C365)))</f>
        <v>Sérgio Sobral Nunes</v>
      </c>
      <c r="N365" s="34" t="str">
        <f t="shared" si="1"/>
        <v>https://www.linkedin.com/in/sergionunes/</v>
      </c>
      <c r="O365" s="34" t="str">
        <f>iferror(vlookup(M365,'AlumniEI SIGARRA'!B:E,4,0),iferror(vlookup(B365&amp;"@fe.up.pt",'AlumniEI SIGARRA'!C:E,3,0),vlookup(B365,'AlumniEI SIGARRA'!A:E,5,0)))</f>
        <v>https://www.linkedin.com/in/sergionunes/</v>
      </c>
      <c r="P365" s="1" t="str">
        <f t="shared" si="35"/>
        <v/>
      </c>
    </row>
    <row r="366">
      <c r="A366" s="29">
        <v>45358.68372210648</v>
      </c>
      <c r="B366" s="30">
        <v>2.01303313E8</v>
      </c>
      <c r="C366" s="31" t="s">
        <v>592</v>
      </c>
      <c r="D366" s="31" t="s">
        <v>8182</v>
      </c>
      <c r="E366" s="30">
        <v>2018.0</v>
      </c>
      <c r="F366" s="32" t="s">
        <v>8811</v>
      </c>
      <c r="G366" s="31" t="s">
        <v>8183</v>
      </c>
      <c r="H366" s="31" t="s">
        <v>8812</v>
      </c>
      <c r="I366" s="31" t="s">
        <v>8188</v>
      </c>
      <c r="J366" s="33">
        <f>IF(A366="","", MAX(COUNTIF('AlumniEI SIGARRA'!A:A,B366),COUNTIF('AlumniEI SIGARRA'!B:B,IF(K366="",C366,K366)),COUNTIF('AlumniEI SIGARRA'!C:C,B366&amp;"@fe.up.pt")))</f>
        <v>1</v>
      </c>
      <c r="K366" s="1"/>
      <c r="L366" s="1"/>
      <c r="M366" s="1" t="str">
        <f>IF(K366&lt;&gt;"",K366,iferror(vlookup(B366,'AlumniEI SIGARRA'!A:B,2,0),iferror(vlookup(B366&amp;"@fe.up.pt",'AlumniEI SIGARRA'!C:V,20,0),C366)))</f>
        <v>André Sousa Lago</v>
      </c>
      <c r="N366" s="34" t="str">
        <f t="shared" si="1"/>
        <v>https://www.linkedin.com/in/andre-lago/</v>
      </c>
      <c r="O366" s="1" t="str">
        <f>iferror(vlookup(M366,'AlumniEI SIGARRA'!B:E,4,0),iferror(vlookup(B366&amp;"@fe.up.pt",'AlumniEI SIGARRA'!C:E,3,0),vlookup(B366,'AlumniEI SIGARRA'!A:E,5,0)))</f>
        <v/>
      </c>
      <c r="P366" s="1" t="str">
        <f t="shared" si="35"/>
        <v/>
      </c>
    </row>
    <row r="367">
      <c r="A367" s="29">
        <v>45359.3613350463</v>
      </c>
      <c r="B367" s="31" t="s">
        <v>8813</v>
      </c>
      <c r="C367" s="31" t="s">
        <v>4523</v>
      </c>
      <c r="D367" s="31" t="s">
        <v>8214</v>
      </c>
      <c r="E367" s="30">
        <v>1999.0</v>
      </c>
      <c r="F367" s="32" t="s">
        <v>4525</v>
      </c>
      <c r="G367" s="31" t="s">
        <v>8183</v>
      </c>
      <c r="H367" s="31" t="s">
        <v>7876</v>
      </c>
      <c r="I367" s="31" t="s">
        <v>8184</v>
      </c>
      <c r="J367" s="33">
        <f>IF(A367="","", MAX(COUNTIF('AlumniEI SIGARRA'!A:A,B367),COUNTIF('AlumniEI SIGARRA'!B:B,IF(K367="",C367,K367)),COUNTIF('AlumniEI SIGARRA'!C:C,B367&amp;"@fe.up.pt")))</f>
        <v>1</v>
      </c>
      <c r="K367" s="1"/>
      <c r="L367" s="1"/>
      <c r="M367" s="1" t="str">
        <f>IF(K367&lt;&gt;"",K367,iferror(vlookup(B367,'AlumniEI SIGARRA'!A:B,2,0),iferror(vlookup(B367&amp;"@fe.up.pt",'AlumniEI SIGARRA'!C:V,20,0),C367)))</f>
        <v>Luís Manuel Gonzalez Amaral</v>
      </c>
      <c r="N367" s="34" t="str">
        <f t="shared" si="1"/>
        <v>https://www.linkedin.com/in/luismgamaral/</v>
      </c>
      <c r="O367" s="34" t="str">
        <f>iferror(vlookup(M367,'AlumniEI SIGARRA'!B:E,4,0),iferror(vlookup(B367&amp;"@fe.up.pt",'AlumniEI SIGARRA'!C:E,3,0),vlookup(B367,'AlumniEI SIGARRA'!A:E,5,0)))</f>
        <v>https://www.linkedin.com/in/luismgamaral/</v>
      </c>
      <c r="P367" s="1" t="str">
        <f t="shared" si="35"/>
        <v/>
      </c>
    </row>
    <row r="368">
      <c r="A368" s="29">
        <v>45359.39649675926</v>
      </c>
      <c r="B368" s="31" t="s">
        <v>8814</v>
      </c>
      <c r="C368" s="31" t="s">
        <v>8815</v>
      </c>
      <c r="D368" s="31" t="s">
        <v>8182</v>
      </c>
      <c r="E368" s="30">
        <v>2013.0</v>
      </c>
      <c r="F368" s="32" t="s">
        <v>8816</v>
      </c>
      <c r="G368" s="31" t="s">
        <v>8183</v>
      </c>
      <c r="H368" s="31" t="s">
        <v>7532</v>
      </c>
      <c r="I368" s="31" t="s">
        <v>8184</v>
      </c>
      <c r="J368" s="33">
        <f>IF(A368="","", MAX(COUNTIF('AlumniEI SIGARRA'!A:A,B368),COUNTIF('AlumniEI SIGARRA'!B:B,IF(K368="",C368,K368)),COUNTIF('AlumniEI SIGARRA'!C:C,B368&amp;"@fe.up.pt")))</f>
        <v>1</v>
      </c>
      <c r="K368" s="1" t="s">
        <v>7530</v>
      </c>
      <c r="L368" s="1"/>
      <c r="M368" s="1" t="str">
        <f>IF(K368&lt;&gt;"",K368,iferror(vlookup(B368,'AlumniEI SIGARRA'!A:B,2,0),iferror(vlookup(B368&amp;"@fe.up.pt",'AlumniEI SIGARRA'!C:V,20,0),C368)))</f>
        <v>Tomé Araújo Duarte</v>
      </c>
      <c r="N368" s="34" t="str">
        <f t="shared" si="1"/>
        <v>https://www.linkedin.com/in/tomeduarte/</v>
      </c>
      <c r="O368" s="1" t="str">
        <f>iferror(vlookup(M368,'AlumniEI SIGARRA'!B:E,4,0),iferror(vlookup(B368&amp;"@fe.up.pt",'AlumniEI SIGARRA'!C:E,3,0),vlookup(B368,'AlumniEI SIGARRA'!A:E,5,0)))</f>
        <v/>
      </c>
      <c r="P368" s="1" t="str">
        <f t="shared" si="35"/>
        <v/>
      </c>
    </row>
    <row r="369">
      <c r="A369" s="29">
        <v>45359.56164561343</v>
      </c>
      <c r="B369" s="31" t="s">
        <v>8817</v>
      </c>
      <c r="C369" s="31" t="s">
        <v>6764</v>
      </c>
      <c r="D369" s="31" t="s">
        <v>8182</v>
      </c>
      <c r="E369" s="30">
        <v>2008.0</v>
      </c>
      <c r="F369" s="32" t="s">
        <v>6766</v>
      </c>
      <c r="G369" s="31" t="s">
        <v>8183</v>
      </c>
      <c r="H369" s="31" t="s">
        <v>6767</v>
      </c>
      <c r="I369" s="31" t="s">
        <v>8188</v>
      </c>
      <c r="J369" s="33">
        <f>IF(A369="","", MAX(COUNTIF('AlumniEI SIGARRA'!A:A,B369),COUNTIF('AlumniEI SIGARRA'!B:B,IF(K369="",C369,K369)),COUNTIF('AlumniEI SIGARRA'!C:C,B369&amp;"@fe.up.pt")))</f>
        <v>1</v>
      </c>
      <c r="K369" s="1"/>
      <c r="L369" s="1"/>
      <c r="M369" s="1" t="str">
        <f>IF(K369&lt;&gt;"",K369,iferror(vlookup(B369,'AlumniEI SIGARRA'!A:B,2,0),iferror(vlookup(B369&amp;"@fe.up.pt",'AlumniEI SIGARRA'!C:V,20,0),C369)))</f>
        <v>Rui Filipe Monteiro Pinto</v>
      </c>
      <c r="N369" s="34" t="str">
        <f t="shared" si="1"/>
        <v>https://www.linkedin.com/in/ruifmpinto/</v>
      </c>
      <c r="O369" s="34" t="str">
        <f>iferror(vlookup(M369,'AlumniEI SIGARRA'!B:E,4,0),iferror(vlookup(B369&amp;"@fe.up.pt",'AlumniEI SIGARRA'!C:E,3,0),vlookup(B369,'AlumniEI SIGARRA'!A:E,5,0)))</f>
        <v>https://www.linkedin.com/in/ruifmpinto/</v>
      </c>
      <c r="P369" s="1" t="str">
        <f t="shared" si="35"/>
        <v/>
      </c>
    </row>
    <row r="370">
      <c r="A370" s="29">
        <v>45359.64049960648</v>
      </c>
      <c r="B370" s="35" t="s">
        <v>8818</v>
      </c>
      <c r="C370" s="31" t="s">
        <v>8819</v>
      </c>
      <c r="D370" s="31" t="s">
        <v>8182</v>
      </c>
      <c r="E370" s="30">
        <v>2009.0</v>
      </c>
      <c r="F370" s="32" t="s">
        <v>8820</v>
      </c>
      <c r="G370" s="31" t="s">
        <v>8183</v>
      </c>
      <c r="H370" s="31" t="s">
        <v>6389</v>
      </c>
      <c r="I370" s="31" t="s">
        <v>8188</v>
      </c>
      <c r="J370" s="33">
        <f>IF(A370="","", MAX(COUNTIF('AlumniEI SIGARRA'!A:A,B370),COUNTIF('AlumniEI SIGARRA'!B:B,IF(K370="",C370,K370)),COUNTIF('AlumniEI SIGARRA'!C:C,B370&amp;"@fe.up.pt")))</f>
        <v>1</v>
      </c>
      <c r="K370" s="1" t="s">
        <v>6387</v>
      </c>
      <c r="L370" s="1"/>
      <c r="M370" s="1" t="str">
        <f>IF(K370&lt;&gt;"",K370,iferror(vlookup(B370,'AlumniEI SIGARRA'!A:B,2,0),iferror(vlookup(B370&amp;"@fe.up.pt",'AlumniEI SIGARRA'!C:V,20,0),C370)))</f>
        <v>Ricardo Alves Silva</v>
      </c>
      <c r="N370" s="34" t="str">
        <f t="shared" si="1"/>
        <v>https://www.linkedin.com/in/silvaalvesricardo/</v>
      </c>
      <c r="O370" s="1" t="str">
        <f>iferror(vlookup(M370,'AlumniEI SIGARRA'!B:E,4,0),iferror(vlookup(B370&amp;"@fe.up.pt",'AlumniEI SIGARRA'!C:E,3,0),vlookup(B370,'AlumniEI SIGARRA'!A:E,5,0)))</f>
        <v/>
      </c>
      <c r="P370" s="1" t="str">
        <f t="shared" si="35"/>
        <v/>
      </c>
    </row>
    <row r="371">
      <c r="A371" s="29">
        <v>45359.927226597225</v>
      </c>
      <c r="B371" s="31" t="s">
        <v>8821</v>
      </c>
      <c r="C371" s="31" t="s">
        <v>829</v>
      </c>
      <c r="D371" s="31" t="s">
        <v>8214</v>
      </c>
      <c r="E371" s="30">
        <v>1999.0</v>
      </c>
      <c r="F371" s="32" t="s">
        <v>8822</v>
      </c>
      <c r="G371" s="31" t="s">
        <v>8183</v>
      </c>
      <c r="H371" s="31" t="s">
        <v>8823</v>
      </c>
      <c r="I371" s="31" t="s">
        <v>8184</v>
      </c>
      <c r="J371" s="33">
        <f>IF(A371="","", MAX(COUNTIF('AlumniEI SIGARRA'!A:A,B371),COUNTIF('AlumniEI SIGARRA'!B:B,IF(K371="",C371,K371)),COUNTIF('AlumniEI SIGARRA'!C:C,B371&amp;"@fe.up.pt")))</f>
        <v>1</v>
      </c>
      <c r="K371" s="1"/>
      <c r="L371" s="1"/>
      <c r="M371" s="1" t="str">
        <f>IF(K371&lt;&gt;"",K371,iferror(vlookup(B371,'AlumniEI SIGARRA'!A:B,2,0),iferror(vlookup(B371&amp;"@fe.up.pt",'AlumniEI SIGARRA'!C:V,20,0),C371)))</f>
        <v>Bárbara Veloso Rito da Fonseca e Costa</v>
      </c>
      <c r="N371" s="38" t="str">
        <f t="shared" si="1"/>
        <v>https://www.linkedin.com/in/barbara-fonseca-e-costa</v>
      </c>
      <c r="O371" s="34" t="str">
        <f>iferror(vlookup(M371,'AlumniEI SIGARRA'!B:E,4,0),iferror(vlookup(B371&amp;"@fe.up.pt",'AlumniEI SIGARRA'!C:E,3,0),vlookup(B371,'AlumniEI SIGARRA'!A:E,5,0)))</f>
        <v>https://www.linkedin.com/in/barbara-fonseca-e-costa/</v>
      </c>
      <c r="P371" s="1"/>
    </row>
    <row r="372">
      <c r="A372" s="29">
        <v>45359.9336434838</v>
      </c>
      <c r="B372" s="30">
        <v>94016.0</v>
      </c>
      <c r="C372" s="31" t="s">
        <v>2741</v>
      </c>
      <c r="D372" s="31" t="s">
        <v>8214</v>
      </c>
      <c r="E372" s="30">
        <v>1999.0</v>
      </c>
      <c r="F372" s="37" t="s">
        <v>2743</v>
      </c>
      <c r="G372" s="31" t="s">
        <v>8183</v>
      </c>
      <c r="H372" s="31" t="s">
        <v>2744</v>
      </c>
      <c r="I372" s="31" t="s">
        <v>8184</v>
      </c>
      <c r="J372" s="33">
        <f>IF(A372="","", MAX(COUNTIF('AlumniEI SIGARRA'!A:A,B372),COUNTIF('AlumniEI SIGARRA'!B:B,IF(K372="",C372,K372)),COUNTIF('AlumniEI SIGARRA'!C:C,B372&amp;"@fe.up.pt")))</f>
        <v>1</v>
      </c>
      <c r="K372" s="1"/>
      <c r="L372" s="1"/>
      <c r="M372" s="1" t="str">
        <f>IF(K372&lt;&gt;"",K372,iferror(vlookup(B372,'AlumniEI SIGARRA'!A:B,2,0),iferror(vlookup(B372&amp;"@fe.up.pt",'AlumniEI SIGARRA'!C:V,20,0),C372)))</f>
        <v>Hugo Miguel da Silva Fogaça Lages</v>
      </c>
      <c r="N372" s="38" t="str">
        <f t="shared" si="1"/>
        <v>https://www.linkedin.com/in/hugolages/</v>
      </c>
      <c r="O372" s="34" t="str">
        <f>iferror(vlookup(M372,'AlumniEI SIGARRA'!B:E,4,0),iferror(vlookup(B372&amp;"@fe.up.pt",'AlumniEI SIGARRA'!C:E,3,0),vlookup(B372,'AlumniEI SIGARRA'!A:E,5,0)))</f>
        <v>https://www.linkedin.com/in/hugolages/</v>
      </c>
      <c r="P372" s="1"/>
    </row>
    <row r="373">
      <c r="A373" s="29">
        <v>45359.9395300926</v>
      </c>
      <c r="B373" s="30">
        <v>9.40509033E8</v>
      </c>
      <c r="C373" s="31" t="s">
        <v>7011</v>
      </c>
      <c r="D373" s="31" t="s">
        <v>8214</v>
      </c>
      <c r="E373" s="30">
        <v>1999.0</v>
      </c>
      <c r="F373" s="32" t="s">
        <v>8824</v>
      </c>
      <c r="G373" s="31" t="s">
        <v>8392</v>
      </c>
      <c r="H373" s="31" t="s">
        <v>8825</v>
      </c>
      <c r="I373" s="31" t="s">
        <v>8184</v>
      </c>
      <c r="J373" s="33">
        <f>IF(A373="","", MAX(COUNTIF('AlumniEI SIGARRA'!A:A,B373),COUNTIF('AlumniEI SIGARRA'!B:B,IF(K373="",C373,K373)),COUNTIF('AlumniEI SIGARRA'!C:C,B373&amp;"@fe.up.pt")))</f>
        <v>1</v>
      </c>
      <c r="K373" s="1"/>
      <c r="L373" s="1"/>
      <c r="M373" s="1" t="str">
        <f>IF(K373&lt;&gt;"",K373,iferror(vlookup(B373,'AlumniEI SIGARRA'!A:B,2,0),iferror(vlookup(B373&amp;"@fe.up.pt",'AlumniEI SIGARRA'!C:V,20,0),C373)))</f>
        <v>Sérgio Azevedo e Silva Gonçalves de Carvalho</v>
      </c>
      <c r="N373" s="38" t="str">
        <f t="shared" si="1"/>
        <v>https://www.linkedin.com/in/sergiosgc</v>
      </c>
      <c r="O373" s="34" t="str">
        <f>iferror(vlookup(M373,'AlumniEI SIGARRA'!B:E,4,0),iferror(vlookup(B373&amp;"@fe.up.pt",'AlumniEI SIGARRA'!C:E,3,0),vlookup(B373,'AlumniEI SIGARRA'!A:E,5,0)))</f>
        <v>https://www.linkedin.com/in/sergiosgc/</v>
      </c>
      <c r="P373" s="1"/>
    </row>
    <row r="374">
      <c r="A374" s="29">
        <v>45359.9559157176</v>
      </c>
      <c r="B374" s="31" t="s">
        <v>8826</v>
      </c>
      <c r="C374" s="31" t="s">
        <v>8827</v>
      </c>
      <c r="D374" s="31" t="s">
        <v>8214</v>
      </c>
      <c r="E374" s="30">
        <v>1999.0</v>
      </c>
      <c r="F374" s="37" t="s">
        <v>7813</v>
      </c>
      <c r="G374" s="31" t="s">
        <v>8183</v>
      </c>
      <c r="H374" s="31" t="s">
        <v>8828</v>
      </c>
      <c r="I374" s="31" t="s">
        <v>8184</v>
      </c>
      <c r="J374" s="33">
        <f>IF(A374="","", MAX(COUNTIF('AlumniEI SIGARRA'!A:A,B374),COUNTIF('AlumniEI SIGARRA'!B:B,IF(K374="",C374,K374)),COUNTIF('AlumniEI SIGARRA'!C:C,B374&amp;"@fe.up.pt")))</f>
        <v>1</v>
      </c>
      <c r="K374" s="1" t="s">
        <v>4641</v>
      </c>
      <c r="L374" s="1"/>
      <c r="M374" s="1" t="str">
        <f>IF(K374&lt;&gt;"",K374,iferror(vlookup(B374,'AlumniEI SIGARRA'!A:B,2,0),iferror(vlookup(B374&amp;"@fe.up.pt",'AlumniEI SIGARRA'!C:V,20,0),C374)))</f>
        <v>Luís Pedro Garrido de Pina Marques</v>
      </c>
      <c r="N374" s="38" t="str">
        <f t="shared" si="1"/>
        <v>https://www.linkedin.com/in/luisgarridomarques/</v>
      </c>
      <c r="O374" s="1" t="str">
        <f>iferror(vlookup(M374,'AlumniEI SIGARRA'!B:E,4,0),iferror(vlookup(B374&amp;"@fe.up.pt",'AlumniEI SIGARRA'!C:E,3,0),vlookup(B374,'AlumniEI SIGARRA'!A:E,5,0)))</f>
        <v/>
      </c>
      <c r="P374" s="1" t="str">
        <f t="shared" ref="P374:P381" si="36">IF(O374&lt;&gt;"",IF(N374=O374,"","BAD"),"")</f>
        <v/>
      </c>
    </row>
    <row r="375">
      <c r="A375" s="29">
        <v>45360.43960013889</v>
      </c>
      <c r="B375" s="30">
        <v>9.50509018E8</v>
      </c>
      <c r="C375" s="31" t="s">
        <v>1915</v>
      </c>
      <c r="D375" s="31" t="s">
        <v>8214</v>
      </c>
      <c r="E375" s="30">
        <v>2002.0</v>
      </c>
      <c r="F375" s="32" t="s">
        <v>8829</v>
      </c>
      <c r="G375" s="36" t="s">
        <v>8191</v>
      </c>
      <c r="H375" s="31"/>
      <c r="I375" s="31" t="s">
        <v>8186</v>
      </c>
      <c r="J375" s="33">
        <f>IF(A375="","", MAX(COUNTIF('AlumniEI SIGARRA'!A:A,B375),COUNTIF('AlumniEI SIGARRA'!B:B,IF(K375="",C375,K375)),COUNTIF('AlumniEI SIGARRA'!C:C,B375&amp;"@fe.up.pt")))</f>
        <v>1</v>
      </c>
      <c r="K375" s="1"/>
      <c r="L375" s="1"/>
      <c r="M375" s="1" t="str">
        <f>IF(K375&lt;&gt;"",K375,iferror(vlookup(B375,'AlumniEI SIGARRA'!A:B,2,0),iferror(vlookup(B375&amp;"@fe.up.pt",'AlumniEI SIGARRA'!C:V,20,0),C375)))</f>
        <v>Eduardo Pedro Filipe Ramalho</v>
      </c>
      <c r="N375" s="38" t="str">
        <f t="shared" si="1"/>
        <v>https://www.linkedin.com/in/eduardo-ramalho-pt/</v>
      </c>
      <c r="O375" s="1" t="str">
        <f>iferror(vlookup(M375,'AlumniEI SIGARRA'!B:E,4,0),iferror(vlookup(B375&amp;"@fe.up.pt",'AlumniEI SIGARRA'!C:E,3,0),vlookup(B375,'AlumniEI SIGARRA'!A:E,5,0)))</f>
        <v/>
      </c>
      <c r="P375" s="1" t="str">
        <f t="shared" si="36"/>
        <v/>
      </c>
    </row>
    <row r="376">
      <c r="A376" s="29">
        <v>45360.6053502662</v>
      </c>
      <c r="B376" s="30">
        <v>12009.0</v>
      </c>
      <c r="C376" s="31" t="s">
        <v>8830</v>
      </c>
      <c r="D376" s="31" t="s">
        <v>8182</v>
      </c>
      <c r="E376" s="30">
        <v>2017.0</v>
      </c>
      <c r="F376" s="32" t="s">
        <v>8831</v>
      </c>
      <c r="G376" s="36" t="s">
        <v>8191</v>
      </c>
      <c r="H376" s="31"/>
      <c r="I376" s="31" t="s">
        <v>8188</v>
      </c>
      <c r="J376" s="33">
        <f>IF(A376="","", MAX(COUNTIF('AlumniEI SIGARRA'!A:A,B376),COUNTIF('AlumniEI SIGARRA'!B:B,IF(K376="",C376,K376)),COUNTIF('AlumniEI SIGARRA'!C:C,B376&amp;"@fe.up.pt")))</f>
        <v>1</v>
      </c>
      <c r="K376" s="1" t="s">
        <v>7148</v>
      </c>
      <c r="L376" s="1"/>
      <c r="M376" s="1" t="str">
        <f>IF(K376&lt;&gt;"",K376,iferror(vlookup(B376,'AlumniEI SIGARRA'!A:B,2,0),iferror(vlookup(B376&amp;"@fe.up.pt",'AlumniEI SIGARRA'!C:V,20,0),C376)))</f>
        <v>Susana Isabel do Vale Ventura de Sousa</v>
      </c>
      <c r="N376" s="38" t="str">
        <f t="shared" si="1"/>
        <v>https://www.linkedin.com/in/susana-ventura-martins/</v>
      </c>
      <c r="O376" s="1" t="str">
        <f>iferror(vlookup(M376,'AlumniEI SIGARRA'!B:E,4,0),iferror(vlookup(B376&amp;"@fe.up.pt",'AlumniEI SIGARRA'!C:E,3,0),vlookup(B376,'AlumniEI SIGARRA'!A:E,5,0)))</f>
        <v/>
      </c>
      <c r="P376" s="1" t="str">
        <f t="shared" si="36"/>
        <v/>
      </c>
    </row>
    <row r="377">
      <c r="A377" s="29">
        <v>45362.4262303125</v>
      </c>
      <c r="B377" s="35" t="s">
        <v>8832</v>
      </c>
      <c r="C377" s="31" t="s">
        <v>2552</v>
      </c>
      <c r="D377" s="31" t="s">
        <v>8182</v>
      </c>
      <c r="E377" s="30">
        <v>2013.0</v>
      </c>
      <c r="F377" s="32" t="s">
        <v>2554</v>
      </c>
      <c r="G377" s="31" t="s">
        <v>8183</v>
      </c>
      <c r="H377" s="31" t="s">
        <v>2555</v>
      </c>
      <c r="I377" s="31" t="s">
        <v>8188</v>
      </c>
      <c r="J377" s="33">
        <f>IF(A377="","", MAX(COUNTIF('AlumniEI SIGARRA'!A:A,B377),COUNTIF('AlumniEI SIGARRA'!B:B,IF(K377="",C377,K377)),COUNTIF('AlumniEI SIGARRA'!C:C,B377&amp;"@fe.up.pt")))</f>
        <v>1</v>
      </c>
      <c r="K377" s="1"/>
      <c r="L377" s="1"/>
      <c r="M377" s="1" t="str">
        <f>IF(K377&lt;&gt;"",K377,iferror(vlookup(B377,'AlumniEI SIGARRA'!A:B,2,0),iferror(vlookup(B377&amp;"@fe.up.pt",'AlumniEI SIGARRA'!C:V,20,0),C377)))</f>
        <v>Hélder Alexandre dos Santos Moreira</v>
      </c>
      <c r="N377" s="38" t="str">
        <f t="shared" si="1"/>
        <v>https://www.linkedin.com/in/hmoreira/</v>
      </c>
      <c r="O377" s="34" t="str">
        <f>iferror(vlookup(M377,'AlumniEI SIGARRA'!B:E,4,0),iferror(vlookup(B377&amp;"@fe.up.pt",'AlumniEI SIGARRA'!C:E,3,0),vlookup(B377,'AlumniEI SIGARRA'!A:E,5,0)))</f>
        <v>https://www.linkedin.com/in/hmoreira/</v>
      </c>
      <c r="P377" s="1" t="str">
        <f t="shared" si="36"/>
        <v/>
      </c>
    </row>
    <row r="378">
      <c r="A378" s="29">
        <v>45362.47459888889</v>
      </c>
      <c r="B378" s="31" t="s">
        <v>8833</v>
      </c>
      <c r="C378" s="31" t="s">
        <v>7125</v>
      </c>
      <c r="D378" s="31" t="s">
        <v>8182</v>
      </c>
      <c r="E378" s="30">
        <v>2012.0</v>
      </c>
      <c r="F378" s="32" t="s">
        <v>7127</v>
      </c>
      <c r="G378" s="31" t="s">
        <v>8183</v>
      </c>
      <c r="H378" s="31" t="s">
        <v>7128</v>
      </c>
      <c r="I378" s="31" t="s">
        <v>8188</v>
      </c>
      <c r="J378" s="33">
        <f>IF(A378="","", MAX(COUNTIF('AlumniEI SIGARRA'!A:A,B378),COUNTIF('AlumniEI SIGARRA'!B:B,IF(K378="",C378,K378)),COUNTIF('AlumniEI SIGARRA'!C:C,B378&amp;"@fe.up.pt")))</f>
        <v>1</v>
      </c>
      <c r="K378" s="1"/>
      <c r="L378" s="1"/>
      <c r="M378" s="1" t="str">
        <f>IF(K378&lt;&gt;"",K378,iferror(vlookup(B378,'AlumniEI SIGARRA'!A:B,2,0),iferror(vlookup(B378&amp;"@fe.up.pt",'AlumniEI SIGARRA'!C:V,20,0),C378)))</f>
        <v>Sónia Cristina Palma Liquito</v>
      </c>
      <c r="N378" s="38" t="str">
        <f t="shared" si="1"/>
        <v>https://www.linkedin.com/in/sonialiquito/</v>
      </c>
      <c r="O378" s="34" t="str">
        <f>iferror(vlookup(M378,'AlumniEI SIGARRA'!B:E,4,0),iferror(vlookup(B378&amp;"@fe.up.pt",'AlumniEI SIGARRA'!C:E,3,0),vlookup(B378,'AlumniEI SIGARRA'!A:E,5,0)))</f>
        <v>https://www.linkedin.com/in/sonialiquito/</v>
      </c>
      <c r="P378" s="1" t="str">
        <f t="shared" si="36"/>
        <v/>
      </c>
    </row>
    <row r="379">
      <c r="A379" s="29">
        <v>45362.49692931713</v>
      </c>
      <c r="B379" s="31" t="s">
        <v>8834</v>
      </c>
      <c r="C379" s="31" t="s">
        <v>224</v>
      </c>
      <c r="D379" s="31" t="s">
        <v>8182</v>
      </c>
      <c r="E379" s="30">
        <v>2012.0</v>
      </c>
      <c r="F379" s="32" t="s">
        <v>226</v>
      </c>
      <c r="G379" s="31" t="s">
        <v>8183</v>
      </c>
      <c r="H379" s="31" t="s">
        <v>227</v>
      </c>
      <c r="I379" s="31" t="s">
        <v>8184</v>
      </c>
      <c r="J379" s="33">
        <f>IF(A379="","", MAX(COUNTIF('AlumniEI SIGARRA'!A:A,B379),COUNTIF('AlumniEI SIGARRA'!B:B,IF(K379="",C379,K379)),COUNTIF('AlumniEI SIGARRA'!C:C,B379&amp;"@fe.up.pt")))</f>
        <v>1</v>
      </c>
      <c r="K379" s="1"/>
      <c r="L379" s="1"/>
      <c r="M379" s="1" t="str">
        <f>IF(K379&lt;&gt;"",K379,iferror(vlookup(B379,'AlumniEI SIGARRA'!A:B,2,0),iferror(vlookup(B379&amp;"@fe.up.pt",'AlumniEI SIGARRA'!C:V,20,0),C379)))</f>
        <v>Ana Catarina Silva Carvalho</v>
      </c>
      <c r="N379" s="38" t="str">
        <f t="shared" si="1"/>
        <v>https://www.linkedin.com/in/carvalhocatarina/</v>
      </c>
      <c r="O379" s="34" t="str">
        <f>iferror(vlookup(M379,'AlumniEI SIGARRA'!B:E,4,0),iferror(vlookup(B379&amp;"@fe.up.pt",'AlumniEI SIGARRA'!C:E,3,0),vlookup(B379,'AlumniEI SIGARRA'!A:E,5,0)))</f>
        <v>https://www.linkedin.com/in/carvalhocatarina/</v>
      </c>
      <c r="P379" s="1" t="str">
        <f t="shared" si="36"/>
        <v/>
      </c>
    </row>
    <row r="380">
      <c r="A380" s="29">
        <v>45362.534457013884</v>
      </c>
      <c r="B380" s="35" t="s">
        <v>8835</v>
      </c>
      <c r="C380" s="31" t="s">
        <v>3608</v>
      </c>
      <c r="D380" s="31" t="s">
        <v>8182</v>
      </c>
      <c r="E380" s="30">
        <v>2012.0</v>
      </c>
      <c r="F380" s="32" t="s">
        <v>3610</v>
      </c>
      <c r="G380" s="31" t="s">
        <v>8183</v>
      </c>
      <c r="H380" s="31" t="s">
        <v>3611</v>
      </c>
      <c r="I380" s="31" t="s">
        <v>8188</v>
      </c>
      <c r="J380" s="33">
        <f>IF(A380="","", MAX(COUNTIF('AlumniEI SIGARRA'!A:A,B380),COUNTIF('AlumniEI SIGARRA'!B:B,IF(K380="",C380,K380)),COUNTIF('AlumniEI SIGARRA'!C:C,B380&amp;"@fe.up.pt")))</f>
        <v>1</v>
      </c>
      <c r="K380" s="1"/>
      <c r="L380" s="1"/>
      <c r="M380" s="1" t="str">
        <f>IF(K380&lt;&gt;"",K380,iferror(vlookup(B380,'AlumniEI SIGARRA'!A:B,2,0),iferror(vlookup(B380&amp;"@fe.up.pt",'AlumniEI SIGARRA'!C:V,20,0),C380)))</f>
        <v>João Pedro Matos Ribeiro</v>
      </c>
      <c r="N380" s="38" t="str">
        <f t="shared" si="1"/>
        <v>https://www.linkedin.com/in/joaoprib/</v>
      </c>
      <c r="O380" s="34" t="str">
        <f>iferror(vlookup(M380,'AlumniEI SIGARRA'!B:E,4,0),iferror(vlookup(B380&amp;"@fe.up.pt",'AlumniEI SIGARRA'!C:E,3,0),vlookup(B380,'AlumniEI SIGARRA'!A:E,5,0)))</f>
        <v>https://www.linkedin.com/in/joaoprib/</v>
      </c>
      <c r="P380" s="1" t="str">
        <f t="shared" si="36"/>
        <v/>
      </c>
    </row>
    <row r="381">
      <c r="A381" s="29">
        <v>45362.55170030093</v>
      </c>
      <c r="B381" s="31" t="s">
        <v>8836</v>
      </c>
      <c r="C381" s="31" t="s">
        <v>8837</v>
      </c>
      <c r="D381" s="31" t="s">
        <v>8182</v>
      </c>
      <c r="E381" s="30">
        <v>2015.0</v>
      </c>
      <c r="F381" s="32" t="s">
        <v>5851</v>
      </c>
      <c r="G381" s="31" t="s">
        <v>8183</v>
      </c>
      <c r="H381" s="31" t="s">
        <v>5852</v>
      </c>
      <c r="I381" s="31" t="s">
        <v>8188</v>
      </c>
      <c r="J381" s="33">
        <f>IF(A381="","", MAX(COUNTIF('AlumniEI SIGARRA'!A:A,B381),COUNTIF('AlumniEI SIGARRA'!B:B,IF(K381="",C381,K381)),COUNTIF('AlumniEI SIGARRA'!C:C,B381&amp;"@fe.up.pt")))</f>
        <v>1</v>
      </c>
      <c r="K381" s="1"/>
      <c r="L381" s="1"/>
      <c r="M381" s="1" t="str">
        <f>IF(K381&lt;&gt;"",K381,iferror(vlookup(B381,'AlumniEI SIGARRA'!A:B,2,0),iferror(vlookup(B381&amp;"@fe.up.pt",'AlumniEI SIGARRA'!C:V,20,0),C381)))</f>
        <v>Pedro Daniel Cardoso dos Santos</v>
      </c>
      <c r="N381" s="38" t="str">
        <f t="shared" si="1"/>
        <v>https://www.linkedin.com/in/pedrodanielcsantos/</v>
      </c>
      <c r="O381" s="34" t="str">
        <f>iferror(vlookup(M381,'AlumniEI SIGARRA'!B:E,4,0),iferror(vlookup(B381&amp;"@fe.up.pt",'AlumniEI SIGARRA'!C:E,3,0),vlookup(B381,'AlumniEI SIGARRA'!A:E,5,0)))</f>
        <v>https://www.linkedin.com/in/pedrodanielcsantos/</v>
      </c>
      <c r="P381" s="1" t="str">
        <f t="shared" si="36"/>
        <v/>
      </c>
    </row>
    <row r="382">
      <c r="A382" s="29">
        <v>45362.895831851856</v>
      </c>
      <c r="B382" s="30">
        <v>9.80509035E8</v>
      </c>
      <c r="C382" s="31" t="s">
        <v>8838</v>
      </c>
      <c r="D382" s="31" t="s">
        <v>8214</v>
      </c>
      <c r="E382" s="30">
        <v>2003.0</v>
      </c>
      <c r="F382" s="32" t="s">
        <v>8839</v>
      </c>
      <c r="G382" s="31" t="s">
        <v>8183</v>
      </c>
      <c r="H382" s="31" t="s">
        <v>8840</v>
      </c>
      <c r="I382" s="31" t="s">
        <v>8184</v>
      </c>
      <c r="J382" s="33">
        <f>IF(A382="","", MAX(COUNTIF('AlumniEI SIGARRA'!A:A,B382),COUNTIF('AlumniEI SIGARRA'!B:B,IF(K382="",C382,K382)),COUNTIF('AlumniEI SIGARRA'!C:C,B382&amp;"@fe.up.pt")))</f>
        <v>1</v>
      </c>
      <c r="K382" s="1" t="s">
        <v>3459</v>
      </c>
      <c r="L382" s="1"/>
      <c r="M382" s="1" t="str">
        <f>IF(K382&lt;&gt;"",K382,iferror(vlookup(B382,'AlumniEI SIGARRA'!A:B,2,0),iferror(vlookup(B382&amp;"@fe.up.pt",'AlumniEI SIGARRA'!C:V,20,0),C382)))</f>
        <v>João Paulo da Silva Moreira</v>
      </c>
      <c r="N382" s="38" t="str">
        <f t="shared" si="1"/>
        <v>https://www.linkedin.com/in/moreirajoao</v>
      </c>
      <c r="O382" s="34" t="str">
        <f>iferror(vlookup(M382,'AlumniEI SIGARRA'!B:E,4,0),iferror(vlookup(B382&amp;"@fe.up.pt",'AlumniEI SIGARRA'!C:E,3,0),vlookup(B382,'AlumniEI SIGARRA'!A:E,5,0)))</f>
        <v>https://www.linkedin.com/in/moreirajoao/</v>
      </c>
      <c r="P382" s="1"/>
    </row>
    <row r="383">
      <c r="A383" s="29">
        <v>45362.91175576389</v>
      </c>
      <c r="B383" s="31" t="s">
        <v>8841</v>
      </c>
      <c r="C383" s="31" t="s">
        <v>8842</v>
      </c>
      <c r="D383" s="31" t="s">
        <v>8214</v>
      </c>
      <c r="E383" s="30">
        <v>2003.0</v>
      </c>
      <c r="F383" s="32" t="s">
        <v>8843</v>
      </c>
      <c r="G383" s="31" t="s">
        <v>8183</v>
      </c>
      <c r="H383" s="31" t="s">
        <v>8844</v>
      </c>
      <c r="I383" s="31" t="s">
        <v>8186</v>
      </c>
      <c r="J383" s="33">
        <f>IF(A383="","", MAX(COUNTIF('AlumniEI SIGARRA'!A:A,B383),COUNTIF('AlumniEI SIGARRA'!B:B,IF(K383="",C383,K383)),COUNTIF('AlumniEI SIGARRA'!C:C,B383&amp;"@fe.up.pt")))</f>
        <v>1</v>
      </c>
      <c r="K383" s="1"/>
      <c r="L383" s="1"/>
      <c r="M383" s="1" t="str">
        <f>IF(K383&lt;&gt;"",K383,iferror(vlookup(B383,'AlumniEI SIGARRA'!A:B,2,0),iferror(vlookup(B383&amp;"@fe.up.pt",'AlumniEI SIGARRA'!C:V,20,0),C383)))</f>
        <v>João Tiago Azevedo Belo</v>
      </c>
      <c r="N383" s="38" t="str">
        <f t="shared" si="1"/>
        <v>https://www.linkedin.com/in/johnbelo</v>
      </c>
      <c r="O383" s="34" t="str">
        <f>iferror(vlookup(M383,'AlumniEI SIGARRA'!B:E,4,0),iferror(vlookup(B383&amp;"@fe.up.pt",'AlumniEI SIGARRA'!C:E,3,0),vlookup(B383,'AlumniEI SIGARRA'!A:E,5,0)))</f>
        <v>https://www.linkedin.com/in/johnbelo/</v>
      </c>
      <c r="P383" s="1"/>
    </row>
    <row r="384">
      <c r="A384" s="29">
        <v>45362.93219574074</v>
      </c>
      <c r="B384" s="31" t="s">
        <v>8845</v>
      </c>
      <c r="C384" s="31" t="s">
        <v>7042</v>
      </c>
      <c r="D384" s="31" t="s">
        <v>8214</v>
      </c>
      <c r="E384" s="30">
        <v>2007.0</v>
      </c>
      <c r="F384" s="32" t="s">
        <v>7044</v>
      </c>
      <c r="G384" s="31" t="s">
        <v>8183</v>
      </c>
      <c r="H384" s="31" t="s">
        <v>7045</v>
      </c>
      <c r="I384" s="31" t="s">
        <v>8184</v>
      </c>
      <c r="J384" s="33">
        <f>IF(A384="","", MAX(COUNTIF('AlumniEI SIGARRA'!A:A,B384),COUNTIF('AlumniEI SIGARRA'!B:B,IF(K384="",C384,K384)),COUNTIF('AlumniEI SIGARRA'!C:C,B384&amp;"@fe.up.pt")))</f>
        <v>1</v>
      </c>
      <c r="K384" s="1"/>
      <c r="L384" s="1"/>
      <c r="M384" s="1" t="str">
        <f>IF(K384&lt;&gt;"",K384,iferror(vlookup(B384,'AlumniEI SIGARRA'!A:B,2,0),iferror(vlookup(B384&amp;"@fe.up.pt",'AlumniEI SIGARRA'!C:V,20,0),C384)))</f>
        <v>Sérgio Manuel Xavier Mendes da Costa Pires</v>
      </c>
      <c r="N384" s="38" t="str">
        <f t="shared" si="1"/>
        <v>https://www.linkedin.com/in/sergioxavier/</v>
      </c>
      <c r="O384" s="34" t="str">
        <f>iferror(vlookup(M384,'AlumniEI SIGARRA'!B:E,4,0),iferror(vlookup(B384&amp;"@fe.up.pt",'AlumniEI SIGARRA'!C:E,3,0),vlookup(B384,'AlumniEI SIGARRA'!A:E,5,0)))</f>
        <v>https://www.linkedin.com/in/sergioxavier/</v>
      </c>
      <c r="P384" s="1" t="str">
        <f t="shared" ref="P384:P386" si="37">IF(O384&lt;&gt;"",IF(N384=O384,"","BAD"),"")</f>
        <v/>
      </c>
    </row>
    <row r="385">
      <c r="A385" s="29">
        <v>45363.51453537037</v>
      </c>
      <c r="B385" s="31" t="s">
        <v>8846</v>
      </c>
      <c r="C385" s="31" t="s">
        <v>5798</v>
      </c>
      <c r="D385" s="31" t="s">
        <v>8214</v>
      </c>
      <c r="E385" s="30">
        <v>2002.0</v>
      </c>
      <c r="F385" s="32" t="s">
        <v>8847</v>
      </c>
      <c r="G385" s="31" t="s">
        <v>8191</v>
      </c>
      <c r="H385" s="31" t="s">
        <v>8848</v>
      </c>
      <c r="I385" s="31" t="s">
        <v>8188</v>
      </c>
      <c r="J385" s="33">
        <f>IF(A385="","", MAX(COUNTIF('AlumniEI SIGARRA'!A:A,B385),COUNTIF('AlumniEI SIGARRA'!B:B,IF(K385="",C385,K385)),COUNTIF('AlumniEI SIGARRA'!C:C,B385&amp;"@fe.up.pt")))</f>
        <v>1</v>
      </c>
      <c r="K385" s="1"/>
      <c r="L385" s="1"/>
      <c r="M385" s="1" t="str">
        <f>IF(K385&lt;&gt;"",K385,iferror(vlookup(B385,'AlumniEI SIGARRA'!A:B,2,0),iferror(vlookup(B385&amp;"@fe.up.pt",'AlumniEI SIGARRA'!C:V,20,0),C385)))</f>
        <v>Pedro Alberto Pinto da Silva Pontes</v>
      </c>
      <c r="N385" s="38" t="str">
        <f t="shared" si="1"/>
        <v>https://www.linkedin.com/in/ppontes</v>
      </c>
      <c r="O385" s="1" t="str">
        <f>iferror(vlookup(M385,'AlumniEI SIGARRA'!B:E,4,0),iferror(vlookup(B385&amp;"@fe.up.pt",'AlumniEI SIGARRA'!C:E,3,0),vlookup(B385,'AlumniEI SIGARRA'!A:E,5,0)))</f>
        <v/>
      </c>
      <c r="P385" s="1" t="str">
        <f t="shared" si="37"/>
        <v/>
      </c>
    </row>
    <row r="386">
      <c r="A386" s="29">
        <v>45363.54824405092</v>
      </c>
      <c r="B386" s="31" t="s">
        <v>8849</v>
      </c>
      <c r="C386" s="31" t="s">
        <v>263</v>
      </c>
      <c r="D386" s="31" t="s">
        <v>8214</v>
      </c>
      <c r="E386" s="30">
        <v>1999.0</v>
      </c>
      <c r="F386" s="32" t="s">
        <v>8850</v>
      </c>
      <c r="G386" s="31" t="s">
        <v>8191</v>
      </c>
      <c r="H386" s="31" t="s">
        <v>8851</v>
      </c>
      <c r="I386" s="31" t="s">
        <v>8184</v>
      </c>
      <c r="J386" s="33">
        <f>IF(A386="","", MAX(COUNTIF('AlumniEI SIGARRA'!A:A,B386),COUNTIF('AlumniEI SIGARRA'!B:B,IF(K386="",C386,K386)),COUNTIF('AlumniEI SIGARRA'!C:C,B386&amp;"@fe.up.pt")))</f>
        <v>1</v>
      </c>
      <c r="K386" s="1"/>
      <c r="L386" s="1"/>
      <c r="M386" s="1" t="str">
        <f>IF(K386&lt;&gt;"",K386,iferror(vlookup(B386,'AlumniEI SIGARRA'!A:B,2,0),iferror(vlookup(B386&amp;"@fe.up.pt",'AlumniEI SIGARRA'!C:V,20,0),C386)))</f>
        <v>Ana Isabel Pinto Correia</v>
      </c>
      <c r="N386" s="38" t="str">
        <f t="shared" si="1"/>
        <v>https://www.linkedin.com/in/ana-correia-a6747b/</v>
      </c>
      <c r="O386" s="1" t="str">
        <f>iferror(vlookup(M386,'AlumniEI SIGARRA'!B:E,4,0),iferror(vlookup(B386&amp;"@fe.up.pt",'AlumniEI SIGARRA'!C:E,3,0),vlookup(B386,'AlumniEI SIGARRA'!A:E,5,0)))</f>
        <v/>
      </c>
      <c r="P386" s="1" t="str">
        <f t="shared" si="37"/>
        <v/>
      </c>
    </row>
    <row r="387">
      <c r="A387" s="29">
        <v>45363.63460560185</v>
      </c>
      <c r="B387" s="31" t="s">
        <v>8852</v>
      </c>
      <c r="C387" s="31" t="s">
        <v>1257</v>
      </c>
      <c r="D387" s="31" t="s">
        <v>8182</v>
      </c>
      <c r="E387" s="30">
        <v>2014.0</v>
      </c>
      <c r="F387" s="32" t="s">
        <v>8853</v>
      </c>
      <c r="G387" s="31" t="s">
        <v>8183</v>
      </c>
      <c r="H387" s="31"/>
      <c r="I387" s="31" t="s">
        <v>8188</v>
      </c>
      <c r="J387" s="33">
        <f>IF(A387="","", MAX(COUNTIF('AlumniEI SIGARRA'!A:A,B387),COUNTIF('AlumniEI SIGARRA'!B:B,IF(K387="",C387,K387)),COUNTIF('AlumniEI SIGARRA'!C:C,B387&amp;"@fe.up.pt")))</f>
        <v>1</v>
      </c>
      <c r="K387" s="1"/>
      <c r="L387" s="1"/>
      <c r="M387" s="1" t="str">
        <f>IF(K387&lt;&gt;"",K387,iferror(vlookup(B387,'AlumniEI SIGARRA'!A:B,2,0),iferror(vlookup(B387&amp;"@fe.up.pt",'AlumniEI SIGARRA'!C:V,20,0),C387)))</f>
        <v>Clara Raquel da Costa e Silva Sacramento</v>
      </c>
      <c r="N387" s="38" t="str">
        <f t="shared" si="1"/>
        <v>https://www.linkedin.com/in/clara-sacramento-3b361559</v>
      </c>
      <c r="O387" s="34" t="str">
        <f>iferror(vlookup(M387,'AlumniEI SIGARRA'!B:E,4,0),iferror(vlookup(B387&amp;"@fe.up.pt",'AlumniEI SIGARRA'!C:E,3,0),vlookup(B387,'AlumniEI SIGARRA'!A:E,5,0)))</f>
        <v>https://www.linkedin.com/in/clara-sacramento-3b361559/</v>
      </c>
      <c r="P387" s="1"/>
    </row>
    <row r="388">
      <c r="A388" s="29">
        <v>45363.7570240625</v>
      </c>
      <c r="B388" s="31" t="s">
        <v>8854</v>
      </c>
      <c r="C388" s="31" t="s">
        <v>3841</v>
      </c>
      <c r="D388" s="31" t="s">
        <v>8214</v>
      </c>
      <c r="E388" s="30">
        <v>2005.0</v>
      </c>
      <c r="F388" s="32" t="s">
        <v>8855</v>
      </c>
      <c r="G388" s="31" t="s">
        <v>8183</v>
      </c>
      <c r="H388" s="31" t="s">
        <v>3844</v>
      </c>
      <c r="I388" s="31" t="s">
        <v>8186</v>
      </c>
      <c r="J388" s="33">
        <f>IF(A388="","", MAX(COUNTIF('AlumniEI SIGARRA'!A:A,B388),COUNTIF('AlumniEI SIGARRA'!B:B,IF(K388="",C388,K388)),COUNTIF('AlumniEI SIGARRA'!C:C,B388&amp;"@fe.up.pt")))</f>
        <v>1</v>
      </c>
      <c r="K388" s="1"/>
      <c r="L388" s="1"/>
      <c r="M388" s="1" t="str">
        <f>IF(K388&lt;&gt;"",K388,iferror(vlookup(B388,'AlumniEI SIGARRA'!A:B,2,0),iferror(vlookup(B388&amp;"@fe.up.pt",'AlumniEI SIGARRA'!C:V,20,0),C388)))</f>
        <v>Jorge Manuel Ribeiro da Costa Alves</v>
      </c>
      <c r="N388" s="38" t="str">
        <f t="shared" si="1"/>
        <v>https://www.linkedin.com/in/jorge-alves-0055</v>
      </c>
      <c r="O388" s="34" t="str">
        <f>iferror(vlookup(M388,'AlumniEI SIGARRA'!B:E,4,0),iferror(vlookup(B388&amp;"@fe.up.pt",'AlumniEI SIGARRA'!C:E,3,0),vlookup(B388,'AlumniEI SIGARRA'!A:E,5,0)))</f>
        <v>https://www.linkedin.com/in/jorge-alves-0055/</v>
      </c>
      <c r="P388" s="1"/>
    </row>
    <row r="389">
      <c r="A389" s="29">
        <v>45363.91572780092</v>
      </c>
      <c r="B389" s="31" t="s">
        <v>8856</v>
      </c>
      <c r="C389" s="31" t="s">
        <v>8857</v>
      </c>
      <c r="D389" s="31" t="s">
        <v>8214</v>
      </c>
      <c r="E389" s="30">
        <v>2001.0</v>
      </c>
      <c r="F389" s="32" t="s">
        <v>8858</v>
      </c>
      <c r="G389" s="31" t="s">
        <v>8183</v>
      </c>
      <c r="H389" s="31" t="s">
        <v>8859</v>
      </c>
      <c r="I389" s="31" t="s">
        <v>8184</v>
      </c>
      <c r="J389" s="33">
        <f>IF(A389="","", MAX(COUNTIF('AlumniEI SIGARRA'!A:A,B389),COUNTIF('AlumniEI SIGARRA'!B:B,IF(K389="",C389,K389)),COUNTIF('AlumniEI SIGARRA'!C:C,B389&amp;"@fe.up.pt")))</f>
        <v>1</v>
      </c>
      <c r="K389" s="1" t="s">
        <v>4595</v>
      </c>
      <c r="L389" s="1"/>
      <c r="M389" s="1" t="str">
        <f>IF(K389&lt;&gt;"",K389,iferror(vlookup(B389,'AlumniEI SIGARRA'!A:B,2,0),iferror(vlookup(B389&amp;"@fe.up.pt",'AlumniEI SIGARRA'!C:V,20,0),C389)))</f>
        <v>Luis Miguel Marques de Sousa</v>
      </c>
      <c r="N389" s="38" t="str">
        <f t="shared" si="1"/>
        <v>https://www.linkedin.com/in/luis-sousa-701a29</v>
      </c>
      <c r="O389" s="34" t="str">
        <f>iferror(vlookup(M389,'AlumniEI SIGARRA'!B:E,4,0),iferror(vlookup(B389&amp;"@fe.up.pt",'AlumniEI SIGARRA'!C:E,3,0),vlookup(B389,'AlumniEI SIGARRA'!A:E,5,0)))</f>
        <v>https://www.linkedin.com/in/luis-sousa-701a29/</v>
      </c>
      <c r="P389" s="1"/>
    </row>
    <row r="390">
      <c r="A390" s="29">
        <v>45364.5171355787</v>
      </c>
      <c r="B390" s="31" t="s">
        <v>8860</v>
      </c>
      <c r="C390" s="31" t="s">
        <v>2923</v>
      </c>
      <c r="D390" s="31" t="s">
        <v>8194</v>
      </c>
      <c r="E390" s="30">
        <v>2022.0</v>
      </c>
      <c r="F390" s="32" t="s">
        <v>8861</v>
      </c>
      <c r="G390" s="36" t="s">
        <v>8191</v>
      </c>
      <c r="H390" s="31"/>
      <c r="I390" s="31" t="s">
        <v>8188</v>
      </c>
      <c r="J390" s="33">
        <f>IF(A390="","", MAX(COUNTIF('AlumniEI SIGARRA'!A:A,B390),COUNTIF('AlumniEI SIGARRA'!B:B,IF(K390="",C390,K390)),COUNTIF('AlumniEI SIGARRA'!C:C,B390&amp;"@fe.up.pt")))</f>
        <v>1</v>
      </c>
      <c r="K390" s="1"/>
      <c r="L390" s="1"/>
      <c r="M390" s="1" t="str">
        <f>IF(K390&lt;&gt;"",K390,iferror(vlookup(B390,'AlumniEI SIGARRA'!A:B,2,0),iferror(vlookup(B390&amp;"@fe.up.pt",'AlumniEI SIGARRA'!C:V,20,0),C390)))</f>
        <v>Joana Filipa de Sousa Pereira</v>
      </c>
      <c r="N390" s="38" t="str">
        <f t="shared" si="1"/>
        <v>https://www.linkedin.com/in/joana-pereira-4bb720235</v>
      </c>
      <c r="O390" s="1" t="str">
        <f>iferror(vlookup(M390,'AlumniEI SIGARRA'!B:E,4,0),iferror(vlookup(B390&amp;"@fe.up.pt",'AlumniEI SIGARRA'!C:E,3,0),vlookup(B390,'AlumniEI SIGARRA'!A:E,5,0)))</f>
        <v/>
      </c>
      <c r="P390" s="1" t="str">
        <f t="shared" ref="P390:P449" si="38">IF(O390&lt;&gt;"",IF(N390=O390,"","BAD"),"")</f>
        <v/>
      </c>
    </row>
    <row r="391">
      <c r="A391" s="29">
        <v>45364.528376076385</v>
      </c>
      <c r="B391" s="31" t="s">
        <v>8862</v>
      </c>
      <c r="C391" s="31" t="s">
        <v>8863</v>
      </c>
      <c r="D391" s="31" t="s">
        <v>8194</v>
      </c>
      <c r="E391" s="30">
        <v>2023.0</v>
      </c>
      <c r="F391" s="32" t="s">
        <v>8864</v>
      </c>
      <c r="G391" s="36" t="s">
        <v>8191</v>
      </c>
      <c r="H391" s="31"/>
      <c r="I391" s="31" t="s">
        <v>8188</v>
      </c>
      <c r="J391" s="33">
        <f>IF(A391="","", MAX(COUNTIF('AlumniEI SIGARRA'!A:A,B391),COUNTIF('AlumniEI SIGARRA'!B:B,IF(K391="",C391,K391)),COUNTIF('AlumniEI SIGARRA'!C:C,B391&amp;"@fe.up.pt")))</f>
        <v>1</v>
      </c>
      <c r="K391" s="1" t="s">
        <v>6671</v>
      </c>
      <c r="L391" s="1"/>
      <c r="M391" s="1" t="str">
        <f>IF(K391&lt;&gt;"",K391,iferror(vlookup(B391,'AlumniEI SIGARRA'!A:B,2,0),iferror(vlookup(B391&amp;"@fe.up.pt",'AlumniEI SIGARRA'!C:V,20,0),C391)))</f>
        <v>Ruben Costa Viana</v>
      </c>
      <c r="N391" s="38" t="str">
        <f t="shared" si="1"/>
        <v>https://www.linkedin.com/in/rubencostaviana</v>
      </c>
      <c r="O391" s="1" t="str">
        <f>iferror(vlookup(M391,'AlumniEI SIGARRA'!B:E,4,0),iferror(vlookup(B391&amp;"@fe.up.pt",'AlumniEI SIGARRA'!C:E,3,0),vlookup(B391,'AlumniEI SIGARRA'!A:E,5,0)))</f>
        <v/>
      </c>
      <c r="P391" s="1" t="str">
        <f t="shared" si="38"/>
        <v/>
      </c>
    </row>
    <row r="392">
      <c r="A392" s="29">
        <v>45364.61550591435</v>
      </c>
      <c r="B392" s="30">
        <v>2.01202445E8</v>
      </c>
      <c r="C392" s="31" t="s">
        <v>4737</v>
      </c>
      <c r="D392" s="31" t="s">
        <v>8182</v>
      </c>
      <c r="E392" s="30">
        <v>2021.0</v>
      </c>
      <c r="F392" s="32" t="s">
        <v>8009</v>
      </c>
      <c r="G392" s="31" t="s">
        <v>8191</v>
      </c>
      <c r="H392" s="31" t="s">
        <v>8010</v>
      </c>
      <c r="I392" s="31" t="s">
        <v>8184</v>
      </c>
      <c r="J392" s="33">
        <f>IF(A392="","", MAX(COUNTIF('AlumniEI SIGARRA'!A:A,B392),COUNTIF('AlumniEI SIGARRA'!B:B,IF(K392="",C392,K392)),COUNTIF('AlumniEI SIGARRA'!C:C,B392&amp;"@fe.up.pt")))</f>
        <v>1</v>
      </c>
      <c r="K392" s="1"/>
      <c r="L392" s="1"/>
      <c r="M392" s="1" t="str">
        <f>IF(K392&lt;&gt;"",K392,iferror(vlookup(B392,'AlumniEI SIGARRA'!A:B,2,0),iferror(vlookup(B392&amp;"@fe.up.pt",'AlumniEI SIGARRA'!C:V,20,0),C392)))</f>
        <v>Manuel José Pereira Curral</v>
      </c>
      <c r="N392" s="38" t="str">
        <f t="shared" si="1"/>
        <v>https://www.linkedin.com/in/manuelcurral/</v>
      </c>
      <c r="O392" s="1" t="str">
        <f>iferror(vlookup(M392,'AlumniEI SIGARRA'!B:E,4,0),iferror(vlookup(B392&amp;"@fe.up.pt",'AlumniEI SIGARRA'!C:E,3,0),vlookup(B392,'AlumniEI SIGARRA'!A:E,5,0)))</f>
        <v/>
      </c>
      <c r="P392" s="1" t="str">
        <f t="shared" si="38"/>
        <v/>
      </c>
    </row>
    <row r="393">
      <c r="A393" s="29">
        <v>45364.63083553241</v>
      </c>
      <c r="B393" s="30">
        <v>2.01605908E8</v>
      </c>
      <c r="C393" s="31" t="s">
        <v>5307</v>
      </c>
      <c r="D393" s="31" t="s">
        <v>8189</v>
      </c>
      <c r="E393" s="30">
        <v>2023.0</v>
      </c>
      <c r="F393" s="32" t="s">
        <v>8865</v>
      </c>
      <c r="G393" s="36" t="s">
        <v>8191</v>
      </c>
      <c r="H393" s="31"/>
      <c r="I393" s="31" t="s">
        <v>8188</v>
      </c>
      <c r="J393" s="33">
        <f>IF(A393="","", MAX(COUNTIF('AlumniEI SIGARRA'!A:A,B393),COUNTIF('AlumniEI SIGARRA'!B:B,IF(K393="",C393,K393)),COUNTIF('AlumniEI SIGARRA'!C:C,B393&amp;"@fe.up.pt")))</f>
        <v>1</v>
      </c>
      <c r="K393" s="1"/>
      <c r="L393" s="1"/>
      <c r="M393" s="1" t="str">
        <f>IF(K393&lt;&gt;"",K393,iferror(vlookup(B393,'AlumniEI SIGARRA'!A:B,2,0),iferror(vlookup(B393&amp;"@fe.up.pt",'AlumniEI SIGARRA'!C:V,20,0),C393)))</f>
        <v>Miguel Rodrigues Gomes</v>
      </c>
      <c r="N393" s="38" t="str">
        <f t="shared" si="1"/>
        <v>https://www.linkedin.com/in/omiguelgomes</v>
      </c>
      <c r="O393" s="1" t="str">
        <f>iferror(vlookup(M393,'AlumniEI SIGARRA'!B:E,4,0),iferror(vlookup(B393&amp;"@fe.up.pt",'AlumniEI SIGARRA'!C:E,3,0),vlookup(B393,'AlumniEI SIGARRA'!A:E,5,0)))</f>
        <v/>
      </c>
      <c r="P393" s="1" t="str">
        <f t="shared" si="38"/>
        <v/>
      </c>
    </row>
    <row r="394">
      <c r="A394" s="29">
        <v>45364.63370222222</v>
      </c>
      <c r="B394" s="31"/>
      <c r="C394" s="31" t="s">
        <v>8866</v>
      </c>
      <c r="D394" s="31" t="s">
        <v>8182</v>
      </c>
      <c r="E394" s="30">
        <v>2016.0</v>
      </c>
      <c r="F394" s="32" t="s">
        <v>7978</v>
      </c>
      <c r="G394" s="31" t="s">
        <v>8191</v>
      </c>
      <c r="H394" s="31" t="s">
        <v>8867</v>
      </c>
      <c r="I394" s="31" t="s">
        <v>8184</v>
      </c>
      <c r="J394" s="33">
        <f>IF(A394="","", MAX(COUNTIF('AlumniEI SIGARRA'!A:A,B394),COUNTIF('AlumniEI SIGARRA'!B:B,IF(K394="",C394,K394)),COUNTIF('AlumniEI SIGARRA'!C:C,B394&amp;"@fe.up.pt")))</f>
        <v>1</v>
      </c>
      <c r="K394" s="1" t="s">
        <v>579</v>
      </c>
      <c r="L394" s="1"/>
      <c r="M394" s="1" t="str">
        <f>IF(K394&lt;&gt;"",K394,iferror(vlookup(B394,'AlumniEI SIGARRA'!A:B,2,0),iferror(vlookup(B394&amp;"@fe.up.pt",'AlumniEI SIGARRA'!C:V,20,0),C394)))</f>
        <v>André Ricardo Azevedo Gonçalves da Silva</v>
      </c>
      <c r="N394" s="38" t="str">
        <f t="shared" si="1"/>
        <v>https://www.linkedin.com/in/andreragsilva/</v>
      </c>
      <c r="O394" s="1" t="str">
        <f>iferror(vlookup(M394,'AlumniEI SIGARRA'!B:E,4,0),iferror(vlookup(B394&amp;"@fe.up.pt",'AlumniEI SIGARRA'!C:E,3,0),vlookup(B394,'AlumniEI SIGARRA'!A:E,5,0)))</f>
        <v/>
      </c>
      <c r="P394" s="1" t="str">
        <f t="shared" si="38"/>
        <v/>
      </c>
    </row>
    <row r="395">
      <c r="A395" s="29">
        <v>45364.63640642361</v>
      </c>
      <c r="B395" s="30">
        <v>2.02004244E8</v>
      </c>
      <c r="C395" s="31" t="s">
        <v>3226</v>
      </c>
      <c r="D395" s="31" t="s">
        <v>8194</v>
      </c>
      <c r="E395" s="30">
        <v>2023.0</v>
      </c>
      <c r="F395" s="32" t="s">
        <v>8868</v>
      </c>
      <c r="G395" s="31" t="s">
        <v>8191</v>
      </c>
      <c r="H395" s="31" t="s">
        <v>8869</v>
      </c>
      <c r="I395" s="31" t="s">
        <v>8188</v>
      </c>
      <c r="J395" s="33">
        <f>IF(A395="","", MAX(COUNTIF('AlumniEI SIGARRA'!A:A,B395),COUNTIF('AlumniEI SIGARRA'!B:B,IF(K395="",C395,K395)),COUNTIF('AlumniEI SIGARRA'!C:C,B395&amp;"@fe.up.pt")))</f>
        <v>1</v>
      </c>
      <c r="K395" s="1"/>
      <c r="L395" s="1"/>
      <c r="M395" s="1" t="str">
        <f>IF(K395&lt;&gt;"",K395,iferror(vlookup(B395,'AlumniEI SIGARRA'!A:B,2,0),iferror(vlookup(B395&amp;"@fe.up.pt",'AlumniEI SIGARRA'!C:V,20,0),C395)))</f>
        <v>João Francisco Ferreira Maldonado</v>
      </c>
      <c r="N395" s="38" t="str">
        <f t="shared" si="1"/>
        <v>https://www.linkedin.com/in/kikomaldonado</v>
      </c>
      <c r="O395" s="1" t="str">
        <f>iferror(vlookup(M395,'AlumniEI SIGARRA'!B:E,4,0),iferror(vlookup(B395&amp;"@fe.up.pt",'AlumniEI SIGARRA'!C:E,3,0),vlookup(B395,'AlumniEI SIGARRA'!A:E,5,0)))</f>
        <v/>
      </c>
      <c r="P395" s="1" t="str">
        <f t="shared" si="38"/>
        <v/>
      </c>
    </row>
    <row r="396">
      <c r="A396" s="29">
        <v>45364.63644628473</v>
      </c>
      <c r="B396" s="31"/>
      <c r="C396" s="31" t="s">
        <v>7277</v>
      </c>
      <c r="D396" s="31" t="s">
        <v>8182</v>
      </c>
      <c r="E396" s="30">
        <v>2013.0</v>
      </c>
      <c r="F396" s="32" t="s">
        <v>8870</v>
      </c>
      <c r="G396" s="36" t="s">
        <v>8191</v>
      </c>
      <c r="H396" s="31"/>
      <c r="I396" s="31" t="s">
        <v>8188</v>
      </c>
      <c r="J396" s="33">
        <f>IF(A396="","", MAX(COUNTIF('AlumniEI SIGARRA'!A:A,B396),COUNTIF('AlumniEI SIGARRA'!B:B,IF(K396="",C396,K396)),COUNTIF('AlumniEI SIGARRA'!C:C,B396&amp;"@fe.up.pt")))</f>
        <v>1</v>
      </c>
      <c r="K396" s="1"/>
      <c r="L396" s="1"/>
      <c r="M396" s="1" t="str">
        <f>IF(K396&lt;&gt;"",K396,iferror(vlookup(B396,'AlumniEI SIGARRA'!A:B,2,0),iferror(vlookup(B396&amp;"@fe.up.pt",'AlumniEI SIGARRA'!C:V,20,0),C396)))</f>
        <v>Tiago Carvalhido Morim Casanova</v>
      </c>
      <c r="N396" s="38" t="str">
        <f t="shared" si="1"/>
        <v>https://www.linkedin.com/in/tiagocasanovapt/</v>
      </c>
      <c r="O396" s="1" t="str">
        <f>iferror(vlookup(M396,'AlumniEI SIGARRA'!B:E,4,0),iferror(vlookup(B396&amp;"@fe.up.pt",'AlumniEI SIGARRA'!C:E,3,0),vlookup(B396,'AlumniEI SIGARRA'!A:E,5,0)))</f>
        <v/>
      </c>
      <c r="P396" s="1" t="str">
        <f t="shared" si="38"/>
        <v/>
      </c>
    </row>
    <row r="397">
      <c r="A397" s="29">
        <v>45364.63856186342</v>
      </c>
      <c r="B397" s="31" t="s">
        <v>8871</v>
      </c>
      <c r="C397" s="31" t="s">
        <v>5396</v>
      </c>
      <c r="D397" s="31" t="s">
        <v>8182</v>
      </c>
      <c r="E397" s="30">
        <v>2018.0</v>
      </c>
      <c r="F397" s="31"/>
      <c r="G397" s="31" t="s">
        <v>8392</v>
      </c>
      <c r="H397" s="31" t="s">
        <v>8872</v>
      </c>
      <c r="I397" s="31" t="s">
        <v>8188</v>
      </c>
      <c r="J397" s="33">
        <f>IF(A397="","", MAX(COUNTIF('AlumniEI SIGARRA'!A:A,B397),COUNTIF('AlumniEI SIGARRA'!B:B,IF(K397="",C397,K397)),COUNTIF('AlumniEI SIGARRA'!C:C,B397&amp;"@fe.up.pt")))</f>
        <v>1</v>
      </c>
      <c r="K397" s="1"/>
      <c r="L397" s="1"/>
      <c r="M397" s="1" t="str">
        <f>IF(K397&lt;&gt;"",K397,iferror(vlookup(B397,'AlumniEI SIGARRA'!A:B,2,0),iferror(vlookup(B397&amp;"@fe.up.pt",'AlumniEI SIGARRA'!C:V,20,0),C397)))</f>
        <v>Nelson Rafael Soares Dias da Silva Martins</v>
      </c>
      <c r="N397" s="1" t="str">
        <f t="shared" si="1"/>
        <v/>
      </c>
      <c r="O397" s="1" t="str">
        <f>iferror(vlookup(M397,'AlumniEI SIGARRA'!B:E,4,0),iferror(vlookup(B397&amp;"@fe.up.pt",'AlumniEI SIGARRA'!C:E,3,0),vlookup(B397,'AlumniEI SIGARRA'!A:E,5,0)))</f>
        <v/>
      </c>
      <c r="P397" s="1" t="str">
        <f t="shared" si="38"/>
        <v/>
      </c>
    </row>
    <row r="398">
      <c r="A398" s="29">
        <v>45364.639743287036</v>
      </c>
      <c r="B398" s="30">
        <v>2.0160533E8</v>
      </c>
      <c r="C398" s="31" t="s">
        <v>3435</v>
      </c>
      <c r="D398" s="31" t="s">
        <v>8182</v>
      </c>
      <c r="E398" s="30">
        <v>2021.0</v>
      </c>
      <c r="F398" s="31" t="s">
        <v>8873</v>
      </c>
      <c r="G398" s="31" t="s">
        <v>8392</v>
      </c>
      <c r="H398" s="31" t="s">
        <v>8874</v>
      </c>
      <c r="I398" s="31" t="s">
        <v>8186</v>
      </c>
      <c r="J398" s="33">
        <f>IF(A398="","", MAX(COUNTIF('AlumniEI SIGARRA'!A:A,B398),COUNTIF('AlumniEI SIGARRA'!B:B,IF(K398="",C398,K398)),COUNTIF('AlumniEI SIGARRA'!C:C,B398&amp;"@fe.up.pt")))</f>
        <v>1</v>
      </c>
      <c r="K398" s="1"/>
      <c r="L398" s="1"/>
      <c r="M398" s="1" t="str">
        <f>IF(K398&lt;&gt;"",K398,iferror(vlookup(B398,'AlumniEI SIGARRA'!A:B,2,0),iferror(vlookup(B398&amp;"@fe.up.pt",'AlumniEI SIGARRA'!C:V,20,0),C398)))</f>
        <v>João Nuno Rodrigues Ferreira</v>
      </c>
      <c r="N398" s="1" t="str">
        <f t="shared" si="1"/>
        <v>https://www.linkedin.com/in/joão-ferreira-10173520b/</v>
      </c>
      <c r="O398" s="1" t="str">
        <f>iferror(vlookup(M398,'AlumniEI SIGARRA'!B:E,4,0),iferror(vlookup(B398&amp;"@fe.up.pt",'AlumniEI SIGARRA'!C:E,3,0),vlookup(B398,'AlumniEI SIGARRA'!A:E,5,0)))</f>
        <v/>
      </c>
      <c r="P398" s="1" t="str">
        <f t="shared" si="38"/>
        <v/>
      </c>
    </row>
    <row r="399">
      <c r="A399" s="29">
        <v>45364.642837604166</v>
      </c>
      <c r="B399" s="30">
        <v>2.01403745E8</v>
      </c>
      <c r="C399" s="31" t="s">
        <v>5759</v>
      </c>
      <c r="D399" s="31" t="s">
        <v>8182</v>
      </c>
      <c r="E399" s="30">
        <v>2019.0</v>
      </c>
      <c r="F399" s="32" t="s">
        <v>8875</v>
      </c>
      <c r="G399" s="31" t="s">
        <v>8191</v>
      </c>
      <c r="H399" s="31" t="s">
        <v>8876</v>
      </c>
      <c r="I399" s="31" t="s">
        <v>8188</v>
      </c>
      <c r="J399" s="33">
        <f>IF(A399="","", MAX(COUNTIF('AlumniEI SIGARRA'!A:A,B399),COUNTIF('AlumniEI SIGARRA'!B:B,IF(K399="",C399,K399)),COUNTIF('AlumniEI SIGARRA'!C:C,B399&amp;"@fe.up.pt")))</f>
        <v>1</v>
      </c>
      <c r="K399" s="1"/>
      <c r="L399" s="1"/>
      <c r="M399" s="1" t="str">
        <f>IF(K399&lt;&gt;"",K399,iferror(vlookup(B399,'AlumniEI SIGARRA'!A:B,2,0),iferror(vlookup(B399&amp;"@fe.up.pt",'AlumniEI SIGARRA'!C:V,20,0),C399)))</f>
        <v>Paulo Miguel Pereira dos Santos</v>
      </c>
      <c r="N399" s="38" t="str">
        <f t="shared" si="1"/>
        <v>https://www.linkedin.com/in/paulo-santos-a98048185</v>
      </c>
      <c r="O399" s="1" t="str">
        <f>iferror(vlookup(M399,'AlumniEI SIGARRA'!B:E,4,0),iferror(vlookup(B399&amp;"@fe.up.pt",'AlumniEI SIGARRA'!C:E,3,0),vlookup(B399,'AlumniEI SIGARRA'!A:E,5,0)))</f>
        <v/>
      </c>
      <c r="P399" s="1" t="str">
        <f t="shared" si="38"/>
        <v/>
      </c>
    </row>
    <row r="400">
      <c r="A400" s="29">
        <v>45364.646038946754</v>
      </c>
      <c r="B400" s="31"/>
      <c r="C400" s="31" t="s">
        <v>3362</v>
      </c>
      <c r="D400" s="31" t="s">
        <v>8182</v>
      </c>
      <c r="E400" s="30">
        <v>2017.0</v>
      </c>
      <c r="F400" s="32" t="s">
        <v>8877</v>
      </c>
      <c r="G400" s="36" t="s">
        <v>8191</v>
      </c>
      <c r="H400" s="31"/>
      <c r="I400" s="31" t="s">
        <v>8188</v>
      </c>
      <c r="J400" s="33">
        <f>IF(A400="","", MAX(COUNTIF('AlumniEI SIGARRA'!A:A,B400),COUNTIF('AlumniEI SIGARRA'!B:B,IF(K400="",C400,K400)),COUNTIF('AlumniEI SIGARRA'!C:C,B400&amp;"@fe.up.pt")))</f>
        <v>1</v>
      </c>
      <c r="K400" s="1"/>
      <c r="L400" s="1"/>
      <c r="M400" s="1" t="str">
        <f>IF(K400&lt;&gt;"",K400,iferror(vlookup(B400,'AlumniEI SIGARRA'!A:B,2,0),iferror(vlookup(B400&amp;"@fe.up.pt",'AlumniEI SIGARRA'!C:V,20,0),C400)))</f>
        <v>João Miguel da Rocha Ribeiro</v>
      </c>
      <c r="N400" s="38" t="str">
        <f t="shared" si="1"/>
        <v>https://www.linkedin.com/in/joaorocharibeiro</v>
      </c>
      <c r="O400" s="1" t="str">
        <f>iferror(vlookup(M400,'AlumniEI SIGARRA'!B:E,4,0),iferror(vlookup(B400&amp;"@fe.up.pt",'AlumniEI SIGARRA'!C:E,3,0),vlookup(B400,'AlumniEI SIGARRA'!A:E,5,0)))</f>
        <v/>
      </c>
      <c r="P400" s="1" t="str">
        <f t="shared" si="38"/>
        <v/>
      </c>
    </row>
    <row r="401">
      <c r="A401" s="29">
        <v>45364.64973178241</v>
      </c>
      <c r="B401" s="31"/>
      <c r="C401" s="31" t="s">
        <v>2094</v>
      </c>
      <c r="D401" s="31" t="s">
        <v>8182</v>
      </c>
      <c r="E401" s="30">
        <v>2013.0</v>
      </c>
      <c r="F401" s="32" t="s">
        <v>8878</v>
      </c>
      <c r="G401" s="31" t="s">
        <v>8183</v>
      </c>
      <c r="H401" s="31"/>
      <c r="I401" s="31" t="s">
        <v>8188</v>
      </c>
      <c r="J401" s="33">
        <f>IF(A401="","", MAX(COUNTIF('AlumniEI SIGARRA'!A:A,B401),COUNTIF('AlumniEI SIGARRA'!B:B,IF(K401="",C401,K401)),COUNTIF('AlumniEI SIGARRA'!C:C,B401&amp;"@fe.up.pt")))</f>
        <v>1</v>
      </c>
      <c r="K401" s="1"/>
      <c r="L401" s="1"/>
      <c r="M401" s="1" t="str">
        <f>IF(K401&lt;&gt;"",K401,iferror(vlookup(B401,'AlumniEI SIGARRA'!A:B,2,0),iferror(vlookup(B401&amp;"@fe.up.pt",'AlumniEI SIGARRA'!C:V,20,0),C401)))</f>
        <v>Filipe Alexandre Duarte Gomes Carneiro</v>
      </c>
      <c r="N401" s="38" t="str">
        <f t="shared" si="1"/>
        <v>https://www.linkedin.com/in/memenanet</v>
      </c>
      <c r="O401" s="1" t="str">
        <f>iferror(vlookup(M401,'AlumniEI SIGARRA'!B:E,4,0),iferror(vlookup(B401&amp;"@fe.up.pt",'AlumniEI SIGARRA'!C:E,3,0),vlookup(B401,'AlumniEI SIGARRA'!A:E,5,0)))</f>
        <v/>
      </c>
      <c r="P401" s="1" t="str">
        <f t="shared" si="38"/>
        <v/>
      </c>
    </row>
    <row r="402">
      <c r="A402" s="29">
        <v>45364.65242334491</v>
      </c>
      <c r="B402" s="35" t="s">
        <v>8879</v>
      </c>
      <c r="C402" s="31" t="s">
        <v>7645</v>
      </c>
      <c r="D402" s="31" t="s">
        <v>8182</v>
      </c>
      <c r="E402" s="30">
        <v>2014.0</v>
      </c>
      <c r="F402" s="32" t="s">
        <v>8880</v>
      </c>
      <c r="G402" s="31" t="s">
        <v>8191</v>
      </c>
      <c r="H402" s="31" t="s">
        <v>8881</v>
      </c>
      <c r="I402" s="31" t="s">
        <v>8188</v>
      </c>
      <c r="J402" s="33">
        <f>IF(A402="","", MAX(COUNTIF('AlumniEI SIGARRA'!A:A,B402),COUNTIF('AlumniEI SIGARRA'!B:B,IF(K402="",C402,K402)),COUNTIF('AlumniEI SIGARRA'!C:C,B402&amp;"@fe.up.pt")))</f>
        <v>1</v>
      </c>
      <c r="K402" s="1"/>
      <c r="L402" s="1"/>
      <c r="M402" s="1" t="str">
        <f>IF(K402&lt;&gt;"",K402,iferror(vlookup(B402,'AlumniEI SIGARRA'!A:B,2,0),iferror(vlookup(B402&amp;"@fe.up.pt",'AlumniEI SIGARRA'!C:V,20,0),C402)))</f>
        <v>Vítor Hugo Coelho Santos</v>
      </c>
      <c r="N402" s="38" t="str">
        <f t="shared" si="1"/>
        <v>https://www.linkedin.com/in/vhsantos91/</v>
      </c>
      <c r="O402" s="1" t="str">
        <f>iferror(vlookup(M402,'AlumniEI SIGARRA'!B:E,4,0),iferror(vlookup(B402&amp;"@fe.up.pt",'AlumniEI SIGARRA'!C:E,3,0),vlookup(B402,'AlumniEI SIGARRA'!A:E,5,0)))</f>
        <v/>
      </c>
      <c r="P402" s="1" t="str">
        <f t="shared" si="38"/>
        <v/>
      </c>
    </row>
    <row r="403">
      <c r="A403" s="29">
        <v>45364.652628125</v>
      </c>
      <c r="B403" s="30">
        <v>2.01603404E8</v>
      </c>
      <c r="C403" s="31" t="s">
        <v>1073</v>
      </c>
      <c r="D403" s="31" t="s">
        <v>8189</v>
      </c>
      <c r="E403" s="30">
        <v>2022.0</v>
      </c>
      <c r="F403" s="32" t="s">
        <v>8882</v>
      </c>
      <c r="G403" s="36" t="s">
        <v>8392</v>
      </c>
      <c r="H403" s="31"/>
      <c r="I403" s="31" t="s">
        <v>8186</v>
      </c>
      <c r="J403" s="33">
        <f>IF(A403="","", MAX(COUNTIF('AlumniEI SIGARRA'!A:A,B403),COUNTIF('AlumniEI SIGARRA'!B:B,IF(K403="",C403,K403)),COUNTIF('AlumniEI SIGARRA'!C:C,B403&amp;"@fe.up.pt")))</f>
        <v>1</v>
      </c>
      <c r="K403" s="1"/>
      <c r="L403" s="1"/>
      <c r="M403" s="1" t="str">
        <f>IF(K403&lt;&gt;"",K403,iferror(vlookup(B403,'AlumniEI SIGARRA'!A:B,2,0),iferror(vlookup(B403&amp;"@fe.up.pt",'AlumniEI SIGARRA'!C:V,20,0),C403)))</f>
        <v>Carlos Daniel Coelho Ferreira Gomes</v>
      </c>
      <c r="N403" s="38" t="str">
        <f t="shared" si="1"/>
        <v>https://www.linkedin.com/in/cdanielgomes</v>
      </c>
      <c r="O403" s="1" t="str">
        <f>iferror(vlookup(M403,'AlumniEI SIGARRA'!B:E,4,0),iferror(vlookup(B403&amp;"@fe.up.pt",'AlumniEI SIGARRA'!C:E,3,0),vlookup(B403,'AlumniEI SIGARRA'!A:E,5,0)))</f>
        <v/>
      </c>
      <c r="P403" s="1" t="str">
        <f t="shared" si="38"/>
        <v/>
      </c>
    </row>
    <row r="404">
      <c r="A404" s="29">
        <v>45364.653921122685</v>
      </c>
      <c r="B404" s="31"/>
      <c r="C404" s="31" t="s">
        <v>8883</v>
      </c>
      <c r="D404" s="31" t="s">
        <v>8182</v>
      </c>
      <c r="E404" s="30">
        <v>2023.0</v>
      </c>
      <c r="F404" s="32" t="s">
        <v>8884</v>
      </c>
      <c r="G404" s="36" t="s">
        <v>8191</v>
      </c>
      <c r="H404" s="31"/>
      <c r="I404" s="31" t="s">
        <v>8188</v>
      </c>
      <c r="J404" s="33">
        <f>IF(A404="","", MAX(COUNTIF('AlumniEI SIGARRA'!A:A,B404),COUNTIF('AlumniEI SIGARRA'!B:B,IF(K404="",C404,K404)),COUNTIF('AlumniEI SIGARRA'!C:C,B404&amp;"@fe.up.pt")))</f>
        <v>1</v>
      </c>
      <c r="K404" s="1" t="s">
        <v>2414</v>
      </c>
      <c r="L404" s="1"/>
      <c r="M404" s="1" t="str">
        <f>IF(K404&lt;&gt;"",K404,iferror(vlookup(B404,'AlumniEI SIGARRA'!A:B,2,0),iferror(vlookup(B404&amp;"@fe.up.pt",'AlumniEI SIGARRA'!C:V,20,0),C404)))</f>
        <v>Gonçalo Batalhão Alves</v>
      </c>
      <c r="N404" s="38" t="str">
        <f t="shared" si="1"/>
        <v>https://www.linkedin.com/in/goncalo-alves-3a5088223</v>
      </c>
      <c r="O404" s="1" t="str">
        <f>iferror(vlookup(M404,'AlumniEI SIGARRA'!B:E,4,0),iferror(vlookup(B404&amp;"@fe.up.pt",'AlumniEI SIGARRA'!C:E,3,0),vlookup(B404,'AlumniEI SIGARRA'!A:E,5,0)))</f>
        <v/>
      </c>
      <c r="P404" s="1" t="str">
        <f t="shared" si="38"/>
        <v/>
      </c>
    </row>
    <row r="405">
      <c r="A405" s="29">
        <v>45364.6550313426</v>
      </c>
      <c r="B405" s="30">
        <v>2.02007531E8</v>
      </c>
      <c r="C405" s="31" t="s">
        <v>6254</v>
      </c>
      <c r="D405" s="31" t="s">
        <v>8194</v>
      </c>
      <c r="E405" s="30">
        <v>2023.0</v>
      </c>
      <c r="F405" s="32" t="s">
        <v>8885</v>
      </c>
      <c r="G405" s="31" t="s">
        <v>8392</v>
      </c>
      <c r="H405" s="31" t="s">
        <v>6256</v>
      </c>
      <c r="I405" s="31" t="s">
        <v>8188</v>
      </c>
      <c r="J405" s="33">
        <f>IF(A405="","", MAX(COUNTIF('AlumniEI SIGARRA'!A:A,B405),COUNTIF('AlumniEI SIGARRA'!B:B,IF(K405="",C405,K405)),COUNTIF('AlumniEI SIGARRA'!C:C,B405&amp;"@fe.up.pt")))</f>
        <v>1</v>
      </c>
      <c r="K405" s="1"/>
      <c r="L405" s="1"/>
      <c r="M405" s="1" t="str">
        <f>IF(K405&lt;&gt;"",K405,iferror(vlookup(B405,'AlumniEI SIGARRA'!A:B,2,0),iferror(vlookup(B405&amp;"@fe.up.pt",'AlumniEI SIGARRA'!C:V,20,0),C405)))</f>
        <v>Pedro Nuno Ferreira Moura de Macedo</v>
      </c>
      <c r="N405" s="38" t="str">
        <f t="shared" si="1"/>
        <v>https://www.linkedin.com/in/pedronmacedo</v>
      </c>
      <c r="O405" s="1" t="str">
        <f>iferror(vlookup(M405,'AlumniEI SIGARRA'!B:E,4,0),iferror(vlookup(B405&amp;"@fe.up.pt",'AlumniEI SIGARRA'!C:E,3,0),vlookup(B405,'AlumniEI SIGARRA'!A:E,5,0)))</f>
        <v/>
      </c>
      <c r="P405" s="1" t="str">
        <f t="shared" si="38"/>
        <v/>
      </c>
    </row>
    <row r="406">
      <c r="A406" s="29">
        <v>45364.656227534724</v>
      </c>
      <c r="B406" s="30">
        <v>2.01706917E8</v>
      </c>
      <c r="C406" s="31" t="s">
        <v>2442</v>
      </c>
      <c r="D406" s="31" t="s">
        <v>8189</v>
      </c>
      <c r="E406" s="30">
        <v>2022.0</v>
      </c>
      <c r="F406" s="32" t="s">
        <v>8886</v>
      </c>
      <c r="G406" s="31" t="s">
        <v>8191</v>
      </c>
      <c r="H406" s="31" t="s">
        <v>2444</v>
      </c>
      <c r="I406" s="31" t="s">
        <v>8184</v>
      </c>
      <c r="J406" s="33">
        <f>IF(A406="","", MAX(COUNTIF('AlumniEI SIGARRA'!A:A,B406),COUNTIF('AlumniEI SIGARRA'!B:B,IF(K406="",C406,K406)),COUNTIF('AlumniEI SIGARRA'!C:C,B406&amp;"@fe.up.pt")))</f>
        <v>1</v>
      </c>
      <c r="K406" s="1"/>
      <c r="L406" s="1"/>
      <c r="M406" s="1" t="str">
        <f>IF(K406&lt;&gt;"",K406,iferror(vlookup(B406,'AlumniEI SIGARRA'!A:B,2,0),iferror(vlookup(B406&amp;"@fe.up.pt",'AlumniEI SIGARRA'!C:V,20,0),C406)))</f>
        <v>Gonçalo José Marantes Pimenta da Costa Monteiro</v>
      </c>
      <c r="N406" s="38" t="str">
        <f t="shared" si="1"/>
        <v>https://www.linkedin.com/in/goncalomarantes</v>
      </c>
      <c r="O406" s="1" t="str">
        <f>iferror(vlookup(M406,'AlumniEI SIGARRA'!B:E,4,0),iferror(vlookup(B406&amp;"@fe.up.pt",'AlumniEI SIGARRA'!C:E,3,0),vlookup(B406,'AlumniEI SIGARRA'!A:E,5,0)))</f>
        <v/>
      </c>
      <c r="P406" s="1" t="str">
        <f t="shared" si="38"/>
        <v/>
      </c>
    </row>
    <row r="407">
      <c r="A407" s="29">
        <v>45364.65650869213</v>
      </c>
      <c r="B407" s="30">
        <v>2.01706162E8</v>
      </c>
      <c r="C407" s="31" t="s">
        <v>5598</v>
      </c>
      <c r="D407" s="31" t="s">
        <v>8182</v>
      </c>
      <c r="E407" s="30">
        <v>2022.0</v>
      </c>
      <c r="F407" s="32" t="s">
        <v>8887</v>
      </c>
      <c r="G407" s="36" t="s">
        <v>8191</v>
      </c>
      <c r="H407" s="31"/>
      <c r="I407" s="31" t="s">
        <v>8188</v>
      </c>
      <c r="J407" s="33">
        <f>IF(A407="","", MAX(COUNTIF('AlumniEI SIGARRA'!A:A,B407),COUNTIF('AlumniEI SIGARRA'!B:B,IF(K407="",C407,K407)),COUNTIF('AlumniEI SIGARRA'!C:C,B407&amp;"@fe.up.pt")))</f>
        <v>1</v>
      </c>
      <c r="K407" s="1"/>
      <c r="L407" s="1"/>
      <c r="M407" s="1" t="str">
        <f>IF(K407&lt;&gt;"",K407,iferror(vlookup(B407,'AlumniEI SIGARRA'!A:B,2,0),iferror(vlookup(B407&amp;"@fe.up.pt",'AlumniEI SIGARRA'!C:V,20,0),C407)))</f>
        <v>Nuno Miguel Teixeira Cardoso</v>
      </c>
      <c r="N407" s="38" t="str">
        <f t="shared" si="1"/>
        <v>https://www.linkedin.com/in/nmtc01/</v>
      </c>
      <c r="O407" s="1" t="str">
        <f>iferror(vlookup(M407,'AlumniEI SIGARRA'!B:E,4,0),iferror(vlookup(B407&amp;"@fe.up.pt",'AlumniEI SIGARRA'!C:E,3,0),vlookup(B407,'AlumniEI SIGARRA'!A:E,5,0)))</f>
        <v/>
      </c>
      <c r="P407" s="1" t="str">
        <f t="shared" si="38"/>
        <v/>
      </c>
    </row>
    <row r="408">
      <c r="A408" s="29">
        <v>45364.65677935185</v>
      </c>
      <c r="B408" s="31"/>
      <c r="C408" s="31" t="s">
        <v>209</v>
      </c>
      <c r="D408" s="31" t="s">
        <v>8182</v>
      </c>
      <c r="E408" s="30">
        <v>2024.0</v>
      </c>
      <c r="F408" s="32" t="s">
        <v>8888</v>
      </c>
      <c r="G408" s="36" t="s">
        <v>8191</v>
      </c>
      <c r="H408" s="31"/>
      <c r="I408" s="31" t="s">
        <v>8188</v>
      </c>
      <c r="J408" s="33">
        <f>IF(A408="","", MAX(COUNTIF('AlumniEI SIGARRA'!A:A,B408),COUNTIF('AlumniEI SIGARRA'!B:B,IF(K408="",C408,K408)),COUNTIF('AlumniEI SIGARRA'!C:C,B408&amp;"@fe.up.pt")))</f>
        <v>1</v>
      </c>
      <c r="K408" s="1"/>
      <c r="L408" s="1"/>
      <c r="M408" s="1" t="str">
        <f>IF(K408&lt;&gt;"",K408,iferror(vlookup(B408,'AlumniEI SIGARRA'!A:B,2,0),iferror(vlookup(B408&amp;"@fe.up.pt",'AlumniEI SIGARRA'!C:V,20,0),C408)))</f>
        <v>Ana Beatriz Melo Aguiar</v>
      </c>
      <c r="N408" s="38" t="str">
        <f t="shared" si="1"/>
        <v>https://www.linkedin.com/in/beatrizmaguiar</v>
      </c>
      <c r="O408" s="1" t="str">
        <f>iferror(vlookup(M408,'AlumniEI SIGARRA'!B:E,4,0),iferror(vlookup(B408&amp;"@fe.up.pt",'AlumniEI SIGARRA'!C:E,3,0),vlookup(B408,'AlumniEI SIGARRA'!A:E,5,0)))</f>
        <v/>
      </c>
      <c r="P408" s="1" t="str">
        <f t="shared" si="38"/>
        <v/>
      </c>
    </row>
    <row r="409">
      <c r="A409" s="29">
        <v>45364.65736923611</v>
      </c>
      <c r="B409" s="31"/>
      <c r="C409" s="31" t="s">
        <v>1816</v>
      </c>
      <c r="D409" s="31" t="s">
        <v>8194</v>
      </c>
      <c r="E409" s="30">
        <v>2022.0</v>
      </c>
      <c r="F409" s="37" t="s">
        <v>8889</v>
      </c>
      <c r="G409" s="36" t="s">
        <v>8191</v>
      </c>
      <c r="H409" s="31"/>
      <c r="I409" s="31" t="s">
        <v>8188</v>
      </c>
      <c r="J409" s="33">
        <f>IF(A409="","", MAX(COUNTIF('AlumniEI SIGARRA'!A:A,B409),COUNTIF('AlumniEI SIGARRA'!B:B,IF(K409="",C409,K409)),COUNTIF('AlumniEI SIGARRA'!C:C,B409&amp;"@fe.up.pt")))</f>
        <v>1</v>
      </c>
      <c r="K409" s="1"/>
      <c r="L409" s="1"/>
      <c r="M409" s="1" t="str">
        <f>IF(K409&lt;&gt;"",K409,iferror(vlookup(B409,'AlumniEI SIGARRA'!A:B,2,0),iferror(vlookup(B409&amp;"@fe.up.pt",'AlumniEI SIGARRA'!C:V,20,0),C409)))</f>
        <v>Duarte Guedes Sardão</v>
      </c>
      <c r="N409" s="38" t="str">
        <f t="shared" si="1"/>
        <v>https://www.linkedin.com/in/duarte-sardão-558104295</v>
      </c>
      <c r="O409" s="1" t="str">
        <f>iferror(vlookup(M409,'AlumniEI SIGARRA'!B:E,4,0),iferror(vlookup(B409&amp;"@fe.up.pt",'AlumniEI SIGARRA'!C:E,3,0),vlookup(B409,'AlumniEI SIGARRA'!A:E,5,0)))</f>
        <v/>
      </c>
      <c r="P409" s="1" t="str">
        <f t="shared" si="38"/>
        <v/>
      </c>
    </row>
    <row r="410">
      <c r="A410" s="29">
        <v>45364.65822885417</v>
      </c>
      <c r="B410" s="30">
        <v>2.01208089E8</v>
      </c>
      <c r="C410" s="31" t="s">
        <v>8890</v>
      </c>
      <c r="D410" s="31" t="s">
        <v>8189</v>
      </c>
      <c r="E410" s="30">
        <v>2022.0</v>
      </c>
      <c r="F410" s="32" t="s">
        <v>8891</v>
      </c>
      <c r="G410" s="31" t="s">
        <v>8191</v>
      </c>
      <c r="H410" s="31" t="s">
        <v>8892</v>
      </c>
      <c r="I410" s="31" t="s">
        <v>8188</v>
      </c>
      <c r="J410" s="33">
        <f>IF(A410="","", MAX(COUNTIF('AlumniEI SIGARRA'!A:A,B410),COUNTIF('AlumniEI SIGARRA'!B:B,IF(K410="",C410,K410)),COUNTIF('AlumniEI SIGARRA'!C:C,B410&amp;"@fe.up.pt")))</f>
        <v>1</v>
      </c>
      <c r="K410" s="1"/>
      <c r="L410" s="1"/>
      <c r="M410" s="1" t="str">
        <f>IF(K410&lt;&gt;"",K410,iferror(vlookup(B410,'AlumniEI SIGARRA'!A:B,2,0),iferror(vlookup(B410&amp;"@fe.up.pt",'AlumniEI SIGARRA'!C:V,20,0),C410)))</f>
        <v>Raúl Manuel Fidalgo da Silva Teixeira Viana</v>
      </c>
      <c r="N410" s="38" t="str">
        <f t="shared" si="1"/>
        <v>https://www.linkedin.com/in/raulmviana</v>
      </c>
      <c r="O410" s="1" t="str">
        <f>iferror(vlookup(M410,'AlumniEI SIGARRA'!B:E,4,0),iferror(vlookup(B410&amp;"@fe.up.pt",'AlumniEI SIGARRA'!C:E,3,0),vlookup(B410,'AlumniEI SIGARRA'!A:E,5,0)))</f>
        <v/>
      </c>
      <c r="P410" s="1" t="str">
        <f t="shared" si="38"/>
        <v/>
      </c>
    </row>
    <row r="411">
      <c r="A411" s="29">
        <v>45364.65906427083</v>
      </c>
      <c r="B411" s="31" t="s">
        <v>8893</v>
      </c>
      <c r="C411" s="31" t="s">
        <v>8894</v>
      </c>
      <c r="D411" s="31" t="s">
        <v>8182</v>
      </c>
      <c r="E411" s="30">
        <v>2014.0</v>
      </c>
      <c r="F411" s="32" t="s">
        <v>8895</v>
      </c>
      <c r="G411" s="31" t="s">
        <v>8183</v>
      </c>
      <c r="H411" s="31"/>
      <c r="I411" s="31" t="s">
        <v>8188</v>
      </c>
      <c r="J411" s="33">
        <f>IF(A411="","", MAX(COUNTIF('AlumniEI SIGARRA'!A:A,B411),COUNTIF('AlumniEI SIGARRA'!B:B,IF(K411="",C411,K411)),COUNTIF('AlumniEI SIGARRA'!C:C,B411&amp;"@fe.up.pt")))</f>
        <v>1</v>
      </c>
      <c r="K411" s="1"/>
      <c r="L411" s="1"/>
      <c r="M411" s="1" t="str">
        <f>IF(K411&lt;&gt;"",K411,iferror(vlookup(B411,'AlumniEI SIGARRA'!A:B,2,0),iferror(vlookup(B411&amp;"@fe.up.pt",'AlumniEI SIGARRA'!C:V,20,0),C411)))</f>
        <v>Ana Zaiat</v>
      </c>
      <c r="N411" s="38" t="str">
        <f t="shared" si="1"/>
        <v>https://www.linkedin.com/in/anna-zaiat-523815a0/</v>
      </c>
      <c r="O411" s="1" t="str">
        <f>iferror(vlookup(M411,'AlumniEI SIGARRA'!B:E,4,0),iferror(vlookup(B411&amp;"@fe.up.pt",'AlumniEI SIGARRA'!C:E,3,0),vlookup(B411,'AlumniEI SIGARRA'!A:E,5,0)))</f>
        <v/>
      </c>
      <c r="P411" s="1" t="str">
        <f t="shared" si="38"/>
        <v/>
      </c>
    </row>
    <row r="412">
      <c r="A412" s="29">
        <v>45364.66156247685</v>
      </c>
      <c r="B412" s="30">
        <v>2.02007145E8</v>
      </c>
      <c r="C412" s="31" t="s">
        <v>3007</v>
      </c>
      <c r="D412" s="31" t="s">
        <v>8194</v>
      </c>
      <c r="E412" s="30">
        <v>2023.0</v>
      </c>
      <c r="F412" s="37" t="s">
        <v>8896</v>
      </c>
      <c r="G412" s="31" t="s">
        <v>8191</v>
      </c>
      <c r="H412" s="31" t="s">
        <v>3009</v>
      </c>
      <c r="I412" s="31" t="s">
        <v>8188</v>
      </c>
      <c r="J412" s="33">
        <f>IF(A412="","", MAX(COUNTIF('AlumniEI SIGARRA'!A:A,B412),COUNTIF('AlumniEI SIGARRA'!B:B,IF(K412="",C412,K412)),COUNTIF('AlumniEI SIGARRA'!C:C,B412&amp;"@fe.up.pt")))</f>
        <v>1</v>
      </c>
      <c r="K412" s="1"/>
      <c r="L412" s="1"/>
      <c r="M412" s="1" t="str">
        <f>IF(K412&lt;&gt;"",K412,iferror(vlookup(B412,'AlumniEI SIGARRA'!A:B,2,0),iferror(vlookup(B412&amp;"@fe.up.pt",'AlumniEI SIGARRA'!C:V,20,0),C412)))</f>
        <v>João António Semedo Pereira</v>
      </c>
      <c r="N412" s="38" t="str">
        <f t="shared" si="1"/>
        <v>https://www.linkedin.com/in/joão-pereira-543b26217/</v>
      </c>
      <c r="O412" s="1" t="str">
        <f>iferror(vlookup(M412,'AlumniEI SIGARRA'!B:E,4,0),iferror(vlookup(B412&amp;"@fe.up.pt",'AlumniEI SIGARRA'!C:E,3,0),vlookup(B412,'AlumniEI SIGARRA'!A:E,5,0)))</f>
        <v/>
      </c>
      <c r="P412" s="1" t="str">
        <f t="shared" si="38"/>
        <v/>
      </c>
    </row>
    <row r="413">
      <c r="A413" s="29">
        <v>45364.661802118055</v>
      </c>
      <c r="B413" s="30">
        <v>2.01504359E8</v>
      </c>
      <c r="C413" s="31" t="s">
        <v>1734</v>
      </c>
      <c r="D413" s="31" t="s">
        <v>8182</v>
      </c>
      <c r="E413" s="30">
        <v>2021.0</v>
      </c>
      <c r="F413" s="32" t="s">
        <v>8897</v>
      </c>
      <c r="G413" s="36" t="s">
        <v>8191</v>
      </c>
      <c r="H413" s="31"/>
      <c r="I413" s="31" t="s">
        <v>8188</v>
      </c>
      <c r="J413" s="33">
        <f>IF(A413="","", MAX(COUNTIF('AlumniEI SIGARRA'!A:A,B413),COUNTIF('AlumniEI SIGARRA'!B:B,IF(K413="",C413,K413)),COUNTIF('AlumniEI SIGARRA'!C:C,B413&amp;"@fe.up.pt")))</f>
        <v>1</v>
      </c>
      <c r="K413" s="1"/>
      <c r="L413" s="1"/>
      <c r="M413" s="1" t="str">
        <f>IF(K413&lt;&gt;"",K413,iferror(vlookup(B413,'AlumniEI SIGARRA'!A:B,2,0),iferror(vlookup(B413&amp;"@fe.up.pt",'AlumniEI SIGARRA'!C:V,20,0),C413)))</f>
        <v>Diogo Manuel Oliveira Moreira</v>
      </c>
      <c r="N413" s="38" t="str">
        <f t="shared" si="1"/>
        <v>https://www.linkedin.com/in/diogom-o-moreira</v>
      </c>
      <c r="O413" s="1" t="str">
        <f>iferror(vlookup(M413,'AlumniEI SIGARRA'!B:E,4,0),iferror(vlookup(B413&amp;"@fe.up.pt",'AlumniEI SIGARRA'!C:E,3,0),vlookup(B413,'AlumniEI SIGARRA'!A:E,5,0)))</f>
        <v/>
      </c>
      <c r="P413" s="1" t="str">
        <f t="shared" si="38"/>
        <v/>
      </c>
    </row>
    <row r="414">
      <c r="A414" s="29">
        <v>45364.66470903935</v>
      </c>
      <c r="B414" s="31"/>
      <c r="C414" s="31" t="s">
        <v>3911</v>
      </c>
      <c r="D414" s="31" t="s">
        <v>8182</v>
      </c>
      <c r="E414" s="30">
        <v>2017.0</v>
      </c>
      <c r="F414" s="32" t="s">
        <v>8898</v>
      </c>
      <c r="G414" s="36" t="s">
        <v>8191</v>
      </c>
      <c r="H414" s="31"/>
      <c r="I414" s="31" t="s">
        <v>8188</v>
      </c>
      <c r="J414" s="33">
        <f>IF(A414="","", MAX(COUNTIF('AlumniEI SIGARRA'!A:A,B414),COUNTIF('AlumniEI SIGARRA'!B:B,IF(K414="",C414,K414)),COUNTIF('AlumniEI SIGARRA'!C:C,B414&amp;"@fe.up.pt")))</f>
        <v>1</v>
      </c>
      <c r="K414" s="1"/>
      <c r="L414" s="1"/>
      <c r="M414" s="1" t="str">
        <f>IF(K414&lt;&gt;"",K414,iferror(vlookup(B414,'AlumniEI SIGARRA'!A:B,2,0),iferror(vlookup(B414&amp;"@fe.up.pt",'AlumniEI SIGARRA'!C:V,20,0),C414)))</f>
        <v>José Carlos Calhau Pinto</v>
      </c>
      <c r="N414" s="38" t="str">
        <f t="shared" si="1"/>
        <v>https://www.linkedin.com/in/josepinto91/</v>
      </c>
      <c r="O414" s="1" t="str">
        <f>iferror(vlookup(M414,'AlumniEI SIGARRA'!B:E,4,0),iferror(vlookup(B414&amp;"@fe.up.pt",'AlumniEI SIGARRA'!C:E,3,0),vlookup(B414,'AlumniEI SIGARRA'!A:E,5,0)))</f>
        <v/>
      </c>
      <c r="P414" s="1" t="str">
        <f t="shared" si="38"/>
        <v/>
      </c>
    </row>
    <row r="415">
      <c r="A415" s="29">
        <v>45364.666427731485</v>
      </c>
      <c r="B415" s="35" t="s">
        <v>8899</v>
      </c>
      <c r="C415" s="31" t="s">
        <v>3925</v>
      </c>
      <c r="D415" s="31" t="s">
        <v>8182</v>
      </c>
      <c r="E415" s="30">
        <v>2012.0</v>
      </c>
      <c r="F415" s="32" t="s">
        <v>8900</v>
      </c>
      <c r="G415" s="31" t="s">
        <v>8191</v>
      </c>
      <c r="H415" s="31" t="s">
        <v>7952</v>
      </c>
      <c r="I415" s="31" t="s">
        <v>8184</v>
      </c>
      <c r="J415" s="33">
        <f>IF(A415="","", MAX(COUNTIF('AlumniEI SIGARRA'!A:A,B415),COUNTIF('AlumniEI SIGARRA'!B:B,IF(K415="",C415,K415)),COUNTIF('AlumniEI SIGARRA'!C:C,B415&amp;"@fe.up.pt")))</f>
        <v>1</v>
      </c>
      <c r="K415" s="1"/>
      <c r="L415" s="1"/>
      <c r="M415" s="1" t="str">
        <f>IF(K415&lt;&gt;"",K415,iferror(vlookup(B415,'AlumniEI SIGARRA'!A:B,2,0),iferror(vlookup(B415&amp;"@fe.up.pt",'AlumniEI SIGARRA'!C:V,20,0),C415)))</f>
        <v>José Carlos Medeiros de Campos</v>
      </c>
      <c r="N415" s="38" t="str">
        <f t="shared" si="1"/>
        <v>https://www.linkedin.com/in/josecam/</v>
      </c>
      <c r="O415" s="1" t="str">
        <f>iferror(vlookup(M415,'AlumniEI SIGARRA'!B:E,4,0),iferror(vlookup(B415&amp;"@fe.up.pt",'AlumniEI SIGARRA'!C:E,3,0),vlookup(B415,'AlumniEI SIGARRA'!A:E,5,0)))</f>
        <v/>
      </c>
      <c r="P415" s="1" t="str">
        <f t="shared" si="38"/>
        <v/>
      </c>
    </row>
    <row r="416">
      <c r="A416" s="29">
        <v>45364.66700140046</v>
      </c>
      <c r="B416" s="31" t="s">
        <v>8901</v>
      </c>
      <c r="C416" s="31" t="s">
        <v>1567</v>
      </c>
      <c r="D416" s="31" t="s">
        <v>8182</v>
      </c>
      <c r="E416" s="30">
        <v>2018.0</v>
      </c>
      <c r="F416" s="32" t="s">
        <v>8902</v>
      </c>
      <c r="G416" s="31" t="s">
        <v>8191</v>
      </c>
      <c r="H416" s="31" t="s">
        <v>8903</v>
      </c>
      <c r="I416" s="31" t="s">
        <v>8188</v>
      </c>
      <c r="J416" s="33">
        <f>IF(A416="","", MAX(COUNTIF('AlumniEI SIGARRA'!A:A,B416),COUNTIF('AlumniEI SIGARRA'!B:B,IF(K416="",C416,K416)),COUNTIF('AlumniEI SIGARRA'!C:C,B416&amp;"@fe.up.pt")))</f>
        <v>1</v>
      </c>
      <c r="K416" s="1"/>
      <c r="L416" s="1"/>
      <c r="M416" s="1" t="str">
        <f>IF(K416&lt;&gt;"",K416,iferror(vlookup(B416,'AlumniEI SIGARRA'!A:B,2,0),iferror(vlookup(B416&amp;"@fe.up.pt",'AlumniEI SIGARRA'!C:V,20,0),C416)))</f>
        <v>Diana Isabel Garcia Pinto</v>
      </c>
      <c r="N416" s="38" t="str">
        <f t="shared" si="1"/>
        <v>https://www.linkedin.com/in/diana-pinto-48b1b5116/</v>
      </c>
      <c r="O416" s="1" t="str">
        <f>iferror(vlookup(M416,'AlumniEI SIGARRA'!B:E,4,0),iferror(vlookup(B416&amp;"@fe.up.pt",'AlumniEI SIGARRA'!C:E,3,0),vlookup(B416,'AlumniEI SIGARRA'!A:E,5,0)))</f>
        <v/>
      </c>
      <c r="P416" s="1" t="str">
        <f t="shared" si="38"/>
        <v/>
      </c>
    </row>
    <row r="417">
      <c r="A417" s="29">
        <v>45364.668839074075</v>
      </c>
      <c r="B417" s="30">
        <v>2.01806257E8</v>
      </c>
      <c r="C417" s="31" t="s">
        <v>8904</v>
      </c>
      <c r="D417" s="31" t="s">
        <v>8182</v>
      </c>
      <c r="E417" s="30">
        <v>2023.0</v>
      </c>
      <c r="F417" s="32" t="s">
        <v>8905</v>
      </c>
      <c r="G417" s="31" t="s">
        <v>8191</v>
      </c>
      <c r="H417" s="31" t="s">
        <v>8906</v>
      </c>
      <c r="I417" s="31" t="s">
        <v>8188</v>
      </c>
      <c r="J417" s="33">
        <f>IF(A417="","", MAX(COUNTIF('AlumniEI SIGARRA'!A:A,B417),COUNTIF('AlumniEI SIGARRA'!B:B,IF(K417="",C417,K417)),COUNTIF('AlumniEI SIGARRA'!C:C,B417&amp;"@fe.up.pt")))</f>
        <v>1</v>
      </c>
      <c r="K417" s="1"/>
      <c r="L417" s="1"/>
      <c r="M417" s="1" t="str">
        <f>IF(K417&lt;&gt;"",K417,iferror(vlookup(B417,'AlumniEI SIGARRA'!A:B,2,0),iferror(vlookup(B417&amp;"@fe.up.pt",'AlumniEI SIGARRA'!C:V,20,0),C417)))</f>
        <v>Rita Matos Maranhao Peixoto</v>
      </c>
      <c r="N417" s="38" t="str">
        <f t="shared" si="1"/>
        <v>https://www.linkedin.com/in/ritaapeixoto</v>
      </c>
      <c r="O417" s="1" t="str">
        <f>iferror(vlookup(M417,'AlumniEI SIGARRA'!B:E,4,0),iferror(vlookup(B417&amp;"@fe.up.pt",'AlumniEI SIGARRA'!C:E,3,0),vlookup(B417,'AlumniEI SIGARRA'!A:E,5,0)))</f>
        <v/>
      </c>
      <c r="P417" s="1" t="str">
        <f t="shared" si="38"/>
        <v/>
      </c>
    </row>
    <row r="418">
      <c r="A418" s="29">
        <v>45364.669646875</v>
      </c>
      <c r="B418" s="31" t="s">
        <v>8907</v>
      </c>
      <c r="C418" s="31" t="s">
        <v>1564</v>
      </c>
      <c r="D418" s="31" t="s">
        <v>8189</v>
      </c>
      <c r="E418" s="30">
        <v>2023.0</v>
      </c>
      <c r="F418" s="32" t="s">
        <v>8908</v>
      </c>
      <c r="G418" s="36" t="s">
        <v>8392</v>
      </c>
      <c r="H418" s="31"/>
      <c r="I418" s="31" t="s">
        <v>8186</v>
      </c>
      <c r="J418" s="33">
        <f>IF(A418="","", MAX(COUNTIF('AlumniEI SIGARRA'!A:A,B418),COUNTIF('AlumniEI SIGARRA'!B:B,IF(K418="",C418,K418)),COUNTIF('AlumniEI SIGARRA'!C:C,B418&amp;"@fe.up.pt")))</f>
        <v>1</v>
      </c>
      <c r="K418" s="1"/>
      <c r="L418" s="1"/>
      <c r="M418" s="1" t="str">
        <f>IF(K418&lt;&gt;"",K418,iferror(vlookup(B418,'AlumniEI SIGARRA'!A:B,2,0),iferror(vlookup(B418&amp;"@fe.up.pt",'AlumniEI SIGARRA'!C:V,20,0),C418)))</f>
        <v>Diana Cristina Amaral de Freitas</v>
      </c>
      <c r="N418" s="38" t="str">
        <f t="shared" si="1"/>
        <v>https://www.linkedin.com/in/dianaamfreitas</v>
      </c>
      <c r="O418" s="1" t="str">
        <f>iferror(vlookup(M418,'AlumniEI SIGARRA'!B:E,4,0),iferror(vlookup(B418&amp;"@fe.up.pt",'AlumniEI SIGARRA'!C:E,3,0),vlookup(B418,'AlumniEI SIGARRA'!A:E,5,0)))</f>
        <v/>
      </c>
      <c r="P418" s="1" t="str">
        <f t="shared" si="38"/>
        <v/>
      </c>
    </row>
    <row r="419">
      <c r="A419" s="29">
        <v>45364.67050799768</v>
      </c>
      <c r="B419" s="31"/>
      <c r="C419" s="31" t="s">
        <v>7385</v>
      </c>
      <c r="D419" s="31" t="s">
        <v>8182</v>
      </c>
      <c r="E419" s="30">
        <v>2013.0</v>
      </c>
      <c r="F419" s="32" t="s">
        <v>8909</v>
      </c>
      <c r="G419" s="31" t="s">
        <v>8191</v>
      </c>
      <c r="H419" s="31" t="s">
        <v>8910</v>
      </c>
      <c r="I419" s="31" t="s">
        <v>8188</v>
      </c>
      <c r="J419" s="33">
        <f>IF(A419="","", MAX(COUNTIF('AlumniEI SIGARRA'!A:A,B419),COUNTIF('AlumniEI SIGARRA'!B:B,IF(K419="",C419,K419)),COUNTIF('AlumniEI SIGARRA'!C:C,B419&amp;"@fe.up.pt")))</f>
        <v>1</v>
      </c>
      <c r="K419" s="1"/>
      <c r="L419" s="1"/>
      <c r="M419" s="1" t="str">
        <f>IF(K419&lt;&gt;"",K419,iferror(vlookup(B419,'AlumniEI SIGARRA'!A:B,2,0),iferror(vlookup(B419&amp;"@fe.up.pt",'AlumniEI SIGARRA'!C:V,20,0),C419)))</f>
        <v>Tiago Manuel da Silva Barreiro de Magalhães</v>
      </c>
      <c r="N419" s="38" t="str">
        <f t="shared" si="1"/>
        <v>https://www.linkedin.com/in/tiagobmagalhaes</v>
      </c>
      <c r="O419" s="1" t="str">
        <f>iferror(vlookup(M419,'AlumniEI SIGARRA'!B:E,4,0),iferror(vlookup(B419&amp;"@fe.up.pt",'AlumniEI SIGARRA'!C:E,3,0),vlookup(B419,'AlumniEI SIGARRA'!A:E,5,0)))</f>
        <v/>
      </c>
      <c r="P419" s="1" t="str">
        <f t="shared" si="38"/>
        <v/>
      </c>
    </row>
    <row r="420">
      <c r="A420" s="29">
        <v>45364.67076790509</v>
      </c>
      <c r="B420" s="31"/>
      <c r="C420" s="31" t="s">
        <v>3097</v>
      </c>
      <c r="D420" s="31" t="s">
        <v>8182</v>
      </c>
      <c r="E420" s="30">
        <v>2018.0</v>
      </c>
      <c r="F420" s="32" t="s">
        <v>8911</v>
      </c>
      <c r="G420" s="31" t="s">
        <v>8191</v>
      </c>
      <c r="H420" s="31" t="s">
        <v>8912</v>
      </c>
      <c r="I420" s="31" t="s">
        <v>8188</v>
      </c>
      <c r="J420" s="33">
        <f>IF(A420="","", MAX(COUNTIF('AlumniEI SIGARRA'!A:A,B420),COUNTIF('AlumniEI SIGARRA'!B:B,IF(K420="",C420,K420)),COUNTIF('AlumniEI SIGARRA'!C:C,B420&amp;"@fe.up.pt")))</f>
        <v>1</v>
      </c>
      <c r="K420" s="1"/>
      <c r="L420" s="1"/>
      <c r="M420" s="1" t="str">
        <f>IF(K420&lt;&gt;"",K420,iferror(vlookup(B420,'AlumniEI SIGARRA'!A:B,2,0),iferror(vlookup(B420&amp;"@fe.up.pt",'AlumniEI SIGARRA'!C:V,20,0),C420)))</f>
        <v>João David Gonçalves Baião</v>
      </c>
      <c r="N420" s="38" t="str">
        <f t="shared" si="1"/>
        <v>https://www.linkedin.com/in/david-baiao</v>
      </c>
      <c r="O420" s="1" t="str">
        <f>iferror(vlookup(M420,'AlumniEI SIGARRA'!B:E,4,0),iferror(vlookup(B420&amp;"@fe.up.pt",'AlumniEI SIGARRA'!C:E,3,0),vlookup(B420,'AlumniEI SIGARRA'!A:E,5,0)))</f>
        <v/>
      </c>
      <c r="P420" s="1" t="str">
        <f t="shared" si="38"/>
        <v/>
      </c>
    </row>
    <row r="421">
      <c r="A421" s="29">
        <v>45364.67108324074</v>
      </c>
      <c r="B421" s="30">
        <v>2.01906731E8</v>
      </c>
      <c r="C421" s="31" t="s">
        <v>1723</v>
      </c>
      <c r="D421" s="31" t="s">
        <v>8194</v>
      </c>
      <c r="E421" s="30">
        <v>2022.0</v>
      </c>
      <c r="F421" s="32" t="s">
        <v>7779</v>
      </c>
      <c r="G421" s="31" t="s">
        <v>8183</v>
      </c>
      <c r="H421" s="31" t="s">
        <v>7918</v>
      </c>
      <c r="I421" s="31" t="s">
        <v>8184</v>
      </c>
      <c r="J421" s="33">
        <f>IF(A421="","", MAX(COUNTIF('AlumniEI SIGARRA'!A:A,B421),COUNTIF('AlumniEI SIGARRA'!B:B,IF(K421="",C421,K421)),COUNTIF('AlumniEI SIGARRA'!C:C,B421&amp;"@fe.up.pt")))</f>
        <v>1</v>
      </c>
      <c r="K421" s="1"/>
      <c r="L421" s="1"/>
      <c r="M421" s="1" t="str">
        <f>IF(K421&lt;&gt;"",K421,iferror(vlookup(B421,'AlumniEI SIGARRA'!A:B,2,0),iferror(vlookup(B421&amp;"@fe.up.pt",'AlumniEI SIGARRA'!C:V,20,0),C421)))</f>
        <v>Diogo Luís Henriques Costa</v>
      </c>
      <c r="N421" s="38" t="str">
        <f t="shared" si="1"/>
        <v>https://www.linkedin.com/in/diogo-henriques-costa</v>
      </c>
      <c r="O421" s="1" t="str">
        <f>iferror(vlookup(M421,'AlumniEI SIGARRA'!B:E,4,0),iferror(vlookup(B421&amp;"@fe.up.pt",'AlumniEI SIGARRA'!C:E,3,0),vlookup(B421,'AlumniEI SIGARRA'!A:E,5,0)))</f>
        <v/>
      </c>
      <c r="P421" s="1" t="str">
        <f t="shared" si="38"/>
        <v/>
      </c>
    </row>
    <row r="422">
      <c r="A422" s="29">
        <v>45364.67494431713</v>
      </c>
      <c r="B422" s="31" t="s">
        <v>8913</v>
      </c>
      <c r="C422" s="31" t="s">
        <v>4019</v>
      </c>
      <c r="D422" s="31" t="s">
        <v>8189</v>
      </c>
      <c r="E422" s="30">
        <v>2022.0</v>
      </c>
      <c r="F422" s="32" t="s">
        <v>8914</v>
      </c>
      <c r="G422" s="31" t="s">
        <v>8191</v>
      </c>
      <c r="H422" s="31" t="s">
        <v>8915</v>
      </c>
      <c r="I422" s="31" t="s">
        <v>8188</v>
      </c>
      <c r="J422" s="33">
        <f>IF(A422="","", MAX(COUNTIF('AlumniEI SIGARRA'!A:A,B422),COUNTIF('AlumniEI SIGARRA'!B:B,IF(K422="",C422,K422)),COUNTIF('AlumniEI SIGARRA'!C:C,B422&amp;"@fe.up.pt")))</f>
        <v>1</v>
      </c>
      <c r="K422" s="1"/>
      <c r="L422" s="1"/>
      <c r="M422" s="1" t="str">
        <f>IF(K422&lt;&gt;"",K422,iferror(vlookup(B422,'AlumniEI SIGARRA'!A:B,2,0),iferror(vlookup(B422&amp;"@fe.up.pt",'AlumniEI SIGARRA'!C:V,20,0),C422)))</f>
        <v>José Manuel Faria Azevedo</v>
      </c>
      <c r="N422" s="38" t="str">
        <f t="shared" si="1"/>
        <v>https://www.linkedin.com/in/josemfazevedob</v>
      </c>
      <c r="O422" s="1" t="str">
        <f>iferror(vlookup(M422,'AlumniEI SIGARRA'!B:E,4,0),iferror(vlookup(B422&amp;"@fe.up.pt",'AlumniEI SIGARRA'!C:E,3,0),vlookup(B422,'AlumniEI SIGARRA'!A:E,5,0)))</f>
        <v/>
      </c>
      <c r="P422" s="1" t="str">
        <f t="shared" si="38"/>
        <v/>
      </c>
    </row>
    <row r="423">
      <c r="A423" s="29">
        <v>45364.677487106484</v>
      </c>
      <c r="B423" s="31" t="s">
        <v>8916</v>
      </c>
      <c r="C423" s="31" t="s">
        <v>4119</v>
      </c>
      <c r="D423" s="31" t="s">
        <v>8182</v>
      </c>
      <c r="E423" s="30">
        <v>2012.0</v>
      </c>
      <c r="F423" s="32" t="s">
        <v>8917</v>
      </c>
      <c r="G423" s="31" t="s">
        <v>8191</v>
      </c>
      <c r="H423" s="31" t="s">
        <v>8918</v>
      </c>
      <c r="I423" s="31" t="s">
        <v>8188</v>
      </c>
      <c r="J423" s="33">
        <f>IF(A423="","", MAX(COUNTIF('AlumniEI SIGARRA'!A:A,B423),COUNTIF('AlumniEI SIGARRA'!B:B,IF(K423="",C423,K423)),COUNTIF('AlumniEI SIGARRA'!C:C,B423&amp;"@fe.up.pt")))</f>
        <v>1</v>
      </c>
      <c r="K423" s="1"/>
      <c r="L423" s="1"/>
      <c r="M423" s="1" t="str">
        <f>IF(K423&lt;&gt;"",K423,iferror(vlookup(B423,'AlumniEI SIGARRA'!A:B,2,0),iferror(vlookup(B423&amp;"@fe.up.pt",'AlumniEI SIGARRA'!C:V,20,0),C423)))</f>
        <v>José Miguel Teixeira Viana</v>
      </c>
      <c r="N423" s="38" t="str">
        <f t="shared" si="1"/>
        <v>https://www.linkedin.com/in/miguel-teixeira-19555223</v>
      </c>
      <c r="O423" s="1" t="str">
        <f>iferror(vlookup(M423,'AlumniEI SIGARRA'!B:E,4,0),iferror(vlookup(B423&amp;"@fe.up.pt",'AlumniEI SIGARRA'!C:E,3,0),vlookup(B423,'AlumniEI SIGARRA'!A:E,5,0)))</f>
        <v/>
      </c>
      <c r="P423" s="1" t="str">
        <f t="shared" si="38"/>
        <v/>
      </c>
    </row>
    <row r="424">
      <c r="A424" s="29">
        <v>45364.68967295139</v>
      </c>
      <c r="B424" s="31"/>
      <c r="C424" s="31" t="s">
        <v>3128</v>
      </c>
      <c r="D424" s="31" t="s">
        <v>8182</v>
      </c>
      <c r="E424" s="30">
        <v>2020.0</v>
      </c>
      <c r="F424" s="32" t="s">
        <v>8919</v>
      </c>
      <c r="G424" s="31" t="s">
        <v>8392</v>
      </c>
      <c r="H424" s="31" t="s">
        <v>8920</v>
      </c>
      <c r="I424" s="31" t="s">
        <v>8184</v>
      </c>
      <c r="J424" s="33">
        <f>IF(A424="","", MAX(COUNTIF('AlumniEI SIGARRA'!A:A,B424),COUNTIF('AlumniEI SIGARRA'!B:B,IF(K424="",C424,K424)),COUNTIF('AlumniEI SIGARRA'!C:C,B424&amp;"@fe.up.pt")))</f>
        <v>1</v>
      </c>
      <c r="K424" s="1"/>
      <c r="L424" s="1"/>
      <c r="M424" s="1" t="str">
        <f>IF(K424&lt;&gt;"",K424,iferror(vlookup(B424,'AlumniEI SIGARRA'!A:B,2,0),iferror(vlookup(B424&amp;"@fe.up.pt",'AlumniEI SIGARRA'!C:V,20,0),C424)))</f>
        <v>João Dias Conde Azevedo</v>
      </c>
      <c r="N424" s="38" t="str">
        <f t="shared" si="1"/>
        <v>https://www.linkedin.com/in/joao-conde</v>
      </c>
      <c r="O424" s="1" t="str">
        <f>iferror(vlookup(M424,'AlumniEI SIGARRA'!B:E,4,0),iferror(vlookup(B424&amp;"@fe.up.pt",'AlumniEI SIGARRA'!C:E,3,0),vlookup(B424,'AlumniEI SIGARRA'!A:E,5,0)))</f>
        <v/>
      </c>
      <c r="P424" s="1" t="str">
        <f t="shared" si="38"/>
        <v/>
      </c>
    </row>
    <row r="425">
      <c r="A425" s="29">
        <v>45364.69040641203</v>
      </c>
      <c r="B425" s="30">
        <v>1.1050101E8</v>
      </c>
      <c r="C425" s="31" t="s">
        <v>6776</v>
      </c>
      <c r="D425" s="31" t="s">
        <v>8182</v>
      </c>
      <c r="E425" s="30">
        <v>2016.0</v>
      </c>
      <c r="F425" s="32" t="s">
        <v>8921</v>
      </c>
      <c r="G425" s="31" t="s">
        <v>8191</v>
      </c>
      <c r="H425" s="31" t="s">
        <v>8922</v>
      </c>
      <c r="I425" s="31" t="s">
        <v>8184</v>
      </c>
      <c r="J425" s="33">
        <f>IF(A425="","", MAX(COUNTIF('AlumniEI SIGARRA'!A:A,B425),COUNTIF('AlumniEI SIGARRA'!B:B,IF(K425="",C425,K425)),COUNTIF('AlumniEI SIGARRA'!C:C,B425&amp;"@fe.up.pt")))</f>
        <v>1</v>
      </c>
      <c r="K425" s="1"/>
      <c r="L425" s="1"/>
      <c r="M425" s="1" t="str">
        <f>IF(K425&lt;&gt;"",K425,iferror(vlookup(B425,'AlumniEI SIGARRA'!A:B,2,0),iferror(vlookup(B425&amp;"@fe.up.pt",'AlumniEI SIGARRA'!C:V,20,0),C425)))</f>
        <v>Rui Grandão Rocha</v>
      </c>
      <c r="N425" s="38" t="str">
        <f t="shared" si="1"/>
        <v>https://www.linkedin.com/in/ruigrandaorocha</v>
      </c>
      <c r="O425" s="1" t="str">
        <f>iferror(vlookup(M425,'AlumniEI SIGARRA'!B:E,4,0),iferror(vlookup(B425&amp;"@fe.up.pt",'AlumniEI SIGARRA'!C:E,3,0),vlookup(B425,'AlumniEI SIGARRA'!A:E,5,0)))</f>
        <v/>
      </c>
      <c r="P425" s="1" t="str">
        <f t="shared" si="38"/>
        <v/>
      </c>
    </row>
    <row r="426">
      <c r="A426" s="29">
        <v>45364.70752322917</v>
      </c>
      <c r="B426" s="31"/>
      <c r="C426" s="31" t="s">
        <v>8923</v>
      </c>
      <c r="D426" s="31" t="s">
        <v>8182</v>
      </c>
      <c r="E426" s="30">
        <v>2021.0</v>
      </c>
      <c r="F426" s="32" t="s">
        <v>8924</v>
      </c>
      <c r="G426" s="36" t="s">
        <v>8392</v>
      </c>
      <c r="H426" s="31"/>
      <c r="I426" s="31" t="s">
        <v>8186</v>
      </c>
      <c r="J426" s="33">
        <f>IF(A426="","", MAX(COUNTIF('AlumniEI SIGARRA'!A:A,B426),COUNTIF('AlumniEI SIGARRA'!B:B,IF(K426="",C426,K426)),COUNTIF('AlumniEI SIGARRA'!C:C,B426&amp;"@fe.up.pt")))</f>
        <v>1</v>
      </c>
      <c r="K426" s="1" t="s">
        <v>4708</v>
      </c>
      <c r="L426" s="1"/>
      <c r="M426" s="1" t="str">
        <f>IF(K426&lt;&gt;"",K426,iferror(vlookup(B426,'AlumniEI SIGARRA'!A:B,2,0),iferror(vlookup(B426&amp;"@fe.up.pt",'AlumniEI SIGARRA'!C:V,20,0),C426)))</f>
        <v>Manuel Braga da Costa dos Santos Monteiro</v>
      </c>
      <c r="N426" s="38" t="str">
        <f t="shared" si="1"/>
        <v>https://www.linkedin.com/in/manuel-monteiro-a47a55112</v>
      </c>
      <c r="O426" s="1" t="str">
        <f>iferror(vlookup(M426,'AlumniEI SIGARRA'!B:E,4,0),iferror(vlookup(B426&amp;"@fe.up.pt",'AlumniEI SIGARRA'!C:E,3,0),vlookup(B426,'AlumniEI SIGARRA'!A:E,5,0)))</f>
        <v/>
      </c>
      <c r="P426" s="1" t="str">
        <f t="shared" si="38"/>
        <v/>
      </c>
    </row>
    <row r="427">
      <c r="A427" s="29">
        <v>45364.71054929398</v>
      </c>
      <c r="B427" s="30">
        <v>2.01705591E8</v>
      </c>
      <c r="C427" s="31" t="s">
        <v>8925</v>
      </c>
      <c r="D427" s="31" t="s">
        <v>8182</v>
      </c>
      <c r="E427" s="30">
        <v>2023.0</v>
      </c>
      <c r="F427" s="31"/>
      <c r="G427" s="36" t="s">
        <v>8392</v>
      </c>
      <c r="H427" s="31"/>
      <c r="I427" s="31" t="s">
        <v>8188</v>
      </c>
      <c r="J427" s="33">
        <f>IF(A427="","", MAX(COUNTIF('AlumniEI SIGARRA'!A:A,B427),COUNTIF('AlumniEI SIGARRA'!B:B,IF(K427="",C427,K427)),COUNTIF('AlumniEI SIGARRA'!C:C,B427&amp;"@fe.up.pt")))</f>
        <v>1</v>
      </c>
      <c r="K427" s="1"/>
      <c r="L427" s="1"/>
      <c r="M427" s="1" t="str">
        <f>IF(K427&lt;&gt;"",K427,iferror(vlookup(B427,'AlumniEI SIGARRA'!A:B,2,0),iferror(vlookup(B427&amp;"@fe.up.pt",'AlumniEI SIGARRA'!C:V,20,0),C427)))</f>
        <v>José Nuno Branco Lima Oliveira e Silva</v>
      </c>
      <c r="N427" s="1" t="str">
        <f t="shared" si="1"/>
        <v/>
      </c>
      <c r="O427" s="1" t="str">
        <f>iferror(vlookup(M427,'AlumniEI SIGARRA'!B:E,4,0),iferror(vlookup(B427&amp;"@fe.up.pt",'AlumniEI SIGARRA'!C:E,3,0),vlookup(B427,'AlumniEI SIGARRA'!A:E,5,0)))</f>
        <v/>
      </c>
      <c r="P427" s="1" t="str">
        <f t="shared" si="38"/>
        <v/>
      </c>
    </row>
    <row r="428">
      <c r="A428" s="29">
        <v>45364.712441145835</v>
      </c>
      <c r="B428" s="30">
        <v>2.01809694E8</v>
      </c>
      <c r="C428" s="31" t="s">
        <v>6315</v>
      </c>
      <c r="D428" s="31" t="s">
        <v>8182</v>
      </c>
      <c r="E428" s="30">
        <v>2023.0</v>
      </c>
      <c r="F428" s="32" t="s">
        <v>8926</v>
      </c>
      <c r="G428" s="31" t="s">
        <v>8183</v>
      </c>
      <c r="H428" s="31" t="s">
        <v>6317</v>
      </c>
      <c r="I428" s="31" t="s">
        <v>8188</v>
      </c>
      <c r="J428" s="33">
        <f>IF(A428="","", MAX(COUNTIF('AlumniEI SIGARRA'!A:A,B428),COUNTIF('AlumniEI SIGARRA'!B:B,IF(K428="",C428,K428)),COUNTIF('AlumniEI SIGARRA'!C:C,B428&amp;"@fe.up.pt")))</f>
        <v>1</v>
      </c>
      <c r="K428" s="1"/>
      <c r="L428" s="1"/>
      <c r="M428" s="1" t="str">
        <f>IF(K428&lt;&gt;"",K428,iferror(vlookup(B428,'AlumniEI SIGARRA'!A:B,2,0),iferror(vlookup(B428&amp;"@fe.up.pt",'AlumniEI SIGARRA'!C:V,20,0),C428)))</f>
        <v>Pedro Varandas da Costa Azevedo da Ponte</v>
      </c>
      <c r="N428" s="38" t="str">
        <f t="shared" si="1"/>
        <v>https://www.linkedin.com/in/pedro-ponte-1186881bb</v>
      </c>
      <c r="O428" s="1" t="str">
        <f>iferror(vlookup(M428,'AlumniEI SIGARRA'!B:E,4,0),iferror(vlookup(B428&amp;"@fe.up.pt",'AlumniEI SIGARRA'!C:E,3,0),vlookup(B428,'AlumniEI SIGARRA'!A:E,5,0)))</f>
        <v/>
      </c>
      <c r="P428" s="1" t="str">
        <f t="shared" si="38"/>
        <v/>
      </c>
    </row>
    <row r="429">
      <c r="A429" s="29">
        <v>45364.713962685186</v>
      </c>
      <c r="B429" s="31" t="s">
        <v>8927</v>
      </c>
      <c r="C429" s="31" t="s">
        <v>4827</v>
      </c>
      <c r="D429" s="31" t="s">
        <v>8182</v>
      </c>
      <c r="E429" s="30">
        <v>2016.0</v>
      </c>
      <c r="F429" s="32" t="s">
        <v>8928</v>
      </c>
      <c r="G429" s="31" t="s">
        <v>8191</v>
      </c>
      <c r="H429" s="31" t="s">
        <v>4829</v>
      </c>
      <c r="I429" s="31" t="s">
        <v>8188</v>
      </c>
      <c r="J429" s="33">
        <f>IF(A429="","", MAX(COUNTIF('AlumniEI SIGARRA'!A:A,B429),COUNTIF('AlumniEI SIGARRA'!B:B,IF(K429="",C429,K429)),COUNTIF('AlumniEI SIGARRA'!C:C,B429&amp;"@fe.up.pt")))</f>
        <v>1</v>
      </c>
      <c r="K429" s="1"/>
      <c r="L429" s="1"/>
      <c r="M429" s="1" t="str">
        <f>IF(K429&lt;&gt;"",K429,iferror(vlookup(B429,'AlumniEI SIGARRA'!A:B,2,0),iferror(vlookup(B429&amp;"@fe.up.pt",'AlumniEI SIGARRA'!C:V,20,0),C429)))</f>
        <v>Marcos Brandão Duarte</v>
      </c>
      <c r="N429" s="38" t="str">
        <f t="shared" si="1"/>
        <v>https://www.linkedin.com/in/duartemb</v>
      </c>
      <c r="O429" s="1" t="str">
        <f>iferror(vlookup(M429,'AlumniEI SIGARRA'!B:E,4,0),iferror(vlookup(B429&amp;"@fe.up.pt",'AlumniEI SIGARRA'!C:E,3,0),vlookup(B429,'AlumniEI SIGARRA'!A:E,5,0)))</f>
        <v/>
      </c>
      <c r="P429" s="1" t="str">
        <f t="shared" si="38"/>
        <v/>
      </c>
    </row>
    <row r="430">
      <c r="A430" s="29">
        <v>45364.71644046296</v>
      </c>
      <c r="B430" s="31"/>
      <c r="C430" s="31" t="s">
        <v>4012</v>
      </c>
      <c r="D430" s="31" t="s">
        <v>8182</v>
      </c>
      <c r="E430" s="30">
        <v>2019.0</v>
      </c>
      <c r="F430" s="32" t="s">
        <v>8005</v>
      </c>
      <c r="G430" s="31" t="s">
        <v>8191</v>
      </c>
      <c r="H430" s="31" t="s">
        <v>8006</v>
      </c>
      <c r="I430" s="31" t="s">
        <v>8188</v>
      </c>
      <c r="J430" s="33">
        <f>IF(A430="","", MAX(COUNTIF('AlumniEI SIGARRA'!A:A,B430),COUNTIF('AlumniEI SIGARRA'!B:B,IF(K430="",C430,K430)),COUNTIF('AlumniEI SIGARRA'!C:C,B430&amp;"@fe.up.pt")))</f>
        <v>1</v>
      </c>
      <c r="K430" s="1"/>
      <c r="L430" s="1"/>
      <c r="M430" s="1" t="str">
        <f>IF(K430&lt;&gt;"",K430,iferror(vlookup(B430,'AlumniEI SIGARRA'!A:B,2,0),iferror(vlookup(B430&amp;"@fe.up.pt",'AlumniEI SIGARRA'!C:V,20,0),C430)))</f>
        <v>José Luís Pacheco Martins</v>
      </c>
      <c r="N430" s="38" t="str">
        <f t="shared" si="1"/>
        <v>https://www.linkedin.com/in/josemartinsdev</v>
      </c>
      <c r="O430" s="1" t="str">
        <f>iferror(vlookup(M430,'AlumniEI SIGARRA'!B:E,4,0),iferror(vlookup(B430&amp;"@fe.up.pt",'AlumniEI SIGARRA'!C:E,3,0),vlookup(B430,'AlumniEI SIGARRA'!A:E,5,0)))</f>
        <v/>
      </c>
      <c r="P430" s="1" t="str">
        <f t="shared" si="38"/>
        <v/>
      </c>
    </row>
    <row r="431">
      <c r="A431" s="29">
        <v>45364.74655221065</v>
      </c>
      <c r="B431" s="31" t="s">
        <v>8929</v>
      </c>
      <c r="C431" s="31" t="s">
        <v>3509</v>
      </c>
      <c r="D431" s="31" t="s">
        <v>8182</v>
      </c>
      <c r="E431" s="30">
        <v>2012.0</v>
      </c>
      <c r="F431" s="32" t="s">
        <v>8930</v>
      </c>
      <c r="G431" s="31" t="s">
        <v>8191</v>
      </c>
      <c r="H431" s="31" t="s">
        <v>8931</v>
      </c>
      <c r="I431" s="31" t="s">
        <v>8188</v>
      </c>
      <c r="J431" s="33">
        <f>IF(A431="","", MAX(COUNTIF('AlumniEI SIGARRA'!A:A,B431),COUNTIF('AlumniEI SIGARRA'!B:B,IF(K431="",C431,K431)),COUNTIF('AlumniEI SIGARRA'!C:C,B431&amp;"@fe.up.pt")))</f>
        <v>1</v>
      </c>
      <c r="K431" s="1"/>
      <c r="L431" s="1"/>
      <c r="M431" s="1" t="str">
        <f>IF(K431&lt;&gt;"",K431,iferror(vlookup(B431,'AlumniEI SIGARRA'!A:B,2,0),iferror(vlookup(B431&amp;"@fe.up.pt",'AlumniEI SIGARRA'!C:V,20,0),C431)))</f>
        <v>João Pedro Alexandre Coelho</v>
      </c>
      <c r="N431" s="38" t="str">
        <f t="shared" si="1"/>
        <v>https://www.linkedin.com/in/jotacoelho</v>
      </c>
      <c r="O431" s="1" t="str">
        <f>iferror(vlookup(M431,'AlumniEI SIGARRA'!B:E,4,0),iferror(vlookup(B431&amp;"@fe.up.pt",'AlumniEI SIGARRA'!C:E,3,0),vlookup(B431,'AlumniEI SIGARRA'!A:E,5,0)))</f>
        <v/>
      </c>
      <c r="P431" s="1" t="str">
        <f t="shared" si="38"/>
        <v/>
      </c>
    </row>
    <row r="432">
      <c r="A432" s="29">
        <v>45364.74899440972</v>
      </c>
      <c r="B432" s="31" t="s">
        <v>8932</v>
      </c>
      <c r="C432" s="31" t="s">
        <v>1379</v>
      </c>
      <c r="D432" s="31" t="s">
        <v>8182</v>
      </c>
      <c r="E432" s="30">
        <v>2014.0</v>
      </c>
      <c r="F432" s="32" t="s">
        <v>8933</v>
      </c>
      <c r="G432" s="36" t="s">
        <v>8392</v>
      </c>
      <c r="H432" s="31"/>
      <c r="I432" s="31" t="s">
        <v>8188</v>
      </c>
      <c r="J432" s="33">
        <f>IF(A432="","", MAX(COUNTIF('AlumniEI SIGARRA'!A:A,B432),COUNTIF('AlumniEI SIGARRA'!B:B,IF(K432="",C432,K432)),COUNTIF('AlumniEI SIGARRA'!C:C,B432&amp;"@fe.up.pt")))</f>
        <v>1</v>
      </c>
      <c r="K432" s="1"/>
      <c r="L432" s="1"/>
      <c r="M432" s="1" t="str">
        <f>IF(K432&lt;&gt;"",K432,iferror(vlookup(B432,'AlumniEI SIGARRA'!A:B,2,0),iferror(vlookup(B432&amp;"@fe.up.pt",'AlumniEI SIGARRA'!C:V,20,0),C432)))</f>
        <v>Daniel Ferreira Soares</v>
      </c>
      <c r="N432" s="38" t="str">
        <f t="shared" si="1"/>
        <v>https://www.linkedin.com/in/daniel-soares</v>
      </c>
      <c r="O432" s="1" t="str">
        <f>iferror(vlookup(M432,'AlumniEI SIGARRA'!B:E,4,0),iferror(vlookup(B432&amp;"@fe.up.pt",'AlumniEI SIGARRA'!C:E,3,0),vlookup(B432,'AlumniEI SIGARRA'!A:E,5,0)))</f>
        <v/>
      </c>
      <c r="P432" s="1" t="str">
        <f t="shared" si="38"/>
        <v/>
      </c>
    </row>
    <row r="433">
      <c r="A433" s="29">
        <v>45364.76737631945</v>
      </c>
      <c r="B433" s="31" t="s">
        <v>8934</v>
      </c>
      <c r="C433" s="31" t="s">
        <v>8935</v>
      </c>
      <c r="D433" s="31" t="s">
        <v>8214</v>
      </c>
      <c r="E433" s="30">
        <v>2002.0</v>
      </c>
      <c r="F433" s="32" t="s">
        <v>8936</v>
      </c>
      <c r="G433" s="31" t="s">
        <v>8191</v>
      </c>
      <c r="H433" s="31" t="s">
        <v>8937</v>
      </c>
      <c r="I433" s="31" t="s">
        <v>8188</v>
      </c>
      <c r="J433" s="33">
        <f>IF(A433="","", MAX(COUNTIF('AlumniEI SIGARRA'!A:A,B433),COUNTIF('AlumniEI SIGARRA'!B:B,IF(K433="",C433,K433)),COUNTIF('AlumniEI SIGARRA'!C:C,B433&amp;"@fe.up.pt")))</f>
        <v>1</v>
      </c>
      <c r="K433" s="1" t="s">
        <v>6790</v>
      </c>
      <c r="L433" s="1"/>
      <c r="M433" s="1" t="str">
        <f>IF(K433&lt;&gt;"",K433,iferror(vlookup(B433,'AlumniEI SIGARRA'!A:B,2,0),iferror(vlookup(B433&amp;"@fe.up.pt",'AlumniEI SIGARRA'!C:V,20,0),C433)))</f>
        <v>Rui Jorge Martins da Silva Chilro</v>
      </c>
      <c r="N433" s="38" t="str">
        <f t="shared" si="1"/>
        <v>https://www.linkedin.com/in/rchilro/</v>
      </c>
      <c r="O433" s="1" t="str">
        <f>iferror(vlookup(M433,'AlumniEI SIGARRA'!B:E,4,0),iferror(vlookup(B433&amp;"@fe.up.pt",'AlumniEI SIGARRA'!C:E,3,0),vlookup(B433,'AlumniEI SIGARRA'!A:E,5,0)))</f>
        <v/>
      </c>
      <c r="P433" s="1" t="str">
        <f t="shared" si="38"/>
        <v/>
      </c>
    </row>
    <row r="434">
      <c r="A434" s="29">
        <v>45364.767421446755</v>
      </c>
      <c r="B434" s="30">
        <v>2.01604796E8</v>
      </c>
      <c r="C434" s="31" t="s">
        <v>1982</v>
      </c>
      <c r="D434" s="31" t="s">
        <v>8182</v>
      </c>
      <c r="E434" s="30">
        <v>2021.0</v>
      </c>
      <c r="F434" s="32" t="s">
        <v>8938</v>
      </c>
      <c r="G434" s="31" t="s">
        <v>8191</v>
      </c>
      <c r="H434" s="31" t="s">
        <v>8939</v>
      </c>
      <c r="I434" s="31" t="s">
        <v>8188</v>
      </c>
      <c r="J434" s="33">
        <f>IF(A434="","", MAX(COUNTIF('AlumniEI SIGARRA'!A:A,B434),COUNTIF('AlumniEI SIGARRA'!B:B,IF(K434="",C434,K434)),COUNTIF('AlumniEI SIGARRA'!C:C,B434&amp;"@fe.up.pt")))</f>
        <v>1</v>
      </c>
      <c r="K434" s="1"/>
      <c r="L434" s="1"/>
      <c r="M434" s="1" t="str">
        <f>IF(K434&lt;&gt;"",K434,iferror(vlookup(B434,'AlumniEI SIGARRA'!A:B,2,0),iferror(vlookup(B434&amp;"@fe.up.pt",'AlumniEI SIGARRA'!C:V,20,0),C434)))</f>
        <v>Fábio Filipe Vilela Oliveira</v>
      </c>
      <c r="N434" s="38" t="str">
        <f t="shared" si="1"/>
        <v>https://www.linkedin.com/in/fabio-vilela-oliveira</v>
      </c>
      <c r="O434" s="1" t="str">
        <f>iferror(vlookup(M434,'AlumniEI SIGARRA'!B:E,4,0),iferror(vlookup(B434&amp;"@fe.up.pt",'AlumniEI SIGARRA'!C:E,3,0),vlookup(B434,'AlumniEI SIGARRA'!A:E,5,0)))</f>
        <v/>
      </c>
      <c r="P434" s="1" t="str">
        <f t="shared" si="38"/>
        <v/>
      </c>
    </row>
    <row r="435">
      <c r="A435" s="29">
        <v>45364.7699339699</v>
      </c>
      <c r="B435" s="31"/>
      <c r="C435" s="31" t="s">
        <v>8940</v>
      </c>
      <c r="D435" s="31" t="s">
        <v>8182</v>
      </c>
      <c r="E435" s="30">
        <v>2021.0</v>
      </c>
      <c r="F435" s="32" t="s">
        <v>8941</v>
      </c>
      <c r="G435" s="31" t="s">
        <v>8183</v>
      </c>
      <c r="H435" s="31"/>
      <c r="I435" s="31" t="s">
        <v>8188</v>
      </c>
      <c r="J435" s="33">
        <f>IF(A435="","", MAX(COUNTIF('AlumniEI SIGARRA'!A:A,B435),COUNTIF('AlumniEI SIGARRA'!B:B,IF(K435="",C435,K435)),COUNTIF('AlumniEI SIGARRA'!C:C,B435&amp;"@fe.up.pt")))</f>
        <v>1</v>
      </c>
      <c r="K435" s="1" t="s">
        <v>6403</v>
      </c>
      <c r="L435" s="1"/>
      <c r="M435" s="1" t="str">
        <f>IF(K435&lt;&gt;"",K435,iferror(vlookup(B435,'AlumniEI SIGARRA'!A:B,2,0),iferror(vlookup(B435&amp;"@fe.up.pt",'AlumniEI SIGARRA'!C:V,20,0),C435)))</f>
        <v>Ricardo Araújo Bóia</v>
      </c>
      <c r="N435" s="38" t="str">
        <f t="shared" si="1"/>
        <v>https://www.linkedin.com/in/ricardo-boia-306953165</v>
      </c>
      <c r="O435" s="1" t="str">
        <f>iferror(vlookup(M435,'AlumniEI SIGARRA'!B:E,4,0),iferror(vlookup(B435&amp;"@fe.up.pt",'AlumniEI SIGARRA'!C:E,3,0),vlookup(B435,'AlumniEI SIGARRA'!A:E,5,0)))</f>
        <v/>
      </c>
      <c r="P435" s="1" t="str">
        <f t="shared" si="38"/>
        <v/>
      </c>
    </row>
    <row r="436">
      <c r="A436" s="29">
        <v>45364.77235266204</v>
      </c>
      <c r="B436" s="31" t="s">
        <v>8942</v>
      </c>
      <c r="C436" s="31" t="s">
        <v>2776</v>
      </c>
      <c r="D436" s="31" t="s">
        <v>8214</v>
      </c>
      <c r="E436" s="30">
        <v>2001.0</v>
      </c>
      <c r="F436" s="32" t="s">
        <v>8943</v>
      </c>
      <c r="G436" s="31" t="s">
        <v>8191</v>
      </c>
      <c r="H436" s="31" t="s">
        <v>8944</v>
      </c>
      <c r="I436" s="31" t="s">
        <v>8184</v>
      </c>
      <c r="J436" s="33">
        <f>IF(A436="","", MAX(COUNTIF('AlumniEI SIGARRA'!A:A,B436),COUNTIF('AlumniEI SIGARRA'!B:B,IF(K436="",C436,K436)),COUNTIF('AlumniEI SIGARRA'!C:C,B436&amp;"@fe.up.pt")))</f>
        <v>1</v>
      </c>
      <c r="K436" s="1"/>
      <c r="L436" s="1"/>
      <c r="M436" s="1" t="str">
        <f>IF(K436&lt;&gt;"",K436,iferror(vlookup(B436,'AlumniEI SIGARRA'!A:B,2,0),iferror(vlookup(B436&amp;"@fe.up.pt",'AlumniEI SIGARRA'!C:V,20,0),C436)))</f>
        <v>Hugo Ricardo Vital dos Santos Pereira</v>
      </c>
      <c r="N436" s="38" t="str">
        <f t="shared" si="1"/>
        <v>https://www.linkedin.com/in/hugo-pereira-231880</v>
      </c>
      <c r="O436" s="1" t="str">
        <f>iferror(vlookup(M436,'AlumniEI SIGARRA'!B:E,4,0),iferror(vlookup(B436&amp;"@fe.up.pt",'AlumniEI SIGARRA'!C:E,3,0),vlookup(B436,'AlumniEI SIGARRA'!A:E,5,0)))</f>
        <v/>
      </c>
      <c r="P436" s="1" t="str">
        <f t="shared" si="38"/>
        <v/>
      </c>
    </row>
    <row r="437">
      <c r="A437" s="29">
        <v>45364.77255974537</v>
      </c>
      <c r="B437" s="31" t="s">
        <v>8945</v>
      </c>
      <c r="C437" s="31" t="s">
        <v>2025</v>
      </c>
      <c r="D437" s="31" t="s">
        <v>8182</v>
      </c>
      <c r="E437" s="30">
        <v>2009.0</v>
      </c>
      <c r="F437" s="32" t="s">
        <v>8946</v>
      </c>
      <c r="G437" s="36" t="s">
        <v>8191</v>
      </c>
      <c r="H437" s="31"/>
      <c r="I437" s="31" t="s">
        <v>8184</v>
      </c>
      <c r="J437" s="33">
        <f>IF(A437="","", MAX(COUNTIF('AlumniEI SIGARRA'!A:A,B437),COUNTIF('AlumniEI SIGARRA'!B:B,IF(K437="",C437,K437)),COUNTIF('AlumniEI SIGARRA'!C:C,B437&amp;"@fe.up.pt")))</f>
        <v>1</v>
      </c>
      <c r="K437" s="1"/>
      <c r="L437" s="1"/>
      <c r="M437" s="1" t="str">
        <f>IF(K437&lt;&gt;"",K437,iferror(vlookup(B437,'AlumniEI SIGARRA'!A:B,2,0),iferror(vlookup(B437&amp;"@fe.up.pt",'AlumniEI SIGARRA'!C:V,20,0),C437)))</f>
        <v>Fernando Joaquim Leite Pereira</v>
      </c>
      <c r="N437" s="38" t="str">
        <f t="shared" si="1"/>
        <v>https://www.linkedin.com/in/fleitepereira</v>
      </c>
      <c r="O437" s="1" t="str">
        <f>iferror(vlookup(M437,'AlumniEI SIGARRA'!B:E,4,0),iferror(vlookup(B437&amp;"@fe.up.pt",'AlumniEI SIGARRA'!C:E,3,0),vlookup(B437,'AlumniEI SIGARRA'!A:E,5,0)))</f>
        <v/>
      </c>
      <c r="P437" s="1" t="str">
        <f t="shared" si="38"/>
        <v/>
      </c>
    </row>
    <row r="438">
      <c r="A438" s="29">
        <v>45364.77421872685</v>
      </c>
      <c r="B438" s="30">
        <v>2.0150286E8</v>
      </c>
      <c r="C438" s="31" t="s">
        <v>8947</v>
      </c>
      <c r="D438" s="31" t="s">
        <v>8182</v>
      </c>
      <c r="E438" s="30">
        <v>2020.0</v>
      </c>
      <c r="F438" s="32" t="s">
        <v>8948</v>
      </c>
      <c r="G438" s="36" t="s">
        <v>8392</v>
      </c>
      <c r="H438" s="31"/>
      <c r="I438" s="31" t="s">
        <v>8184</v>
      </c>
      <c r="J438" s="33">
        <f>IF(A438="","", MAX(COUNTIF('AlumniEI SIGARRA'!A:A,B438),COUNTIF('AlumniEI SIGARRA'!B:B,IF(K438="",C438,K438)),COUNTIF('AlumniEI SIGARRA'!C:C,B438&amp;"@fe.up.pt")))</f>
        <v>1</v>
      </c>
      <c r="K438" s="1"/>
      <c r="L438" s="1"/>
      <c r="M438" s="1" t="str">
        <f>IF(K438&lt;&gt;"",K438,iferror(vlookup(B438,'AlumniEI SIGARRA'!A:B,2,0),iferror(vlookup(B438&amp;"@fe.up.pt",'AlumniEI SIGARRA'!C:V,20,0),C438)))</f>
        <v>Francisco José Sousa Silva</v>
      </c>
      <c r="N438" s="38" t="str">
        <f t="shared" si="1"/>
        <v>https://www.linkedin.com/in/francisjssilva</v>
      </c>
      <c r="O438" s="1" t="str">
        <f>iferror(vlookup(M438,'AlumniEI SIGARRA'!B:E,4,0),iferror(vlookup(B438&amp;"@fe.up.pt",'AlumniEI SIGARRA'!C:E,3,0),vlookup(B438,'AlumniEI SIGARRA'!A:E,5,0)))</f>
        <v/>
      </c>
      <c r="P438" s="1" t="str">
        <f t="shared" si="38"/>
        <v/>
      </c>
    </row>
    <row r="439">
      <c r="A439" s="29">
        <v>45364.77922353009</v>
      </c>
      <c r="B439" s="31" t="s">
        <v>8949</v>
      </c>
      <c r="C439" s="31" t="s">
        <v>6976</v>
      </c>
      <c r="D439" s="31" t="s">
        <v>8182</v>
      </c>
      <c r="E439" s="30">
        <v>2018.0</v>
      </c>
      <c r="F439" s="32" t="s">
        <v>8950</v>
      </c>
      <c r="G439" s="31" t="s">
        <v>8191</v>
      </c>
      <c r="H439" s="31" t="s">
        <v>8951</v>
      </c>
      <c r="I439" s="31" t="s">
        <v>8188</v>
      </c>
      <c r="J439" s="33">
        <f>IF(A439="","", MAX(COUNTIF('AlumniEI SIGARRA'!A:A,B439),COUNTIF('AlumniEI SIGARRA'!B:B,IF(K439="",C439,K439)),COUNTIF('AlumniEI SIGARRA'!C:C,B439&amp;"@fe.up.pt")))</f>
        <v>1</v>
      </c>
      <c r="K439" s="1"/>
      <c r="L439" s="1"/>
      <c r="M439" s="1" t="str">
        <f>IF(K439&lt;&gt;"",K439,iferror(vlookup(B439,'AlumniEI SIGARRA'!A:B,2,0),iferror(vlookup(B439&amp;"@fe.up.pt",'AlumniEI SIGARRA'!C:V,20,0),C439)))</f>
        <v>Sara Isabel Linhas Paiva</v>
      </c>
      <c r="N439" s="38" t="str">
        <f t="shared" si="1"/>
        <v>https://www.linkedin.com/in/sara-paiva-5a869a37</v>
      </c>
      <c r="O439" s="1" t="str">
        <f>iferror(vlookup(M439,'AlumniEI SIGARRA'!B:E,4,0),iferror(vlookup(B439&amp;"@fe.up.pt",'AlumniEI SIGARRA'!C:E,3,0),vlookup(B439,'AlumniEI SIGARRA'!A:E,5,0)))</f>
        <v/>
      </c>
      <c r="P439" s="1" t="str">
        <f t="shared" si="38"/>
        <v/>
      </c>
    </row>
    <row r="440">
      <c r="A440" s="29">
        <v>45364.785636388886</v>
      </c>
      <c r="B440" s="31" t="s">
        <v>8952</v>
      </c>
      <c r="C440" s="31" t="s">
        <v>8953</v>
      </c>
      <c r="D440" s="31" t="s">
        <v>8182</v>
      </c>
      <c r="E440" s="30">
        <v>2008.0</v>
      </c>
      <c r="F440" s="32" t="s">
        <v>8954</v>
      </c>
      <c r="G440" s="31" t="s">
        <v>8183</v>
      </c>
      <c r="H440" s="31" t="s">
        <v>8955</v>
      </c>
      <c r="I440" s="31" t="s">
        <v>8184</v>
      </c>
      <c r="J440" s="33">
        <f>IF(A440="","", MAX(COUNTIF('AlumniEI SIGARRA'!A:A,B440),COUNTIF('AlumniEI SIGARRA'!B:B,IF(K440="",C440,K440)),COUNTIF('AlumniEI SIGARRA'!C:C,B440&amp;"@fe.up.pt")))</f>
        <v>1</v>
      </c>
      <c r="K440" s="1" t="s">
        <v>4509</v>
      </c>
      <c r="L440" s="1"/>
      <c r="M440" s="1" t="str">
        <f>IF(K440&lt;&gt;"",K440,iferror(vlookup(B440,'AlumniEI SIGARRA'!A:B,2,0),iferror(vlookup(B440&amp;"@fe.up.pt",'AlumniEI SIGARRA'!C:V,20,0),C440)))</f>
        <v>Luís Jorge Trindade Certo</v>
      </c>
      <c r="N440" s="38" t="str">
        <f t="shared" si="1"/>
        <v>https://www.linkedin.com/in/luiscerto</v>
      </c>
      <c r="O440" s="1" t="str">
        <f>iferror(vlookup(M440,'AlumniEI SIGARRA'!B:E,4,0),iferror(vlookup(B440&amp;"@fe.up.pt",'AlumniEI SIGARRA'!C:E,3,0),vlookup(B440,'AlumniEI SIGARRA'!A:E,5,0)))</f>
        <v/>
      </c>
      <c r="P440" s="1" t="str">
        <f t="shared" si="38"/>
        <v/>
      </c>
    </row>
    <row r="441">
      <c r="A441" s="29">
        <v>45364.793029340275</v>
      </c>
      <c r="B441" s="30">
        <v>2.01806857E8</v>
      </c>
      <c r="C441" s="31" t="s">
        <v>2238</v>
      </c>
      <c r="D441" s="31" t="s">
        <v>8189</v>
      </c>
      <c r="E441" s="30">
        <v>2023.0</v>
      </c>
      <c r="F441" s="37" t="s">
        <v>8956</v>
      </c>
      <c r="G441" s="31" t="s">
        <v>8183</v>
      </c>
      <c r="H441" s="31" t="s">
        <v>7791</v>
      </c>
      <c r="I441" s="31" t="s">
        <v>8184</v>
      </c>
      <c r="J441" s="33">
        <f>IF(A441="","", MAX(COUNTIF('AlumniEI SIGARRA'!A:A,B441),COUNTIF('AlumniEI SIGARRA'!B:B,IF(K441="",C441,K441)),COUNTIF('AlumniEI SIGARRA'!C:C,B441&amp;"@fe.up.pt")))</f>
        <v>1</v>
      </c>
      <c r="K441" s="1"/>
      <c r="L441" s="1"/>
      <c r="M441" s="1" t="str">
        <f>IF(K441&lt;&gt;"",K441,iferror(vlookup(B441,'AlumniEI SIGARRA'!A:B,2,0),iferror(vlookup(B441&amp;"@fe.up.pt",'AlumniEI SIGARRA'!C:V,20,0),C441)))</f>
        <v>Flávia Carvalho Gavinha Pereira Carvalhido</v>
      </c>
      <c r="N441" s="38" t="str">
        <f t="shared" si="1"/>
        <v>https://www.linkedin.com/in/flávia-carvalhido-621606193</v>
      </c>
      <c r="O441" s="1" t="str">
        <f>iferror(vlookup(M441,'AlumniEI SIGARRA'!B:E,4,0),iferror(vlookup(B441&amp;"@fe.up.pt",'AlumniEI SIGARRA'!C:E,3,0),vlookup(B441,'AlumniEI SIGARRA'!A:E,5,0)))</f>
        <v/>
      </c>
      <c r="P441" s="1" t="str">
        <f t="shared" si="38"/>
        <v/>
      </c>
    </row>
    <row r="442">
      <c r="A442" s="29">
        <v>45364.79900918981</v>
      </c>
      <c r="B442" s="31"/>
      <c r="C442" s="31" t="s">
        <v>8957</v>
      </c>
      <c r="D442" s="31" t="s">
        <v>8182</v>
      </c>
      <c r="E442" s="30">
        <v>2021.0</v>
      </c>
      <c r="F442" s="32" t="s">
        <v>8958</v>
      </c>
      <c r="G442" s="31" t="s">
        <v>8191</v>
      </c>
      <c r="H442" s="31" t="s">
        <v>8959</v>
      </c>
      <c r="I442" s="31" t="s">
        <v>8188</v>
      </c>
      <c r="J442" s="33">
        <f>IF(A442="","", MAX(COUNTIF('AlumniEI SIGARRA'!A:A,B442),COUNTIF('AlumniEI SIGARRA'!B:B,IF(K442="",C442,K442)),COUNTIF('AlumniEI SIGARRA'!C:C,B442&amp;"@fe.up.pt")))</f>
        <v>1</v>
      </c>
      <c r="K442" s="1" t="s">
        <v>4638</v>
      </c>
      <c r="L442" s="1"/>
      <c r="M442" s="1" t="str">
        <f>IF(K442&lt;&gt;"",K442,iferror(vlookup(B442,'AlumniEI SIGARRA'!A:B,2,0),iferror(vlookup(B442&amp;"@fe.up.pt",'AlumniEI SIGARRA'!C:V,20,0),C442)))</f>
        <v>Luís Pedro da Silva Couto</v>
      </c>
      <c r="N442" s="38" t="str">
        <f t="shared" si="1"/>
        <v>https://www.linkedin.com/in/luispedrocouto</v>
      </c>
      <c r="O442" s="1" t="str">
        <f>iferror(vlookup(M442,'AlumniEI SIGARRA'!B:E,4,0),iferror(vlookup(B442&amp;"@fe.up.pt",'AlumniEI SIGARRA'!C:E,3,0),vlookup(B442,'AlumniEI SIGARRA'!A:E,5,0)))</f>
        <v/>
      </c>
      <c r="P442" s="1" t="str">
        <f t="shared" si="38"/>
        <v/>
      </c>
    </row>
    <row r="443">
      <c r="A443" s="29">
        <v>45364.89832508102</v>
      </c>
      <c r="B443" s="30">
        <v>2.01909162E8</v>
      </c>
      <c r="C443" s="31" t="s">
        <v>285</v>
      </c>
      <c r="D443" s="31" t="s">
        <v>8189</v>
      </c>
      <c r="E443" s="30">
        <v>2022.0</v>
      </c>
      <c r="F443" s="32" t="s">
        <v>8960</v>
      </c>
      <c r="G443" s="31" t="s">
        <v>8183</v>
      </c>
      <c r="H443" s="31" t="s">
        <v>8961</v>
      </c>
      <c r="I443" s="31" t="s">
        <v>8184</v>
      </c>
      <c r="J443" s="33">
        <f>IF(A443="","", MAX(COUNTIF('AlumniEI SIGARRA'!A:A,B443),COUNTIF('AlumniEI SIGARRA'!B:B,IF(K443="",C443,K443)),COUNTIF('AlumniEI SIGARRA'!C:C,B443&amp;"@fe.up.pt")))</f>
        <v>1</v>
      </c>
      <c r="K443" s="1"/>
      <c r="L443" s="1"/>
      <c r="M443" s="1" t="str">
        <f>IF(K443&lt;&gt;"",K443,iferror(vlookup(B443,'AlumniEI SIGARRA'!A:B,2,0),iferror(vlookup(B443&amp;"@fe.up.pt",'AlumniEI SIGARRA'!C:V,20,0),C443)))</f>
        <v>Ana Mafalda de Oliveira Santos</v>
      </c>
      <c r="N443" s="38" t="str">
        <f t="shared" si="1"/>
        <v>https://www.linkedin.com/in/mafalda-santos-swe</v>
      </c>
      <c r="O443" s="1" t="str">
        <f>iferror(vlookup(M443,'AlumniEI SIGARRA'!B:E,4,0),iferror(vlookup(B443&amp;"@fe.up.pt",'AlumniEI SIGARRA'!C:E,3,0),vlookup(B443,'AlumniEI SIGARRA'!A:E,5,0)))</f>
        <v/>
      </c>
      <c r="P443" s="1" t="str">
        <f t="shared" si="38"/>
        <v/>
      </c>
    </row>
    <row r="444">
      <c r="A444" s="29">
        <v>45364.92068856482</v>
      </c>
      <c r="B444" s="31" t="s">
        <v>8962</v>
      </c>
      <c r="C444" s="31" t="s">
        <v>7340</v>
      </c>
      <c r="D444" s="31" t="s">
        <v>8182</v>
      </c>
      <c r="E444" s="30">
        <v>2021.0</v>
      </c>
      <c r="F444" s="32" t="s">
        <v>8963</v>
      </c>
      <c r="G444" s="31" t="s">
        <v>8191</v>
      </c>
      <c r="H444" s="31" t="s">
        <v>8964</v>
      </c>
      <c r="I444" s="31" t="s">
        <v>8188</v>
      </c>
      <c r="J444" s="33">
        <f>IF(A444="","", MAX(COUNTIF('AlumniEI SIGARRA'!A:A,B444),COUNTIF('AlumniEI SIGARRA'!B:B,IF(K444="",C444,K444)),COUNTIF('AlumniEI SIGARRA'!C:C,B444&amp;"@fe.up.pt")))</f>
        <v>1</v>
      </c>
      <c r="K444" s="1"/>
      <c r="L444" s="1"/>
      <c r="M444" s="1" t="str">
        <f>IF(K444&lt;&gt;"",K444,iferror(vlookup(B444,'AlumniEI SIGARRA'!A:B,2,0),iferror(vlookup(B444&amp;"@fe.up.pt",'AlumniEI SIGARRA'!C:V,20,0),C444)))</f>
        <v>Tiago José Antunes Ribeiro</v>
      </c>
      <c r="N444" s="38" t="str">
        <f t="shared" si="1"/>
        <v>https://www.linkedin.com/in/tiago-ribeiro-933b29116</v>
      </c>
      <c r="O444" s="1" t="str">
        <f>iferror(vlookup(M444,'AlumniEI SIGARRA'!B:E,4,0),iferror(vlookup(B444&amp;"@fe.up.pt",'AlumniEI SIGARRA'!C:E,3,0),vlookup(B444,'AlumniEI SIGARRA'!A:E,5,0)))</f>
        <v/>
      </c>
      <c r="P444" s="1" t="str">
        <f t="shared" si="38"/>
        <v/>
      </c>
    </row>
    <row r="445">
      <c r="A445" s="29">
        <v>45365.01858372685</v>
      </c>
      <c r="B445" s="31"/>
      <c r="C445" s="31" t="s">
        <v>940</v>
      </c>
      <c r="D445" s="31" t="s">
        <v>8182</v>
      </c>
      <c r="E445" s="30">
        <v>2014.0</v>
      </c>
      <c r="F445" s="32" t="s">
        <v>8965</v>
      </c>
      <c r="G445" s="36" t="s">
        <v>8191</v>
      </c>
      <c r="H445" s="31"/>
      <c r="I445" s="31" t="s">
        <v>8184</v>
      </c>
      <c r="J445" s="33">
        <f>IF(A445="","", MAX(COUNTIF('AlumniEI SIGARRA'!A:A,B445),COUNTIF('AlumniEI SIGARRA'!B:B,IF(K445="",C445,K445)),COUNTIF('AlumniEI SIGARRA'!C:C,B445&amp;"@fe.up.pt")))</f>
        <v>1</v>
      </c>
      <c r="K445" s="1"/>
      <c r="L445" s="1"/>
      <c r="M445" s="1" t="str">
        <f>IF(K445&lt;&gt;"",K445,iferror(vlookup(B445,'AlumniEI SIGARRA'!A:B,2,0),iferror(vlookup(B445&amp;"@fe.up.pt",'AlumniEI SIGARRA'!C:V,20,0),C445)))</f>
        <v>Bruno Filipe Salgado Fernandes</v>
      </c>
      <c r="N445" s="38" t="str">
        <f t="shared" si="1"/>
        <v>https://www.linkedin.com/in/fernandessfbruno/</v>
      </c>
      <c r="O445" s="1" t="str">
        <f>iferror(vlookup(M445,'AlumniEI SIGARRA'!B:E,4,0),iferror(vlookup(B445&amp;"@fe.up.pt",'AlumniEI SIGARRA'!C:E,3,0),vlookup(B445,'AlumniEI SIGARRA'!A:E,5,0)))</f>
        <v/>
      </c>
      <c r="P445" s="1" t="str">
        <f t="shared" si="38"/>
        <v/>
      </c>
    </row>
    <row r="446">
      <c r="A446" s="29">
        <v>45365.04011453704</v>
      </c>
      <c r="B446" s="31"/>
      <c r="C446" s="31" t="s">
        <v>2504</v>
      </c>
      <c r="D446" s="31" t="s">
        <v>8194</v>
      </c>
      <c r="E446" s="30">
        <v>2023.0</v>
      </c>
      <c r="F446" s="32" t="s">
        <v>8966</v>
      </c>
      <c r="G446" s="31" t="s">
        <v>8183</v>
      </c>
      <c r="H446" s="31" t="s">
        <v>2505</v>
      </c>
      <c r="I446" s="31" t="s">
        <v>8184</v>
      </c>
      <c r="J446" s="33">
        <f>IF(A446="","", MAX(COUNTIF('AlumniEI SIGARRA'!A:A,B446),COUNTIF('AlumniEI SIGARRA'!B:B,IF(K446="",C446,K446)),COUNTIF('AlumniEI SIGARRA'!C:C,B446&amp;"@fe.up.pt")))</f>
        <v>1</v>
      </c>
      <c r="K446" s="1"/>
      <c r="L446" s="1"/>
      <c r="M446" s="1" t="str">
        <f>IF(K446&lt;&gt;"",K446,iferror(vlookup(B446,'AlumniEI SIGARRA'!A:B,2,0),iferror(vlookup(B446&amp;"@fe.up.pt",'AlumniEI SIGARRA'!C:V,20,0),C446)))</f>
        <v>Guilherme Manuel Bica Brandão Coelho</v>
      </c>
      <c r="N446" s="38" t="str">
        <f t="shared" si="1"/>
        <v>https://www.linkedin.com/in/guilherme-bica/</v>
      </c>
      <c r="O446" s="1" t="str">
        <f>iferror(vlookup(M446,'AlumniEI SIGARRA'!B:E,4,0),iferror(vlookup(B446&amp;"@fe.up.pt",'AlumniEI SIGARRA'!C:E,3,0),vlookup(B446,'AlumniEI SIGARRA'!A:E,5,0)))</f>
        <v/>
      </c>
      <c r="P446" s="1" t="str">
        <f t="shared" si="38"/>
        <v/>
      </c>
    </row>
    <row r="447">
      <c r="A447" s="29">
        <v>45365.060105219905</v>
      </c>
      <c r="B447" s="31"/>
      <c r="C447" s="31" t="s">
        <v>5367</v>
      </c>
      <c r="D447" s="31" t="s">
        <v>8182</v>
      </c>
      <c r="E447" s="30">
        <v>2020.0</v>
      </c>
      <c r="F447" s="32" t="s">
        <v>8967</v>
      </c>
      <c r="G447" s="36" t="s">
        <v>8191</v>
      </c>
      <c r="H447" s="31"/>
      <c r="I447" s="31" t="s">
        <v>8186</v>
      </c>
      <c r="J447" s="33">
        <f>IF(A447="","", MAX(COUNTIF('AlumniEI SIGARRA'!A:A,B447),COUNTIF('AlumniEI SIGARRA'!B:B,IF(K447="",C447,K447)),COUNTIF('AlumniEI SIGARRA'!C:C,B447&amp;"@fe.up.pt")))</f>
        <v>1</v>
      </c>
      <c r="K447" s="1"/>
      <c r="L447" s="1"/>
      <c r="M447" s="1" t="str">
        <f>IF(K447&lt;&gt;"",K447,iferror(vlookup(B447,'AlumniEI SIGARRA'!A:B,2,0),iferror(vlookup(B447&amp;"@fe.up.pt",'AlumniEI SIGARRA'!C:V,20,0),C447)))</f>
        <v>Nelson André Garrido da Costa</v>
      </c>
      <c r="N447" s="38" t="str">
        <f t="shared" si="1"/>
        <v>https://www.linkedin.com/in/nelsonagcosta</v>
      </c>
      <c r="O447" s="1" t="str">
        <f>iferror(vlookup(M447,'AlumniEI SIGARRA'!B:E,4,0),iferror(vlookup(B447&amp;"@fe.up.pt",'AlumniEI SIGARRA'!C:E,3,0),vlookup(B447,'AlumniEI SIGARRA'!A:E,5,0)))</f>
        <v/>
      </c>
      <c r="P447" s="1" t="str">
        <f t="shared" si="38"/>
        <v/>
      </c>
    </row>
    <row r="448">
      <c r="A448" s="29">
        <v>45365.33553524305</v>
      </c>
      <c r="B448" s="30">
        <v>2.02008169E8</v>
      </c>
      <c r="C448" s="31" t="s">
        <v>383</v>
      </c>
      <c r="D448" s="31" t="s">
        <v>8194</v>
      </c>
      <c r="E448" s="30">
        <v>2023.0</v>
      </c>
      <c r="F448" s="32" t="s">
        <v>8968</v>
      </c>
      <c r="G448" s="31" t="s">
        <v>8191</v>
      </c>
      <c r="H448" s="31" t="s">
        <v>8969</v>
      </c>
      <c r="I448" s="31" t="s">
        <v>8188</v>
      </c>
      <c r="J448" s="33">
        <f>IF(A448="","", MAX(COUNTIF('AlumniEI SIGARRA'!A:A,B448),COUNTIF('AlumniEI SIGARRA'!B:B,IF(K448="",C448,K448)),COUNTIF('AlumniEI SIGARRA'!C:C,B448&amp;"@fe.up.pt")))</f>
        <v>1</v>
      </c>
      <c r="K448" s="1"/>
      <c r="L448" s="1"/>
      <c r="M448" s="1" t="str">
        <f>IF(K448&lt;&gt;"",K448,iferror(vlookup(B448,'AlumniEI SIGARRA'!A:B,2,0),iferror(vlookup(B448&amp;"@fe.up.pt",'AlumniEI SIGARRA'!C:V,20,0),C448)))</f>
        <v>André Costa Lima</v>
      </c>
      <c r="N448" s="38" t="str">
        <f t="shared" si="1"/>
        <v>https://www.linkedin.com/in/limwa</v>
      </c>
      <c r="O448" s="1" t="str">
        <f>iferror(vlookup(M448,'AlumniEI SIGARRA'!B:E,4,0),iferror(vlookup(B448&amp;"@fe.up.pt",'AlumniEI SIGARRA'!C:E,3,0),vlookup(B448,'AlumniEI SIGARRA'!A:E,5,0)))</f>
        <v/>
      </c>
      <c r="P448" s="1" t="str">
        <f t="shared" si="38"/>
        <v/>
      </c>
    </row>
    <row r="449">
      <c r="A449" s="29">
        <v>45365.38205770833</v>
      </c>
      <c r="B449" s="31"/>
      <c r="C449" s="31" t="s">
        <v>6905</v>
      </c>
      <c r="D449" s="31" t="s">
        <v>8182</v>
      </c>
      <c r="E449" s="30">
        <v>2019.0</v>
      </c>
      <c r="F449" s="32" t="s">
        <v>8970</v>
      </c>
      <c r="G449" s="31" t="s">
        <v>8392</v>
      </c>
      <c r="H449" s="31" t="s">
        <v>8971</v>
      </c>
      <c r="I449" s="31" t="s">
        <v>8188</v>
      </c>
      <c r="J449" s="33">
        <f>IF(A449="","", MAX(COUNTIF('AlumniEI SIGARRA'!A:A,B449),COUNTIF('AlumniEI SIGARRA'!B:B,IF(K449="",C449,K449)),COUNTIF('AlumniEI SIGARRA'!C:C,B449&amp;"@fe.up.pt")))</f>
        <v>1</v>
      </c>
      <c r="K449" s="1"/>
      <c r="L449" s="1"/>
      <c r="M449" s="1" t="str">
        <f>IF(K449&lt;&gt;"",K449,iferror(vlookup(B449,'AlumniEI SIGARRA'!A:B,2,0),iferror(vlookup(B449&amp;"@fe.up.pt",'AlumniEI SIGARRA'!C:V,20,0),C449)))</f>
        <v>Rui Pedro Correia Soares</v>
      </c>
      <c r="N449" s="38" t="str">
        <f t="shared" si="1"/>
        <v>https://www.linkedin.com/in/ruipcs</v>
      </c>
      <c r="O449" s="1" t="str">
        <f>iferror(vlookup(M449,'AlumniEI SIGARRA'!B:E,4,0),iferror(vlookup(B449&amp;"@fe.up.pt",'AlumniEI SIGARRA'!C:E,3,0),vlookup(B449,'AlumniEI SIGARRA'!A:E,5,0)))</f>
        <v/>
      </c>
      <c r="P449" s="1" t="str">
        <f t="shared" si="38"/>
        <v/>
      </c>
    </row>
    <row r="450">
      <c r="A450" s="29">
        <v>45365.57549491899</v>
      </c>
      <c r="B450" s="35" t="s">
        <v>8972</v>
      </c>
      <c r="C450" s="31" t="s">
        <v>5976</v>
      </c>
      <c r="D450" s="31" t="s">
        <v>8182</v>
      </c>
      <c r="E450" s="30">
        <v>2010.0</v>
      </c>
      <c r="F450" s="32" t="s">
        <v>8973</v>
      </c>
      <c r="G450" s="31" t="s">
        <v>8183</v>
      </c>
      <c r="H450" s="31" t="s">
        <v>8974</v>
      </c>
      <c r="I450" s="31" t="s">
        <v>8188</v>
      </c>
      <c r="J450" s="33">
        <f>IF(A450="","", MAX(COUNTIF('AlumniEI SIGARRA'!A:A,B450),COUNTIF('AlumniEI SIGARRA'!B:B,IF(K450="",C450,K450)),COUNTIF('AlumniEI SIGARRA'!C:C,B450&amp;"@fe.up.pt")))</f>
        <v>1</v>
      </c>
      <c r="K450" s="1"/>
      <c r="L450" s="1"/>
      <c r="M450" s="1" t="str">
        <f>IF(K450&lt;&gt;"",K450,iferror(vlookup(B450,'AlumniEI SIGARRA'!A:B,2,0),iferror(vlookup(B450&amp;"@fe.up.pt",'AlumniEI SIGARRA'!C:V,20,0),C450)))</f>
        <v>Pedro Luís de Faria e Coelho</v>
      </c>
      <c r="N450" s="38" t="str">
        <f t="shared" si="1"/>
        <v>https://www.linkedin.com/in/plfcoelho</v>
      </c>
      <c r="O450" s="34" t="str">
        <f>iferror(vlookup(M450,'AlumniEI SIGARRA'!B:E,4,0),iferror(vlookup(B450&amp;"@fe.up.pt",'AlumniEI SIGARRA'!C:E,3,0),vlookup(B450,'AlumniEI SIGARRA'!A:E,5,0)))</f>
        <v>https://www.linkedin.com/in/plfcoelho/</v>
      </c>
      <c r="P450" s="1"/>
    </row>
    <row r="451">
      <c r="A451" s="29">
        <v>45365.61378206019</v>
      </c>
      <c r="B451" s="31" t="s">
        <v>8975</v>
      </c>
      <c r="C451" s="31" t="s">
        <v>6745</v>
      </c>
      <c r="D451" s="31" t="s">
        <v>8182</v>
      </c>
      <c r="E451" s="30">
        <v>2014.0</v>
      </c>
      <c r="F451" s="32" t="s">
        <v>6747</v>
      </c>
      <c r="G451" s="31" t="s">
        <v>8183</v>
      </c>
      <c r="H451" s="31" t="s">
        <v>8976</v>
      </c>
      <c r="I451" s="31" t="s">
        <v>8188</v>
      </c>
      <c r="J451" s="33">
        <f>IF(A451="","", MAX(COUNTIF('AlumniEI SIGARRA'!A:A,B451),COUNTIF('AlumniEI SIGARRA'!B:B,IF(K451="",C451,K451)),COUNTIF('AlumniEI SIGARRA'!C:C,B451&amp;"@fe.up.pt")))</f>
        <v>1</v>
      </c>
      <c r="K451" s="1"/>
      <c r="L451" s="1"/>
      <c r="M451" s="1" t="str">
        <f>IF(K451&lt;&gt;"",K451,iferror(vlookup(B451,'AlumniEI SIGARRA'!A:B,2,0),iferror(vlookup(B451&amp;"@fe.up.pt",'AlumniEI SIGARRA'!C:V,20,0),C451)))</f>
        <v>Rui Filipe Correia Gomes</v>
      </c>
      <c r="N451" s="38" t="str">
        <f t="shared" si="1"/>
        <v>https://www.linkedin.com/in/ruihgomes/</v>
      </c>
      <c r="O451" s="34" t="str">
        <f>iferror(vlookup(M451,'AlumniEI SIGARRA'!B:E,4,0),iferror(vlookup(B451&amp;"@fe.up.pt",'AlumniEI SIGARRA'!C:E,3,0),vlookup(B451,'AlumniEI SIGARRA'!A:E,5,0)))</f>
        <v>https://www.linkedin.com/in/ruihgomes/</v>
      </c>
      <c r="P451" s="1" t="str">
        <f t="shared" ref="P451:P452" si="39">IF(O451&lt;&gt;"",IF(N451=O451,"","BAD"),"")</f>
        <v/>
      </c>
    </row>
    <row r="452">
      <c r="A452" s="29">
        <v>45365.64808082176</v>
      </c>
      <c r="B452" s="35" t="s">
        <v>8977</v>
      </c>
      <c r="C452" s="31" t="s">
        <v>8978</v>
      </c>
      <c r="D452" s="31" t="s">
        <v>8214</v>
      </c>
      <c r="E452" s="30">
        <v>2007.0</v>
      </c>
      <c r="F452" s="32" t="s">
        <v>8979</v>
      </c>
      <c r="G452" s="31" t="s">
        <v>8183</v>
      </c>
      <c r="H452" s="31"/>
      <c r="I452" s="31" t="s">
        <v>8188</v>
      </c>
      <c r="J452" s="33">
        <f>IF(A452="","", MAX(COUNTIF('AlumniEI SIGARRA'!A:A,B452),COUNTIF('AlumniEI SIGARRA'!B:B,IF(K452="",C452,K452)),COUNTIF('AlumniEI SIGARRA'!C:C,B452&amp;"@fe.up.pt")))</f>
        <v>1</v>
      </c>
      <c r="K452" s="1" t="s">
        <v>708</v>
      </c>
      <c r="L452" s="1"/>
      <c r="M452" s="1" t="str">
        <f>IF(K452&lt;&gt;"",K452,iferror(vlookup(B452,'AlumniEI SIGARRA'!A:B,2,0),iferror(vlookup(B452&amp;"@fe.up.pt",'AlumniEI SIGARRA'!C:V,20,0),C452)))</f>
        <v>António Luis Monteiro de Almeida</v>
      </c>
      <c r="N452" s="38" t="str">
        <f t="shared" si="1"/>
        <v>https://www.linkedin.com/in/feupesiano</v>
      </c>
      <c r="O452" s="1" t="str">
        <f>iferror(vlookup(M452,'AlumniEI SIGARRA'!B:E,4,0),iferror(vlookup(B452&amp;"@fe.up.pt",'AlumniEI SIGARRA'!C:E,3,0),vlookup(B452,'AlumniEI SIGARRA'!A:E,5,0)))</f>
        <v/>
      </c>
      <c r="P452" s="1" t="str">
        <f t="shared" si="39"/>
        <v/>
      </c>
    </row>
    <row r="453">
      <c r="A453" s="29">
        <v>45365.654275567125</v>
      </c>
      <c r="B453" s="31" t="s">
        <v>8980</v>
      </c>
      <c r="C453" s="31" t="s">
        <v>236</v>
      </c>
      <c r="D453" s="31" t="s">
        <v>8214</v>
      </c>
      <c r="E453" s="30">
        <v>2005.0</v>
      </c>
      <c r="F453" s="32" t="s">
        <v>8981</v>
      </c>
      <c r="G453" s="31" t="s">
        <v>8183</v>
      </c>
      <c r="H453" s="31" t="s">
        <v>8982</v>
      </c>
      <c r="I453" s="31" t="s">
        <v>8188</v>
      </c>
      <c r="J453" s="33">
        <f>IF(A453="","", MAX(COUNTIF('AlumniEI SIGARRA'!A:A,B453),COUNTIF('AlumniEI SIGARRA'!B:B,IF(K453="",C453,K453)),COUNTIF('AlumniEI SIGARRA'!C:C,B453&amp;"@fe.up.pt")))</f>
        <v>1</v>
      </c>
      <c r="K453" s="1"/>
      <c r="L453" s="1"/>
      <c r="M453" s="1" t="str">
        <f>IF(K453&lt;&gt;"",K453,iferror(vlookup(B453,'AlumniEI SIGARRA'!A:B,2,0),iferror(vlookup(B453&amp;"@fe.up.pt",'AlumniEI SIGARRA'!C:V,20,0),C453)))</f>
        <v>Ana Cláudia Pereira Santos</v>
      </c>
      <c r="N453" s="38" t="str">
        <f t="shared" si="1"/>
        <v>https://www.linkedin.com/in/ana-claudia-santos130</v>
      </c>
      <c r="O453" s="1" t="str">
        <f>iferror(vlookup(M453,'AlumniEI SIGARRA'!B:E,4,0),iferror(vlookup(B453&amp;"@fe.up.pt",'AlumniEI SIGARRA'!C:E,3,0),vlookup(B453,'AlumniEI SIGARRA'!A:E,5,0)))</f>
        <v>https://www.linkedin.com/in/ana-cláudia-santos-8124aa17/</v>
      </c>
      <c r="P453" s="1" t="s">
        <v>8526</v>
      </c>
    </row>
    <row r="454">
      <c r="A454" s="29">
        <v>45365.707042766204</v>
      </c>
      <c r="B454" s="30">
        <v>2.01004122E8</v>
      </c>
      <c r="C454" s="31" t="s">
        <v>7264</v>
      </c>
      <c r="D454" s="31" t="s">
        <v>8182</v>
      </c>
      <c r="E454" s="30">
        <v>2015.0</v>
      </c>
      <c r="F454" s="32" t="s">
        <v>7266</v>
      </c>
      <c r="G454" s="31" t="s">
        <v>8183</v>
      </c>
      <c r="H454" s="31"/>
      <c r="I454" s="31" t="s">
        <v>8188</v>
      </c>
      <c r="J454" s="33">
        <f>IF(A454="","", MAX(COUNTIF('AlumniEI SIGARRA'!A:A,B454),COUNTIF('AlumniEI SIGARRA'!B:B,IF(K454="",C454,K454)),COUNTIF('AlumniEI SIGARRA'!C:C,B454&amp;"@fe.up.pt")))</f>
        <v>1</v>
      </c>
      <c r="K454" s="1"/>
      <c r="L454" s="1"/>
      <c r="M454" s="1" t="str">
        <f>IF(K454&lt;&gt;"",K454,iferror(vlookup(B454,'AlumniEI SIGARRA'!A:B,2,0),iferror(vlookup(B454&amp;"@fe.up.pt",'AlumniEI SIGARRA'!C:V,20,0),C454)))</f>
        <v>Tiago Bluemel Cardoso</v>
      </c>
      <c r="N454" s="38" t="str">
        <f t="shared" si="1"/>
        <v>https://www.linkedin.com/in/tiagobluemelcardoso/</v>
      </c>
      <c r="O454" s="34" t="str">
        <f>iferror(vlookup(M454,'AlumniEI SIGARRA'!B:E,4,0),iferror(vlookup(B454&amp;"@fe.up.pt",'AlumniEI SIGARRA'!C:E,3,0),vlookup(B454,'AlumniEI SIGARRA'!A:E,5,0)))</f>
        <v>https://www.linkedin.com/in/tiagobluemelcardoso/</v>
      </c>
      <c r="P454" s="1" t="str">
        <f t="shared" ref="P454:P459" si="40">IF(O454&lt;&gt;"",IF(N454=O454,"","BAD"),"")</f>
        <v/>
      </c>
    </row>
    <row r="455">
      <c r="A455" s="29">
        <v>45365.7763575</v>
      </c>
      <c r="B455" s="31"/>
      <c r="C455" s="31" t="s">
        <v>207</v>
      </c>
      <c r="D455" s="31" t="s">
        <v>8214</v>
      </c>
      <c r="E455" s="30">
        <v>2000.0</v>
      </c>
      <c r="F455" s="37" t="s">
        <v>8983</v>
      </c>
      <c r="G455" s="36" t="s">
        <v>8392</v>
      </c>
      <c r="H455" s="31"/>
      <c r="I455" s="31" t="s">
        <v>8188</v>
      </c>
      <c r="J455" s="33">
        <f>IF(A455="","", MAX(COUNTIF('AlumniEI SIGARRA'!A:A,B455),COUNTIF('AlumniEI SIGARRA'!B:B,IF(K455="",C455,K455)),COUNTIF('AlumniEI SIGARRA'!C:C,B455&amp;"@fe.up.pt")))</f>
        <v>1</v>
      </c>
      <c r="K455" s="1"/>
      <c r="L455" s="1"/>
      <c r="M455" s="1" t="str">
        <f>IF(K455&lt;&gt;"",K455,iferror(vlookup(B455,'AlumniEI SIGARRA'!A:B,2,0),iferror(vlookup(B455&amp;"@fe.up.pt",'AlumniEI SIGARRA'!C:V,20,0),C455)))</f>
        <v>Ana Beatriz Furtado Stone</v>
      </c>
      <c r="N455" s="38" t="str">
        <f t="shared" si="1"/>
        <v>https://www.linkedin.com/in/anabeatrizstone</v>
      </c>
      <c r="O455" s="1" t="str">
        <f>iferror(vlookup(M455,'AlumniEI SIGARRA'!B:E,4,0),iferror(vlookup(B455&amp;"@fe.up.pt",'AlumniEI SIGARRA'!C:E,3,0),vlookup(B455,'AlumniEI SIGARRA'!A:E,5,0)))</f>
        <v/>
      </c>
      <c r="P455" s="1" t="str">
        <f t="shared" si="40"/>
        <v/>
      </c>
    </row>
    <row r="456">
      <c r="A456" s="29">
        <v>45365.95482586806</v>
      </c>
      <c r="B456" s="31" t="s">
        <v>8984</v>
      </c>
      <c r="C456" s="31" t="s">
        <v>2273</v>
      </c>
      <c r="D456" s="31" t="s">
        <v>8182</v>
      </c>
      <c r="E456" s="30">
        <v>2018.0</v>
      </c>
      <c r="F456" s="32" t="s">
        <v>8985</v>
      </c>
      <c r="G456" s="31" t="s">
        <v>8191</v>
      </c>
      <c r="H456" s="31" t="s">
        <v>2275</v>
      </c>
      <c r="I456" s="31" t="s">
        <v>8184</v>
      </c>
      <c r="J456" s="33">
        <f>IF(A456="","", MAX(COUNTIF('AlumniEI SIGARRA'!A:A,B456),COUNTIF('AlumniEI SIGARRA'!B:B,IF(K456="",C456,K456)),COUNTIF('AlumniEI SIGARRA'!C:C,B456&amp;"@fe.up.pt")))</f>
        <v>1</v>
      </c>
      <c r="K456" s="1"/>
      <c r="L456" s="1"/>
      <c r="M456" s="1" t="str">
        <f>IF(K456&lt;&gt;"",K456,iferror(vlookup(B456,'AlumniEI SIGARRA'!A:B,2,0),iferror(vlookup(B456&amp;"@fe.up.pt",'AlumniEI SIGARRA'!C:V,20,0),C456)))</f>
        <v>Francisco José Lopes Veiga</v>
      </c>
      <c r="N456" s="38" t="str">
        <f t="shared" si="1"/>
        <v>https://www.linkedin.com/in/franciscojlveiga/</v>
      </c>
      <c r="O456" s="1" t="str">
        <f>iferror(vlookup(M456,'AlumniEI SIGARRA'!B:E,4,0),iferror(vlookup(B456&amp;"@fe.up.pt",'AlumniEI SIGARRA'!C:E,3,0),vlookup(B456,'AlumniEI SIGARRA'!A:E,5,0)))</f>
        <v/>
      </c>
      <c r="P456" s="1" t="str">
        <f t="shared" si="40"/>
        <v/>
      </c>
    </row>
    <row r="457">
      <c r="A457" s="29">
        <v>45366.36523070602</v>
      </c>
      <c r="B457" s="30">
        <v>9.50509014E8</v>
      </c>
      <c r="C457" s="31" t="s">
        <v>8986</v>
      </c>
      <c r="D457" s="31" t="s">
        <v>8214</v>
      </c>
      <c r="E457" s="30">
        <v>2000.0</v>
      </c>
      <c r="F457" s="32" t="s">
        <v>8987</v>
      </c>
      <c r="G457" s="31" t="s">
        <v>8392</v>
      </c>
      <c r="H457" s="31" t="s">
        <v>8988</v>
      </c>
      <c r="I457" s="31" t="s">
        <v>8188</v>
      </c>
      <c r="J457" s="33">
        <f>IF(A457="","", MAX(COUNTIF('AlumniEI SIGARRA'!A:A,B457),COUNTIF('AlumniEI SIGARRA'!B:B,IF(K457="",C457,K457)),COUNTIF('AlumniEI SIGARRA'!C:C,B457&amp;"@fe.up.pt")))</f>
        <v>1</v>
      </c>
      <c r="K457" s="1" t="s">
        <v>4575</v>
      </c>
      <c r="L457" s="1"/>
      <c r="M457" s="1" t="str">
        <f>IF(K457&lt;&gt;"",K457,iferror(vlookup(B457,'AlumniEI SIGARRA'!A:B,2,0),iferror(vlookup(B457&amp;"@fe.up.pt",'AlumniEI SIGARRA'!C:V,20,0),C457)))</f>
        <v>Luis Miguel Ferraz de Sousa Pinho</v>
      </c>
      <c r="N457" s="38" t="str">
        <f t="shared" si="1"/>
        <v>https://www.linkedin.com/in/luis-pinho-75a2581/</v>
      </c>
      <c r="O457" s="1" t="str">
        <f>iferror(vlookup(M457,'AlumniEI SIGARRA'!B:E,4,0),iferror(vlookup(B457&amp;"@fe.up.pt",'AlumniEI SIGARRA'!C:E,3,0),vlookup(B457,'AlumniEI SIGARRA'!A:E,5,0)))</f>
        <v/>
      </c>
      <c r="P457" s="1" t="str">
        <f t="shared" si="40"/>
        <v/>
      </c>
    </row>
    <row r="458">
      <c r="A458" s="29">
        <v>45366.429109687495</v>
      </c>
      <c r="B458" s="31"/>
      <c r="C458" s="31" t="s">
        <v>1501</v>
      </c>
      <c r="D458" s="31" t="s">
        <v>8214</v>
      </c>
      <c r="E458" s="30">
        <v>2001.0</v>
      </c>
      <c r="F458" s="32" t="s">
        <v>8989</v>
      </c>
      <c r="G458" s="31" t="s">
        <v>8191</v>
      </c>
      <c r="H458" s="31" t="s">
        <v>8990</v>
      </c>
      <c r="I458" s="31" t="s">
        <v>8188</v>
      </c>
      <c r="J458" s="33">
        <f>IF(A458="","", MAX(COUNTIF('AlumniEI SIGARRA'!A:A,B458),COUNTIF('AlumniEI SIGARRA'!B:B,IF(K458="",C458,K458)),COUNTIF('AlumniEI SIGARRA'!C:C,B458&amp;"@fe.up.pt")))</f>
        <v>1</v>
      </c>
      <c r="K458" s="1"/>
      <c r="L458" s="1"/>
      <c r="M458" s="1" t="str">
        <f>IF(K458&lt;&gt;"",K458,iferror(vlookup(B458,'AlumniEI SIGARRA'!A:B,2,0),iferror(vlookup(B458&amp;"@fe.up.pt",'AlumniEI SIGARRA'!C:V,20,0),C458)))</f>
        <v>Dário Ivo Reduto Freire</v>
      </c>
      <c r="N458" s="38" t="str">
        <f t="shared" si="1"/>
        <v>https://www.linkedin.com/in/dario-freire-bb5a54171/</v>
      </c>
      <c r="O458" s="1" t="str">
        <f>iferror(vlookup(M458,'AlumniEI SIGARRA'!B:E,4,0),iferror(vlookup(B458&amp;"@fe.up.pt",'AlumniEI SIGARRA'!C:E,3,0),vlookup(B458,'AlumniEI SIGARRA'!A:E,5,0)))</f>
        <v/>
      </c>
      <c r="P458" s="1" t="str">
        <f t="shared" si="40"/>
        <v/>
      </c>
    </row>
    <row r="459">
      <c r="A459" s="29">
        <v>45366.43572181713</v>
      </c>
      <c r="B459" s="31" t="s">
        <v>8991</v>
      </c>
      <c r="C459" s="31" t="s">
        <v>7436</v>
      </c>
      <c r="D459" s="31" t="s">
        <v>8182</v>
      </c>
      <c r="E459" s="30">
        <v>2017.0</v>
      </c>
      <c r="F459" s="32" t="s">
        <v>7438</v>
      </c>
      <c r="G459" s="31" t="s">
        <v>8183</v>
      </c>
      <c r="H459" s="31" t="s">
        <v>7439</v>
      </c>
      <c r="I459" s="31" t="s">
        <v>8184</v>
      </c>
      <c r="J459" s="33">
        <f>IF(A459="","", MAX(COUNTIF('AlumniEI SIGARRA'!A:A,B459),COUNTIF('AlumniEI SIGARRA'!B:B,IF(K459="",C459,K459)),COUNTIF('AlumniEI SIGARRA'!C:C,B459&amp;"@fe.up.pt")))</f>
        <v>1</v>
      </c>
      <c r="K459" s="1"/>
      <c r="L459" s="1"/>
      <c r="M459" s="1" t="str">
        <f>IF(K459&lt;&gt;"",K459,iferror(vlookup(B459,'AlumniEI SIGARRA'!A:B,2,0),iferror(vlookup(B459&amp;"@fe.up.pt",'AlumniEI SIGARRA'!C:V,20,0),C459)))</f>
        <v>Tiago Miguel Moreira Ferreira</v>
      </c>
      <c r="N459" s="38" t="str">
        <f t="shared" si="1"/>
        <v>https://www.linkedin.com/in/tiagommferreira55/</v>
      </c>
      <c r="O459" s="34" t="str">
        <f>iferror(vlookup(M459,'AlumniEI SIGARRA'!B:E,4,0),iferror(vlookup(B459&amp;"@fe.up.pt",'AlumniEI SIGARRA'!C:E,3,0),vlookup(B459,'AlumniEI SIGARRA'!A:E,5,0)))</f>
        <v>https://www.linkedin.com/in/tiagommferreira55/</v>
      </c>
      <c r="P459" s="1" t="str">
        <f t="shared" si="40"/>
        <v/>
      </c>
    </row>
    <row r="460">
      <c r="A460" s="29">
        <v>45366.45015658565</v>
      </c>
      <c r="B460" s="31"/>
      <c r="C460" s="31" t="s">
        <v>6680</v>
      </c>
      <c r="D460" s="31" t="s">
        <v>8214</v>
      </c>
      <c r="E460" s="30">
        <v>2004.0</v>
      </c>
      <c r="F460" s="37" t="s">
        <v>8992</v>
      </c>
      <c r="G460" s="31" t="s">
        <v>8183</v>
      </c>
      <c r="H460" s="31"/>
      <c r="I460" s="31" t="s">
        <v>8186</v>
      </c>
      <c r="J460" s="33">
        <f>IF(A460="","", MAX(COUNTIF('AlumniEI SIGARRA'!A:A,B460),COUNTIF('AlumniEI SIGARRA'!B:B,IF(K460="",C460,K460)),COUNTIF('AlumniEI SIGARRA'!C:C,B460&amp;"@fe.up.pt")))</f>
        <v>1</v>
      </c>
      <c r="K460" s="1"/>
      <c r="L460" s="1"/>
      <c r="M460" s="1" t="str">
        <f>IF(K460&lt;&gt;"",K460,iferror(vlookup(B460,'AlumniEI SIGARRA'!A:B,2,0),iferror(vlookup(B460&amp;"@fe.up.pt",'AlumniEI SIGARRA'!C:V,20,0),C460)))</f>
        <v>Rúben Filipe Melim de Nóbrega</v>
      </c>
      <c r="N460" s="38" t="str">
        <f t="shared" si="1"/>
        <v>https://www.linkedin.com/in/rúben-nóbrega-89990a/</v>
      </c>
      <c r="O460" s="34" t="str">
        <f>iferror(vlookup(M460,'AlumniEI SIGARRA'!B:E,4,0),iferror(vlookup(B460&amp;"@fe.up.pt",'AlumniEI SIGARRA'!C:E,3,0),vlookup(B460,'AlumniEI SIGARRA'!A:E,5,0)))</f>
        <v>https://www.linkedin.com/in/r%C3%BAben-n%C3%B3brega-89990a/</v>
      </c>
      <c r="P460" s="1"/>
    </row>
    <row r="461">
      <c r="A461" s="29">
        <v>45366.493303738425</v>
      </c>
      <c r="B461" s="30">
        <v>2.01303973E8</v>
      </c>
      <c r="C461" s="31" t="s">
        <v>6155</v>
      </c>
      <c r="D461" s="31" t="s">
        <v>8182</v>
      </c>
      <c r="E461" s="30">
        <v>2018.0</v>
      </c>
      <c r="F461" s="32" t="s">
        <v>8993</v>
      </c>
      <c r="G461" s="31" t="s">
        <v>8183</v>
      </c>
      <c r="H461" s="31" t="s">
        <v>6157</v>
      </c>
      <c r="I461" s="31" t="s">
        <v>8184</v>
      </c>
      <c r="J461" s="33">
        <f>IF(A461="","", MAX(COUNTIF('AlumniEI SIGARRA'!A:A,B461),COUNTIF('AlumniEI SIGARRA'!B:B,IF(K461="",C461,K461)),COUNTIF('AlumniEI SIGARRA'!C:C,B461&amp;"@fe.up.pt")))</f>
        <v>1</v>
      </c>
      <c r="K461" s="1"/>
      <c r="L461" s="1"/>
      <c r="M461" s="1" t="str">
        <f>IF(K461&lt;&gt;"",K461,iferror(vlookup(B461,'AlumniEI SIGARRA'!A:B,2,0),iferror(vlookup(B461&amp;"@fe.up.pt",'AlumniEI SIGARRA'!C:V,20,0),C461)))</f>
        <v>Pedro Miguel Lourenço Costa</v>
      </c>
      <c r="N461" s="38" t="str">
        <f t="shared" si="1"/>
        <v>https://www.linkedin.com/in/pedromlcosta/</v>
      </c>
      <c r="O461" s="1" t="str">
        <f>iferror(vlookup(M461,'AlumniEI SIGARRA'!B:E,4,0),iferror(vlookup(B461&amp;"@fe.up.pt",'AlumniEI SIGARRA'!C:E,3,0),vlookup(B461,'AlumniEI SIGARRA'!A:E,5,0)))</f>
        <v/>
      </c>
      <c r="P461" s="1" t="str">
        <f t="shared" ref="P461:P474" si="41">IF(O461&lt;&gt;"",IF(N461=O461,"","BAD"),"")</f>
        <v/>
      </c>
    </row>
    <row r="462">
      <c r="A462" s="29">
        <v>45366.53839962963</v>
      </c>
      <c r="B462" s="30">
        <v>2.01704844E8</v>
      </c>
      <c r="C462" s="31" t="s">
        <v>3749</v>
      </c>
      <c r="D462" s="31" t="s">
        <v>8182</v>
      </c>
      <c r="E462" s="30">
        <v>2022.0</v>
      </c>
      <c r="F462" s="32" t="s">
        <v>8994</v>
      </c>
      <c r="G462" s="36" t="s">
        <v>8191</v>
      </c>
      <c r="H462" s="31"/>
      <c r="I462" s="31" t="s">
        <v>8188</v>
      </c>
      <c r="J462" s="33">
        <f>IF(A462="","", MAX(COUNTIF('AlumniEI SIGARRA'!A:A,B462),COUNTIF('AlumniEI SIGARRA'!B:B,IF(K462="",C462,K462)),COUNTIF('AlumniEI SIGARRA'!C:C,B462&amp;"@fe.up.pt")))</f>
        <v>1</v>
      </c>
      <c r="K462" s="1"/>
      <c r="L462" s="1"/>
      <c r="M462" s="1" t="str">
        <f>IF(K462&lt;&gt;"",K462,iferror(vlookup(B462,'AlumniEI SIGARRA'!A:B,2,0),iferror(vlookup(B462&amp;"@fe.up.pt",'AlumniEI SIGARRA'!C:V,20,0),C462)))</f>
        <v>Joaquim Manuel Silva Cardoso Rodrigues</v>
      </c>
      <c r="N462" s="38" t="str">
        <f t="shared" si="1"/>
        <v>https://www.linkedin.com/in/jmscrodrigues</v>
      </c>
      <c r="O462" s="1" t="str">
        <f>iferror(vlookup(M462,'AlumniEI SIGARRA'!B:E,4,0),iferror(vlookup(B462&amp;"@fe.up.pt",'AlumniEI SIGARRA'!C:E,3,0),vlookup(B462,'AlumniEI SIGARRA'!A:E,5,0)))</f>
        <v/>
      </c>
      <c r="P462" s="1" t="str">
        <f t="shared" si="41"/>
        <v/>
      </c>
    </row>
    <row r="463">
      <c r="A463" s="29">
        <v>45366.610975081014</v>
      </c>
      <c r="B463" s="30">
        <v>2.02006963E8</v>
      </c>
      <c r="C463" s="31" t="s">
        <v>4033</v>
      </c>
      <c r="D463" s="31" t="s">
        <v>8194</v>
      </c>
      <c r="E463" s="30">
        <v>2023.0</v>
      </c>
      <c r="F463" s="32" t="s">
        <v>8995</v>
      </c>
      <c r="G463" s="31" t="s">
        <v>8392</v>
      </c>
      <c r="H463" s="31" t="s">
        <v>8996</v>
      </c>
      <c r="I463" s="31" t="s">
        <v>8188</v>
      </c>
      <c r="J463" s="33">
        <f>IF(A463="","", MAX(COUNTIF('AlumniEI SIGARRA'!A:A,B463),COUNTIF('AlumniEI SIGARRA'!B:B,IF(K463="",C463,K463)),COUNTIF('AlumniEI SIGARRA'!C:C,B463&amp;"@fe.up.pt")))</f>
        <v>1</v>
      </c>
      <c r="K463" s="1"/>
      <c r="L463" s="1"/>
      <c r="M463" s="1" t="str">
        <f>IF(K463&lt;&gt;"",K463,iferror(vlookup(B463,'AlumniEI SIGARRA'!A:B,2,0),iferror(vlookup(B463&amp;"@fe.up.pt",'AlumniEI SIGARRA'!C:V,20,0),C463)))</f>
        <v>José Maria Borges Pires do Couto e Castro</v>
      </c>
      <c r="N463" s="38" t="str">
        <f t="shared" si="1"/>
        <v>https://www.linkedin.com/in/zmcastro/</v>
      </c>
      <c r="O463" s="1" t="str">
        <f>iferror(vlookup(M463,'AlumniEI SIGARRA'!B:E,4,0),iferror(vlookup(B463&amp;"@fe.up.pt",'AlumniEI SIGARRA'!C:E,3,0),vlookup(B463,'AlumniEI SIGARRA'!A:E,5,0)))</f>
        <v/>
      </c>
      <c r="P463" s="1" t="str">
        <f t="shared" si="41"/>
        <v/>
      </c>
    </row>
    <row r="464">
      <c r="A464" s="29">
        <v>45366.616987511574</v>
      </c>
      <c r="B464" s="30">
        <v>2.02007191E8</v>
      </c>
      <c r="C464" s="31" t="s">
        <v>883</v>
      </c>
      <c r="D464" s="31" t="s">
        <v>8194</v>
      </c>
      <c r="E464" s="30">
        <v>2023.0</v>
      </c>
      <c r="F464" s="32" t="s">
        <v>8997</v>
      </c>
      <c r="G464" s="36" t="s">
        <v>8392</v>
      </c>
      <c r="H464" s="31"/>
      <c r="I464" s="31" t="s">
        <v>8188</v>
      </c>
      <c r="J464" s="33">
        <f>IF(A464="","", MAX(COUNTIF('AlumniEI SIGARRA'!A:A,B464),COUNTIF('AlumniEI SIGARRA'!B:B,IF(K464="",C464,K464)),COUNTIF('AlumniEI SIGARRA'!C:C,B464&amp;"@fe.up.pt")))</f>
        <v>1</v>
      </c>
      <c r="K464" s="1"/>
      <c r="L464" s="1"/>
      <c r="M464" s="1" t="str">
        <f>IF(K464&lt;&gt;"",K464,iferror(vlookup(B464,'AlumniEI SIGARRA'!A:B,2,0),iferror(vlookup(B464&amp;"@fe.up.pt",'AlumniEI SIGARRA'!C:V,20,0),C464)))</f>
        <v>Bruna Brasil Leão Marques</v>
      </c>
      <c r="N464" s="38" t="str">
        <f t="shared" si="1"/>
        <v>https://www.linkedin.com/in/bruna-marques20</v>
      </c>
      <c r="O464" s="1" t="str">
        <f>iferror(vlookup(M464,'AlumniEI SIGARRA'!B:E,4,0),iferror(vlookup(B464&amp;"@fe.up.pt",'AlumniEI SIGARRA'!C:E,3,0),vlookup(B464,'AlumniEI SIGARRA'!A:E,5,0)))</f>
        <v/>
      </c>
      <c r="P464" s="1" t="str">
        <f t="shared" si="41"/>
        <v/>
      </c>
    </row>
    <row r="465">
      <c r="A465" s="29">
        <v>45366.75097221065</v>
      </c>
      <c r="B465" s="31" t="s">
        <v>8998</v>
      </c>
      <c r="C465" s="31" t="s">
        <v>3878</v>
      </c>
      <c r="D465" s="31" t="s">
        <v>8182</v>
      </c>
      <c r="E465" s="30">
        <v>2019.0</v>
      </c>
      <c r="F465" s="32" t="s">
        <v>8999</v>
      </c>
      <c r="G465" s="31" t="s">
        <v>8191</v>
      </c>
      <c r="H465" s="31" t="s">
        <v>9000</v>
      </c>
      <c r="I465" s="31" t="s">
        <v>8188</v>
      </c>
      <c r="J465" s="33">
        <f>IF(A465="","", MAX(COUNTIF('AlumniEI SIGARRA'!A:A,B465),COUNTIF('AlumniEI SIGARRA'!B:B,IF(K465="",C465,K465)),COUNTIF('AlumniEI SIGARRA'!C:C,B465&amp;"@fe.up.pt")))</f>
        <v>1</v>
      </c>
      <c r="K465" s="1"/>
      <c r="L465" s="1"/>
      <c r="M465" s="1" t="str">
        <f>IF(K465&lt;&gt;"",K465,iferror(vlookup(B465,'AlumniEI SIGARRA'!A:B,2,0),iferror(vlookup(B465&amp;"@fe.up.pt",'AlumniEI SIGARRA'!C:V,20,0),C465)))</f>
        <v>José Aleixo Peralta da Cruz</v>
      </c>
      <c r="N465" s="38" t="str">
        <f t="shared" si="1"/>
        <v>https://www.linkedin.com/in/josealeixocruz</v>
      </c>
      <c r="O465" s="1" t="str">
        <f>iferror(vlookup(M465,'AlumniEI SIGARRA'!B:E,4,0),iferror(vlookup(B465&amp;"@fe.up.pt",'AlumniEI SIGARRA'!C:E,3,0),vlookup(B465,'AlumniEI SIGARRA'!A:E,5,0)))</f>
        <v/>
      </c>
      <c r="P465" s="1" t="str">
        <f t="shared" si="41"/>
        <v/>
      </c>
    </row>
    <row r="466">
      <c r="A466" s="29">
        <v>45366.8059341551</v>
      </c>
      <c r="B466" s="30">
        <v>2.02004293E8</v>
      </c>
      <c r="C466" s="31" t="s">
        <v>3482</v>
      </c>
      <c r="D466" s="31" t="s">
        <v>8194</v>
      </c>
      <c r="E466" s="30">
        <v>2023.0</v>
      </c>
      <c r="F466" s="32" t="s">
        <v>9001</v>
      </c>
      <c r="G466" s="36" t="s">
        <v>8392</v>
      </c>
      <c r="H466" s="31"/>
      <c r="I466" s="31" t="s">
        <v>8188</v>
      </c>
      <c r="J466" s="33">
        <f>IF(A466="","", MAX(COUNTIF('AlumniEI SIGARRA'!A:A,B466),COUNTIF('AlumniEI SIGARRA'!B:B,IF(K466="",C466,K466)),COUNTIF('AlumniEI SIGARRA'!C:C,B466&amp;"@fe.up.pt")))</f>
        <v>1</v>
      </c>
      <c r="K466" s="1"/>
      <c r="L466" s="1"/>
      <c r="M466" s="1" t="str">
        <f>IF(K466&lt;&gt;"",K466,iferror(vlookup(B466,'AlumniEI SIGARRA'!A:B,2,0),iferror(vlookup(B466&amp;"@fe.up.pt",'AlumniEI SIGARRA'!C:V,20,0),C466)))</f>
        <v>João Paulo Moreira Araújo</v>
      </c>
      <c r="N466" s="38" t="str">
        <f t="shared" si="1"/>
        <v>https://www.linkedin.com/in/ptozin/</v>
      </c>
      <c r="O466" s="1" t="str">
        <f>iferror(vlookup(M466,'AlumniEI SIGARRA'!B:E,4,0),iferror(vlookup(B466&amp;"@fe.up.pt",'AlumniEI SIGARRA'!C:E,3,0),vlookup(B466,'AlumniEI SIGARRA'!A:E,5,0)))</f>
        <v/>
      </c>
      <c r="P466" s="1" t="str">
        <f t="shared" si="41"/>
        <v/>
      </c>
    </row>
    <row r="467">
      <c r="A467" s="29">
        <v>45367.5257859375</v>
      </c>
      <c r="B467" s="30">
        <v>2.01706736E8</v>
      </c>
      <c r="C467" s="31" t="s">
        <v>4647</v>
      </c>
      <c r="D467" s="31" t="s">
        <v>8182</v>
      </c>
      <c r="E467" s="30">
        <v>2022.0</v>
      </c>
      <c r="F467" s="32" t="s">
        <v>9002</v>
      </c>
      <c r="G467" s="31" t="s">
        <v>8183</v>
      </c>
      <c r="H467" s="31" t="s">
        <v>4649</v>
      </c>
      <c r="I467" s="31" t="s">
        <v>8188</v>
      </c>
      <c r="J467" s="33">
        <f>IF(A467="","", MAX(COUNTIF('AlumniEI SIGARRA'!A:A,B467),COUNTIF('AlumniEI SIGARRA'!B:B,IF(K467="",C467,K467)),COUNTIF('AlumniEI SIGARRA'!C:C,B467&amp;"@fe.up.pt")))</f>
        <v>1</v>
      </c>
      <c r="K467" s="1"/>
      <c r="L467" s="1"/>
      <c r="M467" s="1" t="str">
        <f>IF(K467&lt;&gt;"",K467,iferror(vlookup(B467,'AlumniEI SIGARRA'!A:B,2,0),iferror(vlookup(B467&amp;"@fe.up.pt",'AlumniEI SIGARRA'!C:V,20,0),C467)))</f>
        <v>Luís Pedro Pereira Lopes Mascarenhas Cunha</v>
      </c>
      <c r="N467" s="38" t="str">
        <f t="shared" si="1"/>
        <v>https://www.linkedin.com/in/luispcunha</v>
      </c>
      <c r="O467" s="1" t="str">
        <f>iferror(vlookup(M467,'AlumniEI SIGARRA'!B:E,4,0),iferror(vlookup(B467&amp;"@fe.up.pt",'AlumniEI SIGARRA'!C:E,3,0),vlookup(B467,'AlumniEI SIGARRA'!A:E,5,0)))</f>
        <v/>
      </c>
      <c r="P467" s="1" t="str">
        <f t="shared" si="41"/>
        <v/>
      </c>
    </row>
    <row r="468">
      <c r="A468" s="29">
        <v>45367.63051054398</v>
      </c>
      <c r="B468" s="31" t="s">
        <v>9003</v>
      </c>
      <c r="C468" s="31" t="s">
        <v>9004</v>
      </c>
      <c r="D468" s="31" t="s">
        <v>8182</v>
      </c>
      <c r="E468" s="30">
        <v>2008.0</v>
      </c>
      <c r="F468" s="32" t="s">
        <v>7202</v>
      </c>
      <c r="G468" s="31" t="s">
        <v>8183</v>
      </c>
      <c r="H468" s="31"/>
      <c r="I468" s="31" t="s">
        <v>8184</v>
      </c>
      <c r="J468" s="33">
        <f>IF(A468="","", MAX(COUNTIF('AlumniEI SIGARRA'!A:A,B468),COUNTIF('AlumniEI SIGARRA'!B:B,IF(K468="",C468,K468)),COUNTIF('AlumniEI SIGARRA'!C:C,B468&amp;"@fe.up.pt")))</f>
        <v>1</v>
      </c>
      <c r="K468" s="1"/>
      <c r="L468" s="1"/>
      <c r="M468" s="1" t="str">
        <f>IF(K468&lt;&gt;"",K468,iferror(vlookup(B468,'AlumniEI SIGARRA'!A:B,2,0),iferror(vlookup(B468&amp;"@fe.up.pt",'AlumniEI SIGARRA'!C:V,20,0),C468)))</f>
        <v>Tiago Alexandre Gonçalves Pereira Santos</v>
      </c>
      <c r="N468" s="38" t="str">
        <f t="shared" si="1"/>
        <v>https://www.linkedin.com/in/engtiagosantos/</v>
      </c>
      <c r="O468" s="34" t="str">
        <f>iferror(vlookup(M468,'AlumniEI SIGARRA'!B:E,4,0),iferror(vlookup(B468&amp;"@fe.up.pt",'AlumniEI SIGARRA'!C:E,3,0),vlookup(B468,'AlumniEI SIGARRA'!A:E,5,0)))</f>
        <v>https://www.linkedin.com/in/engtiagosantos/</v>
      </c>
      <c r="P468" s="1" t="str">
        <f t="shared" si="41"/>
        <v/>
      </c>
    </row>
    <row r="469">
      <c r="A469" s="29">
        <v>45367.754273032406</v>
      </c>
      <c r="B469" s="30">
        <v>2.01606124E8</v>
      </c>
      <c r="C469" s="31" t="s">
        <v>1600</v>
      </c>
      <c r="D469" s="31" t="s">
        <v>8182</v>
      </c>
      <c r="E469" s="30">
        <v>2022.0</v>
      </c>
      <c r="F469" s="32" t="s">
        <v>9005</v>
      </c>
      <c r="G469" s="31" t="s">
        <v>8191</v>
      </c>
      <c r="H469" s="31" t="s">
        <v>1602</v>
      </c>
      <c r="I469" s="31" t="s">
        <v>8188</v>
      </c>
      <c r="J469" s="33">
        <f>IF(A469="","", MAX(COUNTIF('AlumniEI SIGARRA'!A:A,B469),COUNTIF('AlumniEI SIGARRA'!B:B,IF(K469="",C469,K469)),COUNTIF('AlumniEI SIGARRA'!C:C,B469&amp;"@fe.up.pt")))</f>
        <v>1</v>
      </c>
      <c r="K469" s="1"/>
      <c r="L469" s="1"/>
      <c r="M469" s="1" t="str">
        <f>IF(K469&lt;&gt;"",K469,iferror(vlookup(B469,'AlumniEI SIGARRA'!A:B,2,0),iferror(vlookup(B469&amp;"@fe.up.pt",'AlumniEI SIGARRA'!C:V,20,0),C469)))</f>
        <v>Diogo Alexandre Silva Teixeira</v>
      </c>
      <c r="N469" s="38" t="str">
        <f t="shared" si="1"/>
        <v>https://www.linkedin.com/in/diogoasteixeira</v>
      </c>
      <c r="O469" s="1" t="str">
        <f>iferror(vlookup(M469,'AlumniEI SIGARRA'!B:E,4,0),iferror(vlookup(B469&amp;"@fe.up.pt",'AlumniEI SIGARRA'!C:E,3,0),vlookup(B469,'AlumniEI SIGARRA'!A:E,5,0)))</f>
        <v/>
      </c>
      <c r="P469" s="1" t="str">
        <f t="shared" si="41"/>
        <v/>
      </c>
    </row>
    <row r="470">
      <c r="A470" s="29">
        <v>45367.8177812037</v>
      </c>
      <c r="B470" s="30">
        <v>2.01705373E8</v>
      </c>
      <c r="C470" s="31" t="s">
        <v>1528</v>
      </c>
      <c r="D470" s="31" t="s">
        <v>8182</v>
      </c>
      <c r="E470" s="30">
        <v>2022.0</v>
      </c>
      <c r="F470" s="32" t="s">
        <v>9006</v>
      </c>
      <c r="G470" s="31" t="s">
        <v>8183</v>
      </c>
      <c r="H470" s="31" t="s">
        <v>1530</v>
      </c>
      <c r="I470" s="31" t="s">
        <v>8188</v>
      </c>
      <c r="J470" s="33">
        <f>IF(A470="","", MAX(COUNTIF('AlumniEI SIGARRA'!A:A,B470),COUNTIF('AlumniEI SIGARRA'!B:B,IF(K470="",C470,K470)),COUNTIF('AlumniEI SIGARRA'!C:C,B470&amp;"@fe.up.pt")))</f>
        <v>1</v>
      </c>
      <c r="K470" s="1"/>
      <c r="L470" s="1"/>
      <c r="M470" s="1" t="str">
        <f>IF(K470&lt;&gt;"",K470,iferror(vlookup(B470,'AlumniEI SIGARRA'!A:B,2,0),iferror(vlookup(B470&amp;"@fe.up.pt",'AlumniEI SIGARRA'!C:V,20,0),C470)))</f>
        <v>David Luís Dias da Silva</v>
      </c>
      <c r="N470" s="38" t="str">
        <f t="shared" si="1"/>
        <v>https://www.linkedin.com/in/daviddiassilva/</v>
      </c>
      <c r="O470" s="1" t="str">
        <f>iferror(vlookup(M470,'AlumniEI SIGARRA'!B:E,4,0),iferror(vlookup(B470&amp;"@fe.up.pt",'AlumniEI SIGARRA'!C:E,3,0),vlookup(B470,'AlumniEI SIGARRA'!A:E,5,0)))</f>
        <v/>
      </c>
      <c r="P470" s="1" t="str">
        <f t="shared" si="41"/>
        <v/>
      </c>
    </row>
    <row r="471">
      <c r="A471" s="29">
        <v>45367.90537734954</v>
      </c>
      <c r="B471" s="30">
        <v>2.0140549E8</v>
      </c>
      <c r="C471" s="31" t="s">
        <v>9007</v>
      </c>
      <c r="D471" s="31" t="s">
        <v>8182</v>
      </c>
      <c r="E471" s="30">
        <v>2019.0</v>
      </c>
      <c r="F471" s="32" t="s">
        <v>9008</v>
      </c>
      <c r="G471" s="31" t="s">
        <v>8392</v>
      </c>
      <c r="H471" s="31" t="s">
        <v>9009</v>
      </c>
      <c r="I471" s="31" t="s">
        <v>8188</v>
      </c>
      <c r="J471" s="33">
        <f>IF(A471="","", MAX(COUNTIF('AlumniEI SIGARRA'!A:A,B471),COUNTIF('AlumniEI SIGARRA'!B:B,IF(K471="",C471,K471)),COUNTIF('AlumniEI SIGARRA'!C:C,B471&amp;"@fe.up.pt")))</f>
        <v>1</v>
      </c>
      <c r="K471" s="1"/>
      <c r="L471" s="1"/>
      <c r="M471" s="1" t="str">
        <f>IF(K471&lt;&gt;"",K471,iferror(vlookup(B471,'AlumniEI SIGARRA'!A:B,2,0),iferror(vlookup(B471&amp;"@fe.up.pt",'AlumniEI SIGARRA'!C:V,20,0),C471)))</f>
        <v>João Pedro Gomes Silva</v>
      </c>
      <c r="N471" s="38" t="str">
        <f t="shared" si="1"/>
        <v>https://www.linkedin.com/in/joaosilva22</v>
      </c>
      <c r="O471" s="1" t="str">
        <f>iferror(vlookup(M471,'AlumniEI SIGARRA'!B:E,4,0),iferror(vlookup(B471&amp;"@fe.up.pt",'AlumniEI SIGARRA'!C:E,3,0),vlookup(B471,'AlumniEI SIGARRA'!A:E,5,0)))</f>
        <v/>
      </c>
      <c r="P471" s="1" t="str">
        <f t="shared" si="41"/>
        <v/>
      </c>
    </row>
    <row r="472">
      <c r="A472" s="29">
        <v>45367.90738778935</v>
      </c>
      <c r="B472" s="31" t="s">
        <v>9010</v>
      </c>
      <c r="C472" s="31" t="s">
        <v>4857</v>
      </c>
      <c r="D472" s="31" t="s">
        <v>8182</v>
      </c>
      <c r="E472" s="30">
        <v>2019.0</v>
      </c>
      <c r="F472" s="32" t="s">
        <v>9011</v>
      </c>
      <c r="G472" s="31" t="s">
        <v>8392</v>
      </c>
      <c r="H472" s="31" t="s">
        <v>9012</v>
      </c>
      <c r="I472" s="31" t="s">
        <v>8184</v>
      </c>
      <c r="J472" s="33">
        <f>IF(A472="","", MAX(COUNTIF('AlumniEI SIGARRA'!A:A,B472),COUNTIF('AlumniEI SIGARRA'!B:B,IF(K472="",C472,K472)),COUNTIF('AlumniEI SIGARRA'!C:C,B472&amp;"@fe.up.pt")))</f>
        <v>1</v>
      </c>
      <c r="K472" s="1"/>
      <c r="L472" s="1"/>
      <c r="M472" s="1" t="str">
        <f>IF(K472&lt;&gt;"",K472,iferror(vlookup(B472,'AlumniEI SIGARRA'!A:B,2,0),iferror(vlookup(B472&amp;"@fe.up.pt",'AlumniEI SIGARRA'!C:V,20,0),C472)))</f>
        <v>Margarida Xavier Viterbo</v>
      </c>
      <c r="N472" s="38" t="str">
        <f t="shared" si="1"/>
        <v>https://www.linkedin.com/in/margarida-viterbo-241857129</v>
      </c>
      <c r="O472" s="1" t="str">
        <f>iferror(vlookup(M472,'AlumniEI SIGARRA'!B:E,4,0),iferror(vlookup(B472&amp;"@fe.up.pt",'AlumniEI SIGARRA'!C:E,3,0),vlookup(B472,'AlumniEI SIGARRA'!A:E,5,0)))</f>
        <v/>
      </c>
      <c r="P472" s="1" t="str">
        <f t="shared" si="41"/>
        <v/>
      </c>
    </row>
    <row r="473">
      <c r="A473" s="29">
        <v>45367.908102245376</v>
      </c>
      <c r="B473" s="31"/>
      <c r="C473" s="31" t="s">
        <v>4873</v>
      </c>
      <c r="D473" s="31" t="s">
        <v>8182</v>
      </c>
      <c r="E473" s="30">
        <v>2020.0</v>
      </c>
      <c r="F473" s="32" t="s">
        <v>9013</v>
      </c>
      <c r="G473" s="31" t="s">
        <v>8392</v>
      </c>
      <c r="H473" s="31" t="s">
        <v>9014</v>
      </c>
      <c r="I473" s="31" t="s">
        <v>8188</v>
      </c>
      <c r="J473" s="33">
        <f>IF(A473="","", MAX(COUNTIF('AlumniEI SIGARRA'!A:A,B473),COUNTIF('AlumniEI SIGARRA'!B:B,IF(K473="",C473,K473)),COUNTIF('AlumniEI SIGARRA'!C:C,B473&amp;"@fe.up.pt")))</f>
        <v>1</v>
      </c>
      <c r="K473" s="1"/>
      <c r="L473" s="1"/>
      <c r="M473" s="1" t="str">
        <f>IF(K473&lt;&gt;"",K473,iferror(vlookup(B473,'AlumniEI SIGARRA'!A:B,2,0),iferror(vlookup(B473&amp;"@fe.up.pt",'AlumniEI SIGARRA'!C:V,20,0),C473)))</f>
        <v>Maria dos Santos de Abreu</v>
      </c>
      <c r="N473" s="38" t="str">
        <f t="shared" si="1"/>
        <v>https://www.linkedin.com/in/maria-de-abreu</v>
      </c>
      <c r="O473" s="1" t="str">
        <f>iferror(vlookup(M473,'AlumniEI SIGARRA'!B:E,4,0),iferror(vlookup(B473&amp;"@fe.up.pt",'AlumniEI SIGARRA'!C:E,3,0),vlookup(B473,'AlumniEI SIGARRA'!A:E,5,0)))</f>
        <v/>
      </c>
      <c r="P473" s="1" t="str">
        <f t="shared" si="41"/>
        <v/>
      </c>
    </row>
    <row r="474">
      <c r="A474" s="29">
        <v>45368.464808310186</v>
      </c>
      <c r="B474" s="30">
        <v>2.0180646E8</v>
      </c>
      <c r="C474" s="31" t="s">
        <v>346</v>
      </c>
      <c r="D474" s="31" t="s">
        <v>8182</v>
      </c>
      <c r="E474" s="30">
        <v>2023.0</v>
      </c>
      <c r="F474" s="32" t="s">
        <v>9015</v>
      </c>
      <c r="G474" s="31" t="s">
        <v>8191</v>
      </c>
      <c r="H474" s="31" t="s">
        <v>9016</v>
      </c>
      <c r="I474" s="31" t="s">
        <v>8188</v>
      </c>
      <c r="J474" s="33">
        <f>IF(A474="","", MAX(COUNTIF('AlumniEI SIGARRA'!A:A,B474),COUNTIF('AlumniEI SIGARRA'!B:B,IF(K474="",C474,K474)),COUNTIF('AlumniEI SIGARRA'!C:C,B474&amp;"@fe.up.pt")))</f>
        <v>1</v>
      </c>
      <c r="K474" s="1"/>
      <c r="L474" s="1"/>
      <c r="M474" s="1" t="str">
        <f>IF(K474&lt;&gt;"",K474,iferror(vlookup(B474,'AlumniEI SIGARRA'!A:B,2,0),iferror(vlookup(B474&amp;"@fe.up.pt",'AlumniEI SIGARRA'!C:V,20,0),C474)))</f>
        <v>Ana Teresa Feliciano da Cruz</v>
      </c>
      <c r="N474" s="38" t="str">
        <f t="shared" si="1"/>
        <v>https://www.linkedin.com/in/ana-teresa-cruz/</v>
      </c>
      <c r="O474" s="1" t="str">
        <f>iferror(vlookup(M474,'AlumniEI SIGARRA'!B:E,4,0),iferror(vlookup(B474&amp;"@fe.up.pt",'AlumniEI SIGARRA'!C:E,3,0),vlookup(B474,'AlumniEI SIGARRA'!A:E,5,0)))</f>
        <v/>
      </c>
      <c r="P474" s="1" t="str">
        <f t="shared" si="41"/>
        <v/>
      </c>
    </row>
    <row r="475">
      <c r="A475" s="29">
        <v>45368.67129145833</v>
      </c>
      <c r="B475" s="35" t="s">
        <v>9017</v>
      </c>
      <c r="C475" s="31" t="s">
        <v>3307</v>
      </c>
      <c r="D475" s="31" t="s">
        <v>8182</v>
      </c>
      <c r="E475" s="30">
        <v>2009.0</v>
      </c>
      <c r="F475" s="32" t="s">
        <v>9018</v>
      </c>
      <c r="G475" s="31" t="s">
        <v>8183</v>
      </c>
      <c r="H475" s="31" t="s">
        <v>3310</v>
      </c>
      <c r="I475" s="31" t="s">
        <v>8188</v>
      </c>
      <c r="J475" s="33">
        <f>IF(A475="","", MAX(COUNTIF('AlumniEI SIGARRA'!A:A,B475),COUNTIF('AlumniEI SIGARRA'!B:B,IF(K475="",C475,K475)),COUNTIF('AlumniEI SIGARRA'!C:C,B475&amp;"@fe.up.pt")))</f>
        <v>1</v>
      </c>
      <c r="K475" s="1"/>
      <c r="L475" s="1"/>
      <c r="M475" s="1" t="str">
        <f>IF(K475&lt;&gt;"",K475,iferror(vlookup(B475,'AlumniEI SIGARRA'!A:B,2,0),iferror(vlookup(B475&amp;"@fe.up.pt",'AlumniEI SIGARRA'!C:V,20,0),C475)))</f>
        <v>João Manuel Bonita Pereira Loureiro</v>
      </c>
      <c r="N475" s="38" t="str">
        <f t="shared" si="1"/>
        <v>https://www.linkedin.com/in/jmbploureiro</v>
      </c>
      <c r="O475" s="34" t="str">
        <f>iferror(vlookup(M475,'AlumniEI SIGARRA'!B:E,4,0),iferror(vlookup(B475&amp;"@fe.up.pt",'AlumniEI SIGARRA'!C:E,3,0),vlookup(B475,'AlumniEI SIGARRA'!A:E,5,0)))</f>
        <v>https://www.linkedin.com/in/jmbploureiro/</v>
      </c>
      <c r="P475" s="1"/>
    </row>
    <row r="476">
      <c r="A476" s="29">
        <v>45369.37506158565</v>
      </c>
      <c r="B476" s="30">
        <v>2.01806479E8</v>
      </c>
      <c r="C476" s="31" t="s">
        <v>7180</v>
      </c>
      <c r="D476" s="31" t="s">
        <v>8189</v>
      </c>
      <c r="E476" s="30">
        <v>2023.0</v>
      </c>
      <c r="F476" s="32" t="s">
        <v>9019</v>
      </c>
      <c r="G476" s="31" t="s">
        <v>8191</v>
      </c>
      <c r="H476" s="31" t="s">
        <v>9020</v>
      </c>
      <c r="I476" s="31" t="s">
        <v>8184</v>
      </c>
      <c r="J476" s="33">
        <f>IF(A476="","", MAX(COUNTIF('AlumniEI SIGARRA'!A:A,B476),COUNTIF('AlumniEI SIGARRA'!B:B,IF(K476="",C476,K476)),COUNTIF('AlumniEI SIGARRA'!C:C,B476&amp;"@fe.up.pt")))</f>
        <v>1</v>
      </c>
      <c r="K476" s="1"/>
      <c r="L476" s="1"/>
      <c r="M476" s="1" t="str">
        <f>IF(K476&lt;&gt;"",K476,iferror(vlookup(B476,'AlumniEI SIGARRA'!A:B,2,0),iferror(vlookup(B476&amp;"@fe.up.pt",'AlumniEI SIGARRA'!C:V,20,0),C476)))</f>
        <v>Teresa Isabel da Silva Corado</v>
      </c>
      <c r="N476" s="38" t="str">
        <f t="shared" si="1"/>
        <v>https://www.linkedin.com/in/teresacorado</v>
      </c>
      <c r="O476" s="1" t="str">
        <f>iferror(vlookup(M476,'AlumniEI SIGARRA'!B:E,4,0),iferror(vlookup(B476&amp;"@fe.up.pt",'AlumniEI SIGARRA'!C:E,3,0),vlookup(B476,'AlumniEI SIGARRA'!A:E,5,0)))</f>
        <v/>
      </c>
      <c r="P476" s="1" t="str">
        <f t="shared" ref="P476:P478" si="42">IF(O476&lt;&gt;"",IF(N476=O476,"","BAD"),"")</f>
        <v/>
      </c>
    </row>
    <row r="477">
      <c r="A477" s="29">
        <v>45369.70036876157</v>
      </c>
      <c r="B477" s="35" t="s">
        <v>9021</v>
      </c>
      <c r="C477" s="31" t="s">
        <v>18</v>
      </c>
      <c r="D477" s="31" t="s">
        <v>8182</v>
      </c>
      <c r="E477" s="30">
        <v>2013.0</v>
      </c>
      <c r="F477" s="32" t="s">
        <v>9022</v>
      </c>
      <c r="G477" s="31" t="s">
        <v>8191</v>
      </c>
      <c r="H477" s="31" t="s">
        <v>9023</v>
      </c>
      <c r="I477" s="31" t="s">
        <v>8188</v>
      </c>
      <c r="J477" s="33">
        <f>IF(A477="","", MAX(COUNTIF('AlumniEI SIGARRA'!A:A,B477),COUNTIF('AlumniEI SIGARRA'!B:B,IF(K477="",C477,K477)),COUNTIF('AlumniEI SIGARRA'!C:C,B477&amp;"@fe.up.pt")))</f>
        <v>1</v>
      </c>
      <c r="K477" s="1"/>
      <c r="L477" s="1"/>
      <c r="M477" s="1" t="str">
        <f>IF(K477&lt;&gt;"",K477,iferror(vlookup(B477,'AlumniEI SIGARRA'!A:B,2,0),iferror(vlookup(B477&amp;"@fe.up.pt",'AlumniEI SIGARRA'!C:V,20,0),C477)))</f>
        <v>Abel Almeida Maio</v>
      </c>
      <c r="N477" s="38" t="str">
        <f t="shared" si="1"/>
        <v>https://www.linkedin.com/in/abel-maio-53772a224/</v>
      </c>
      <c r="O477" s="1" t="str">
        <f>iferror(vlookup(M477,'AlumniEI SIGARRA'!B:E,4,0),iferror(vlookup(B477&amp;"@fe.up.pt",'AlumniEI SIGARRA'!C:E,3,0),vlookup(B477,'AlumniEI SIGARRA'!A:E,5,0)))</f>
        <v/>
      </c>
      <c r="P477" s="1" t="str">
        <f t="shared" si="42"/>
        <v/>
      </c>
    </row>
    <row r="478">
      <c r="A478" s="29">
        <v>45369.74609800926</v>
      </c>
      <c r="B478" s="30">
        <v>2.01905337E8</v>
      </c>
      <c r="C478" s="31" t="s">
        <v>2263</v>
      </c>
      <c r="D478" s="31" t="s">
        <v>8194</v>
      </c>
      <c r="E478" s="30">
        <v>2022.0</v>
      </c>
      <c r="F478" s="32" t="s">
        <v>9024</v>
      </c>
      <c r="G478" s="31" t="s">
        <v>8191</v>
      </c>
      <c r="H478" s="31" t="s">
        <v>7856</v>
      </c>
      <c r="I478" s="31" t="s">
        <v>8188</v>
      </c>
      <c r="J478" s="33">
        <f>IF(A478="","", MAX(COUNTIF('AlumniEI SIGARRA'!A:A,B478),COUNTIF('AlumniEI SIGARRA'!B:B,IF(K478="",C478,K478)),COUNTIF('AlumniEI SIGARRA'!C:C,B478&amp;"@fe.up.pt")))</f>
        <v>1</v>
      </c>
      <c r="K478" s="1"/>
      <c r="L478" s="1"/>
      <c r="M478" s="1" t="str">
        <f>IF(K478&lt;&gt;"",K478,iferror(vlookup(B478,'AlumniEI SIGARRA'!A:B,2,0),iferror(vlookup(B478&amp;"@fe.up.pt",'AlumniEI SIGARRA'!C:V,20,0),C478)))</f>
        <v>Francisco Gonçalves Cerqueira</v>
      </c>
      <c r="N478" s="38" t="str">
        <f t="shared" si="1"/>
        <v>https://www.linkedin.com/in/xico2001pt/</v>
      </c>
      <c r="O478" s="1" t="str">
        <f>iferror(vlookup(M478,'AlumniEI SIGARRA'!B:E,4,0),iferror(vlookup(B478&amp;"@fe.up.pt",'AlumniEI SIGARRA'!C:E,3,0),vlookup(B478,'AlumniEI SIGARRA'!A:E,5,0)))</f>
        <v/>
      </c>
      <c r="P478" s="1" t="str">
        <f t="shared" si="42"/>
        <v/>
      </c>
    </row>
    <row r="479">
      <c r="A479" s="29">
        <v>45370.128660104165</v>
      </c>
      <c r="B479" s="31" t="s">
        <v>9025</v>
      </c>
      <c r="C479" s="31" t="s">
        <v>6860</v>
      </c>
      <c r="D479" s="31" t="s">
        <v>8214</v>
      </c>
      <c r="E479" s="30">
        <v>2005.0</v>
      </c>
      <c r="F479" s="32" t="s">
        <v>9026</v>
      </c>
      <c r="G479" s="31" t="s">
        <v>8183</v>
      </c>
      <c r="H479" s="31" t="s">
        <v>9027</v>
      </c>
      <c r="I479" s="31" t="s">
        <v>8188</v>
      </c>
      <c r="J479" s="33">
        <f>IF(A479="","", MAX(COUNTIF('AlumniEI SIGARRA'!A:A,B479),COUNTIF('AlumniEI SIGARRA'!B:B,IF(K479="",C479,K479)),COUNTIF('AlumniEI SIGARRA'!C:C,B479&amp;"@fe.up.pt")))</f>
        <v>1</v>
      </c>
      <c r="K479" s="1"/>
      <c r="L479" s="1"/>
      <c r="M479" s="1" t="str">
        <f>IF(K479&lt;&gt;"",K479,iferror(vlookup(B479,'AlumniEI SIGARRA'!A:B,2,0),iferror(vlookup(B479&amp;"@fe.up.pt",'AlumniEI SIGARRA'!C:V,20,0),C479)))</f>
        <v>Rui Miguel Monteiro Ferreira</v>
      </c>
      <c r="N479" s="38" t="str">
        <f t="shared" si="1"/>
        <v>https://www.linkedin.com/in/ruimferreira</v>
      </c>
      <c r="O479" s="34" t="str">
        <f>iferror(vlookup(M479,'AlumniEI SIGARRA'!B:E,4,0),iferror(vlookup(B479&amp;"@fe.up.pt",'AlumniEI SIGARRA'!C:E,3,0),vlookup(B479,'AlumniEI SIGARRA'!A:E,5,0)))</f>
        <v>https://www.linkedin.com/in/ruimferreira/</v>
      </c>
      <c r="P479" s="1"/>
    </row>
    <row r="480">
      <c r="A480" s="29">
        <v>45370.43588255787</v>
      </c>
      <c r="B480" s="31" t="s">
        <v>9028</v>
      </c>
      <c r="C480" s="31" t="s">
        <v>6101</v>
      </c>
      <c r="D480" s="31" t="s">
        <v>8214</v>
      </c>
      <c r="E480" s="30">
        <v>2006.0</v>
      </c>
      <c r="F480" s="32" t="s">
        <v>6103</v>
      </c>
      <c r="G480" s="31" t="s">
        <v>8183</v>
      </c>
      <c r="H480" s="31" t="s">
        <v>6104</v>
      </c>
      <c r="I480" s="31" t="s">
        <v>8188</v>
      </c>
      <c r="J480" s="33">
        <f>IF(A480="","", MAX(COUNTIF('AlumniEI SIGARRA'!A:A,B480),COUNTIF('AlumniEI SIGARRA'!B:B,IF(K480="",C480,K480)),COUNTIF('AlumniEI SIGARRA'!C:C,B480&amp;"@fe.up.pt")))</f>
        <v>1</v>
      </c>
      <c r="K480" s="1"/>
      <c r="L480" s="1"/>
      <c r="M480" s="1" t="str">
        <f>IF(K480&lt;&gt;"",K480,iferror(vlookup(B480,'AlumniEI SIGARRA'!A:B,2,0),iferror(vlookup(B480&amp;"@fe.up.pt",'AlumniEI SIGARRA'!C:V,20,0),C480)))</f>
        <v>Pedro Miguel Correia Mendes</v>
      </c>
      <c r="N480" s="38" t="str">
        <f t="shared" si="1"/>
        <v>https://www.linkedin.com/in/pmcmendes/</v>
      </c>
      <c r="O480" s="34" t="str">
        <f>iferror(vlookup(M480,'AlumniEI SIGARRA'!B:E,4,0),iferror(vlookup(B480&amp;"@fe.up.pt",'AlumniEI SIGARRA'!C:E,3,0),vlookup(B480,'AlumniEI SIGARRA'!A:E,5,0)))</f>
        <v>https://www.linkedin.com/in/pmcmendes/</v>
      </c>
      <c r="P480" s="1" t="str">
        <f t="shared" ref="P480:P487" si="43">IF(O480&lt;&gt;"",IF(N480=O480,"","BAD"),"")</f>
        <v/>
      </c>
    </row>
    <row r="481">
      <c r="A481" s="29">
        <v>45370.72378584491</v>
      </c>
      <c r="B481" s="30">
        <v>2.01705754E8</v>
      </c>
      <c r="C481" s="31" t="s">
        <v>3806</v>
      </c>
      <c r="D481" s="31" t="s">
        <v>8182</v>
      </c>
      <c r="E481" s="30">
        <v>2022.0</v>
      </c>
      <c r="F481" s="32" t="s">
        <v>9029</v>
      </c>
      <c r="G481" s="31" t="s">
        <v>8191</v>
      </c>
      <c r="H481" s="31" t="s">
        <v>9030</v>
      </c>
      <c r="I481" s="31" t="s">
        <v>8184</v>
      </c>
      <c r="J481" s="33">
        <f>IF(A481="","", MAX(COUNTIF('AlumniEI SIGARRA'!A:A,B481),COUNTIF('AlumniEI SIGARRA'!B:B,IF(K481="",C481,K481)),COUNTIF('AlumniEI SIGARRA'!C:C,B481&amp;"@fe.up.pt")))</f>
        <v>1</v>
      </c>
      <c r="K481" s="1"/>
      <c r="L481" s="1"/>
      <c r="M481" s="1" t="str">
        <f>IF(K481&lt;&gt;"",K481,iferror(vlookup(B481,'AlumniEI SIGARRA'!A:B,2,0),iferror(vlookup(B481&amp;"@fe.up.pt",'AlumniEI SIGARRA'!C:V,20,0),C481)))</f>
        <v>Jorge David Monteiro Pacheco</v>
      </c>
      <c r="N481" s="38" t="str">
        <f t="shared" si="1"/>
        <v>https://www.linkedin.com/in/jorgepacheco99</v>
      </c>
      <c r="O481" s="1" t="str">
        <f>iferror(vlookup(M481,'AlumniEI SIGARRA'!B:E,4,0),iferror(vlookup(B481&amp;"@fe.up.pt",'AlumniEI SIGARRA'!C:E,3,0),vlookup(B481,'AlumniEI SIGARRA'!A:E,5,0)))</f>
        <v/>
      </c>
      <c r="P481" s="1" t="str">
        <f t="shared" si="43"/>
        <v/>
      </c>
    </row>
    <row r="482">
      <c r="A482" s="29">
        <v>45370.839670243055</v>
      </c>
      <c r="B482" s="31"/>
      <c r="C482" s="31" t="s">
        <v>9031</v>
      </c>
      <c r="D482" s="31" t="s">
        <v>8214</v>
      </c>
      <c r="E482" s="30">
        <v>2000.0</v>
      </c>
      <c r="F482" s="32" t="s">
        <v>9032</v>
      </c>
      <c r="G482" s="36" t="s">
        <v>8191</v>
      </c>
      <c r="H482" s="31"/>
      <c r="I482" s="31" t="s">
        <v>8188</v>
      </c>
      <c r="J482" s="33">
        <f>IF(A482="","", MAX(COUNTIF('AlumniEI SIGARRA'!A:A,B482),COUNTIF('AlumniEI SIGARRA'!B:B,IF(K482="",C482,K482)),COUNTIF('AlumniEI SIGARRA'!C:C,B482&amp;"@fe.up.pt")))</f>
        <v>1</v>
      </c>
      <c r="K482" s="1" t="s">
        <v>6257</v>
      </c>
      <c r="L482" s="1"/>
      <c r="M482" s="1" t="str">
        <f>IF(K482&lt;&gt;"",K482,iferror(vlookup(B482,'AlumniEI SIGARRA'!A:B,2,0),iferror(vlookup(B482&amp;"@fe.up.pt",'AlumniEI SIGARRA'!C:V,20,0),C482)))</f>
        <v>Pedro Nuno Susano Trindade Pinto</v>
      </c>
      <c r="N482" s="38" t="str">
        <f t="shared" si="1"/>
        <v>https://www.linkedin.com/in/pedro-pinto-099980</v>
      </c>
      <c r="O482" s="1" t="str">
        <f>iferror(vlookup(M482,'AlumniEI SIGARRA'!B:E,4,0),iferror(vlookup(B482&amp;"@fe.up.pt",'AlumniEI SIGARRA'!C:E,3,0),vlookup(B482,'AlumniEI SIGARRA'!A:E,5,0)))</f>
        <v/>
      </c>
      <c r="P482" s="1" t="str">
        <f t="shared" si="43"/>
        <v/>
      </c>
    </row>
    <row r="483">
      <c r="A483" s="29">
        <v>45371.816902175924</v>
      </c>
      <c r="B483" s="30">
        <v>2.01905407E8</v>
      </c>
      <c r="C483" s="31" t="s">
        <v>2506</v>
      </c>
      <c r="D483" s="31" t="s">
        <v>8194</v>
      </c>
      <c r="E483" s="30">
        <v>2022.0</v>
      </c>
      <c r="F483" s="32" t="s">
        <v>9033</v>
      </c>
      <c r="G483" s="36" t="s">
        <v>8191</v>
      </c>
      <c r="H483" s="31"/>
      <c r="I483" s="31" t="s">
        <v>8188</v>
      </c>
      <c r="J483" s="33">
        <f>IF(A483="","", MAX(COUNTIF('AlumniEI SIGARRA'!A:A,B483),COUNTIF('AlumniEI SIGARRA'!B:B,IF(K483="",C483,K483)),COUNTIF('AlumniEI SIGARRA'!C:C,B483&amp;"@fe.up.pt")))</f>
        <v>1</v>
      </c>
      <c r="K483" s="1"/>
      <c r="L483" s="1"/>
      <c r="M483" s="1" t="str">
        <f>IF(K483&lt;&gt;"",K483,iferror(vlookup(B483,'AlumniEI SIGARRA'!A:B,2,0),iferror(vlookup(B483&amp;"@fe.up.pt",'AlumniEI SIGARRA'!C:V,20,0),C483)))</f>
        <v>Guilherme Pereira Garrido</v>
      </c>
      <c r="N483" s="38" t="str">
        <f t="shared" si="1"/>
        <v>https://www.linkedin.com/in/guilherme-p-garrido/</v>
      </c>
      <c r="O483" s="1" t="str">
        <f>iferror(vlookup(M483,'AlumniEI SIGARRA'!B:E,4,0),iferror(vlookup(B483&amp;"@fe.up.pt",'AlumniEI SIGARRA'!C:E,3,0),vlookup(B483,'AlumniEI SIGARRA'!A:E,5,0)))</f>
        <v/>
      </c>
      <c r="P483" s="1" t="str">
        <f t="shared" si="43"/>
        <v/>
      </c>
    </row>
    <row r="484">
      <c r="A484" s="29">
        <v>45372.72674162037</v>
      </c>
      <c r="B484" s="31"/>
      <c r="C484" s="31" t="s">
        <v>2191</v>
      </c>
      <c r="D484" s="31" t="s">
        <v>8214</v>
      </c>
      <c r="E484" s="30">
        <v>2001.0</v>
      </c>
      <c r="F484" s="32" t="s">
        <v>9034</v>
      </c>
      <c r="G484" s="31" t="s">
        <v>8183</v>
      </c>
      <c r="H484" s="31" t="s">
        <v>9035</v>
      </c>
      <c r="I484" s="31" t="s">
        <v>8184</v>
      </c>
      <c r="J484" s="33">
        <f>IF(A484="","", MAX(COUNTIF('AlumniEI SIGARRA'!A:A,B484),COUNTIF('AlumniEI SIGARRA'!B:B,IF(K484="",C484,K484)),COUNTIF('AlumniEI SIGARRA'!C:C,B484&amp;"@fe.up.pt")))</f>
        <v>1</v>
      </c>
      <c r="K484" s="1"/>
      <c r="L484" s="1"/>
      <c r="M484" s="1" t="str">
        <f>IF(K484&lt;&gt;"",K484,iferror(vlookup(B484,'AlumniEI SIGARRA'!A:B,2,0),iferror(vlookup(B484&amp;"@fe.up.pt",'AlumniEI SIGARRA'!C:V,20,0),C484)))</f>
        <v>Filipe Manuel Santos Alves Fernandes</v>
      </c>
      <c r="N484" s="38" t="str">
        <f t="shared" si="1"/>
        <v>https://www.linkedin.com/in/filipe-fernandes-154930</v>
      </c>
      <c r="O484" s="1" t="str">
        <f>iferror(vlookup(M484,'AlumniEI SIGARRA'!B:E,4,0),iferror(vlookup(B484&amp;"@fe.up.pt",'AlumniEI SIGARRA'!C:E,3,0),vlookup(B484,'AlumniEI SIGARRA'!A:E,5,0)))</f>
        <v/>
      </c>
      <c r="P484" s="1" t="str">
        <f t="shared" si="43"/>
        <v/>
      </c>
    </row>
    <row r="485">
      <c r="A485" s="29">
        <v>45372.88056734954</v>
      </c>
      <c r="B485" s="30">
        <v>2.01403441E8</v>
      </c>
      <c r="C485" s="31" t="s">
        <v>5331</v>
      </c>
      <c r="D485" s="31" t="s">
        <v>8182</v>
      </c>
      <c r="E485" s="30">
        <v>2019.0</v>
      </c>
      <c r="F485" s="32" t="s">
        <v>9036</v>
      </c>
      <c r="G485" s="31" t="s">
        <v>8191</v>
      </c>
      <c r="H485" s="31" t="s">
        <v>5333</v>
      </c>
      <c r="I485" s="31" t="s">
        <v>8184</v>
      </c>
      <c r="J485" s="33">
        <f>IF(A485="","", MAX(COUNTIF('AlumniEI SIGARRA'!A:A,B485),COUNTIF('AlumniEI SIGARRA'!B:B,IF(K485="",C485,K485)),COUNTIF('AlumniEI SIGARRA'!C:C,B485&amp;"@fe.up.pt")))</f>
        <v>1</v>
      </c>
      <c r="K485" s="1"/>
      <c r="L485" s="1"/>
      <c r="M485" s="1" t="str">
        <f>IF(K485&lt;&gt;"",K485,iferror(vlookup(B485,'AlumniEI SIGARRA'!A:B,2,0),iferror(vlookup(B485&amp;"@fe.up.pt",'AlumniEI SIGARRA'!C:V,20,0),C485)))</f>
        <v>Miriam Cristiana Meireles Campos Gonçalves</v>
      </c>
      <c r="N485" s="38" t="str">
        <f t="shared" si="1"/>
        <v>https://www.linkedin.com/in/miriamcmcg</v>
      </c>
      <c r="O485" s="1" t="str">
        <f>iferror(vlookup(M485,'AlumniEI SIGARRA'!B:E,4,0),iferror(vlookup(B485&amp;"@fe.up.pt",'AlumniEI SIGARRA'!C:E,3,0),vlookup(B485,'AlumniEI SIGARRA'!A:E,5,0)))</f>
        <v/>
      </c>
      <c r="P485" s="1" t="str">
        <f t="shared" si="43"/>
        <v/>
      </c>
    </row>
    <row r="486">
      <c r="A486" s="29">
        <v>45373.557355717596</v>
      </c>
      <c r="B486" s="30">
        <v>2.01705577E8</v>
      </c>
      <c r="C486" s="31" t="s">
        <v>3166</v>
      </c>
      <c r="D486" s="31" t="s">
        <v>8189</v>
      </c>
      <c r="E486" s="30">
        <v>2022.0</v>
      </c>
      <c r="F486" s="37" t="s">
        <v>8633</v>
      </c>
      <c r="G486" s="36" t="s">
        <v>8191</v>
      </c>
      <c r="H486" s="31"/>
      <c r="I486" s="31" t="s">
        <v>8184</v>
      </c>
      <c r="J486" s="33">
        <f>IF(A486="","", MAX(COUNTIF('AlumniEI SIGARRA'!A:A,B486),COUNTIF('AlumniEI SIGARRA'!B:B,IF(K486="",C486,K486)),COUNTIF('AlumniEI SIGARRA'!C:C,B486&amp;"@fe.up.pt")))</f>
        <v>1</v>
      </c>
      <c r="K486" s="1"/>
      <c r="L486" s="1"/>
      <c r="M486" s="1" t="str">
        <f>IF(K486&lt;&gt;"",K486,iferror(vlookup(B486,'AlumniEI SIGARRA'!A:B,2,0),iferror(vlookup(B486&amp;"@fe.up.pt",'AlumniEI SIGARRA'!C:V,20,0),C486)))</f>
        <v>João Filipe Carvalho de Araújo</v>
      </c>
      <c r="N486" s="38" t="str">
        <f t="shared" si="1"/>
        <v>https://www.linkedin.com/in/joão-filipe-carvalho-de-araújo-7a358a24a/</v>
      </c>
      <c r="O486" s="1" t="str">
        <f>iferror(vlookup(M486,'AlumniEI SIGARRA'!B:E,4,0),iferror(vlookup(B486&amp;"@fe.up.pt",'AlumniEI SIGARRA'!C:E,3,0),vlookup(B486,'AlumniEI SIGARRA'!A:E,5,0)))</f>
        <v/>
      </c>
      <c r="P486" s="1" t="str">
        <f t="shared" si="43"/>
        <v/>
      </c>
    </row>
    <row r="487">
      <c r="A487" s="29">
        <v>45374.51134673611</v>
      </c>
      <c r="B487" s="30">
        <v>2.01605335E8</v>
      </c>
      <c r="C487" s="31" t="s">
        <v>4901</v>
      </c>
      <c r="D487" s="31" t="s">
        <v>8182</v>
      </c>
      <c r="E487" s="30">
        <v>2022.0</v>
      </c>
      <c r="F487" s="32" t="s">
        <v>9037</v>
      </c>
      <c r="G487" s="36" t="s">
        <v>8191</v>
      </c>
      <c r="H487" s="31"/>
      <c r="I487" s="31" t="s">
        <v>8188</v>
      </c>
      <c r="J487" s="33">
        <f>IF(A487="","", MAX(COUNTIF('AlumniEI SIGARRA'!A:A,B487),COUNTIF('AlumniEI SIGARRA'!B:B,IF(K487="",C487,K487)),COUNTIF('AlumniEI SIGARRA'!C:C,B487&amp;"@fe.up.pt")))</f>
        <v>1</v>
      </c>
      <c r="K487" s="1"/>
      <c r="L487" s="1"/>
      <c r="M487" s="1" t="str">
        <f>IF(K487&lt;&gt;"",K487,iferror(vlookup(B487,'AlumniEI SIGARRA'!A:B,2,0),iferror(vlookup(B487&amp;"@fe.up.pt",'AlumniEI SIGARRA'!C:V,20,0),C487)))</f>
        <v>Maria Inês Fernandes Alves</v>
      </c>
      <c r="N487" s="38" t="str">
        <f t="shared" si="1"/>
        <v>https://www.linkedin.com/in/minesfalves</v>
      </c>
      <c r="O487" s="1" t="str">
        <f>iferror(vlookup(M487,'AlumniEI SIGARRA'!B:E,4,0),iferror(vlookup(B487&amp;"@fe.up.pt",'AlumniEI SIGARRA'!C:E,3,0),vlookup(B487,'AlumniEI SIGARRA'!A:E,5,0)))</f>
        <v/>
      </c>
      <c r="P487" s="1" t="str">
        <f t="shared" si="43"/>
        <v/>
      </c>
    </row>
    <row r="488">
      <c r="A488" s="29">
        <v>45375.36251398148</v>
      </c>
      <c r="B488" s="31"/>
      <c r="C488" s="31" t="s">
        <v>2296</v>
      </c>
      <c r="D488" s="31" t="s">
        <v>8182</v>
      </c>
      <c r="E488" s="30">
        <v>2010.0</v>
      </c>
      <c r="F488" s="32" t="s">
        <v>9038</v>
      </c>
      <c r="G488" s="31" t="s">
        <v>8183</v>
      </c>
      <c r="H488" s="31" t="s">
        <v>9039</v>
      </c>
      <c r="I488" s="31" t="s">
        <v>8184</v>
      </c>
      <c r="J488" s="33">
        <f>IF(A488="","", MAX(COUNTIF('AlumniEI SIGARRA'!A:A,B488),COUNTIF('AlumniEI SIGARRA'!B:B,IF(K488="",C488,K488)),COUNTIF('AlumniEI SIGARRA'!C:C,B488&amp;"@fe.up.pt")))</f>
        <v>1</v>
      </c>
      <c r="K488" s="1"/>
      <c r="L488" s="1"/>
      <c r="M488" s="1" t="str">
        <f>IF(K488&lt;&gt;"",K488,iferror(vlookup(B488,'AlumniEI SIGARRA'!A:B,2,0),iferror(vlookup(B488&amp;"@fe.up.pt",'AlumniEI SIGARRA'!C:V,20,0),C488)))</f>
        <v>Francisco Maria Cruz Nunes</v>
      </c>
      <c r="N488" s="38" t="str">
        <f t="shared" si="1"/>
        <v>https://www.linkedin.com/in/francisco-nunes-b5240525</v>
      </c>
      <c r="O488" s="34" t="str">
        <f>iferror(vlookup(M488,'AlumniEI SIGARRA'!B:E,4,0),iferror(vlookup(B488&amp;"@fe.up.pt",'AlumniEI SIGARRA'!C:E,3,0),vlookup(B488,'AlumniEI SIGARRA'!A:E,5,0)))</f>
        <v>https://www.linkedin.com/in/francisco-nunes-b5240525/</v>
      </c>
      <c r="P488" s="1"/>
    </row>
    <row r="489">
      <c r="A489" s="29">
        <v>45376.47583460648</v>
      </c>
      <c r="B489" s="31"/>
      <c r="C489" s="31" t="s">
        <v>9040</v>
      </c>
      <c r="D489" s="31" t="s">
        <v>8194</v>
      </c>
      <c r="E489" s="30">
        <v>2022.0</v>
      </c>
      <c r="F489" s="37" t="s">
        <v>9041</v>
      </c>
      <c r="G489" s="36" t="s">
        <v>8191</v>
      </c>
      <c r="H489" s="31"/>
      <c r="I489" s="31" t="s">
        <v>8184</v>
      </c>
      <c r="J489" s="33">
        <f>IF(A489="","", MAX(COUNTIF('AlumniEI SIGARRA'!A:A,B489),COUNTIF('AlumniEI SIGARRA'!B:B,IF(K489="",C489,K489)),COUNTIF('AlumniEI SIGARRA'!C:C,B489&amp;"@fe.up.pt")))</f>
        <v>1</v>
      </c>
      <c r="K489" s="1" t="s">
        <v>4685</v>
      </c>
      <c r="L489" s="1"/>
      <c r="M489" s="1" t="str">
        <f>IF(K489&lt;&gt;"",K489,iferror(vlookup(B489,'AlumniEI SIGARRA'!A:B,2,0),iferror(vlookup(B489&amp;"@fe.up.pt",'AlumniEI SIGARRA'!C:V,20,0),C489)))</f>
        <v>Luísa Maria Pereira Araújo</v>
      </c>
      <c r="N489" s="38" t="str">
        <f t="shared" si="1"/>
        <v>https://www.linkedin.com/in/luísa-araújo</v>
      </c>
      <c r="O489" s="1" t="str">
        <f>iferror(vlookup(M489,'AlumniEI SIGARRA'!B:E,4,0),iferror(vlookup(B489&amp;"@fe.up.pt",'AlumniEI SIGARRA'!C:E,3,0),vlookup(B489,'AlumniEI SIGARRA'!A:E,5,0)))</f>
        <v/>
      </c>
      <c r="P489" s="1" t="str">
        <f t="shared" ref="P489:P495" si="44">IF(O489&lt;&gt;"",IF(N489=O489,"","BAD"),"")</f>
        <v/>
      </c>
    </row>
    <row r="490">
      <c r="A490" s="29">
        <v>45376.50296952546</v>
      </c>
      <c r="B490" s="30">
        <v>2.01805199E8</v>
      </c>
      <c r="C490" s="31" t="s">
        <v>3603</v>
      </c>
      <c r="D490" s="31" t="s">
        <v>8194</v>
      </c>
      <c r="E490" s="30">
        <v>2022.0</v>
      </c>
      <c r="F490" s="32" t="s">
        <v>9042</v>
      </c>
      <c r="G490" s="36" t="s">
        <v>8191</v>
      </c>
      <c r="H490" s="31"/>
      <c r="I490" s="31" t="s">
        <v>8188</v>
      </c>
      <c r="J490" s="33">
        <f>IF(A490="","", MAX(COUNTIF('AlumniEI SIGARRA'!A:A,B490),COUNTIF('AlumniEI SIGARRA'!B:B,IF(K490="",C490,K490)),COUNTIF('AlumniEI SIGARRA'!C:C,B490&amp;"@fe.up.pt")))</f>
        <v>1</v>
      </c>
      <c r="K490" s="1"/>
      <c r="L490" s="1"/>
      <c r="M490" s="1" t="str">
        <f>IF(K490&lt;&gt;"",K490,iferror(vlookup(B490,'AlumniEI SIGARRA'!A:B,2,0),iferror(vlookup(B490&amp;"@fe.up.pt",'AlumniEI SIGARRA'!C:V,20,0),C490)))</f>
        <v>João Pedro Martins Rocha</v>
      </c>
      <c r="N490" s="38" t="str">
        <f t="shared" si="1"/>
        <v>https://www.linkedin.com/in/joao-rocha123/</v>
      </c>
      <c r="O490" s="1" t="str">
        <f>iferror(vlookup(M490,'AlumniEI SIGARRA'!B:E,4,0),iferror(vlookup(B490&amp;"@fe.up.pt",'AlumniEI SIGARRA'!C:E,3,0),vlookup(B490,'AlumniEI SIGARRA'!A:E,5,0)))</f>
        <v/>
      </c>
      <c r="P490" s="1" t="str">
        <f t="shared" si="44"/>
        <v/>
      </c>
    </row>
    <row r="491">
      <c r="A491" s="29">
        <v>45376.7700665625</v>
      </c>
      <c r="B491" s="31"/>
      <c r="C491" s="31" t="s">
        <v>2106</v>
      </c>
      <c r="D491" s="31" t="s">
        <v>8214</v>
      </c>
      <c r="E491" s="30">
        <v>2003.0</v>
      </c>
      <c r="F491" s="32" t="s">
        <v>9043</v>
      </c>
      <c r="G491" s="31" t="s">
        <v>8191</v>
      </c>
      <c r="H491" s="31" t="s">
        <v>9044</v>
      </c>
      <c r="I491" s="31" t="s">
        <v>8184</v>
      </c>
      <c r="J491" s="33">
        <f>IF(A491="","", MAX(COUNTIF('AlumniEI SIGARRA'!A:A,B491),COUNTIF('AlumniEI SIGARRA'!B:B,IF(K491="",C491,K491)),COUNTIF('AlumniEI SIGARRA'!C:C,B491&amp;"@fe.up.pt")))</f>
        <v>1</v>
      </c>
      <c r="K491" s="1"/>
      <c r="L491" s="1"/>
      <c r="M491" s="1" t="str">
        <f>IF(K491&lt;&gt;"",K491,iferror(vlookup(B491,'AlumniEI SIGARRA'!A:B,2,0),iferror(vlookup(B491&amp;"@fe.up.pt",'AlumniEI SIGARRA'!C:V,20,0),C491)))</f>
        <v>Filipe António Ribeiro Miranda</v>
      </c>
      <c r="N491" s="38" t="str">
        <f t="shared" si="1"/>
        <v>https://www.linkedin.com/in/filipemiranda/</v>
      </c>
      <c r="O491" s="1" t="str">
        <f>iferror(vlookup(M491,'AlumniEI SIGARRA'!B:E,4,0),iferror(vlookup(B491&amp;"@fe.up.pt",'AlumniEI SIGARRA'!C:E,3,0),vlookup(B491,'AlumniEI SIGARRA'!A:E,5,0)))</f>
        <v/>
      </c>
      <c r="P491" s="1" t="str">
        <f t="shared" si="44"/>
        <v/>
      </c>
    </row>
    <row r="492">
      <c r="A492" s="29">
        <v>45377.39030450232</v>
      </c>
      <c r="B492" s="30">
        <v>2.01905705E8</v>
      </c>
      <c r="C492" s="31" t="s">
        <v>5003</v>
      </c>
      <c r="D492" s="31" t="s">
        <v>8194</v>
      </c>
      <c r="E492" s="30">
        <v>2023.0</v>
      </c>
      <c r="F492" s="32" t="s">
        <v>7859</v>
      </c>
      <c r="G492" s="31" t="s">
        <v>8191</v>
      </c>
      <c r="H492" s="31" t="s">
        <v>7860</v>
      </c>
      <c r="I492" s="31" t="s">
        <v>8184</v>
      </c>
      <c r="J492" s="33">
        <f>IF(A492="","", MAX(COUNTIF('AlumniEI SIGARRA'!A:A,B492),COUNTIF('AlumniEI SIGARRA'!B:B,IF(K492="",C492,K492)),COUNTIF('AlumniEI SIGARRA'!C:C,B492&amp;"@fe.up.pt")))</f>
        <v>1</v>
      </c>
      <c r="K492" s="1"/>
      <c r="L492" s="1"/>
      <c r="M492" s="1" t="str">
        <f>IF(K492&lt;&gt;"",K492,iferror(vlookup(B492,'AlumniEI SIGARRA'!A:B,2,0),iferror(vlookup(B492&amp;"@fe.up.pt",'AlumniEI SIGARRA'!C:V,20,0),C492)))</f>
        <v>Mariana Lima Teixeira</v>
      </c>
      <c r="N492" s="38" t="str">
        <f t="shared" si="1"/>
        <v>https://www.linkedin.com/in/mariana-teixeira-baa658219/</v>
      </c>
      <c r="O492" s="1" t="str">
        <f>iferror(vlookup(M492,'AlumniEI SIGARRA'!B:E,4,0),iferror(vlookup(B492&amp;"@fe.up.pt",'AlumniEI SIGARRA'!C:E,3,0),vlookup(B492,'AlumniEI SIGARRA'!A:E,5,0)))</f>
        <v/>
      </c>
      <c r="P492" s="1" t="str">
        <f t="shared" si="44"/>
        <v/>
      </c>
    </row>
    <row r="493">
      <c r="A493" s="29">
        <v>45377.46399715278</v>
      </c>
      <c r="B493" s="30">
        <v>2.01506428E8</v>
      </c>
      <c r="C493" s="31" t="s">
        <v>1725</v>
      </c>
      <c r="D493" s="31" t="s">
        <v>8182</v>
      </c>
      <c r="E493" s="30">
        <v>2020.0</v>
      </c>
      <c r="F493" s="32" t="s">
        <v>9045</v>
      </c>
      <c r="G493" s="31" t="s">
        <v>8191</v>
      </c>
      <c r="H493" s="31" t="s">
        <v>9046</v>
      </c>
      <c r="I493" s="31" t="s">
        <v>8184</v>
      </c>
      <c r="J493" s="33">
        <f>IF(A493="","", MAX(COUNTIF('AlumniEI SIGARRA'!A:A,B493),COUNTIF('AlumniEI SIGARRA'!B:B,IF(K493="",C493,K493)),COUNTIF('AlumniEI SIGARRA'!C:C,B493&amp;"@fe.up.pt")))</f>
        <v>1</v>
      </c>
      <c r="K493" s="1"/>
      <c r="L493" s="1"/>
      <c r="M493" s="1" t="str">
        <f>IF(K493&lt;&gt;"",K493,iferror(vlookup(B493,'AlumniEI SIGARRA'!A:B,2,0),iferror(vlookup(B493&amp;"@fe.up.pt",'AlumniEI SIGARRA'!C:V,20,0),C493)))</f>
        <v>Diogo Luis Rey Torres</v>
      </c>
      <c r="N493" s="38" t="str">
        <f t="shared" si="1"/>
        <v>https://www.linkedin.com/in/diogotorres97</v>
      </c>
      <c r="O493" s="1" t="str">
        <f>iferror(vlookup(M493,'AlumniEI SIGARRA'!B:E,4,0),iferror(vlookup(B493&amp;"@fe.up.pt",'AlumniEI SIGARRA'!C:E,3,0),vlookup(B493,'AlumniEI SIGARRA'!A:E,5,0)))</f>
        <v/>
      </c>
      <c r="P493" s="1" t="str">
        <f t="shared" si="44"/>
        <v/>
      </c>
    </row>
    <row r="494">
      <c r="A494" s="29">
        <v>45380.801539594904</v>
      </c>
      <c r="B494" s="31" t="s">
        <v>9047</v>
      </c>
      <c r="C494" s="31" t="s">
        <v>7350</v>
      </c>
      <c r="D494" s="31" t="s">
        <v>8182</v>
      </c>
      <c r="E494" s="30">
        <v>2020.0</v>
      </c>
      <c r="F494" s="32" t="s">
        <v>9048</v>
      </c>
      <c r="G494" s="31" t="s">
        <v>8191</v>
      </c>
      <c r="H494" s="31" t="s">
        <v>7352</v>
      </c>
      <c r="I494" s="31" t="s">
        <v>8188</v>
      </c>
      <c r="J494" s="33">
        <f>IF(A494="","", MAX(COUNTIF('AlumniEI SIGARRA'!A:A,B494),COUNTIF('AlumniEI SIGARRA'!B:B,IF(K494="",C494,K494)),COUNTIF('AlumniEI SIGARRA'!C:C,B494&amp;"@fe.up.pt")))</f>
        <v>1</v>
      </c>
      <c r="K494" s="1"/>
      <c r="L494" s="1"/>
      <c r="M494" s="1" t="str">
        <f>IF(K494&lt;&gt;"",K494,iferror(vlookup(B494,'AlumniEI SIGARRA'!A:B,2,0),iferror(vlookup(B494&amp;"@fe.up.pt",'AlumniEI SIGARRA'!C:V,20,0),C494)))</f>
        <v>Tiago José Lima Cruzeiro</v>
      </c>
      <c r="N494" s="38" t="str">
        <f t="shared" si="1"/>
        <v>https://www.linkedin.com/in/tiagojlc/</v>
      </c>
      <c r="O494" s="1" t="str">
        <f>iferror(vlookup(M494,'AlumniEI SIGARRA'!B:E,4,0),iferror(vlookup(B494&amp;"@fe.up.pt",'AlumniEI SIGARRA'!C:E,3,0),vlookup(B494,'AlumniEI SIGARRA'!A:E,5,0)))</f>
        <v/>
      </c>
      <c r="P494" s="1" t="str">
        <f t="shared" si="44"/>
        <v/>
      </c>
    </row>
    <row r="495">
      <c r="A495" s="29">
        <v>45383.37608928241</v>
      </c>
      <c r="B495" s="35" t="s">
        <v>9049</v>
      </c>
      <c r="C495" s="31" t="s">
        <v>6444</v>
      </c>
      <c r="D495" s="31" t="s">
        <v>8182</v>
      </c>
      <c r="E495" s="30">
        <v>2008.0</v>
      </c>
      <c r="F495" s="32" t="s">
        <v>9050</v>
      </c>
      <c r="G495" s="31" t="s">
        <v>8191</v>
      </c>
      <c r="H495" s="31" t="s">
        <v>9051</v>
      </c>
      <c r="I495" s="31" t="s">
        <v>8188</v>
      </c>
      <c r="J495" s="33">
        <f>IF(A495="","", MAX(COUNTIF('AlumniEI SIGARRA'!A:A,B495),COUNTIF('AlumniEI SIGARRA'!B:B,IF(K495="",C495,K495)),COUNTIF('AlumniEI SIGARRA'!C:C,B495&amp;"@fe.up.pt")))</f>
        <v>1</v>
      </c>
      <c r="K495" s="1"/>
      <c r="L495" s="1"/>
      <c r="M495" s="1" t="str">
        <f>IF(K495&lt;&gt;"",K495,iferror(vlookup(B495,'AlumniEI SIGARRA'!A:B,2,0),iferror(vlookup(B495&amp;"@fe.up.pt",'AlumniEI SIGARRA'!C:V,20,0),C495)))</f>
        <v>Ricardo Filipe Cunha Santos</v>
      </c>
      <c r="N495" s="38" t="str">
        <f t="shared" si="1"/>
        <v>https://www.linkedin.com/in/ricardo-santos-3a84b810/</v>
      </c>
      <c r="O495" s="1" t="str">
        <f>iferror(vlookup(M495,'AlumniEI SIGARRA'!B:E,4,0),iferror(vlookup(B495&amp;"@fe.up.pt",'AlumniEI SIGARRA'!C:E,3,0),vlookup(B495,'AlumniEI SIGARRA'!A:E,5,0)))</f>
        <v/>
      </c>
      <c r="P495" s="1" t="str">
        <f t="shared" si="44"/>
        <v/>
      </c>
    </row>
    <row r="496">
      <c r="A496" s="29">
        <v>45383.462130266205</v>
      </c>
      <c r="B496" s="31" t="s">
        <v>9052</v>
      </c>
      <c r="C496" s="31" t="s">
        <v>9053</v>
      </c>
      <c r="D496" s="31" t="s">
        <v>8214</v>
      </c>
      <c r="E496" s="30">
        <v>2004.0</v>
      </c>
      <c r="F496" s="32" t="s">
        <v>9054</v>
      </c>
      <c r="G496" s="31" t="s">
        <v>8183</v>
      </c>
      <c r="H496" s="31" t="s">
        <v>9055</v>
      </c>
      <c r="I496" s="31" t="s">
        <v>8184</v>
      </c>
      <c r="J496" s="33">
        <f>IF(A496="","", MAX(COUNTIF('AlumniEI SIGARRA'!A:A,B496),COUNTIF('AlumniEI SIGARRA'!B:B,IF(K496="",C496,K496)),COUNTIF('AlumniEI SIGARRA'!C:C,B496&amp;"@fe.up.pt")))</f>
        <v>1</v>
      </c>
      <c r="K496" s="1"/>
      <c r="L496" s="1"/>
      <c r="M496" s="1" t="str">
        <f>IF(K496&lt;&gt;"",K496,iferror(vlookup(B496,'AlumniEI SIGARRA'!A:B,2,0),iferror(vlookup(B496&amp;"@fe.up.pt",'AlumniEI SIGARRA'!C:V,20,0),C496)))</f>
        <v>Simão Pedro Leite da Costa Oliveira Esteves</v>
      </c>
      <c r="N496" s="38" t="str">
        <f t="shared" si="1"/>
        <v>https://www.linkedin.com/in/spoliveira</v>
      </c>
      <c r="O496" s="34" t="str">
        <f>iferror(vlookup(M496,'AlumniEI SIGARRA'!B:E,4,0),iferror(vlookup(B496&amp;"@fe.up.pt",'AlumniEI SIGARRA'!C:E,3,0),vlookup(B496,'AlumniEI SIGARRA'!A:E,5,0)))</f>
        <v>https://www.linkedin.com/in/spoliveira/</v>
      </c>
      <c r="P496" s="1"/>
    </row>
    <row r="497">
      <c r="A497" s="29">
        <v>45384.83208478009</v>
      </c>
      <c r="B497" s="30">
        <v>2.01305244E8</v>
      </c>
      <c r="C497" s="31" t="s">
        <v>667</v>
      </c>
      <c r="D497" s="31" t="s">
        <v>8182</v>
      </c>
      <c r="E497" s="30">
        <v>2018.0</v>
      </c>
      <c r="F497" s="32" t="s">
        <v>9056</v>
      </c>
      <c r="G497" s="31" t="s">
        <v>8191</v>
      </c>
      <c r="H497" s="31" t="s">
        <v>9057</v>
      </c>
      <c r="I497" s="31" t="s">
        <v>8184</v>
      </c>
      <c r="J497" s="33">
        <f>IF(A497="","", MAX(COUNTIF('AlumniEI SIGARRA'!A:A,B497),COUNTIF('AlumniEI SIGARRA'!B:B,IF(K497="",C497,K497)),COUNTIF('AlumniEI SIGARRA'!C:C,B497&amp;"@fe.up.pt")))</f>
        <v>1</v>
      </c>
      <c r="K497" s="1"/>
      <c r="L497" s="1"/>
      <c r="M497" s="1" t="str">
        <f>IF(K497&lt;&gt;"",K497,iferror(vlookup(B497,'AlumniEI SIGARRA'!A:B,2,0),iferror(vlookup(B497&amp;"@fe.up.pt",'AlumniEI SIGARRA'!C:V,20,0),C497)))</f>
        <v>António David Casimiro</v>
      </c>
      <c r="N497" s="38" t="str">
        <f t="shared" si="1"/>
        <v>https://www.linkedin.com/in/antoniodcasimiro/</v>
      </c>
      <c r="O497" s="1" t="str">
        <f>iferror(vlookup(M497,'AlumniEI SIGARRA'!B:E,4,0),iferror(vlookup(B497&amp;"@fe.up.pt",'AlumniEI SIGARRA'!C:E,3,0),vlookup(B497,'AlumniEI SIGARRA'!A:E,5,0)))</f>
        <v/>
      </c>
      <c r="P497" s="1" t="str">
        <f t="shared" ref="P497:P498" si="45">IF(O497&lt;&gt;"",IF(N497=O497,"","BAD"),"")</f>
        <v/>
      </c>
    </row>
    <row r="498">
      <c r="A498" s="29">
        <v>45385.791607175925</v>
      </c>
      <c r="B498" s="31" t="s">
        <v>9058</v>
      </c>
      <c r="C498" s="31" t="s">
        <v>5378</v>
      </c>
      <c r="D498" s="31" t="s">
        <v>8214</v>
      </c>
      <c r="E498" s="30">
        <v>2004.0</v>
      </c>
      <c r="F498" s="32" t="s">
        <v>5380</v>
      </c>
      <c r="G498" s="31" t="s">
        <v>8183</v>
      </c>
      <c r="H498" s="31" t="s">
        <v>9059</v>
      </c>
      <c r="I498" s="31" t="s">
        <v>8188</v>
      </c>
      <c r="J498" s="33">
        <f>IF(A498="","", MAX(COUNTIF('AlumniEI SIGARRA'!A:A,B498),COUNTIF('AlumniEI SIGARRA'!B:B,IF(K498="",C498,K498)),COUNTIF('AlumniEI SIGARRA'!C:C,B498&amp;"@fe.up.pt")))</f>
        <v>1</v>
      </c>
      <c r="K498" s="1"/>
      <c r="L498" s="1"/>
      <c r="M498" s="1" t="str">
        <f>IF(K498&lt;&gt;"",K498,iferror(vlookup(B498,'AlumniEI SIGARRA'!A:B,2,0),iferror(vlookup(B498&amp;"@fe.up.pt",'AlumniEI SIGARRA'!C:V,20,0),C498)))</f>
        <v>Nelson Figueiredo de Pinho</v>
      </c>
      <c r="N498" s="38" t="str">
        <f t="shared" si="1"/>
        <v>https://www.linkedin.com/in/nelsonpinho/</v>
      </c>
      <c r="O498" s="34" t="str">
        <f>iferror(vlookup(M498,'AlumniEI SIGARRA'!B:E,4,0),iferror(vlookup(B498&amp;"@fe.up.pt",'AlumniEI SIGARRA'!C:E,3,0),vlookup(B498,'AlumniEI SIGARRA'!A:E,5,0)))</f>
        <v>https://www.linkedin.com/in/nelsonpinho/</v>
      </c>
      <c r="P498" s="1" t="str">
        <f t="shared" si="45"/>
        <v/>
      </c>
    </row>
    <row r="499">
      <c r="A499" s="29">
        <v>45385.82340417824</v>
      </c>
      <c r="B499" s="30">
        <v>2.01806854E8</v>
      </c>
      <c r="C499" s="31" t="s">
        <v>9060</v>
      </c>
      <c r="D499" s="31" t="s">
        <v>8182</v>
      </c>
      <c r="E499" s="30">
        <v>2023.0</v>
      </c>
      <c r="F499" s="32" t="s">
        <v>9061</v>
      </c>
      <c r="G499" s="31" t="s">
        <v>8183</v>
      </c>
      <c r="H499" s="31" t="s">
        <v>9062</v>
      </c>
      <c r="I499" s="31" t="s">
        <v>8184</v>
      </c>
      <c r="J499" s="33">
        <f>IF(A499="","", MAX(COUNTIF('AlumniEI SIGARRA'!A:A,B499),COUNTIF('AlumniEI SIGARRA'!B:B,IF(K499="",C499,K499)),COUNTIF('AlumniEI SIGARRA'!C:C,B499&amp;"@fe.up.pt")))</f>
        <v>1</v>
      </c>
      <c r="K499" s="1"/>
      <c r="L499" s="1"/>
      <c r="M499" s="1" t="str">
        <f t="shared" ref="M499:M999" si="46">IF(K499="",C499,K499)</f>
        <v>Antonio Cadilha da Cunha Bezerra</v>
      </c>
      <c r="N499" s="38" t="str">
        <f t="shared" si="1"/>
        <v>https://www.linkedin.com/in/antbezerra</v>
      </c>
      <c r="O499" s="34" t="str">
        <f>iferror(vlookup(M499,'AlumniEI SIGARRA'!B:E,4,0),iferror(vlookup(B499&amp;"@fe.up.pt",'AlumniEI SIGARRA'!C:E,3,0),vlookup(B499,'AlumniEI SIGARRA'!A:E,5,0)))</f>
        <v>https://www.linkedin.com/in/antbezerra/</v>
      </c>
      <c r="P499" s="1"/>
    </row>
    <row r="500">
      <c r="A500" s="29">
        <v>45386.570360451384</v>
      </c>
      <c r="B500" s="31" t="s">
        <v>9063</v>
      </c>
      <c r="C500" s="31" t="s">
        <v>7906</v>
      </c>
      <c r="D500" s="31" t="s">
        <v>8214</v>
      </c>
      <c r="E500" s="30">
        <v>2006.0</v>
      </c>
      <c r="F500" s="32" t="s">
        <v>9064</v>
      </c>
      <c r="G500" s="31" t="s">
        <v>8392</v>
      </c>
      <c r="H500" s="31" t="s">
        <v>7908</v>
      </c>
      <c r="I500" s="31" t="s">
        <v>8188</v>
      </c>
      <c r="J500" s="33">
        <f>IF(A500="","", MAX(COUNTIF('AlumniEI SIGARRA'!A:A,B500),COUNTIF('AlumniEI SIGARRA'!B:B,IF(K500="",C500,K500)),COUNTIF('AlumniEI SIGARRA'!C:C,B500&amp;"@fe.up.pt")))</f>
        <v>1</v>
      </c>
      <c r="K500" s="1"/>
      <c r="L500" s="1"/>
      <c r="M500" s="1" t="str">
        <f t="shared" si="46"/>
        <v>Rafaela Miranda</v>
      </c>
      <c r="N500" s="38" t="str">
        <f t="shared" si="1"/>
        <v>https://www.linkedin.com/in/rafaela-miranda-324a217</v>
      </c>
      <c r="O500" s="1" t="str">
        <f>iferror(vlookup(M500,'AlumniEI SIGARRA'!B:E,4,0),iferror(vlookup(B500&amp;"@fe.up.pt",'AlumniEI SIGARRA'!C:E,3,0),vlookup(B500,'AlumniEI SIGARRA'!A:E,5,0)))</f>
        <v/>
      </c>
      <c r="P500" s="1" t="str">
        <f t="shared" ref="P500:P501" si="47">IF(O500&lt;&gt;"",IF(N500=O500,"","BAD"),"")</f>
        <v/>
      </c>
    </row>
    <row r="501">
      <c r="A501" s="29">
        <v>45387.52381835648</v>
      </c>
      <c r="B501" s="30">
        <v>2.01604835E8</v>
      </c>
      <c r="C501" s="31" t="s">
        <v>9065</v>
      </c>
      <c r="D501" s="31" t="s">
        <v>8189</v>
      </c>
      <c r="E501" s="30">
        <v>2022.0</v>
      </c>
      <c r="F501" s="32" t="s">
        <v>9066</v>
      </c>
      <c r="G501" s="31" t="s">
        <v>8191</v>
      </c>
      <c r="H501" s="31" t="s">
        <v>4669</v>
      </c>
      <c r="I501" s="31" t="s">
        <v>8188</v>
      </c>
      <c r="J501" s="33">
        <f>IF(A501="","", MAX(COUNTIF('AlumniEI SIGARRA'!A:A,B501),COUNTIF('AlumniEI SIGARRA'!B:B,IF(K501="",C501,K501)),COUNTIF('AlumniEI SIGARRA'!C:C,B501&amp;"@fe.up.pt")))</f>
        <v>1</v>
      </c>
      <c r="K501" s="1"/>
      <c r="L501" s="1"/>
      <c r="M501" s="1" t="str">
        <f t="shared" si="46"/>
        <v>Luís Ricardo Matos mendes</v>
      </c>
      <c r="N501" s="38" t="str">
        <f t="shared" si="1"/>
        <v>https://www.linkedin.com/in/luis-rmendes/</v>
      </c>
      <c r="O501" s="1" t="str">
        <f>iferror(vlookup(M501,'AlumniEI SIGARRA'!B:E,4,0),iferror(vlookup(B501&amp;"@fe.up.pt",'AlumniEI SIGARRA'!C:E,3,0),vlookup(B501,'AlumniEI SIGARRA'!A:E,5,0)))</f>
        <v/>
      </c>
      <c r="P501" s="1" t="str">
        <f t="shared" si="47"/>
        <v/>
      </c>
    </row>
    <row r="502">
      <c r="A502" s="29">
        <v>45387.97200357639</v>
      </c>
      <c r="B502" s="31" t="s">
        <v>9067</v>
      </c>
      <c r="C502" s="31" t="s">
        <v>337</v>
      </c>
      <c r="D502" s="31" t="s">
        <v>8214</v>
      </c>
      <c r="E502" s="30">
        <v>2005.0</v>
      </c>
      <c r="F502" s="32" t="s">
        <v>9068</v>
      </c>
      <c r="G502" s="31" t="s">
        <v>8183</v>
      </c>
      <c r="H502" s="31" t="s">
        <v>340</v>
      </c>
      <c r="I502" s="31" t="s">
        <v>8184</v>
      </c>
      <c r="J502" s="33">
        <f>IF(A502="","", MAX(COUNTIF('AlumniEI SIGARRA'!A:A,B502),COUNTIF('AlumniEI SIGARRA'!B:B,IF(K502="",C502,K502)),COUNTIF('AlumniEI SIGARRA'!C:C,B502&amp;"@fe.up.pt")))</f>
        <v>1</v>
      </c>
      <c r="K502" s="1"/>
      <c r="L502" s="1"/>
      <c r="M502" s="1" t="str">
        <f t="shared" si="46"/>
        <v>Ana Sousa Sá Magalhães</v>
      </c>
      <c r="N502" s="38" t="str">
        <f t="shared" si="1"/>
        <v>https://www.linkedin.com/in/ana-sa-magalhaes</v>
      </c>
      <c r="O502" s="34" t="str">
        <f>iferror(vlookup(M502,'AlumniEI SIGARRA'!B:E,4,0),iferror(vlookup(B502&amp;"@fe.up.pt",'AlumniEI SIGARRA'!C:E,3,0),vlookup(B502,'AlumniEI SIGARRA'!A:E,5,0)))</f>
        <v>https://www.linkedin.com/in/ana-sa-magalhaes/</v>
      </c>
      <c r="P502" s="1"/>
    </row>
    <row r="503">
      <c r="A503" s="29">
        <v>45392.5176021875</v>
      </c>
      <c r="B503" s="30">
        <v>2.01706907E8</v>
      </c>
      <c r="C503" s="31" t="s">
        <v>4286</v>
      </c>
      <c r="D503" s="31" t="s">
        <v>8189</v>
      </c>
      <c r="E503" s="30">
        <v>2022.0</v>
      </c>
      <c r="F503" s="32" t="s">
        <v>8016</v>
      </c>
      <c r="G503" s="31" t="s">
        <v>8191</v>
      </c>
      <c r="H503" s="31" t="s">
        <v>8017</v>
      </c>
      <c r="I503" s="31" t="s">
        <v>8184</v>
      </c>
      <c r="J503" s="33">
        <f>IF(A503="","", MAX(COUNTIF('AlumniEI SIGARRA'!A:A,B503),COUNTIF('AlumniEI SIGARRA'!B:B,IF(K503="",C503,K503)),COUNTIF('AlumniEI SIGARRA'!C:C,B503&amp;"@fe.up.pt")))</f>
        <v>1</v>
      </c>
      <c r="K503" s="1"/>
      <c r="L503" s="1"/>
      <c r="M503" s="1" t="str">
        <f t="shared" si="46"/>
        <v>Leonardo Fernandes Moura</v>
      </c>
      <c r="N503" s="38" t="str">
        <f t="shared" si="1"/>
        <v>https://www.linkedin.com/in/leonardofmoura</v>
      </c>
      <c r="O503" s="1" t="str">
        <f>iferror(vlookup(M503,'AlumniEI SIGARRA'!B:E,4,0),iferror(vlookup(B503&amp;"@fe.up.pt",'AlumniEI SIGARRA'!C:E,3,0),vlookup(B503,'AlumniEI SIGARRA'!A:E,5,0)))</f>
        <v/>
      </c>
      <c r="P503" s="1" t="str">
        <f t="shared" ref="P503:P504" si="48">IF(O503&lt;&gt;"",IF(N503=O503,"","BAD"),"")</f>
        <v/>
      </c>
    </row>
    <row r="504">
      <c r="A504" s="29">
        <v>45397.574886180555</v>
      </c>
      <c r="B504" s="31"/>
      <c r="C504" s="31" t="s">
        <v>9069</v>
      </c>
      <c r="D504" s="31" t="s">
        <v>8214</v>
      </c>
      <c r="E504" s="30">
        <v>1999.0</v>
      </c>
      <c r="F504" s="32" t="s">
        <v>4525</v>
      </c>
      <c r="G504" s="31" t="s">
        <v>8183</v>
      </c>
      <c r="H504" s="31" t="s">
        <v>7876</v>
      </c>
      <c r="I504" s="31" t="s">
        <v>8184</v>
      </c>
      <c r="J504" s="33">
        <f>IF(A504="","", MAX(COUNTIF('AlumniEI SIGARRA'!A:A,B504),COUNTIF('AlumniEI SIGARRA'!B:B,IF(K504="",C504,K504)),COUNTIF('AlumniEI SIGARRA'!C:C,B504&amp;"@fe.up.pt")))</f>
        <v>1</v>
      </c>
      <c r="K504" s="1" t="s">
        <v>4523</v>
      </c>
      <c r="L504" s="1"/>
      <c r="M504" s="1" t="str">
        <f t="shared" si="46"/>
        <v>Luís Manuel Gonzalez Amaral</v>
      </c>
      <c r="N504" s="38" t="str">
        <f t="shared" si="1"/>
        <v>https://www.linkedin.com/in/luismgamaral/</v>
      </c>
      <c r="O504" s="34" t="str">
        <f>iferror(vlookup(M504,'AlumniEI SIGARRA'!B:E,4,0),iferror(vlookup(B504&amp;"@fe.up.pt",'AlumniEI SIGARRA'!C:E,3,0),vlookup(B504,'AlumniEI SIGARRA'!A:E,5,0)))</f>
        <v>https://www.linkedin.com/in/luismgamaral/</v>
      </c>
      <c r="P504" s="1" t="str">
        <f t="shared" si="48"/>
        <v/>
      </c>
    </row>
    <row r="505">
      <c r="A505" s="29">
        <v>45397.5766749537</v>
      </c>
      <c r="B505" s="31" t="s">
        <v>8821</v>
      </c>
      <c r="C505" s="31" t="s">
        <v>829</v>
      </c>
      <c r="D505" s="31" t="s">
        <v>8214</v>
      </c>
      <c r="E505" s="30">
        <v>1999.0</v>
      </c>
      <c r="F505" s="32" t="s">
        <v>8822</v>
      </c>
      <c r="G505" s="31" t="s">
        <v>8183</v>
      </c>
      <c r="H505" s="31" t="s">
        <v>8823</v>
      </c>
      <c r="I505" s="31" t="s">
        <v>8184</v>
      </c>
      <c r="J505" s="33">
        <f>IF(A505="","", MAX(COUNTIF('AlumniEI SIGARRA'!A:A,B505),COUNTIF('AlumniEI SIGARRA'!B:B,IF(K505="",C505,K505)),COUNTIF('AlumniEI SIGARRA'!C:C,B505&amp;"@fe.up.pt")))</f>
        <v>1</v>
      </c>
      <c r="K505" s="1"/>
      <c r="L505" s="1"/>
      <c r="M505" s="1" t="str">
        <f t="shared" si="46"/>
        <v>Bárbara Veloso Rito da Fonseca e Costa</v>
      </c>
      <c r="N505" s="38" t="str">
        <f t="shared" si="1"/>
        <v>https://www.linkedin.com/in/barbara-fonseca-e-costa</v>
      </c>
      <c r="O505" s="34" t="str">
        <f>iferror(vlookup(M505,'AlumniEI SIGARRA'!B:E,4,0),iferror(vlookup(B505&amp;"@fe.up.pt",'AlumniEI SIGARRA'!C:E,3,0),vlookup(B505,'AlumniEI SIGARRA'!A:E,5,0)))</f>
        <v>https://www.linkedin.com/in/barbara-fonseca-e-costa/</v>
      </c>
      <c r="P505" s="1"/>
    </row>
    <row r="506">
      <c r="A506" s="29">
        <v>45397.71030236111</v>
      </c>
      <c r="B506" s="31" t="s">
        <v>8516</v>
      </c>
      <c r="C506" s="31" t="s">
        <v>8517</v>
      </c>
      <c r="D506" s="31" t="s">
        <v>8214</v>
      </c>
      <c r="E506" s="30">
        <v>2000.0</v>
      </c>
      <c r="F506" s="32" t="s">
        <v>7885</v>
      </c>
      <c r="G506" s="31" t="s">
        <v>8183</v>
      </c>
      <c r="H506" s="31" t="s">
        <v>7886</v>
      </c>
      <c r="I506" s="31" t="s">
        <v>8184</v>
      </c>
      <c r="J506" s="33">
        <f>IF(A506="","", MAX(COUNTIF('AlumniEI SIGARRA'!A:A,B506),COUNTIF('AlumniEI SIGARRA'!B:B,IF(K506="",C506,K506)),COUNTIF('AlumniEI SIGARRA'!C:C,B506&amp;"@fe.up.pt")))</f>
        <v>1</v>
      </c>
      <c r="K506" s="1" t="s">
        <v>5593</v>
      </c>
      <c r="L506" s="1"/>
      <c r="M506" s="1" t="str">
        <f t="shared" si="46"/>
        <v>Nuno Miguel Tavares Sousa</v>
      </c>
      <c r="N506" s="38" t="str">
        <f t="shared" si="1"/>
        <v>https://www.linkedin.com/in/nunomtsousa</v>
      </c>
      <c r="O506" s="34" t="str">
        <f>iferror(vlookup(M506,'AlumniEI SIGARRA'!B:E,4,0),iferror(vlookup(B506&amp;"@fe.up.pt",'AlumniEI SIGARRA'!C:E,3,0),vlookup(B506,'AlumniEI SIGARRA'!A:E,5,0)))</f>
        <v>https://www.linkedin.com/in/nunomtsousa/</v>
      </c>
      <c r="P506" s="1"/>
    </row>
    <row r="507">
      <c r="A507" s="29">
        <v>45397.783678321764</v>
      </c>
      <c r="B507" s="31"/>
      <c r="C507" s="31" t="s">
        <v>5601</v>
      </c>
      <c r="D507" s="31" t="s">
        <v>8214</v>
      </c>
      <c r="E507" s="30">
        <v>2001.0</v>
      </c>
      <c r="F507" s="32" t="s">
        <v>5602</v>
      </c>
      <c r="G507" s="31" t="s">
        <v>8183</v>
      </c>
      <c r="H507" s="31" t="s">
        <v>7824</v>
      </c>
      <c r="I507" s="31" t="s">
        <v>8184</v>
      </c>
      <c r="J507" s="33">
        <f>IF(A507="","", MAX(COUNTIF('AlumniEI SIGARRA'!A:A,B507),COUNTIF('AlumniEI SIGARRA'!B:B,IF(K507="",C507,K507)),COUNTIF('AlumniEI SIGARRA'!C:C,B507&amp;"@fe.up.pt")))</f>
        <v>1</v>
      </c>
      <c r="K507" s="1"/>
      <c r="L507" s="1"/>
      <c r="M507" s="1" t="str">
        <f t="shared" si="46"/>
        <v>Nuno Miguel Vieira da Costa</v>
      </c>
      <c r="N507" s="38" t="str">
        <f t="shared" si="1"/>
        <v>https://www.linkedin.com/in/nmvcosta/</v>
      </c>
      <c r="O507" s="34" t="str">
        <f>iferror(vlookup(M507,'AlumniEI SIGARRA'!B:E,4,0),iferror(vlookup(B507&amp;"@fe.up.pt",'AlumniEI SIGARRA'!C:E,3,0),vlookup(B507,'AlumniEI SIGARRA'!A:E,5,0)))</f>
        <v>https://www.linkedin.com/in/nmvcosta/</v>
      </c>
      <c r="P507" s="1" t="str">
        <f>IF(O507&lt;&gt;"",IF(N507=O507,"","BAD"),"")</f>
        <v/>
      </c>
    </row>
    <row r="508">
      <c r="A508" s="29">
        <v>45397.87995795139</v>
      </c>
      <c r="B508" s="31" t="s">
        <v>9070</v>
      </c>
      <c r="C508" s="31" t="s">
        <v>6851</v>
      </c>
      <c r="D508" s="31" t="s">
        <v>8214</v>
      </c>
      <c r="E508" s="30">
        <v>2005.0</v>
      </c>
      <c r="F508" s="32" t="s">
        <v>8647</v>
      </c>
      <c r="G508" s="31" t="s">
        <v>8183</v>
      </c>
      <c r="H508" s="31" t="s">
        <v>7843</v>
      </c>
      <c r="I508" s="31" t="s">
        <v>8184</v>
      </c>
      <c r="J508" s="33">
        <f>IF(A508="","", MAX(COUNTIF('AlumniEI SIGARRA'!A:A,B508),COUNTIF('AlumniEI SIGARRA'!B:B,IF(K508="",C508,K508)),COUNTIF('AlumniEI SIGARRA'!C:C,B508&amp;"@fe.up.pt")))</f>
        <v>1</v>
      </c>
      <c r="K508" s="1"/>
      <c r="L508" s="1"/>
      <c r="M508" s="1" t="str">
        <f t="shared" si="46"/>
        <v>Rui Miguel de Sousa Neves</v>
      </c>
      <c r="N508" s="38" t="str">
        <f t="shared" si="1"/>
        <v>https://www.linkedin.com/in/rsneves</v>
      </c>
      <c r="O508" s="34" t="str">
        <f>iferror(vlookup(M508,'AlumniEI SIGARRA'!B:E,4,0),iferror(vlookup(B508&amp;"@fe.up.pt",'AlumniEI SIGARRA'!C:E,3,0),vlookup(B508,'AlumniEI SIGARRA'!A:E,5,0)))</f>
        <v>https://www.linkedin.com/in/rsneves/</v>
      </c>
      <c r="P508" s="1"/>
    </row>
    <row r="509">
      <c r="A509" s="29">
        <v>45397.89758653935</v>
      </c>
      <c r="B509" s="31" t="s">
        <v>8579</v>
      </c>
      <c r="C509" s="31" t="s">
        <v>7129</v>
      </c>
      <c r="D509" s="31" t="s">
        <v>8182</v>
      </c>
      <c r="E509" s="30">
        <v>2008.0</v>
      </c>
      <c r="F509" s="39" t="s">
        <v>8580</v>
      </c>
      <c r="G509" s="31" t="s">
        <v>8183</v>
      </c>
      <c r="H509" s="31"/>
      <c r="I509" s="31" t="s">
        <v>8188</v>
      </c>
      <c r="J509" s="33">
        <f>IF(A509="","", MAX(COUNTIF('AlumniEI SIGARRA'!A:A,B509),COUNTIF('AlumniEI SIGARRA'!B:B,IF(K509="",C509,K509)),COUNTIF('AlumniEI SIGARRA'!C:C,B509&amp;"@fe.up.pt")))</f>
        <v>1</v>
      </c>
      <c r="K509" s="1"/>
      <c r="L509" s="1"/>
      <c r="M509" s="1" t="str">
        <f t="shared" si="46"/>
        <v>Sónia Cristina Santos de Pinho</v>
      </c>
      <c r="N509" s="1" t="str">
        <f t="shared" si="1"/>
        <v>https://www.linkedin.com/in/sónia-pinho-97b02574/</v>
      </c>
      <c r="O509" s="1" t="str">
        <f>iferror(vlookup(M509,'AlumniEI SIGARRA'!B:E,4,0),iferror(vlookup(B509&amp;"@fe.up.pt",'AlumniEI SIGARRA'!C:E,3,0),vlookup(B509,'AlumniEI SIGARRA'!A:E,5,0)))</f>
        <v/>
      </c>
      <c r="P509" s="1" t="str">
        <f t="shared" ref="P509:P512" si="49">IF(O509&lt;&gt;"",IF(N509=O509,"","BAD"),"")</f>
        <v/>
      </c>
    </row>
    <row r="510">
      <c r="A510" s="29">
        <v>45399.34510723379</v>
      </c>
      <c r="B510" s="31"/>
      <c r="C510" s="31" t="s">
        <v>2270</v>
      </c>
      <c r="D510" s="31" t="s">
        <v>8214</v>
      </c>
      <c r="E510" s="30">
        <v>2000.0</v>
      </c>
      <c r="F510" s="32" t="s">
        <v>2272</v>
      </c>
      <c r="G510" s="31" t="s">
        <v>8183</v>
      </c>
      <c r="H510" s="31" t="s">
        <v>7882</v>
      </c>
      <c r="I510" s="31" t="s">
        <v>8184</v>
      </c>
      <c r="J510" s="33">
        <f>IF(A510="","", MAX(COUNTIF('AlumniEI SIGARRA'!A:A,B510),COUNTIF('AlumniEI SIGARRA'!B:B,IF(K510="",C510,K510)),COUNTIF('AlumniEI SIGARRA'!C:C,B510&amp;"@fe.up.pt")))</f>
        <v>1</v>
      </c>
      <c r="K510" s="1"/>
      <c r="L510" s="1"/>
      <c r="M510" s="1" t="str">
        <f t="shared" si="46"/>
        <v>Francisco José de Sales Pinto</v>
      </c>
      <c r="N510" s="38" t="str">
        <f t="shared" si="1"/>
        <v>https://www.linkedin.com/in/franciscojosesalespinto/</v>
      </c>
      <c r="O510" s="34" t="str">
        <f>iferror(vlookup(M510,'AlumniEI SIGARRA'!B:E,4,0),iferror(vlookup(B510&amp;"@fe.up.pt",'AlumniEI SIGARRA'!C:E,3,0),vlookup(B510,'AlumniEI SIGARRA'!A:E,5,0)))</f>
        <v>https://www.linkedin.com/in/franciscojosesalespinto/</v>
      </c>
      <c r="P510" s="1" t="str">
        <f t="shared" si="49"/>
        <v/>
      </c>
    </row>
    <row r="511">
      <c r="A511" s="29">
        <v>45403.78670510417</v>
      </c>
      <c r="B511" s="31"/>
      <c r="C511" s="31" t="s">
        <v>5487</v>
      </c>
      <c r="D511" s="31" t="s">
        <v>8182</v>
      </c>
      <c r="E511" s="30">
        <v>2019.0</v>
      </c>
      <c r="F511" s="32" t="s">
        <v>9071</v>
      </c>
      <c r="G511" s="36" t="s">
        <v>8191</v>
      </c>
      <c r="H511" s="31"/>
      <c r="I511" s="31" t="s">
        <v>8188</v>
      </c>
      <c r="J511" s="33">
        <f>IF(A511="","", MAX(COUNTIF('AlumniEI SIGARRA'!A:A,B511),COUNTIF('AlumniEI SIGARRA'!B:B,IF(K511="",C511,K511)),COUNTIF('AlumniEI SIGARRA'!C:C,B511&amp;"@fe.up.pt")))</f>
        <v>1</v>
      </c>
      <c r="K511" s="1"/>
      <c r="L511" s="1"/>
      <c r="M511" s="1" t="str">
        <f t="shared" si="46"/>
        <v>Nuno Jorge Dias Carneiro Martins</v>
      </c>
      <c r="N511" s="38" t="str">
        <f t="shared" si="1"/>
        <v>https://www.linkedin.com/in/nuno-martins-519668130/</v>
      </c>
      <c r="O511" s="1" t="str">
        <f>iferror(vlookup(M511,'AlumniEI SIGARRA'!B:E,4,0),iferror(vlookup(B511&amp;"@fe.up.pt",'AlumniEI SIGARRA'!C:E,3,0),vlookup(B511,'AlumniEI SIGARRA'!A:E,5,0)))</f>
        <v/>
      </c>
      <c r="P511" s="1" t="str">
        <f t="shared" si="49"/>
        <v/>
      </c>
    </row>
    <row r="512">
      <c r="A512" s="29">
        <v>45403.90823527778</v>
      </c>
      <c r="B512" s="31" t="s">
        <v>9072</v>
      </c>
      <c r="C512" s="31" t="s">
        <v>4436</v>
      </c>
      <c r="D512" s="31" t="s">
        <v>8182</v>
      </c>
      <c r="E512" s="30">
        <v>2019.0</v>
      </c>
      <c r="F512" s="31"/>
      <c r="G512" s="31" t="s">
        <v>8392</v>
      </c>
      <c r="H512" s="31" t="s">
        <v>4438</v>
      </c>
      <c r="I512" s="31" t="s">
        <v>8184</v>
      </c>
      <c r="J512" s="33">
        <f>IF(A512="","", MAX(COUNTIF('AlumniEI SIGARRA'!A:A,B512),COUNTIF('AlumniEI SIGARRA'!B:B,IF(K512="",C512,K512)),COUNTIF('AlumniEI SIGARRA'!C:C,B512&amp;"@fe.up.pt")))</f>
        <v>1</v>
      </c>
      <c r="K512" s="1"/>
      <c r="L512" s="1"/>
      <c r="M512" s="1" t="str">
        <f t="shared" si="46"/>
        <v>Luís Fernando Araújo da Silva Vilar Barbosa</v>
      </c>
      <c r="N512" s="1" t="str">
        <f t="shared" si="1"/>
        <v/>
      </c>
      <c r="O512" s="1" t="str">
        <f>iferror(vlookup(M512,'AlumniEI SIGARRA'!B:E,4,0),iferror(vlookup(B512&amp;"@fe.up.pt",'AlumniEI SIGARRA'!C:E,3,0),vlookup(B512,'AlumniEI SIGARRA'!A:E,5,0)))</f>
        <v/>
      </c>
      <c r="P512" s="1" t="str">
        <f t="shared" si="49"/>
        <v/>
      </c>
    </row>
    <row r="513">
      <c r="A513" s="29">
        <v>45404.48192741898</v>
      </c>
      <c r="B513" s="30">
        <v>2.01705971E8</v>
      </c>
      <c r="C513" s="31" t="s">
        <v>2428</v>
      </c>
      <c r="D513" s="31" t="s">
        <v>8182</v>
      </c>
      <c r="E513" s="30">
        <v>2022.0</v>
      </c>
      <c r="F513" s="37" t="s">
        <v>9073</v>
      </c>
      <c r="G513" s="31" t="s">
        <v>8183</v>
      </c>
      <c r="H513" s="31"/>
      <c r="I513" s="31" t="s">
        <v>8184</v>
      </c>
      <c r="J513" s="33">
        <f>IF(A513="","", MAX(COUNTIF('AlumniEI SIGARRA'!A:A,B513),COUNTIF('AlumniEI SIGARRA'!B:B,IF(K513="",C513,K513)),COUNTIF('AlumniEI SIGARRA'!C:C,B513&amp;"@fe.up.pt")))</f>
        <v>1</v>
      </c>
      <c r="K513" s="1"/>
      <c r="L513" s="1"/>
      <c r="M513" s="1" t="str">
        <f t="shared" si="46"/>
        <v>Gonçalo Fernandes Pereira</v>
      </c>
      <c r="N513" s="38" t="str">
        <f t="shared" si="1"/>
        <v>https://www.linkedin.com/in/gonçalo-pereira-63314a226/</v>
      </c>
      <c r="O513" s="34" t="str">
        <f>iferror(vlookup(M513,'AlumniEI SIGARRA'!B:E,4,0),iferror(vlookup(B513&amp;"@fe.up.pt",'AlumniEI SIGARRA'!C:E,3,0),vlookup(B513,'AlumniEI SIGARRA'!A:E,5,0)))</f>
        <v>https://www.linkedin.com/in/gon%C3%A7alo-pereira-63314a226/</v>
      </c>
      <c r="P513" s="1"/>
    </row>
    <row r="514">
      <c r="A514" s="29">
        <v>45419.77094145834</v>
      </c>
      <c r="B514" s="30">
        <v>2.01503764E8</v>
      </c>
      <c r="C514" s="31" t="s">
        <v>7607</v>
      </c>
      <c r="D514" s="31" t="s">
        <v>8182</v>
      </c>
      <c r="E514" s="30">
        <v>2020.0</v>
      </c>
      <c r="F514" s="32" t="s">
        <v>9074</v>
      </c>
      <c r="G514" s="31" t="s">
        <v>8191</v>
      </c>
      <c r="H514" s="31" t="s">
        <v>7609</v>
      </c>
      <c r="I514" s="31" t="s">
        <v>8188</v>
      </c>
      <c r="J514" s="33">
        <f>IF(A514="","", MAX(COUNTIF('AlumniEI SIGARRA'!A:A,B514),COUNTIF('AlumniEI SIGARRA'!B:B,IF(K514="",C514,K514)),COUNTIF('AlumniEI SIGARRA'!C:C,B514&amp;"@fe.up.pt")))</f>
        <v>1</v>
      </c>
      <c r="K514" s="1"/>
      <c r="L514" s="1"/>
      <c r="M514" s="1" t="str">
        <f t="shared" si="46"/>
        <v>Vicente Fernandes Ramada Caldeira Espinha</v>
      </c>
      <c r="N514" s="38" t="str">
        <f t="shared" si="1"/>
        <v>https://www.linkedin.com/in/vicenteespinha/</v>
      </c>
      <c r="O514" s="1" t="str">
        <f>iferror(vlookup(M514,'AlumniEI SIGARRA'!B:E,4,0),iferror(vlookup(B514&amp;"@fe.up.pt",'AlumniEI SIGARRA'!C:E,3,0),vlookup(B514,'AlumniEI SIGARRA'!A:E,5,0)))</f>
        <v/>
      </c>
      <c r="P514" s="1" t="str">
        <f t="shared" ref="P514:P529" si="50">IF(O514&lt;&gt;"",IF(N514=O514,"","BAD"),"")</f>
        <v/>
      </c>
    </row>
    <row r="515">
      <c r="A515" s="29">
        <v>45421.475174050924</v>
      </c>
      <c r="B515" s="30">
        <v>2.01005324E8</v>
      </c>
      <c r="C515" s="31" t="s">
        <v>9075</v>
      </c>
      <c r="D515" s="31" t="s">
        <v>8182</v>
      </c>
      <c r="E515" s="30">
        <v>2017.0</v>
      </c>
      <c r="F515" s="32" t="s">
        <v>9076</v>
      </c>
      <c r="G515" s="36" t="s">
        <v>8191</v>
      </c>
      <c r="H515" s="31"/>
      <c r="I515" s="31" t="s">
        <v>8184</v>
      </c>
      <c r="J515" s="33">
        <f>IF(A515="","", MAX(COUNTIF('AlumniEI SIGARRA'!A:A,B515),COUNTIF('AlumniEI SIGARRA'!B:B,IF(K515="",C515,K515)),COUNTIF('AlumniEI SIGARRA'!C:C,B515&amp;"@fe.up.pt")))</f>
        <v>1</v>
      </c>
      <c r="K515" s="1"/>
      <c r="L515" s="1"/>
      <c r="M515" s="1" t="str">
        <f t="shared" si="46"/>
        <v>João Bernardo</v>
      </c>
      <c r="N515" s="38" t="str">
        <f t="shared" si="1"/>
        <v>https://www.linkedin.com/in/joao-m-bernardo</v>
      </c>
      <c r="O515" s="1"/>
      <c r="P515" s="1" t="str">
        <f t="shared" si="50"/>
        <v/>
      </c>
    </row>
    <row r="516">
      <c r="A516" s="29">
        <v>45424.47479688657</v>
      </c>
      <c r="B516" s="30">
        <v>2.01705985E8</v>
      </c>
      <c r="C516" s="31" t="s">
        <v>7319</v>
      </c>
      <c r="D516" s="31" t="s">
        <v>8189</v>
      </c>
      <c r="E516" s="30">
        <v>2023.0</v>
      </c>
      <c r="F516" s="32" t="s">
        <v>9077</v>
      </c>
      <c r="G516" s="31" t="s">
        <v>8191</v>
      </c>
      <c r="H516" s="31" t="s">
        <v>7321</v>
      </c>
      <c r="I516" s="31" t="s">
        <v>8186</v>
      </c>
      <c r="J516" s="33">
        <f>IF(A516="","", MAX(COUNTIF('AlumniEI SIGARRA'!A:A,B516),COUNTIF('AlumniEI SIGARRA'!B:B,IF(K516="",C516,K516)),COUNTIF('AlumniEI SIGARRA'!C:C,B516&amp;"@fe.up.pt")))</f>
        <v>1</v>
      </c>
      <c r="K516" s="1"/>
      <c r="L516" s="1"/>
      <c r="M516" s="1" t="str">
        <f t="shared" si="46"/>
        <v>Tiago Gonçalves da Silva</v>
      </c>
      <c r="N516" s="38" t="str">
        <f t="shared" si="1"/>
        <v>https://www.linkedin.com/in/otiagogsilva/</v>
      </c>
      <c r="O516" s="1"/>
      <c r="P516" s="1" t="str">
        <f t="shared" si="50"/>
        <v/>
      </c>
    </row>
    <row r="517">
      <c r="A517" s="29">
        <v>45425.37599554398</v>
      </c>
      <c r="B517" s="30">
        <v>2.0180614E8</v>
      </c>
      <c r="C517" s="31" t="s">
        <v>9078</v>
      </c>
      <c r="D517" s="31" t="s">
        <v>8189</v>
      </c>
      <c r="E517" s="30">
        <v>2023.0</v>
      </c>
      <c r="F517" s="31" t="s">
        <v>9079</v>
      </c>
      <c r="G517" s="31" t="s">
        <v>8183</v>
      </c>
      <c r="H517" s="31" t="s">
        <v>7736</v>
      </c>
      <c r="I517" s="31" t="s">
        <v>8184</v>
      </c>
      <c r="J517" s="33">
        <f>IF(A517="","", MAX(COUNTIF('AlumniEI SIGARRA'!A:A,B517),COUNTIF('AlumniEI SIGARRA'!B:B,IF(K517="",C517,K517)),COUNTIF('AlumniEI SIGARRA'!C:C,B517&amp;"@fe.up.pt")))</f>
        <v>1</v>
      </c>
      <c r="K517" s="1"/>
      <c r="L517" s="1"/>
      <c r="M517" s="1" t="str">
        <f t="shared" si="46"/>
        <v>Luís André Santos Correias Assunção</v>
      </c>
      <c r="N517" s="1" t="str">
        <f t="shared" si="1"/>
        <v>https://www.linkedin.com/in/andré-assunção-7b57781b9/</v>
      </c>
      <c r="O517" s="1"/>
      <c r="P517" s="1" t="str">
        <f t="shared" si="50"/>
        <v/>
      </c>
    </row>
    <row r="518">
      <c r="A518" s="29">
        <v>45430.40390233796</v>
      </c>
      <c r="B518" s="31"/>
      <c r="C518" s="31" t="s">
        <v>5020</v>
      </c>
      <c r="D518" s="31" t="s">
        <v>8182</v>
      </c>
      <c r="E518" s="30">
        <v>2018.0</v>
      </c>
      <c r="F518" s="32" t="s">
        <v>5022</v>
      </c>
      <c r="G518" s="31" t="s">
        <v>8183</v>
      </c>
      <c r="H518" s="31" t="s">
        <v>9080</v>
      </c>
      <c r="I518" s="31" t="s">
        <v>8188</v>
      </c>
      <c r="J518" s="33">
        <f>IF(A518="","", MAX(COUNTIF('AlumniEI SIGARRA'!A:A,B518),COUNTIF('AlumniEI SIGARRA'!B:B,IF(K518="",C518,K518)),COUNTIF('AlumniEI SIGARRA'!C:C,B518&amp;"@fe.up.pt")))</f>
        <v>1</v>
      </c>
      <c r="K518" s="1"/>
      <c r="L518" s="1"/>
      <c r="M518" s="1" t="str">
        <f t="shared" si="46"/>
        <v>Marina Filipa Franco Camilo</v>
      </c>
      <c r="N518" s="38" t="str">
        <f t="shared" si="1"/>
        <v>https://www.linkedin.com/in/marina-ff-camilo/</v>
      </c>
      <c r="O518" s="1"/>
      <c r="P518" s="1" t="str">
        <f t="shared" si="50"/>
        <v/>
      </c>
    </row>
    <row r="519">
      <c r="A519" s="29">
        <v>45434.4503741088</v>
      </c>
      <c r="B519" s="31"/>
      <c r="C519" s="31" t="s">
        <v>7099</v>
      </c>
      <c r="D519" s="31" t="s">
        <v>8182</v>
      </c>
      <c r="E519" s="30">
        <v>2015.0</v>
      </c>
      <c r="F519" s="32" t="s">
        <v>7101</v>
      </c>
      <c r="G519" s="31" t="s">
        <v>8183</v>
      </c>
      <c r="H519" s="31" t="s">
        <v>7102</v>
      </c>
      <c r="I519" s="31" t="s">
        <v>8184</v>
      </c>
      <c r="J519" s="33">
        <f>IF(A519="","", MAX(COUNTIF('AlumniEI SIGARRA'!A:A,B519),COUNTIF('AlumniEI SIGARRA'!B:B,IF(K519="",C519,K519)),COUNTIF('AlumniEI SIGARRA'!C:C,B519&amp;"@fe.up.pt")))</f>
        <v>1</v>
      </c>
      <c r="K519" s="1"/>
      <c r="L519" s="1"/>
      <c r="M519" s="1" t="str">
        <f t="shared" si="46"/>
        <v>Sofia Alexandra Gonçalves Rodrigues</v>
      </c>
      <c r="N519" s="38" t="str">
        <f t="shared" si="1"/>
        <v>https://www.linkedin.com/in/sofiarodrigues23/</v>
      </c>
      <c r="O519" s="1"/>
      <c r="P519" s="1" t="str">
        <f t="shared" si="50"/>
        <v/>
      </c>
    </row>
    <row r="520">
      <c r="A520" s="29">
        <v>45439.71478645834</v>
      </c>
      <c r="B520" s="31" t="s">
        <v>9081</v>
      </c>
      <c r="C520" s="31" t="s">
        <v>4150</v>
      </c>
      <c r="D520" s="31" t="s">
        <v>8214</v>
      </c>
      <c r="E520" s="30">
        <v>2004.0</v>
      </c>
      <c r="F520" s="31" t="s">
        <v>9082</v>
      </c>
      <c r="G520" s="31" t="s">
        <v>8183</v>
      </c>
      <c r="H520" s="31" t="s">
        <v>7804</v>
      </c>
      <c r="I520" s="31" t="s">
        <v>8184</v>
      </c>
      <c r="J520" s="33">
        <f>IF(A520="","", MAX(COUNTIF('AlumniEI SIGARRA'!A:A,B520),COUNTIF('AlumniEI SIGARRA'!B:B,IF(K520="",C520,K520)),COUNTIF('AlumniEI SIGARRA'!C:C,B520&amp;"@fe.up.pt")))</f>
        <v>1</v>
      </c>
      <c r="K520" s="1"/>
      <c r="L520" s="1"/>
      <c r="M520" s="1" t="str">
        <f t="shared" si="46"/>
        <v>José Pedro Cardoso Rodrigues</v>
      </c>
      <c r="N520" s="1" t="str">
        <f t="shared" si="1"/>
        <v>https://www.linkedin.com/in/josé-pedro-rodrigues-b1b0083/</v>
      </c>
      <c r="O520" s="1"/>
      <c r="P520" s="1" t="str">
        <f t="shared" si="50"/>
        <v/>
      </c>
    </row>
    <row r="521">
      <c r="A521" s="29">
        <v>45440.739275844906</v>
      </c>
      <c r="B521" s="30">
        <v>2.01906272E8</v>
      </c>
      <c r="C521" s="31" t="s">
        <v>5618</v>
      </c>
      <c r="D521" s="31" t="s">
        <v>8182</v>
      </c>
      <c r="E521" s="30">
        <v>2024.0</v>
      </c>
      <c r="F521" s="32" t="s">
        <v>9083</v>
      </c>
      <c r="G521" s="36" t="s">
        <v>8191</v>
      </c>
      <c r="H521" s="31"/>
      <c r="I521" s="31" t="s">
        <v>8184</v>
      </c>
      <c r="J521" s="33">
        <f>IF(A521="","", MAX(COUNTIF('AlumniEI SIGARRA'!A:A,B521),COUNTIF('AlumniEI SIGARRA'!B:B,IF(K521="",C521,K521)),COUNTIF('AlumniEI SIGARRA'!C:C,B521&amp;"@fe.up.pt")))</f>
        <v>1</v>
      </c>
      <c r="K521" s="1"/>
      <c r="L521" s="1"/>
      <c r="M521" s="1" t="str">
        <f t="shared" si="46"/>
        <v>Nuno Ricardo Teixeira da Costa</v>
      </c>
      <c r="N521" s="38" t="str">
        <f t="shared" si="1"/>
        <v>https://www.linkedin.com/in/biromiro</v>
      </c>
      <c r="O521" s="1"/>
      <c r="P521" s="1" t="str">
        <f t="shared" si="50"/>
        <v/>
      </c>
    </row>
    <row r="522">
      <c r="A522" s="29">
        <v>45447.664336898146</v>
      </c>
      <c r="B522" s="31" t="s">
        <v>8849</v>
      </c>
      <c r="C522" s="31" t="s">
        <v>263</v>
      </c>
      <c r="D522" s="31" t="s">
        <v>8214</v>
      </c>
      <c r="E522" s="30">
        <v>1999.0</v>
      </c>
      <c r="F522" s="32" t="s">
        <v>8850</v>
      </c>
      <c r="G522" s="31" t="s">
        <v>8183</v>
      </c>
      <c r="H522" s="31" t="s">
        <v>8851</v>
      </c>
      <c r="I522" s="31" t="s">
        <v>8184</v>
      </c>
      <c r="J522" s="33">
        <f>IF(A522="","", MAX(COUNTIF('AlumniEI SIGARRA'!A:A,B522),COUNTIF('AlumniEI SIGARRA'!B:B,IF(K522="",C522,K522)),COUNTIF('AlumniEI SIGARRA'!C:C,B522&amp;"@fe.up.pt")))</f>
        <v>1</v>
      </c>
      <c r="K522" s="1"/>
      <c r="L522" s="1"/>
      <c r="M522" s="1" t="str">
        <f t="shared" si="46"/>
        <v>Ana Isabel Pinto Correia</v>
      </c>
      <c r="N522" s="38" t="str">
        <f t="shared" si="1"/>
        <v>https://www.linkedin.com/in/ana-correia-a6747b/</v>
      </c>
      <c r="O522" s="1"/>
      <c r="P522" s="1" t="str">
        <f t="shared" si="50"/>
        <v/>
      </c>
    </row>
    <row r="523">
      <c r="A523" s="29">
        <v>45448.49200164352</v>
      </c>
      <c r="B523" s="31"/>
      <c r="C523" s="31" t="s">
        <v>5007</v>
      </c>
      <c r="D523" s="31" t="s">
        <v>8214</v>
      </c>
      <c r="E523" s="30">
        <v>1999.0</v>
      </c>
      <c r="F523" s="32" t="s">
        <v>5009</v>
      </c>
      <c r="G523" s="31" t="s">
        <v>8183</v>
      </c>
      <c r="H523" s="31" t="s">
        <v>9084</v>
      </c>
      <c r="I523" s="31" t="s">
        <v>8184</v>
      </c>
      <c r="J523" s="33">
        <f>IF(A523="","", MAX(COUNTIF('AlumniEI SIGARRA'!A:A,B523),COUNTIF('AlumniEI SIGARRA'!B:B,IF(K523="",C523,K523)),COUNTIF('AlumniEI SIGARRA'!C:C,B523&amp;"@fe.up.pt")))</f>
        <v>1</v>
      </c>
      <c r="K523" s="1"/>
      <c r="L523" s="1"/>
      <c r="M523" s="1" t="str">
        <f t="shared" si="46"/>
        <v>Mariana Martins Lopes</v>
      </c>
      <c r="N523" s="38" t="str">
        <f t="shared" si="1"/>
        <v>https://www.linkedin.com/in/marianalopes/</v>
      </c>
      <c r="O523" s="1"/>
      <c r="P523" s="1" t="str">
        <f t="shared" si="50"/>
        <v/>
      </c>
    </row>
    <row r="524">
      <c r="A524" s="29">
        <v>45453.92479413195</v>
      </c>
      <c r="B524" s="30">
        <v>2.01403877E8</v>
      </c>
      <c r="C524" s="31" t="s">
        <v>9085</v>
      </c>
      <c r="D524" s="31" t="s">
        <v>8182</v>
      </c>
      <c r="E524" s="30">
        <v>2019.0</v>
      </c>
      <c r="F524" s="32" t="s">
        <v>8788</v>
      </c>
      <c r="G524" s="31" t="s">
        <v>8183</v>
      </c>
      <c r="H524" s="31" t="s">
        <v>2413</v>
      </c>
      <c r="I524" s="31" t="s">
        <v>8184</v>
      </c>
      <c r="J524" s="33">
        <f>IF(A524="","", MAX(COUNTIF('AlumniEI SIGARRA'!A:A,B524),COUNTIF('AlumniEI SIGARRA'!B:B,IF(K524="",C524,K524)),COUNTIF('AlumniEI SIGARRA'!C:C,B524&amp;"@fe.up.pt")))</f>
        <v>1</v>
      </c>
      <c r="K524" s="1"/>
      <c r="L524" s="1"/>
      <c r="M524" s="1" t="str">
        <f t="shared" si="46"/>
        <v>Gonçalo Ribeiro</v>
      </c>
      <c r="N524" s="38" t="str">
        <f t="shared" si="1"/>
        <v>https://www.linkedin.com/in/gibeiro/</v>
      </c>
      <c r="O524" s="1"/>
      <c r="P524" s="1" t="str">
        <f t="shared" si="50"/>
        <v/>
      </c>
    </row>
    <row r="525">
      <c r="A525" s="29">
        <v>45462.39463144676</v>
      </c>
      <c r="B525" s="30">
        <v>2.01504638E8</v>
      </c>
      <c r="C525" s="31" t="s">
        <v>6342</v>
      </c>
      <c r="D525" s="31" t="s">
        <v>8182</v>
      </c>
      <c r="E525" s="30">
        <v>2020.0</v>
      </c>
      <c r="F525" s="32" t="s">
        <v>9086</v>
      </c>
      <c r="G525" s="31" t="s">
        <v>8183</v>
      </c>
      <c r="H525" s="31" t="s">
        <v>6344</v>
      </c>
      <c r="I525" s="31" t="s">
        <v>8184</v>
      </c>
      <c r="J525" s="33">
        <f>IF(A525="","", MAX(COUNTIF('AlumniEI SIGARRA'!A:A,B525),COUNTIF('AlumniEI SIGARRA'!B:B,IF(K525="",C525,K525)),COUNTIF('AlumniEI SIGARRA'!C:C,B525&amp;"@fe.up.pt")))</f>
        <v>1</v>
      </c>
      <c r="K525" s="1"/>
      <c r="L525" s="1"/>
      <c r="M525" s="1" t="str">
        <f t="shared" si="46"/>
        <v>Rafael Ricardo Damasceno</v>
      </c>
      <c r="N525" s="38" t="str">
        <f t="shared" si="1"/>
        <v>https://www.linkedin.com/in/rafaelrdamasceno</v>
      </c>
      <c r="O525" s="1"/>
      <c r="P525" s="1" t="str">
        <f t="shared" si="50"/>
        <v/>
      </c>
    </row>
    <row r="526">
      <c r="A526" s="29">
        <v>45481.54063877315</v>
      </c>
      <c r="B526" s="31"/>
      <c r="C526" s="31" t="s">
        <v>9087</v>
      </c>
      <c r="D526" s="31" t="s">
        <v>8189</v>
      </c>
      <c r="E526" s="30">
        <v>2013.0</v>
      </c>
      <c r="F526" s="32" t="s">
        <v>9088</v>
      </c>
      <c r="G526" s="31" t="s">
        <v>8191</v>
      </c>
      <c r="H526" s="31" t="s">
        <v>9089</v>
      </c>
      <c r="I526" s="31" t="s">
        <v>8184</v>
      </c>
      <c r="J526" s="33">
        <f>IF(A526="","", MAX(COUNTIF('AlumniEI SIGARRA'!A:A,B526),COUNTIF('AlumniEI SIGARRA'!B:B,IF(K526="",C526,K526)),COUNTIF('AlumniEI SIGARRA'!C:C,B526&amp;"@fe.up.pt")))</f>
        <v>0</v>
      </c>
      <c r="K526" s="1"/>
      <c r="L526" s="1" t="s">
        <v>9090</v>
      </c>
      <c r="M526" s="1" t="str">
        <f t="shared" si="46"/>
        <v>Anabela Almeida Ferreira</v>
      </c>
      <c r="N526" s="38" t="str">
        <f t="shared" si="1"/>
        <v>https://www.linkedin.com/in/anabelaferreira</v>
      </c>
      <c r="O526" s="1"/>
      <c r="P526" s="1" t="str">
        <f t="shared" si="50"/>
        <v/>
      </c>
    </row>
    <row r="527">
      <c r="A527" s="29">
        <v>45496.65351583333</v>
      </c>
      <c r="B527" s="31" t="s">
        <v>9091</v>
      </c>
      <c r="C527" s="31" t="s">
        <v>9092</v>
      </c>
      <c r="D527" s="31" t="s">
        <v>8214</v>
      </c>
      <c r="E527" s="30">
        <v>1999.0</v>
      </c>
      <c r="F527" s="32" t="s">
        <v>4783</v>
      </c>
      <c r="G527" s="31" t="s">
        <v>8183</v>
      </c>
      <c r="H527" s="31" t="s">
        <v>7879</v>
      </c>
      <c r="I527" s="31" t="s">
        <v>8184</v>
      </c>
      <c r="J527" s="33">
        <f>IF(A527="","", MAX(COUNTIF('AlumniEI SIGARRA'!A:A,B527),COUNTIF('AlumniEI SIGARRA'!B:B,IF(K527="",C527,K527)),COUNTIF('AlumniEI SIGARRA'!C:C,B527&amp;"@fe.up.pt")))</f>
        <v>1</v>
      </c>
      <c r="K527" s="1" t="s">
        <v>4781</v>
      </c>
      <c r="L527" s="1"/>
      <c r="M527" s="1" t="str">
        <f t="shared" si="46"/>
        <v>Marco Alexandre Nogueira da Costa Carvalho de Sousa</v>
      </c>
      <c r="N527" s="38" t="str">
        <f t="shared" si="1"/>
        <v>https://www.linkedin.com/in/marco-alex-sousa/</v>
      </c>
      <c r="O527" s="1"/>
      <c r="P527" s="1" t="str">
        <f t="shared" si="50"/>
        <v/>
      </c>
    </row>
    <row r="528">
      <c r="A528" s="29">
        <v>45496.943497615735</v>
      </c>
      <c r="B528" s="30">
        <v>2.01905348E8</v>
      </c>
      <c r="C528" s="31" t="s">
        <v>7741</v>
      </c>
      <c r="D528" s="31" t="s">
        <v>8189</v>
      </c>
      <c r="E528" s="30">
        <v>2024.0</v>
      </c>
      <c r="F528" s="32" t="s">
        <v>5920</v>
      </c>
      <c r="G528" s="31" t="s">
        <v>8191</v>
      </c>
      <c r="H528" s="31" t="s">
        <v>5919</v>
      </c>
      <c r="I528" s="31" t="s">
        <v>8184</v>
      </c>
      <c r="J528" s="33">
        <f>IF(A528="","", MAX(COUNTIF('AlumniEI SIGARRA'!A:A,B528),COUNTIF('AlumniEI SIGARRA'!B:B,IF(K528="",C528,K528)),COUNTIF('AlumniEI SIGARRA'!C:C,B528&amp;"@fe.up.pt")))</f>
        <v>1</v>
      </c>
      <c r="K528" s="1"/>
      <c r="L528" s="1"/>
      <c r="M528" s="1" t="str">
        <f t="shared" si="46"/>
        <v>Pedro Gonçalo Correia</v>
      </c>
      <c r="N528" s="38" t="str">
        <f t="shared" si="1"/>
        <v>https://www.linkedin.com/in/pedro-goncalo-correia/</v>
      </c>
      <c r="O528" s="1"/>
      <c r="P528" s="1" t="str">
        <f t="shared" si="50"/>
        <v/>
      </c>
    </row>
    <row r="529">
      <c r="A529" s="40">
        <v>45497.64096813658</v>
      </c>
      <c r="B529" s="41">
        <v>2.01905609E8</v>
      </c>
      <c r="C529" s="42" t="s">
        <v>2220</v>
      </c>
      <c r="D529" s="42" t="s">
        <v>8189</v>
      </c>
      <c r="E529" s="41">
        <v>2024.0</v>
      </c>
      <c r="F529" s="43" t="s">
        <v>9093</v>
      </c>
      <c r="G529" s="42" t="s">
        <v>8191</v>
      </c>
      <c r="H529" s="42" t="s">
        <v>2222</v>
      </c>
      <c r="I529" s="42" t="s">
        <v>8188</v>
      </c>
      <c r="J529" s="33">
        <f>IF(A529="","", MAX(COUNTIF('AlumniEI SIGARRA'!A:A,B529),COUNTIF('AlumniEI SIGARRA'!B:B,IF(K529="",C529,K529)),COUNTIF('AlumniEI SIGARRA'!C:C,B529&amp;"@fe.up.pt")))</f>
        <v>1</v>
      </c>
      <c r="M529" s="1" t="str">
        <f t="shared" si="46"/>
        <v>Filipe Pinto Campos</v>
      </c>
      <c r="N529" s="9" t="str">
        <f t="shared" si="1"/>
        <v>https://www.linkedin.com/in/filipepcampos/</v>
      </c>
      <c r="P529" s="1" t="str">
        <f t="shared" si="50"/>
        <v/>
      </c>
    </row>
    <row r="530">
      <c r="A530" s="40">
        <v>45498.88828560185</v>
      </c>
      <c r="B530" s="42" t="s">
        <v>9094</v>
      </c>
      <c r="C530" s="42" t="s">
        <v>486</v>
      </c>
      <c r="D530" s="42" t="s">
        <v>8182</v>
      </c>
      <c r="E530" s="41">
        <v>2013.0</v>
      </c>
      <c r="F530" s="43" t="s">
        <v>9095</v>
      </c>
      <c r="G530" s="42" t="s">
        <v>8183</v>
      </c>
      <c r="H530" s="42" t="s">
        <v>488</v>
      </c>
      <c r="I530" s="42" t="s">
        <v>8184</v>
      </c>
      <c r="J530" s="33">
        <f>IF(A530="","", MAX(COUNTIF('AlumniEI SIGARRA'!A:A,B530),COUNTIF('AlumniEI SIGARRA'!B:B,IF(K530="",C530,K530)),COUNTIF('AlumniEI SIGARRA'!C:C,B530&amp;"@fe.up.pt")))</f>
        <v>1</v>
      </c>
      <c r="M530" s="1" t="str">
        <f t="shared" si="46"/>
        <v>André Gonçalves Dias</v>
      </c>
      <c r="N530" s="9" t="str">
        <f t="shared" si="1"/>
        <v>https://www.linkedin.com/in/andregdias/</v>
      </c>
    </row>
    <row r="531">
      <c r="A531" s="40">
        <v>45500.88190821759</v>
      </c>
      <c r="B531" s="42" t="s">
        <v>8962</v>
      </c>
      <c r="C531" s="42" t="s">
        <v>7340</v>
      </c>
      <c r="D531" s="42" t="s">
        <v>8182</v>
      </c>
      <c r="E531" s="41">
        <v>2021.0</v>
      </c>
      <c r="F531" s="43" t="s">
        <v>8963</v>
      </c>
      <c r="G531" s="42" t="s">
        <v>8183</v>
      </c>
      <c r="H531" s="42" t="s">
        <v>9096</v>
      </c>
      <c r="I531" s="42" t="s">
        <v>8186</v>
      </c>
      <c r="J531" s="33">
        <f>IF(A531="","", MAX(COUNTIF('AlumniEI SIGARRA'!A:A,B531),COUNTIF('AlumniEI SIGARRA'!B:B,IF(K531="",C531,K531)),COUNTIF('AlumniEI SIGARRA'!C:C,B531&amp;"@fe.up.pt")))</f>
        <v>1</v>
      </c>
      <c r="M531" s="1" t="str">
        <f t="shared" si="46"/>
        <v>Tiago José Antunes Ribeiro</v>
      </c>
      <c r="N531" s="9" t="str">
        <f t="shared" si="1"/>
        <v>https://www.linkedin.com/in/tiago-ribeiro-933b29116</v>
      </c>
    </row>
    <row r="532">
      <c r="A532" s="40">
        <v>45502.741645358794</v>
      </c>
      <c r="B532" s="41">
        <v>2.01906888E8</v>
      </c>
      <c r="C532" s="42" t="s">
        <v>4866</v>
      </c>
      <c r="D532" s="42" t="s">
        <v>8189</v>
      </c>
      <c r="E532" s="41">
        <v>2024.0</v>
      </c>
      <c r="F532" s="43" t="s">
        <v>9097</v>
      </c>
      <c r="G532" s="42" t="s">
        <v>8191</v>
      </c>
      <c r="H532" s="42" t="s">
        <v>9098</v>
      </c>
      <c r="J532" s="33">
        <f>IF(A532="","", MAX(COUNTIF('AlumniEI SIGARRA'!A:A,B532),COUNTIF('AlumniEI SIGARRA'!B:B,IF(K532="",C532,K532)),COUNTIF('AlumniEI SIGARRA'!C:C,B532&amp;"@fe.up.pt")))</f>
        <v>1</v>
      </c>
      <c r="M532" s="1" t="str">
        <f t="shared" si="46"/>
        <v>Maria Beatriz Russo Lopes dos Santos</v>
      </c>
      <c r="N532" s="9" t="str">
        <f t="shared" si="1"/>
        <v>https://www.linkedin.com/in/beatriz-lopes-dos-santos-bb8853148</v>
      </c>
    </row>
    <row r="533">
      <c r="A533" s="40">
        <v>45502.77367537037</v>
      </c>
      <c r="B533" s="41">
        <v>2.02004343E8</v>
      </c>
      <c r="C533" s="42" t="s">
        <v>2745</v>
      </c>
      <c r="D533" s="42" t="s">
        <v>8194</v>
      </c>
      <c r="E533" s="41">
        <v>2023.0</v>
      </c>
      <c r="F533" s="43" t="s">
        <v>9099</v>
      </c>
      <c r="G533" s="42" t="s">
        <v>8191</v>
      </c>
      <c r="H533" s="42" t="s">
        <v>4253</v>
      </c>
      <c r="J533" s="33">
        <f>IF(A533="","", MAX(COUNTIF('AlumniEI SIGARRA'!A:A,B533),COUNTIF('AlumniEI SIGARRA'!B:B,IF(K533="",C533,K533)),COUNTIF('AlumniEI SIGARRA'!C:C,B533&amp;"@fe.up.pt")))</f>
        <v>1</v>
      </c>
      <c r="M533" s="1" t="str">
        <f t="shared" si="46"/>
        <v>Hugo Miguel Fernandes Gomes</v>
      </c>
      <c r="N533" s="9" t="str">
        <f t="shared" si="1"/>
        <v>https://www.linkedin.com/in/hugo-gomes-747ba51b6?utm_source=share&amp;utm_campaign=share_via&amp;utm_content=profile&amp;utm_medium=ios_app</v>
      </c>
    </row>
    <row r="534">
      <c r="A534" s="40">
        <v>45503.002849571756</v>
      </c>
      <c r="B534" s="41">
        <v>2.01707066E8</v>
      </c>
      <c r="C534" s="42" t="s">
        <v>4692</v>
      </c>
      <c r="D534" s="42" t="s">
        <v>8189</v>
      </c>
      <c r="E534" s="41">
        <v>2024.0</v>
      </c>
      <c r="F534" s="43" t="s">
        <v>9100</v>
      </c>
      <c r="G534" s="42" t="s">
        <v>8191</v>
      </c>
      <c r="H534" s="42" t="s">
        <v>7924</v>
      </c>
      <c r="J534" s="33">
        <f>IF(A534="","", MAX(COUNTIF('AlumniEI SIGARRA'!A:A,B534),COUNTIF('AlumniEI SIGARRA'!B:B,IF(K534="",C534,K534)),COUNTIF('AlumniEI SIGARRA'!C:C,B534&amp;"@fe.up.pt")))</f>
        <v>1</v>
      </c>
      <c r="M534" s="1" t="str">
        <f t="shared" si="46"/>
        <v>Mafalda da Costa Cabral Magalhães</v>
      </c>
      <c r="N534" s="9" t="str">
        <f t="shared" si="1"/>
        <v>https://www.linkedin.com/in/mafalda-magalh%C3%A3es-52a118231/</v>
      </c>
    </row>
    <row r="535">
      <c r="A535" s="40">
        <v>45503.32375402778</v>
      </c>
      <c r="B535" s="41">
        <v>2.01908142E8</v>
      </c>
      <c r="C535" s="42" t="s">
        <v>4251</v>
      </c>
      <c r="D535" s="42" t="s">
        <v>8189</v>
      </c>
      <c r="E535" s="41">
        <v>2024.0</v>
      </c>
      <c r="F535" s="43" t="s">
        <v>9101</v>
      </c>
      <c r="G535" s="42" t="s">
        <v>8191</v>
      </c>
      <c r="J535" s="33">
        <f>IF(A535="","", MAX(COUNTIF('AlumniEI SIGARRA'!A:A,B535),COUNTIF('AlumniEI SIGARRA'!B:B,IF(K535="",C535,K535)),COUNTIF('AlumniEI SIGARRA'!C:C,B535&amp;"@fe.up.pt")))</f>
        <v>1</v>
      </c>
      <c r="M535" s="1" t="str">
        <f t="shared" si="46"/>
        <v>Juan Bellon Lopez</v>
      </c>
      <c r="N535" s="9" t="str">
        <f t="shared" si="1"/>
        <v>https://www.linkedin.com/in/juan-bellon</v>
      </c>
    </row>
    <row r="536">
      <c r="A536" s="40">
        <v>45503.34523112269</v>
      </c>
      <c r="B536" s="41">
        <v>2.01906852E8</v>
      </c>
      <c r="C536" s="42" t="s">
        <v>2645</v>
      </c>
      <c r="D536" s="42" t="s">
        <v>8189</v>
      </c>
      <c r="E536" s="41">
        <v>2024.0</v>
      </c>
      <c r="F536" s="43" t="s">
        <v>7923</v>
      </c>
      <c r="G536" s="42" t="s">
        <v>8392</v>
      </c>
      <c r="J536" s="33">
        <f>IF(A536="","", MAX(COUNTIF('AlumniEI SIGARRA'!A:A,B536),COUNTIF('AlumniEI SIGARRA'!B:B,IF(K536="",C536,K536)),COUNTIF('AlumniEI SIGARRA'!C:C,B536&amp;"@fe.up.pt")))</f>
        <v>1</v>
      </c>
      <c r="M536" s="1" t="str">
        <f t="shared" si="46"/>
        <v>Henrique Ribeiro Nunes</v>
      </c>
      <c r="N536" s="9" t="str">
        <f t="shared" si="1"/>
        <v>https://www.linkedin.com/in/hrn2001</v>
      </c>
    </row>
    <row r="537">
      <c r="A537" s="40">
        <v>45503.442976527775</v>
      </c>
      <c r="B537" s="41">
        <v>2.01907907E8</v>
      </c>
      <c r="C537" s="42" t="s">
        <v>4842</v>
      </c>
      <c r="D537" s="42" t="s">
        <v>8189</v>
      </c>
      <c r="E537" s="41">
        <v>2024.0</v>
      </c>
      <c r="F537" s="43" t="s">
        <v>9102</v>
      </c>
      <c r="G537" s="42" t="s">
        <v>8191</v>
      </c>
      <c r="H537" s="42"/>
      <c r="I537" s="42" t="s">
        <v>8184</v>
      </c>
      <c r="J537" s="33">
        <f>IF(A537="","", MAX(COUNTIF('AlumniEI SIGARRA'!A:A,B537),COUNTIF('AlumniEI SIGARRA'!B:B,IF(K537="",C537,K537)),COUNTIF('AlumniEI SIGARRA'!C:C,B537&amp;"@fe.up.pt")))</f>
        <v>1</v>
      </c>
      <c r="M537" s="1" t="str">
        <f t="shared" si="46"/>
        <v>Margarida Jorge Cerqueira Vieira</v>
      </c>
      <c r="N537" s="9" t="str">
        <f t="shared" si="1"/>
        <v>https://www.linkedin.com/in/margaridavieira2705/</v>
      </c>
    </row>
    <row r="538">
      <c r="A538" s="40">
        <v>45503.53035741898</v>
      </c>
      <c r="B538" s="41">
        <v>2.01906042E8</v>
      </c>
      <c r="C538" s="42" t="s">
        <v>5209</v>
      </c>
      <c r="D538" s="42" t="s">
        <v>8189</v>
      </c>
      <c r="E538" s="41">
        <v>2024.0</v>
      </c>
      <c r="F538" s="43" t="s">
        <v>9103</v>
      </c>
      <c r="G538" s="42" t="s">
        <v>8191</v>
      </c>
      <c r="H538" s="42" t="s">
        <v>9104</v>
      </c>
      <c r="I538" s="42" t="s">
        <v>8184</v>
      </c>
      <c r="J538" s="33">
        <f>IF(A538="","", MAX(COUNTIF('AlumniEI SIGARRA'!A:A,B538),COUNTIF('AlumniEI SIGARRA'!B:B,IF(K538="",C538,K538)),COUNTIF('AlumniEI SIGARRA'!C:C,B538&amp;"@fe.up.pt")))</f>
        <v>1</v>
      </c>
      <c r="M538" s="1" t="str">
        <f t="shared" si="46"/>
        <v>Miguel Boaventura Rodrigues</v>
      </c>
      <c r="N538" s="9" t="str">
        <f t="shared" si="1"/>
        <v>https://www.linkedin.com/in/mbrdg/</v>
      </c>
    </row>
    <row r="539">
      <c r="A539" s="40">
        <v>45505.44773167824</v>
      </c>
      <c r="B539" s="41">
        <v>2.01806787E8</v>
      </c>
      <c r="C539" s="42" t="s">
        <v>9105</v>
      </c>
      <c r="D539" s="42" t="s">
        <v>8189</v>
      </c>
      <c r="E539" s="41">
        <v>2024.0</v>
      </c>
      <c r="F539" s="43" t="s">
        <v>9106</v>
      </c>
      <c r="G539" s="42" t="s">
        <v>8191</v>
      </c>
      <c r="H539" s="42" t="s">
        <v>5028</v>
      </c>
      <c r="I539" s="42" t="s">
        <v>8188</v>
      </c>
      <c r="J539" s="33">
        <f>IF(A539="","", MAX(COUNTIF('AlumniEI SIGARRA'!A:A,B539),COUNTIF('AlumniEI SIGARRA'!B:B,IF(K539="",C539,K539)),COUNTIF('AlumniEI SIGARRA'!C:C,B539&amp;"@fe.up.pt")))</f>
        <v>1</v>
      </c>
      <c r="M539" s="1" t="str">
        <f t="shared" si="46"/>
        <v>Marina Dias</v>
      </c>
      <c r="N539" s="9" t="str">
        <f t="shared" si="1"/>
        <v>https://www.linkedin.com/in/marinadias1500</v>
      </c>
    </row>
    <row r="540">
      <c r="A540" s="40">
        <v>45505.466485902776</v>
      </c>
      <c r="B540" s="41">
        <v>2.01907483E8</v>
      </c>
      <c r="C540" s="42" t="s">
        <v>7537</v>
      </c>
      <c r="D540" s="42" t="s">
        <v>8189</v>
      </c>
      <c r="E540" s="41">
        <v>2024.0</v>
      </c>
      <c r="F540" s="43" t="s">
        <v>9107</v>
      </c>
      <c r="G540" s="42" t="s">
        <v>8392</v>
      </c>
      <c r="H540" s="42" t="s">
        <v>9108</v>
      </c>
      <c r="I540" s="42" t="s">
        <v>8188</v>
      </c>
      <c r="J540" s="33">
        <f>IF(A540="","", MAX(COUNTIF('AlumniEI SIGARRA'!A:A,B540),COUNTIF('AlumniEI SIGARRA'!B:B,IF(K540="",C540,K540)),COUNTIF('AlumniEI SIGARRA'!C:C,B540&amp;"@fe.up.pt")))</f>
        <v>1</v>
      </c>
      <c r="M540" s="1" t="str">
        <f t="shared" si="46"/>
        <v>Valentina Wu</v>
      </c>
      <c r="N540" s="9" t="str">
        <f t="shared" si="1"/>
        <v>www.linkedin.com/in/valentina-wu</v>
      </c>
    </row>
    <row r="541">
      <c r="A541" s="40">
        <v>45507.00952302083</v>
      </c>
      <c r="B541" s="42" t="s">
        <v>9109</v>
      </c>
      <c r="C541" s="42" t="s">
        <v>9110</v>
      </c>
      <c r="D541" s="42" t="s">
        <v>8189</v>
      </c>
      <c r="E541" s="41">
        <v>2024.0</v>
      </c>
      <c r="F541" s="43" t="s">
        <v>6341</v>
      </c>
      <c r="G541" s="42" t="s">
        <v>8183</v>
      </c>
      <c r="H541" s="42"/>
      <c r="I541" s="42" t="s">
        <v>8184</v>
      </c>
      <c r="J541" s="33">
        <f>IF(A541="","", MAX(COUNTIF('AlumniEI SIGARRA'!A:A,B541),COUNTIF('AlumniEI SIGARRA'!B:B,IF(K541="",C541,K541)),COUNTIF('AlumniEI SIGARRA'!C:C,B541&amp;"@fe.up.pt")))</f>
        <v>0</v>
      </c>
      <c r="L541" s="2" t="s">
        <v>9111</v>
      </c>
      <c r="M541" s="1" t="str">
        <f t="shared" si="46"/>
        <v>Rafael Fernando Ribeiro Camelo </v>
      </c>
      <c r="N541" s="9" t="str">
        <f t="shared" si="1"/>
        <v>https://www.linkedin.com/in/rafael-camelo-2310aa321/</v>
      </c>
    </row>
    <row r="542">
      <c r="A542" s="40">
        <v>45509.93482905092</v>
      </c>
      <c r="B542" s="42" t="s">
        <v>9112</v>
      </c>
      <c r="C542" s="42" t="s">
        <v>3236</v>
      </c>
      <c r="D542" s="42" t="s">
        <v>8182</v>
      </c>
      <c r="E542" s="41">
        <v>2024.0</v>
      </c>
      <c r="F542" s="43" t="s">
        <v>7796</v>
      </c>
      <c r="G542" s="42" t="s">
        <v>8191</v>
      </c>
      <c r="H542" s="42"/>
      <c r="I542" s="42" t="s">
        <v>8184</v>
      </c>
      <c r="J542" s="33">
        <f>IF(A542="","", MAX(COUNTIF('AlumniEI SIGARRA'!A:A,B542),COUNTIF('AlumniEI SIGARRA'!B:B,IF(K542="",C542,K542)),COUNTIF('AlumniEI SIGARRA'!C:C,B542&amp;"@fe.up.pt")))</f>
        <v>1</v>
      </c>
      <c r="M542" s="1" t="str">
        <f t="shared" si="46"/>
        <v>João Gil Marinho Mesquita</v>
      </c>
      <c r="N542" s="9" t="str">
        <f t="shared" si="1"/>
        <v>https://www.linkedin.com/in/joao-mesquita7/</v>
      </c>
    </row>
    <row r="543">
      <c r="A543" s="40">
        <v>45510.52847090278</v>
      </c>
      <c r="B543" s="44" t="s">
        <v>9113</v>
      </c>
      <c r="C543" s="42" t="s">
        <v>9114</v>
      </c>
      <c r="D543" s="42" t="s">
        <v>8182</v>
      </c>
      <c r="E543" s="41">
        <v>2010.0</v>
      </c>
      <c r="F543" s="43" t="s">
        <v>9115</v>
      </c>
      <c r="G543" s="42" t="s">
        <v>8183</v>
      </c>
      <c r="H543" s="42" t="s">
        <v>9116</v>
      </c>
      <c r="I543" s="42" t="s">
        <v>8186</v>
      </c>
      <c r="J543" s="33">
        <f>IF(A543="","", MAX(COUNTIF('AlumniEI SIGARRA'!A:A,B543),COUNTIF('AlumniEI SIGARRA'!B:B,IF(K543="",C543,K543)),COUNTIF('AlumniEI SIGARRA'!C:C,B543&amp;"@fe.up.pt")))</f>
        <v>1</v>
      </c>
      <c r="K543" s="42" t="s">
        <v>4610</v>
      </c>
      <c r="M543" s="1" t="str">
        <f t="shared" si="46"/>
        <v>Luís Miguel Ramos Pinto</v>
      </c>
      <c r="N543" s="9" t="str">
        <f t="shared" si="1"/>
        <v>https://www.linkedin.com/in/luispinto3927/</v>
      </c>
    </row>
    <row r="544">
      <c r="A544" s="40">
        <v>45510.699209224535</v>
      </c>
      <c r="B544" s="41">
        <v>2.0160382E8</v>
      </c>
      <c r="C544" s="42" t="s">
        <v>9117</v>
      </c>
      <c r="D544" s="42" t="s">
        <v>8189</v>
      </c>
      <c r="E544" s="41">
        <v>2023.0</v>
      </c>
      <c r="F544" s="43" t="s">
        <v>9118</v>
      </c>
      <c r="G544" s="42" t="s">
        <v>8183</v>
      </c>
      <c r="H544" s="42" t="s">
        <v>8223</v>
      </c>
      <c r="I544" s="42" t="s">
        <v>8186</v>
      </c>
      <c r="J544" s="33">
        <f>IF(A544="","", MAX(COUNTIF('AlumniEI SIGARRA'!A:A,B544),COUNTIF('AlumniEI SIGARRA'!B:B,IF(K544="",C544,K544)),COUNTIF('AlumniEI SIGARRA'!C:C,B544&amp;"@fe.up.pt")))</f>
        <v>1</v>
      </c>
      <c r="M544" s="1" t="str">
        <f t="shared" si="46"/>
        <v>Tiago Ferreira Alves </v>
      </c>
      <c r="N544" s="9" t="str">
        <f t="shared" si="1"/>
        <v>https://www.linkedin.com/in/tiagoalves123</v>
      </c>
    </row>
    <row r="545">
      <c r="A545" s="40">
        <v>45510.70720215278</v>
      </c>
      <c r="B545" s="41">
        <v>2.01405778E8</v>
      </c>
      <c r="C545" s="42" t="s">
        <v>2834</v>
      </c>
      <c r="D545" s="42" t="s">
        <v>8182</v>
      </c>
      <c r="E545" s="41">
        <v>2019.0</v>
      </c>
      <c r="F545" s="43" t="s">
        <v>9119</v>
      </c>
      <c r="G545" s="42" t="s">
        <v>8183</v>
      </c>
      <c r="H545" s="42"/>
      <c r="I545" s="42" t="s">
        <v>8188</v>
      </c>
      <c r="J545" s="33">
        <f>IF(A545="","", MAX(COUNTIF('AlumniEI SIGARRA'!A:A,B545),COUNTIF('AlumniEI SIGARRA'!B:B,IF(K545="",C545,K545)),COUNTIF('AlumniEI SIGARRA'!C:C,B545&amp;"@fe.up.pt")))</f>
        <v>1</v>
      </c>
      <c r="M545" s="1" t="str">
        <f t="shared" si="46"/>
        <v>Inês Isabel Correia Gomes</v>
      </c>
      <c r="N545" s="9" t="str">
        <f t="shared" si="1"/>
        <v>https://www.linkedin.com/in/inesgomes778/</v>
      </c>
    </row>
    <row r="546">
      <c r="A546" s="40">
        <v>45510.72317333333</v>
      </c>
      <c r="B546" s="42" t="s">
        <v>9120</v>
      </c>
      <c r="C546" s="42" t="s">
        <v>6368</v>
      </c>
      <c r="D546" s="42" t="s">
        <v>8182</v>
      </c>
      <c r="E546" s="41">
        <v>2011.0</v>
      </c>
      <c r="F546" s="43" t="s">
        <v>9121</v>
      </c>
      <c r="G546" s="42" t="s">
        <v>8191</v>
      </c>
      <c r="H546" s="42" t="s">
        <v>6370</v>
      </c>
      <c r="I546" s="42" t="s">
        <v>8186</v>
      </c>
      <c r="J546" s="33">
        <f>IF(A546="","", MAX(COUNTIF('AlumniEI SIGARRA'!A:A,B546),COUNTIF('AlumniEI SIGARRA'!B:B,IF(K546="",C546,K546)),COUNTIF('AlumniEI SIGARRA'!C:C,B546&amp;"@fe.up.pt")))</f>
        <v>1</v>
      </c>
      <c r="M546" s="1" t="str">
        <f t="shared" si="46"/>
        <v>Renato Bateira Cardoso</v>
      </c>
      <c r="N546" s="9" t="str">
        <f t="shared" si="1"/>
        <v>https://www.linkedin.com/in/renatocardoso17/</v>
      </c>
    </row>
    <row r="547">
      <c r="A547" s="40">
        <v>45510.74358135417</v>
      </c>
      <c r="B547" s="41">
        <v>2.02006322E8</v>
      </c>
      <c r="C547" s="42" t="s">
        <v>6001</v>
      </c>
      <c r="D547" s="42" t="s">
        <v>8194</v>
      </c>
      <c r="E547" s="41">
        <v>2023.0</v>
      </c>
      <c r="F547" s="43" t="s">
        <v>7862</v>
      </c>
      <c r="G547" s="42" t="s">
        <v>8191</v>
      </c>
      <c r="H547" s="42"/>
      <c r="I547" s="42" t="s">
        <v>8188</v>
      </c>
      <c r="J547" s="33">
        <f>IF(A547="","", MAX(COUNTIF('AlumniEI SIGARRA'!A:A,B547),COUNTIF('AlumniEI SIGARRA'!B:B,IF(K547="",C547,K547)),COUNTIF('AlumniEI SIGARRA'!C:C,B547&amp;"@fe.up.pt")))</f>
        <v>1</v>
      </c>
      <c r="M547" s="1" t="str">
        <f t="shared" si="46"/>
        <v>Pedro Manuel da Silva Gomes</v>
      </c>
      <c r="N547" s="9" t="str">
        <f t="shared" si="1"/>
        <v>https://www.linkedin.com/in/pedrogomes29/</v>
      </c>
    </row>
    <row r="548">
      <c r="A548" s="40">
        <v>45510.779910439815</v>
      </c>
      <c r="B548" s="41">
        <v>2.0170516E8</v>
      </c>
      <c r="C548" s="42" t="s">
        <v>6200</v>
      </c>
      <c r="D548" s="42" t="s">
        <v>8189</v>
      </c>
      <c r="E548" s="41">
        <v>2022.0</v>
      </c>
      <c r="F548" s="43" t="s">
        <v>8371</v>
      </c>
      <c r="G548" s="42" t="s">
        <v>8183</v>
      </c>
      <c r="H548" s="42" t="s">
        <v>6202</v>
      </c>
      <c r="I548" s="42" t="s">
        <v>8186</v>
      </c>
      <c r="J548" s="33">
        <f>IF(A548="","", MAX(COUNTIF('AlumniEI SIGARRA'!A:A,B548),COUNTIF('AlumniEI SIGARRA'!B:B,IF(K548="",C548,K548)),COUNTIF('AlumniEI SIGARRA'!C:C,B548&amp;"@fe.up.pt")))</f>
        <v>1</v>
      </c>
      <c r="M548" s="1" t="str">
        <f t="shared" si="46"/>
        <v>Pedro Miguel Rodrigues Ferraz Esteves</v>
      </c>
      <c r="N548" s="9" t="str">
        <f t="shared" si="1"/>
        <v>https://www.linkedin.com/in/pemesteves</v>
      </c>
    </row>
    <row r="549">
      <c r="A549" s="40">
        <v>45510.79908293982</v>
      </c>
      <c r="B549" s="41">
        <v>2.01704136E8</v>
      </c>
      <c r="C549" s="42" t="s">
        <v>1264</v>
      </c>
      <c r="D549" s="42" t="s">
        <v>8189</v>
      </c>
      <c r="E549" s="41">
        <v>2023.0</v>
      </c>
      <c r="F549" s="43" t="s">
        <v>9122</v>
      </c>
      <c r="G549" s="42" t="s">
        <v>8191</v>
      </c>
      <c r="H549" s="42" t="s">
        <v>9123</v>
      </c>
      <c r="I549" s="42" t="s">
        <v>8188</v>
      </c>
      <c r="J549" s="33">
        <f>IF(A549="","", MAX(COUNTIF('AlumniEI SIGARRA'!A:A,B549),COUNTIF('AlumniEI SIGARRA'!B:B,IF(K549="",C549,K549)),COUNTIF('AlumniEI SIGARRA'!C:C,B549&amp;"@fe.up.pt")))</f>
        <v>1</v>
      </c>
      <c r="M549" s="1" t="str">
        <f t="shared" si="46"/>
        <v>Cláudia Inês da Costa Martins</v>
      </c>
      <c r="N549" s="9" t="str">
        <f t="shared" si="1"/>
        <v>https://www.linkedin.com/in/claudiaidcm/</v>
      </c>
    </row>
    <row r="550">
      <c r="A550" s="40">
        <v>45510.8781041551</v>
      </c>
      <c r="B550" s="42"/>
      <c r="C550" s="42" t="s">
        <v>5577</v>
      </c>
      <c r="D550" s="42" t="s">
        <v>8182</v>
      </c>
      <c r="E550" s="41">
        <v>2019.0</v>
      </c>
      <c r="F550" s="43" t="s">
        <v>9124</v>
      </c>
      <c r="G550" s="42" t="s">
        <v>8191</v>
      </c>
      <c r="H550" s="42" t="s">
        <v>5579</v>
      </c>
      <c r="I550" s="42" t="s">
        <v>8188</v>
      </c>
      <c r="J550" s="33">
        <f>IF(A550="","", MAX(COUNTIF('AlumniEI SIGARRA'!A:A,B550),COUNTIF('AlumniEI SIGARRA'!B:B,IF(K550="",C550,K550)),COUNTIF('AlumniEI SIGARRA'!C:C,B550&amp;"@fe.up.pt")))</f>
        <v>1</v>
      </c>
      <c r="M550" s="1" t="str">
        <f t="shared" si="46"/>
        <v>Nuno Miguel Rainho Valente</v>
      </c>
      <c r="N550" s="9" t="str">
        <f t="shared" si="1"/>
        <v>https://www.linkedin.com/in/nmvalente5/</v>
      </c>
    </row>
    <row r="551">
      <c r="A551" s="40">
        <v>45511.7297615625</v>
      </c>
      <c r="B551" s="42" t="s">
        <v>8358</v>
      </c>
      <c r="C551" s="42" t="s">
        <v>9125</v>
      </c>
      <c r="D551" s="42" t="s">
        <v>8182</v>
      </c>
      <c r="E551" s="41">
        <v>2017.0</v>
      </c>
      <c r="F551" s="43" t="s">
        <v>8359</v>
      </c>
      <c r="G551" s="42" t="s">
        <v>8183</v>
      </c>
      <c r="H551" s="42" t="s">
        <v>3622</v>
      </c>
      <c r="I551" s="42" t="s">
        <v>8186</v>
      </c>
      <c r="J551" s="33">
        <f>IF(A551="","", MAX(COUNTIF('AlumniEI SIGARRA'!A:A,B551),COUNTIF('AlumniEI SIGARRA'!B:B,IF(K551="",C551,K551)),COUNTIF('AlumniEI SIGARRA'!C:C,B551&amp;"@fe.up.pt")))</f>
        <v>1</v>
      </c>
      <c r="M551" s="1" t="str">
        <f t="shared" si="46"/>
        <v>João Pedro Miranda Maia </v>
      </c>
      <c r="N551" s="9" t="str">
        <f t="shared" si="1"/>
        <v>https://www.linkedin.com/in/jpmmaia</v>
      </c>
    </row>
    <row r="552">
      <c r="A552" s="40">
        <v>45511.82525385417</v>
      </c>
      <c r="B552" s="41">
        <v>2.01605619E8</v>
      </c>
      <c r="C552" s="42" t="s">
        <v>7340</v>
      </c>
      <c r="D552" s="42" t="s">
        <v>8182</v>
      </c>
      <c r="E552" s="41">
        <v>2021.0</v>
      </c>
      <c r="F552" s="43" t="s">
        <v>9126</v>
      </c>
      <c r="G552" s="42" t="s">
        <v>8183</v>
      </c>
      <c r="H552" s="42" t="s">
        <v>9096</v>
      </c>
      <c r="I552" s="42" t="s">
        <v>8188</v>
      </c>
      <c r="J552" s="33">
        <f>IF(A552="","", MAX(COUNTIF('AlumniEI SIGARRA'!A:A,B552),COUNTIF('AlumniEI SIGARRA'!B:B,IF(K552="",C552,K552)),COUNTIF('AlumniEI SIGARRA'!C:C,B552&amp;"@fe.up.pt")))</f>
        <v>1</v>
      </c>
      <c r="M552" s="1" t="str">
        <f t="shared" si="46"/>
        <v>Tiago José Antunes Ribeiro</v>
      </c>
      <c r="N552" s="9" t="str">
        <f t="shared" si="1"/>
        <v>https://www.linkedin.com/in/tiago-ribeiro-933b29116/</v>
      </c>
    </row>
    <row r="553">
      <c r="A553" s="40">
        <v>45511.83149357639</v>
      </c>
      <c r="B553" s="42"/>
      <c r="C553" s="42" t="s">
        <v>9127</v>
      </c>
      <c r="D553" s="42" t="s">
        <v>8182</v>
      </c>
      <c r="E553" s="41">
        <v>2022.0</v>
      </c>
      <c r="F553" s="43" t="s">
        <v>8020</v>
      </c>
      <c r="G553" s="42" t="s">
        <v>8191</v>
      </c>
      <c r="H553" s="42" t="s">
        <v>5336</v>
      </c>
      <c r="I553" s="42" t="s">
        <v>8188</v>
      </c>
      <c r="J553" s="33">
        <f>IF(A553="","", MAX(COUNTIF('AlumniEI SIGARRA'!A:A,B553),COUNTIF('AlumniEI SIGARRA'!B:B,IF(K553="",C553,K553)),COUNTIF('AlumniEI SIGARRA'!C:C,B553&amp;"@fe.up.pt")))</f>
        <v>1</v>
      </c>
      <c r="K553" s="1" t="s">
        <v>5334</v>
      </c>
      <c r="M553" s="1" t="str">
        <f t="shared" si="46"/>
        <v>Moisés Pimenta Rocha</v>
      </c>
      <c r="N553" s="9" t="str">
        <f t="shared" si="1"/>
        <v>https://www.linkedin.com/in/moisesrocha99/</v>
      </c>
    </row>
    <row r="554">
      <c r="A554" s="40">
        <v>45511.97446094907</v>
      </c>
      <c r="B554" s="41">
        <v>2.02003509E8</v>
      </c>
      <c r="C554" s="42" t="s">
        <v>3942</v>
      </c>
      <c r="D554" s="42" t="s">
        <v>8194</v>
      </c>
      <c r="E554" s="41">
        <v>2023.0</v>
      </c>
      <c r="F554" s="42" t="s">
        <v>9128</v>
      </c>
      <c r="G554" s="42" t="s">
        <v>8392</v>
      </c>
      <c r="H554" s="42" t="s">
        <v>9129</v>
      </c>
      <c r="I554" s="42" t="s">
        <v>8188</v>
      </c>
      <c r="J554" s="33">
        <f>IF(A554="","", MAX(COUNTIF('AlumniEI SIGARRA'!A:A,B554),COUNTIF('AlumniEI SIGARRA'!B:B,IF(K554="",C554,K554)),COUNTIF('AlumniEI SIGARRA'!C:C,B554&amp;"@fe.up.pt")))</f>
        <v>1</v>
      </c>
      <c r="M554" s="1" t="str">
        <f t="shared" si="46"/>
        <v>José Diogo Pinto</v>
      </c>
      <c r="N554" s="1" t="str">
        <f t="shared" si="1"/>
        <v>www.linkedin.com/in/josédpinto</v>
      </c>
    </row>
    <row r="555">
      <c r="A555" s="40">
        <v>45512.4556178125</v>
      </c>
      <c r="B555" s="44" t="s">
        <v>8321</v>
      </c>
      <c r="C555" s="42" t="s">
        <v>265</v>
      </c>
      <c r="D555" s="42" t="s">
        <v>8182</v>
      </c>
      <c r="E555" s="41">
        <v>2014.0</v>
      </c>
      <c r="F555" s="43" t="s">
        <v>267</v>
      </c>
      <c r="G555" s="42" t="s">
        <v>8183</v>
      </c>
      <c r="H555" s="42" t="s">
        <v>8323</v>
      </c>
      <c r="I555" s="42" t="s">
        <v>8186</v>
      </c>
      <c r="J555" s="33">
        <f>IF(A555="","", MAX(COUNTIF('AlumniEI SIGARRA'!A:A,B555),COUNTIF('AlumniEI SIGARRA'!B:B,IF(K555="",C555,K555)),COUNTIF('AlumniEI SIGARRA'!C:C,B555&amp;"@fe.up.pt")))</f>
        <v>1</v>
      </c>
      <c r="M555" s="1" t="str">
        <f t="shared" si="46"/>
        <v>Ana Isabel Pires Magalhães Marques</v>
      </c>
      <c r="N555" s="9" t="str">
        <f t="shared" si="1"/>
        <v>https://www.linkedin.com/in/aisabelmarques/</v>
      </c>
    </row>
    <row r="556">
      <c r="A556" s="40">
        <v>45512.455731875</v>
      </c>
      <c r="B556" s="44" t="s">
        <v>8324</v>
      </c>
      <c r="C556" s="42" t="s">
        <v>278</v>
      </c>
      <c r="D556" s="42" t="s">
        <v>8182</v>
      </c>
      <c r="E556" s="41">
        <v>2014.0</v>
      </c>
      <c r="F556" s="43" t="s">
        <v>280</v>
      </c>
      <c r="G556" s="42" t="s">
        <v>8183</v>
      </c>
      <c r="H556" s="42" t="s">
        <v>8326</v>
      </c>
      <c r="I556" s="42" t="s">
        <v>8186</v>
      </c>
      <c r="J556" s="33">
        <f>IF(A556="","", MAX(COUNTIF('AlumniEI SIGARRA'!A:A,B556),COUNTIF('AlumniEI SIGARRA'!B:B,IF(K556="",C556,K556)),COUNTIF('AlumniEI SIGARRA'!C:C,B556&amp;"@fe.up.pt")))</f>
        <v>1</v>
      </c>
      <c r="M556" s="1" t="str">
        <f t="shared" si="46"/>
        <v>Ana Luísa Pires Magalhães Marques</v>
      </c>
      <c r="N556" s="9" t="str">
        <f t="shared" si="1"/>
        <v>https://www.linkedin.com/in/aluisamarques/</v>
      </c>
    </row>
    <row r="557">
      <c r="A557" s="40"/>
      <c r="B557" s="41"/>
      <c r="C557" s="42"/>
      <c r="D557" s="42"/>
      <c r="E557" s="41"/>
      <c r="F557" s="43"/>
      <c r="G557" s="42"/>
      <c r="H557" s="42"/>
      <c r="I557" s="42"/>
      <c r="J557" s="33" t="str">
        <f>IF(A557="","", MAX(COUNTIF('AlumniEI SIGARRA'!A:A,B557),COUNTIF('AlumniEI SIGARRA'!B:B,IF(K557="",C557,K557)),COUNTIF('AlumniEI SIGARRA'!C:C,B557&amp;"@fe.up.pt")))</f>
        <v/>
      </c>
      <c r="M557" s="1" t="str">
        <f t="shared" si="46"/>
        <v/>
      </c>
      <c r="N557" s="1" t="str">
        <f t="shared" si="1"/>
        <v/>
      </c>
    </row>
    <row r="558">
      <c r="A558" s="40"/>
      <c r="B558" s="41"/>
      <c r="C558" s="42"/>
      <c r="D558" s="42"/>
      <c r="E558" s="41"/>
      <c r="F558" s="43"/>
      <c r="G558" s="42"/>
      <c r="H558" s="42"/>
      <c r="I558" s="42"/>
      <c r="J558" s="33" t="str">
        <f>IF(A558="","", MAX(COUNTIF('AlumniEI SIGARRA'!A:A,B558),COUNTIF('AlumniEI SIGARRA'!B:B,IF(K558="",C558,K558)),COUNTIF('AlumniEI SIGARRA'!C:C,B558&amp;"@fe.up.pt")))</f>
        <v/>
      </c>
      <c r="M558" s="1" t="str">
        <f t="shared" si="46"/>
        <v/>
      </c>
      <c r="N558" s="1" t="str">
        <f t="shared" si="1"/>
        <v/>
      </c>
    </row>
    <row r="559">
      <c r="A559" s="40">
        <v>45512.47083954861</v>
      </c>
      <c r="B559" s="41">
        <v>25047.0</v>
      </c>
      <c r="C559" s="42" t="s">
        <v>7906</v>
      </c>
      <c r="D559" s="42" t="s">
        <v>8214</v>
      </c>
      <c r="E559" s="41">
        <v>2006.0</v>
      </c>
      <c r="F559" s="43" t="s">
        <v>7907</v>
      </c>
      <c r="G559" s="42" t="s">
        <v>8183</v>
      </c>
      <c r="H559" s="42" t="s">
        <v>7908</v>
      </c>
      <c r="I559" s="42" t="s">
        <v>8184</v>
      </c>
      <c r="J559" s="33">
        <f>IF(A559="","", MAX(COUNTIF('AlumniEI SIGARRA'!A:A,B559),COUNTIF('AlumniEI SIGARRA'!B:B,IF(K559="",C559,K559)),COUNTIF('AlumniEI SIGARRA'!C:C,B559&amp;"@fe.up.pt")))</f>
        <v>1</v>
      </c>
      <c r="K559" s="1" t="s">
        <v>6353</v>
      </c>
      <c r="M559" s="1" t="str">
        <f t="shared" si="46"/>
        <v>Rafaela Carla Rosendo Miranda</v>
      </c>
      <c r="N559" s="9" t="str">
        <f t="shared" si="1"/>
        <v>https://www.linkedin.com/in/rafaela-miranda-324a217/</v>
      </c>
    </row>
    <row r="560">
      <c r="A560" s="40">
        <v>45512.480694178244</v>
      </c>
      <c r="B560" s="44" t="s">
        <v>9130</v>
      </c>
      <c r="C560" s="42" t="s">
        <v>268</v>
      </c>
      <c r="D560" s="42" t="s">
        <v>8214</v>
      </c>
      <c r="E560" s="41">
        <v>2006.0</v>
      </c>
      <c r="F560" s="43" t="s">
        <v>9131</v>
      </c>
      <c r="G560" s="42" t="s">
        <v>8183</v>
      </c>
      <c r="H560" s="42" t="s">
        <v>9132</v>
      </c>
      <c r="I560" s="42" t="s">
        <v>8188</v>
      </c>
      <c r="J560" s="33">
        <f>IF(A560="","", MAX(COUNTIF('AlumniEI SIGARRA'!A:A,B560),COUNTIF('AlumniEI SIGARRA'!B:B,IF(K560="",C560,K560)),COUNTIF('AlumniEI SIGARRA'!C:C,B560&amp;"@fe.up.pt")))</f>
        <v>1</v>
      </c>
      <c r="M560" s="1" t="str">
        <f t="shared" si="46"/>
        <v>Ana Isabel Soares de Carvalho Coelho dos Santos</v>
      </c>
      <c r="N560" s="9" t="str">
        <f t="shared" si="1"/>
        <v>https://www.linkedin.com/in/annasanntos/</v>
      </c>
    </row>
    <row r="561">
      <c r="A561" s="40">
        <v>45512.91054679398</v>
      </c>
      <c r="B561" s="42" t="s">
        <v>9133</v>
      </c>
      <c r="C561" s="42" t="s">
        <v>5626</v>
      </c>
      <c r="D561" s="42" t="s">
        <v>8214</v>
      </c>
      <c r="E561" s="41">
        <v>2006.0</v>
      </c>
      <c r="F561" s="45" t="s">
        <v>9134</v>
      </c>
      <c r="G561" s="42" t="s">
        <v>8392</v>
      </c>
      <c r="H561" s="42"/>
      <c r="I561" s="42" t="s">
        <v>8184</v>
      </c>
      <c r="J561" s="33">
        <f>IF(A561="","", MAX(COUNTIF('AlumniEI SIGARRA'!A:A,B561),COUNTIF('AlumniEI SIGARRA'!B:B,IF(K561="",C561,K561)),COUNTIF('AlumniEI SIGARRA'!C:C,B561&amp;"@fe.up.pt")))</f>
        <v>1</v>
      </c>
      <c r="M561" s="1" t="str">
        <f t="shared" si="46"/>
        <v>Nuno Simão Pereira Ribeiro</v>
      </c>
      <c r="N561" s="9" t="str">
        <f t="shared" si="1"/>
        <v>https://www.linkedin.com/in/nuno-ribeiro-39b5331/</v>
      </c>
    </row>
    <row r="562">
      <c r="A562" s="40">
        <v>45514.978656875</v>
      </c>
      <c r="B562" s="41">
        <v>2.00300524E8</v>
      </c>
      <c r="C562" s="42" t="s">
        <v>664</v>
      </c>
      <c r="D562" s="42" t="s">
        <v>8182</v>
      </c>
      <c r="E562" s="41">
        <v>2009.0</v>
      </c>
      <c r="F562" s="43" t="s">
        <v>9135</v>
      </c>
      <c r="G562" s="42" t="s">
        <v>8183</v>
      </c>
      <c r="H562" s="42" t="s">
        <v>666</v>
      </c>
      <c r="I562" s="42" t="s">
        <v>8186</v>
      </c>
      <c r="J562" s="33">
        <f>IF(A562="","", MAX(COUNTIF('AlumniEI SIGARRA'!A:A,B562),COUNTIF('AlumniEI SIGARRA'!B:B,IF(K562="",C562,K562)),COUNTIF('AlumniEI SIGARRA'!C:C,B562&amp;"@fe.up.pt")))</f>
        <v>1</v>
      </c>
      <c r="M562" s="1" t="str">
        <f t="shared" si="46"/>
        <v>António da Cunha Barbosa</v>
      </c>
      <c r="N562" s="9" t="str">
        <f t="shared" si="1"/>
        <v>https://www.linkedin.com/in/cunhabarbosa/</v>
      </c>
    </row>
    <row r="563">
      <c r="A563" s="40">
        <v>45515.84597565972</v>
      </c>
      <c r="B563" s="41">
        <v>2.01503764E8</v>
      </c>
      <c r="C563" s="42" t="s">
        <v>7607</v>
      </c>
      <c r="D563" s="42" t="s">
        <v>8182</v>
      </c>
      <c r="E563" s="41">
        <v>2020.0</v>
      </c>
      <c r="F563" s="43" t="s">
        <v>9074</v>
      </c>
      <c r="G563" s="42" t="s">
        <v>8183</v>
      </c>
      <c r="H563" s="42"/>
      <c r="I563" s="42" t="s">
        <v>8188</v>
      </c>
      <c r="J563" s="33">
        <f>IF(A563="","", MAX(COUNTIF('AlumniEI SIGARRA'!A:A,B563),COUNTIF('AlumniEI SIGARRA'!B:B,IF(K563="",C563,K563)),COUNTIF('AlumniEI SIGARRA'!C:C,B563&amp;"@fe.up.pt")))</f>
        <v>1</v>
      </c>
      <c r="M563" s="1" t="str">
        <f t="shared" si="46"/>
        <v>Vicente Fernandes Ramada Caldeira Espinha</v>
      </c>
      <c r="N563" s="9" t="str">
        <f t="shared" si="1"/>
        <v>https://www.linkedin.com/in/vicenteespinha/</v>
      </c>
    </row>
    <row r="564">
      <c r="A564" s="40">
        <v>45519.53888261574</v>
      </c>
      <c r="B564" s="41">
        <v>2.0190492E8</v>
      </c>
      <c r="C564" s="42" t="s">
        <v>1936</v>
      </c>
      <c r="D564" s="42" t="s">
        <v>8189</v>
      </c>
      <c r="E564" s="41">
        <v>2024.0</v>
      </c>
      <c r="F564" s="43" t="s">
        <v>7921</v>
      </c>
      <c r="G564" s="42" t="s">
        <v>8183</v>
      </c>
      <c r="H564" s="42" t="s">
        <v>1938</v>
      </c>
      <c r="I564" s="42" t="s">
        <v>8184</v>
      </c>
      <c r="J564" s="33">
        <f>IF(A564="","", MAX(COUNTIF('AlumniEI SIGARRA'!A:A,B564),COUNTIF('AlumniEI SIGARRA'!B:B,IF(K564="",C564,K564)),COUNTIF('AlumniEI SIGARRA'!C:C,B564&amp;"@fe.up.pt")))</f>
        <v>1</v>
      </c>
      <c r="M564" s="1" t="str">
        <f t="shared" si="46"/>
        <v>Eunice Juliana Freitas Amorim</v>
      </c>
      <c r="N564" s="9" t="str">
        <f t="shared" si="1"/>
        <v>https://www.linkedin.com/in/eunice-amorim-a3663b240/</v>
      </c>
    </row>
    <row r="565">
      <c r="A565" s="40">
        <v>45539.897307499996</v>
      </c>
      <c r="B565" s="42" t="s">
        <v>8414</v>
      </c>
      <c r="C565" s="42" t="s">
        <v>1475</v>
      </c>
      <c r="D565" s="42" t="s">
        <v>8182</v>
      </c>
      <c r="E565" s="41">
        <v>2018.0</v>
      </c>
      <c r="F565" s="43" t="s">
        <v>7988</v>
      </c>
      <c r="G565" s="42" t="s">
        <v>8183</v>
      </c>
      <c r="H565" s="42" t="s">
        <v>7989</v>
      </c>
      <c r="I565" s="42" t="s">
        <v>8184</v>
      </c>
      <c r="J565" s="33">
        <f>IF(A565="","", MAX(COUNTIF('AlumniEI SIGARRA'!A:A,B565),COUNTIF('AlumniEI SIGARRA'!B:B,IF(K565="",C565,K565)),COUNTIF('AlumniEI SIGARRA'!C:C,B565&amp;"@fe.up.pt")))</f>
        <v>1</v>
      </c>
      <c r="M565" s="1" t="str">
        <f t="shared" si="46"/>
        <v>Daniel Silva Reis</v>
      </c>
      <c r="N565" s="9" t="str">
        <f t="shared" si="1"/>
        <v>https://www.linkedin.com/in/danielsilvareis/</v>
      </c>
    </row>
    <row r="566">
      <c r="A566" s="40">
        <v>45540.637548819446</v>
      </c>
      <c r="B566" s="42" t="s">
        <v>9136</v>
      </c>
      <c r="C566" s="42" t="s">
        <v>5020</v>
      </c>
      <c r="D566" s="42" t="s">
        <v>8182</v>
      </c>
      <c r="E566" s="41">
        <v>2018.0</v>
      </c>
      <c r="F566" s="43" t="s">
        <v>9137</v>
      </c>
      <c r="G566" s="42" t="s">
        <v>8183</v>
      </c>
      <c r="H566" s="42" t="s">
        <v>9080</v>
      </c>
      <c r="I566" s="42" t="s">
        <v>8186</v>
      </c>
      <c r="J566" s="33">
        <f>IF(A566="","", MAX(COUNTIF('AlumniEI SIGARRA'!A:A,B566),COUNTIF('AlumniEI SIGARRA'!B:B,IF(K566="",C566,K566)),COUNTIF('AlumniEI SIGARRA'!C:C,B566&amp;"@fe.up.pt")))</f>
        <v>1</v>
      </c>
      <c r="M566" s="1" t="str">
        <f t="shared" si="46"/>
        <v>Marina Filipa Franco Camilo</v>
      </c>
      <c r="N566" s="9" t="str">
        <f t="shared" si="1"/>
        <v>https://www.linkedin.com/in/marinaffcamilo</v>
      </c>
    </row>
    <row r="567">
      <c r="A567" s="40">
        <v>45541.87878641204</v>
      </c>
      <c r="B567" s="42" t="s">
        <v>9138</v>
      </c>
      <c r="C567" s="42" t="s">
        <v>9139</v>
      </c>
      <c r="D567" s="42" t="s">
        <v>8214</v>
      </c>
      <c r="E567" s="41">
        <v>2007.0</v>
      </c>
      <c r="F567" s="43" t="s">
        <v>9140</v>
      </c>
      <c r="G567" s="42" t="s">
        <v>8183</v>
      </c>
      <c r="H567" s="42"/>
      <c r="I567" s="42" t="s">
        <v>8184</v>
      </c>
      <c r="J567" s="33">
        <f>IF(A567="","", MAX(COUNTIF('AlumniEI SIGARRA'!A:A,B567),COUNTIF('AlumniEI SIGARRA'!B:B,IF(K567="",C567,K567)),COUNTIF('AlumniEI SIGARRA'!C:C,B567&amp;"@fe.up.pt")))</f>
        <v>1</v>
      </c>
      <c r="K567" s="1" t="s">
        <v>7042</v>
      </c>
      <c r="M567" s="1" t="str">
        <f t="shared" si="46"/>
        <v>Sérgio Manuel Xavier Mendes da Costa Pires</v>
      </c>
      <c r="N567" s="9" t="str">
        <f t="shared" si="1"/>
        <v>https://www.linkedin.com/in/sergioxavier</v>
      </c>
    </row>
    <row r="568">
      <c r="A568" s="40">
        <v>45541.90364931713</v>
      </c>
      <c r="B568" s="42" t="s">
        <v>9141</v>
      </c>
      <c r="C568" s="42" t="s">
        <v>8573</v>
      </c>
      <c r="D568" s="42" t="s">
        <v>8214</v>
      </c>
      <c r="E568" s="41">
        <v>1999.0</v>
      </c>
      <c r="F568" s="43" t="s">
        <v>138</v>
      </c>
      <c r="G568" s="42" t="s">
        <v>8183</v>
      </c>
      <c r="H568" s="42" t="s">
        <v>139</v>
      </c>
      <c r="I568" s="42" t="s">
        <v>8184</v>
      </c>
      <c r="J568" s="33">
        <f>IF(A568="","", MAX(COUNTIF('AlumniEI SIGARRA'!A:A,B568),COUNTIF('AlumniEI SIGARRA'!B:B,IF(K568="",C568,K568)),COUNTIF('AlumniEI SIGARRA'!C:C,B568&amp;"@fe.up.pt")))</f>
        <v>1</v>
      </c>
      <c r="K568" s="1" t="s">
        <v>136</v>
      </c>
      <c r="M568" s="1" t="str">
        <f t="shared" si="46"/>
        <v>Alexandre Jorge Teixeira Miranda Pinto</v>
      </c>
      <c r="N568" s="9" t="str">
        <f t="shared" si="1"/>
        <v>https://www.linkedin.com/in/alexandre-miranda-pinto/</v>
      </c>
    </row>
    <row r="569">
      <c r="A569" s="40">
        <v>45542.946174826386</v>
      </c>
      <c r="B569" s="41">
        <v>2.01606486E8</v>
      </c>
      <c r="C569" s="42" t="s">
        <v>4990</v>
      </c>
      <c r="D569" s="42" t="s">
        <v>8189</v>
      </c>
      <c r="E569" s="41">
        <v>2023.0</v>
      </c>
      <c r="F569" s="43" t="s">
        <v>9142</v>
      </c>
      <c r="G569" s="42" t="s">
        <v>8191</v>
      </c>
      <c r="H569" s="42"/>
      <c r="I569" s="42" t="s">
        <v>8184</v>
      </c>
      <c r="J569" s="33">
        <f>IF(A569="","", MAX(COUNTIF('AlumniEI SIGARRA'!A:A,B569),COUNTIF('AlumniEI SIGARRA'!B:B,IF(K569="",C569,K569)),COUNTIF('AlumniEI SIGARRA'!C:C,B569&amp;"@fe.up.pt")))</f>
        <v>1</v>
      </c>
      <c r="M569" s="1" t="str">
        <f t="shared" si="46"/>
        <v>Mariana Ferreira Dias</v>
      </c>
      <c r="N569" s="9" t="str">
        <f t="shared" si="1"/>
        <v>https://www.linkedin.com/in/mariana-ferreira-dias/</v>
      </c>
    </row>
    <row r="570">
      <c r="A570" s="40">
        <v>45544.635405925925</v>
      </c>
      <c r="B570" s="41">
        <v>2.0130856E8</v>
      </c>
      <c r="C570" s="42" t="s">
        <v>9143</v>
      </c>
      <c r="D570" s="42" t="s">
        <v>8182</v>
      </c>
      <c r="E570" s="41">
        <v>2018.0</v>
      </c>
      <c r="F570" s="43" t="s">
        <v>9144</v>
      </c>
      <c r="G570" s="42" t="s">
        <v>8191</v>
      </c>
      <c r="H570" s="42" t="s">
        <v>9145</v>
      </c>
      <c r="I570" s="42" t="s">
        <v>8184</v>
      </c>
      <c r="J570" s="33">
        <f>IF(A570="","", MAX(COUNTIF('AlumniEI SIGARRA'!A:A,B570),COUNTIF('AlumniEI SIGARRA'!B:B,IF(K570="",C570,K570)),COUNTIF('AlumniEI SIGARRA'!C:C,B570&amp;"@fe.up.pt")))</f>
        <v>1</v>
      </c>
      <c r="M570" s="1" t="str">
        <f t="shared" si="46"/>
        <v>Joao Filipe Magalhães Moreira</v>
      </c>
      <c r="N570" s="9" t="str">
        <f t="shared" si="1"/>
        <v>https://www.linkedin.com/in/filipemm</v>
      </c>
    </row>
    <row r="571">
      <c r="A571" s="40">
        <v>45545.74276787037</v>
      </c>
      <c r="B571" s="41">
        <v>2.01907747E8</v>
      </c>
      <c r="C571" s="42" t="s">
        <v>2125</v>
      </c>
      <c r="D571" s="42" t="s">
        <v>8182</v>
      </c>
      <c r="E571" s="41">
        <v>2024.0</v>
      </c>
      <c r="F571" s="43" t="s">
        <v>9146</v>
      </c>
      <c r="G571" s="42" t="s">
        <v>8191</v>
      </c>
      <c r="H571" s="42"/>
      <c r="I571" s="42" t="s">
        <v>8188</v>
      </c>
      <c r="J571" s="33">
        <f>IF(A571="","", MAX(COUNTIF('AlumniEI SIGARRA'!A:A,B571),COUNTIF('AlumniEI SIGARRA'!B:B,IF(K571="",C571,K571)),COUNTIF('AlumniEI SIGARRA'!C:C,B571&amp;"@fe.up.pt")))</f>
        <v>1</v>
      </c>
      <c r="M571" s="1" t="str">
        <f t="shared" si="46"/>
        <v>Filipe de Morais Teixeira Pinto</v>
      </c>
      <c r="N571" s="9" t="str">
        <f t="shared" si="1"/>
        <v>https://www.linkedin.com/in/filipe-pinto01/</v>
      </c>
    </row>
    <row r="572">
      <c r="A572" s="40">
        <v>45546.63914158565</v>
      </c>
      <c r="B572" s="42" t="s">
        <v>9147</v>
      </c>
      <c r="C572" s="42" t="s">
        <v>9148</v>
      </c>
      <c r="D572" s="42" t="s">
        <v>8182</v>
      </c>
      <c r="E572" s="41">
        <v>2018.0</v>
      </c>
      <c r="F572" s="43" t="s">
        <v>7991</v>
      </c>
      <c r="G572" s="42" t="s">
        <v>8183</v>
      </c>
      <c r="H572" s="42" t="s">
        <v>7992</v>
      </c>
      <c r="I572" s="42" t="s">
        <v>8184</v>
      </c>
      <c r="J572" s="33">
        <f>IF(A572="","", MAX(COUNTIF('AlumniEI SIGARRA'!A:A,B572),COUNTIF('AlumniEI SIGARRA'!B:B,IF(K572="",C572,K572)),COUNTIF('AlumniEI SIGARRA'!C:C,B572&amp;"@fe.up.pt")))</f>
        <v>1</v>
      </c>
      <c r="M572" s="1" t="str">
        <f t="shared" si="46"/>
        <v>Ines Alexandra dos Santos Carneiro</v>
      </c>
      <c r="N572" s="9" t="str">
        <f t="shared" si="1"/>
        <v>https://www.linkedin.com/in/ines-carneiro/</v>
      </c>
    </row>
    <row r="573">
      <c r="J573" s="33" t="str">
        <f>IF(A573="","", MAX(COUNTIF('AlumniEI SIGARRA'!A:A,B573),COUNTIF('AlumniEI SIGARRA'!B:B,IF(K573="",C573,K573)),COUNTIF('AlumniEI SIGARRA'!C:C,B573&amp;"@fe.up.pt")))</f>
        <v/>
      </c>
      <c r="M573" s="1" t="str">
        <f t="shared" si="46"/>
        <v/>
      </c>
      <c r="N573" s="1" t="str">
        <f t="shared" si="1"/>
        <v/>
      </c>
    </row>
    <row r="574">
      <c r="J574" s="33" t="str">
        <f>IF(A574="","", MAX(COUNTIF('AlumniEI SIGARRA'!A:A,B574),COUNTIF('AlumniEI SIGARRA'!B:B,IF(K574="",C574,K574)),COUNTIF('AlumniEI SIGARRA'!C:C,B574&amp;"@fe.up.pt")))</f>
        <v/>
      </c>
      <c r="M574" s="1" t="str">
        <f t="shared" si="46"/>
        <v/>
      </c>
      <c r="N574" s="1" t="str">
        <f t="shared" si="1"/>
        <v/>
      </c>
    </row>
    <row r="575">
      <c r="J575" s="33" t="str">
        <f>IF(A575="","", MAX(COUNTIF('AlumniEI SIGARRA'!A:A,B575),COUNTIF('AlumniEI SIGARRA'!B:B,IF(K575="",C575,K575)),COUNTIF('AlumniEI SIGARRA'!C:C,B575&amp;"@fe.up.pt")))</f>
        <v/>
      </c>
      <c r="M575" s="1" t="str">
        <f t="shared" si="46"/>
        <v/>
      </c>
      <c r="N575" s="1" t="str">
        <f t="shared" si="1"/>
        <v/>
      </c>
    </row>
    <row r="576">
      <c r="J576" s="33" t="str">
        <f>IF(A576="","", MAX(COUNTIF('AlumniEI SIGARRA'!A:A,B576),COUNTIF('AlumniEI SIGARRA'!B:B,IF(K576="",C576,K576)),COUNTIF('AlumniEI SIGARRA'!C:C,B576&amp;"@fe.up.pt")))</f>
        <v/>
      </c>
      <c r="M576" s="1" t="str">
        <f t="shared" si="46"/>
        <v/>
      </c>
      <c r="N576" s="1" t="str">
        <f t="shared" si="1"/>
        <v/>
      </c>
    </row>
    <row r="577">
      <c r="J577" s="33" t="str">
        <f>IF(A577="","", MAX(COUNTIF('AlumniEI SIGARRA'!A:A,B577),COUNTIF('AlumniEI SIGARRA'!B:B,IF(K577="",C577,K577)),COUNTIF('AlumniEI SIGARRA'!C:C,B577&amp;"@fe.up.pt")))</f>
        <v/>
      </c>
      <c r="M577" s="1" t="str">
        <f t="shared" si="46"/>
        <v/>
      </c>
      <c r="N577" s="1" t="str">
        <f t="shared" si="1"/>
        <v/>
      </c>
    </row>
    <row r="578">
      <c r="J578" s="33" t="str">
        <f>IF(A578="","", MAX(COUNTIF('AlumniEI SIGARRA'!A:A,B578),COUNTIF('AlumniEI SIGARRA'!B:B,IF(K578="",C578,K578)),COUNTIF('AlumniEI SIGARRA'!C:C,B578&amp;"@fe.up.pt")))</f>
        <v/>
      </c>
      <c r="M578" s="1" t="str">
        <f t="shared" si="46"/>
        <v/>
      </c>
      <c r="N578" s="1" t="str">
        <f t="shared" si="1"/>
        <v/>
      </c>
    </row>
    <row r="579">
      <c r="J579" s="33" t="str">
        <f>IF(A579="","", MAX(COUNTIF('AlumniEI SIGARRA'!A:A,B579),COUNTIF('AlumniEI SIGARRA'!B:B,IF(K579="",C579,K579)),COUNTIF('AlumniEI SIGARRA'!C:C,B579&amp;"@fe.up.pt")))</f>
        <v/>
      </c>
      <c r="M579" s="1" t="str">
        <f t="shared" si="46"/>
        <v/>
      </c>
      <c r="N579" s="1" t="str">
        <f t="shared" si="1"/>
        <v/>
      </c>
    </row>
    <row r="580">
      <c r="J580" s="33" t="str">
        <f>IF(A580="","", MAX(COUNTIF('AlumniEI SIGARRA'!A:A,B580),COUNTIF('AlumniEI SIGARRA'!B:B,IF(K580="",C580,K580)),COUNTIF('AlumniEI SIGARRA'!C:C,B580&amp;"@fe.up.pt")))</f>
        <v/>
      </c>
      <c r="M580" s="1" t="str">
        <f t="shared" si="46"/>
        <v/>
      </c>
      <c r="N580" s="1" t="str">
        <f t="shared" si="1"/>
        <v/>
      </c>
    </row>
    <row r="581">
      <c r="J581" s="33" t="str">
        <f>IF(A581="","", MAX(COUNTIF('AlumniEI SIGARRA'!A:A,B581),COUNTIF('AlumniEI SIGARRA'!B:B,IF(K581="",C581,K581)),COUNTIF('AlumniEI SIGARRA'!C:C,B581&amp;"@fe.up.pt")))</f>
        <v/>
      </c>
      <c r="M581" s="1" t="str">
        <f t="shared" si="46"/>
        <v/>
      </c>
      <c r="N581" s="1" t="str">
        <f t="shared" si="1"/>
        <v/>
      </c>
    </row>
    <row r="582">
      <c r="J582" s="33" t="str">
        <f>IF(A582="","", MAX(COUNTIF('AlumniEI SIGARRA'!A:A,B582),COUNTIF('AlumniEI SIGARRA'!B:B,IF(K582="",C582,K582)),COUNTIF('AlumniEI SIGARRA'!C:C,B582&amp;"@fe.up.pt")))</f>
        <v/>
      </c>
      <c r="M582" s="1" t="str">
        <f t="shared" si="46"/>
        <v/>
      </c>
      <c r="N582" s="1" t="str">
        <f t="shared" si="1"/>
        <v/>
      </c>
    </row>
    <row r="583">
      <c r="J583" s="33" t="str">
        <f>IF(A583="","", MAX(COUNTIF('AlumniEI SIGARRA'!A:A,B583),COUNTIF('AlumniEI SIGARRA'!B:B,IF(K583="",C583,K583)),COUNTIF('AlumniEI SIGARRA'!C:C,B583&amp;"@fe.up.pt")))</f>
        <v/>
      </c>
      <c r="M583" s="1" t="str">
        <f t="shared" si="46"/>
        <v/>
      </c>
      <c r="N583" s="1" t="str">
        <f t="shared" si="1"/>
        <v/>
      </c>
    </row>
    <row r="584">
      <c r="J584" s="33" t="str">
        <f>IF(A584="","", MAX(COUNTIF('AlumniEI SIGARRA'!A:A,B584),COUNTIF('AlumniEI SIGARRA'!B:B,IF(K584="",C584,K584)),COUNTIF('AlumniEI SIGARRA'!C:C,B584&amp;"@fe.up.pt")))</f>
        <v/>
      </c>
      <c r="M584" s="1" t="str">
        <f t="shared" si="46"/>
        <v/>
      </c>
      <c r="N584" s="1" t="str">
        <f t="shared" si="1"/>
        <v/>
      </c>
    </row>
    <row r="585">
      <c r="J585" s="33" t="str">
        <f>IF(A585="","", MAX(COUNTIF('AlumniEI SIGARRA'!A:A,B585),COUNTIF('AlumniEI SIGARRA'!B:B,IF(K585="",C585,K585)),COUNTIF('AlumniEI SIGARRA'!C:C,B585&amp;"@fe.up.pt")))</f>
        <v/>
      </c>
      <c r="M585" s="1" t="str">
        <f t="shared" si="46"/>
        <v/>
      </c>
      <c r="N585" s="1" t="str">
        <f t="shared" si="1"/>
        <v/>
      </c>
    </row>
    <row r="586">
      <c r="J586" s="33" t="str">
        <f>IF(A586="","", MAX(COUNTIF('AlumniEI SIGARRA'!A:A,B586),COUNTIF('AlumniEI SIGARRA'!B:B,IF(K586="",C586,K586)),COUNTIF('AlumniEI SIGARRA'!C:C,B586&amp;"@fe.up.pt")))</f>
        <v/>
      </c>
      <c r="M586" s="1" t="str">
        <f t="shared" si="46"/>
        <v/>
      </c>
      <c r="N586" s="1" t="str">
        <f t="shared" si="1"/>
        <v/>
      </c>
    </row>
    <row r="587">
      <c r="J587" s="33" t="str">
        <f>IF(A587="","", MAX(COUNTIF('AlumniEI SIGARRA'!A:A,B587),COUNTIF('AlumniEI SIGARRA'!B:B,IF(K587="",C587,K587)),COUNTIF('AlumniEI SIGARRA'!C:C,B587&amp;"@fe.up.pt")))</f>
        <v/>
      </c>
      <c r="M587" s="1" t="str">
        <f t="shared" si="46"/>
        <v/>
      </c>
      <c r="N587" s="1" t="str">
        <f t="shared" si="1"/>
        <v/>
      </c>
    </row>
    <row r="588">
      <c r="J588" s="33" t="str">
        <f>IF(A588="","", MAX(COUNTIF('AlumniEI SIGARRA'!A:A,B588),COUNTIF('AlumniEI SIGARRA'!B:B,IF(K588="",C588,K588)),COUNTIF('AlumniEI SIGARRA'!C:C,B588&amp;"@fe.up.pt")))</f>
        <v/>
      </c>
      <c r="M588" s="1" t="str">
        <f t="shared" si="46"/>
        <v/>
      </c>
      <c r="N588" s="1" t="str">
        <f t="shared" si="1"/>
        <v/>
      </c>
    </row>
    <row r="589">
      <c r="J589" s="33" t="str">
        <f>IF(A589="","", MAX(COUNTIF('AlumniEI SIGARRA'!A:A,B589),COUNTIF('AlumniEI SIGARRA'!B:B,IF(K589="",C589,K589)),COUNTIF('AlumniEI SIGARRA'!C:C,B589&amp;"@fe.up.pt")))</f>
        <v/>
      </c>
      <c r="M589" s="1" t="str">
        <f t="shared" si="46"/>
        <v/>
      </c>
      <c r="N589" s="1" t="str">
        <f t="shared" si="1"/>
        <v/>
      </c>
    </row>
    <row r="590">
      <c r="J590" s="33" t="str">
        <f>IF(A590="","", MAX(COUNTIF('AlumniEI SIGARRA'!A:A,B590),COUNTIF('AlumniEI SIGARRA'!B:B,IF(K590="",C590,K590)),COUNTIF('AlumniEI SIGARRA'!C:C,B590&amp;"@fe.up.pt")))</f>
        <v/>
      </c>
      <c r="M590" s="1" t="str">
        <f t="shared" si="46"/>
        <v/>
      </c>
      <c r="N590" s="1" t="str">
        <f t="shared" si="1"/>
        <v/>
      </c>
    </row>
    <row r="591">
      <c r="J591" s="33" t="str">
        <f>IF(A591="","", MAX(COUNTIF('AlumniEI SIGARRA'!A:A,B591),COUNTIF('AlumniEI SIGARRA'!B:B,IF(K591="",C591,K591)),COUNTIF('AlumniEI SIGARRA'!C:C,B591&amp;"@fe.up.pt")))</f>
        <v/>
      </c>
      <c r="M591" s="1" t="str">
        <f t="shared" si="46"/>
        <v/>
      </c>
      <c r="N591" s="1" t="str">
        <f t="shared" si="1"/>
        <v/>
      </c>
    </row>
    <row r="592">
      <c r="J592" s="33" t="str">
        <f>IF(A592="","", MAX(COUNTIF('AlumniEI SIGARRA'!A:A,B592),COUNTIF('AlumniEI SIGARRA'!B:B,IF(K592="",C592,K592)),COUNTIF('AlumniEI SIGARRA'!C:C,B592&amp;"@fe.up.pt")))</f>
        <v/>
      </c>
      <c r="M592" s="1" t="str">
        <f t="shared" si="46"/>
        <v/>
      </c>
      <c r="N592" s="1" t="str">
        <f t="shared" si="1"/>
        <v/>
      </c>
    </row>
    <row r="593">
      <c r="J593" s="33" t="str">
        <f>IF(A593="","", MAX(COUNTIF('AlumniEI SIGARRA'!A:A,B593),COUNTIF('AlumniEI SIGARRA'!B:B,IF(K593="",C593,K593)),COUNTIF('AlumniEI SIGARRA'!C:C,B593&amp;"@fe.up.pt")))</f>
        <v/>
      </c>
      <c r="M593" s="1" t="str">
        <f t="shared" si="46"/>
        <v/>
      </c>
      <c r="N593" s="1" t="str">
        <f t="shared" si="1"/>
        <v/>
      </c>
    </row>
    <row r="594">
      <c r="J594" s="33" t="str">
        <f>IF(A594="","", MAX(COUNTIF('AlumniEI SIGARRA'!A:A,B594),COUNTIF('AlumniEI SIGARRA'!B:B,IF(K594="",C594,K594)),COUNTIF('AlumniEI SIGARRA'!C:C,B594&amp;"@fe.up.pt")))</f>
        <v/>
      </c>
      <c r="M594" s="1" t="str">
        <f t="shared" si="46"/>
        <v/>
      </c>
      <c r="N594" s="1" t="str">
        <f t="shared" si="1"/>
        <v/>
      </c>
    </row>
    <row r="595">
      <c r="J595" s="33" t="str">
        <f>IF(A595="","", MAX(COUNTIF('AlumniEI SIGARRA'!A:A,B595),COUNTIF('AlumniEI SIGARRA'!B:B,IF(K595="",C595,K595)),COUNTIF('AlumniEI SIGARRA'!C:C,B595&amp;"@fe.up.pt")))</f>
        <v/>
      </c>
      <c r="M595" s="1" t="str">
        <f t="shared" si="46"/>
        <v/>
      </c>
      <c r="N595" s="1" t="str">
        <f t="shared" si="1"/>
        <v/>
      </c>
    </row>
    <row r="596">
      <c r="J596" s="33" t="str">
        <f>IF(A596="","", MAX(COUNTIF('AlumniEI SIGARRA'!A:A,B596),COUNTIF('AlumniEI SIGARRA'!B:B,IF(K596="",C596,K596)),COUNTIF('AlumniEI SIGARRA'!C:C,B596&amp;"@fe.up.pt")))</f>
        <v/>
      </c>
      <c r="M596" s="1" t="str">
        <f t="shared" si="46"/>
        <v/>
      </c>
      <c r="N596" s="1" t="str">
        <f t="shared" si="1"/>
        <v/>
      </c>
    </row>
    <row r="597">
      <c r="J597" s="33" t="str">
        <f>IF(A597="","", MAX(COUNTIF('AlumniEI SIGARRA'!A:A,B597),COUNTIF('AlumniEI SIGARRA'!B:B,IF(K597="",C597,K597)),COUNTIF('AlumniEI SIGARRA'!C:C,B597&amp;"@fe.up.pt")))</f>
        <v/>
      </c>
      <c r="M597" s="1" t="str">
        <f t="shared" si="46"/>
        <v/>
      </c>
      <c r="N597" s="1" t="str">
        <f t="shared" si="1"/>
        <v/>
      </c>
    </row>
    <row r="598">
      <c r="J598" s="33" t="str">
        <f>IF(A598="","", MAX(COUNTIF('AlumniEI SIGARRA'!A:A,B598),COUNTIF('AlumniEI SIGARRA'!B:B,IF(K598="",C598,K598)),COUNTIF('AlumniEI SIGARRA'!C:C,B598&amp;"@fe.up.pt")))</f>
        <v/>
      </c>
      <c r="M598" s="1" t="str">
        <f t="shared" si="46"/>
        <v/>
      </c>
      <c r="N598" s="1" t="str">
        <f t="shared" si="1"/>
        <v/>
      </c>
    </row>
    <row r="599">
      <c r="J599" s="33" t="str">
        <f>IF(A599="","", MAX(COUNTIF('AlumniEI SIGARRA'!A:A,B599),COUNTIF('AlumniEI SIGARRA'!B:B,IF(K599="",C599,K599)),COUNTIF('AlumniEI SIGARRA'!C:C,B599&amp;"@fe.up.pt")))</f>
        <v/>
      </c>
      <c r="M599" s="1" t="str">
        <f t="shared" si="46"/>
        <v/>
      </c>
      <c r="N599" s="1" t="str">
        <f t="shared" si="1"/>
        <v/>
      </c>
    </row>
    <row r="600">
      <c r="J600" s="33" t="str">
        <f>IF(A600="","", MAX(COUNTIF('AlumniEI SIGARRA'!A:A,B600),COUNTIF('AlumniEI SIGARRA'!B:B,IF(K600="",C600,K600)),COUNTIF('AlumniEI SIGARRA'!C:C,B600&amp;"@fe.up.pt")))</f>
        <v/>
      </c>
      <c r="M600" s="1" t="str">
        <f t="shared" si="46"/>
        <v/>
      </c>
      <c r="N600" s="1" t="str">
        <f t="shared" si="1"/>
        <v/>
      </c>
    </row>
    <row r="601">
      <c r="J601" s="33" t="str">
        <f>IF(A601="","", MAX(COUNTIF('AlumniEI SIGARRA'!A:A,B601),COUNTIF('AlumniEI SIGARRA'!B:B,IF(K601="",C601,K601)),COUNTIF('AlumniEI SIGARRA'!C:C,B601&amp;"@fe.up.pt")))</f>
        <v/>
      </c>
      <c r="M601" s="1" t="str">
        <f t="shared" si="46"/>
        <v/>
      </c>
      <c r="N601" s="1" t="str">
        <f t="shared" si="1"/>
        <v/>
      </c>
    </row>
    <row r="602">
      <c r="J602" s="33" t="str">
        <f>IF(A602="","", MAX(COUNTIF('AlumniEI SIGARRA'!A:A,B602),COUNTIF('AlumniEI SIGARRA'!B:B,IF(K602="",C602,K602)),COUNTIF('AlumniEI SIGARRA'!C:C,B602&amp;"@fe.up.pt")))</f>
        <v/>
      </c>
      <c r="M602" s="1" t="str">
        <f t="shared" si="46"/>
        <v/>
      </c>
      <c r="N602" s="1" t="str">
        <f t="shared" si="1"/>
        <v/>
      </c>
    </row>
    <row r="603">
      <c r="J603" s="33" t="str">
        <f>IF(A603="","", MAX(COUNTIF('AlumniEI SIGARRA'!A:A,B603),COUNTIF('AlumniEI SIGARRA'!B:B,IF(K603="",C603,K603)),COUNTIF('AlumniEI SIGARRA'!C:C,B603&amp;"@fe.up.pt")))</f>
        <v/>
      </c>
      <c r="M603" s="1" t="str">
        <f t="shared" si="46"/>
        <v/>
      </c>
      <c r="N603" s="1" t="str">
        <f t="shared" si="1"/>
        <v/>
      </c>
    </row>
    <row r="604">
      <c r="J604" s="33" t="str">
        <f>IF(A604="","", MAX(COUNTIF('AlumniEI SIGARRA'!A:A,B604),COUNTIF('AlumniEI SIGARRA'!B:B,IF(K604="",C604,K604)),COUNTIF('AlumniEI SIGARRA'!C:C,B604&amp;"@fe.up.pt")))</f>
        <v/>
      </c>
      <c r="M604" s="1" t="str">
        <f t="shared" si="46"/>
        <v/>
      </c>
      <c r="N604" s="1" t="str">
        <f t="shared" si="1"/>
        <v/>
      </c>
    </row>
    <row r="605">
      <c r="J605" s="33" t="str">
        <f>IF(A605="","", MAX(COUNTIF('AlumniEI SIGARRA'!A:A,B605),COUNTIF('AlumniEI SIGARRA'!B:B,IF(K605="",C605,K605)),COUNTIF('AlumniEI SIGARRA'!C:C,B605&amp;"@fe.up.pt")))</f>
        <v/>
      </c>
      <c r="M605" s="1" t="str">
        <f t="shared" si="46"/>
        <v/>
      </c>
      <c r="N605" s="1" t="str">
        <f t="shared" si="1"/>
        <v/>
      </c>
    </row>
    <row r="606">
      <c r="J606" s="33" t="str">
        <f>IF(A606="","", MAX(COUNTIF('AlumniEI SIGARRA'!A:A,B606),COUNTIF('AlumniEI SIGARRA'!B:B,IF(K606="",C606,K606)),COUNTIF('AlumniEI SIGARRA'!C:C,B606&amp;"@fe.up.pt")))</f>
        <v/>
      </c>
      <c r="M606" s="1" t="str">
        <f t="shared" si="46"/>
        <v/>
      </c>
      <c r="N606" s="1" t="str">
        <f t="shared" si="1"/>
        <v/>
      </c>
    </row>
    <row r="607">
      <c r="J607" s="33" t="str">
        <f>IF(A607="","", MAX(COUNTIF('AlumniEI SIGARRA'!A:A,B607),COUNTIF('AlumniEI SIGARRA'!B:B,IF(K607="",C607,K607)),COUNTIF('AlumniEI SIGARRA'!C:C,B607&amp;"@fe.up.pt")))</f>
        <v/>
      </c>
      <c r="M607" s="1" t="str">
        <f t="shared" si="46"/>
        <v/>
      </c>
      <c r="N607" s="1" t="str">
        <f t="shared" si="1"/>
        <v/>
      </c>
    </row>
    <row r="608">
      <c r="J608" s="33" t="str">
        <f>IF(A608="","", MAX(COUNTIF('AlumniEI SIGARRA'!A:A,B608),COUNTIF('AlumniEI SIGARRA'!B:B,IF(K608="",C608,K608)),COUNTIF('AlumniEI SIGARRA'!C:C,B608&amp;"@fe.up.pt")))</f>
        <v/>
      </c>
      <c r="M608" s="1" t="str">
        <f t="shared" si="46"/>
        <v/>
      </c>
      <c r="N608" s="1" t="str">
        <f t="shared" si="1"/>
        <v/>
      </c>
    </row>
    <row r="609">
      <c r="J609" s="33" t="str">
        <f>IF(A609="","", MAX(COUNTIF('AlumniEI SIGARRA'!A:A,B609),COUNTIF('AlumniEI SIGARRA'!B:B,IF(K609="",C609,K609)),COUNTIF('AlumniEI SIGARRA'!C:C,B609&amp;"@fe.up.pt")))</f>
        <v/>
      </c>
      <c r="M609" s="1" t="str">
        <f t="shared" si="46"/>
        <v/>
      </c>
      <c r="N609" s="1" t="str">
        <f t="shared" si="1"/>
        <v/>
      </c>
    </row>
    <row r="610">
      <c r="J610" s="33" t="str">
        <f>IF(A610="","", MAX(COUNTIF('AlumniEI SIGARRA'!A:A,B610),COUNTIF('AlumniEI SIGARRA'!B:B,IF(K610="",C610,K610)),COUNTIF('AlumniEI SIGARRA'!C:C,B610&amp;"@fe.up.pt")))</f>
        <v/>
      </c>
      <c r="M610" s="1" t="str">
        <f t="shared" si="46"/>
        <v/>
      </c>
      <c r="N610" s="1" t="str">
        <f t="shared" si="1"/>
        <v/>
      </c>
    </row>
    <row r="611">
      <c r="J611" s="33" t="str">
        <f>IF(A611="","", MAX(COUNTIF('AlumniEI SIGARRA'!A:A,B611),COUNTIF('AlumniEI SIGARRA'!B:B,IF(K611="",C611,K611)),COUNTIF('AlumniEI SIGARRA'!C:C,B611&amp;"@fe.up.pt")))</f>
        <v/>
      </c>
      <c r="M611" s="1" t="str">
        <f t="shared" si="46"/>
        <v/>
      </c>
      <c r="N611" s="1" t="str">
        <f t="shared" si="1"/>
        <v/>
      </c>
    </row>
    <row r="612">
      <c r="J612" s="33" t="str">
        <f>IF(A612="","", MAX(COUNTIF('AlumniEI SIGARRA'!A:A,B612),COUNTIF('AlumniEI SIGARRA'!B:B,IF(K612="",C612,K612)),COUNTIF('AlumniEI SIGARRA'!C:C,B612&amp;"@fe.up.pt")))</f>
        <v/>
      </c>
      <c r="M612" s="1" t="str">
        <f t="shared" si="46"/>
        <v/>
      </c>
      <c r="N612" s="1" t="str">
        <f t="shared" si="1"/>
        <v/>
      </c>
    </row>
    <row r="613">
      <c r="J613" s="33" t="str">
        <f>IF(A613="","", MAX(COUNTIF('AlumniEI SIGARRA'!A:A,B613),COUNTIF('AlumniEI SIGARRA'!B:B,IF(K613="",C613,K613)),COUNTIF('AlumniEI SIGARRA'!C:C,B613&amp;"@fe.up.pt")))</f>
        <v/>
      </c>
      <c r="M613" s="1" t="str">
        <f t="shared" si="46"/>
        <v/>
      </c>
      <c r="N613" s="1" t="str">
        <f t="shared" si="1"/>
        <v/>
      </c>
    </row>
    <row r="614">
      <c r="J614" s="33" t="str">
        <f>IF(A614="","", MAX(COUNTIF('AlumniEI SIGARRA'!A:A,B614),COUNTIF('AlumniEI SIGARRA'!B:B,IF(K614="",C614,K614)),COUNTIF('AlumniEI SIGARRA'!C:C,B614&amp;"@fe.up.pt")))</f>
        <v/>
      </c>
      <c r="M614" s="1" t="str">
        <f t="shared" si="46"/>
        <v/>
      </c>
      <c r="N614" s="1" t="str">
        <f t="shared" si="1"/>
        <v/>
      </c>
    </row>
    <row r="615">
      <c r="J615" s="33" t="str">
        <f>IF(A615="","", MAX(COUNTIF('AlumniEI SIGARRA'!A:A,B615),COUNTIF('AlumniEI SIGARRA'!B:B,IF(K615="",C615,K615)),COUNTIF('AlumniEI SIGARRA'!C:C,B615&amp;"@fe.up.pt")))</f>
        <v/>
      </c>
      <c r="M615" s="1" t="str">
        <f t="shared" si="46"/>
        <v/>
      </c>
      <c r="N615" s="1" t="str">
        <f t="shared" si="1"/>
        <v/>
      </c>
    </row>
    <row r="616">
      <c r="J616" s="33" t="str">
        <f>IF(A616="","", MAX(COUNTIF('AlumniEI SIGARRA'!A:A,B616),COUNTIF('AlumniEI SIGARRA'!B:B,IF(K616="",C616,K616)),COUNTIF('AlumniEI SIGARRA'!C:C,B616&amp;"@fe.up.pt")))</f>
        <v/>
      </c>
      <c r="M616" s="1" t="str">
        <f t="shared" si="46"/>
        <v/>
      </c>
      <c r="N616" s="1" t="str">
        <f t="shared" si="1"/>
        <v/>
      </c>
    </row>
    <row r="617">
      <c r="J617" s="33" t="str">
        <f>IF(A617="","", MAX(COUNTIF('AlumniEI SIGARRA'!A:A,B617),COUNTIF('AlumniEI SIGARRA'!B:B,IF(K617="",C617,K617)),COUNTIF('AlumniEI SIGARRA'!C:C,B617&amp;"@fe.up.pt")))</f>
        <v/>
      </c>
      <c r="M617" s="1" t="str">
        <f t="shared" si="46"/>
        <v/>
      </c>
      <c r="N617" s="1" t="str">
        <f t="shared" si="1"/>
        <v/>
      </c>
    </row>
    <row r="618">
      <c r="J618" s="33" t="str">
        <f>IF(A618="","", MAX(COUNTIF('AlumniEI SIGARRA'!A:A,B618),COUNTIF('AlumniEI SIGARRA'!B:B,IF(K618="",C618,K618)),COUNTIF('AlumniEI SIGARRA'!C:C,B618&amp;"@fe.up.pt")))</f>
        <v/>
      </c>
      <c r="M618" s="1" t="str">
        <f t="shared" si="46"/>
        <v/>
      </c>
      <c r="N618" s="1" t="str">
        <f t="shared" si="1"/>
        <v/>
      </c>
    </row>
    <row r="619">
      <c r="J619" s="33" t="str">
        <f>IF(A619="","", MAX(COUNTIF('AlumniEI SIGARRA'!A:A,B619),COUNTIF('AlumniEI SIGARRA'!B:B,IF(K619="",C619,K619)),COUNTIF('AlumniEI SIGARRA'!C:C,B619&amp;"@fe.up.pt")))</f>
        <v/>
      </c>
      <c r="M619" s="1" t="str">
        <f t="shared" si="46"/>
        <v/>
      </c>
      <c r="N619" s="1" t="str">
        <f t="shared" si="1"/>
        <v/>
      </c>
    </row>
    <row r="620">
      <c r="J620" s="33" t="str">
        <f>IF(A620="","", MAX(COUNTIF('AlumniEI SIGARRA'!A:A,B620),COUNTIF('AlumniEI SIGARRA'!B:B,IF(K620="",C620,K620)),COUNTIF('AlumniEI SIGARRA'!C:C,B620&amp;"@fe.up.pt")))</f>
        <v/>
      </c>
      <c r="M620" s="1" t="str">
        <f t="shared" si="46"/>
        <v/>
      </c>
      <c r="N620" s="1" t="str">
        <f t="shared" si="1"/>
        <v/>
      </c>
    </row>
    <row r="621">
      <c r="J621" s="33" t="str">
        <f>IF(A621="","", MAX(COUNTIF('AlumniEI SIGARRA'!A:A,B621),COUNTIF('AlumniEI SIGARRA'!B:B,IF(K621="",C621,K621)),COUNTIF('AlumniEI SIGARRA'!C:C,B621&amp;"@fe.up.pt")))</f>
        <v/>
      </c>
      <c r="M621" s="1" t="str">
        <f t="shared" si="46"/>
        <v/>
      </c>
      <c r="N621" s="1" t="str">
        <f t="shared" si="1"/>
        <v/>
      </c>
    </row>
    <row r="622">
      <c r="J622" s="33" t="str">
        <f>IF(A622="","", MAX(COUNTIF('AlumniEI SIGARRA'!A:A,B622),COUNTIF('AlumniEI SIGARRA'!B:B,IF(K622="",C622,K622)),COUNTIF('AlumniEI SIGARRA'!C:C,B622&amp;"@fe.up.pt")))</f>
        <v/>
      </c>
      <c r="M622" s="1" t="str">
        <f t="shared" si="46"/>
        <v/>
      </c>
      <c r="N622" s="1" t="str">
        <f t="shared" si="1"/>
        <v/>
      </c>
    </row>
    <row r="623">
      <c r="J623" s="33" t="str">
        <f>IF(A623="","", MAX(COUNTIF('AlumniEI SIGARRA'!A:A,B623),COUNTIF('AlumniEI SIGARRA'!B:B,IF(K623="",C623,K623)),COUNTIF('AlumniEI SIGARRA'!C:C,B623&amp;"@fe.up.pt")))</f>
        <v/>
      </c>
      <c r="M623" s="1" t="str">
        <f t="shared" si="46"/>
        <v/>
      </c>
      <c r="N623" s="1" t="str">
        <f t="shared" si="1"/>
        <v/>
      </c>
    </row>
    <row r="624">
      <c r="J624" s="33" t="str">
        <f>IF(A624="","", MAX(COUNTIF('AlumniEI SIGARRA'!A:A,B624),COUNTIF('AlumniEI SIGARRA'!B:B,IF(K624="",C624,K624)),COUNTIF('AlumniEI SIGARRA'!C:C,B624&amp;"@fe.up.pt")))</f>
        <v/>
      </c>
      <c r="M624" s="1" t="str">
        <f t="shared" si="46"/>
        <v/>
      </c>
      <c r="N624" s="1" t="str">
        <f t="shared" si="1"/>
        <v/>
      </c>
    </row>
    <row r="625">
      <c r="J625" s="33" t="str">
        <f>IF(A625="","", MAX(COUNTIF('AlumniEI SIGARRA'!A:A,B625),COUNTIF('AlumniEI SIGARRA'!B:B,IF(K625="",C625,K625)),COUNTIF('AlumniEI SIGARRA'!C:C,B625&amp;"@fe.up.pt")))</f>
        <v/>
      </c>
      <c r="M625" s="1" t="str">
        <f t="shared" si="46"/>
        <v/>
      </c>
      <c r="N625" s="1" t="str">
        <f t="shared" si="1"/>
        <v/>
      </c>
    </row>
    <row r="626">
      <c r="J626" s="33" t="str">
        <f>IF(A626="","", MAX(COUNTIF('AlumniEI SIGARRA'!A:A,B626),COUNTIF('AlumniEI SIGARRA'!B:B,IF(K626="",C626,K626)),COUNTIF('AlumniEI SIGARRA'!C:C,B626&amp;"@fe.up.pt")))</f>
        <v/>
      </c>
      <c r="M626" s="1" t="str">
        <f t="shared" si="46"/>
        <v/>
      </c>
      <c r="N626" s="1" t="str">
        <f t="shared" si="1"/>
        <v/>
      </c>
    </row>
    <row r="627">
      <c r="J627" s="33" t="str">
        <f>IF(A627="","", MAX(COUNTIF('AlumniEI SIGARRA'!A:A,B627),COUNTIF('AlumniEI SIGARRA'!B:B,IF(K627="",C627,K627)),COUNTIF('AlumniEI SIGARRA'!C:C,B627&amp;"@fe.up.pt")))</f>
        <v/>
      </c>
      <c r="M627" s="1" t="str">
        <f t="shared" si="46"/>
        <v/>
      </c>
      <c r="N627" s="1" t="str">
        <f t="shared" si="1"/>
        <v/>
      </c>
    </row>
    <row r="628">
      <c r="J628" s="33" t="str">
        <f>IF(A628="","", MAX(COUNTIF('AlumniEI SIGARRA'!A:A,B628),COUNTIF('AlumniEI SIGARRA'!B:B,IF(K628="",C628,K628)),COUNTIF('AlumniEI SIGARRA'!C:C,B628&amp;"@fe.up.pt")))</f>
        <v/>
      </c>
      <c r="M628" s="1" t="str">
        <f t="shared" si="46"/>
        <v/>
      </c>
      <c r="N628" s="1" t="str">
        <f t="shared" si="1"/>
        <v/>
      </c>
    </row>
    <row r="629">
      <c r="J629" s="33" t="str">
        <f>IF(A629="","", MAX(COUNTIF('AlumniEI SIGARRA'!A:A,B629),COUNTIF('AlumniEI SIGARRA'!B:B,IF(K629="",C629,K629)),COUNTIF('AlumniEI SIGARRA'!C:C,B629&amp;"@fe.up.pt")))</f>
        <v/>
      </c>
      <c r="M629" s="1" t="str">
        <f t="shared" si="46"/>
        <v/>
      </c>
      <c r="N629" s="1" t="str">
        <f t="shared" si="1"/>
        <v/>
      </c>
    </row>
    <row r="630">
      <c r="J630" s="33" t="str">
        <f>IF(A630="","", MAX(COUNTIF('AlumniEI SIGARRA'!A:A,B630),COUNTIF('AlumniEI SIGARRA'!B:B,IF(K630="",C630,K630)),COUNTIF('AlumniEI SIGARRA'!C:C,B630&amp;"@fe.up.pt")))</f>
        <v/>
      </c>
      <c r="M630" s="1" t="str">
        <f t="shared" si="46"/>
        <v/>
      </c>
      <c r="N630" s="1" t="str">
        <f t="shared" si="1"/>
        <v/>
      </c>
    </row>
    <row r="631">
      <c r="J631" s="33" t="str">
        <f>IF(A631="","", MAX(COUNTIF('AlumniEI SIGARRA'!A:A,B631),COUNTIF('AlumniEI SIGARRA'!B:B,IF(K631="",C631,K631)),COUNTIF('AlumniEI SIGARRA'!C:C,B631&amp;"@fe.up.pt")))</f>
        <v/>
      </c>
      <c r="M631" s="1" t="str">
        <f t="shared" si="46"/>
        <v/>
      </c>
      <c r="N631" s="1" t="str">
        <f t="shared" si="1"/>
        <v/>
      </c>
    </row>
    <row r="632">
      <c r="J632" s="33" t="str">
        <f>IF(A632="","", MAX(COUNTIF('AlumniEI SIGARRA'!A:A,B632),COUNTIF('AlumniEI SIGARRA'!B:B,IF(K632="",C632,K632)),COUNTIF('AlumniEI SIGARRA'!C:C,B632&amp;"@fe.up.pt")))</f>
        <v/>
      </c>
      <c r="M632" s="1" t="str">
        <f t="shared" si="46"/>
        <v/>
      </c>
      <c r="N632" s="1" t="str">
        <f t="shared" si="1"/>
        <v/>
      </c>
    </row>
    <row r="633">
      <c r="J633" s="33" t="str">
        <f>IF(A633="","", MAX(COUNTIF('AlumniEI SIGARRA'!A:A,B633),COUNTIF('AlumniEI SIGARRA'!B:B,IF(K633="",C633,K633)),COUNTIF('AlumniEI SIGARRA'!C:C,B633&amp;"@fe.up.pt")))</f>
        <v/>
      </c>
      <c r="M633" s="1" t="str">
        <f t="shared" si="46"/>
        <v/>
      </c>
      <c r="N633" s="1" t="str">
        <f t="shared" si="1"/>
        <v/>
      </c>
    </row>
    <row r="634">
      <c r="J634" s="33" t="str">
        <f>IF(A634="","", MAX(COUNTIF('AlumniEI SIGARRA'!A:A,B634),COUNTIF('AlumniEI SIGARRA'!B:B,IF(K634="",C634,K634)),COUNTIF('AlumniEI SIGARRA'!C:C,B634&amp;"@fe.up.pt")))</f>
        <v/>
      </c>
      <c r="M634" s="1" t="str">
        <f t="shared" si="46"/>
        <v/>
      </c>
      <c r="N634" s="1" t="str">
        <f t="shared" si="1"/>
        <v/>
      </c>
    </row>
    <row r="635">
      <c r="J635" s="33" t="str">
        <f>IF(A635="","", MAX(COUNTIF('AlumniEI SIGARRA'!A:A,B635),COUNTIF('AlumniEI SIGARRA'!B:B,IF(K635="",C635,K635)),COUNTIF('AlumniEI SIGARRA'!C:C,B635&amp;"@fe.up.pt")))</f>
        <v/>
      </c>
      <c r="M635" s="1" t="str">
        <f t="shared" si="46"/>
        <v/>
      </c>
      <c r="N635" s="1" t="str">
        <f t="shared" si="1"/>
        <v/>
      </c>
    </row>
    <row r="636">
      <c r="J636" s="33" t="str">
        <f>IF(A636="","", MAX(COUNTIF('AlumniEI SIGARRA'!A:A,B636),COUNTIF('AlumniEI SIGARRA'!B:B,IF(K636="",C636,K636)),COUNTIF('AlumniEI SIGARRA'!C:C,B636&amp;"@fe.up.pt")))</f>
        <v/>
      </c>
      <c r="M636" s="1" t="str">
        <f t="shared" si="46"/>
        <v/>
      </c>
      <c r="N636" s="1" t="str">
        <f t="shared" si="1"/>
        <v/>
      </c>
    </row>
    <row r="637">
      <c r="J637" s="33" t="str">
        <f>IF(A637="","", MAX(COUNTIF('AlumniEI SIGARRA'!A:A,B637),COUNTIF('AlumniEI SIGARRA'!B:B,IF(K637="",C637,K637)),COUNTIF('AlumniEI SIGARRA'!C:C,B637&amp;"@fe.up.pt")))</f>
        <v/>
      </c>
      <c r="M637" s="1" t="str">
        <f t="shared" si="46"/>
        <v/>
      </c>
      <c r="N637" s="1" t="str">
        <f t="shared" si="1"/>
        <v/>
      </c>
    </row>
    <row r="638">
      <c r="J638" s="33" t="str">
        <f>IF(A638="","", MAX(COUNTIF('AlumniEI SIGARRA'!A:A,B638),COUNTIF('AlumniEI SIGARRA'!B:B,IF(K638="",C638,K638)),COUNTIF('AlumniEI SIGARRA'!C:C,B638&amp;"@fe.up.pt")))</f>
        <v/>
      </c>
      <c r="M638" s="1" t="str">
        <f t="shared" si="46"/>
        <v/>
      </c>
      <c r="N638" s="1" t="str">
        <f t="shared" si="1"/>
        <v/>
      </c>
    </row>
    <row r="639">
      <c r="J639" s="33" t="str">
        <f>IF(A639="","", MAX(COUNTIF('AlumniEI SIGARRA'!A:A,B639),COUNTIF('AlumniEI SIGARRA'!B:B,IF(K639="",C639,K639)),COUNTIF('AlumniEI SIGARRA'!C:C,B639&amp;"@fe.up.pt")))</f>
        <v/>
      </c>
      <c r="M639" s="1" t="str">
        <f t="shared" si="46"/>
        <v/>
      </c>
      <c r="N639" s="1" t="str">
        <f t="shared" si="1"/>
        <v/>
      </c>
    </row>
    <row r="640">
      <c r="J640" s="33" t="str">
        <f>IF(A640="","", MAX(COUNTIF('AlumniEI SIGARRA'!A:A,B640),COUNTIF('AlumniEI SIGARRA'!B:B,IF(K640="",C640,K640)),COUNTIF('AlumniEI SIGARRA'!C:C,B640&amp;"@fe.up.pt")))</f>
        <v/>
      </c>
      <c r="M640" s="1" t="str">
        <f t="shared" si="46"/>
        <v/>
      </c>
      <c r="N640" s="1" t="str">
        <f t="shared" si="1"/>
        <v/>
      </c>
    </row>
    <row r="641">
      <c r="J641" s="33" t="str">
        <f>IF(A641="","", MAX(COUNTIF('AlumniEI SIGARRA'!A:A,B641),COUNTIF('AlumniEI SIGARRA'!B:B,IF(K641="",C641,K641)),COUNTIF('AlumniEI SIGARRA'!C:C,B641&amp;"@fe.up.pt")))</f>
        <v/>
      </c>
      <c r="M641" s="1" t="str">
        <f t="shared" si="46"/>
        <v/>
      </c>
      <c r="N641" s="1" t="str">
        <f t="shared" si="1"/>
        <v/>
      </c>
    </row>
    <row r="642">
      <c r="J642" s="33" t="str">
        <f>IF(A642="","", MAX(COUNTIF('AlumniEI SIGARRA'!A:A,B642),COUNTIF('AlumniEI SIGARRA'!B:B,IF(K642="",C642,K642)),COUNTIF('AlumniEI SIGARRA'!C:C,B642&amp;"@fe.up.pt")))</f>
        <v/>
      </c>
      <c r="M642" s="1" t="str">
        <f t="shared" si="46"/>
        <v/>
      </c>
      <c r="N642" s="1" t="str">
        <f t="shared" si="1"/>
        <v/>
      </c>
    </row>
    <row r="643">
      <c r="J643" s="33" t="str">
        <f>IF(A643="","", MAX(COUNTIF('AlumniEI SIGARRA'!A:A,B643),COUNTIF('AlumniEI SIGARRA'!B:B,IF(K643="",C643,K643)),COUNTIF('AlumniEI SIGARRA'!C:C,B643&amp;"@fe.up.pt")))</f>
        <v/>
      </c>
      <c r="M643" s="1" t="str">
        <f t="shared" si="46"/>
        <v/>
      </c>
      <c r="N643" s="1" t="str">
        <f t="shared" si="1"/>
        <v/>
      </c>
    </row>
    <row r="644">
      <c r="J644" s="33" t="str">
        <f>IF(A644="","", MAX(COUNTIF('AlumniEI SIGARRA'!A:A,B644),COUNTIF('AlumniEI SIGARRA'!B:B,IF(K644="",C644,K644)),COUNTIF('AlumniEI SIGARRA'!C:C,B644&amp;"@fe.up.pt")))</f>
        <v/>
      </c>
      <c r="M644" s="1" t="str">
        <f t="shared" si="46"/>
        <v/>
      </c>
      <c r="N644" s="1" t="str">
        <f t="shared" si="1"/>
        <v/>
      </c>
    </row>
    <row r="645">
      <c r="J645" s="33" t="str">
        <f>IF(A645="","", MAX(COUNTIF('AlumniEI SIGARRA'!A:A,B645),COUNTIF('AlumniEI SIGARRA'!B:B,IF(K645="",C645,K645)),COUNTIF('AlumniEI SIGARRA'!C:C,B645&amp;"@fe.up.pt")))</f>
        <v/>
      </c>
      <c r="M645" s="1" t="str">
        <f t="shared" si="46"/>
        <v/>
      </c>
      <c r="N645" s="1" t="str">
        <f t="shared" si="1"/>
        <v/>
      </c>
    </row>
    <row r="646">
      <c r="J646" s="33" t="str">
        <f>IF(A646="","", MAX(COUNTIF('AlumniEI SIGARRA'!A:A,B646),COUNTIF('AlumniEI SIGARRA'!B:B,IF(K646="",C646,K646)),COUNTIF('AlumniEI SIGARRA'!C:C,B646&amp;"@fe.up.pt")))</f>
        <v/>
      </c>
      <c r="M646" s="1" t="str">
        <f t="shared" si="46"/>
        <v/>
      </c>
      <c r="N646" s="1" t="str">
        <f t="shared" si="1"/>
        <v/>
      </c>
    </row>
    <row r="647">
      <c r="J647" s="33" t="str">
        <f>IF(A647="","", MAX(COUNTIF('AlumniEI SIGARRA'!A:A,B647),COUNTIF('AlumniEI SIGARRA'!B:B,IF(K647="",C647,K647)),COUNTIF('AlumniEI SIGARRA'!C:C,B647&amp;"@fe.up.pt")))</f>
        <v/>
      </c>
      <c r="M647" s="1" t="str">
        <f t="shared" si="46"/>
        <v/>
      </c>
      <c r="N647" s="1" t="str">
        <f t="shared" si="1"/>
        <v/>
      </c>
    </row>
    <row r="648">
      <c r="J648" s="33" t="str">
        <f>IF(A648="","", MAX(COUNTIF('AlumniEI SIGARRA'!A:A,B648),COUNTIF('AlumniEI SIGARRA'!B:B,IF(K648="",C648,K648)),COUNTIF('AlumniEI SIGARRA'!C:C,B648&amp;"@fe.up.pt")))</f>
        <v/>
      </c>
      <c r="M648" s="1" t="str">
        <f t="shared" si="46"/>
        <v/>
      </c>
      <c r="N648" s="1" t="str">
        <f t="shared" si="1"/>
        <v/>
      </c>
    </row>
    <row r="649">
      <c r="J649" s="33" t="str">
        <f>IF(A649="","", MAX(COUNTIF('AlumniEI SIGARRA'!A:A,B649),COUNTIF('AlumniEI SIGARRA'!B:B,IF(K649="",C649,K649)),COUNTIF('AlumniEI SIGARRA'!C:C,B649&amp;"@fe.up.pt")))</f>
        <v/>
      </c>
      <c r="M649" s="1" t="str">
        <f t="shared" si="46"/>
        <v/>
      </c>
      <c r="N649" s="1" t="str">
        <f t="shared" si="1"/>
        <v/>
      </c>
    </row>
    <row r="650">
      <c r="J650" s="33" t="str">
        <f>IF(A650="","", MAX(COUNTIF('AlumniEI SIGARRA'!A:A,B650),COUNTIF('AlumniEI SIGARRA'!B:B,IF(K650="",C650,K650)),COUNTIF('AlumniEI SIGARRA'!C:C,B650&amp;"@fe.up.pt")))</f>
        <v/>
      </c>
      <c r="M650" s="1" t="str">
        <f t="shared" si="46"/>
        <v/>
      </c>
      <c r="N650" s="1" t="str">
        <f t="shared" si="1"/>
        <v/>
      </c>
    </row>
    <row r="651">
      <c r="J651" s="33" t="str">
        <f>IF(A651="","", MAX(COUNTIF('AlumniEI SIGARRA'!A:A,B651),COUNTIF('AlumniEI SIGARRA'!B:B,IF(K651="",C651,K651)),COUNTIF('AlumniEI SIGARRA'!C:C,B651&amp;"@fe.up.pt")))</f>
        <v/>
      </c>
      <c r="M651" s="1" t="str">
        <f t="shared" si="46"/>
        <v/>
      </c>
      <c r="N651" s="1" t="str">
        <f t="shared" si="1"/>
        <v/>
      </c>
    </row>
    <row r="652">
      <c r="J652" s="33" t="str">
        <f>IF(A652="","", MAX(COUNTIF('AlumniEI SIGARRA'!A:A,B652),COUNTIF('AlumniEI SIGARRA'!B:B,IF(K652="",C652,K652)),COUNTIF('AlumniEI SIGARRA'!C:C,B652&amp;"@fe.up.pt")))</f>
        <v/>
      </c>
      <c r="M652" s="1" t="str">
        <f t="shared" si="46"/>
        <v/>
      </c>
      <c r="N652" s="1" t="str">
        <f t="shared" si="1"/>
        <v/>
      </c>
    </row>
    <row r="653">
      <c r="J653" s="33" t="str">
        <f>IF(A653="","", MAX(COUNTIF('AlumniEI SIGARRA'!A:A,B653),COUNTIF('AlumniEI SIGARRA'!B:B,IF(K653="",C653,K653)),COUNTIF('AlumniEI SIGARRA'!C:C,B653&amp;"@fe.up.pt")))</f>
        <v/>
      </c>
      <c r="M653" s="1" t="str">
        <f t="shared" si="46"/>
        <v/>
      </c>
      <c r="N653" s="1" t="str">
        <f t="shared" si="1"/>
        <v/>
      </c>
    </row>
    <row r="654">
      <c r="J654" s="33" t="str">
        <f>IF(A654="","", MAX(COUNTIF('AlumniEI SIGARRA'!A:A,B654),COUNTIF('AlumniEI SIGARRA'!B:B,IF(K654="",C654,K654)),COUNTIF('AlumniEI SIGARRA'!C:C,B654&amp;"@fe.up.pt")))</f>
        <v/>
      </c>
      <c r="M654" s="1" t="str">
        <f t="shared" si="46"/>
        <v/>
      </c>
      <c r="N654" s="1" t="str">
        <f t="shared" si="1"/>
        <v/>
      </c>
    </row>
    <row r="655">
      <c r="J655" s="33" t="str">
        <f>IF(A655="","", MAX(COUNTIF('AlumniEI SIGARRA'!A:A,B655),COUNTIF('AlumniEI SIGARRA'!B:B,IF(K655="",C655,K655)),COUNTIF('AlumniEI SIGARRA'!C:C,B655&amp;"@fe.up.pt")))</f>
        <v/>
      </c>
      <c r="M655" s="1" t="str">
        <f t="shared" si="46"/>
        <v/>
      </c>
      <c r="N655" s="1" t="str">
        <f t="shared" si="1"/>
        <v/>
      </c>
    </row>
    <row r="656">
      <c r="J656" s="33" t="str">
        <f>IF(A656="","", MAX(COUNTIF('AlumniEI SIGARRA'!A:A,B656),COUNTIF('AlumniEI SIGARRA'!B:B,IF(K656="",C656,K656)),COUNTIF('AlumniEI SIGARRA'!C:C,B656&amp;"@fe.up.pt")))</f>
        <v/>
      </c>
      <c r="M656" s="1" t="str">
        <f t="shared" si="46"/>
        <v/>
      </c>
      <c r="N656" s="1" t="str">
        <f t="shared" si="1"/>
        <v/>
      </c>
    </row>
    <row r="657">
      <c r="J657" s="33" t="str">
        <f>IF(A657="","", MAX(COUNTIF('AlumniEI SIGARRA'!A:A,B657),COUNTIF('AlumniEI SIGARRA'!B:B,IF(K657="",C657,K657)),COUNTIF('AlumniEI SIGARRA'!C:C,B657&amp;"@fe.up.pt")))</f>
        <v/>
      </c>
      <c r="M657" s="1" t="str">
        <f t="shared" si="46"/>
        <v/>
      </c>
      <c r="N657" s="1" t="str">
        <f t="shared" si="1"/>
        <v/>
      </c>
    </row>
    <row r="658">
      <c r="J658" s="33" t="str">
        <f>IF(A658="","", MAX(COUNTIF('AlumniEI SIGARRA'!A:A,B658),COUNTIF('AlumniEI SIGARRA'!B:B,IF(K658="",C658,K658)),COUNTIF('AlumniEI SIGARRA'!C:C,B658&amp;"@fe.up.pt")))</f>
        <v/>
      </c>
      <c r="M658" s="1" t="str">
        <f t="shared" si="46"/>
        <v/>
      </c>
      <c r="N658" s="1" t="str">
        <f t="shared" si="1"/>
        <v/>
      </c>
    </row>
    <row r="659">
      <c r="J659" s="33" t="str">
        <f>IF(A659="","", MAX(COUNTIF('AlumniEI SIGARRA'!A:A,B659),COUNTIF('AlumniEI SIGARRA'!B:B,IF(K659="",C659,K659)),COUNTIF('AlumniEI SIGARRA'!C:C,B659&amp;"@fe.up.pt")))</f>
        <v/>
      </c>
      <c r="M659" s="1" t="str">
        <f t="shared" si="46"/>
        <v/>
      </c>
      <c r="N659" s="1" t="str">
        <f t="shared" si="1"/>
        <v/>
      </c>
    </row>
    <row r="660">
      <c r="J660" s="33" t="str">
        <f>IF(A660="","", MAX(COUNTIF('AlumniEI SIGARRA'!A:A,B660),COUNTIF('AlumniEI SIGARRA'!B:B,IF(K660="",C660,K660)),COUNTIF('AlumniEI SIGARRA'!C:C,B660&amp;"@fe.up.pt")))</f>
        <v/>
      </c>
      <c r="M660" s="1" t="str">
        <f t="shared" si="46"/>
        <v/>
      </c>
      <c r="N660" s="1" t="str">
        <f t="shared" si="1"/>
        <v/>
      </c>
    </row>
    <row r="661">
      <c r="J661" s="33" t="str">
        <f>IF(A661="","", MAX(COUNTIF('AlumniEI SIGARRA'!A:A,B661),COUNTIF('AlumniEI SIGARRA'!B:B,IF(K661="",C661,K661)),COUNTIF('AlumniEI SIGARRA'!C:C,B661&amp;"@fe.up.pt")))</f>
        <v/>
      </c>
      <c r="M661" s="1" t="str">
        <f t="shared" si="46"/>
        <v/>
      </c>
      <c r="N661" s="1" t="str">
        <f t="shared" si="1"/>
        <v/>
      </c>
    </row>
    <row r="662">
      <c r="J662" s="33" t="str">
        <f>IF(A662="","", MAX(COUNTIF('AlumniEI SIGARRA'!A:A,B662),COUNTIF('AlumniEI SIGARRA'!B:B,IF(K662="",C662,K662)),COUNTIF('AlumniEI SIGARRA'!C:C,B662&amp;"@fe.up.pt")))</f>
        <v/>
      </c>
      <c r="M662" s="1" t="str">
        <f t="shared" si="46"/>
        <v/>
      </c>
      <c r="N662" s="1" t="str">
        <f t="shared" si="1"/>
        <v/>
      </c>
    </row>
    <row r="663">
      <c r="J663" s="33" t="str">
        <f>IF(A663="","", MAX(COUNTIF('AlumniEI SIGARRA'!A:A,B663),COUNTIF('AlumniEI SIGARRA'!B:B,IF(K663="",C663,K663)),COUNTIF('AlumniEI SIGARRA'!C:C,B663&amp;"@fe.up.pt")))</f>
        <v/>
      </c>
      <c r="M663" s="1" t="str">
        <f t="shared" si="46"/>
        <v/>
      </c>
      <c r="N663" s="1" t="str">
        <f t="shared" si="1"/>
        <v/>
      </c>
    </row>
    <row r="664">
      <c r="J664" s="33" t="str">
        <f>IF(A664="","", MAX(COUNTIF('AlumniEI SIGARRA'!A:A,B664),COUNTIF('AlumniEI SIGARRA'!B:B,IF(K664="",C664,K664)),COUNTIF('AlumniEI SIGARRA'!C:C,B664&amp;"@fe.up.pt")))</f>
        <v/>
      </c>
      <c r="M664" s="1" t="str">
        <f t="shared" si="46"/>
        <v/>
      </c>
      <c r="N664" s="1" t="str">
        <f t="shared" si="1"/>
        <v/>
      </c>
    </row>
    <row r="665">
      <c r="J665" s="33" t="str">
        <f>IF(A665="","", MAX(COUNTIF('AlumniEI SIGARRA'!A:A,B665),COUNTIF('AlumniEI SIGARRA'!B:B,IF(K665="",C665,K665)),COUNTIF('AlumniEI SIGARRA'!C:C,B665&amp;"@fe.up.pt")))</f>
        <v/>
      </c>
      <c r="M665" s="1" t="str">
        <f t="shared" si="46"/>
        <v/>
      </c>
      <c r="N665" s="1" t="str">
        <f t="shared" si="1"/>
        <v/>
      </c>
    </row>
    <row r="666">
      <c r="J666" s="33" t="str">
        <f>IF(A666="","", MAX(COUNTIF('AlumniEI SIGARRA'!A:A,B666),COUNTIF('AlumniEI SIGARRA'!B:B,IF(K666="",C666,K666)),COUNTIF('AlumniEI SIGARRA'!C:C,B666&amp;"@fe.up.pt")))</f>
        <v/>
      </c>
      <c r="M666" s="1" t="str">
        <f t="shared" si="46"/>
        <v/>
      </c>
      <c r="N666" s="1" t="str">
        <f t="shared" si="1"/>
        <v/>
      </c>
    </row>
    <row r="667">
      <c r="J667" s="33" t="str">
        <f>IF(A667="","", MAX(COUNTIF('AlumniEI SIGARRA'!A:A,B667),COUNTIF('AlumniEI SIGARRA'!B:B,IF(K667="",C667,K667)),COUNTIF('AlumniEI SIGARRA'!C:C,B667&amp;"@fe.up.pt")))</f>
        <v/>
      </c>
      <c r="M667" s="1" t="str">
        <f t="shared" si="46"/>
        <v/>
      </c>
      <c r="N667" s="1" t="str">
        <f t="shared" si="1"/>
        <v/>
      </c>
    </row>
    <row r="668">
      <c r="J668" s="33" t="str">
        <f>IF(A668="","", MAX(COUNTIF('AlumniEI SIGARRA'!A:A,B668),COUNTIF('AlumniEI SIGARRA'!B:B,IF(K668="",C668,K668)),COUNTIF('AlumniEI SIGARRA'!C:C,B668&amp;"@fe.up.pt")))</f>
        <v/>
      </c>
      <c r="M668" s="1" t="str">
        <f t="shared" si="46"/>
        <v/>
      </c>
      <c r="N668" s="1" t="str">
        <f t="shared" si="1"/>
        <v/>
      </c>
    </row>
    <row r="669">
      <c r="J669" s="33" t="str">
        <f>IF(A669="","", MAX(COUNTIF('AlumniEI SIGARRA'!A:A,B669),COUNTIF('AlumniEI SIGARRA'!B:B,IF(K669="",C669,K669)),COUNTIF('AlumniEI SIGARRA'!C:C,B669&amp;"@fe.up.pt")))</f>
        <v/>
      </c>
      <c r="M669" s="1" t="str">
        <f t="shared" si="46"/>
        <v/>
      </c>
      <c r="N669" s="1" t="str">
        <f t="shared" si="1"/>
        <v/>
      </c>
    </row>
    <row r="670">
      <c r="J670" s="33" t="str">
        <f>IF(A670="","", MAX(COUNTIF('AlumniEI SIGARRA'!A:A,B670),COUNTIF('AlumniEI SIGARRA'!B:B,IF(K670="",C670,K670)),COUNTIF('AlumniEI SIGARRA'!C:C,B670&amp;"@fe.up.pt")))</f>
        <v/>
      </c>
      <c r="M670" s="1" t="str">
        <f t="shared" si="46"/>
        <v/>
      </c>
      <c r="N670" s="1" t="str">
        <f t="shared" si="1"/>
        <v/>
      </c>
    </row>
    <row r="671">
      <c r="J671" s="33" t="str">
        <f>IF(A671="","", MAX(COUNTIF('AlumniEI SIGARRA'!A:A,B671),COUNTIF('AlumniEI SIGARRA'!B:B,IF(K671="",C671,K671)),COUNTIF('AlumniEI SIGARRA'!C:C,B671&amp;"@fe.up.pt")))</f>
        <v/>
      </c>
      <c r="M671" s="1" t="str">
        <f t="shared" si="46"/>
        <v/>
      </c>
      <c r="N671" s="1" t="str">
        <f t="shared" si="1"/>
        <v/>
      </c>
    </row>
    <row r="672">
      <c r="J672" s="33" t="str">
        <f>IF(A672="","", MAX(COUNTIF('AlumniEI SIGARRA'!A:A,B672),COUNTIF('AlumniEI SIGARRA'!B:B,IF(K672="",C672,K672)),COUNTIF('AlumniEI SIGARRA'!C:C,B672&amp;"@fe.up.pt")))</f>
        <v/>
      </c>
      <c r="M672" s="1" t="str">
        <f t="shared" si="46"/>
        <v/>
      </c>
      <c r="N672" s="1" t="str">
        <f t="shared" si="1"/>
        <v/>
      </c>
    </row>
    <row r="673">
      <c r="J673" s="33" t="str">
        <f>IF(A673="","", MAX(COUNTIF('AlumniEI SIGARRA'!A:A,B673),COUNTIF('AlumniEI SIGARRA'!B:B,IF(K673="",C673,K673)),COUNTIF('AlumniEI SIGARRA'!C:C,B673&amp;"@fe.up.pt")))</f>
        <v/>
      </c>
      <c r="M673" s="1" t="str">
        <f t="shared" si="46"/>
        <v/>
      </c>
      <c r="N673" s="1" t="str">
        <f t="shared" si="1"/>
        <v/>
      </c>
    </row>
    <row r="674">
      <c r="J674" s="33" t="str">
        <f>IF(A674="","", MAX(COUNTIF('AlumniEI SIGARRA'!A:A,B674),COUNTIF('AlumniEI SIGARRA'!B:B,IF(K674="",C674,K674)),COUNTIF('AlumniEI SIGARRA'!C:C,B674&amp;"@fe.up.pt")))</f>
        <v/>
      </c>
      <c r="M674" s="1" t="str">
        <f t="shared" si="46"/>
        <v/>
      </c>
      <c r="N674" s="1" t="str">
        <f t="shared" si="1"/>
        <v/>
      </c>
    </row>
    <row r="675">
      <c r="J675" s="33" t="str">
        <f>IF(A675="","", MAX(COUNTIF('AlumniEI SIGARRA'!A:A,B675),COUNTIF('AlumniEI SIGARRA'!B:B,IF(K675="",C675,K675)),COUNTIF('AlumniEI SIGARRA'!C:C,B675&amp;"@fe.up.pt")))</f>
        <v/>
      </c>
      <c r="M675" s="1" t="str">
        <f t="shared" si="46"/>
        <v/>
      </c>
      <c r="N675" s="1" t="str">
        <f t="shared" si="1"/>
        <v/>
      </c>
    </row>
    <row r="676">
      <c r="J676" s="33" t="str">
        <f>IF(A676="","", MAX(COUNTIF('AlumniEI SIGARRA'!A:A,B676),COUNTIF('AlumniEI SIGARRA'!B:B,IF(K676="",C676,K676)),COUNTIF('AlumniEI SIGARRA'!C:C,B676&amp;"@fe.up.pt")))</f>
        <v/>
      </c>
      <c r="M676" s="1" t="str">
        <f t="shared" si="46"/>
        <v/>
      </c>
      <c r="N676" s="1" t="str">
        <f t="shared" si="1"/>
        <v/>
      </c>
    </row>
    <row r="677">
      <c r="J677" s="33" t="str">
        <f>IF(A677="","", MAX(COUNTIF('AlumniEI SIGARRA'!A:A,B677),COUNTIF('AlumniEI SIGARRA'!B:B,IF(K677="",C677,K677)),COUNTIF('AlumniEI SIGARRA'!C:C,B677&amp;"@fe.up.pt")))</f>
        <v/>
      </c>
      <c r="M677" s="1" t="str">
        <f t="shared" si="46"/>
        <v/>
      </c>
      <c r="N677" s="1" t="str">
        <f t="shared" si="1"/>
        <v/>
      </c>
    </row>
    <row r="678">
      <c r="J678" s="33" t="str">
        <f>IF(A678="","", MAX(COUNTIF('AlumniEI SIGARRA'!A:A,B678),COUNTIF('AlumniEI SIGARRA'!B:B,IF(K678="",C678,K678)),COUNTIF('AlumniEI SIGARRA'!C:C,B678&amp;"@fe.up.pt")))</f>
        <v/>
      </c>
      <c r="M678" s="1" t="str">
        <f t="shared" si="46"/>
        <v/>
      </c>
      <c r="N678" s="1" t="str">
        <f t="shared" si="1"/>
        <v/>
      </c>
    </row>
    <row r="679">
      <c r="J679" s="33" t="str">
        <f>IF(A679="","", MAX(COUNTIF('AlumniEI SIGARRA'!A:A,B679),COUNTIF('AlumniEI SIGARRA'!B:B,IF(K679="",C679,K679)),COUNTIF('AlumniEI SIGARRA'!C:C,B679&amp;"@fe.up.pt")))</f>
        <v/>
      </c>
      <c r="M679" s="1" t="str">
        <f t="shared" si="46"/>
        <v/>
      </c>
      <c r="N679" s="1" t="str">
        <f t="shared" si="1"/>
        <v/>
      </c>
    </row>
    <row r="680">
      <c r="J680" s="33" t="str">
        <f>IF(A680="","", MAX(COUNTIF('AlumniEI SIGARRA'!A:A,B680),COUNTIF('AlumniEI SIGARRA'!B:B,IF(K680="",C680,K680)),COUNTIF('AlumniEI SIGARRA'!C:C,B680&amp;"@fe.up.pt")))</f>
        <v/>
      </c>
      <c r="M680" s="1" t="str">
        <f t="shared" si="46"/>
        <v/>
      </c>
      <c r="N680" s="1" t="str">
        <f t="shared" si="1"/>
        <v/>
      </c>
    </row>
    <row r="681">
      <c r="J681" s="33" t="str">
        <f>IF(A681="","", MAX(COUNTIF('AlumniEI SIGARRA'!A:A,B681),COUNTIF('AlumniEI SIGARRA'!B:B,IF(K681="",C681,K681)),COUNTIF('AlumniEI SIGARRA'!C:C,B681&amp;"@fe.up.pt")))</f>
        <v/>
      </c>
      <c r="M681" s="1" t="str">
        <f t="shared" si="46"/>
        <v/>
      </c>
      <c r="N681" s="1" t="str">
        <f t="shared" si="1"/>
        <v/>
      </c>
    </row>
    <row r="682">
      <c r="J682" s="33" t="str">
        <f>IF(A682="","", MAX(COUNTIF('AlumniEI SIGARRA'!A:A,B682),COUNTIF('AlumniEI SIGARRA'!B:B,IF(K682="",C682,K682)),COUNTIF('AlumniEI SIGARRA'!C:C,B682&amp;"@fe.up.pt")))</f>
        <v/>
      </c>
      <c r="M682" s="1" t="str">
        <f t="shared" si="46"/>
        <v/>
      </c>
      <c r="N682" s="1" t="str">
        <f t="shared" si="1"/>
        <v/>
      </c>
    </row>
    <row r="683">
      <c r="J683" s="33" t="str">
        <f>IF(A683="","", MAX(COUNTIF('AlumniEI SIGARRA'!A:A,B683),COUNTIF('AlumniEI SIGARRA'!B:B,IF(K683="",C683,K683)),COUNTIF('AlumniEI SIGARRA'!C:C,B683&amp;"@fe.up.pt")))</f>
        <v/>
      </c>
      <c r="M683" s="1" t="str">
        <f t="shared" si="46"/>
        <v/>
      </c>
      <c r="N683" s="1" t="str">
        <f t="shared" si="1"/>
        <v/>
      </c>
    </row>
    <row r="684">
      <c r="J684" s="33" t="str">
        <f>IF(A684="","", MAX(COUNTIF('AlumniEI SIGARRA'!A:A,B684),COUNTIF('AlumniEI SIGARRA'!B:B,IF(K684="",C684,K684)),COUNTIF('AlumniEI SIGARRA'!C:C,B684&amp;"@fe.up.pt")))</f>
        <v/>
      </c>
      <c r="M684" s="1" t="str">
        <f t="shared" si="46"/>
        <v/>
      </c>
      <c r="N684" s="1" t="str">
        <f t="shared" si="1"/>
        <v/>
      </c>
    </row>
    <row r="685">
      <c r="J685" s="33" t="str">
        <f>IF(A685="","", MAX(COUNTIF('AlumniEI SIGARRA'!A:A,B685),COUNTIF('AlumniEI SIGARRA'!B:B,IF(K685="",C685,K685)),COUNTIF('AlumniEI SIGARRA'!C:C,B685&amp;"@fe.up.pt")))</f>
        <v/>
      </c>
      <c r="M685" s="1" t="str">
        <f t="shared" si="46"/>
        <v/>
      </c>
      <c r="N685" s="1" t="str">
        <f t="shared" si="1"/>
        <v/>
      </c>
    </row>
    <row r="686">
      <c r="J686" s="33" t="str">
        <f>IF(A686="","", MAX(COUNTIF('AlumniEI SIGARRA'!A:A,B686),COUNTIF('AlumniEI SIGARRA'!B:B,IF(K686="",C686,K686)),COUNTIF('AlumniEI SIGARRA'!C:C,B686&amp;"@fe.up.pt")))</f>
        <v/>
      </c>
      <c r="M686" s="1" t="str">
        <f t="shared" si="46"/>
        <v/>
      </c>
      <c r="N686" s="1" t="str">
        <f t="shared" si="1"/>
        <v/>
      </c>
    </row>
    <row r="687">
      <c r="J687" s="33" t="str">
        <f>IF(A687="","", MAX(COUNTIF('AlumniEI SIGARRA'!A:A,B687),COUNTIF('AlumniEI SIGARRA'!B:B,IF(K687="",C687,K687)),COUNTIF('AlumniEI SIGARRA'!C:C,B687&amp;"@fe.up.pt")))</f>
        <v/>
      </c>
      <c r="M687" s="1" t="str">
        <f t="shared" si="46"/>
        <v/>
      </c>
      <c r="N687" s="1" t="str">
        <f t="shared" si="1"/>
        <v/>
      </c>
    </row>
    <row r="688">
      <c r="J688" s="33" t="str">
        <f>IF(A688="","", MAX(COUNTIF('AlumniEI SIGARRA'!A:A,B688),COUNTIF('AlumniEI SIGARRA'!B:B,IF(K688="",C688,K688)),COUNTIF('AlumniEI SIGARRA'!C:C,B688&amp;"@fe.up.pt")))</f>
        <v/>
      </c>
      <c r="M688" s="1" t="str">
        <f t="shared" si="46"/>
        <v/>
      </c>
      <c r="N688" s="1" t="str">
        <f t="shared" si="1"/>
        <v/>
      </c>
    </row>
    <row r="689">
      <c r="J689" s="33" t="str">
        <f>IF(A689="","", MAX(COUNTIF('AlumniEI SIGARRA'!A:A,B689),COUNTIF('AlumniEI SIGARRA'!B:B,IF(K689="",C689,K689)),COUNTIF('AlumniEI SIGARRA'!C:C,B689&amp;"@fe.up.pt")))</f>
        <v/>
      </c>
      <c r="M689" s="1" t="str">
        <f t="shared" si="46"/>
        <v/>
      </c>
      <c r="N689" s="1" t="str">
        <f t="shared" si="1"/>
        <v/>
      </c>
    </row>
    <row r="690">
      <c r="J690" s="33" t="str">
        <f>IF(A690="","", MAX(COUNTIF('AlumniEI SIGARRA'!A:A,B690),COUNTIF('AlumniEI SIGARRA'!B:B,IF(K690="",C690,K690)),COUNTIF('AlumniEI SIGARRA'!C:C,B690&amp;"@fe.up.pt")))</f>
        <v/>
      </c>
      <c r="M690" s="1" t="str">
        <f t="shared" si="46"/>
        <v/>
      </c>
      <c r="N690" s="1" t="str">
        <f t="shared" si="1"/>
        <v/>
      </c>
    </row>
    <row r="691">
      <c r="J691" s="33" t="str">
        <f>IF(A691="","", MAX(COUNTIF('AlumniEI SIGARRA'!A:A,B691),COUNTIF('AlumniEI SIGARRA'!B:B,IF(K691="",C691,K691)),COUNTIF('AlumniEI SIGARRA'!C:C,B691&amp;"@fe.up.pt")))</f>
        <v/>
      </c>
      <c r="M691" s="1" t="str">
        <f t="shared" si="46"/>
        <v/>
      </c>
      <c r="N691" s="1" t="str">
        <f t="shared" si="1"/>
        <v/>
      </c>
    </row>
    <row r="692">
      <c r="J692" s="33" t="str">
        <f>IF(A692="","", MAX(COUNTIF('AlumniEI SIGARRA'!A:A,B692),COUNTIF('AlumniEI SIGARRA'!B:B,IF(K692="",C692,K692)),COUNTIF('AlumniEI SIGARRA'!C:C,B692&amp;"@fe.up.pt")))</f>
        <v/>
      </c>
      <c r="M692" s="1" t="str">
        <f t="shared" si="46"/>
        <v/>
      </c>
      <c r="N692" s="1" t="str">
        <f t="shared" si="1"/>
        <v/>
      </c>
    </row>
    <row r="693">
      <c r="J693" s="33" t="str">
        <f>IF(A693="","", MAX(COUNTIF('AlumniEI SIGARRA'!A:A,B693),COUNTIF('AlumniEI SIGARRA'!B:B,IF(K693="",C693,K693)),COUNTIF('AlumniEI SIGARRA'!C:C,B693&amp;"@fe.up.pt")))</f>
        <v/>
      </c>
      <c r="M693" s="1" t="str">
        <f t="shared" si="46"/>
        <v/>
      </c>
      <c r="N693" s="1" t="str">
        <f t="shared" si="1"/>
        <v/>
      </c>
    </row>
    <row r="694">
      <c r="J694" s="33" t="str">
        <f>IF(A694="","", MAX(COUNTIF('AlumniEI SIGARRA'!A:A,B694),COUNTIF('AlumniEI SIGARRA'!B:B,IF(K694="",C694,K694)),COUNTIF('AlumniEI SIGARRA'!C:C,B694&amp;"@fe.up.pt")))</f>
        <v/>
      </c>
      <c r="M694" s="1" t="str">
        <f t="shared" si="46"/>
        <v/>
      </c>
      <c r="N694" s="1" t="str">
        <f t="shared" si="1"/>
        <v/>
      </c>
    </row>
    <row r="695">
      <c r="J695" s="33" t="str">
        <f>IF(A695="","", MAX(COUNTIF('AlumniEI SIGARRA'!A:A,B695),COUNTIF('AlumniEI SIGARRA'!B:B,IF(K695="",C695,K695)),COUNTIF('AlumniEI SIGARRA'!C:C,B695&amp;"@fe.up.pt")))</f>
        <v/>
      </c>
      <c r="M695" s="1" t="str">
        <f t="shared" si="46"/>
        <v/>
      </c>
      <c r="N695" s="1" t="str">
        <f t="shared" si="1"/>
        <v/>
      </c>
    </row>
    <row r="696">
      <c r="J696" s="33" t="str">
        <f>IF(A696="","", MAX(COUNTIF('AlumniEI SIGARRA'!A:A,B696),COUNTIF('AlumniEI SIGARRA'!B:B,IF(K696="",C696,K696)),COUNTIF('AlumniEI SIGARRA'!C:C,B696&amp;"@fe.up.pt")))</f>
        <v/>
      </c>
      <c r="M696" s="1" t="str">
        <f t="shared" si="46"/>
        <v/>
      </c>
      <c r="N696" s="1" t="str">
        <f t="shared" si="1"/>
        <v/>
      </c>
    </row>
    <row r="697">
      <c r="J697" s="33" t="str">
        <f>IF(A697="","", MAX(COUNTIF('AlumniEI SIGARRA'!A:A,B697),COUNTIF('AlumniEI SIGARRA'!B:B,IF(K697="",C697,K697)),COUNTIF('AlumniEI SIGARRA'!C:C,B697&amp;"@fe.up.pt")))</f>
        <v/>
      </c>
      <c r="M697" s="1" t="str">
        <f t="shared" si="46"/>
        <v/>
      </c>
      <c r="N697" s="1" t="str">
        <f t="shared" si="1"/>
        <v/>
      </c>
    </row>
    <row r="698">
      <c r="J698" s="33" t="str">
        <f>IF(A698="","", MAX(COUNTIF('AlumniEI SIGARRA'!A:A,B698),COUNTIF('AlumniEI SIGARRA'!B:B,IF(K698="",C698,K698)),COUNTIF('AlumniEI SIGARRA'!C:C,B698&amp;"@fe.up.pt")))</f>
        <v/>
      </c>
      <c r="M698" s="1" t="str">
        <f t="shared" si="46"/>
        <v/>
      </c>
      <c r="N698" s="1" t="str">
        <f t="shared" si="1"/>
        <v/>
      </c>
    </row>
    <row r="699">
      <c r="J699" s="33" t="str">
        <f>IF(A699="","", MAX(COUNTIF('AlumniEI SIGARRA'!A:A,B699),COUNTIF('AlumniEI SIGARRA'!B:B,IF(K699="",C699,K699)),COUNTIF('AlumniEI SIGARRA'!C:C,B699&amp;"@fe.up.pt")))</f>
        <v/>
      </c>
      <c r="M699" s="1" t="str">
        <f t="shared" si="46"/>
        <v/>
      </c>
      <c r="N699" s="1" t="str">
        <f t="shared" si="1"/>
        <v/>
      </c>
    </row>
    <row r="700">
      <c r="J700" s="33" t="str">
        <f>IF(A700="","", MAX(COUNTIF('AlumniEI SIGARRA'!A:A,B700),COUNTIF('AlumniEI SIGARRA'!B:B,IF(K700="",C700,K700)),COUNTIF('AlumniEI SIGARRA'!C:C,B700&amp;"@fe.up.pt")))</f>
        <v/>
      </c>
      <c r="M700" s="1" t="str">
        <f t="shared" si="46"/>
        <v/>
      </c>
      <c r="N700" s="1" t="str">
        <f t="shared" si="1"/>
        <v/>
      </c>
    </row>
    <row r="701">
      <c r="J701" s="33" t="str">
        <f>IF(A701="","", MAX(COUNTIF('AlumniEI SIGARRA'!A:A,B701),COUNTIF('AlumniEI SIGARRA'!B:B,IF(K701="",C701,K701)),COUNTIF('AlumniEI SIGARRA'!C:C,B701&amp;"@fe.up.pt")))</f>
        <v/>
      </c>
      <c r="M701" s="1" t="str">
        <f t="shared" si="46"/>
        <v/>
      </c>
      <c r="N701" s="1" t="str">
        <f t="shared" si="1"/>
        <v/>
      </c>
    </row>
    <row r="702">
      <c r="J702" s="33" t="str">
        <f>IF(A702="","", MAX(COUNTIF('AlumniEI SIGARRA'!A:A,B702),COUNTIF('AlumniEI SIGARRA'!B:B,IF(K702="",C702,K702)),COUNTIF('AlumniEI SIGARRA'!C:C,B702&amp;"@fe.up.pt")))</f>
        <v/>
      </c>
      <c r="M702" s="1" t="str">
        <f t="shared" si="46"/>
        <v/>
      </c>
      <c r="N702" s="1" t="str">
        <f t="shared" si="1"/>
        <v/>
      </c>
    </row>
    <row r="703">
      <c r="J703" s="33" t="str">
        <f>IF(A703="","", MAX(COUNTIF('AlumniEI SIGARRA'!A:A,B703),COUNTIF('AlumniEI SIGARRA'!B:B,IF(K703="",C703,K703)),COUNTIF('AlumniEI SIGARRA'!C:C,B703&amp;"@fe.up.pt")))</f>
        <v/>
      </c>
      <c r="M703" s="1" t="str">
        <f t="shared" si="46"/>
        <v/>
      </c>
      <c r="N703" s="1" t="str">
        <f t="shared" si="1"/>
        <v/>
      </c>
    </row>
    <row r="704">
      <c r="J704" s="33" t="str">
        <f>IF(A704="","", MAX(COUNTIF('AlumniEI SIGARRA'!A:A,B704),COUNTIF('AlumniEI SIGARRA'!B:B,IF(K704="",C704,K704)),COUNTIF('AlumniEI SIGARRA'!C:C,B704&amp;"@fe.up.pt")))</f>
        <v/>
      </c>
      <c r="M704" s="1" t="str">
        <f t="shared" si="46"/>
        <v/>
      </c>
      <c r="N704" s="1" t="str">
        <f t="shared" si="1"/>
        <v/>
      </c>
    </row>
    <row r="705">
      <c r="J705" s="33" t="str">
        <f>IF(A705="","", MAX(COUNTIF('AlumniEI SIGARRA'!A:A,B705),COUNTIF('AlumniEI SIGARRA'!B:B,IF(K705="",C705,K705)),COUNTIF('AlumniEI SIGARRA'!C:C,B705&amp;"@fe.up.pt")))</f>
        <v/>
      </c>
      <c r="M705" s="1" t="str">
        <f t="shared" si="46"/>
        <v/>
      </c>
      <c r="N705" s="1" t="str">
        <f t="shared" si="1"/>
        <v/>
      </c>
    </row>
    <row r="706">
      <c r="J706" s="33" t="str">
        <f>IF(A706="","", MAX(COUNTIF('AlumniEI SIGARRA'!A:A,B706),COUNTIF('AlumniEI SIGARRA'!B:B,IF(K706="",C706,K706)),COUNTIF('AlumniEI SIGARRA'!C:C,B706&amp;"@fe.up.pt")))</f>
        <v/>
      </c>
      <c r="M706" s="1" t="str">
        <f t="shared" si="46"/>
        <v/>
      </c>
      <c r="N706" s="1" t="str">
        <f t="shared" si="1"/>
        <v/>
      </c>
    </row>
    <row r="707">
      <c r="J707" s="33" t="str">
        <f>IF(A707="","", MAX(COUNTIF('AlumniEI SIGARRA'!A:A,B707),COUNTIF('AlumniEI SIGARRA'!B:B,IF(K707="",C707,K707)),COUNTIF('AlumniEI SIGARRA'!C:C,B707&amp;"@fe.up.pt")))</f>
        <v/>
      </c>
      <c r="M707" s="1" t="str">
        <f t="shared" si="46"/>
        <v/>
      </c>
      <c r="N707" s="1" t="str">
        <f t="shared" si="1"/>
        <v/>
      </c>
    </row>
    <row r="708">
      <c r="J708" s="33" t="str">
        <f>IF(A708="","", MAX(COUNTIF('AlumniEI SIGARRA'!A:A,B708),COUNTIF('AlumniEI SIGARRA'!B:B,IF(K708="",C708,K708)),COUNTIF('AlumniEI SIGARRA'!C:C,B708&amp;"@fe.up.pt")))</f>
        <v/>
      </c>
      <c r="M708" s="1" t="str">
        <f t="shared" si="46"/>
        <v/>
      </c>
      <c r="N708" s="1" t="str">
        <f t="shared" si="1"/>
        <v/>
      </c>
    </row>
    <row r="709">
      <c r="J709" s="33" t="str">
        <f>IF(A709="","", MAX(COUNTIF('AlumniEI SIGARRA'!A:A,B709),COUNTIF('AlumniEI SIGARRA'!B:B,IF(K709="",C709,K709)),COUNTIF('AlumniEI SIGARRA'!C:C,B709&amp;"@fe.up.pt")))</f>
        <v/>
      </c>
      <c r="M709" s="1" t="str">
        <f t="shared" si="46"/>
        <v/>
      </c>
      <c r="N709" s="1" t="str">
        <f t="shared" si="1"/>
        <v/>
      </c>
    </row>
    <row r="710">
      <c r="J710" s="33" t="str">
        <f>IF(A710="","", MAX(COUNTIF('AlumniEI SIGARRA'!A:A,B710),COUNTIF('AlumniEI SIGARRA'!B:B,IF(K710="",C710,K710)),COUNTIF('AlumniEI SIGARRA'!C:C,B710&amp;"@fe.up.pt")))</f>
        <v/>
      </c>
      <c r="M710" s="1" t="str">
        <f t="shared" si="46"/>
        <v/>
      </c>
      <c r="N710" s="1" t="str">
        <f t="shared" si="1"/>
        <v/>
      </c>
    </row>
    <row r="711">
      <c r="J711" s="33" t="str">
        <f>IF(A711="","", MAX(COUNTIF('AlumniEI SIGARRA'!A:A,B711),COUNTIF('AlumniEI SIGARRA'!B:B,IF(K711="",C711,K711)),COUNTIF('AlumniEI SIGARRA'!C:C,B711&amp;"@fe.up.pt")))</f>
        <v/>
      </c>
      <c r="M711" s="1" t="str">
        <f t="shared" si="46"/>
        <v/>
      </c>
      <c r="N711" s="1" t="str">
        <f t="shared" si="1"/>
        <v/>
      </c>
    </row>
    <row r="712">
      <c r="J712" s="33" t="str">
        <f>IF(A712="","", MAX(COUNTIF('AlumniEI SIGARRA'!A:A,B712),COUNTIF('AlumniEI SIGARRA'!B:B,IF(K712="",C712,K712)),COUNTIF('AlumniEI SIGARRA'!C:C,B712&amp;"@fe.up.pt")))</f>
        <v/>
      </c>
      <c r="M712" s="1" t="str">
        <f t="shared" si="46"/>
        <v/>
      </c>
      <c r="N712" s="1" t="str">
        <f t="shared" si="1"/>
        <v/>
      </c>
    </row>
    <row r="713">
      <c r="J713" s="33" t="str">
        <f>IF(A713="","", MAX(COUNTIF('AlumniEI SIGARRA'!A:A,B713),COUNTIF('AlumniEI SIGARRA'!B:B,IF(K713="",C713,K713)),COUNTIF('AlumniEI SIGARRA'!C:C,B713&amp;"@fe.up.pt")))</f>
        <v/>
      </c>
      <c r="M713" s="1" t="str">
        <f t="shared" si="46"/>
        <v/>
      </c>
      <c r="N713" s="1" t="str">
        <f t="shared" si="1"/>
        <v/>
      </c>
    </row>
    <row r="714">
      <c r="J714" s="33" t="str">
        <f>IF(A714="","", MAX(COUNTIF('AlumniEI SIGARRA'!A:A,B714),COUNTIF('AlumniEI SIGARRA'!B:B,IF(K714="",C714,K714)),COUNTIF('AlumniEI SIGARRA'!C:C,B714&amp;"@fe.up.pt")))</f>
        <v/>
      </c>
      <c r="M714" s="1" t="str">
        <f t="shared" si="46"/>
        <v/>
      </c>
      <c r="N714" s="1" t="str">
        <f t="shared" si="1"/>
        <v/>
      </c>
    </row>
    <row r="715">
      <c r="J715" s="33" t="str">
        <f>IF(A715="","", MAX(COUNTIF('AlumniEI SIGARRA'!A:A,B715),COUNTIF('AlumniEI SIGARRA'!B:B,IF(K715="",C715,K715)),COUNTIF('AlumniEI SIGARRA'!C:C,B715&amp;"@fe.up.pt")))</f>
        <v/>
      </c>
      <c r="M715" s="1" t="str">
        <f t="shared" si="46"/>
        <v/>
      </c>
      <c r="N715" s="1" t="str">
        <f t="shared" si="1"/>
        <v/>
      </c>
    </row>
    <row r="716">
      <c r="J716" s="33" t="str">
        <f>IF(A716="","", MAX(COUNTIF('AlumniEI SIGARRA'!A:A,B716),COUNTIF('AlumniEI SIGARRA'!B:B,IF(K716="",C716,K716)),COUNTIF('AlumniEI SIGARRA'!C:C,B716&amp;"@fe.up.pt")))</f>
        <v/>
      </c>
      <c r="M716" s="1" t="str">
        <f t="shared" si="46"/>
        <v/>
      </c>
      <c r="N716" s="1" t="str">
        <f t="shared" si="1"/>
        <v/>
      </c>
    </row>
    <row r="717">
      <c r="J717" s="33" t="str">
        <f>IF(A717="","", MAX(COUNTIF('AlumniEI SIGARRA'!A:A,B717),COUNTIF('AlumniEI SIGARRA'!B:B,IF(K717="",C717,K717)),COUNTIF('AlumniEI SIGARRA'!C:C,B717&amp;"@fe.up.pt")))</f>
        <v/>
      </c>
      <c r="M717" s="1" t="str">
        <f t="shared" si="46"/>
        <v/>
      </c>
      <c r="N717" s="1" t="str">
        <f t="shared" si="1"/>
        <v/>
      </c>
    </row>
    <row r="718">
      <c r="J718" s="33" t="str">
        <f>IF(A718="","", MAX(COUNTIF('AlumniEI SIGARRA'!A:A,B718),COUNTIF('AlumniEI SIGARRA'!B:B,IF(K718="",C718,K718)),COUNTIF('AlumniEI SIGARRA'!C:C,B718&amp;"@fe.up.pt")))</f>
        <v/>
      </c>
      <c r="M718" s="1" t="str">
        <f t="shared" si="46"/>
        <v/>
      </c>
      <c r="N718" s="1" t="str">
        <f t="shared" si="1"/>
        <v/>
      </c>
    </row>
    <row r="719">
      <c r="J719" s="33" t="str">
        <f>IF(A719="","", MAX(COUNTIF('AlumniEI SIGARRA'!A:A,B719),COUNTIF('AlumniEI SIGARRA'!B:B,IF(K719="",C719,K719)),COUNTIF('AlumniEI SIGARRA'!C:C,B719&amp;"@fe.up.pt")))</f>
        <v/>
      </c>
      <c r="M719" s="1" t="str">
        <f t="shared" si="46"/>
        <v/>
      </c>
      <c r="N719" s="1" t="str">
        <f t="shared" si="1"/>
        <v/>
      </c>
    </row>
    <row r="720">
      <c r="J720" s="33" t="str">
        <f>IF(A720="","", MAX(COUNTIF('AlumniEI SIGARRA'!A:A,B720),COUNTIF('AlumniEI SIGARRA'!B:B,IF(K720="",C720,K720)),COUNTIF('AlumniEI SIGARRA'!C:C,B720&amp;"@fe.up.pt")))</f>
        <v/>
      </c>
      <c r="M720" s="1" t="str">
        <f t="shared" si="46"/>
        <v/>
      </c>
      <c r="N720" s="1" t="str">
        <f t="shared" si="1"/>
        <v/>
      </c>
    </row>
    <row r="721">
      <c r="J721" s="33" t="str">
        <f>IF(A721="","", MAX(COUNTIF('AlumniEI SIGARRA'!A:A,B721),COUNTIF('AlumniEI SIGARRA'!B:B,IF(K721="",C721,K721)),COUNTIF('AlumniEI SIGARRA'!C:C,B721&amp;"@fe.up.pt")))</f>
        <v/>
      </c>
      <c r="M721" s="1" t="str">
        <f t="shared" si="46"/>
        <v/>
      </c>
      <c r="N721" s="1" t="str">
        <f t="shared" si="1"/>
        <v/>
      </c>
    </row>
    <row r="722">
      <c r="J722" s="33" t="str">
        <f>IF(A722="","", MAX(COUNTIF('AlumniEI SIGARRA'!A:A,B722),COUNTIF('AlumniEI SIGARRA'!B:B,IF(K722="",C722,K722)),COUNTIF('AlumniEI SIGARRA'!C:C,B722&amp;"@fe.up.pt")))</f>
        <v/>
      </c>
      <c r="M722" s="1" t="str">
        <f t="shared" si="46"/>
        <v/>
      </c>
      <c r="N722" s="1" t="str">
        <f t="shared" si="1"/>
        <v/>
      </c>
    </row>
    <row r="723">
      <c r="J723" s="33" t="str">
        <f>IF(A723="","", MAX(COUNTIF('AlumniEI SIGARRA'!A:A,B723),COUNTIF('AlumniEI SIGARRA'!B:B,IF(K723="",C723,K723)),COUNTIF('AlumniEI SIGARRA'!C:C,B723&amp;"@fe.up.pt")))</f>
        <v/>
      </c>
      <c r="M723" s="1" t="str">
        <f t="shared" si="46"/>
        <v/>
      </c>
      <c r="N723" s="1" t="str">
        <f t="shared" si="1"/>
        <v/>
      </c>
    </row>
    <row r="724">
      <c r="J724" s="33" t="str">
        <f>IF(A724="","", MAX(COUNTIF('AlumniEI SIGARRA'!A:A,B724),COUNTIF('AlumniEI SIGARRA'!B:B,IF(K724="",C724,K724)),COUNTIF('AlumniEI SIGARRA'!C:C,B724&amp;"@fe.up.pt")))</f>
        <v/>
      </c>
      <c r="M724" s="1" t="str">
        <f t="shared" si="46"/>
        <v/>
      </c>
      <c r="N724" s="1" t="str">
        <f t="shared" si="1"/>
        <v/>
      </c>
    </row>
    <row r="725">
      <c r="J725" s="33" t="str">
        <f>IF(A725="","", MAX(COUNTIF('AlumniEI SIGARRA'!A:A,B725),COUNTIF('AlumniEI SIGARRA'!B:B,IF(K725="",C725,K725)),COUNTIF('AlumniEI SIGARRA'!C:C,B725&amp;"@fe.up.pt")))</f>
        <v/>
      </c>
      <c r="M725" s="1" t="str">
        <f t="shared" si="46"/>
        <v/>
      </c>
      <c r="N725" s="1" t="str">
        <f t="shared" si="1"/>
        <v/>
      </c>
    </row>
    <row r="726">
      <c r="J726" s="33" t="str">
        <f>IF(A726="","", MAX(COUNTIF('AlumniEI SIGARRA'!A:A,B726),COUNTIF('AlumniEI SIGARRA'!B:B,IF(K726="",C726,K726)),COUNTIF('AlumniEI SIGARRA'!C:C,B726&amp;"@fe.up.pt")))</f>
        <v/>
      </c>
      <c r="M726" s="1" t="str">
        <f t="shared" si="46"/>
        <v/>
      </c>
      <c r="N726" s="1" t="str">
        <f t="shared" si="1"/>
        <v/>
      </c>
    </row>
    <row r="727">
      <c r="J727" s="33" t="str">
        <f>IF(A727="","", MAX(COUNTIF('AlumniEI SIGARRA'!A:A,B727),COUNTIF('AlumniEI SIGARRA'!B:B,IF(K727="",C727,K727)),COUNTIF('AlumniEI SIGARRA'!C:C,B727&amp;"@fe.up.pt")))</f>
        <v/>
      </c>
      <c r="M727" s="1" t="str">
        <f t="shared" si="46"/>
        <v/>
      </c>
      <c r="N727" s="1" t="str">
        <f t="shared" si="1"/>
        <v/>
      </c>
    </row>
    <row r="728">
      <c r="J728" s="33" t="str">
        <f>IF(A728="","", MAX(COUNTIF('AlumniEI SIGARRA'!A:A,B728),COUNTIF('AlumniEI SIGARRA'!B:B,IF(K728="",C728,K728)),COUNTIF('AlumniEI SIGARRA'!C:C,B728&amp;"@fe.up.pt")))</f>
        <v/>
      </c>
      <c r="M728" s="1" t="str">
        <f t="shared" si="46"/>
        <v/>
      </c>
      <c r="N728" s="1" t="str">
        <f t="shared" si="1"/>
        <v/>
      </c>
    </row>
    <row r="729">
      <c r="J729" s="33" t="str">
        <f>IF(A729="","", MAX(COUNTIF('AlumniEI SIGARRA'!A:A,B729),COUNTIF('AlumniEI SIGARRA'!B:B,IF(K729="",C729,K729)),COUNTIF('AlumniEI SIGARRA'!C:C,B729&amp;"@fe.up.pt")))</f>
        <v/>
      </c>
      <c r="M729" s="1" t="str">
        <f t="shared" si="46"/>
        <v/>
      </c>
      <c r="N729" s="1" t="str">
        <f t="shared" si="1"/>
        <v/>
      </c>
    </row>
    <row r="730">
      <c r="J730" s="33" t="str">
        <f>IF(A730="","", MAX(COUNTIF('AlumniEI SIGARRA'!A:A,B730),COUNTIF('AlumniEI SIGARRA'!B:B,IF(K730="",C730,K730)),COUNTIF('AlumniEI SIGARRA'!C:C,B730&amp;"@fe.up.pt")))</f>
        <v/>
      </c>
      <c r="M730" s="1" t="str">
        <f t="shared" si="46"/>
        <v/>
      </c>
      <c r="N730" s="1" t="str">
        <f t="shared" si="1"/>
        <v/>
      </c>
    </row>
    <row r="731">
      <c r="J731" s="33" t="str">
        <f>IF(A731="","", MAX(COUNTIF('AlumniEI SIGARRA'!A:A,B731),COUNTIF('AlumniEI SIGARRA'!B:B,IF(K731="",C731,K731)),COUNTIF('AlumniEI SIGARRA'!C:C,B731&amp;"@fe.up.pt")))</f>
        <v/>
      </c>
      <c r="M731" s="1" t="str">
        <f t="shared" si="46"/>
        <v/>
      </c>
      <c r="N731" s="1" t="str">
        <f t="shared" si="1"/>
        <v/>
      </c>
    </row>
    <row r="732">
      <c r="J732" s="33" t="str">
        <f>IF(A732="","", MAX(COUNTIF('AlumniEI SIGARRA'!A:A,B732),COUNTIF('AlumniEI SIGARRA'!B:B,IF(K732="",C732,K732)),COUNTIF('AlumniEI SIGARRA'!C:C,B732&amp;"@fe.up.pt")))</f>
        <v/>
      </c>
      <c r="M732" s="1" t="str">
        <f t="shared" si="46"/>
        <v/>
      </c>
      <c r="N732" s="1" t="str">
        <f t="shared" si="1"/>
        <v/>
      </c>
    </row>
    <row r="733">
      <c r="J733" s="33" t="str">
        <f>IF(A733="","", MAX(COUNTIF('AlumniEI SIGARRA'!A:A,B733),COUNTIF('AlumniEI SIGARRA'!B:B,IF(K733="",C733,K733)),COUNTIF('AlumniEI SIGARRA'!C:C,B733&amp;"@fe.up.pt")))</f>
        <v/>
      </c>
      <c r="M733" s="1" t="str">
        <f t="shared" si="46"/>
        <v/>
      </c>
      <c r="N733" s="1" t="str">
        <f t="shared" si="1"/>
        <v/>
      </c>
    </row>
    <row r="734">
      <c r="J734" s="33" t="str">
        <f>IF(A734="","", MAX(COUNTIF('AlumniEI SIGARRA'!A:A,B734),COUNTIF('AlumniEI SIGARRA'!B:B,IF(K734="",C734,K734)),COUNTIF('AlumniEI SIGARRA'!C:C,B734&amp;"@fe.up.pt")))</f>
        <v/>
      </c>
      <c r="M734" s="1" t="str">
        <f t="shared" si="46"/>
        <v/>
      </c>
      <c r="N734" s="1" t="str">
        <f t="shared" si="1"/>
        <v/>
      </c>
    </row>
    <row r="735">
      <c r="J735" s="33" t="str">
        <f>IF(A735="","", MAX(COUNTIF('AlumniEI SIGARRA'!A:A,B735),COUNTIF('AlumniEI SIGARRA'!B:B,IF(K735="",C735,K735)),COUNTIF('AlumniEI SIGARRA'!C:C,B735&amp;"@fe.up.pt")))</f>
        <v/>
      </c>
      <c r="M735" s="1" t="str">
        <f t="shared" si="46"/>
        <v/>
      </c>
      <c r="N735" s="1" t="str">
        <f t="shared" si="1"/>
        <v/>
      </c>
    </row>
    <row r="736">
      <c r="J736" s="33" t="str">
        <f>IF(A736="","", MAX(COUNTIF('AlumniEI SIGARRA'!A:A,B736),COUNTIF('AlumniEI SIGARRA'!B:B,IF(K736="",C736,K736)),COUNTIF('AlumniEI SIGARRA'!C:C,B736&amp;"@fe.up.pt")))</f>
        <v/>
      </c>
      <c r="M736" s="1" t="str">
        <f t="shared" si="46"/>
        <v/>
      </c>
      <c r="N736" s="1" t="str">
        <f t="shared" si="1"/>
        <v/>
      </c>
    </row>
    <row r="737">
      <c r="J737" s="33" t="str">
        <f>IF(A737="","", MAX(COUNTIF('AlumniEI SIGARRA'!A:A,B737),COUNTIF('AlumniEI SIGARRA'!B:B,IF(K737="",C737,K737)),COUNTIF('AlumniEI SIGARRA'!C:C,B737&amp;"@fe.up.pt")))</f>
        <v/>
      </c>
      <c r="M737" s="1" t="str">
        <f t="shared" si="46"/>
        <v/>
      </c>
      <c r="N737" s="1" t="str">
        <f t="shared" si="1"/>
        <v/>
      </c>
    </row>
    <row r="738">
      <c r="J738" s="33" t="str">
        <f>IF(A738="","", MAX(COUNTIF('AlumniEI SIGARRA'!A:A,B738),COUNTIF('AlumniEI SIGARRA'!B:B,IF(K738="",C738,K738)),COUNTIF('AlumniEI SIGARRA'!C:C,B738&amp;"@fe.up.pt")))</f>
        <v/>
      </c>
      <c r="M738" s="1" t="str">
        <f t="shared" si="46"/>
        <v/>
      </c>
      <c r="N738" s="1" t="str">
        <f t="shared" si="1"/>
        <v/>
      </c>
    </row>
    <row r="739">
      <c r="J739" s="33" t="str">
        <f>IF(A739="","", MAX(COUNTIF('AlumniEI SIGARRA'!A:A,B739),COUNTIF('AlumniEI SIGARRA'!B:B,IF(K739="",C739,K739)),COUNTIF('AlumniEI SIGARRA'!C:C,B739&amp;"@fe.up.pt")))</f>
        <v/>
      </c>
      <c r="M739" s="1" t="str">
        <f t="shared" si="46"/>
        <v/>
      </c>
      <c r="N739" s="1" t="str">
        <f t="shared" si="1"/>
        <v/>
      </c>
    </row>
    <row r="740">
      <c r="J740" s="33" t="str">
        <f>IF(A740="","", MAX(COUNTIF('AlumniEI SIGARRA'!A:A,B740),COUNTIF('AlumniEI SIGARRA'!B:B,IF(K740="",C740,K740)),COUNTIF('AlumniEI SIGARRA'!C:C,B740&amp;"@fe.up.pt")))</f>
        <v/>
      </c>
      <c r="M740" s="1" t="str">
        <f t="shared" si="46"/>
        <v/>
      </c>
      <c r="N740" s="1" t="str">
        <f t="shared" si="1"/>
        <v/>
      </c>
    </row>
    <row r="741">
      <c r="J741" s="33" t="str">
        <f>IF(A741="","", MAX(COUNTIF('AlumniEI SIGARRA'!A:A,B741),COUNTIF('AlumniEI SIGARRA'!B:B,IF(K741="",C741,K741)),COUNTIF('AlumniEI SIGARRA'!C:C,B741&amp;"@fe.up.pt")))</f>
        <v/>
      </c>
      <c r="M741" s="1" t="str">
        <f t="shared" si="46"/>
        <v/>
      </c>
      <c r="N741" s="1" t="str">
        <f t="shared" si="1"/>
        <v/>
      </c>
    </row>
    <row r="742">
      <c r="J742" s="33" t="str">
        <f>IF(A742="","", MAX(COUNTIF('AlumniEI SIGARRA'!A:A,B742),COUNTIF('AlumniEI SIGARRA'!B:B,IF(K742="",C742,K742)),COUNTIF('AlumniEI SIGARRA'!C:C,B742&amp;"@fe.up.pt")))</f>
        <v/>
      </c>
      <c r="M742" s="1" t="str">
        <f t="shared" si="46"/>
        <v/>
      </c>
      <c r="N742" s="1" t="str">
        <f t="shared" si="1"/>
        <v/>
      </c>
    </row>
    <row r="743">
      <c r="J743" s="33" t="str">
        <f>IF(A743="","", MAX(COUNTIF('AlumniEI SIGARRA'!A:A,B743),COUNTIF('AlumniEI SIGARRA'!B:B,IF(K743="",C743,K743)),COUNTIF('AlumniEI SIGARRA'!C:C,B743&amp;"@fe.up.pt")))</f>
        <v/>
      </c>
      <c r="M743" s="1" t="str">
        <f t="shared" si="46"/>
        <v/>
      </c>
      <c r="N743" s="1" t="str">
        <f t="shared" si="1"/>
        <v/>
      </c>
    </row>
    <row r="744">
      <c r="J744" s="33" t="str">
        <f>IF(A744="","", MAX(COUNTIF('AlumniEI SIGARRA'!A:A,B744),COUNTIF('AlumniEI SIGARRA'!B:B,IF(K744="",C744,K744)),COUNTIF('AlumniEI SIGARRA'!C:C,B744&amp;"@fe.up.pt")))</f>
        <v/>
      </c>
      <c r="M744" s="1" t="str">
        <f t="shared" si="46"/>
        <v/>
      </c>
      <c r="N744" s="1" t="str">
        <f t="shared" si="1"/>
        <v/>
      </c>
    </row>
    <row r="745">
      <c r="J745" s="33" t="str">
        <f>IF(A745="","", MAX(COUNTIF('AlumniEI SIGARRA'!A:A,B745),COUNTIF('AlumniEI SIGARRA'!B:B,IF(K745="",C745,K745)),COUNTIF('AlumniEI SIGARRA'!C:C,B745&amp;"@fe.up.pt")))</f>
        <v/>
      </c>
      <c r="M745" s="1" t="str">
        <f t="shared" si="46"/>
        <v/>
      </c>
      <c r="N745" s="1" t="str">
        <f t="shared" si="1"/>
        <v/>
      </c>
    </row>
    <row r="746">
      <c r="J746" s="33" t="str">
        <f>IF(A746="","", MAX(COUNTIF('AlumniEI SIGARRA'!A:A,B746),COUNTIF('AlumniEI SIGARRA'!B:B,IF(K746="",C746,K746)),COUNTIF('AlumniEI SIGARRA'!C:C,B746&amp;"@fe.up.pt")))</f>
        <v/>
      </c>
      <c r="M746" s="1" t="str">
        <f t="shared" si="46"/>
        <v/>
      </c>
      <c r="N746" s="1" t="str">
        <f t="shared" si="1"/>
        <v/>
      </c>
    </row>
    <row r="747">
      <c r="J747" s="33" t="str">
        <f>IF(A747="","", MAX(COUNTIF('AlumniEI SIGARRA'!A:A,B747),COUNTIF('AlumniEI SIGARRA'!B:B,IF(K747="",C747,K747)),COUNTIF('AlumniEI SIGARRA'!C:C,B747&amp;"@fe.up.pt")))</f>
        <v/>
      </c>
      <c r="M747" s="1" t="str">
        <f t="shared" si="46"/>
        <v/>
      </c>
      <c r="N747" s="1" t="str">
        <f t="shared" si="1"/>
        <v/>
      </c>
    </row>
    <row r="748">
      <c r="J748" s="33" t="str">
        <f>IF(A748="","", MAX(COUNTIF('AlumniEI SIGARRA'!A:A,B748),COUNTIF('AlumniEI SIGARRA'!B:B,IF(K748="",C748,K748)),COUNTIF('AlumniEI SIGARRA'!C:C,B748&amp;"@fe.up.pt")))</f>
        <v/>
      </c>
      <c r="M748" s="1" t="str">
        <f t="shared" si="46"/>
        <v/>
      </c>
      <c r="N748" s="1" t="str">
        <f t="shared" si="1"/>
        <v/>
      </c>
    </row>
    <row r="749">
      <c r="J749" s="33" t="str">
        <f>IF(A749="","", MAX(COUNTIF('AlumniEI SIGARRA'!A:A,B749),COUNTIF('AlumniEI SIGARRA'!B:B,IF(K749="",C749,K749)),COUNTIF('AlumniEI SIGARRA'!C:C,B749&amp;"@fe.up.pt")))</f>
        <v/>
      </c>
      <c r="M749" s="1" t="str">
        <f t="shared" si="46"/>
        <v/>
      </c>
      <c r="N749" s="1" t="str">
        <f t="shared" si="1"/>
        <v/>
      </c>
    </row>
    <row r="750">
      <c r="J750" s="33" t="str">
        <f>IF(A750="","", MAX(COUNTIF('AlumniEI SIGARRA'!A:A,B750),COUNTIF('AlumniEI SIGARRA'!B:B,IF(K750="",C750,K750)),COUNTIF('AlumniEI SIGARRA'!C:C,B750&amp;"@fe.up.pt")))</f>
        <v/>
      </c>
      <c r="M750" s="1" t="str">
        <f t="shared" si="46"/>
        <v/>
      </c>
      <c r="N750" s="1" t="str">
        <f t="shared" si="1"/>
        <v/>
      </c>
    </row>
    <row r="751">
      <c r="J751" s="33" t="str">
        <f>IF(A751="","", MAX(COUNTIF('AlumniEI SIGARRA'!A:A,B751),COUNTIF('AlumniEI SIGARRA'!B:B,IF(K751="",C751,K751)),COUNTIF('AlumniEI SIGARRA'!C:C,B751&amp;"@fe.up.pt")))</f>
        <v/>
      </c>
      <c r="M751" s="1" t="str">
        <f t="shared" si="46"/>
        <v/>
      </c>
      <c r="N751" s="1" t="str">
        <f t="shared" si="1"/>
        <v/>
      </c>
    </row>
    <row r="752">
      <c r="J752" s="33" t="str">
        <f>IF(A752="","", MAX(COUNTIF('AlumniEI SIGARRA'!A:A,B752),COUNTIF('AlumniEI SIGARRA'!B:B,IF(K752="",C752,K752)),COUNTIF('AlumniEI SIGARRA'!C:C,B752&amp;"@fe.up.pt")))</f>
        <v/>
      </c>
      <c r="M752" s="1" t="str">
        <f t="shared" si="46"/>
        <v/>
      </c>
      <c r="N752" s="1" t="str">
        <f t="shared" si="1"/>
        <v/>
      </c>
    </row>
    <row r="753">
      <c r="J753" s="33" t="str">
        <f>IF(A753="","", MAX(COUNTIF('AlumniEI SIGARRA'!A:A,B753),COUNTIF('AlumniEI SIGARRA'!B:B,IF(K753="",C753,K753)),COUNTIF('AlumniEI SIGARRA'!C:C,B753&amp;"@fe.up.pt")))</f>
        <v/>
      </c>
      <c r="M753" s="1" t="str">
        <f t="shared" si="46"/>
        <v/>
      </c>
      <c r="N753" s="1" t="str">
        <f t="shared" si="1"/>
        <v/>
      </c>
    </row>
    <row r="754">
      <c r="J754" s="33" t="str">
        <f>IF(A754="","", MAX(COUNTIF('AlumniEI SIGARRA'!A:A,B754),COUNTIF('AlumniEI SIGARRA'!B:B,IF(K754="",C754,K754)),COUNTIF('AlumniEI SIGARRA'!C:C,B754&amp;"@fe.up.pt")))</f>
        <v/>
      </c>
      <c r="M754" s="1" t="str">
        <f t="shared" si="46"/>
        <v/>
      </c>
      <c r="N754" s="1" t="str">
        <f t="shared" si="1"/>
        <v/>
      </c>
    </row>
    <row r="755">
      <c r="J755" s="33" t="str">
        <f>IF(A755="","", MAX(COUNTIF('AlumniEI SIGARRA'!A:A,B755),COUNTIF('AlumniEI SIGARRA'!B:B,IF(K755="",C755,K755)),COUNTIF('AlumniEI SIGARRA'!C:C,B755&amp;"@fe.up.pt")))</f>
        <v/>
      </c>
      <c r="M755" s="1" t="str">
        <f t="shared" si="46"/>
        <v/>
      </c>
      <c r="N755" s="1" t="str">
        <f t="shared" si="1"/>
        <v/>
      </c>
    </row>
    <row r="756">
      <c r="J756" s="33" t="str">
        <f>IF(A756="","", MAX(COUNTIF('AlumniEI SIGARRA'!A:A,B756),COUNTIF('AlumniEI SIGARRA'!B:B,IF(K756="",C756,K756)),COUNTIF('AlumniEI SIGARRA'!C:C,B756&amp;"@fe.up.pt")))</f>
        <v/>
      </c>
      <c r="M756" s="1" t="str">
        <f t="shared" si="46"/>
        <v/>
      </c>
      <c r="N756" s="1" t="str">
        <f t="shared" si="1"/>
        <v/>
      </c>
    </row>
    <row r="757">
      <c r="J757" s="33" t="str">
        <f>IF(A757="","", MAX(COUNTIF('AlumniEI SIGARRA'!A:A,B757),COUNTIF('AlumniEI SIGARRA'!B:B,IF(K757="",C757,K757)),COUNTIF('AlumniEI SIGARRA'!C:C,B757&amp;"@fe.up.pt")))</f>
        <v/>
      </c>
      <c r="M757" s="1" t="str">
        <f t="shared" si="46"/>
        <v/>
      </c>
      <c r="N757" s="1" t="str">
        <f t="shared" si="1"/>
        <v/>
      </c>
    </row>
    <row r="758">
      <c r="J758" s="33" t="str">
        <f>IF(A758="","", MAX(COUNTIF('AlumniEI SIGARRA'!A:A,B758),COUNTIF('AlumniEI SIGARRA'!B:B,IF(K758="",C758,K758)),COUNTIF('AlumniEI SIGARRA'!C:C,B758&amp;"@fe.up.pt")))</f>
        <v/>
      </c>
      <c r="M758" s="1" t="str">
        <f t="shared" si="46"/>
        <v/>
      </c>
      <c r="N758" s="1" t="str">
        <f t="shared" si="1"/>
        <v/>
      </c>
    </row>
    <row r="759">
      <c r="J759" s="33" t="str">
        <f>IF(A759="","", MAX(COUNTIF('AlumniEI SIGARRA'!A:A,B759),COUNTIF('AlumniEI SIGARRA'!B:B,IF(K759="",C759,K759)),COUNTIF('AlumniEI SIGARRA'!C:C,B759&amp;"@fe.up.pt")))</f>
        <v/>
      </c>
      <c r="M759" s="1" t="str">
        <f t="shared" si="46"/>
        <v/>
      </c>
      <c r="N759" s="1" t="str">
        <f t="shared" si="1"/>
        <v/>
      </c>
    </row>
    <row r="760">
      <c r="J760" s="33" t="str">
        <f>IF(A760="","", MAX(COUNTIF('AlumniEI SIGARRA'!A:A,B760),COUNTIF('AlumniEI SIGARRA'!B:B,IF(K760="",C760,K760)),COUNTIF('AlumniEI SIGARRA'!C:C,B760&amp;"@fe.up.pt")))</f>
        <v/>
      </c>
      <c r="M760" s="1" t="str">
        <f t="shared" si="46"/>
        <v/>
      </c>
      <c r="N760" s="1" t="str">
        <f t="shared" si="1"/>
        <v/>
      </c>
    </row>
    <row r="761">
      <c r="J761" s="33" t="str">
        <f>IF(A761="","", MAX(COUNTIF('AlumniEI SIGARRA'!A:A,B761),COUNTIF('AlumniEI SIGARRA'!B:B,IF(K761="",C761,K761)),COUNTIF('AlumniEI SIGARRA'!C:C,B761&amp;"@fe.up.pt")))</f>
        <v/>
      </c>
      <c r="M761" s="1" t="str">
        <f t="shared" si="46"/>
        <v/>
      </c>
      <c r="N761" s="1" t="str">
        <f t="shared" si="1"/>
        <v/>
      </c>
    </row>
    <row r="762">
      <c r="J762" s="33" t="str">
        <f>IF(A762="","", MAX(COUNTIF('AlumniEI SIGARRA'!A:A,B762),COUNTIF('AlumniEI SIGARRA'!B:B,IF(K762="",C762,K762)),COUNTIF('AlumniEI SIGARRA'!C:C,B762&amp;"@fe.up.pt")))</f>
        <v/>
      </c>
      <c r="M762" s="1" t="str">
        <f t="shared" si="46"/>
        <v/>
      </c>
      <c r="N762" s="1" t="str">
        <f t="shared" si="1"/>
        <v/>
      </c>
    </row>
    <row r="763">
      <c r="J763" s="33" t="str">
        <f>IF(A763="","", MAX(COUNTIF('AlumniEI SIGARRA'!A:A,B763),COUNTIF('AlumniEI SIGARRA'!B:B,IF(K763="",C763,K763)),COUNTIF('AlumniEI SIGARRA'!C:C,B763&amp;"@fe.up.pt")))</f>
        <v/>
      </c>
      <c r="M763" s="1" t="str">
        <f t="shared" si="46"/>
        <v/>
      </c>
      <c r="N763" s="1" t="str">
        <f t="shared" si="1"/>
        <v/>
      </c>
    </row>
    <row r="764">
      <c r="J764" s="33" t="str">
        <f>IF(A764="","", MAX(COUNTIF('AlumniEI SIGARRA'!A:A,B764),COUNTIF('AlumniEI SIGARRA'!B:B,IF(K764="",C764,K764)),COUNTIF('AlumniEI SIGARRA'!C:C,B764&amp;"@fe.up.pt")))</f>
        <v/>
      </c>
      <c r="M764" s="1" t="str">
        <f t="shared" si="46"/>
        <v/>
      </c>
      <c r="N764" s="1" t="str">
        <f t="shared" si="1"/>
        <v/>
      </c>
    </row>
    <row r="765">
      <c r="J765" s="33" t="str">
        <f>IF(A765="","", MAX(COUNTIF('AlumniEI SIGARRA'!A:A,B765),COUNTIF('AlumniEI SIGARRA'!B:B,IF(K765="",C765,K765)),COUNTIF('AlumniEI SIGARRA'!C:C,B765&amp;"@fe.up.pt")))</f>
        <v/>
      </c>
      <c r="M765" s="1" t="str">
        <f t="shared" si="46"/>
        <v/>
      </c>
      <c r="N765" s="1" t="str">
        <f t="shared" si="1"/>
        <v/>
      </c>
    </row>
    <row r="766">
      <c r="J766" s="33" t="str">
        <f>IF(A766="","", MAX(COUNTIF('AlumniEI SIGARRA'!A:A,B766),COUNTIF('AlumniEI SIGARRA'!B:B,IF(K766="",C766,K766)),COUNTIF('AlumniEI SIGARRA'!C:C,B766&amp;"@fe.up.pt")))</f>
        <v/>
      </c>
      <c r="M766" s="1" t="str">
        <f t="shared" si="46"/>
        <v/>
      </c>
      <c r="N766" s="1" t="str">
        <f t="shared" si="1"/>
        <v/>
      </c>
    </row>
    <row r="767">
      <c r="J767" s="33" t="str">
        <f>IF(A767="","", MAX(COUNTIF('AlumniEI SIGARRA'!A:A,B767),COUNTIF('AlumniEI SIGARRA'!B:B,IF(K767="",C767,K767)),COUNTIF('AlumniEI SIGARRA'!C:C,B767&amp;"@fe.up.pt")))</f>
        <v/>
      </c>
      <c r="M767" s="1" t="str">
        <f t="shared" si="46"/>
        <v/>
      </c>
      <c r="N767" s="1" t="str">
        <f t="shared" si="1"/>
        <v/>
      </c>
    </row>
    <row r="768">
      <c r="J768" s="33" t="str">
        <f>IF(A768="","", MAX(COUNTIF('AlumniEI SIGARRA'!A:A,B768),COUNTIF('AlumniEI SIGARRA'!B:B,IF(K768="",C768,K768)),COUNTIF('AlumniEI SIGARRA'!C:C,B768&amp;"@fe.up.pt")))</f>
        <v/>
      </c>
      <c r="M768" s="1" t="str">
        <f t="shared" si="46"/>
        <v/>
      </c>
      <c r="N768" s="1" t="str">
        <f t="shared" si="1"/>
        <v/>
      </c>
    </row>
    <row r="769">
      <c r="J769" s="33" t="str">
        <f>IF(A769="","", MAX(COUNTIF('AlumniEI SIGARRA'!A:A,B769),COUNTIF('AlumniEI SIGARRA'!B:B,IF(K769="",C769,K769)),COUNTIF('AlumniEI SIGARRA'!C:C,B769&amp;"@fe.up.pt")))</f>
        <v/>
      </c>
      <c r="M769" s="1" t="str">
        <f t="shared" si="46"/>
        <v/>
      </c>
      <c r="N769" s="1" t="str">
        <f t="shared" si="1"/>
        <v/>
      </c>
    </row>
    <row r="770">
      <c r="J770" s="33" t="str">
        <f>IF(A770="","", MAX(COUNTIF('AlumniEI SIGARRA'!A:A,B770),COUNTIF('AlumniEI SIGARRA'!B:B,IF(K770="",C770,K770)),COUNTIF('AlumniEI SIGARRA'!C:C,B770&amp;"@fe.up.pt")))</f>
        <v/>
      </c>
      <c r="M770" s="1" t="str">
        <f t="shared" si="46"/>
        <v/>
      </c>
      <c r="N770" s="1" t="str">
        <f t="shared" si="1"/>
        <v/>
      </c>
    </row>
    <row r="771">
      <c r="J771" s="33" t="str">
        <f>IF(A771="","", MAX(COUNTIF('AlumniEI SIGARRA'!A:A,B771),COUNTIF('AlumniEI SIGARRA'!B:B,IF(K771="",C771,K771)),COUNTIF('AlumniEI SIGARRA'!C:C,B771&amp;"@fe.up.pt")))</f>
        <v/>
      </c>
      <c r="M771" s="1" t="str">
        <f t="shared" si="46"/>
        <v/>
      </c>
      <c r="N771" s="1" t="str">
        <f t="shared" si="1"/>
        <v/>
      </c>
    </row>
    <row r="772">
      <c r="J772" s="33" t="str">
        <f>IF(A772="","", MAX(COUNTIF('AlumniEI SIGARRA'!A:A,B772),COUNTIF('AlumniEI SIGARRA'!B:B,IF(K772="",C772,K772)),COUNTIF('AlumniEI SIGARRA'!C:C,B772&amp;"@fe.up.pt")))</f>
        <v/>
      </c>
      <c r="M772" s="1" t="str">
        <f t="shared" si="46"/>
        <v/>
      </c>
      <c r="N772" s="1" t="str">
        <f t="shared" si="1"/>
        <v/>
      </c>
    </row>
    <row r="773">
      <c r="J773" s="33" t="str">
        <f>IF(A773="","", MAX(COUNTIF('AlumniEI SIGARRA'!A:A,B773),COUNTIF('AlumniEI SIGARRA'!B:B,IF(K773="",C773,K773)),COUNTIF('AlumniEI SIGARRA'!C:C,B773&amp;"@fe.up.pt")))</f>
        <v/>
      </c>
      <c r="M773" s="1" t="str">
        <f t="shared" si="46"/>
        <v/>
      </c>
      <c r="N773" s="1" t="str">
        <f t="shared" si="1"/>
        <v/>
      </c>
    </row>
    <row r="774">
      <c r="J774" s="33" t="str">
        <f>IF(A774="","", MAX(COUNTIF('AlumniEI SIGARRA'!A:A,B774),COUNTIF('AlumniEI SIGARRA'!B:B,IF(K774="",C774,K774)),COUNTIF('AlumniEI SIGARRA'!C:C,B774&amp;"@fe.up.pt")))</f>
        <v/>
      </c>
      <c r="M774" s="1" t="str">
        <f t="shared" si="46"/>
        <v/>
      </c>
      <c r="N774" s="1" t="str">
        <f t="shared" si="1"/>
        <v/>
      </c>
    </row>
    <row r="775">
      <c r="J775" s="33" t="str">
        <f>IF(A775="","", MAX(COUNTIF('AlumniEI SIGARRA'!A:A,B775),COUNTIF('AlumniEI SIGARRA'!B:B,IF(K775="",C775,K775)),COUNTIF('AlumniEI SIGARRA'!C:C,B775&amp;"@fe.up.pt")))</f>
        <v/>
      </c>
      <c r="M775" s="1" t="str">
        <f t="shared" si="46"/>
        <v/>
      </c>
      <c r="N775" s="1" t="str">
        <f t="shared" si="1"/>
        <v/>
      </c>
    </row>
    <row r="776">
      <c r="J776" s="33" t="str">
        <f>IF(A776="","", MAX(COUNTIF('AlumniEI SIGARRA'!A:A,B776),COUNTIF('AlumniEI SIGARRA'!B:B,IF(K776="",C776,K776)),COUNTIF('AlumniEI SIGARRA'!C:C,B776&amp;"@fe.up.pt")))</f>
        <v/>
      </c>
      <c r="M776" s="1" t="str">
        <f t="shared" si="46"/>
        <v/>
      </c>
      <c r="N776" s="1" t="str">
        <f t="shared" si="1"/>
        <v/>
      </c>
    </row>
    <row r="777">
      <c r="J777" s="33" t="str">
        <f>IF(A777="","", MAX(COUNTIF('AlumniEI SIGARRA'!A:A,B777),COUNTIF('AlumniEI SIGARRA'!B:B,IF(K777="",C777,K777)),COUNTIF('AlumniEI SIGARRA'!C:C,B777&amp;"@fe.up.pt")))</f>
        <v/>
      </c>
      <c r="M777" s="1" t="str">
        <f t="shared" si="46"/>
        <v/>
      </c>
      <c r="N777" s="1" t="str">
        <f t="shared" si="1"/>
        <v/>
      </c>
    </row>
    <row r="778">
      <c r="J778" s="33" t="str">
        <f>IF(A778="","", MAX(COUNTIF('AlumniEI SIGARRA'!A:A,B778),COUNTIF('AlumniEI SIGARRA'!B:B,IF(K778="",C778,K778)),COUNTIF('AlumniEI SIGARRA'!C:C,B778&amp;"@fe.up.pt")))</f>
        <v/>
      </c>
      <c r="M778" s="1" t="str">
        <f t="shared" si="46"/>
        <v/>
      </c>
      <c r="N778" s="1" t="str">
        <f t="shared" si="1"/>
        <v/>
      </c>
    </row>
    <row r="779">
      <c r="J779" s="33" t="str">
        <f>IF(A779="","", MAX(COUNTIF('AlumniEI SIGARRA'!A:A,B779),COUNTIF('AlumniEI SIGARRA'!B:B,IF(K779="",C779,K779)),COUNTIF('AlumniEI SIGARRA'!C:C,B779&amp;"@fe.up.pt")))</f>
        <v/>
      </c>
      <c r="M779" s="1" t="str">
        <f t="shared" si="46"/>
        <v/>
      </c>
      <c r="N779" s="1" t="str">
        <f t="shared" si="1"/>
        <v/>
      </c>
    </row>
    <row r="780">
      <c r="J780" s="33" t="str">
        <f>IF(A780="","", MAX(COUNTIF('AlumniEI SIGARRA'!A:A,B780),COUNTIF('AlumniEI SIGARRA'!B:B,IF(K780="",C780,K780)),COUNTIF('AlumniEI SIGARRA'!C:C,B780&amp;"@fe.up.pt")))</f>
        <v/>
      </c>
      <c r="M780" s="1" t="str">
        <f t="shared" si="46"/>
        <v/>
      </c>
      <c r="N780" s="1" t="str">
        <f t="shared" si="1"/>
        <v/>
      </c>
    </row>
    <row r="781">
      <c r="J781" s="33" t="str">
        <f>IF(A781="","", MAX(COUNTIF('AlumniEI SIGARRA'!A:A,B781),COUNTIF('AlumniEI SIGARRA'!B:B,IF(K781="",C781,K781)),COUNTIF('AlumniEI SIGARRA'!C:C,B781&amp;"@fe.up.pt")))</f>
        <v/>
      </c>
      <c r="M781" s="1" t="str">
        <f t="shared" si="46"/>
        <v/>
      </c>
      <c r="N781" s="1" t="str">
        <f t="shared" si="1"/>
        <v/>
      </c>
    </row>
    <row r="782">
      <c r="J782" s="33" t="str">
        <f>IF(A782="","", MAX(COUNTIF('AlumniEI SIGARRA'!A:A,B782),COUNTIF('AlumniEI SIGARRA'!B:B,IF(K782="",C782,K782)),COUNTIF('AlumniEI SIGARRA'!C:C,B782&amp;"@fe.up.pt")))</f>
        <v/>
      </c>
      <c r="M782" s="1" t="str">
        <f t="shared" si="46"/>
        <v/>
      </c>
      <c r="N782" s="1" t="str">
        <f t="shared" si="1"/>
        <v/>
      </c>
    </row>
    <row r="783">
      <c r="J783" s="33" t="str">
        <f>IF(A783="","", MAX(COUNTIF('AlumniEI SIGARRA'!A:A,B783),COUNTIF('AlumniEI SIGARRA'!B:B,IF(K783="",C783,K783)),COUNTIF('AlumniEI SIGARRA'!C:C,B783&amp;"@fe.up.pt")))</f>
        <v/>
      </c>
      <c r="M783" s="1" t="str">
        <f t="shared" si="46"/>
        <v/>
      </c>
      <c r="N783" s="1" t="str">
        <f t="shared" si="1"/>
        <v/>
      </c>
    </row>
    <row r="784">
      <c r="J784" s="33" t="str">
        <f>IF(A784="","", MAX(COUNTIF('AlumniEI SIGARRA'!A:A,B784),COUNTIF('AlumniEI SIGARRA'!B:B,IF(K784="",C784,K784)),COUNTIF('AlumniEI SIGARRA'!C:C,B784&amp;"@fe.up.pt")))</f>
        <v/>
      </c>
      <c r="M784" s="1" t="str">
        <f t="shared" si="46"/>
        <v/>
      </c>
      <c r="N784" s="1" t="str">
        <f t="shared" si="1"/>
        <v/>
      </c>
    </row>
    <row r="785">
      <c r="J785" s="33" t="str">
        <f>IF(A785="","", MAX(COUNTIF('AlumniEI SIGARRA'!A:A,B785),COUNTIF('AlumniEI SIGARRA'!B:B,IF(K785="",C785,K785)),COUNTIF('AlumniEI SIGARRA'!C:C,B785&amp;"@fe.up.pt")))</f>
        <v/>
      </c>
      <c r="M785" s="1" t="str">
        <f t="shared" si="46"/>
        <v/>
      </c>
      <c r="N785" s="1" t="str">
        <f t="shared" si="1"/>
        <v/>
      </c>
    </row>
    <row r="786">
      <c r="J786" s="33" t="str">
        <f>IF(A786="","", MAX(COUNTIF('AlumniEI SIGARRA'!A:A,B786),COUNTIF('AlumniEI SIGARRA'!B:B,IF(K786="",C786,K786)),COUNTIF('AlumniEI SIGARRA'!C:C,B786&amp;"@fe.up.pt")))</f>
        <v/>
      </c>
      <c r="M786" s="1" t="str">
        <f t="shared" si="46"/>
        <v/>
      </c>
      <c r="N786" s="1" t="str">
        <f t="shared" si="1"/>
        <v/>
      </c>
    </row>
    <row r="787">
      <c r="J787" s="33" t="str">
        <f>IF(A787="","", MAX(COUNTIF('AlumniEI SIGARRA'!A:A,B787),COUNTIF('AlumniEI SIGARRA'!B:B,IF(K787="",C787,K787)),COUNTIF('AlumniEI SIGARRA'!C:C,B787&amp;"@fe.up.pt")))</f>
        <v/>
      </c>
      <c r="M787" s="1" t="str">
        <f t="shared" si="46"/>
        <v/>
      </c>
      <c r="N787" s="1" t="str">
        <f t="shared" si="1"/>
        <v/>
      </c>
    </row>
    <row r="788">
      <c r="J788" s="33" t="str">
        <f>IF(A788="","", MAX(COUNTIF('AlumniEI SIGARRA'!A:A,B788),COUNTIF('AlumniEI SIGARRA'!B:B,IF(K788="",C788,K788)),COUNTIF('AlumniEI SIGARRA'!C:C,B788&amp;"@fe.up.pt")))</f>
        <v/>
      </c>
      <c r="M788" s="1" t="str">
        <f t="shared" si="46"/>
        <v/>
      </c>
      <c r="N788" s="1" t="str">
        <f t="shared" si="1"/>
        <v/>
      </c>
    </row>
    <row r="789">
      <c r="J789" s="33" t="str">
        <f>IF(A789="","", MAX(COUNTIF('AlumniEI SIGARRA'!A:A,B789),COUNTIF('AlumniEI SIGARRA'!B:B,IF(K789="",C789,K789)),COUNTIF('AlumniEI SIGARRA'!C:C,B789&amp;"@fe.up.pt")))</f>
        <v/>
      </c>
      <c r="M789" s="1" t="str">
        <f t="shared" si="46"/>
        <v/>
      </c>
      <c r="N789" s="1" t="str">
        <f t="shared" si="1"/>
        <v/>
      </c>
    </row>
    <row r="790">
      <c r="J790" s="33" t="str">
        <f>IF(A790="","", MAX(COUNTIF('AlumniEI SIGARRA'!A:A,B790),COUNTIF('AlumniEI SIGARRA'!B:B,IF(K790="",C790,K790)),COUNTIF('AlumniEI SIGARRA'!C:C,B790&amp;"@fe.up.pt")))</f>
        <v/>
      </c>
      <c r="M790" s="1" t="str">
        <f t="shared" si="46"/>
        <v/>
      </c>
      <c r="N790" s="1" t="str">
        <f t="shared" si="1"/>
        <v/>
      </c>
    </row>
    <row r="791">
      <c r="J791" s="33" t="str">
        <f>IF(A791="","", MAX(COUNTIF('AlumniEI SIGARRA'!A:A,B791),COUNTIF('AlumniEI SIGARRA'!B:B,IF(K791="",C791,K791)),COUNTIF('AlumniEI SIGARRA'!C:C,B791&amp;"@fe.up.pt")))</f>
        <v/>
      </c>
      <c r="M791" s="1" t="str">
        <f t="shared" si="46"/>
        <v/>
      </c>
      <c r="N791" s="1" t="str">
        <f t="shared" si="1"/>
        <v/>
      </c>
    </row>
    <row r="792">
      <c r="J792" s="33" t="str">
        <f>IF(A792="","", MAX(COUNTIF('AlumniEI SIGARRA'!A:A,B792),COUNTIF('AlumniEI SIGARRA'!B:B,IF(K792="",C792,K792)),COUNTIF('AlumniEI SIGARRA'!C:C,B792&amp;"@fe.up.pt")))</f>
        <v/>
      </c>
      <c r="M792" s="1" t="str">
        <f t="shared" si="46"/>
        <v/>
      </c>
      <c r="N792" s="1" t="str">
        <f t="shared" si="1"/>
        <v/>
      </c>
    </row>
    <row r="793">
      <c r="J793" s="33" t="str">
        <f>IF(A793="","", MAX(COUNTIF('AlumniEI SIGARRA'!A:A,B793),COUNTIF('AlumniEI SIGARRA'!B:B,IF(K793="",C793,K793)),COUNTIF('AlumniEI SIGARRA'!C:C,B793&amp;"@fe.up.pt")))</f>
        <v/>
      </c>
      <c r="M793" s="1" t="str">
        <f t="shared" si="46"/>
        <v/>
      </c>
      <c r="N793" s="1" t="str">
        <f t="shared" si="1"/>
        <v/>
      </c>
    </row>
    <row r="794">
      <c r="J794" s="33" t="str">
        <f>IF(A794="","", MAX(COUNTIF('AlumniEI SIGARRA'!A:A,B794),COUNTIF('AlumniEI SIGARRA'!B:B,IF(K794="",C794,K794)),COUNTIF('AlumniEI SIGARRA'!C:C,B794&amp;"@fe.up.pt")))</f>
        <v/>
      </c>
      <c r="M794" s="1" t="str">
        <f t="shared" si="46"/>
        <v/>
      </c>
      <c r="N794" s="1" t="str">
        <f t="shared" si="1"/>
        <v/>
      </c>
    </row>
    <row r="795">
      <c r="J795" s="33" t="str">
        <f>IF(A795="","", MAX(COUNTIF('AlumniEI SIGARRA'!A:A,B795),COUNTIF('AlumniEI SIGARRA'!B:B,IF(K795="",C795,K795)),COUNTIF('AlumniEI SIGARRA'!C:C,B795&amp;"@fe.up.pt")))</f>
        <v/>
      </c>
      <c r="M795" s="1" t="str">
        <f t="shared" si="46"/>
        <v/>
      </c>
      <c r="N795" s="1" t="str">
        <f t="shared" si="1"/>
        <v/>
      </c>
    </row>
    <row r="796">
      <c r="J796" s="33" t="str">
        <f>IF(A796="","", MAX(COUNTIF('AlumniEI SIGARRA'!A:A,B796),COUNTIF('AlumniEI SIGARRA'!B:B,IF(K796="",C796,K796)),COUNTIF('AlumniEI SIGARRA'!C:C,B796&amp;"@fe.up.pt")))</f>
        <v/>
      </c>
      <c r="M796" s="1" t="str">
        <f t="shared" si="46"/>
        <v/>
      </c>
      <c r="N796" s="1" t="str">
        <f t="shared" si="1"/>
        <v/>
      </c>
    </row>
    <row r="797">
      <c r="J797" s="33" t="str">
        <f>IF(A797="","", MAX(COUNTIF('AlumniEI SIGARRA'!A:A,B797),COUNTIF('AlumniEI SIGARRA'!B:B,IF(K797="",C797,K797)),COUNTIF('AlumniEI SIGARRA'!C:C,B797&amp;"@fe.up.pt")))</f>
        <v/>
      </c>
      <c r="M797" s="1" t="str">
        <f t="shared" si="46"/>
        <v/>
      </c>
      <c r="N797" s="1" t="str">
        <f t="shared" si="1"/>
        <v/>
      </c>
    </row>
    <row r="798">
      <c r="J798" s="33" t="str">
        <f>IF(A798="","", MAX(COUNTIF('AlumniEI SIGARRA'!A:A,B798),COUNTIF('AlumniEI SIGARRA'!B:B,IF(K798="",C798,K798)),COUNTIF('AlumniEI SIGARRA'!C:C,B798&amp;"@fe.up.pt")))</f>
        <v/>
      </c>
      <c r="M798" s="1" t="str">
        <f t="shared" si="46"/>
        <v/>
      </c>
      <c r="N798" s="1" t="str">
        <f t="shared" si="1"/>
        <v/>
      </c>
    </row>
    <row r="799">
      <c r="J799" s="33" t="str">
        <f>IF(A799="","", MAX(COUNTIF('AlumniEI SIGARRA'!A:A,B799),COUNTIF('AlumniEI SIGARRA'!B:B,IF(K799="",C799,K799)),COUNTIF('AlumniEI SIGARRA'!C:C,B799&amp;"@fe.up.pt")))</f>
        <v/>
      </c>
      <c r="M799" s="1" t="str">
        <f t="shared" si="46"/>
        <v/>
      </c>
      <c r="N799" s="1" t="str">
        <f t="shared" si="1"/>
        <v/>
      </c>
    </row>
    <row r="800">
      <c r="J800" s="33" t="str">
        <f>IF(A800="","", MAX(COUNTIF('AlumniEI SIGARRA'!A:A,B800),COUNTIF('AlumniEI SIGARRA'!B:B,IF(K800="",C800,K800)),COUNTIF('AlumniEI SIGARRA'!C:C,B800&amp;"@fe.up.pt")))</f>
        <v/>
      </c>
      <c r="M800" s="1" t="str">
        <f t="shared" si="46"/>
        <v/>
      </c>
      <c r="N800" s="1" t="str">
        <f t="shared" si="1"/>
        <v/>
      </c>
    </row>
    <row r="801">
      <c r="J801" s="33" t="str">
        <f>IF(A801="","", MAX(COUNTIF('AlumniEI SIGARRA'!A:A,B801),COUNTIF('AlumniEI SIGARRA'!B:B,IF(K801="",C801,K801)),COUNTIF('AlumniEI SIGARRA'!C:C,B801&amp;"@fe.up.pt")))</f>
        <v/>
      </c>
      <c r="M801" s="1" t="str">
        <f t="shared" si="46"/>
        <v/>
      </c>
      <c r="N801" s="1" t="str">
        <f t="shared" si="1"/>
        <v/>
      </c>
    </row>
    <row r="802">
      <c r="J802" s="33" t="str">
        <f>IF(A802="","", MAX(COUNTIF('AlumniEI SIGARRA'!A:A,B802),COUNTIF('AlumniEI SIGARRA'!B:B,IF(K802="",C802,K802)),COUNTIF('AlumniEI SIGARRA'!C:C,B802&amp;"@fe.up.pt")))</f>
        <v/>
      </c>
      <c r="M802" s="1" t="str">
        <f t="shared" si="46"/>
        <v/>
      </c>
      <c r="N802" s="1" t="str">
        <f t="shared" si="1"/>
        <v/>
      </c>
    </row>
    <row r="803">
      <c r="J803" s="33" t="str">
        <f>IF(A803="","", MAX(COUNTIF('AlumniEI SIGARRA'!A:A,B803),COUNTIF('AlumniEI SIGARRA'!B:B,IF(K803="",C803,K803)),COUNTIF('AlumniEI SIGARRA'!C:C,B803&amp;"@fe.up.pt")))</f>
        <v/>
      </c>
      <c r="M803" s="1" t="str">
        <f t="shared" si="46"/>
        <v/>
      </c>
      <c r="N803" s="1" t="str">
        <f t="shared" si="1"/>
        <v/>
      </c>
    </row>
    <row r="804">
      <c r="J804" s="33" t="str">
        <f>IF(A804="","", MAX(COUNTIF('AlumniEI SIGARRA'!A:A,B804),COUNTIF('AlumniEI SIGARRA'!B:B,IF(K804="",C804,K804)),COUNTIF('AlumniEI SIGARRA'!C:C,B804&amp;"@fe.up.pt")))</f>
        <v/>
      </c>
      <c r="M804" s="1" t="str">
        <f t="shared" si="46"/>
        <v/>
      </c>
      <c r="N804" s="1" t="str">
        <f t="shared" si="1"/>
        <v/>
      </c>
    </row>
    <row r="805">
      <c r="J805" s="33" t="str">
        <f>IF(A805="","", MAX(COUNTIF('AlumniEI SIGARRA'!A:A,B805),COUNTIF('AlumniEI SIGARRA'!B:B,IF(K805="",C805,K805)),COUNTIF('AlumniEI SIGARRA'!C:C,B805&amp;"@fe.up.pt")))</f>
        <v/>
      </c>
      <c r="M805" s="1" t="str">
        <f t="shared" si="46"/>
        <v/>
      </c>
      <c r="N805" s="1" t="str">
        <f t="shared" si="1"/>
        <v/>
      </c>
    </row>
    <row r="806">
      <c r="J806" s="33" t="str">
        <f>IF(A806="","", MAX(COUNTIF('AlumniEI SIGARRA'!A:A,B806),COUNTIF('AlumniEI SIGARRA'!B:B,IF(K806="",C806,K806)),COUNTIF('AlumniEI SIGARRA'!C:C,B806&amp;"@fe.up.pt")))</f>
        <v/>
      </c>
      <c r="M806" s="1" t="str">
        <f t="shared" si="46"/>
        <v/>
      </c>
      <c r="N806" s="1" t="str">
        <f t="shared" si="1"/>
        <v/>
      </c>
    </row>
    <row r="807">
      <c r="J807" s="33" t="str">
        <f>IF(A807="","", MAX(COUNTIF('AlumniEI SIGARRA'!A:A,B807),COUNTIF('AlumniEI SIGARRA'!B:B,IF(K807="",C807,K807)),COUNTIF('AlumniEI SIGARRA'!C:C,B807&amp;"@fe.up.pt")))</f>
        <v/>
      </c>
      <c r="M807" s="1" t="str">
        <f t="shared" si="46"/>
        <v/>
      </c>
      <c r="N807" s="1" t="str">
        <f t="shared" si="1"/>
        <v/>
      </c>
    </row>
    <row r="808">
      <c r="J808" s="33" t="str">
        <f>IF(A808="","", MAX(COUNTIF('AlumniEI SIGARRA'!A:A,B808),COUNTIF('AlumniEI SIGARRA'!B:B,IF(K808="",C808,K808)),COUNTIF('AlumniEI SIGARRA'!C:C,B808&amp;"@fe.up.pt")))</f>
        <v/>
      </c>
      <c r="M808" s="1" t="str">
        <f t="shared" si="46"/>
        <v/>
      </c>
      <c r="N808" s="1" t="str">
        <f t="shared" si="1"/>
        <v/>
      </c>
    </row>
    <row r="809">
      <c r="J809" s="33" t="str">
        <f>IF(A809="","", MAX(COUNTIF('AlumniEI SIGARRA'!A:A,B809),COUNTIF('AlumniEI SIGARRA'!B:B,IF(K809="",C809,K809)),COUNTIF('AlumniEI SIGARRA'!C:C,B809&amp;"@fe.up.pt")))</f>
        <v/>
      </c>
      <c r="M809" s="1" t="str">
        <f t="shared" si="46"/>
        <v/>
      </c>
      <c r="N809" s="1" t="str">
        <f t="shared" si="1"/>
        <v/>
      </c>
    </row>
    <row r="810">
      <c r="J810" s="33" t="str">
        <f>IF(A810="","", MAX(COUNTIF('AlumniEI SIGARRA'!A:A,B810),COUNTIF('AlumniEI SIGARRA'!B:B,IF(K810="",C810,K810)),COUNTIF('AlumniEI SIGARRA'!C:C,B810&amp;"@fe.up.pt")))</f>
        <v/>
      </c>
      <c r="M810" s="1" t="str">
        <f t="shared" si="46"/>
        <v/>
      </c>
      <c r="N810" s="1" t="str">
        <f t="shared" si="1"/>
        <v/>
      </c>
    </row>
    <row r="811">
      <c r="J811" s="33" t="str">
        <f>IF(A811="","", MAX(COUNTIF('AlumniEI SIGARRA'!A:A,B811),COUNTIF('AlumniEI SIGARRA'!B:B,IF(K811="",C811,K811)),COUNTIF('AlumniEI SIGARRA'!C:C,B811&amp;"@fe.up.pt")))</f>
        <v/>
      </c>
      <c r="M811" s="1" t="str">
        <f t="shared" si="46"/>
        <v/>
      </c>
      <c r="N811" s="1" t="str">
        <f t="shared" si="1"/>
        <v/>
      </c>
    </row>
    <row r="812">
      <c r="J812" s="33" t="str">
        <f>IF(A812="","", MAX(COUNTIF('AlumniEI SIGARRA'!A:A,B812),COUNTIF('AlumniEI SIGARRA'!B:B,IF(K812="",C812,K812)),COUNTIF('AlumniEI SIGARRA'!C:C,B812&amp;"@fe.up.pt")))</f>
        <v/>
      </c>
      <c r="M812" s="1" t="str">
        <f t="shared" si="46"/>
        <v/>
      </c>
      <c r="N812" s="1" t="str">
        <f t="shared" si="1"/>
        <v/>
      </c>
    </row>
    <row r="813">
      <c r="J813" s="33" t="str">
        <f>IF(A813="","", MAX(COUNTIF('AlumniEI SIGARRA'!A:A,B813),COUNTIF('AlumniEI SIGARRA'!B:B,IF(K813="",C813,K813)),COUNTIF('AlumniEI SIGARRA'!C:C,B813&amp;"@fe.up.pt")))</f>
        <v/>
      </c>
      <c r="M813" s="1" t="str">
        <f t="shared" si="46"/>
        <v/>
      </c>
      <c r="N813" s="1" t="str">
        <f t="shared" si="1"/>
        <v/>
      </c>
    </row>
    <row r="814">
      <c r="J814" s="33" t="str">
        <f>IF(A814="","", MAX(COUNTIF('AlumniEI SIGARRA'!A:A,B814),COUNTIF('AlumniEI SIGARRA'!B:B,IF(K814="",C814,K814)),COUNTIF('AlumniEI SIGARRA'!C:C,B814&amp;"@fe.up.pt")))</f>
        <v/>
      </c>
      <c r="M814" s="1" t="str">
        <f t="shared" si="46"/>
        <v/>
      </c>
      <c r="N814" s="1" t="str">
        <f t="shared" si="1"/>
        <v/>
      </c>
    </row>
    <row r="815">
      <c r="J815" s="33" t="str">
        <f>IF(A815="","", MAX(COUNTIF('AlumniEI SIGARRA'!A:A,B815),COUNTIF('AlumniEI SIGARRA'!B:B,IF(K815="",C815,K815)),COUNTIF('AlumniEI SIGARRA'!C:C,B815&amp;"@fe.up.pt")))</f>
        <v/>
      </c>
      <c r="M815" s="1" t="str">
        <f t="shared" si="46"/>
        <v/>
      </c>
      <c r="N815" s="1" t="str">
        <f t="shared" si="1"/>
        <v/>
      </c>
    </row>
    <row r="816">
      <c r="J816" s="33" t="str">
        <f>IF(A816="","", MAX(COUNTIF('AlumniEI SIGARRA'!A:A,B816),COUNTIF('AlumniEI SIGARRA'!B:B,IF(K816="",C816,K816)),COUNTIF('AlumniEI SIGARRA'!C:C,B816&amp;"@fe.up.pt")))</f>
        <v/>
      </c>
      <c r="M816" s="1" t="str">
        <f t="shared" si="46"/>
        <v/>
      </c>
      <c r="N816" s="1" t="str">
        <f t="shared" si="1"/>
        <v/>
      </c>
    </row>
    <row r="817">
      <c r="J817" s="33" t="str">
        <f>IF(A817="","", MAX(COUNTIF('AlumniEI SIGARRA'!A:A,B817),COUNTIF('AlumniEI SIGARRA'!B:B,IF(K817="",C817,K817)),COUNTIF('AlumniEI SIGARRA'!C:C,B817&amp;"@fe.up.pt")))</f>
        <v/>
      </c>
      <c r="M817" s="1" t="str">
        <f t="shared" si="46"/>
        <v/>
      </c>
      <c r="N817" s="1" t="str">
        <f t="shared" si="1"/>
        <v/>
      </c>
    </row>
    <row r="818">
      <c r="J818" s="33" t="str">
        <f>IF(A818="","", MAX(COUNTIF('AlumniEI SIGARRA'!A:A,B818),COUNTIF('AlumniEI SIGARRA'!B:B,IF(K818="",C818,K818)),COUNTIF('AlumniEI SIGARRA'!C:C,B818&amp;"@fe.up.pt")))</f>
        <v/>
      </c>
      <c r="M818" s="1" t="str">
        <f t="shared" si="46"/>
        <v/>
      </c>
      <c r="N818" s="1" t="str">
        <f t="shared" si="1"/>
        <v/>
      </c>
    </row>
    <row r="819">
      <c r="J819" s="33" t="str">
        <f>IF(A819="","", MAX(COUNTIF('AlumniEI SIGARRA'!A:A,B819),COUNTIF('AlumniEI SIGARRA'!B:B,IF(K819="",C819,K819)),COUNTIF('AlumniEI SIGARRA'!C:C,B819&amp;"@fe.up.pt")))</f>
        <v/>
      </c>
      <c r="M819" s="1" t="str">
        <f t="shared" si="46"/>
        <v/>
      </c>
      <c r="N819" s="1" t="str">
        <f t="shared" si="1"/>
        <v/>
      </c>
    </row>
    <row r="820">
      <c r="J820" s="33" t="str">
        <f>IF(A820="","", MAX(COUNTIF('AlumniEI SIGARRA'!A:A,B820),COUNTIF('AlumniEI SIGARRA'!B:B,IF(K820="",C820,K820)),COUNTIF('AlumniEI SIGARRA'!C:C,B820&amp;"@fe.up.pt")))</f>
        <v/>
      </c>
      <c r="M820" s="1" t="str">
        <f t="shared" si="46"/>
        <v/>
      </c>
      <c r="N820" s="1" t="str">
        <f t="shared" si="1"/>
        <v/>
      </c>
    </row>
    <row r="821">
      <c r="J821" s="33" t="str">
        <f>IF(A821="","", MAX(COUNTIF('AlumniEI SIGARRA'!A:A,B821),COUNTIF('AlumniEI SIGARRA'!B:B,IF(K821="",C821,K821)),COUNTIF('AlumniEI SIGARRA'!C:C,B821&amp;"@fe.up.pt")))</f>
        <v/>
      </c>
      <c r="M821" s="1" t="str">
        <f t="shared" si="46"/>
        <v/>
      </c>
      <c r="N821" s="1" t="str">
        <f t="shared" si="1"/>
        <v/>
      </c>
    </row>
    <row r="822">
      <c r="J822" s="33" t="str">
        <f>IF(A822="","", MAX(COUNTIF('AlumniEI SIGARRA'!A:A,B822),COUNTIF('AlumniEI SIGARRA'!B:B,IF(K822="",C822,K822)),COUNTIF('AlumniEI SIGARRA'!C:C,B822&amp;"@fe.up.pt")))</f>
        <v/>
      </c>
      <c r="M822" s="1" t="str">
        <f t="shared" si="46"/>
        <v/>
      </c>
      <c r="N822" s="1" t="str">
        <f t="shared" si="1"/>
        <v/>
      </c>
    </row>
    <row r="823">
      <c r="J823" s="33" t="str">
        <f>IF(A823="","", MAX(COUNTIF('AlumniEI SIGARRA'!A:A,B823),COUNTIF('AlumniEI SIGARRA'!B:B,IF(K823="",C823,K823)),COUNTIF('AlumniEI SIGARRA'!C:C,B823&amp;"@fe.up.pt")))</f>
        <v/>
      </c>
      <c r="M823" s="1" t="str">
        <f t="shared" si="46"/>
        <v/>
      </c>
      <c r="N823" s="1" t="str">
        <f t="shared" si="1"/>
        <v/>
      </c>
    </row>
    <row r="824">
      <c r="J824" s="33" t="str">
        <f>IF(A824="","", MAX(COUNTIF('AlumniEI SIGARRA'!A:A,B824),COUNTIF('AlumniEI SIGARRA'!B:B,IF(K824="",C824,K824)),COUNTIF('AlumniEI SIGARRA'!C:C,B824&amp;"@fe.up.pt")))</f>
        <v/>
      </c>
      <c r="M824" s="1" t="str">
        <f t="shared" si="46"/>
        <v/>
      </c>
      <c r="N824" s="1" t="str">
        <f t="shared" si="1"/>
        <v/>
      </c>
    </row>
    <row r="825">
      <c r="J825" s="33" t="str">
        <f>IF(A825="","", MAX(COUNTIF('AlumniEI SIGARRA'!A:A,B825),COUNTIF('AlumniEI SIGARRA'!B:B,IF(K825="",C825,K825)),COUNTIF('AlumniEI SIGARRA'!C:C,B825&amp;"@fe.up.pt")))</f>
        <v/>
      </c>
      <c r="M825" s="1" t="str">
        <f t="shared" si="46"/>
        <v/>
      </c>
      <c r="N825" s="1" t="str">
        <f t="shared" si="1"/>
        <v/>
      </c>
    </row>
    <row r="826">
      <c r="J826" s="33" t="str">
        <f>IF(A826="","", MAX(COUNTIF('AlumniEI SIGARRA'!A:A,B826),COUNTIF('AlumniEI SIGARRA'!B:B,IF(K826="",C826,K826)),COUNTIF('AlumniEI SIGARRA'!C:C,B826&amp;"@fe.up.pt")))</f>
        <v/>
      </c>
      <c r="M826" s="1" t="str">
        <f t="shared" si="46"/>
        <v/>
      </c>
      <c r="N826" s="1" t="str">
        <f t="shared" si="1"/>
        <v/>
      </c>
    </row>
    <row r="827">
      <c r="J827" s="33" t="str">
        <f>IF(A827="","", MAX(COUNTIF('AlumniEI SIGARRA'!A:A,B827),COUNTIF('AlumniEI SIGARRA'!B:B,IF(K827="",C827,K827)),COUNTIF('AlumniEI SIGARRA'!C:C,B827&amp;"@fe.up.pt")))</f>
        <v/>
      </c>
      <c r="M827" s="1" t="str">
        <f t="shared" si="46"/>
        <v/>
      </c>
      <c r="N827" s="1" t="str">
        <f t="shared" si="1"/>
        <v/>
      </c>
    </row>
    <row r="828">
      <c r="J828" s="33" t="str">
        <f>IF(A828="","", MAX(COUNTIF('AlumniEI SIGARRA'!A:A,B828),COUNTIF('AlumniEI SIGARRA'!B:B,IF(K828="",C828,K828)),COUNTIF('AlumniEI SIGARRA'!C:C,B828&amp;"@fe.up.pt")))</f>
        <v/>
      </c>
      <c r="M828" s="1" t="str">
        <f t="shared" si="46"/>
        <v/>
      </c>
      <c r="N828" s="1" t="str">
        <f t="shared" si="1"/>
        <v/>
      </c>
    </row>
    <row r="829">
      <c r="J829" s="33" t="str">
        <f>IF(A829="","", MAX(COUNTIF('AlumniEI SIGARRA'!A:A,B829),COUNTIF('AlumniEI SIGARRA'!B:B,IF(K829="",C829,K829)),COUNTIF('AlumniEI SIGARRA'!C:C,B829&amp;"@fe.up.pt")))</f>
        <v/>
      </c>
      <c r="M829" s="1" t="str">
        <f t="shared" si="46"/>
        <v/>
      </c>
      <c r="N829" s="1" t="str">
        <f t="shared" si="1"/>
        <v/>
      </c>
    </row>
    <row r="830">
      <c r="J830" s="33" t="str">
        <f>IF(A830="","", MAX(COUNTIF('AlumniEI SIGARRA'!A:A,B830),COUNTIF('AlumniEI SIGARRA'!B:B,IF(K830="",C830,K830)),COUNTIF('AlumniEI SIGARRA'!C:C,B830&amp;"@fe.up.pt")))</f>
        <v/>
      </c>
      <c r="M830" s="1" t="str">
        <f t="shared" si="46"/>
        <v/>
      </c>
      <c r="N830" s="1" t="str">
        <f t="shared" si="1"/>
        <v/>
      </c>
    </row>
    <row r="831">
      <c r="J831" s="33" t="str">
        <f>IF(A831="","", MAX(COUNTIF('AlumniEI SIGARRA'!A:A,B831),COUNTIF('AlumniEI SIGARRA'!B:B,IF(K831="",C831,K831)),COUNTIF('AlumniEI SIGARRA'!C:C,B831&amp;"@fe.up.pt")))</f>
        <v/>
      </c>
      <c r="M831" s="1" t="str">
        <f t="shared" si="46"/>
        <v/>
      </c>
      <c r="N831" s="1" t="str">
        <f t="shared" si="1"/>
        <v/>
      </c>
    </row>
    <row r="832">
      <c r="J832" s="33" t="str">
        <f>IF(A832="","", MAX(COUNTIF('AlumniEI SIGARRA'!A:A,B832),COUNTIF('AlumniEI SIGARRA'!B:B,IF(K832="",C832,K832)),COUNTIF('AlumniEI SIGARRA'!C:C,B832&amp;"@fe.up.pt")))</f>
        <v/>
      </c>
      <c r="M832" s="1" t="str">
        <f t="shared" si="46"/>
        <v/>
      </c>
      <c r="N832" s="1" t="str">
        <f t="shared" si="1"/>
        <v/>
      </c>
    </row>
    <row r="833">
      <c r="J833" s="33" t="str">
        <f>IF(A833="","", MAX(COUNTIF('AlumniEI SIGARRA'!A:A,B833),COUNTIF('AlumniEI SIGARRA'!B:B,IF(K833="",C833,K833)),COUNTIF('AlumniEI SIGARRA'!C:C,B833&amp;"@fe.up.pt")))</f>
        <v/>
      </c>
      <c r="M833" s="1" t="str">
        <f t="shared" si="46"/>
        <v/>
      </c>
      <c r="N833" s="1" t="str">
        <f t="shared" si="1"/>
        <v/>
      </c>
    </row>
    <row r="834">
      <c r="J834" s="33" t="str">
        <f>IF(A834="","", MAX(COUNTIF('AlumniEI SIGARRA'!A:A,B834),COUNTIF('AlumniEI SIGARRA'!B:B,IF(K834="",C834,K834)),COUNTIF('AlumniEI SIGARRA'!C:C,B834&amp;"@fe.up.pt")))</f>
        <v/>
      </c>
      <c r="M834" s="1" t="str">
        <f t="shared" si="46"/>
        <v/>
      </c>
      <c r="N834" s="1" t="str">
        <f t="shared" si="1"/>
        <v/>
      </c>
    </row>
    <row r="835">
      <c r="J835" s="33" t="str">
        <f>IF(A835="","", MAX(COUNTIF('AlumniEI SIGARRA'!A:A,B835),COUNTIF('AlumniEI SIGARRA'!B:B,IF(K835="",C835,K835)),COUNTIF('AlumniEI SIGARRA'!C:C,B835&amp;"@fe.up.pt")))</f>
        <v/>
      </c>
      <c r="M835" s="1" t="str">
        <f t="shared" si="46"/>
        <v/>
      </c>
      <c r="N835" s="1" t="str">
        <f t="shared" si="1"/>
        <v/>
      </c>
    </row>
    <row r="836">
      <c r="J836" s="33" t="str">
        <f>IF(A836="","", MAX(COUNTIF('AlumniEI SIGARRA'!A:A,B836),COUNTIF('AlumniEI SIGARRA'!B:B,IF(K836="",C836,K836)),COUNTIF('AlumniEI SIGARRA'!C:C,B836&amp;"@fe.up.pt")))</f>
        <v/>
      </c>
      <c r="M836" s="1" t="str">
        <f t="shared" si="46"/>
        <v/>
      </c>
      <c r="N836" s="1" t="str">
        <f t="shared" si="1"/>
        <v/>
      </c>
    </row>
    <row r="837">
      <c r="J837" s="33" t="str">
        <f>IF(A837="","", MAX(COUNTIF('AlumniEI SIGARRA'!A:A,B837),COUNTIF('AlumniEI SIGARRA'!B:B,IF(K837="",C837,K837)),COUNTIF('AlumniEI SIGARRA'!C:C,B837&amp;"@fe.up.pt")))</f>
        <v/>
      </c>
      <c r="M837" s="1" t="str">
        <f t="shared" si="46"/>
        <v/>
      </c>
      <c r="N837" s="1" t="str">
        <f t="shared" si="1"/>
        <v/>
      </c>
    </row>
    <row r="838">
      <c r="J838" s="33" t="str">
        <f>IF(A838="","", MAX(COUNTIF('AlumniEI SIGARRA'!A:A,B838),COUNTIF('AlumniEI SIGARRA'!B:B,IF(K838="",C838,K838)),COUNTIF('AlumniEI SIGARRA'!C:C,B838&amp;"@fe.up.pt")))</f>
        <v/>
      </c>
      <c r="M838" s="1" t="str">
        <f t="shared" si="46"/>
        <v/>
      </c>
      <c r="N838" s="1" t="str">
        <f t="shared" si="1"/>
        <v/>
      </c>
    </row>
    <row r="839">
      <c r="J839" s="33" t="str">
        <f>IF(A839="","", MAX(COUNTIF('AlumniEI SIGARRA'!A:A,B839),COUNTIF('AlumniEI SIGARRA'!B:B,IF(K839="",C839,K839)),COUNTIF('AlumniEI SIGARRA'!C:C,B839&amp;"@fe.up.pt")))</f>
        <v/>
      </c>
      <c r="M839" s="1" t="str">
        <f t="shared" si="46"/>
        <v/>
      </c>
      <c r="N839" s="1" t="str">
        <f t="shared" si="1"/>
        <v/>
      </c>
    </row>
    <row r="840">
      <c r="J840" s="33" t="str">
        <f>IF(A840="","", MAX(COUNTIF('AlumniEI SIGARRA'!A:A,B840),COUNTIF('AlumniEI SIGARRA'!B:B,IF(K840="",C840,K840)),COUNTIF('AlumniEI SIGARRA'!C:C,B840&amp;"@fe.up.pt")))</f>
        <v/>
      </c>
      <c r="M840" s="1" t="str">
        <f t="shared" si="46"/>
        <v/>
      </c>
      <c r="N840" s="1" t="str">
        <f t="shared" si="1"/>
        <v/>
      </c>
    </row>
    <row r="841">
      <c r="J841" s="33" t="str">
        <f>IF(A841="","", MAX(COUNTIF('AlumniEI SIGARRA'!A:A,B841),COUNTIF('AlumniEI SIGARRA'!B:B,IF(K841="",C841,K841)),COUNTIF('AlumniEI SIGARRA'!C:C,B841&amp;"@fe.up.pt")))</f>
        <v/>
      </c>
      <c r="M841" s="1" t="str">
        <f t="shared" si="46"/>
        <v/>
      </c>
      <c r="N841" s="1" t="str">
        <f t="shared" si="1"/>
        <v/>
      </c>
    </row>
    <row r="842">
      <c r="J842" s="33" t="str">
        <f>IF(A842="","", MAX(COUNTIF('AlumniEI SIGARRA'!A:A,B842),COUNTIF('AlumniEI SIGARRA'!B:B,IF(K842="",C842,K842)),COUNTIF('AlumniEI SIGARRA'!C:C,B842&amp;"@fe.up.pt")))</f>
        <v/>
      </c>
      <c r="M842" s="1" t="str">
        <f t="shared" si="46"/>
        <v/>
      </c>
      <c r="N842" s="1" t="str">
        <f t="shared" si="1"/>
        <v/>
      </c>
    </row>
    <row r="843">
      <c r="J843" s="33" t="str">
        <f>IF(A843="","", MAX(COUNTIF('AlumniEI SIGARRA'!A:A,B843),COUNTIF('AlumniEI SIGARRA'!B:B,IF(K843="",C843,K843)),COUNTIF('AlumniEI SIGARRA'!C:C,B843&amp;"@fe.up.pt")))</f>
        <v/>
      </c>
      <c r="M843" s="1" t="str">
        <f t="shared" si="46"/>
        <v/>
      </c>
      <c r="N843" s="1" t="str">
        <f t="shared" si="1"/>
        <v/>
      </c>
    </row>
    <row r="844">
      <c r="J844" s="33" t="str">
        <f>IF(A844="","", MAX(COUNTIF('AlumniEI SIGARRA'!A:A,B844),COUNTIF('AlumniEI SIGARRA'!B:B,IF(K844="",C844,K844)),COUNTIF('AlumniEI SIGARRA'!C:C,B844&amp;"@fe.up.pt")))</f>
        <v/>
      </c>
      <c r="M844" s="1" t="str">
        <f t="shared" si="46"/>
        <v/>
      </c>
      <c r="N844" s="1" t="str">
        <f t="shared" si="1"/>
        <v/>
      </c>
    </row>
    <row r="845">
      <c r="J845" s="33" t="str">
        <f>IF(A845="","", MAX(COUNTIF('AlumniEI SIGARRA'!A:A,B845),COUNTIF('AlumniEI SIGARRA'!B:B,IF(K845="",C845,K845)),COUNTIF('AlumniEI SIGARRA'!C:C,B845&amp;"@fe.up.pt")))</f>
        <v/>
      </c>
      <c r="M845" s="1" t="str">
        <f t="shared" si="46"/>
        <v/>
      </c>
      <c r="N845" s="1" t="str">
        <f t="shared" si="1"/>
        <v/>
      </c>
    </row>
    <row r="846">
      <c r="J846" s="33" t="str">
        <f>IF(A846="","", MAX(COUNTIF('AlumniEI SIGARRA'!A:A,B846),COUNTIF('AlumniEI SIGARRA'!B:B,IF(K846="",C846,K846)),COUNTIF('AlumniEI SIGARRA'!C:C,B846&amp;"@fe.up.pt")))</f>
        <v/>
      </c>
      <c r="M846" s="1" t="str">
        <f t="shared" si="46"/>
        <v/>
      </c>
      <c r="N846" s="1" t="str">
        <f t="shared" si="1"/>
        <v/>
      </c>
    </row>
    <row r="847">
      <c r="J847" s="33" t="str">
        <f>IF(A847="","", MAX(COUNTIF('AlumniEI SIGARRA'!A:A,B847),COUNTIF('AlumniEI SIGARRA'!B:B,IF(K847="",C847,K847)),COUNTIF('AlumniEI SIGARRA'!C:C,B847&amp;"@fe.up.pt")))</f>
        <v/>
      </c>
      <c r="M847" s="1" t="str">
        <f t="shared" si="46"/>
        <v/>
      </c>
      <c r="N847" s="1" t="str">
        <f t="shared" si="1"/>
        <v/>
      </c>
    </row>
    <row r="848">
      <c r="J848" s="33" t="str">
        <f>IF(A848="","", MAX(COUNTIF('AlumniEI SIGARRA'!A:A,B848),COUNTIF('AlumniEI SIGARRA'!B:B,IF(K848="",C848,K848)),COUNTIF('AlumniEI SIGARRA'!C:C,B848&amp;"@fe.up.pt")))</f>
        <v/>
      </c>
      <c r="M848" s="1" t="str">
        <f t="shared" si="46"/>
        <v/>
      </c>
      <c r="N848" s="1" t="str">
        <f t="shared" si="1"/>
        <v/>
      </c>
    </row>
    <row r="849">
      <c r="J849" s="33" t="str">
        <f>IF(A849="","", MAX(COUNTIF('AlumniEI SIGARRA'!A:A,B849),COUNTIF('AlumniEI SIGARRA'!B:B,IF(K849="",C849,K849)),COUNTIF('AlumniEI SIGARRA'!C:C,B849&amp;"@fe.up.pt")))</f>
        <v/>
      </c>
      <c r="M849" s="1" t="str">
        <f t="shared" si="46"/>
        <v/>
      </c>
      <c r="N849" s="1" t="str">
        <f t="shared" si="1"/>
        <v/>
      </c>
    </row>
    <row r="850">
      <c r="J850" s="33" t="str">
        <f>IF(A850="","", MAX(COUNTIF('AlumniEI SIGARRA'!A:A,B850),COUNTIF('AlumniEI SIGARRA'!B:B,IF(K850="",C850,K850)),COUNTIF('AlumniEI SIGARRA'!C:C,B850&amp;"@fe.up.pt")))</f>
        <v/>
      </c>
      <c r="M850" s="1" t="str">
        <f t="shared" si="46"/>
        <v/>
      </c>
      <c r="N850" s="1" t="str">
        <f t="shared" si="1"/>
        <v/>
      </c>
    </row>
    <row r="851">
      <c r="J851" s="33" t="str">
        <f>IF(A851="","", MAX(COUNTIF('AlumniEI SIGARRA'!A:A,B851),COUNTIF('AlumniEI SIGARRA'!B:B,IF(K851="",C851,K851)),COUNTIF('AlumniEI SIGARRA'!C:C,B851&amp;"@fe.up.pt")))</f>
        <v/>
      </c>
      <c r="M851" s="1" t="str">
        <f t="shared" si="46"/>
        <v/>
      </c>
      <c r="N851" s="1" t="str">
        <f t="shared" si="1"/>
        <v/>
      </c>
    </row>
    <row r="852">
      <c r="J852" s="33" t="str">
        <f>IF(A852="","", MAX(COUNTIF('AlumniEI SIGARRA'!A:A,B852),COUNTIF('AlumniEI SIGARRA'!B:B,IF(K852="",C852,K852)),COUNTIF('AlumniEI SIGARRA'!C:C,B852&amp;"@fe.up.pt")))</f>
        <v/>
      </c>
      <c r="M852" s="1" t="str">
        <f t="shared" si="46"/>
        <v/>
      </c>
      <c r="N852" s="1" t="str">
        <f t="shared" si="1"/>
        <v/>
      </c>
    </row>
    <row r="853">
      <c r="J853" s="33" t="str">
        <f>IF(A853="","", MAX(COUNTIF('AlumniEI SIGARRA'!A:A,B853),COUNTIF('AlumniEI SIGARRA'!B:B,IF(K853="",C853,K853)),COUNTIF('AlumniEI SIGARRA'!C:C,B853&amp;"@fe.up.pt")))</f>
        <v/>
      </c>
      <c r="M853" s="1" t="str">
        <f t="shared" si="46"/>
        <v/>
      </c>
      <c r="N853" s="1" t="str">
        <f t="shared" si="1"/>
        <v/>
      </c>
    </row>
    <row r="854">
      <c r="J854" s="33" t="str">
        <f>IF(A854="","", MAX(COUNTIF('AlumniEI SIGARRA'!A:A,B854),COUNTIF('AlumniEI SIGARRA'!B:B,IF(K854="",C854,K854)),COUNTIF('AlumniEI SIGARRA'!C:C,B854&amp;"@fe.up.pt")))</f>
        <v/>
      </c>
      <c r="M854" s="1" t="str">
        <f t="shared" si="46"/>
        <v/>
      </c>
      <c r="N854" s="1" t="str">
        <f t="shared" si="1"/>
        <v/>
      </c>
    </row>
    <row r="855">
      <c r="J855" s="33" t="str">
        <f>IF(A855="","", MAX(COUNTIF('AlumniEI SIGARRA'!A:A,B855),COUNTIF('AlumniEI SIGARRA'!B:B,IF(K855="",C855,K855)),COUNTIF('AlumniEI SIGARRA'!C:C,B855&amp;"@fe.up.pt")))</f>
        <v/>
      </c>
      <c r="M855" s="1" t="str">
        <f t="shared" si="46"/>
        <v/>
      </c>
      <c r="N855" s="1" t="str">
        <f t="shared" si="1"/>
        <v/>
      </c>
    </row>
    <row r="856">
      <c r="J856" s="33" t="str">
        <f>IF(A856="","", MAX(COUNTIF('AlumniEI SIGARRA'!A:A,B856),COUNTIF('AlumniEI SIGARRA'!B:B,IF(K856="",C856,K856)),COUNTIF('AlumniEI SIGARRA'!C:C,B856&amp;"@fe.up.pt")))</f>
        <v/>
      </c>
      <c r="M856" s="1" t="str">
        <f t="shared" si="46"/>
        <v/>
      </c>
      <c r="N856" s="1" t="str">
        <f t="shared" si="1"/>
        <v/>
      </c>
    </row>
    <row r="857">
      <c r="J857" s="33" t="str">
        <f>IF(A857="","", MAX(COUNTIF('AlumniEI SIGARRA'!A:A,B857),COUNTIF('AlumniEI SIGARRA'!B:B,IF(K857="",C857,K857)),COUNTIF('AlumniEI SIGARRA'!C:C,B857&amp;"@fe.up.pt")))</f>
        <v/>
      </c>
      <c r="M857" s="1" t="str">
        <f t="shared" si="46"/>
        <v/>
      </c>
      <c r="N857" s="1" t="str">
        <f t="shared" si="1"/>
        <v/>
      </c>
    </row>
    <row r="858">
      <c r="J858" s="33" t="str">
        <f>IF(A858="","", MAX(COUNTIF('AlumniEI SIGARRA'!A:A,B858),COUNTIF('AlumniEI SIGARRA'!B:B,IF(K858="",C858,K858)),COUNTIF('AlumniEI SIGARRA'!C:C,B858&amp;"@fe.up.pt")))</f>
        <v/>
      </c>
      <c r="M858" s="1" t="str">
        <f t="shared" si="46"/>
        <v/>
      </c>
      <c r="N858" s="1" t="str">
        <f t="shared" si="1"/>
        <v/>
      </c>
    </row>
    <row r="859">
      <c r="J859" s="33" t="str">
        <f>IF(A859="","", MAX(COUNTIF('AlumniEI SIGARRA'!A:A,B859),COUNTIF('AlumniEI SIGARRA'!B:B,IF(K859="",C859,K859)),COUNTIF('AlumniEI SIGARRA'!C:C,B859&amp;"@fe.up.pt")))</f>
        <v/>
      </c>
      <c r="M859" s="1" t="str">
        <f t="shared" si="46"/>
        <v/>
      </c>
      <c r="N859" s="1" t="str">
        <f t="shared" si="1"/>
        <v/>
      </c>
    </row>
    <row r="860">
      <c r="J860" s="33" t="str">
        <f>IF(A860="","", MAX(COUNTIF('AlumniEI SIGARRA'!A:A,B860),COUNTIF('AlumniEI SIGARRA'!B:B,IF(K860="",C860,K860)),COUNTIF('AlumniEI SIGARRA'!C:C,B860&amp;"@fe.up.pt")))</f>
        <v/>
      </c>
      <c r="M860" s="1" t="str">
        <f t="shared" si="46"/>
        <v/>
      </c>
      <c r="N860" s="1" t="str">
        <f t="shared" si="1"/>
        <v/>
      </c>
    </row>
    <row r="861">
      <c r="J861" s="33" t="str">
        <f>IF(A861="","", MAX(COUNTIF('AlumniEI SIGARRA'!A:A,B861),COUNTIF('AlumniEI SIGARRA'!B:B,IF(K861="",C861,K861)),COUNTIF('AlumniEI SIGARRA'!C:C,B861&amp;"@fe.up.pt")))</f>
        <v/>
      </c>
      <c r="M861" s="1" t="str">
        <f t="shared" si="46"/>
        <v/>
      </c>
      <c r="N861" s="1" t="str">
        <f t="shared" si="1"/>
        <v/>
      </c>
    </row>
    <row r="862">
      <c r="J862" s="33" t="str">
        <f>IF(A862="","", MAX(COUNTIF('AlumniEI SIGARRA'!A:A,B862),COUNTIF('AlumniEI SIGARRA'!B:B,IF(K862="",C862,K862)),COUNTIF('AlumniEI SIGARRA'!C:C,B862&amp;"@fe.up.pt")))</f>
        <v/>
      </c>
      <c r="M862" s="1" t="str">
        <f t="shared" si="46"/>
        <v/>
      </c>
      <c r="N862" s="1" t="str">
        <f t="shared" si="1"/>
        <v/>
      </c>
    </row>
    <row r="863">
      <c r="J863" s="33" t="str">
        <f>IF(A863="","", MAX(COUNTIF('AlumniEI SIGARRA'!A:A,B863),COUNTIF('AlumniEI SIGARRA'!B:B,IF(K863="",C863,K863)),COUNTIF('AlumniEI SIGARRA'!C:C,B863&amp;"@fe.up.pt")))</f>
        <v/>
      </c>
      <c r="M863" s="1" t="str">
        <f t="shared" si="46"/>
        <v/>
      </c>
      <c r="N863" s="1" t="str">
        <f t="shared" si="1"/>
        <v/>
      </c>
    </row>
    <row r="864">
      <c r="J864" s="33" t="str">
        <f>IF(A864="","", MAX(COUNTIF('AlumniEI SIGARRA'!A:A,B864),COUNTIF('AlumniEI SIGARRA'!B:B,IF(K864="",C864,K864)),COUNTIF('AlumniEI SIGARRA'!C:C,B864&amp;"@fe.up.pt")))</f>
        <v/>
      </c>
      <c r="M864" s="1" t="str">
        <f t="shared" si="46"/>
        <v/>
      </c>
      <c r="N864" s="1" t="str">
        <f t="shared" si="1"/>
        <v/>
      </c>
    </row>
    <row r="865">
      <c r="J865" s="33" t="str">
        <f>IF(A865="","", MAX(COUNTIF('AlumniEI SIGARRA'!A:A,B865),COUNTIF('AlumniEI SIGARRA'!B:B,IF(K865="",C865,K865)),COUNTIF('AlumniEI SIGARRA'!C:C,B865&amp;"@fe.up.pt")))</f>
        <v/>
      </c>
      <c r="M865" s="1" t="str">
        <f t="shared" si="46"/>
        <v/>
      </c>
      <c r="N865" s="1" t="str">
        <f t="shared" si="1"/>
        <v/>
      </c>
    </row>
    <row r="866">
      <c r="J866" s="33" t="str">
        <f>IF(A866="","", MAX(COUNTIF('AlumniEI SIGARRA'!A:A,B866),COUNTIF('AlumniEI SIGARRA'!B:B,IF(K866="",C866,K866)),COUNTIF('AlumniEI SIGARRA'!C:C,B866&amp;"@fe.up.pt")))</f>
        <v/>
      </c>
      <c r="M866" s="1" t="str">
        <f t="shared" si="46"/>
        <v/>
      </c>
      <c r="N866" s="1" t="str">
        <f t="shared" si="1"/>
        <v/>
      </c>
    </row>
    <row r="867">
      <c r="J867" s="33" t="str">
        <f>IF(A867="","", MAX(COUNTIF('AlumniEI SIGARRA'!A:A,B867),COUNTIF('AlumniEI SIGARRA'!B:B,IF(K867="",C867,K867)),COUNTIF('AlumniEI SIGARRA'!C:C,B867&amp;"@fe.up.pt")))</f>
        <v/>
      </c>
      <c r="M867" s="1" t="str">
        <f t="shared" si="46"/>
        <v/>
      </c>
      <c r="N867" s="1" t="str">
        <f t="shared" si="1"/>
        <v/>
      </c>
    </row>
    <row r="868">
      <c r="J868" s="33" t="str">
        <f>IF(A868="","", MAX(COUNTIF('AlumniEI SIGARRA'!A:A,B868),COUNTIF('AlumniEI SIGARRA'!B:B,IF(K868="",C868,K868)),COUNTIF('AlumniEI SIGARRA'!C:C,B868&amp;"@fe.up.pt")))</f>
        <v/>
      </c>
      <c r="M868" s="1" t="str">
        <f t="shared" si="46"/>
        <v/>
      </c>
      <c r="N868" s="1" t="str">
        <f t="shared" si="1"/>
        <v/>
      </c>
    </row>
    <row r="869">
      <c r="J869" s="33" t="str">
        <f>IF(A869="","", MAX(COUNTIF('AlumniEI SIGARRA'!A:A,B869),COUNTIF('AlumniEI SIGARRA'!B:B,IF(K869="",C869,K869)),COUNTIF('AlumniEI SIGARRA'!C:C,B869&amp;"@fe.up.pt")))</f>
        <v/>
      </c>
      <c r="M869" s="1" t="str">
        <f t="shared" si="46"/>
        <v/>
      </c>
      <c r="N869" s="1" t="str">
        <f t="shared" si="1"/>
        <v/>
      </c>
    </row>
    <row r="870">
      <c r="J870" s="33" t="str">
        <f>IF(A870="","", MAX(COUNTIF('AlumniEI SIGARRA'!A:A,B870),COUNTIF('AlumniEI SIGARRA'!B:B,IF(K870="",C870,K870)),COUNTIF('AlumniEI SIGARRA'!C:C,B870&amp;"@fe.up.pt")))</f>
        <v/>
      </c>
      <c r="M870" s="1" t="str">
        <f t="shared" si="46"/>
        <v/>
      </c>
      <c r="N870" s="1" t="str">
        <f t="shared" si="1"/>
        <v/>
      </c>
    </row>
    <row r="871">
      <c r="J871" s="33" t="str">
        <f>IF(A871="","", MAX(COUNTIF('AlumniEI SIGARRA'!A:A,B871),COUNTIF('AlumniEI SIGARRA'!B:B,IF(K871="",C871,K871)),COUNTIF('AlumniEI SIGARRA'!C:C,B871&amp;"@fe.up.pt")))</f>
        <v/>
      </c>
      <c r="M871" s="1" t="str">
        <f t="shared" si="46"/>
        <v/>
      </c>
      <c r="N871" s="1" t="str">
        <f t="shared" si="1"/>
        <v/>
      </c>
    </row>
    <row r="872">
      <c r="J872" s="33" t="str">
        <f>IF(A872="","", MAX(COUNTIF('AlumniEI SIGARRA'!A:A,B872),COUNTIF('AlumniEI SIGARRA'!B:B,IF(K872="",C872,K872)),COUNTIF('AlumniEI SIGARRA'!C:C,B872&amp;"@fe.up.pt")))</f>
        <v/>
      </c>
      <c r="M872" s="1" t="str">
        <f t="shared" si="46"/>
        <v/>
      </c>
      <c r="N872" s="1" t="str">
        <f t="shared" si="1"/>
        <v/>
      </c>
    </row>
    <row r="873">
      <c r="J873" s="33" t="str">
        <f>IF(A873="","", MAX(COUNTIF('AlumniEI SIGARRA'!A:A,B873),COUNTIF('AlumniEI SIGARRA'!B:B,IF(K873="",C873,K873)),COUNTIF('AlumniEI SIGARRA'!C:C,B873&amp;"@fe.up.pt")))</f>
        <v/>
      </c>
      <c r="M873" s="1" t="str">
        <f t="shared" si="46"/>
        <v/>
      </c>
      <c r="N873" s="1" t="str">
        <f t="shared" si="1"/>
        <v/>
      </c>
    </row>
    <row r="874">
      <c r="J874" s="33" t="str">
        <f>IF(A874="","", MAX(COUNTIF('AlumniEI SIGARRA'!A:A,B874),COUNTIF('AlumniEI SIGARRA'!B:B,IF(K874="",C874,K874)),COUNTIF('AlumniEI SIGARRA'!C:C,B874&amp;"@fe.up.pt")))</f>
        <v/>
      </c>
      <c r="M874" s="1" t="str">
        <f t="shared" si="46"/>
        <v/>
      </c>
      <c r="N874" s="1" t="str">
        <f t="shared" si="1"/>
        <v/>
      </c>
    </row>
    <row r="875">
      <c r="J875" s="33" t="str">
        <f>IF(A875="","", MAX(COUNTIF('AlumniEI SIGARRA'!A:A,B875),COUNTIF('AlumniEI SIGARRA'!B:B,IF(K875="",C875,K875)),COUNTIF('AlumniEI SIGARRA'!C:C,B875&amp;"@fe.up.pt")))</f>
        <v/>
      </c>
      <c r="M875" s="1" t="str">
        <f t="shared" si="46"/>
        <v/>
      </c>
      <c r="N875" s="1" t="str">
        <f t="shared" si="1"/>
        <v/>
      </c>
    </row>
    <row r="876">
      <c r="J876" s="33" t="str">
        <f>IF(A876="","", MAX(COUNTIF('AlumniEI SIGARRA'!A:A,B876),COUNTIF('AlumniEI SIGARRA'!B:B,IF(K876="",C876,K876)),COUNTIF('AlumniEI SIGARRA'!C:C,B876&amp;"@fe.up.pt")))</f>
        <v/>
      </c>
      <c r="M876" s="1" t="str">
        <f t="shared" si="46"/>
        <v/>
      </c>
      <c r="N876" s="1" t="str">
        <f t="shared" si="1"/>
        <v/>
      </c>
    </row>
    <row r="877">
      <c r="J877" s="33" t="str">
        <f>IF(A877="","", MAX(COUNTIF('AlumniEI SIGARRA'!A:A,B877),COUNTIF('AlumniEI SIGARRA'!B:B,IF(K877="",C877,K877)),COUNTIF('AlumniEI SIGARRA'!C:C,B877&amp;"@fe.up.pt")))</f>
        <v/>
      </c>
      <c r="M877" s="1" t="str">
        <f t="shared" si="46"/>
        <v/>
      </c>
      <c r="N877" s="1" t="str">
        <f t="shared" si="1"/>
        <v/>
      </c>
    </row>
    <row r="878">
      <c r="J878" s="33" t="str">
        <f>IF(A878="","", MAX(COUNTIF('AlumniEI SIGARRA'!A:A,B878),COUNTIF('AlumniEI SIGARRA'!B:B,IF(K878="",C878,K878)),COUNTIF('AlumniEI SIGARRA'!C:C,B878&amp;"@fe.up.pt")))</f>
        <v/>
      </c>
      <c r="M878" s="1" t="str">
        <f t="shared" si="46"/>
        <v/>
      </c>
      <c r="N878" s="1" t="str">
        <f t="shared" si="1"/>
        <v/>
      </c>
    </row>
    <row r="879">
      <c r="J879" s="33" t="str">
        <f>IF(A879="","", MAX(COUNTIF('AlumniEI SIGARRA'!A:A,B879),COUNTIF('AlumniEI SIGARRA'!B:B,IF(K879="",C879,K879)),COUNTIF('AlumniEI SIGARRA'!C:C,B879&amp;"@fe.up.pt")))</f>
        <v/>
      </c>
      <c r="M879" s="1" t="str">
        <f t="shared" si="46"/>
        <v/>
      </c>
      <c r="N879" s="1" t="str">
        <f t="shared" si="1"/>
        <v/>
      </c>
    </row>
    <row r="880">
      <c r="J880" s="33" t="str">
        <f>IF(A880="","", MAX(COUNTIF('AlumniEI SIGARRA'!A:A,B880),COUNTIF('AlumniEI SIGARRA'!B:B,IF(K880="",C880,K880)),COUNTIF('AlumniEI SIGARRA'!C:C,B880&amp;"@fe.up.pt")))</f>
        <v/>
      </c>
      <c r="M880" s="1" t="str">
        <f t="shared" si="46"/>
        <v/>
      </c>
      <c r="N880" s="1" t="str">
        <f t="shared" si="1"/>
        <v/>
      </c>
    </row>
    <row r="881">
      <c r="J881" s="33" t="str">
        <f>IF(A881="","", MAX(COUNTIF('AlumniEI SIGARRA'!A:A,B881),COUNTIF('AlumniEI SIGARRA'!B:B,IF(K881="",C881,K881)),COUNTIF('AlumniEI SIGARRA'!C:C,B881&amp;"@fe.up.pt")))</f>
        <v/>
      </c>
      <c r="M881" s="1" t="str">
        <f t="shared" si="46"/>
        <v/>
      </c>
      <c r="N881" s="1" t="str">
        <f t="shared" si="1"/>
        <v/>
      </c>
    </row>
    <row r="882">
      <c r="J882" s="33" t="str">
        <f>IF(A882="","", MAX(COUNTIF('AlumniEI SIGARRA'!A:A,B882),COUNTIF('AlumniEI SIGARRA'!B:B,IF(K882="",C882,K882)),COUNTIF('AlumniEI SIGARRA'!C:C,B882&amp;"@fe.up.pt")))</f>
        <v/>
      </c>
      <c r="M882" s="1" t="str">
        <f t="shared" si="46"/>
        <v/>
      </c>
      <c r="N882" s="1" t="str">
        <f t="shared" si="1"/>
        <v/>
      </c>
    </row>
    <row r="883">
      <c r="J883" s="33" t="str">
        <f>IF(A883="","", MAX(COUNTIF('AlumniEI SIGARRA'!A:A,B883),COUNTIF('AlumniEI SIGARRA'!B:B,IF(K883="",C883,K883)),COUNTIF('AlumniEI SIGARRA'!C:C,B883&amp;"@fe.up.pt")))</f>
        <v/>
      </c>
      <c r="M883" s="1" t="str">
        <f t="shared" si="46"/>
        <v/>
      </c>
      <c r="N883" s="1" t="str">
        <f t="shared" si="1"/>
        <v/>
      </c>
    </row>
    <row r="884">
      <c r="J884" s="33" t="str">
        <f>IF(A884="","", MAX(COUNTIF('AlumniEI SIGARRA'!A:A,B884),COUNTIF('AlumniEI SIGARRA'!B:B,IF(K884="",C884,K884)),COUNTIF('AlumniEI SIGARRA'!C:C,B884&amp;"@fe.up.pt")))</f>
        <v/>
      </c>
      <c r="M884" s="1" t="str">
        <f t="shared" si="46"/>
        <v/>
      </c>
      <c r="N884" s="1" t="str">
        <f t="shared" si="1"/>
        <v/>
      </c>
    </row>
    <row r="885">
      <c r="J885" s="33" t="str">
        <f>IF(A885="","", MAX(COUNTIF('AlumniEI SIGARRA'!A:A,B885),COUNTIF('AlumniEI SIGARRA'!B:B,IF(K885="",C885,K885)),COUNTIF('AlumniEI SIGARRA'!C:C,B885&amp;"@fe.up.pt")))</f>
        <v/>
      </c>
      <c r="M885" s="1" t="str">
        <f t="shared" si="46"/>
        <v/>
      </c>
      <c r="N885" s="1" t="str">
        <f t="shared" si="1"/>
        <v/>
      </c>
    </row>
    <row r="886">
      <c r="J886" s="33" t="str">
        <f>IF(A886="","", MAX(COUNTIF('AlumniEI SIGARRA'!A:A,B886),COUNTIF('AlumniEI SIGARRA'!B:B,IF(K886="",C886,K886)),COUNTIF('AlumniEI SIGARRA'!C:C,B886&amp;"@fe.up.pt")))</f>
        <v/>
      </c>
      <c r="M886" s="1" t="str">
        <f t="shared" si="46"/>
        <v/>
      </c>
      <c r="N886" s="1" t="str">
        <f t="shared" si="1"/>
        <v/>
      </c>
    </row>
    <row r="887">
      <c r="J887" s="33" t="str">
        <f>IF(A887="","", MAX(COUNTIF('AlumniEI SIGARRA'!A:A,B887),COUNTIF('AlumniEI SIGARRA'!B:B,IF(K887="",C887,K887)),COUNTIF('AlumniEI SIGARRA'!C:C,B887&amp;"@fe.up.pt")))</f>
        <v/>
      </c>
      <c r="M887" s="1" t="str">
        <f t="shared" si="46"/>
        <v/>
      </c>
      <c r="N887" s="1" t="str">
        <f t="shared" si="1"/>
        <v/>
      </c>
    </row>
    <row r="888">
      <c r="J888" s="33" t="str">
        <f>IF(A888="","", MAX(COUNTIF('AlumniEI SIGARRA'!A:A,B888),COUNTIF('AlumniEI SIGARRA'!B:B,IF(K888="",C888,K888)),COUNTIF('AlumniEI SIGARRA'!C:C,B888&amp;"@fe.up.pt")))</f>
        <v/>
      </c>
      <c r="M888" s="1" t="str">
        <f t="shared" si="46"/>
        <v/>
      </c>
      <c r="N888" s="1" t="str">
        <f t="shared" si="1"/>
        <v/>
      </c>
    </row>
    <row r="889">
      <c r="J889" s="33" t="str">
        <f>IF(A889="","", MAX(COUNTIF('AlumniEI SIGARRA'!A:A,B889),COUNTIF('AlumniEI SIGARRA'!B:B,IF(K889="",C889,K889)),COUNTIF('AlumniEI SIGARRA'!C:C,B889&amp;"@fe.up.pt")))</f>
        <v/>
      </c>
      <c r="M889" s="1" t="str">
        <f t="shared" si="46"/>
        <v/>
      </c>
      <c r="N889" s="1" t="str">
        <f t="shared" si="1"/>
        <v/>
      </c>
    </row>
    <row r="890">
      <c r="J890" s="33" t="str">
        <f>IF(A890="","", MAX(COUNTIF('AlumniEI SIGARRA'!A:A,B890),COUNTIF('AlumniEI SIGARRA'!B:B,IF(K890="",C890,K890)),COUNTIF('AlumniEI SIGARRA'!C:C,B890&amp;"@fe.up.pt")))</f>
        <v/>
      </c>
      <c r="M890" s="1" t="str">
        <f t="shared" si="46"/>
        <v/>
      </c>
      <c r="N890" s="1" t="str">
        <f t="shared" si="1"/>
        <v/>
      </c>
    </row>
    <row r="891">
      <c r="J891" s="33" t="str">
        <f>IF(A891="","", MAX(COUNTIF('AlumniEI SIGARRA'!A:A,B891),COUNTIF('AlumniEI SIGARRA'!B:B,IF(K891="",C891,K891)),COUNTIF('AlumniEI SIGARRA'!C:C,B891&amp;"@fe.up.pt")))</f>
        <v/>
      </c>
      <c r="M891" s="1" t="str">
        <f t="shared" si="46"/>
        <v/>
      </c>
      <c r="N891" s="1" t="str">
        <f t="shared" si="1"/>
        <v/>
      </c>
    </row>
    <row r="892">
      <c r="J892" s="33" t="str">
        <f>IF(A892="","", MAX(COUNTIF('AlumniEI SIGARRA'!A:A,B892),COUNTIF('AlumniEI SIGARRA'!B:B,IF(K892="",C892,K892)),COUNTIF('AlumniEI SIGARRA'!C:C,B892&amp;"@fe.up.pt")))</f>
        <v/>
      </c>
      <c r="M892" s="1" t="str">
        <f t="shared" si="46"/>
        <v/>
      </c>
      <c r="N892" s="1" t="str">
        <f t="shared" si="1"/>
        <v/>
      </c>
    </row>
    <row r="893">
      <c r="J893" s="33" t="str">
        <f>IF(A893="","", MAX(COUNTIF('AlumniEI SIGARRA'!A:A,B893),COUNTIF('AlumniEI SIGARRA'!B:B,IF(K893="",C893,K893)),COUNTIF('AlumniEI SIGARRA'!C:C,B893&amp;"@fe.up.pt")))</f>
        <v/>
      </c>
      <c r="M893" s="1" t="str">
        <f t="shared" si="46"/>
        <v/>
      </c>
      <c r="N893" s="1" t="str">
        <f t="shared" si="1"/>
        <v/>
      </c>
    </row>
    <row r="894">
      <c r="J894" s="33" t="str">
        <f>IF(A894="","", MAX(COUNTIF('AlumniEI SIGARRA'!A:A,B894),COUNTIF('AlumniEI SIGARRA'!B:B,IF(K894="",C894,K894)),COUNTIF('AlumniEI SIGARRA'!C:C,B894&amp;"@fe.up.pt")))</f>
        <v/>
      </c>
      <c r="M894" s="1" t="str">
        <f t="shared" si="46"/>
        <v/>
      </c>
      <c r="N894" s="1" t="str">
        <f t="shared" si="1"/>
        <v/>
      </c>
    </row>
    <row r="895">
      <c r="J895" s="33" t="str">
        <f>IF(A895="","", MAX(COUNTIF('AlumniEI SIGARRA'!A:A,B895),COUNTIF('AlumniEI SIGARRA'!B:B,IF(K895="",C895,K895)),COUNTIF('AlumniEI SIGARRA'!C:C,B895&amp;"@fe.up.pt")))</f>
        <v/>
      </c>
      <c r="M895" s="1" t="str">
        <f t="shared" si="46"/>
        <v/>
      </c>
      <c r="N895" s="1" t="str">
        <f t="shared" si="1"/>
        <v/>
      </c>
    </row>
    <row r="896">
      <c r="J896" s="33" t="str">
        <f>IF(A896="","", MAX(COUNTIF('AlumniEI SIGARRA'!A:A,B896),COUNTIF('AlumniEI SIGARRA'!B:B,IF(K896="",C896,K896)),COUNTIF('AlumniEI SIGARRA'!C:C,B896&amp;"@fe.up.pt")))</f>
        <v/>
      </c>
      <c r="M896" s="1" t="str">
        <f t="shared" si="46"/>
        <v/>
      </c>
      <c r="N896" s="1" t="str">
        <f t="shared" si="1"/>
        <v/>
      </c>
    </row>
    <row r="897">
      <c r="J897" s="33" t="str">
        <f>IF(A897="","", MAX(COUNTIF('AlumniEI SIGARRA'!A:A,B897),COUNTIF('AlumniEI SIGARRA'!B:B,IF(K897="",C897,K897)),COUNTIF('AlumniEI SIGARRA'!C:C,B897&amp;"@fe.up.pt")))</f>
        <v/>
      </c>
      <c r="M897" s="1" t="str">
        <f t="shared" si="46"/>
        <v/>
      </c>
      <c r="N897" s="1" t="str">
        <f t="shared" si="1"/>
        <v/>
      </c>
    </row>
    <row r="898">
      <c r="J898" s="33" t="str">
        <f>IF(A898="","", MAX(COUNTIF('AlumniEI SIGARRA'!A:A,B898),COUNTIF('AlumniEI SIGARRA'!B:B,IF(K898="",C898,K898)),COUNTIF('AlumniEI SIGARRA'!C:C,B898&amp;"@fe.up.pt")))</f>
        <v/>
      </c>
      <c r="M898" s="1" t="str">
        <f t="shared" si="46"/>
        <v/>
      </c>
      <c r="N898" s="1" t="str">
        <f t="shared" si="1"/>
        <v/>
      </c>
    </row>
    <row r="899">
      <c r="J899" s="33" t="str">
        <f>IF(A899="","", MAX(COUNTIF('AlumniEI SIGARRA'!A:A,B899),COUNTIF('AlumniEI SIGARRA'!B:B,IF(K899="",C899,K899)),COUNTIF('AlumniEI SIGARRA'!C:C,B899&amp;"@fe.up.pt")))</f>
        <v/>
      </c>
      <c r="M899" s="1" t="str">
        <f t="shared" si="46"/>
        <v/>
      </c>
      <c r="N899" s="1" t="str">
        <f t="shared" si="1"/>
        <v/>
      </c>
    </row>
    <row r="900">
      <c r="J900" s="33" t="str">
        <f>IF(A900="","", MAX(COUNTIF('AlumniEI SIGARRA'!A:A,B900),COUNTIF('AlumniEI SIGARRA'!B:B,IF(K900="",C900,K900)),COUNTIF('AlumniEI SIGARRA'!C:C,B900&amp;"@fe.up.pt")))</f>
        <v/>
      </c>
      <c r="M900" s="1" t="str">
        <f t="shared" si="46"/>
        <v/>
      </c>
      <c r="N900" s="1" t="str">
        <f t="shared" si="1"/>
        <v/>
      </c>
    </row>
    <row r="901">
      <c r="J901" s="33" t="str">
        <f>IF(A901="","", MAX(COUNTIF('AlumniEI SIGARRA'!A:A,B901),COUNTIF('AlumniEI SIGARRA'!B:B,IF(K901="",C901,K901)),COUNTIF('AlumniEI SIGARRA'!C:C,B901&amp;"@fe.up.pt")))</f>
        <v/>
      </c>
      <c r="M901" s="1" t="str">
        <f t="shared" si="46"/>
        <v/>
      </c>
      <c r="N901" s="1" t="str">
        <f t="shared" si="1"/>
        <v/>
      </c>
    </row>
    <row r="902">
      <c r="J902" s="33" t="str">
        <f>IF(A902="","", MAX(COUNTIF('AlumniEI SIGARRA'!A:A,B902),COUNTIF('AlumniEI SIGARRA'!B:B,IF(K902="",C902,K902)),COUNTIF('AlumniEI SIGARRA'!C:C,B902&amp;"@fe.up.pt")))</f>
        <v/>
      </c>
      <c r="M902" s="1" t="str">
        <f t="shared" si="46"/>
        <v/>
      </c>
      <c r="N902" s="1" t="str">
        <f t="shared" si="1"/>
        <v/>
      </c>
    </row>
    <row r="903">
      <c r="J903" s="33" t="str">
        <f>IF(A903="","", MAX(COUNTIF('AlumniEI SIGARRA'!A:A,B903),COUNTIF('AlumniEI SIGARRA'!B:B,IF(K903="",C903,K903)),COUNTIF('AlumniEI SIGARRA'!C:C,B903&amp;"@fe.up.pt")))</f>
        <v/>
      </c>
      <c r="M903" s="1" t="str">
        <f t="shared" si="46"/>
        <v/>
      </c>
      <c r="N903" s="1" t="str">
        <f t="shared" si="1"/>
        <v/>
      </c>
    </row>
    <row r="904">
      <c r="J904" s="33" t="str">
        <f>IF(A904="","", MAX(COUNTIF('AlumniEI SIGARRA'!A:A,B904),COUNTIF('AlumniEI SIGARRA'!B:B,IF(K904="",C904,K904)),COUNTIF('AlumniEI SIGARRA'!C:C,B904&amp;"@fe.up.pt")))</f>
        <v/>
      </c>
      <c r="M904" s="1" t="str">
        <f t="shared" si="46"/>
        <v/>
      </c>
      <c r="N904" s="1" t="str">
        <f t="shared" si="1"/>
        <v/>
      </c>
    </row>
    <row r="905">
      <c r="J905" s="33" t="str">
        <f>IF(A905="","", MAX(COUNTIF('AlumniEI SIGARRA'!A:A,B905),COUNTIF('AlumniEI SIGARRA'!B:B,IF(K905="",C905,K905)),COUNTIF('AlumniEI SIGARRA'!C:C,B905&amp;"@fe.up.pt")))</f>
        <v/>
      </c>
      <c r="M905" s="1" t="str">
        <f t="shared" si="46"/>
        <v/>
      </c>
      <c r="N905" s="1" t="str">
        <f t="shared" si="1"/>
        <v/>
      </c>
    </row>
    <row r="906">
      <c r="J906" s="33" t="str">
        <f>IF(A906="","", MAX(COUNTIF('AlumniEI SIGARRA'!A:A,B906),COUNTIF('AlumniEI SIGARRA'!B:B,IF(K906="",C906,K906)),COUNTIF('AlumniEI SIGARRA'!C:C,B906&amp;"@fe.up.pt")))</f>
        <v/>
      </c>
      <c r="M906" s="1" t="str">
        <f t="shared" si="46"/>
        <v/>
      </c>
      <c r="N906" s="1" t="str">
        <f t="shared" si="1"/>
        <v/>
      </c>
    </row>
    <row r="907">
      <c r="J907" s="33" t="str">
        <f>IF(A907="","", MAX(COUNTIF('AlumniEI SIGARRA'!A:A,B907),COUNTIF('AlumniEI SIGARRA'!B:B,IF(K907="",C907,K907)),COUNTIF('AlumniEI SIGARRA'!C:C,B907&amp;"@fe.up.pt")))</f>
        <v/>
      </c>
      <c r="M907" s="1" t="str">
        <f t="shared" si="46"/>
        <v/>
      </c>
      <c r="N907" s="1" t="str">
        <f t="shared" si="1"/>
        <v/>
      </c>
    </row>
    <row r="908">
      <c r="J908" s="33" t="str">
        <f>IF(A908="","", MAX(COUNTIF('AlumniEI SIGARRA'!A:A,B908),COUNTIF('AlumniEI SIGARRA'!B:B,IF(K908="",C908,K908)),COUNTIF('AlumniEI SIGARRA'!C:C,B908&amp;"@fe.up.pt")))</f>
        <v/>
      </c>
      <c r="M908" s="1" t="str">
        <f t="shared" si="46"/>
        <v/>
      </c>
      <c r="N908" s="1" t="str">
        <f t="shared" si="1"/>
        <v/>
      </c>
    </row>
    <row r="909">
      <c r="J909" s="33" t="str">
        <f>IF(A909="","", MAX(COUNTIF('AlumniEI SIGARRA'!A:A,B909),COUNTIF('AlumniEI SIGARRA'!B:B,IF(K909="",C909,K909)),COUNTIF('AlumniEI SIGARRA'!C:C,B909&amp;"@fe.up.pt")))</f>
        <v/>
      </c>
      <c r="M909" s="1" t="str">
        <f t="shared" si="46"/>
        <v/>
      </c>
      <c r="N909" s="1" t="str">
        <f t="shared" si="1"/>
        <v/>
      </c>
    </row>
    <row r="910">
      <c r="J910" s="33" t="str">
        <f>IF(A910="","", MAX(COUNTIF('AlumniEI SIGARRA'!A:A,B910),COUNTIF('AlumniEI SIGARRA'!B:B,IF(K910="",C910,K910)),COUNTIF('AlumniEI SIGARRA'!C:C,B910&amp;"@fe.up.pt")))</f>
        <v/>
      </c>
      <c r="M910" s="1" t="str">
        <f t="shared" si="46"/>
        <v/>
      </c>
      <c r="N910" s="1" t="str">
        <f t="shared" si="1"/>
        <v/>
      </c>
    </row>
    <row r="911">
      <c r="J911" s="33" t="str">
        <f>IF(A911="","", MAX(COUNTIF('AlumniEI SIGARRA'!A:A,B911),COUNTIF('AlumniEI SIGARRA'!B:B,IF(K911="",C911,K911)),COUNTIF('AlumniEI SIGARRA'!C:C,B911&amp;"@fe.up.pt")))</f>
        <v/>
      </c>
      <c r="M911" s="1" t="str">
        <f t="shared" si="46"/>
        <v/>
      </c>
      <c r="N911" s="1" t="str">
        <f t="shared" si="1"/>
        <v/>
      </c>
    </row>
    <row r="912">
      <c r="J912" s="33" t="str">
        <f>IF(A912="","", MAX(COUNTIF('AlumniEI SIGARRA'!A:A,B912),COUNTIF('AlumniEI SIGARRA'!B:B,IF(K912="",C912,K912)),COUNTIF('AlumniEI SIGARRA'!C:C,B912&amp;"@fe.up.pt")))</f>
        <v/>
      </c>
      <c r="M912" s="1" t="str">
        <f t="shared" si="46"/>
        <v/>
      </c>
      <c r="N912" s="1" t="str">
        <f t="shared" si="1"/>
        <v/>
      </c>
    </row>
    <row r="913">
      <c r="J913" s="33" t="str">
        <f>IF(A913="","", MAX(COUNTIF('AlumniEI SIGARRA'!A:A,B913),COUNTIF('AlumniEI SIGARRA'!B:B,IF(K913="",C913,K913)),COUNTIF('AlumniEI SIGARRA'!C:C,B913&amp;"@fe.up.pt")))</f>
        <v/>
      </c>
      <c r="M913" s="1" t="str">
        <f t="shared" si="46"/>
        <v/>
      </c>
      <c r="N913" s="1" t="str">
        <f t="shared" si="1"/>
        <v/>
      </c>
    </row>
    <row r="914">
      <c r="J914" s="33" t="str">
        <f>IF(A914="","", MAX(COUNTIF('AlumniEI SIGARRA'!A:A,B914),COUNTIF('AlumniEI SIGARRA'!B:B,IF(K914="",C914,K914)),COUNTIF('AlumniEI SIGARRA'!C:C,B914&amp;"@fe.up.pt")))</f>
        <v/>
      </c>
      <c r="M914" s="1" t="str">
        <f t="shared" si="46"/>
        <v/>
      </c>
      <c r="N914" s="1" t="str">
        <f t="shared" si="1"/>
        <v/>
      </c>
    </row>
    <row r="915">
      <c r="J915" s="33" t="str">
        <f>IF(A915="","", MAX(COUNTIF('AlumniEI SIGARRA'!A:A,B915),COUNTIF('AlumniEI SIGARRA'!B:B,IF(K915="",C915,K915)),COUNTIF('AlumniEI SIGARRA'!C:C,B915&amp;"@fe.up.pt")))</f>
        <v/>
      </c>
      <c r="M915" s="1" t="str">
        <f t="shared" si="46"/>
        <v/>
      </c>
      <c r="N915" s="1" t="str">
        <f t="shared" si="1"/>
        <v/>
      </c>
    </row>
    <row r="916">
      <c r="J916" s="33" t="str">
        <f>IF(A916="","", MAX(COUNTIF('AlumniEI SIGARRA'!A:A,B916),COUNTIF('AlumniEI SIGARRA'!B:B,IF(K916="",C916,K916)),COUNTIF('AlumniEI SIGARRA'!C:C,B916&amp;"@fe.up.pt")))</f>
        <v/>
      </c>
      <c r="M916" s="1" t="str">
        <f t="shared" si="46"/>
        <v/>
      </c>
      <c r="N916" s="1" t="str">
        <f t="shared" si="1"/>
        <v/>
      </c>
    </row>
    <row r="917">
      <c r="J917" s="33" t="str">
        <f>IF(A917="","", MAX(COUNTIF('AlumniEI SIGARRA'!A:A,B917),COUNTIF('AlumniEI SIGARRA'!B:B,IF(K917="",C917,K917)),COUNTIF('AlumniEI SIGARRA'!C:C,B917&amp;"@fe.up.pt")))</f>
        <v/>
      </c>
      <c r="M917" s="1" t="str">
        <f t="shared" si="46"/>
        <v/>
      </c>
      <c r="N917" s="1" t="str">
        <f t="shared" si="1"/>
        <v/>
      </c>
    </row>
    <row r="918">
      <c r="J918" s="33" t="str">
        <f>IF(A918="","", MAX(COUNTIF('AlumniEI SIGARRA'!A:A,B918),COUNTIF('AlumniEI SIGARRA'!B:B,IF(K918="",C918,K918)),COUNTIF('AlumniEI SIGARRA'!C:C,B918&amp;"@fe.up.pt")))</f>
        <v/>
      </c>
      <c r="M918" s="1" t="str">
        <f t="shared" si="46"/>
        <v/>
      </c>
      <c r="N918" s="1" t="str">
        <f t="shared" si="1"/>
        <v/>
      </c>
    </row>
    <row r="919">
      <c r="J919" s="33" t="str">
        <f>IF(A919="","", MAX(COUNTIF('AlumniEI SIGARRA'!A:A,B919),COUNTIF('AlumniEI SIGARRA'!B:B,IF(K919="",C919,K919)),COUNTIF('AlumniEI SIGARRA'!C:C,B919&amp;"@fe.up.pt")))</f>
        <v/>
      </c>
      <c r="M919" s="1" t="str">
        <f t="shared" si="46"/>
        <v/>
      </c>
      <c r="N919" s="1" t="str">
        <f t="shared" si="1"/>
        <v/>
      </c>
    </row>
    <row r="920">
      <c r="J920" s="33" t="str">
        <f>IF(A920="","", MAX(COUNTIF('AlumniEI SIGARRA'!A:A,B920),COUNTIF('AlumniEI SIGARRA'!B:B,IF(K920="",C920,K920)),COUNTIF('AlumniEI SIGARRA'!C:C,B920&amp;"@fe.up.pt")))</f>
        <v/>
      </c>
      <c r="M920" s="1" t="str">
        <f t="shared" si="46"/>
        <v/>
      </c>
      <c r="N920" s="1" t="str">
        <f t="shared" si="1"/>
        <v/>
      </c>
    </row>
    <row r="921">
      <c r="J921" s="33" t="str">
        <f>IF(A921="","", MAX(COUNTIF('AlumniEI SIGARRA'!A:A,B921),COUNTIF('AlumniEI SIGARRA'!B:B,IF(K921="",C921,K921)),COUNTIF('AlumniEI SIGARRA'!C:C,B921&amp;"@fe.up.pt")))</f>
        <v/>
      </c>
      <c r="M921" s="1" t="str">
        <f t="shared" si="46"/>
        <v/>
      </c>
      <c r="N921" s="1" t="str">
        <f t="shared" si="1"/>
        <v/>
      </c>
    </row>
    <row r="922">
      <c r="J922" s="33" t="str">
        <f>IF(A922="","", MAX(COUNTIF('AlumniEI SIGARRA'!A:A,B922),COUNTIF('AlumniEI SIGARRA'!B:B,IF(K922="",C922,K922)),COUNTIF('AlumniEI SIGARRA'!C:C,B922&amp;"@fe.up.pt")))</f>
        <v/>
      </c>
      <c r="M922" s="1" t="str">
        <f t="shared" si="46"/>
        <v/>
      </c>
      <c r="N922" s="1" t="str">
        <f t="shared" si="1"/>
        <v/>
      </c>
    </row>
    <row r="923">
      <c r="J923" s="33" t="str">
        <f>IF(A923="","", MAX(COUNTIF('AlumniEI SIGARRA'!A:A,B923),COUNTIF('AlumniEI SIGARRA'!B:B,IF(K923="",C923,K923)),COUNTIF('AlumniEI SIGARRA'!C:C,B923&amp;"@fe.up.pt")))</f>
        <v/>
      </c>
      <c r="M923" s="1" t="str">
        <f t="shared" si="46"/>
        <v/>
      </c>
      <c r="N923" s="1" t="str">
        <f t="shared" si="1"/>
        <v/>
      </c>
    </row>
    <row r="924">
      <c r="J924" s="33" t="str">
        <f>IF(A924="","", MAX(COUNTIF('AlumniEI SIGARRA'!A:A,B924),COUNTIF('AlumniEI SIGARRA'!B:B,IF(K924="",C924,K924)),COUNTIF('AlumniEI SIGARRA'!C:C,B924&amp;"@fe.up.pt")))</f>
        <v/>
      </c>
      <c r="M924" s="1" t="str">
        <f t="shared" si="46"/>
        <v/>
      </c>
      <c r="N924" s="1" t="str">
        <f t="shared" si="1"/>
        <v/>
      </c>
    </row>
    <row r="925">
      <c r="J925" s="33" t="str">
        <f>IF(A925="","", MAX(COUNTIF('AlumniEI SIGARRA'!A:A,B925),COUNTIF('AlumniEI SIGARRA'!B:B,IF(K925="",C925,K925)),COUNTIF('AlumniEI SIGARRA'!C:C,B925&amp;"@fe.up.pt")))</f>
        <v/>
      </c>
      <c r="M925" s="1" t="str">
        <f t="shared" si="46"/>
        <v/>
      </c>
      <c r="N925" s="1" t="str">
        <f t="shared" si="1"/>
        <v/>
      </c>
    </row>
    <row r="926">
      <c r="J926" s="33" t="str">
        <f>IF(A926="","", MAX(COUNTIF('AlumniEI SIGARRA'!A:A,B926),COUNTIF('AlumniEI SIGARRA'!B:B,IF(K926="",C926,K926)),COUNTIF('AlumniEI SIGARRA'!C:C,B926&amp;"@fe.up.pt")))</f>
        <v/>
      </c>
      <c r="M926" s="1" t="str">
        <f t="shared" si="46"/>
        <v/>
      </c>
      <c r="N926" s="1" t="str">
        <f t="shared" si="1"/>
        <v/>
      </c>
    </row>
    <row r="927">
      <c r="J927" s="33" t="str">
        <f>IF(A927="","", MAX(COUNTIF('AlumniEI SIGARRA'!A:A,B927),COUNTIF('AlumniEI SIGARRA'!B:B,IF(K927="",C927,K927)),COUNTIF('AlumniEI SIGARRA'!C:C,B927&amp;"@fe.up.pt")))</f>
        <v/>
      </c>
      <c r="M927" s="1" t="str">
        <f t="shared" si="46"/>
        <v/>
      </c>
      <c r="N927" s="1" t="str">
        <f t="shared" si="1"/>
        <v/>
      </c>
    </row>
    <row r="928">
      <c r="J928" s="33" t="str">
        <f>IF(A928="","", MAX(COUNTIF('AlumniEI SIGARRA'!A:A,B928),COUNTIF('AlumniEI SIGARRA'!B:B,IF(K928="",C928,K928)),COUNTIF('AlumniEI SIGARRA'!C:C,B928&amp;"@fe.up.pt")))</f>
        <v/>
      </c>
      <c r="M928" s="1" t="str">
        <f t="shared" si="46"/>
        <v/>
      </c>
      <c r="N928" s="1" t="str">
        <f t="shared" si="1"/>
        <v/>
      </c>
    </row>
    <row r="929">
      <c r="J929" s="33" t="str">
        <f>IF(A929="","", MAX(COUNTIF('AlumniEI SIGARRA'!A:A,B929),COUNTIF('AlumniEI SIGARRA'!B:B,IF(K929="",C929,K929)),COUNTIF('AlumniEI SIGARRA'!C:C,B929&amp;"@fe.up.pt")))</f>
        <v/>
      </c>
      <c r="M929" s="1" t="str">
        <f t="shared" si="46"/>
        <v/>
      </c>
      <c r="N929" s="1" t="str">
        <f t="shared" si="1"/>
        <v/>
      </c>
    </row>
    <row r="930">
      <c r="J930" s="33" t="str">
        <f>IF(A930="","", MAX(COUNTIF('AlumniEI SIGARRA'!A:A,B930),COUNTIF('AlumniEI SIGARRA'!B:B,IF(K930="",C930,K930)),COUNTIF('AlumniEI SIGARRA'!C:C,B930&amp;"@fe.up.pt")))</f>
        <v/>
      </c>
      <c r="M930" s="1" t="str">
        <f t="shared" si="46"/>
        <v/>
      </c>
      <c r="N930" s="1" t="str">
        <f t="shared" si="1"/>
        <v/>
      </c>
    </row>
    <row r="931">
      <c r="J931" s="33" t="str">
        <f>IF(A931="","", MAX(COUNTIF('AlumniEI SIGARRA'!A:A,B931),COUNTIF('AlumniEI SIGARRA'!B:B,IF(K931="",C931,K931)),COUNTIF('AlumniEI SIGARRA'!C:C,B931&amp;"@fe.up.pt")))</f>
        <v/>
      </c>
      <c r="M931" s="1" t="str">
        <f t="shared" si="46"/>
        <v/>
      </c>
      <c r="N931" s="1" t="str">
        <f t="shared" si="1"/>
        <v/>
      </c>
    </row>
    <row r="932">
      <c r="J932" s="33" t="str">
        <f>IF(A932="","", MAX(COUNTIF('AlumniEI SIGARRA'!A:A,B932),COUNTIF('AlumniEI SIGARRA'!B:B,IF(K932="",C932,K932)),COUNTIF('AlumniEI SIGARRA'!C:C,B932&amp;"@fe.up.pt")))</f>
        <v/>
      </c>
      <c r="M932" s="1" t="str">
        <f t="shared" si="46"/>
        <v/>
      </c>
      <c r="N932" s="1" t="str">
        <f t="shared" si="1"/>
        <v/>
      </c>
    </row>
    <row r="933">
      <c r="J933" s="33" t="str">
        <f>IF(A933="","", MAX(COUNTIF('AlumniEI SIGARRA'!A:A,B933),COUNTIF('AlumniEI SIGARRA'!B:B,IF(K933="",C933,K933)),COUNTIF('AlumniEI SIGARRA'!C:C,B933&amp;"@fe.up.pt")))</f>
        <v/>
      </c>
      <c r="M933" s="1" t="str">
        <f t="shared" si="46"/>
        <v/>
      </c>
      <c r="N933" s="1" t="str">
        <f t="shared" si="1"/>
        <v/>
      </c>
    </row>
    <row r="934">
      <c r="J934" s="33" t="str">
        <f>IF(A934="","", MAX(COUNTIF('AlumniEI SIGARRA'!A:A,B934),COUNTIF('AlumniEI SIGARRA'!B:B,IF(K934="",C934,K934)),COUNTIF('AlumniEI SIGARRA'!C:C,B934&amp;"@fe.up.pt")))</f>
        <v/>
      </c>
      <c r="M934" s="1" t="str">
        <f t="shared" si="46"/>
        <v/>
      </c>
      <c r="N934" s="1" t="str">
        <f t="shared" si="1"/>
        <v/>
      </c>
    </row>
    <row r="935">
      <c r="J935" s="33" t="str">
        <f>IF(A935="","", MAX(COUNTIF('AlumniEI SIGARRA'!A:A,B935),COUNTIF('AlumniEI SIGARRA'!B:B,IF(K935="",C935,K935)),COUNTIF('AlumniEI SIGARRA'!C:C,B935&amp;"@fe.up.pt")))</f>
        <v/>
      </c>
      <c r="M935" s="1" t="str">
        <f t="shared" si="46"/>
        <v/>
      </c>
      <c r="N935" s="1" t="str">
        <f t="shared" si="1"/>
        <v/>
      </c>
    </row>
    <row r="936">
      <c r="J936" s="33" t="str">
        <f>IF(A936="","", MAX(COUNTIF('AlumniEI SIGARRA'!A:A,B936),COUNTIF('AlumniEI SIGARRA'!B:B,IF(K936="",C936,K936)),COUNTIF('AlumniEI SIGARRA'!C:C,B936&amp;"@fe.up.pt")))</f>
        <v/>
      </c>
      <c r="M936" s="1" t="str">
        <f t="shared" si="46"/>
        <v/>
      </c>
      <c r="N936" s="1" t="str">
        <f t="shared" si="1"/>
        <v/>
      </c>
    </row>
    <row r="937">
      <c r="J937" s="33" t="str">
        <f>IF(A937="","", MAX(COUNTIF('AlumniEI SIGARRA'!A:A,B937),COUNTIF('AlumniEI SIGARRA'!B:B,IF(K937="",C937,K937)),COUNTIF('AlumniEI SIGARRA'!C:C,B937&amp;"@fe.up.pt")))</f>
        <v/>
      </c>
      <c r="M937" s="1" t="str">
        <f t="shared" si="46"/>
        <v/>
      </c>
      <c r="N937" s="1" t="str">
        <f t="shared" si="1"/>
        <v/>
      </c>
    </row>
    <row r="938">
      <c r="J938" s="33" t="str">
        <f>IF(A938="","", MAX(COUNTIF('AlumniEI SIGARRA'!A:A,B938),COUNTIF('AlumniEI SIGARRA'!B:B,IF(K938="",C938,K938)),COUNTIF('AlumniEI SIGARRA'!C:C,B938&amp;"@fe.up.pt")))</f>
        <v/>
      </c>
      <c r="M938" s="1" t="str">
        <f t="shared" si="46"/>
        <v/>
      </c>
      <c r="N938" s="1" t="str">
        <f t="shared" si="1"/>
        <v/>
      </c>
    </row>
    <row r="939">
      <c r="J939" s="33" t="str">
        <f>IF(A939="","", MAX(COUNTIF('AlumniEI SIGARRA'!A:A,B939),COUNTIF('AlumniEI SIGARRA'!B:B,IF(K939="",C939,K939)),COUNTIF('AlumniEI SIGARRA'!C:C,B939&amp;"@fe.up.pt")))</f>
        <v/>
      </c>
      <c r="M939" s="1" t="str">
        <f t="shared" si="46"/>
        <v/>
      </c>
      <c r="N939" s="1" t="str">
        <f t="shared" si="1"/>
        <v/>
      </c>
    </row>
    <row r="940">
      <c r="J940" s="33" t="str">
        <f>IF(A940="","", MAX(COUNTIF('AlumniEI SIGARRA'!A:A,B940),COUNTIF('AlumniEI SIGARRA'!B:B,IF(K940="",C940,K940)),COUNTIF('AlumniEI SIGARRA'!C:C,B940&amp;"@fe.up.pt")))</f>
        <v/>
      </c>
      <c r="M940" s="1" t="str">
        <f t="shared" si="46"/>
        <v/>
      </c>
      <c r="N940" s="1" t="str">
        <f t="shared" si="1"/>
        <v/>
      </c>
    </row>
    <row r="941">
      <c r="J941" s="33" t="str">
        <f>IF(A941="","", MAX(COUNTIF('AlumniEI SIGARRA'!A:A,B941),COUNTIF('AlumniEI SIGARRA'!B:B,IF(K941="",C941,K941)),COUNTIF('AlumniEI SIGARRA'!C:C,B941&amp;"@fe.up.pt")))</f>
        <v/>
      </c>
      <c r="M941" s="1" t="str">
        <f t="shared" si="46"/>
        <v/>
      </c>
      <c r="N941" s="1" t="str">
        <f t="shared" si="1"/>
        <v/>
      </c>
    </row>
    <row r="942">
      <c r="J942" s="33" t="str">
        <f>IF(A942="","", MAX(COUNTIF('AlumniEI SIGARRA'!A:A,B942),COUNTIF('AlumniEI SIGARRA'!B:B,IF(K942="",C942,K942)),COUNTIF('AlumniEI SIGARRA'!C:C,B942&amp;"@fe.up.pt")))</f>
        <v/>
      </c>
      <c r="M942" s="1" t="str">
        <f t="shared" si="46"/>
        <v/>
      </c>
      <c r="N942" s="1" t="str">
        <f t="shared" si="1"/>
        <v/>
      </c>
    </row>
    <row r="943">
      <c r="J943" s="33" t="str">
        <f>IF(A943="","", MAX(COUNTIF('AlumniEI SIGARRA'!A:A,B943),COUNTIF('AlumniEI SIGARRA'!B:B,IF(K943="",C943,K943)),COUNTIF('AlumniEI SIGARRA'!C:C,B943&amp;"@fe.up.pt")))</f>
        <v/>
      </c>
      <c r="M943" s="1" t="str">
        <f t="shared" si="46"/>
        <v/>
      </c>
      <c r="N943" s="1" t="str">
        <f t="shared" si="1"/>
        <v/>
      </c>
    </row>
    <row r="944">
      <c r="J944" s="33" t="str">
        <f>IF(A944="","", MAX(COUNTIF('AlumniEI SIGARRA'!A:A,B944),COUNTIF('AlumniEI SIGARRA'!B:B,IF(K944="",C944,K944)),COUNTIF('AlumniEI SIGARRA'!C:C,B944&amp;"@fe.up.pt")))</f>
        <v/>
      </c>
      <c r="M944" s="1" t="str">
        <f t="shared" si="46"/>
        <v/>
      </c>
      <c r="N944" s="1" t="str">
        <f t="shared" si="1"/>
        <v/>
      </c>
    </row>
    <row r="945">
      <c r="J945" s="33" t="str">
        <f>IF(A945="","", MAX(COUNTIF('AlumniEI SIGARRA'!A:A,B945),COUNTIF('AlumniEI SIGARRA'!B:B,IF(K945="",C945,K945)),COUNTIF('AlumniEI SIGARRA'!C:C,B945&amp;"@fe.up.pt")))</f>
        <v/>
      </c>
      <c r="M945" s="1" t="str">
        <f t="shared" si="46"/>
        <v/>
      </c>
      <c r="N945" s="1" t="str">
        <f t="shared" si="1"/>
        <v/>
      </c>
    </row>
    <row r="946">
      <c r="J946" s="33" t="str">
        <f>IF(A946="","", MAX(COUNTIF('AlumniEI SIGARRA'!A:A,B946),COUNTIF('AlumniEI SIGARRA'!B:B,IF(K946="",C946,K946)),COUNTIF('AlumniEI SIGARRA'!C:C,B946&amp;"@fe.up.pt")))</f>
        <v/>
      </c>
      <c r="M946" s="1" t="str">
        <f t="shared" si="46"/>
        <v/>
      </c>
      <c r="N946" s="1" t="str">
        <f t="shared" si="1"/>
        <v/>
      </c>
    </row>
    <row r="947">
      <c r="J947" s="33" t="str">
        <f>IF(A947="","", MAX(COUNTIF('AlumniEI SIGARRA'!A:A,B947),COUNTIF('AlumniEI SIGARRA'!B:B,IF(K947="",C947,K947)),COUNTIF('AlumniEI SIGARRA'!C:C,B947&amp;"@fe.up.pt")))</f>
        <v/>
      </c>
      <c r="M947" s="1" t="str">
        <f t="shared" si="46"/>
        <v/>
      </c>
      <c r="N947" s="1" t="str">
        <f t="shared" si="1"/>
        <v/>
      </c>
    </row>
    <row r="948">
      <c r="J948" s="33" t="str">
        <f>IF(A948="","", MAX(COUNTIF('AlumniEI SIGARRA'!A:A,B948),COUNTIF('AlumniEI SIGARRA'!B:B,IF(K948="",C948,K948)),COUNTIF('AlumniEI SIGARRA'!C:C,B948&amp;"@fe.up.pt")))</f>
        <v/>
      </c>
      <c r="M948" s="1" t="str">
        <f t="shared" si="46"/>
        <v/>
      </c>
      <c r="N948" s="1" t="str">
        <f t="shared" si="1"/>
        <v/>
      </c>
    </row>
    <row r="949">
      <c r="J949" s="33" t="str">
        <f>IF(A949="","", MAX(COUNTIF('AlumniEI SIGARRA'!A:A,B949),COUNTIF('AlumniEI SIGARRA'!B:B,IF(K949="",C949,K949)),COUNTIF('AlumniEI SIGARRA'!C:C,B949&amp;"@fe.up.pt")))</f>
        <v/>
      </c>
      <c r="M949" s="1" t="str">
        <f t="shared" si="46"/>
        <v/>
      </c>
      <c r="N949" s="1" t="str">
        <f t="shared" si="1"/>
        <v/>
      </c>
    </row>
    <row r="950">
      <c r="J950" s="33" t="str">
        <f>IF(A950="","", MAX(COUNTIF('AlumniEI SIGARRA'!A:A,B950),COUNTIF('AlumniEI SIGARRA'!B:B,IF(K950="",C950,K950)),COUNTIF('AlumniEI SIGARRA'!C:C,B950&amp;"@fe.up.pt")))</f>
        <v/>
      </c>
      <c r="M950" s="1" t="str">
        <f t="shared" si="46"/>
        <v/>
      </c>
      <c r="N950" s="1" t="str">
        <f t="shared" si="1"/>
        <v/>
      </c>
    </row>
    <row r="951">
      <c r="J951" s="33" t="str">
        <f>IF(A951="","", MAX(COUNTIF('AlumniEI SIGARRA'!A:A,B951),COUNTIF('AlumniEI SIGARRA'!B:B,IF(K951="",C951,K951)),COUNTIF('AlumniEI SIGARRA'!C:C,B951&amp;"@fe.up.pt")))</f>
        <v/>
      </c>
      <c r="M951" s="1" t="str">
        <f t="shared" si="46"/>
        <v/>
      </c>
      <c r="N951" s="1" t="str">
        <f t="shared" si="1"/>
        <v/>
      </c>
    </row>
    <row r="952">
      <c r="J952" s="33" t="str">
        <f>IF(A952="","", MAX(COUNTIF('AlumniEI SIGARRA'!A:A,B952),COUNTIF('AlumniEI SIGARRA'!B:B,IF(K952="",C952,K952)),COUNTIF('AlumniEI SIGARRA'!C:C,B952&amp;"@fe.up.pt")))</f>
        <v/>
      </c>
      <c r="M952" s="1" t="str">
        <f t="shared" si="46"/>
        <v/>
      </c>
      <c r="N952" s="1" t="str">
        <f t="shared" si="1"/>
        <v/>
      </c>
    </row>
    <row r="953">
      <c r="J953" s="33" t="str">
        <f>IF(A953="","", MAX(COUNTIF('AlumniEI SIGARRA'!A:A,B953),COUNTIF('AlumniEI SIGARRA'!B:B,IF(K953="",C953,K953)),COUNTIF('AlumniEI SIGARRA'!C:C,B953&amp;"@fe.up.pt")))</f>
        <v/>
      </c>
      <c r="M953" s="1" t="str">
        <f t="shared" si="46"/>
        <v/>
      </c>
      <c r="N953" s="1" t="str">
        <f t="shared" si="1"/>
        <v/>
      </c>
    </row>
    <row r="954">
      <c r="J954" s="33" t="str">
        <f>IF(A954="","", MAX(COUNTIF('AlumniEI SIGARRA'!A:A,B954),COUNTIF('AlumniEI SIGARRA'!B:B,IF(K954="",C954,K954)),COUNTIF('AlumniEI SIGARRA'!C:C,B954&amp;"@fe.up.pt")))</f>
        <v/>
      </c>
      <c r="M954" s="1" t="str">
        <f t="shared" si="46"/>
        <v/>
      </c>
      <c r="N954" s="1" t="str">
        <f t="shared" si="1"/>
        <v/>
      </c>
    </row>
    <row r="955">
      <c r="J955" s="33" t="str">
        <f>IF(A955="","", MAX(COUNTIF('AlumniEI SIGARRA'!A:A,B955),COUNTIF('AlumniEI SIGARRA'!B:B,IF(K955="",C955,K955)),COUNTIF('AlumniEI SIGARRA'!C:C,B955&amp;"@fe.up.pt")))</f>
        <v/>
      </c>
      <c r="M955" s="1" t="str">
        <f t="shared" si="46"/>
        <v/>
      </c>
      <c r="N955" s="1" t="str">
        <f t="shared" si="1"/>
        <v/>
      </c>
    </row>
    <row r="956">
      <c r="J956" s="33" t="str">
        <f>IF(A956="","", MAX(COUNTIF('AlumniEI SIGARRA'!A:A,B956),COUNTIF('AlumniEI SIGARRA'!B:B,IF(K956="",C956,K956)),COUNTIF('AlumniEI SIGARRA'!C:C,B956&amp;"@fe.up.pt")))</f>
        <v/>
      </c>
      <c r="M956" s="1" t="str">
        <f t="shared" si="46"/>
        <v/>
      </c>
      <c r="N956" s="1" t="str">
        <f t="shared" si="1"/>
        <v/>
      </c>
    </row>
    <row r="957">
      <c r="J957" s="33" t="str">
        <f>IF(A957="","", MAX(COUNTIF('AlumniEI SIGARRA'!A:A,B957),COUNTIF('AlumniEI SIGARRA'!B:B,IF(K957="",C957,K957)),COUNTIF('AlumniEI SIGARRA'!C:C,B957&amp;"@fe.up.pt")))</f>
        <v/>
      </c>
      <c r="M957" s="1" t="str">
        <f t="shared" si="46"/>
        <v/>
      </c>
      <c r="N957" s="1" t="str">
        <f t="shared" si="1"/>
        <v/>
      </c>
    </row>
    <row r="958">
      <c r="J958" s="33" t="str">
        <f>IF(A958="","", MAX(COUNTIF('AlumniEI SIGARRA'!A:A,B958),COUNTIF('AlumniEI SIGARRA'!B:B,IF(K958="",C958,K958)),COUNTIF('AlumniEI SIGARRA'!C:C,B958&amp;"@fe.up.pt")))</f>
        <v/>
      </c>
      <c r="M958" s="1" t="str">
        <f t="shared" si="46"/>
        <v/>
      </c>
      <c r="N958" s="1" t="str">
        <f t="shared" si="1"/>
        <v/>
      </c>
    </row>
    <row r="959">
      <c r="J959" s="33" t="str">
        <f>IF(A959="","", MAX(COUNTIF('AlumniEI SIGARRA'!A:A,B959),COUNTIF('AlumniEI SIGARRA'!B:B,IF(K959="",C959,K959)),COUNTIF('AlumniEI SIGARRA'!C:C,B959&amp;"@fe.up.pt")))</f>
        <v/>
      </c>
      <c r="M959" s="1" t="str">
        <f t="shared" si="46"/>
        <v/>
      </c>
      <c r="N959" s="1" t="str">
        <f t="shared" si="1"/>
        <v/>
      </c>
    </row>
    <row r="960">
      <c r="J960" s="33" t="str">
        <f>IF(A960="","", MAX(COUNTIF('AlumniEI SIGARRA'!A:A,B960),COUNTIF('AlumniEI SIGARRA'!B:B,IF(K960="",C960,K960)),COUNTIF('AlumniEI SIGARRA'!C:C,B960&amp;"@fe.up.pt")))</f>
        <v/>
      </c>
      <c r="M960" s="1" t="str">
        <f t="shared" si="46"/>
        <v/>
      </c>
      <c r="N960" s="1" t="str">
        <f t="shared" si="1"/>
        <v/>
      </c>
    </row>
    <row r="961">
      <c r="J961" s="33" t="str">
        <f>IF(A961="","", MAX(COUNTIF('AlumniEI SIGARRA'!A:A,B961),COUNTIF('AlumniEI SIGARRA'!B:B,IF(K961="",C961,K961)),COUNTIF('AlumniEI SIGARRA'!C:C,B961&amp;"@fe.up.pt")))</f>
        <v/>
      </c>
      <c r="M961" s="1" t="str">
        <f t="shared" si="46"/>
        <v/>
      </c>
      <c r="N961" s="1" t="str">
        <f t="shared" si="1"/>
        <v/>
      </c>
    </row>
    <row r="962">
      <c r="J962" s="33" t="str">
        <f>IF(A962="","", MAX(COUNTIF('AlumniEI SIGARRA'!A:A,B962),COUNTIF('AlumniEI SIGARRA'!B:B,IF(K962="",C962,K962)),COUNTIF('AlumniEI SIGARRA'!C:C,B962&amp;"@fe.up.pt")))</f>
        <v/>
      </c>
      <c r="M962" s="1" t="str">
        <f t="shared" si="46"/>
        <v/>
      </c>
      <c r="N962" s="1" t="str">
        <f t="shared" si="1"/>
        <v/>
      </c>
    </row>
    <row r="963">
      <c r="J963" s="33" t="str">
        <f>IF(A963="","", MAX(COUNTIF('AlumniEI SIGARRA'!A:A,B963),COUNTIF('AlumniEI SIGARRA'!B:B,IF(K963="",C963,K963)),COUNTIF('AlumniEI SIGARRA'!C:C,B963&amp;"@fe.up.pt")))</f>
        <v/>
      </c>
      <c r="M963" s="1" t="str">
        <f t="shared" si="46"/>
        <v/>
      </c>
      <c r="N963" s="1" t="str">
        <f t="shared" si="1"/>
        <v/>
      </c>
    </row>
    <row r="964">
      <c r="J964" s="33" t="str">
        <f>IF(A964="","", MAX(COUNTIF('AlumniEI SIGARRA'!A:A,B964),COUNTIF('AlumniEI SIGARRA'!B:B,IF(K964="",C964,K964)),COUNTIF('AlumniEI SIGARRA'!C:C,B964&amp;"@fe.up.pt")))</f>
        <v/>
      </c>
      <c r="M964" s="1" t="str">
        <f t="shared" si="46"/>
        <v/>
      </c>
      <c r="N964" s="1" t="str">
        <f t="shared" si="1"/>
        <v/>
      </c>
    </row>
    <row r="965">
      <c r="J965" s="33" t="str">
        <f>IF(A965="","", MAX(COUNTIF('AlumniEI SIGARRA'!A:A,B965),COUNTIF('AlumniEI SIGARRA'!B:B,IF(K965="",C965,K965)),COUNTIF('AlumniEI SIGARRA'!C:C,B965&amp;"@fe.up.pt")))</f>
        <v/>
      </c>
      <c r="M965" s="1" t="str">
        <f t="shared" si="46"/>
        <v/>
      </c>
      <c r="N965" s="1" t="str">
        <f t="shared" si="1"/>
        <v/>
      </c>
    </row>
    <row r="966">
      <c r="J966" s="33" t="str">
        <f>IF(A966="","", MAX(COUNTIF('AlumniEI SIGARRA'!A:A,B966),COUNTIF('AlumniEI SIGARRA'!B:B,IF(K966="",C966,K966)),COUNTIF('AlumniEI SIGARRA'!C:C,B966&amp;"@fe.up.pt")))</f>
        <v/>
      </c>
      <c r="M966" s="1" t="str">
        <f t="shared" si="46"/>
        <v/>
      </c>
      <c r="N966" s="1" t="str">
        <f t="shared" si="1"/>
        <v/>
      </c>
    </row>
    <row r="967">
      <c r="J967" s="33" t="str">
        <f>IF(A967="","", MAX(COUNTIF('AlumniEI SIGARRA'!A:A,B967),COUNTIF('AlumniEI SIGARRA'!B:B,IF(K967="",C967,K967)),COUNTIF('AlumniEI SIGARRA'!C:C,B967&amp;"@fe.up.pt")))</f>
        <v/>
      </c>
      <c r="M967" s="1" t="str">
        <f t="shared" si="46"/>
        <v/>
      </c>
      <c r="N967" s="1" t="str">
        <f t="shared" si="1"/>
        <v/>
      </c>
    </row>
    <row r="968">
      <c r="J968" s="33" t="str">
        <f>IF(A968="","", MAX(COUNTIF('AlumniEI SIGARRA'!A:A,B968),COUNTIF('AlumniEI SIGARRA'!B:B,IF(K968="",C968,K968)),COUNTIF('AlumniEI SIGARRA'!C:C,B968&amp;"@fe.up.pt")))</f>
        <v/>
      </c>
      <c r="M968" s="1" t="str">
        <f t="shared" si="46"/>
        <v/>
      </c>
      <c r="N968" s="1" t="str">
        <f t="shared" si="1"/>
        <v/>
      </c>
    </row>
    <row r="969">
      <c r="J969" s="33" t="str">
        <f>IF(A969="","", MAX(COUNTIF('AlumniEI SIGARRA'!A:A,B969),COUNTIF('AlumniEI SIGARRA'!B:B,IF(K969="",C969,K969)),COUNTIF('AlumniEI SIGARRA'!C:C,B969&amp;"@fe.up.pt")))</f>
        <v/>
      </c>
      <c r="M969" s="1" t="str">
        <f t="shared" si="46"/>
        <v/>
      </c>
      <c r="N969" s="1" t="str">
        <f t="shared" si="1"/>
        <v/>
      </c>
    </row>
    <row r="970">
      <c r="J970" s="33" t="str">
        <f>IF(A970="","", MAX(COUNTIF('AlumniEI SIGARRA'!A:A,B970),COUNTIF('AlumniEI SIGARRA'!B:B,IF(K970="",C970,K970)),COUNTIF('AlumniEI SIGARRA'!C:C,B970&amp;"@fe.up.pt")))</f>
        <v/>
      </c>
      <c r="M970" s="1" t="str">
        <f t="shared" si="46"/>
        <v/>
      </c>
      <c r="N970" s="1" t="str">
        <f t="shared" si="1"/>
        <v/>
      </c>
    </row>
    <row r="971">
      <c r="J971" s="33" t="str">
        <f>IF(A971="","", MAX(COUNTIF('AlumniEI SIGARRA'!A:A,B971),COUNTIF('AlumniEI SIGARRA'!B:B,IF(K971="",C971,K971)),COUNTIF('AlumniEI SIGARRA'!C:C,B971&amp;"@fe.up.pt")))</f>
        <v/>
      </c>
      <c r="M971" s="1" t="str">
        <f t="shared" si="46"/>
        <v/>
      </c>
      <c r="N971" s="1" t="str">
        <f t="shared" si="1"/>
        <v/>
      </c>
    </row>
    <row r="972">
      <c r="J972" s="33" t="str">
        <f>IF(A972="","", MAX(COUNTIF('AlumniEI SIGARRA'!A:A,B972),COUNTIF('AlumniEI SIGARRA'!B:B,IF(K972="",C972,K972)),COUNTIF('AlumniEI SIGARRA'!C:C,B972&amp;"@fe.up.pt")))</f>
        <v/>
      </c>
      <c r="M972" s="1" t="str">
        <f t="shared" si="46"/>
        <v/>
      </c>
      <c r="N972" s="1" t="str">
        <f t="shared" si="1"/>
        <v/>
      </c>
    </row>
    <row r="973">
      <c r="J973" s="33" t="str">
        <f>IF(A973="","", MAX(COUNTIF('AlumniEI SIGARRA'!A:A,B973),COUNTIF('AlumniEI SIGARRA'!B:B,IF(K973="",C973,K973)),COUNTIF('AlumniEI SIGARRA'!C:C,B973&amp;"@fe.up.pt")))</f>
        <v/>
      </c>
      <c r="M973" s="1" t="str">
        <f t="shared" si="46"/>
        <v/>
      </c>
      <c r="N973" s="1" t="str">
        <f t="shared" si="1"/>
        <v/>
      </c>
    </row>
    <row r="974">
      <c r="J974" s="33" t="str">
        <f>IF(A974="","", MAX(COUNTIF('AlumniEI SIGARRA'!A:A,B974),COUNTIF('AlumniEI SIGARRA'!B:B,IF(K974="",C974,K974)),COUNTIF('AlumniEI SIGARRA'!C:C,B974&amp;"@fe.up.pt")))</f>
        <v/>
      </c>
      <c r="M974" s="1" t="str">
        <f t="shared" si="46"/>
        <v/>
      </c>
      <c r="N974" s="1" t="str">
        <f t="shared" si="1"/>
        <v/>
      </c>
    </row>
    <row r="975">
      <c r="J975" s="33" t="str">
        <f>IF(A975="","", MAX(COUNTIF('AlumniEI SIGARRA'!A:A,B975),COUNTIF('AlumniEI SIGARRA'!B:B,IF(K975="",C975,K975)),COUNTIF('AlumniEI SIGARRA'!C:C,B975&amp;"@fe.up.pt")))</f>
        <v/>
      </c>
      <c r="M975" s="1" t="str">
        <f t="shared" si="46"/>
        <v/>
      </c>
      <c r="N975" s="1" t="str">
        <f t="shared" si="1"/>
        <v/>
      </c>
    </row>
    <row r="976">
      <c r="J976" s="33" t="str">
        <f>IF(A976="","", MAX(COUNTIF('AlumniEI SIGARRA'!A:A,B976),COUNTIF('AlumniEI SIGARRA'!B:B,IF(K976="",C976,K976)),COUNTIF('AlumniEI SIGARRA'!C:C,B976&amp;"@fe.up.pt")))</f>
        <v/>
      </c>
      <c r="M976" s="1" t="str">
        <f t="shared" si="46"/>
        <v/>
      </c>
      <c r="N976" s="1" t="str">
        <f t="shared" si="1"/>
        <v/>
      </c>
    </row>
    <row r="977">
      <c r="J977" s="33" t="str">
        <f>IF(A977="","", MAX(COUNTIF('AlumniEI SIGARRA'!A:A,B977),COUNTIF('AlumniEI SIGARRA'!B:B,IF(K977="",C977,K977)),COUNTIF('AlumniEI SIGARRA'!C:C,B977&amp;"@fe.up.pt")))</f>
        <v/>
      </c>
      <c r="M977" s="1" t="str">
        <f t="shared" si="46"/>
        <v/>
      </c>
      <c r="N977" s="1" t="str">
        <f t="shared" si="1"/>
        <v/>
      </c>
    </row>
    <row r="978">
      <c r="J978" s="33" t="str">
        <f>IF(A978="","", MAX(COUNTIF('AlumniEI SIGARRA'!A:A,B978),COUNTIF('AlumniEI SIGARRA'!B:B,IF(K978="",C978,K978)),COUNTIF('AlumniEI SIGARRA'!C:C,B978&amp;"@fe.up.pt")))</f>
        <v/>
      </c>
      <c r="M978" s="1" t="str">
        <f t="shared" si="46"/>
        <v/>
      </c>
      <c r="N978" s="1" t="str">
        <f t="shared" si="1"/>
        <v/>
      </c>
    </row>
    <row r="979">
      <c r="J979" s="33" t="str">
        <f>IF(A979="","", MAX(COUNTIF('AlumniEI SIGARRA'!A:A,B979),COUNTIF('AlumniEI SIGARRA'!B:B,IF(K979="",C979,K979)),COUNTIF('AlumniEI SIGARRA'!C:C,B979&amp;"@fe.up.pt")))</f>
        <v/>
      </c>
      <c r="M979" s="1" t="str">
        <f t="shared" si="46"/>
        <v/>
      </c>
      <c r="N979" s="1" t="str">
        <f t="shared" si="1"/>
        <v/>
      </c>
    </row>
    <row r="980">
      <c r="J980" s="33" t="str">
        <f>IF(A980="","", MAX(COUNTIF('AlumniEI SIGARRA'!A:A,B980),COUNTIF('AlumniEI SIGARRA'!B:B,IF(K980="",C980,K980)),COUNTIF('AlumniEI SIGARRA'!C:C,B980&amp;"@fe.up.pt")))</f>
        <v/>
      </c>
      <c r="M980" s="1" t="str">
        <f t="shared" si="46"/>
        <v/>
      </c>
      <c r="N980" s="1" t="str">
        <f t="shared" si="1"/>
        <v/>
      </c>
    </row>
    <row r="981">
      <c r="J981" s="33" t="str">
        <f>IF(A981="","", MAX(COUNTIF('AlumniEI SIGARRA'!A:A,B981),COUNTIF('AlumniEI SIGARRA'!B:B,IF(K981="",C981,K981)),COUNTIF('AlumniEI SIGARRA'!C:C,B981&amp;"@fe.up.pt")))</f>
        <v/>
      </c>
      <c r="M981" s="1" t="str">
        <f t="shared" si="46"/>
        <v/>
      </c>
      <c r="N981" s="1" t="str">
        <f t="shared" si="1"/>
        <v/>
      </c>
    </row>
    <row r="982">
      <c r="J982" s="33" t="str">
        <f>IF(A982="","", MAX(COUNTIF('AlumniEI SIGARRA'!A:A,B982),COUNTIF('AlumniEI SIGARRA'!B:B,IF(K982="",C982,K982)),COUNTIF('AlumniEI SIGARRA'!C:C,B982&amp;"@fe.up.pt")))</f>
        <v/>
      </c>
      <c r="M982" s="1" t="str">
        <f t="shared" si="46"/>
        <v/>
      </c>
      <c r="N982" s="1" t="str">
        <f t="shared" si="1"/>
        <v/>
      </c>
    </row>
    <row r="983">
      <c r="J983" s="33" t="str">
        <f>IF(A983="","", MAX(COUNTIF('AlumniEI SIGARRA'!A:A,B983),COUNTIF('AlumniEI SIGARRA'!B:B,IF(K983="",C983,K983)),COUNTIF('AlumniEI SIGARRA'!C:C,B983&amp;"@fe.up.pt")))</f>
        <v/>
      </c>
      <c r="M983" s="1" t="str">
        <f t="shared" si="46"/>
        <v/>
      </c>
      <c r="N983" s="1" t="str">
        <f t="shared" si="1"/>
        <v/>
      </c>
    </row>
    <row r="984">
      <c r="J984" s="33" t="str">
        <f>IF(A984="","", MAX(COUNTIF('AlumniEI SIGARRA'!A:A,B984),COUNTIF('AlumniEI SIGARRA'!B:B,IF(K984="",C984,K984)),COUNTIF('AlumniEI SIGARRA'!C:C,B984&amp;"@fe.up.pt")))</f>
        <v/>
      </c>
      <c r="M984" s="1" t="str">
        <f t="shared" si="46"/>
        <v/>
      </c>
      <c r="N984" s="1" t="str">
        <f t="shared" si="1"/>
        <v/>
      </c>
    </row>
    <row r="985">
      <c r="J985" s="33" t="str">
        <f>IF(A985="","", MAX(COUNTIF('AlumniEI SIGARRA'!A:A,B985),COUNTIF('AlumniEI SIGARRA'!B:B,IF(K985="",C985,K985)),COUNTIF('AlumniEI SIGARRA'!C:C,B985&amp;"@fe.up.pt")))</f>
        <v/>
      </c>
      <c r="M985" s="1" t="str">
        <f t="shared" si="46"/>
        <v/>
      </c>
      <c r="N985" s="1" t="str">
        <f t="shared" si="1"/>
        <v/>
      </c>
    </row>
    <row r="986">
      <c r="J986" s="33" t="str">
        <f>IF(A986="","", MAX(COUNTIF('AlumniEI SIGARRA'!A:A,B986),COUNTIF('AlumniEI SIGARRA'!B:B,IF(K986="",C986,K986)),COUNTIF('AlumniEI SIGARRA'!C:C,B986&amp;"@fe.up.pt")))</f>
        <v/>
      </c>
      <c r="M986" s="1" t="str">
        <f t="shared" si="46"/>
        <v/>
      </c>
      <c r="N986" s="1" t="str">
        <f t="shared" si="1"/>
        <v/>
      </c>
    </row>
    <row r="987">
      <c r="J987" s="33" t="str">
        <f>IF(A987="","", MAX(COUNTIF('AlumniEI SIGARRA'!A:A,B987),COUNTIF('AlumniEI SIGARRA'!B:B,IF(K987="",C987,K987)),COUNTIF('AlumniEI SIGARRA'!C:C,B987&amp;"@fe.up.pt")))</f>
        <v/>
      </c>
      <c r="M987" s="1" t="str">
        <f t="shared" si="46"/>
        <v/>
      </c>
      <c r="N987" s="1" t="str">
        <f t="shared" si="1"/>
        <v/>
      </c>
    </row>
    <row r="988">
      <c r="J988" s="33" t="str">
        <f>IF(A988="","", MAX(COUNTIF('AlumniEI SIGARRA'!A:A,B988),COUNTIF('AlumniEI SIGARRA'!B:B,IF(K988="",C988,K988)),COUNTIF('AlumniEI SIGARRA'!C:C,B988&amp;"@fe.up.pt")))</f>
        <v/>
      </c>
      <c r="M988" s="1" t="str">
        <f t="shared" si="46"/>
        <v/>
      </c>
      <c r="N988" s="1" t="str">
        <f t="shared" si="1"/>
        <v/>
      </c>
    </row>
    <row r="989">
      <c r="J989" s="33" t="str">
        <f>IF(A989="","", MAX(COUNTIF('AlumniEI SIGARRA'!A:A,B989),COUNTIF('AlumniEI SIGARRA'!B:B,IF(K989="",C989,K989)),COUNTIF('AlumniEI SIGARRA'!C:C,B989&amp;"@fe.up.pt")))</f>
        <v/>
      </c>
      <c r="M989" s="1" t="str">
        <f t="shared" si="46"/>
        <v/>
      </c>
      <c r="N989" s="1" t="str">
        <f t="shared" si="1"/>
        <v/>
      </c>
    </row>
    <row r="990">
      <c r="J990" s="33" t="str">
        <f>IF(A990="","", MAX(COUNTIF('AlumniEI SIGARRA'!A:A,B990),COUNTIF('AlumniEI SIGARRA'!B:B,IF(K990="",C990,K990)),COUNTIF('AlumniEI SIGARRA'!C:C,B990&amp;"@fe.up.pt")))</f>
        <v/>
      </c>
      <c r="M990" s="1" t="str">
        <f t="shared" si="46"/>
        <v/>
      </c>
      <c r="N990" s="1" t="str">
        <f t="shared" si="1"/>
        <v/>
      </c>
    </row>
    <row r="991">
      <c r="J991" s="33" t="str">
        <f>IF(A991="","", MAX(COUNTIF('AlumniEI SIGARRA'!A:A,B991),COUNTIF('AlumniEI SIGARRA'!B:B,IF(K991="",C991,K991)),COUNTIF('AlumniEI SIGARRA'!C:C,B991&amp;"@fe.up.pt")))</f>
        <v/>
      </c>
      <c r="M991" s="1" t="str">
        <f t="shared" si="46"/>
        <v/>
      </c>
      <c r="N991" s="1" t="str">
        <f t="shared" si="1"/>
        <v/>
      </c>
    </row>
    <row r="992">
      <c r="J992" s="33" t="str">
        <f>IF(A992="","", MAX(COUNTIF('AlumniEI SIGARRA'!A:A,B992),COUNTIF('AlumniEI SIGARRA'!B:B,IF(K992="",C992,K992)),COUNTIF('AlumniEI SIGARRA'!C:C,B992&amp;"@fe.up.pt")))</f>
        <v/>
      </c>
      <c r="M992" s="1" t="str">
        <f t="shared" si="46"/>
        <v/>
      </c>
      <c r="N992" s="1" t="str">
        <f t="shared" si="1"/>
        <v/>
      </c>
    </row>
    <row r="993">
      <c r="J993" s="33" t="str">
        <f>IF(A993="","", MAX(COUNTIF('AlumniEI SIGARRA'!A:A,B993),COUNTIF('AlumniEI SIGARRA'!B:B,IF(K993="",C993,K993)),COUNTIF('AlumniEI SIGARRA'!C:C,B993&amp;"@fe.up.pt")))</f>
        <v/>
      </c>
      <c r="M993" s="1" t="str">
        <f t="shared" si="46"/>
        <v/>
      </c>
      <c r="N993" s="1" t="str">
        <f t="shared" si="1"/>
        <v/>
      </c>
    </row>
    <row r="994">
      <c r="J994" s="33" t="str">
        <f>IF(A994="","", MAX(COUNTIF('AlumniEI SIGARRA'!A:A,B994),COUNTIF('AlumniEI SIGARRA'!B:B,IF(K994="",C994,K994)),COUNTIF('AlumniEI SIGARRA'!C:C,B994&amp;"@fe.up.pt")))</f>
        <v/>
      </c>
      <c r="M994" s="1" t="str">
        <f t="shared" si="46"/>
        <v/>
      </c>
      <c r="N994" s="1" t="str">
        <f t="shared" si="1"/>
        <v/>
      </c>
    </row>
    <row r="995">
      <c r="J995" s="33" t="str">
        <f>IF(A995="","", MAX(COUNTIF('AlumniEI SIGARRA'!A:A,B995),COUNTIF('AlumniEI SIGARRA'!B:B,IF(K995="",C995,K995)),COUNTIF('AlumniEI SIGARRA'!C:C,B995&amp;"@fe.up.pt")))</f>
        <v/>
      </c>
      <c r="M995" s="1" t="str">
        <f t="shared" si="46"/>
        <v/>
      </c>
      <c r="N995" s="1" t="str">
        <f t="shared" si="1"/>
        <v/>
      </c>
    </row>
    <row r="996">
      <c r="J996" s="33" t="str">
        <f>IF(A996="","", MAX(COUNTIF('AlumniEI SIGARRA'!A:A,B996),COUNTIF('AlumniEI SIGARRA'!B:B,IF(K996="",C996,K996)),COUNTIF('AlumniEI SIGARRA'!C:C,B996&amp;"@fe.up.pt")))</f>
        <v/>
      </c>
      <c r="M996" s="1" t="str">
        <f t="shared" si="46"/>
        <v/>
      </c>
      <c r="N996" s="1" t="str">
        <f t="shared" si="1"/>
        <v/>
      </c>
    </row>
    <row r="997">
      <c r="J997" s="33" t="str">
        <f>IF(A997="","", MAX(COUNTIF('AlumniEI SIGARRA'!A:A,B997),COUNTIF('AlumniEI SIGARRA'!B:B,IF(K997="",C997,K997)),COUNTIF('AlumniEI SIGARRA'!C:C,B997&amp;"@fe.up.pt")))</f>
        <v/>
      </c>
      <c r="M997" s="1" t="str">
        <f t="shared" si="46"/>
        <v/>
      </c>
      <c r="N997" s="1" t="str">
        <f t="shared" si="1"/>
        <v/>
      </c>
    </row>
    <row r="998">
      <c r="J998" s="33" t="str">
        <f>IF(A998="","", MAX(COUNTIF('AlumniEI SIGARRA'!A:A,B998),COUNTIF('AlumniEI SIGARRA'!B:B,IF(K998="",C998,K998)),COUNTIF('AlumniEI SIGARRA'!C:C,B998&amp;"@fe.up.pt")))</f>
        <v/>
      </c>
      <c r="M998" s="1" t="str">
        <f t="shared" si="46"/>
        <v/>
      </c>
      <c r="N998" s="1" t="str">
        <f t="shared" si="1"/>
        <v/>
      </c>
    </row>
    <row r="999">
      <c r="J999" s="33" t="str">
        <f>IF(A999="","", MAX(COUNTIF('AlumniEI SIGARRA'!A:A,B999),COUNTIF('AlumniEI SIGARRA'!B:B,IF(K999="",C999,K999)),COUNTIF('AlumniEI SIGARRA'!C:C,B999&amp;"@fe.up.pt")))</f>
        <v/>
      </c>
      <c r="M999" s="1" t="str">
        <f t="shared" si="46"/>
        <v/>
      </c>
      <c r="N999" s="1" t="str">
        <f t="shared" si="1"/>
        <v/>
      </c>
    </row>
  </sheetData>
  <hyperlinks>
    <hyperlink r:id="rId1" ref="F2"/>
    <hyperlink r:id="rId2" ref="F3"/>
    <hyperlink r:id="rId3" ref="F4"/>
    <hyperlink r:id="rId4" ref="F5"/>
    <hyperlink r:id="rId5" ref="F6"/>
    <hyperlink r:id="rId6" ref="F8"/>
    <hyperlink r:id="rId7" ref="F9"/>
    <hyperlink r:id="rId8" ref="F10"/>
    <hyperlink r:id="rId9" ref="F11"/>
    <hyperlink r:id="rId10" ref="F12"/>
    <hyperlink r:id="rId11" ref="F13"/>
    <hyperlink r:id="rId12" ref="F14"/>
    <hyperlink r:id="rId13" ref="F15"/>
    <hyperlink r:id="rId14" ref="F16"/>
    <hyperlink r:id="rId15" ref="F17"/>
    <hyperlink r:id="rId16" ref="F18"/>
    <hyperlink r:id="rId17" ref="F19"/>
    <hyperlink r:id="rId18" ref="F20"/>
    <hyperlink r:id="rId19" ref="F21"/>
    <hyperlink r:id="rId20" ref="F22"/>
    <hyperlink r:id="rId21" ref="F23"/>
    <hyperlink r:id="rId22" ref="F24"/>
    <hyperlink r:id="rId23" ref="F25"/>
    <hyperlink r:id="rId24" ref="F26"/>
    <hyperlink r:id="rId25" ref="F27"/>
    <hyperlink r:id="rId26" ref="F28"/>
    <hyperlink r:id="rId27" ref="F29"/>
    <hyperlink r:id="rId28" ref="F30"/>
    <hyperlink r:id="rId29" ref="F31"/>
    <hyperlink r:id="rId30" ref="F32"/>
    <hyperlink r:id="rId31" ref="F33"/>
    <hyperlink r:id="rId32" ref="F34"/>
    <hyperlink r:id="rId33" ref="F35"/>
    <hyperlink r:id="rId34" ref="F36"/>
    <hyperlink r:id="rId35" ref="F37"/>
    <hyperlink r:id="rId36" ref="F38"/>
    <hyperlink r:id="rId37" ref="F39"/>
    <hyperlink r:id="rId38" ref="F40"/>
    <hyperlink r:id="rId39" ref="F41"/>
    <hyperlink r:id="rId40" ref="F42"/>
    <hyperlink r:id="rId41" ref="F43"/>
    <hyperlink r:id="rId42" ref="F44"/>
    <hyperlink r:id="rId43" ref="F45"/>
    <hyperlink r:id="rId44" ref="F46"/>
    <hyperlink r:id="rId45" ref="F47"/>
    <hyperlink r:id="rId46" ref="F48"/>
    <hyperlink r:id="rId47" ref="F49"/>
    <hyperlink r:id="rId48" ref="F50"/>
    <hyperlink r:id="rId49" ref="F51"/>
    <hyperlink r:id="rId50" ref="F52"/>
    <hyperlink r:id="rId51" ref="F53"/>
    <hyperlink r:id="rId52" ref="F54"/>
    <hyperlink r:id="rId53" ref="F55"/>
    <hyperlink r:id="rId54" ref="F56"/>
    <hyperlink r:id="rId55" ref="F57"/>
    <hyperlink r:id="rId56" ref="F58"/>
    <hyperlink r:id="rId57" ref="F59"/>
    <hyperlink r:id="rId58" ref="F60"/>
    <hyperlink r:id="rId59" ref="F61"/>
    <hyperlink r:id="rId60" ref="F62"/>
    <hyperlink r:id="rId61" ref="F63"/>
    <hyperlink r:id="rId62" ref="F64"/>
    <hyperlink r:id="rId63" ref="F65"/>
    <hyperlink r:id="rId64" ref="F66"/>
    <hyperlink r:id="rId65" ref="F67"/>
    <hyperlink r:id="rId66" ref="F68"/>
    <hyperlink r:id="rId67" ref="F69"/>
    <hyperlink r:id="rId68" ref="F70"/>
    <hyperlink r:id="rId69" ref="F71"/>
    <hyperlink r:id="rId70" ref="F72"/>
    <hyperlink r:id="rId71" ref="F73"/>
    <hyperlink r:id="rId72" ref="F74"/>
    <hyperlink r:id="rId73" ref="F75"/>
    <hyperlink r:id="rId74" ref="F76"/>
    <hyperlink r:id="rId75" ref="F77"/>
    <hyperlink r:id="rId76" ref="F78"/>
    <hyperlink r:id="rId77" ref="F79"/>
    <hyperlink r:id="rId78" ref="F80"/>
    <hyperlink r:id="rId79" ref="F81"/>
    <hyperlink r:id="rId80" ref="F82"/>
    <hyperlink r:id="rId81" ref="F83"/>
    <hyperlink r:id="rId82" ref="F84"/>
    <hyperlink r:id="rId83" ref="F85"/>
    <hyperlink r:id="rId84" ref="F86"/>
    <hyperlink r:id="rId85" ref="F87"/>
    <hyperlink r:id="rId86" ref="F88"/>
    <hyperlink r:id="rId87" ref="F89"/>
    <hyperlink r:id="rId88" ref="F90"/>
    <hyperlink r:id="rId89" ref="F91"/>
    <hyperlink r:id="rId90" ref="F92"/>
    <hyperlink r:id="rId91" ref="F93"/>
    <hyperlink r:id="rId92" ref="F94"/>
    <hyperlink r:id="rId93" ref="F95"/>
    <hyperlink r:id="rId94" ref="F96"/>
    <hyperlink r:id="rId95" ref="F97"/>
    <hyperlink r:id="rId96" ref="F98"/>
    <hyperlink r:id="rId97" ref="F99"/>
    <hyperlink r:id="rId98" ref="F100"/>
    <hyperlink r:id="rId99" ref="F101"/>
    <hyperlink r:id="rId100" ref="F102"/>
    <hyperlink r:id="rId101" ref="F103"/>
    <hyperlink r:id="rId102" ref="F104"/>
    <hyperlink r:id="rId103" ref="F105"/>
    <hyperlink r:id="rId104" ref="F106"/>
    <hyperlink r:id="rId105" ref="F107"/>
    <hyperlink r:id="rId106" ref="F108"/>
    <hyperlink r:id="rId107" ref="F109"/>
    <hyperlink r:id="rId108" ref="F110"/>
    <hyperlink r:id="rId109" ref="F111"/>
    <hyperlink r:id="rId110" ref="F112"/>
    <hyperlink r:id="rId111" ref="F113"/>
    <hyperlink r:id="rId112" ref="F114"/>
    <hyperlink r:id="rId113" ref="F115"/>
    <hyperlink r:id="rId114" ref="F116"/>
    <hyperlink r:id="rId115" ref="F117"/>
    <hyperlink r:id="rId116" ref="F118"/>
    <hyperlink r:id="rId117" ref="F119"/>
    <hyperlink r:id="rId118" ref="F120"/>
    <hyperlink r:id="rId119" ref="F121"/>
    <hyperlink r:id="rId120" ref="F122"/>
    <hyperlink r:id="rId121" ref="F123"/>
    <hyperlink r:id="rId122" ref="F124"/>
    <hyperlink r:id="rId123" ref="F125"/>
    <hyperlink r:id="rId124" ref="F126"/>
    <hyperlink r:id="rId125" ref="F127"/>
    <hyperlink r:id="rId126" ref="F128"/>
    <hyperlink r:id="rId127" ref="F129"/>
    <hyperlink r:id="rId128" ref="F130"/>
    <hyperlink r:id="rId129" ref="F131"/>
    <hyperlink r:id="rId130" ref="F132"/>
    <hyperlink r:id="rId131" ref="F133"/>
    <hyperlink r:id="rId132" ref="F134"/>
    <hyperlink r:id="rId133" ref="F135"/>
    <hyperlink r:id="rId134" ref="F136"/>
    <hyperlink r:id="rId135" ref="F137"/>
    <hyperlink r:id="rId136" ref="F138"/>
    <hyperlink r:id="rId137" ref="F139"/>
    <hyperlink r:id="rId138" ref="F140"/>
    <hyperlink r:id="rId139" ref="F141"/>
    <hyperlink r:id="rId140" ref="F143"/>
    <hyperlink r:id="rId141" ref="F144"/>
    <hyperlink r:id="rId142" ref="F145"/>
    <hyperlink r:id="rId143" ref="F146"/>
    <hyperlink r:id="rId144" ref="F147"/>
    <hyperlink r:id="rId145" ref="F148"/>
    <hyperlink r:id="rId146" ref="F149"/>
    <hyperlink r:id="rId147" ref="F150"/>
    <hyperlink r:id="rId148" ref="F151"/>
    <hyperlink r:id="rId149" ref="F152"/>
    <hyperlink r:id="rId150" ref="F153"/>
    <hyperlink r:id="rId151" ref="F154"/>
    <hyperlink r:id="rId152" ref="F155"/>
    <hyperlink r:id="rId153" ref="F156"/>
    <hyperlink r:id="rId154" ref="F157"/>
    <hyperlink r:id="rId155" ref="F158"/>
    <hyperlink r:id="rId156" ref="F159"/>
    <hyperlink r:id="rId157" ref="F160"/>
    <hyperlink r:id="rId158" ref="F161"/>
    <hyperlink r:id="rId159" ref="F162"/>
    <hyperlink r:id="rId160" ref="F163"/>
    <hyperlink r:id="rId161" ref="F164"/>
    <hyperlink r:id="rId162" ref="F165"/>
    <hyperlink r:id="rId163" ref="F166"/>
    <hyperlink r:id="rId164" ref="F167"/>
    <hyperlink r:id="rId165" ref="F168"/>
    <hyperlink r:id="rId166" ref="F169"/>
    <hyperlink r:id="rId167" ref="F170"/>
    <hyperlink r:id="rId168" ref="F171"/>
    <hyperlink r:id="rId169" ref="F172"/>
    <hyperlink r:id="rId170" ref="F173"/>
    <hyperlink r:id="rId171" ref="F174"/>
    <hyperlink r:id="rId172" ref="F175"/>
    <hyperlink r:id="rId173" ref="F176"/>
    <hyperlink r:id="rId174" ref="F177"/>
    <hyperlink r:id="rId175" ref="F178"/>
    <hyperlink r:id="rId176" ref="F179"/>
    <hyperlink r:id="rId177" ref="F180"/>
    <hyperlink r:id="rId178" ref="F181"/>
    <hyperlink r:id="rId179" ref="F182"/>
    <hyperlink r:id="rId180" ref="F183"/>
    <hyperlink r:id="rId181" ref="F184"/>
    <hyperlink r:id="rId182" ref="F185"/>
    <hyperlink r:id="rId183" ref="F186"/>
    <hyperlink r:id="rId184" ref="F187"/>
    <hyperlink r:id="rId185" ref="F188"/>
    <hyperlink r:id="rId186" ref="F189"/>
    <hyperlink r:id="rId187" ref="F190"/>
    <hyperlink r:id="rId188" ref="F191"/>
    <hyperlink r:id="rId189" ref="F192"/>
    <hyperlink r:id="rId190" ref="F193"/>
    <hyperlink r:id="rId191" ref="F194"/>
    <hyperlink r:id="rId192" ref="F195"/>
    <hyperlink r:id="rId193" ref="F196"/>
    <hyperlink r:id="rId194" ref="F197"/>
    <hyperlink r:id="rId195" ref="F198"/>
    <hyperlink r:id="rId196" ref="F199"/>
    <hyperlink r:id="rId197" ref="F200"/>
    <hyperlink r:id="rId198" ref="F201"/>
    <hyperlink r:id="rId199" ref="F202"/>
    <hyperlink r:id="rId200" ref="F203"/>
    <hyperlink r:id="rId201" ref="F204"/>
    <hyperlink r:id="rId202" ref="F206"/>
    <hyperlink r:id="rId203" ref="F207"/>
    <hyperlink r:id="rId204" ref="F208"/>
    <hyperlink r:id="rId205" ref="F209"/>
    <hyperlink r:id="rId206" ref="F210"/>
    <hyperlink r:id="rId207" ref="F211"/>
    <hyperlink r:id="rId208" ref="F212"/>
    <hyperlink r:id="rId209" ref="F213"/>
    <hyperlink r:id="rId210" ref="F214"/>
    <hyperlink r:id="rId211" ref="F215"/>
    <hyperlink r:id="rId212" ref="F216"/>
    <hyperlink r:id="rId213" ref="F217"/>
    <hyperlink r:id="rId214" ref="F218"/>
    <hyperlink r:id="rId215" ref="F219"/>
    <hyperlink r:id="rId216" ref="F220"/>
    <hyperlink r:id="rId217" ref="F222"/>
    <hyperlink r:id="rId218" ref="F223"/>
    <hyperlink r:id="rId219" ref="F224"/>
    <hyperlink r:id="rId220" ref="F225"/>
    <hyperlink r:id="rId221" ref="F226"/>
    <hyperlink r:id="rId222" ref="F227"/>
    <hyperlink r:id="rId223" ref="F228"/>
    <hyperlink r:id="rId224" ref="F229"/>
    <hyperlink r:id="rId225" ref="F230"/>
    <hyperlink r:id="rId226" ref="F231"/>
    <hyperlink r:id="rId227" ref="F232"/>
    <hyperlink r:id="rId228" ref="F233"/>
    <hyperlink r:id="rId229" ref="F234"/>
    <hyperlink r:id="rId230" ref="F235"/>
    <hyperlink r:id="rId231" ref="F236"/>
    <hyperlink r:id="rId232" ref="F237"/>
    <hyperlink r:id="rId233" ref="F238"/>
    <hyperlink r:id="rId234" ref="F239"/>
    <hyperlink r:id="rId235" ref="F240"/>
    <hyperlink r:id="rId236" ref="F242"/>
    <hyperlink r:id="rId237" ref="F243"/>
    <hyperlink r:id="rId238" ref="F244"/>
    <hyperlink r:id="rId239" ref="F245"/>
    <hyperlink r:id="rId240" ref="F246"/>
    <hyperlink r:id="rId241" ref="F247"/>
    <hyperlink r:id="rId242" ref="F248"/>
    <hyperlink r:id="rId243" ref="F249"/>
    <hyperlink r:id="rId244" ref="F250"/>
    <hyperlink r:id="rId245" ref="F252"/>
    <hyperlink r:id="rId246" ref="F253"/>
    <hyperlink r:id="rId247" ref="F254"/>
    <hyperlink r:id="rId248" ref="F255"/>
    <hyperlink r:id="rId249" ref="F256"/>
    <hyperlink r:id="rId250" ref="F257"/>
    <hyperlink r:id="rId251" ref="F258"/>
    <hyperlink r:id="rId252" ref="F259"/>
    <hyperlink r:id="rId253" ref="F260"/>
    <hyperlink r:id="rId254" ref="F261"/>
    <hyperlink r:id="rId255" ref="F263"/>
    <hyperlink r:id="rId256" ref="F264"/>
    <hyperlink r:id="rId257" ref="F265"/>
    <hyperlink r:id="rId258" ref="F266"/>
    <hyperlink r:id="rId259" ref="F267"/>
    <hyperlink r:id="rId260" ref="F268"/>
    <hyperlink r:id="rId261" ref="F269"/>
    <hyperlink r:id="rId262" ref="F271"/>
    <hyperlink r:id="rId263" ref="F272"/>
    <hyperlink r:id="rId264" ref="F273"/>
    <hyperlink r:id="rId265" ref="F274"/>
    <hyperlink r:id="rId266" ref="F275"/>
    <hyperlink r:id="rId267" ref="F276"/>
    <hyperlink r:id="rId268" ref="F277"/>
    <hyperlink r:id="rId269" ref="F278"/>
    <hyperlink r:id="rId270" ref="F279"/>
    <hyperlink r:id="rId271" ref="F280"/>
    <hyperlink r:id="rId272" ref="F281"/>
    <hyperlink r:id="rId273" ref="F282"/>
    <hyperlink r:id="rId274" ref="F283"/>
    <hyperlink r:id="rId275" ref="F284"/>
    <hyperlink r:id="rId276" ref="F285"/>
    <hyperlink r:id="rId277" ref="F286"/>
    <hyperlink r:id="rId278" ref="F287"/>
    <hyperlink r:id="rId279" ref="F289"/>
    <hyperlink r:id="rId280" ref="F290"/>
    <hyperlink r:id="rId281" ref="F291"/>
    <hyperlink r:id="rId282" ref="F292"/>
    <hyperlink r:id="rId283" ref="F293"/>
    <hyperlink r:id="rId284" ref="F294"/>
    <hyperlink r:id="rId285" ref="F295"/>
    <hyperlink r:id="rId286" ref="F296"/>
    <hyperlink r:id="rId287" ref="F297"/>
    <hyperlink r:id="rId288" ref="F298"/>
    <hyperlink r:id="rId289" ref="F299"/>
    <hyperlink r:id="rId290" ref="F300"/>
    <hyperlink r:id="rId291" ref="F301"/>
    <hyperlink r:id="rId292" ref="F302"/>
    <hyperlink r:id="rId293" ref="F303"/>
    <hyperlink r:id="rId294" ref="F304"/>
    <hyperlink r:id="rId295" ref="F305"/>
    <hyperlink r:id="rId296" ref="F306"/>
    <hyperlink r:id="rId297" ref="F307"/>
    <hyperlink r:id="rId298" ref="F308"/>
    <hyperlink r:id="rId299" ref="F310"/>
    <hyperlink r:id="rId300" ref="F311"/>
    <hyperlink r:id="rId301" ref="F312"/>
    <hyperlink r:id="rId302" ref="F313"/>
    <hyperlink r:id="rId303" ref="F315"/>
    <hyperlink r:id="rId304" ref="F316"/>
    <hyperlink r:id="rId305" ref="F317"/>
    <hyperlink r:id="rId306" ref="F318"/>
    <hyperlink r:id="rId307" ref="F319"/>
    <hyperlink r:id="rId308" ref="F320"/>
    <hyperlink r:id="rId309" ref="F321"/>
    <hyperlink r:id="rId310" ref="F322"/>
    <hyperlink r:id="rId311" ref="F324"/>
    <hyperlink r:id="rId312" ref="F325"/>
    <hyperlink r:id="rId313" ref="F326"/>
    <hyperlink r:id="rId314" ref="F327"/>
    <hyperlink r:id="rId315" ref="F328"/>
    <hyperlink r:id="rId316" ref="F329"/>
    <hyperlink r:id="rId317" ref="F330"/>
    <hyperlink r:id="rId318" ref="F331"/>
    <hyperlink r:id="rId319" ref="F332"/>
    <hyperlink r:id="rId320" ref="F333"/>
    <hyperlink r:id="rId321" ref="F334"/>
    <hyperlink r:id="rId322" ref="F335"/>
    <hyperlink r:id="rId323" ref="F336"/>
    <hyperlink r:id="rId324" ref="F337"/>
    <hyperlink r:id="rId325" ref="F338"/>
    <hyperlink r:id="rId326" ref="F339"/>
    <hyperlink r:id="rId327" ref="F340"/>
    <hyperlink r:id="rId328" ref="F341"/>
    <hyperlink r:id="rId329" ref="F342"/>
    <hyperlink r:id="rId330" ref="F343"/>
    <hyperlink r:id="rId331" ref="F344"/>
    <hyperlink r:id="rId332" ref="F345"/>
    <hyperlink r:id="rId333" ref="F346"/>
    <hyperlink r:id="rId334" ref="F347"/>
    <hyperlink r:id="rId335" ref="F348"/>
    <hyperlink r:id="rId336" ref="F349"/>
    <hyperlink r:id="rId337" ref="F350"/>
    <hyperlink r:id="rId338" ref="F351"/>
    <hyperlink r:id="rId339" ref="F352"/>
    <hyperlink r:id="rId340" ref="F353"/>
    <hyperlink r:id="rId341" ref="F354"/>
    <hyperlink r:id="rId342" ref="F355"/>
    <hyperlink r:id="rId343" ref="F356"/>
    <hyperlink r:id="rId344" ref="F357"/>
    <hyperlink r:id="rId345" ref="F358"/>
    <hyperlink r:id="rId346" ref="F359"/>
    <hyperlink r:id="rId347" ref="F360"/>
    <hyperlink r:id="rId348" ref="F361"/>
    <hyperlink r:id="rId349" ref="F362"/>
    <hyperlink r:id="rId350" ref="F363"/>
    <hyperlink r:id="rId351" ref="F364"/>
    <hyperlink r:id="rId352" ref="F365"/>
    <hyperlink r:id="rId353" ref="F366"/>
    <hyperlink r:id="rId354" ref="F367"/>
    <hyperlink r:id="rId355" ref="F368"/>
    <hyperlink r:id="rId356" ref="F369"/>
    <hyperlink r:id="rId357" ref="F370"/>
    <hyperlink r:id="rId358" ref="F371"/>
    <hyperlink r:id="rId359" ref="F372"/>
    <hyperlink r:id="rId360" ref="F373"/>
    <hyperlink r:id="rId361" ref="F374"/>
    <hyperlink r:id="rId362" ref="F375"/>
    <hyperlink r:id="rId363" ref="F376"/>
    <hyperlink r:id="rId364" ref="F377"/>
    <hyperlink r:id="rId365" ref="F378"/>
    <hyperlink r:id="rId366" ref="F379"/>
    <hyperlink r:id="rId367" ref="F380"/>
    <hyperlink r:id="rId368" ref="F381"/>
    <hyperlink r:id="rId369" ref="F382"/>
    <hyperlink r:id="rId370" ref="F383"/>
    <hyperlink r:id="rId371" ref="F384"/>
    <hyperlink r:id="rId372" ref="F385"/>
    <hyperlink r:id="rId373" ref="F386"/>
    <hyperlink r:id="rId374" ref="F387"/>
    <hyperlink r:id="rId375" ref="F388"/>
    <hyperlink r:id="rId376" ref="F389"/>
    <hyperlink r:id="rId377" ref="F390"/>
    <hyperlink r:id="rId378" ref="F391"/>
    <hyperlink r:id="rId379" ref="F392"/>
    <hyperlink r:id="rId380" ref="F393"/>
    <hyperlink r:id="rId381" ref="F394"/>
    <hyperlink r:id="rId382" ref="F395"/>
    <hyperlink r:id="rId383" ref="F396"/>
    <hyperlink r:id="rId384" ref="F399"/>
    <hyperlink r:id="rId385" ref="F400"/>
    <hyperlink r:id="rId386" ref="F401"/>
    <hyperlink r:id="rId387" ref="F402"/>
    <hyperlink r:id="rId388" ref="F403"/>
    <hyperlink r:id="rId389" ref="F404"/>
    <hyperlink r:id="rId390" ref="F405"/>
    <hyperlink r:id="rId391" ref="F406"/>
    <hyperlink r:id="rId392" ref="F407"/>
    <hyperlink r:id="rId393" ref="F408"/>
    <hyperlink r:id="rId394" ref="F409"/>
    <hyperlink r:id="rId395" ref="F410"/>
    <hyperlink r:id="rId396" ref="F411"/>
    <hyperlink r:id="rId397" ref="F412"/>
    <hyperlink r:id="rId398" ref="F413"/>
    <hyperlink r:id="rId399" ref="F414"/>
    <hyperlink r:id="rId400" ref="F415"/>
    <hyperlink r:id="rId401" ref="F416"/>
    <hyperlink r:id="rId402" ref="F417"/>
    <hyperlink r:id="rId403" ref="F418"/>
    <hyperlink r:id="rId404" ref="F419"/>
    <hyperlink r:id="rId405" ref="F420"/>
    <hyperlink r:id="rId406" ref="F421"/>
    <hyperlink r:id="rId407" ref="F422"/>
    <hyperlink r:id="rId408" ref="F423"/>
    <hyperlink r:id="rId409" ref="F424"/>
    <hyperlink r:id="rId410" ref="F425"/>
    <hyperlink r:id="rId411" ref="F426"/>
    <hyperlink r:id="rId412" ref="F428"/>
    <hyperlink r:id="rId413" ref="F429"/>
    <hyperlink r:id="rId414" ref="F430"/>
    <hyperlink r:id="rId415" ref="F431"/>
    <hyperlink r:id="rId416" ref="F432"/>
    <hyperlink r:id="rId417" ref="F433"/>
    <hyperlink r:id="rId418" ref="F434"/>
    <hyperlink r:id="rId419" ref="F435"/>
    <hyperlink r:id="rId420" ref="F436"/>
    <hyperlink r:id="rId421" ref="F437"/>
    <hyperlink r:id="rId422" ref="F438"/>
    <hyperlink r:id="rId423" ref="F439"/>
    <hyperlink r:id="rId424" ref="F440"/>
    <hyperlink r:id="rId425" ref="F441"/>
    <hyperlink r:id="rId426" ref="F442"/>
    <hyperlink r:id="rId427" ref="F443"/>
    <hyperlink r:id="rId428" ref="F444"/>
    <hyperlink r:id="rId429" ref="F445"/>
    <hyperlink r:id="rId430" ref="F446"/>
    <hyperlink r:id="rId431" ref="F447"/>
    <hyperlink r:id="rId432" ref="F448"/>
    <hyperlink r:id="rId433" ref="F449"/>
    <hyperlink r:id="rId434" ref="F450"/>
    <hyperlink r:id="rId435" ref="F451"/>
    <hyperlink r:id="rId436" ref="F452"/>
    <hyperlink r:id="rId437" ref="F453"/>
    <hyperlink r:id="rId438" ref="F454"/>
    <hyperlink r:id="rId439" ref="F455"/>
    <hyperlink r:id="rId440" ref="F456"/>
    <hyperlink r:id="rId441" ref="F457"/>
    <hyperlink r:id="rId442" ref="F458"/>
    <hyperlink r:id="rId443" ref="F459"/>
    <hyperlink r:id="rId444" ref="F460"/>
    <hyperlink r:id="rId445" ref="F461"/>
    <hyperlink r:id="rId446" ref="F462"/>
    <hyperlink r:id="rId447" ref="F463"/>
    <hyperlink r:id="rId448" ref="F464"/>
    <hyperlink r:id="rId449" ref="F465"/>
    <hyperlink r:id="rId450" ref="F466"/>
    <hyperlink r:id="rId451" ref="F467"/>
    <hyperlink r:id="rId452" ref="F468"/>
    <hyperlink r:id="rId453" ref="F469"/>
    <hyperlink r:id="rId454" ref="F470"/>
    <hyperlink r:id="rId455" ref="F471"/>
    <hyperlink r:id="rId456" ref="F472"/>
    <hyperlink r:id="rId457" ref="F473"/>
    <hyperlink r:id="rId458" ref="F474"/>
    <hyperlink r:id="rId459" ref="F475"/>
    <hyperlink r:id="rId460" ref="F476"/>
    <hyperlink r:id="rId461" ref="F477"/>
    <hyperlink r:id="rId462" ref="F478"/>
    <hyperlink r:id="rId463" ref="F479"/>
    <hyperlink r:id="rId464" ref="F480"/>
    <hyperlink r:id="rId465" ref="F481"/>
    <hyperlink r:id="rId466" ref="F482"/>
    <hyperlink r:id="rId467" ref="F483"/>
    <hyperlink r:id="rId468" ref="F484"/>
    <hyperlink r:id="rId469" ref="F485"/>
    <hyperlink r:id="rId470" ref="F486"/>
    <hyperlink r:id="rId471" ref="F487"/>
    <hyperlink r:id="rId472" ref="F488"/>
    <hyperlink r:id="rId473" ref="F489"/>
    <hyperlink r:id="rId474" ref="F490"/>
    <hyperlink r:id="rId475" ref="F491"/>
    <hyperlink r:id="rId476" ref="F492"/>
    <hyperlink r:id="rId477" ref="F493"/>
    <hyperlink r:id="rId478" ref="F494"/>
    <hyperlink r:id="rId479" ref="F495"/>
    <hyperlink r:id="rId480" ref="F496"/>
    <hyperlink r:id="rId481" ref="F497"/>
    <hyperlink r:id="rId482" ref="F498"/>
    <hyperlink r:id="rId483" ref="F499"/>
    <hyperlink r:id="rId484" ref="F500"/>
    <hyperlink r:id="rId485" ref="F501"/>
    <hyperlink r:id="rId486" ref="F502"/>
    <hyperlink r:id="rId487" ref="F503"/>
    <hyperlink r:id="rId488" ref="F504"/>
    <hyperlink r:id="rId489" ref="F505"/>
    <hyperlink r:id="rId490" ref="F506"/>
    <hyperlink r:id="rId491" ref="F507"/>
    <hyperlink r:id="rId492" ref="F508"/>
    <hyperlink r:id="rId493" ref="F510"/>
    <hyperlink r:id="rId494" ref="F511"/>
    <hyperlink r:id="rId495" ref="F513"/>
    <hyperlink r:id="rId496" ref="F514"/>
    <hyperlink r:id="rId497" ref="F515"/>
    <hyperlink r:id="rId498" ref="F516"/>
    <hyperlink r:id="rId499" ref="F518"/>
    <hyperlink r:id="rId500" ref="F519"/>
    <hyperlink r:id="rId501" ref="F521"/>
    <hyperlink r:id="rId502" ref="F522"/>
    <hyperlink r:id="rId503" ref="F523"/>
    <hyperlink r:id="rId504" ref="F524"/>
    <hyperlink r:id="rId505" ref="F525"/>
    <hyperlink r:id="rId506" ref="F526"/>
    <hyperlink r:id="rId507" ref="F527"/>
    <hyperlink r:id="rId508" ref="F528"/>
    <hyperlink r:id="rId509" ref="F529"/>
    <hyperlink r:id="rId510" ref="F530"/>
    <hyperlink r:id="rId511" ref="F531"/>
    <hyperlink r:id="rId512" ref="F532"/>
    <hyperlink r:id="rId513" ref="F533"/>
    <hyperlink r:id="rId514" ref="F534"/>
    <hyperlink r:id="rId515" ref="F535"/>
    <hyperlink r:id="rId516" ref="F536"/>
    <hyperlink r:id="rId517" ref="F537"/>
    <hyperlink r:id="rId518" ref="F538"/>
    <hyperlink r:id="rId519" ref="F539"/>
    <hyperlink r:id="rId520" ref="F540"/>
    <hyperlink r:id="rId521" ref="F541"/>
    <hyperlink r:id="rId522" ref="F542"/>
    <hyperlink r:id="rId523" ref="F543"/>
    <hyperlink r:id="rId524" ref="F544"/>
    <hyperlink r:id="rId525" ref="F545"/>
    <hyperlink r:id="rId526" ref="F546"/>
    <hyperlink r:id="rId527" ref="F547"/>
    <hyperlink r:id="rId528" ref="F548"/>
    <hyperlink r:id="rId529" ref="F549"/>
    <hyperlink r:id="rId530" ref="F550"/>
    <hyperlink r:id="rId531" ref="F551"/>
    <hyperlink r:id="rId532" ref="F552"/>
    <hyperlink r:id="rId533" ref="F553"/>
    <hyperlink r:id="rId534" ref="F555"/>
    <hyperlink r:id="rId535" ref="F556"/>
    <hyperlink r:id="rId536" ref="F559"/>
    <hyperlink r:id="rId537" ref="F560"/>
    <hyperlink r:id="rId538" ref="F561"/>
    <hyperlink r:id="rId539" ref="F562"/>
    <hyperlink r:id="rId540" ref="F563"/>
    <hyperlink r:id="rId541" ref="F564"/>
    <hyperlink r:id="rId542" ref="F565"/>
    <hyperlink r:id="rId543" ref="F566"/>
    <hyperlink r:id="rId544" ref="F567"/>
    <hyperlink r:id="rId545" ref="F568"/>
    <hyperlink r:id="rId546" ref="F569"/>
    <hyperlink r:id="rId547" ref="F570"/>
    <hyperlink r:id="rId548" ref="F571"/>
    <hyperlink r:id="rId549" ref="F572"/>
  </hyperlinks>
  <printOptions/>
  <pageMargins bottom="0.75" footer="0.0" header="0.0" left="0.7" right="0.7" top="0.75"/>
  <pageSetup orientation="landscape"/>
  <drawing r:id="rId550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46.0"/>
    <col customWidth="1" min="4" max="4" width="30.71"/>
    <col customWidth="1" min="5" max="5" width="21.14"/>
  </cols>
  <sheetData>
    <row r="1">
      <c r="A1" s="46" t="s">
        <v>5</v>
      </c>
      <c r="B1" s="47" t="s">
        <v>6</v>
      </c>
      <c r="C1" s="46" t="s">
        <v>9149</v>
      </c>
      <c r="D1" s="2" t="s">
        <v>9150</v>
      </c>
    </row>
    <row r="2">
      <c r="A2" s="46">
        <v>2.00103606E8</v>
      </c>
      <c r="B2" s="47" t="s">
        <v>2406</v>
      </c>
      <c r="C2" s="46">
        <v>2.389140116E9</v>
      </c>
      <c r="D2" s="2" t="str">
        <f>vlookup(A2,'AlumniEI SIGARRA'!A$1:U$2600,21,0)</f>
        <v> MIEIC 2009/2010</v>
      </c>
    </row>
    <row r="3">
      <c r="A3" s="46">
        <v>2.00002501E8</v>
      </c>
      <c r="B3" s="47" t="s">
        <v>6330</v>
      </c>
      <c r="C3" s="46">
        <v>2.389534081E9</v>
      </c>
      <c r="D3" s="2" t="str">
        <f>vlookup(A3,'AlumniEI SIGARRA'!A$1:U$2600,21,0)</f>
        <v> MIEIC 2007/2008</v>
      </c>
    </row>
    <row r="4">
      <c r="A4" s="46">
        <v>2.00100996E8</v>
      </c>
      <c r="B4" s="47" t="s">
        <v>2828</v>
      </c>
      <c r="C4" s="46">
        <v>4.740618312E9</v>
      </c>
      <c r="D4" s="2" t="str">
        <f>vlookup(A4,'AlumniEI SIGARRA'!A$1:U$2600,21,0)</f>
        <v> LEIC 2005/2006</v>
      </c>
    </row>
    <row r="5">
      <c r="A5" s="46">
        <v>2.00000361E8</v>
      </c>
      <c r="B5" s="47" t="s">
        <v>5257</v>
      </c>
      <c r="C5" s="46">
        <v>3.3677471814E10</v>
      </c>
      <c r="D5" s="2" t="str">
        <f>vlookup(A5,'AlumniEI SIGARRA'!A$1:U$2600,21,0)</f>
        <v> MIEIC 2008/2009</v>
      </c>
    </row>
    <row r="6">
      <c r="A6" s="46">
        <v>2.0030189E8</v>
      </c>
      <c r="B6" s="47" t="s">
        <v>1064</v>
      </c>
      <c r="C6" s="46">
        <v>4.47482008692E11</v>
      </c>
      <c r="D6" s="2" t="str">
        <f>vlookup(A6,'AlumniEI SIGARRA'!A$1:U$2600,21,0)</f>
        <v> MIEIC 2011/2012</v>
      </c>
    </row>
    <row r="7">
      <c r="A7" s="46">
        <v>2.01004211E8</v>
      </c>
      <c r="B7" s="47" t="s">
        <v>1758</v>
      </c>
      <c r="C7" s="46">
        <v>4.368120422597E12</v>
      </c>
      <c r="D7" s="2" t="str">
        <f>vlookup(A7,'AlumniEI SIGARRA'!A$1:U$2600,21,0)</f>
        <v> MIEIC 2015/2016</v>
      </c>
    </row>
    <row r="8">
      <c r="A8" s="46">
        <v>2.00904082E8</v>
      </c>
      <c r="B8" s="47" t="s">
        <v>2823</v>
      </c>
      <c r="C8" s="46">
        <v>4.407553511763E12</v>
      </c>
      <c r="D8" s="2" t="str">
        <f>vlookup(A8,'AlumniEI SIGARRA'!A$1:U$2600,21,0)</f>
        <v> MIEIC 2017/2018</v>
      </c>
    </row>
    <row r="9">
      <c r="A9" s="46">
        <v>2.01806664E8</v>
      </c>
      <c r="B9" s="47" t="s">
        <v>6359</v>
      </c>
      <c r="C9" s="47"/>
      <c r="D9" s="2" t="str">
        <f>vlookup(A9,'AlumniEI SIGARRA'!A$1:U$2600,21,0)</f>
        <v> L.EIC 2021/2022</v>
      </c>
    </row>
    <row r="10">
      <c r="A10" s="46">
        <v>2.01700494E8</v>
      </c>
      <c r="B10" s="47" t="s">
        <v>1415</v>
      </c>
      <c r="C10" s="47"/>
      <c r="D10" s="2" t="str">
        <f>vlookup(A10,'AlumniEI SIGARRA'!A$1:U$2600,21,0)</f>
        <v> L.EIC 2021/2022 M.EIC 2021/2022</v>
      </c>
    </row>
    <row r="11">
      <c r="A11" s="46">
        <v>2.01508213E8</v>
      </c>
      <c r="B11" s="47" t="s">
        <v>2253</v>
      </c>
      <c r="C11" s="47"/>
      <c r="D11" s="2" t="str">
        <f>vlookup(A11,'AlumniEI SIGARRA'!A$1:U$2600,21,0)</f>
        <v> L.EIC 2021/2022 M.EIC 2021/2022</v>
      </c>
    </row>
    <row r="12">
      <c r="A12" s="46">
        <v>2.01604835E8</v>
      </c>
      <c r="B12" s="47" t="s">
        <v>4667</v>
      </c>
      <c r="C12" s="47"/>
      <c r="D12" s="2" t="str">
        <f>vlookup(A12,'AlumniEI SIGARRA'!A$1:U$2600,21,0)</f>
        <v> L.EIC 2021/2022 M.EIC 2021/2022</v>
      </c>
    </row>
    <row r="13">
      <c r="A13" s="46">
        <v>2.01809384E8</v>
      </c>
      <c r="B13" s="47" t="s">
        <v>1360</v>
      </c>
      <c r="C13" s="47"/>
      <c r="D13" s="2" t="str">
        <f>vlookup(A13,'AlumniEI SIGARRA'!A$1:U$2600,21,0)</f>
        <v> L.EIC 2021/2022 M.EIC 2022/2023</v>
      </c>
    </row>
    <row r="14">
      <c r="A14" s="46">
        <v>2.01808546E8</v>
      </c>
      <c r="B14" s="47" t="s">
        <v>1610</v>
      </c>
      <c r="C14" s="47"/>
      <c r="D14" s="2" t="str">
        <f>vlookup(A14,'AlumniEI SIGARRA'!A$1:U$2600,21,0)</f>
        <v> L.EIC 2021/2022 M.EIC 2022/2023</v>
      </c>
    </row>
    <row r="15">
      <c r="A15" s="46">
        <v>2.01708999E8</v>
      </c>
      <c r="B15" s="47" t="s">
        <v>2223</v>
      </c>
      <c r="C15" s="47"/>
      <c r="D15" s="2" t="str">
        <f>vlookup(A15,'AlumniEI SIGARRA'!A$1:U$2600,21,0)</f>
        <v> L.EIC 2021/2022 M.EIC 2022/2023</v>
      </c>
    </row>
    <row r="16">
      <c r="A16" s="46">
        <v>2.01709304E8</v>
      </c>
      <c r="B16" s="47" t="s">
        <v>4851</v>
      </c>
      <c r="C16" s="47"/>
      <c r="D16" s="2" t="str">
        <f>vlookup(A16,'AlumniEI SIGARRA'!A$1:U$2600,21,0)</f>
        <v> L.EIC 2021/2022 M.EIC 2022/2023</v>
      </c>
    </row>
    <row r="17">
      <c r="A17" s="46">
        <v>2.02003574E8</v>
      </c>
      <c r="B17" s="47" t="s">
        <v>205</v>
      </c>
      <c r="C17" s="47"/>
      <c r="D17" s="2" t="str">
        <f>vlookup(A17,'AlumniEI SIGARRA'!A$1:U$2600,21,0)</f>
        <v> L.EIC 2022/2023</v>
      </c>
    </row>
    <row r="18">
      <c r="A18" s="46">
        <v>2.02003484E8</v>
      </c>
      <c r="B18" s="47" t="s">
        <v>1627</v>
      </c>
      <c r="C18" s="47"/>
      <c r="D18" s="2" t="str">
        <f>vlookup(A18,'AlumniEI SIGARRA'!A$1:U$2600,21,0)</f>
        <v> L.EIC 2022/2023</v>
      </c>
    </row>
    <row r="19">
      <c r="A19" s="46">
        <v>2.02000162E8</v>
      </c>
      <c r="B19" s="47" t="s">
        <v>2794</v>
      </c>
      <c r="C19" s="47"/>
      <c r="D19" s="2" t="str">
        <f>vlookup(A19,'AlumniEI SIGARRA'!A$1:U$2600,21,0)</f>
        <v> L.EIC 2022/2023</v>
      </c>
    </row>
    <row r="20">
      <c r="A20" s="46">
        <v>2.01902617E8</v>
      </c>
      <c r="B20" s="47" t="s">
        <v>2863</v>
      </c>
      <c r="C20" s="47"/>
      <c r="D20" s="2" t="str">
        <f>vlookup(A20,'AlumniEI SIGARRA'!A$1:U$2600,21,0)</f>
        <v> L.EIC 2022/2023</v>
      </c>
    </row>
    <row r="21">
      <c r="A21" s="46">
        <v>2.01808549E8</v>
      </c>
      <c r="B21" s="47" t="s">
        <v>2866</v>
      </c>
      <c r="C21" s="47"/>
      <c r="D21" s="2" t="str">
        <f>vlookup(A21,'AlumniEI SIGARRA'!A$1:U$2600,21,0)</f>
        <v> L.EIC 2022/2023</v>
      </c>
    </row>
    <row r="22">
      <c r="A22" s="46">
        <v>2.01706518E8</v>
      </c>
      <c r="B22" s="47" t="s">
        <v>3828</v>
      </c>
      <c r="C22" s="47"/>
      <c r="D22" s="2" t="str">
        <f>vlookup(A22,'AlumniEI SIGARRA'!A$1:U$2600,21,0)</f>
        <v> L.EIC 2022/2023</v>
      </c>
    </row>
    <row r="23">
      <c r="A23" s="46">
        <v>2.02000163E8</v>
      </c>
      <c r="B23" s="47" t="s">
        <v>3898</v>
      </c>
      <c r="C23" s="47"/>
      <c r="D23" s="2" t="str">
        <f>vlookup(A23,'AlumniEI SIGARRA'!A$1:U$2600,21,0)</f>
        <v> L.EIC 2022/2023</v>
      </c>
    </row>
    <row r="24">
      <c r="A24" s="46">
        <v>2.01909937E8</v>
      </c>
      <c r="B24" s="47" t="s">
        <v>4869</v>
      </c>
      <c r="C24" s="47"/>
      <c r="D24" s="2" t="str">
        <f>vlookup(A24,'AlumniEI SIGARRA'!A$1:U$2600,21,0)</f>
        <v> L.EIC 2022/2023</v>
      </c>
    </row>
    <row r="25">
      <c r="A25" s="46">
        <v>2.02008867E8</v>
      </c>
      <c r="B25" s="47" t="s">
        <v>3719</v>
      </c>
      <c r="C25" s="47"/>
      <c r="D25" s="2" t="str">
        <f>vlookup(A25,'AlumniEI SIGARRA'!A$1:U$2600,21,0)</f>
        <v> L.EIC 2023/2024</v>
      </c>
    </row>
    <row r="26">
      <c r="A26" s="46">
        <v>1.99402887E8</v>
      </c>
      <c r="B26" s="47" t="s">
        <v>263</v>
      </c>
      <c r="C26" s="47"/>
      <c r="D26" s="2" t="str">
        <f>vlookup(A26,'AlumniEI SIGARRA'!A$1:U$2600,21,0)</f>
        <v> LEIC 1998/1999</v>
      </c>
    </row>
    <row r="27">
      <c r="A27" s="46">
        <v>1.9940126E8</v>
      </c>
      <c r="B27" s="47" t="s">
        <v>649</v>
      </c>
      <c r="C27" s="47"/>
      <c r="D27" s="2" t="str">
        <f>vlookup(A27,'AlumniEI SIGARRA'!A$1:U$2600,21,0)</f>
        <v> LEIC 1998/1999</v>
      </c>
    </row>
    <row r="28">
      <c r="A28" s="46">
        <v>1.99403028E8</v>
      </c>
      <c r="B28" s="47" t="s">
        <v>2797</v>
      </c>
      <c r="C28" s="47"/>
      <c r="D28" s="2" t="str">
        <f>vlookup(A28,'AlumniEI SIGARRA'!A$1:U$2600,21,0)</f>
        <v> LEIC 1998/1999</v>
      </c>
    </row>
    <row r="29">
      <c r="A29" s="46">
        <v>1.99401841E8</v>
      </c>
      <c r="B29" s="47" t="s">
        <v>5905</v>
      </c>
      <c r="C29" s="47"/>
      <c r="D29" s="2" t="str">
        <f>vlookup(A29,'AlumniEI SIGARRA'!A$1:U$2600,21,0)</f>
        <v> LEIC 1998/1999</v>
      </c>
    </row>
    <row r="30">
      <c r="A30" s="46">
        <v>1.99401849E8</v>
      </c>
      <c r="B30" s="47" t="s">
        <v>7582</v>
      </c>
      <c r="C30" s="47"/>
      <c r="D30" s="2" t="str">
        <f>vlookup(A30,'AlumniEI SIGARRA'!A$1:U$2600,21,0)</f>
        <v> LEIC 1998/1999</v>
      </c>
    </row>
    <row r="31">
      <c r="A31" s="46">
        <v>1.99504017E8</v>
      </c>
      <c r="B31" s="47" t="s">
        <v>207</v>
      </c>
      <c r="C31" s="47"/>
      <c r="D31" s="2" t="str">
        <f>vlookup(A31,'AlumniEI SIGARRA'!A$1:U$2600,21,0)</f>
        <v> LEIC 1999/2000</v>
      </c>
    </row>
    <row r="32">
      <c r="A32" s="46">
        <v>1.99504065E8</v>
      </c>
      <c r="B32" s="47" t="s">
        <v>2114</v>
      </c>
      <c r="C32" s="47"/>
      <c r="D32" s="2" t="str">
        <f>vlookup(A32,'AlumniEI SIGARRA'!A$1:U$2600,21,0)</f>
        <v> LEIC 1999/2000</v>
      </c>
    </row>
    <row r="33">
      <c r="A33" s="46">
        <v>1.99504066E8</v>
      </c>
      <c r="B33" s="47" t="s">
        <v>4575</v>
      </c>
      <c r="C33" s="47"/>
      <c r="D33" s="2" t="str">
        <f>vlookup(A33,'AlumniEI SIGARRA'!A$1:U$2600,21,0)</f>
        <v> LEIC 1999/2000</v>
      </c>
    </row>
    <row r="34">
      <c r="A34" s="46">
        <v>1.99401805E8</v>
      </c>
      <c r="B34" s="47" t="s">
        <v>5066</v>
      </c>
      <c r="C34" s="47"/>
      <c r="D34" s="2" t="str">
        <f>vlookup(A34,'AlumniEI SIGARRA'!A$1:U$2600,21,0)</f>
        <v> LEIC 1999/2000</v>
      </c>
    </row>
    <row r="35">
      <c r="A35" s="46">
        <v>1.99500188E8</v>
      </c>
      <c r="B35" s="47" t="s">
        <v>5110</v>
      </c>
      <c r="C35" s="47"/>
      <c r="D35" s="2" t="str">
        <f>vlookup(A35,'AlumniEI SIGARRA'!A$1:U$2600,21,0)</f>
        <v> LEIC 1999/2000</v>
      </c>
    </row>
    <row r="36">
      <c r="A36" s="46">
        <v>1.99402458E8</v>
      </c>
      <c r="B36" s="47" t="s">
        <v>5448</v>
      </c>
      <c r="C36" s="47"/>
      <c r="D36" s="2" t="str">
        <f>vlookup(A36,'AlumniEI SIGARRA'!A$1:U$2600,21,0)</f>
        <v> LEIC 1999/2000</v>
      </c>
    </row>
    <row r="37">
      <c r="A37" s="46">
        <v>1.99402317E8</v>
      </c>
      <c r="B37" s="47" t="s">
        <v>6108</v>
      </c>
      <c r="C37" s="47"/>
      <c r="D37" s="2" t="str">
        <f>vlookup(A37,'AlumniEI SIGARRA'!A$1:U$2600,21,0)</f>
        <v> LEIC 1999/2000</v>
      </c>
    </row>
    <row r="38">
      <c r="A38" s="46">
        <v>1.99402998E8</v>
      </c>
      <c r="B38" s="47" t="s">
        <v>6257</v>
      </c>
      <c r="C38" s="47"/>
      <c r="D38" s="2" t="str">
        <f>vlookup(A38,'AlumniEI SIGARRA'!A$1:U$2600,21,0)</f>
        <v> LEIC 1999/2000</v>
      </c>
    </row>
    <row r="39">
      <c r="A39" s="46">
        <v>1.99600237E8</v>
      </c>
      <c r="B39" s="47" t="s">
        <v>803</v>
      </c>
      <c r="C39" s="47"/>
      <c r="D39" s="2" t="str">
        <f>vlookup(A39,'AlumniEI SIGARRA'!A$1:U$2600,21,0)</f>
        <v> LEIC 2000/2001</v>
      </c>
    </row>
    <row r="40">
      <c r="A40" s="46">
        <v>1.99604373E8</v>
      </c>
      <c r="B40" s="47" t="s">
        <v>1501</v>
      </c>
      <c r="C40" s="47"/>
      <c r="D40" s="2" t="str">
        <f>vlookup(A40,'AlumniEI SIGARRA'!A$1:U$2600,21,0)</f>
        <v> LEIC 2000/2001</v>
      </c>
    </row>
    <row r="41">
      <c r="A41" s="46">
        <v>1.99602141E8</v>
      </c>
      <c r="B41" s="47" t="s">
        <v>2043</v>
      </c>
      <c r="C41" s="47"/>
      <c r="D41" s="2" t="str">
        <f>vlookup(A41,'AlumniEI SIGARRA'!A$1:U$2600,21,0)</f>
        <v> LEIC 2000/2001</v>
      </c>
    </row>
    <row r="42">
      <c r="A42" s="46">
        <v>1.99603173E8</v>
      </c>
      <c r="B42" s="47" t="s">
        <v>2191</v>
      </c>
      <c r="C42" s="47"/>
      <c r="D42" s="2" t="str">
        <f>vlookup(A42,'AlumniEI SIGARRA'!A$1:U$2600,21,0)</f>
        <v> LEIC 2000/2001</v>
      </c>
    </row>
    <row r="43">
      <c r="A43" s="46">
        <v>1.99602627E8</v>
      </c>
      <c r="B43" s="47" t="s">
        <v>3232</v>
      </c>
      <c r="C43" s="47"/>
      <c r="D43" s="2" t="str">
        <f>vlookup(A43,'AlumniEI SIGARRA'!A$1:U$2600,21,0)</f>
        <v> LEIC 2000/2001</v>
      </c>
    </row>
    <row r="44">
      <c r="A44" s="46">
        <v>1.99504006E8</v>
      </c>
      <c r="B44" s="47" t="s">
        <v>3293</v>
      </c>
      <c r="C44" s="47"/>
      <c r="D44" s="2" t="str">
        <f>vlookup(A44,'AlumniEI SIGARRA'!A$1:U$2600,21,0)</f>
        <v> LEIC 2000/2001</v>
      </c>
    </row>
    <row r="45">
      <c r="A45" s="46">
        <v>1.99600833E8</v>
      </c>
      <c r="B45" s="47" t="s">
        <v>3320</v>
      </c>
      <c r="C45" s="47"/>
      <c r="D45" s="2" t="str">
        <f>vlookup(A45,'AlumniEI SIGARRA'!A$1:U$2600,21,0)</f>
        <v> LEIC 2000/2001</v>
      </c>
    </row>
    <row r="46">
      <c r="A46" s="46">
        <v>1.99401835E8</v>
      </c>
      <c r="B46" s="47" t="s">
        <v>3792</v>
      </c>
      <c r="C46" s="47"/>
      <c r="D46" s="2" t="str">
        <f>vlookup(A46,'AlumniEI SIGARRA'!A$1:U$2600,21,0)</f>
        <v> LEIC 2000/2001</v>
      </c>
    </row>
    <row r="47">
      <c r="A47" s="46">
        <v>1.99601545E8</v>
      </c>
      <c r="B47" s="47" t="s">
        <v>4359</v>
      </c>
      <c r="C47" s="47"/>
      <c r="D47" s="2" t="str">
        <f>vlookup(A47,'AlumniEI SIGARRA'!A$1:U$2600,21,0)</f>
        <v> LEIC 2000/2001</v>
      </c>
    </row>
    <row r="48">
      <c r="A48" s="46">
        <v>1.99502384E8</v>
      </c>
      <c r="B48" s="47" t="s">
        <v>4645</v>
      </c>
      <c r="C48" s="47"/>
      <c r="D48" s="2" t="str">
        <f>vlookup(A48,'AlumniEI SIGARRA'!A$1:U$2600,21,0)</f>
        <v> LEIC 2000/2001</v>
      </c>
    </row>
    <row r="49">
      <c r="A49" s="46">
        <v>1.99602632E8</v>
      </c>
      <c r="B49" s="47" t="s">
        <v>5459</v>
      </c>
      <c r="C49" s="47"/>
      <c r="D49" s="2" t="str">
        <f>vlookup(A49,'AlumniEI SIGARRA'!A$1:U$2600,21,0)</f>
        <v> LEIC 2000/2001</v>
      </c>
    </row>
    <row r="50">
      <c r="A50" s="46">
        <v>1.99603805E8</v>
      </c>
      <c r="B50" s="47" t="s">
        <v>5601</v>
      </c>
      <c r="C50" s="47"/>
      <c r="D50" s="2" t="str">
        <f>vlookup(A50,'AlumniEI SIGARRA'!A$1:U$2600,21,0)</f>
        <v> LEIC 2000/2001</v>
      </c>
    </row>
    <row r="51">
      <c r="A51" s="46">
        <v>1.99602118E8</v>
      </c>
      <c r="B51" s="47" t="s">
        <v>5761</v>
      </c>
      <c r="C51" s="47"/>
      <c r="D51" s="2" t="str">
        <f>vlookup(A51,'AlumniEI SIGARRA'!A$1:U$2600,21,0)</f>
        <v> LEIC 2000/2001</v>
      </c>
    </row>
    <row r="52">
      <c r="A52" s="46">
        <v>1.99600238E8</v>
      </c>
      <c r="B52" s="47" t="s">
        <v>7016</v>
      </c>
      <c r="C52" s="47"/>
      <c r="D52" s="2" t="str">
        <f>vlookup(A52,'AlumniEI SIGARRA'!A$1:U$2600,21,0)</f>
        <v> LEIC 2000/2001</v>
      </c>
    </row>
    <row r="53">
      <c r="A53" s="46">
        <v>1.99602537E8</v>
      </c>
      <c r="B53" s="47" t="s">
        <v>7021</v>
      </c>
      <c r="C53" s="47"/>
      <c r="D53" s="2" t="str">
        <f>vlookup(A53,'AlumniEI SIGARRA'!A$1:U$2600,21,0)</f>
        <v> LEIC 2000/2001</v>
      </c>
    </row>
    <row r="54">
      <c r="A54" s="46">
        <v>1.99604337E8</v>
      </c>
      <c r="B54" s="47" t="s">
        <v>7691</v>
      </c>
      <c r="C54" s="47"/>
      <c r="D54" s="2" t="str">
        <f>vlookup(A54,'AlumniEI SIGARRA'!A$1:U$2600,21,0)</f>
        <v> LEIC 2000/2001</v>
      </c>
    </row>
    <row r="55">
      <c r="A55" s="46">
        <v>1.99703849E8</v>
      </c>
      <c r="B55" s="47" t="s">
        <v>189</v>
      </c>
      <c r="C55" s="47"/>
      <c r="D55" s="2" t="str">
        <f>vlookup(A55,'AlumniEI SIGARRA'!A$1:U$2600,21,0)</f>
        <v> LEIC 2001/2002</v>
      </c>
    </row>
    <row r="56">
      <c r="A56" s="46">
        <v>1.99704381E8</v>
      </c>
      <c r="B56" s="47" t="s">
        <v>3317</v>
      </c>
      <c r="C56" s="47"/>
      <c r="D56" s="2" t="str">
        <f>vlookup(A56,'AlumniEI SIGARRA'!A$1:U$2600,21,0)</f>
        <v> LEIC 2001/2002</v>
      </c>
    </row>
    <row r="57">
      <c r="A57" s="46">
        <v>1.99702626E8</v>
      </c>
      <c r="B57" s="47" t="s">
        <v>5798</v>
      </c>
      <c r="C57" s="47"/>
      <c r="D57" s="2" t="str">
        <f>vlookup(A57,'AlumniEI SIGARRA'!A$1:U$2600,21,0)</f>
        <v> LEIC 2001/2002</v>
      </c>
    </row>
    <row r="58">
      <c r="A58" s="46">
        <v>1.99804354E8</v>
      </c>
      <c r="B58" s="47" t="s">
        <v>102</v>
      </c>
      <c r="C58" s="47"/>
      <c r="D58" s="2" t="str">
        <f>vlookup(A58,'AlumniEI SIGARRA'!A$1:U$2600,21,0)</f>
        <v> LEIC 2002/2003</v>
      </c>
    </row>
    <row r="59">
      <c r="A59" s="46">
        <v>1.99800199E8</v>
      </c>
      <c r="B59" s="47" t="s">
        <v>1094</v>
      </c>
      <c r="C59" s="47"/>
      <c r="D59" s="2" t="str">
        <f>vlookup(A59,'AlumniEI SIGARRA'!A$1:U$2600,21,0)</f>
        <v> LEIC 2002/2003</v>
      </c>
    </row>
    <row r="60">
      <c r="A60" s="46">
        <v>1.99802061E8</v>
      </c>
      <c r="B60" s="47" t="s">
        <v>1417</v>
      </c>
      <c r="C60" s="47"/>
      <c r="D60" s="2" t="str">
        <f>vlookup(A60,'AlumniEI SIGARRA'!A$1:U$2600,21,0)</f>
        <v> LEIC 2002/2003</v>
      </c>
    </row>
    <row r="61">
      <c r="A61" s="46">
        <v>1.99801338E8</v>
      </c>
      <c r="B61" s="47" t="s">
        <v>2748</v>
      </c>
      <c r="C61" s="47"/>
      <c r="D61" s="2" t="str">
        <f>vlookup(A61,'AlumniEI SIGARRA'!A$1:U$2600,21,0)</f>
        <v> LEIC 2002/2003</v>
      </c>
    </row>
    <row r="62">
      <c r="A62" s="46">
        <v>1.99503393E8</v>
      </c>
      <c r="B62" s="47" t="s">
        <v>3859</v>
      </c>
      <c r="C62" s="47"/>
      <c r="D62" s="2" t="str">
        <f>vlookup(A62,'AlumniEI SIGARRA'!A$1:U$2600,21,0)</f>
        <v> LEIC 2002/2003</v>
      </c>
    </row>
    <row r="63">
      <c r="A63" s="46">
        <v>1.99704324E8</v>
      </c>
      <c r="B63" s="47" t="s">
        <v>5437</v>
      </c>
      <c r="C63" s="47"/>
      <c r="D63" s="2" t="str">
        <f>vlookup(A63,'AlumniEI SIGARRA'!A$1:U$2600,21,0)</f>
        <v> LEIC 2002/2003</v>
      </c>
    </row>
    <row r="64">
      <c r="A64" s="46">
        <v>1.99804446E8</v>
      </c>
      <c r="B64" s="47" t="s">
        <v>5800</v>
      </c>
      <c r="C64" s="47"/>
      <c r="D64" s="2" t="str">
        <f>vlookup(A64,'AlumniEI SIGARRA'!A$1:U$2600,21,0)</f>
        <v> LEIC 2002/2003</v>
      </c>
    </row>
    <row r="65">
      <c r="A65" s="46">
        <v>1.99404065E8</v>
      </c>
      <c r="B65" s="47" t="s">
        <v>6153</v>
      </c>
      <c r="C65" s="47"/>
      <c r="D65" s="2" t="str">
        <f>vlookup(A65,'AlumniEI SIGARRA'!A$1:U$2600,21,0)</f>
        <v> LEIC 2002/2003</v>
      </c>
    </row>
    <row r="66">
      <c r="A66" s="46">
        <v>1.99800781E8</v>
      </c>
      <c r="B66" s="47" t="s">
        <v>6285</v>
      </c>
      <c r="C66" s="47"/>
      <c r="D66" s="2" t="str">
        <f>vlookup(A66,'AlumniEI SIGARRA'!A$1:U$2600,21,0)</f>
        <v> LEIC 2002/2003</v>
      </c>
    </row>
    <row r="67">
      <c r="A67" s="46">
        <v>1.99700339E8</v>
      </c>
      <c r="B67" s="47" t="s">
        <v>6940</v>
      </c>
      <c r="C67" s="47"/>
      <c r="D67" s="2" t="str">
        <f>vlookup(A67,'AlumniEI SIGARRA'!A$1:U$2600,21,0)</f>
        <v> LEIC 2002/2003</v>
      </c>
    </row>
    <row r="68">
      <c r="A68" s="46">
        <v>1.99802546E8</v>
      </c>
      <c r="B68" s="47" t="s">
        <v>7545</v>
      </c>
      <c r="C68" s="47"/>
      <c r="D68" s="2" t="str">
        <f>vlookup(A68,'AlumniEI SIGARRA'!A$1:U$2600,21,0)</f>
        <v> LEIC 2002/2003</v>
      </c>
    </row>
    <row r="69">
      <c r="A69" s="46">
        <v>2.0000178E8</v>
      </c>
      <c r="B69" s="47" t="s">
        <v>1312</v>
      </c>
      <c r="C69" s="47"/>
      <c r="D69" s="2" t="str">
        <f>vlookup(A69,'AlumniEI SIGARRA'!A$1:U$2600,21,0)</f>
        <v> LEIC 2003/2004</v>
      </c>
    </row>
    <row r="70">
      <c r="A70" s="46">
        <v>1.99900306E8</v>
      </c>
      <c r="B70" s="47" t="s">
        <v>2700</v>
      </c>
      <c r="C70" s="47"/>
      <c r="D70" s="2" t="str">
        <f>vlookup(A70,'AlumniEI SIGARRA'!A$1:U$2600,21,0)</f>
        <v> LEIC 2003/2004</v>
      </c>
    </row>
    <row r="71">
      <c r="A71" s="46">
        <v>1.99904152E8</v>
      </c>
      <c r="B71" s="47" t="s">
        <v>3974</v>
      </c>
      <c r="C71" s="47"/>
      <c r="D71" s="2" t="str">
        <f>vlookup(A71,'AlumniEI SIGARRA'!A$1:U$2600,21,0)</f>
        <v> LEIC 2003/2004</v>
      </c>
    </row>
    <row r="72">
      <c r="A72" s="46">
        <v>1.99703191E8</v>
      </c>
      <c r="B72" s="47" t="s">
        <v>4395</v>
      </c>
      <c r="C72" s="47"/>
      <c r="D72" s="2" t="str">
        <f>vlookup(A72,'AlumniEI SIGARRA'!A$1:U$2600,21,0)</f>
        <v> LEIC 2003/2004</v>
      </c>
    </row>
    <row r="73">
      <c r="A73" s="46">
        <v>1.99502381E8</v>
      </c>
      <c r="B73" s="47" t="s">
        <v>5584</v>
      </c>
      <c r="C73" s="47"/>
      <c r="D73" s="2" t="str">
        <f>vlookup(A73,'AlumniEI SIGARRA'!A$1:U$2600,21,0)</f>
        <v> LEIC 2003/2004</v>
      </c>
    </row>
    <row r="74">
      <c r="A74" s="46">
        <v>1.99803193E8</v>
      </c>
      <c r="B74" s="47" t="s">
        <v>6818</v>
      </c>
      <c r="C74" s="47"/>
      <c r="D74" s="2" t="str">
        <f>vlookup(A74,'AlumniEI SIGARRA'!A$1:U$2600,21,0)</f>
        <v> LEIC 2003/2004</v>
      </c>
    </row>
    <row r="75">
      <c r="A75" s="46">
        <v>2.00000435E8</v>
      </c>
      <c r="B75" s="47" t="s">
        <v>2388</v>
      </c>
      <c r="C75" s="47"/>
      <c r="D75" s="2" t="str">
        <f>vlookup(A75,'AlumniEI SIGARRA'!A$1:U$2600,21,0)</f>
        <v> LEIC 2004/2005</v>
      </c>
    </row>
    <row r="76">
      <c r="A76" s="46">
        <v>2.00000383E8</v>
      </c>
      <c r="B76" s="47" t="s">
        <v>2752</v>
      </c>
      <c r="C76" s="47"/>
      <c r="D76" s="2" t="str">
        <f>vlookup(A76,'AlumniEI SIGARRA'!A$1:U$2600,21,0)</f>
        <v> LEIC 2004/2005</v>
      </c>
    </row>
    <row r="77">
      <c r="A77" s="46">
        <v>1.99900304E8</v>
      </c>
      <c r="B77" s="47" t="s">
        <v>4001</v>
      </c>
      <c r="C77" s="47"/>
      <c r="D77" s="2" t="str">
        <f>vlookup(A77,'AlumniEI SIGARRA'!A$1:U$2600,21,0)</f>
        <v> LEIC 2004/2005</v>
      </c>
    </row>
    <row r="78">
      <c r="A78" s="46">
        <v>1.99902817E8</v>
      </c>
      <c r="B78" s="47" t="s">
        <v>7188</v>
      </c>
      <c r="C78" s="47"/>
      <c r="D78" s="2" t="str">
        <f>vlookup(A78,'AlumniEI SIGARRA'!A$1:U$2600,21,0)</f>
        <v> LEIC 2004/2005</v>
      </c>
    </row>
    <row r="79">
      <c r="A79" s="46">
        <v>2.00100297E8</v>
      </c>
      <c r="B79" s="47" t="s">
        <v>4085</v>
      </c>
      <c r="C79" s="47"/>
      <c r="D79" s="2" t="str">
        <f>vlookup(A79,'AlumniEI SIGARRA'!A$1:U$2600,21,0)</f>
        <v> LEIC 2005/2006</v>
      </c>
    </row>
    <row r="80">
      <c r="A80" s="46">
        <v>2.00104271E8</v>
      </c>
      <c r="B80" s="47" t="s">
        <v>4943</v>
      </c>
      <c r="C80" s="47"/>
      <c r="D80" s="2" t="str">
        <f>vlookup(A80,'AlumniEI SIGARRA'!A$1:U$2600,21,0)</f>
        <v> LEIC 2005/2006</v>
      </c>
    </row>
    <row r="81">
      <c r="A81" s="46">
        <v>1.99903437E8</v>
      </c>
      <c r="B81" s="47" t="s">
        <v>4947</v>
      </c>
      <c r="C81" s="47"/>
      <c r="D81" s="2" t="str">
        <f>vlookup(A81,'AlumniEI SIGARRA'!A$1:U$2600,21,0)</f>
        <v> LEIC 2005/2006</v>
      </c>
    </row>
    <row r="82">
      <c r="A82" s="46">
        <v>2.0010427E8</v>
      </c>
      <c r="B82" s="47" t="s">
        <v>5549</v>
      </c>
      <c r="C82" s="47"/>
      <c r="D82" s="2" t="str">
        <f>vlookup(A82,'AlumniEI SIGARRA'!A$1:U$2600,21,0)</f>
        <v> LEIC 2005/2006</v>
      </c>
    </row>
    <row r="83">
      <c r="A83" s="46">
        <v>2.00201784E8</v>
      </c>
      <c r="B83" s="47" t="s">
        <v>3176</v>
      </c>
      <c r="C83" s="47"/>
      <c r="D83" s="2" t="str">
        <f>vlookup(A83,'AlumniEI SIGARRA'!A$1:U$2600,21,0)</f>
        <v> LEIC 2006/2007</v>
      </c>
    </row>
    <row r="84">
      <c r="A84" s="46">
        <v>2.00202373E8</v>
      </c>
      <c r="B84" s="47" t="s">
        <v>3238</v>
      </c>
      <c r="C84" s="47"/>
      <c r="D84" s="2" t="str">
        <f>vlookup(A84,'AlumniEI SIGARRA'!A$1:U$2600,21,0)</f>
        <v> LEIC 2006/2007</v>
      </c>
    </row>
    <row r="85">
      <c r="A85" s="46">
        <v>2.00003827E8</v>
      </c>
      <c r="B85" s="47" t="s">
        <v>3345</v>
      </c>
      <c r="C85" s="47"/>
      <c r="D85" s="2" t="str">
        <f>vlookup(A85,'AlumniEI SIGARRA'!A$1:U$2600,21,0)</f>
        <v> LEIC 2006/2007</v>
      </c>
    </row>
    <row r="86">
      <c r="A86" s="46">
        <v>2.01909575E8</v>
      </c>
      <c r="B86" s="47" t="s">
        <v>2499</v>
      </c>
      <c r="C86" s="47"/>
      <c r="D86" s="2" t="str">
        <f>vlookup(A86,'AlumniEI SIGARRA'!A$1:U$2600,21,0)</f>
        <v> M.EIC 2021/2022</v>
      </c>
    </row>
    <row r="87">
      <c r="A87" s="46">
        <v>2.01707311E8</v>
      </c>
      <c r="B87" s="47" t="s">
        <v>3400</v>
      </c>
      <c r="C87" s="47"/>
      <c r="D87" s="2" t="str">
        <f>vlookup(A87,'AlumniEI SIGARRA'!A$1:U$2600,21,0)</f>
        <v> M.EIC 2021/2022</v>
      </c>
    </row>
    <row r="88">
      <c r="A88" s="46">
        <v>2.01909577E8</v>
      </c>
      <c r="B88" s="47" t="s">
        <v>3768</v>
      </c>
      <c r="C88" s="47"/>
      <c r="D88" s="2" t="str">
        <f>vlookup(A88,'AlumniEI SIGARRA'!A$1:U$2600,21,0)</f>
        <v> M.EIC 2021/2022</v>
      </c>
    </row>
    <row r="89">
      <c r="A89" s="46">
        <v>2.01707054E8</v>
      </c>
      <c r="B89" s="47" t="s">
        <v>4096</v>
      </c>
      <c r="C89" s="47"/>
      <c r="D89" s="2" t="str">
        <f>vlookup(A89,'AlumniEI SIGARRA'!A$1:U$2600,21,0)</f>
        <v> M.EIC 2021/2022</v>
      </c>
    </row>
    <row r="90">
      <c r="A90" s="46">
        <v>2.01706065E8</v>
      </c>
      <c r="B90" s="47" t="s">
        <v>4766</v>
      </c>
      <c r="C90" s="47"/>
      <c r="D90" s="2" t="str">
        <f>vlookup(A90,'AlumniEI SIGARRA'!A$1:U$2600,21,0)</f>
        <v> M.EIC 2021/2022</v>
      </c>
    </row>
    <row r="91">
      <c r="A91" s="46">
        <v>2.01909578E8</v>
      </c>
      <c r="B91" s="47" t="s">
        <v>5260</v>
      </c>
      <c r="C91" s="47"/>
      <c r="D91" s="2" t="str">
        <f>vlookup(A91,'AlumniEI SIGARRA'!A$1:U$2600,21,0)</f>
        <v> M.EIC 2021/2022</v>
      </c>
    </row>
    <row r="92">
      <c r="A92" s="46">
        <v>2.02003377E8</v>
      </c>
      <c r="B92" s="47" t="s">
        <v>5347</v>
      </c>
      <c r="C92" s="47"/>
      <c r="D92" s="2" t="str">
        <f>vlookup(A92,'AlumniEI SIGARRA'!A$1:U$2600,21,0)</f>
        <v> M.EIC 2021/2022</v>
      </c>
    </row>
    <row r="93">
      <c r="A93" s="46">
        <v>2.01705615E8</v>
      </c>
      <c r="B93" s="47" t="s">
        <v>5708</v>
      </c>
      <c r="C93" s="47"/>
      <c r="D93" s="2" t="str">
        <f>vlookup(A93,'AlumniEI SIGARRA'!A$1:U$2600,21,0)</f>
        <v> M.EIC 2021/2022</v>
      </c>
    </row>
    <row r="94">
      <c r="A94" s="46">
        <v>2.01502847E8</v>
      </c>
      <c r="B94" s="47" t="s">
        <v>7252</v>
      </c>
      <c r="C94" s="47"/>
      <c r="D94" s="2" t="str">
        <f>vlookup(A94,'AlumniEI SIGARRA'!A$1:U$2600,21,0)</f>
        <v> M.EIC 2021/2022</v>
      </c>
    </row>
    <row r="95">
      <c r="A95" s="46">
        <v>2.01800149E8</v>
      </c>
      <c r="B95" s="47" t="s">
        <v>169</v>
      </c>
      <c r="C95" s="47"/>
      <c r="D95" s="2" t="str">
        <f>vlookup(A95,'AlumniEI SIGARRA'!A$1:U$2600,21,0)</f>
        <v> M.EIC 2022/2023</v>
      </c>
    </row>
    <row r="96">
      <c r="A96" s="46">
        <v>2.0180017E8</v>
      </c>
      <c r="B96" s="47" t="s">
        <v>881</v>
      </c>
      <c r="C96" s="47"/>
      <c r="D96" s="2" t="str">
        <f>vlookup(A96,'AlumniEI SIGARRA'!A$1:U$2600,21,0)</f>
        <v> M.EIC 2022/2023</v>
      </c>
    </row>
    <row r="97">
      <c r="A97" s="46">
        <v>2.02003218E8</v>
      </c>
      <c r="B97" s="47" t="s">
        <v>1887</v>
      </c>
      <c r="C97" s="47"/>
      <c r="D97" s="2" t="str">
        <f>vlookup(A97,'AlumniEI SIGARRA'!A$1:U$2600,21,0)</f>
        <v> M.EIC 2022/2023</v>
      </c>
    </row>
    <row r="98">
      <c r="A98" s="46">
        <v>2.01606486E8</v>
      </c>
      <c r="B98" s="47" t="s">
        <v>4990</v>
      </c>
      <c r="C98" s="47"/>
      <c r="D98" s="2" t="str">
        <f>vlookup(A98,'AlumniEI SIGARRA'!A$1:U$2600,21,0)</f>
        <v> M.EIC 2022/2023</v>
      </c>
    </row>
    <row r="99">
      <c r="A99" s="46">
        <v>2.01709051E8</v>
      </c>
      <c r="B99" s="47" t="s">
        <v>5251</v>
      </c>
      <c r="C99" s="47"/>
      <c r="D99" s="2" t="str">
        <f>vlookup(A99,'AlumniEI SIGARRA'!A$1:U$2600,21,0)</f>
        <v> M.EIC 2022/2023</v>
      </c>
    </row>
    <row r="100">
      <c r="A100" s="46">
        <v>2.0170686E8</v>
      </c>
      <c r="B100" s="47" t="s">
        <v>6390</v>
      </c>
      <c r="C100" s="47"/>
      <c r="D100" s="2" t="str">
        <f>vlookup(A100,'AlumniEI SIGARRA'!A$1:U$2600,21,0)</f>
        <v> M.EIC 2022/2023</v>
      </c>
    </row>
    <row r="101">
      <c r="A101" s="46">
        <v>2.02003219E8</v>
      </c>
      <c r="B101" s="47" t="s">
        <v>7517</v>
      </c>
      <c r="C101" s="47"/>
      <c r="D101" s="2" t="str">
        <f>vlookup(A101,'AlumniEI SIGARRA'!A$1:U$2600,21,0)</f>
        <v> M.EIC 2022/2023</v>
      </c>
    </row>
    <row r="102">
      <c r="A102" s="46">
        <v>1.99302155E8</v>
      </c>
      <c r="B102" s="47" t="s">
        <v>3800</v>
      </c>
      <c r="C102" s="47"/>
      <c r="D102" s="2" t="str">
        <f>vlookup(A102,'AlumniEI SIGARRA'!A$1:U$2600,21,0)</f>
        <v> MEI 2005/2006</v>
      </c>
    </row>
    <row r="103">
      <c r="A103" s="46">
        <v>2.00304772E8</v>
      </c>
      <c r="B103" s="47" t="s">
        <v>4712</v>
      </c>
      <c r="C103" s="47"/>
      <c r="D103" s="2" t="str">
        <f>vlookup(A103,'AlumniEI SIGARRA'!A$1:U$2600,21,0)</f>
        <v> MEI 2005/2006</v>
      </c>
    </row>
    <row r="104">
      <c r="A104" s="46">
        <v>1.99301707E8</v>
      </c>
      <c r="B104" s="47" t="s">
        <v>5214</v>
      </c>
      <c r="C104" s="47"/>
      <c r="D104" s="2" t="str">
        <f>vlookup(A104,'AlumniEI SIGARRA'!A$1:U$2600,21,0)</f>
        <v> MIEIC 2008/2009</v>
      </c>
    </row>
    <row r="105">
      <c r="A105" s="46">
        <v>2.00402798E8</v>
      </c>
      <c r="B105" s="47" t="s">
        <v>5769</v>
      </c>
      <c r="C105" s="47"/>
      <c r="D105" s="2" t="str">
        <f>vlookup(A105,'AlumniEI SIGARRA'!A$1:U$2600,21,0)</f>
        <v> MIEIC 2008/2009</v>
      </c>
    </row>
    <row r="106">
      <c r="A106" s="46">
        <v>2.00707572E8</v>
      </c>
      <c r="B106" s="47" t="s">
        <v>3284</v>
      </c>
      <c r="C106" s="47"/>
      <c r="D106" s="2" t="str">
        <f>vlookup(A106,'AlumniEI SIGARRA'!A$1:U$2600,21,0)</f>
        <v> MIEIC 2009/2010</v>
      </c>
    </row>
    <row r="107">
      <c r="A107" s="46">
        <v>2.01306622E8</v>
      </c>
      <c r="B107" s="47" t="s">
        <v>4399</v>
      </c>
      <c r="C107" s="47"/>
      <c r="D107" s="2" t="str">
        <f>vlookup(A107,'AlumniEI SIGARRA'!A$1:U$2600,21,0)</f>
        <v> MIEIC 2015/2016</v>
      </c>
    </row>
    <row r="108">
      <c r="A108" s="46">
        <v>2.01207132E8</v>
      </c>
      <c r="B108" s="47" t="s">
        <v>117</v>
      </c>
      <c r="C108" s="47"/>
      <c r="D108" s="2" t="str">
        <f>vlookup(A108,'AlumniEI SIGARRA'!A$1:U$2600,21,0)</f>
        <v> MIEIC 2016/2017</v>
      </c>
    </row>
    <row r="109">
      <c r="A109" s="46">
        <v>2.01201786E8</v>
      </c>
      <c r="B109" s="47" t="s">
        <v>211</v>
      </c>
      <c r="C109" s="47"/>
      <c r="D109" s="2" t="str">
        <f>vlookup(A109,'AlumniEI SIGARRA'!A$1:U$2600,21,0)</f>
        <v> MIEIC 2016/2017</v>
      </c>
    </row>
    <row r="110">
      <c r="A110" s="46">
        <v>2.01208184E8</v>
      </c>
      <c r="B110" s="47" t="s">
        <v>576</v>
      </c>
      <c r="C110" s="47"/>
      <c r="D110" s="2" t="str">
        <f>vlookup(A110,'AlumniEI SIGARRA'!A$1:U$2600,21,0)</f>
        <v> MIEIC 2016/2017</v>
      </c>
    </row>
    <row r="111">
      <c r="A111" s="46">
        <v>2.01204946E8</v>
      </c>
      <c r="B111" s="47" t="s">
        <v>744</v>
      </c>
      <c r="C111" s="47"/>
      <c r="D111" s="2" t="str">
        <f>vlookup(A111,'AlumniEI SIGARRA'!A$1:U$2600,21,0)</f>
        <v> MIEIC 2016/2017</v>
      </c>
    </row>
    <row r="112">
      <c r="A112" s="46">
        <v>2.01207063E8</v>
      </c>
      <c r="B112" s="47" t="s">
        <v>984</v>
      </c>
      <c r="C112" s="47"/>
      <c r="D112" s="2" t="str">
        <f>vlookup(A112,'AlumniEI SIGARRA'!A$1:U$2600,21,0)</f>
        <v> MIEIC 2016/2017</v>
      </c>
    </row>
    <row r="113">
      <c r="A113" s="46">
        <v>2.01203859E8</v>
      </c>
      <c r="B113" s="47" t="s">
        <v>1750</v>
      </c>
      <c r="C113" s="47"/>
      <c r="D113" s="2" t="str">
        <f>vlookup(A113,'AlumniEI SIGARRA'!A$1:U$2600,21,0)</f>
        <v> MIEIC 2016/2017</v>
      </c>
    </row>
    <row r="114">
      <c r="A114" s="46">
        <v>2.01204989E8</v>
      </c>
      <c r="B114" s="47" t="s">
        <v>1902</v>
      </c>
      <c r="C114" s="47"/>
      <c r="D114" s="2" t="str">
        <f>vlookup(A114,'AlumniEI SIGARRA'!A$1:U$2600,21,0)</f>
        <v> MIEIC 2016/2017</v>
      </c>
    </row>
    <row r="115">
      <c r="A115" s="46">
        <v>2.01208167E8</v>
      </c>
      <c r="B115" s="47" t="s">
        <v>2366</v>
      </c>
      <c r="C115" s="47"/>
      <c r="D115" s="2" t="str">
        <f>vlookup(A115,'AlumniEI SIGARRA'!A$1:U$2600,21,0)</f>
        <v> MIEIC 2016/2017</v>
      </c>
    </row>
    <row r="116">
      <c r="A116" s="46">
        <v>2.01202772E8</v>
      </c>
      <c r="B116" s="47" t="s">
        <v>2619</v>
      </c>
      <c r="C116" s="47"/>
      <c r="D116" s="2" t="str">
        <f>vlookup(A116,'AlumniEI SIGARRA'!A$1:U$2600,21,0)</f>
        <v> MIEIC 2016/2017</v>
      </c>
    </row>
    <row r="117">
      <c r="A117" s="46">
        <v>2.01203873E8</v>
      </c>
      <c r="B117" s="47" t="s">
        <v>3221</v>
      </c>
      <c r="C117" s="47"/>
      <c r="D117" s="2" t="str">
        <f>vlookup(A117,'AlumniEI SIGARRA'!A$1:U$2600,21,0)</f>
        <v> MIEIC 2016/2017</v>
      </c>
    </row>
    <row r="118">
      <c r="A118" s="46">
        <v>2.01206141E8</v>
      </c>
      <c r="B118" s="47" t="s">
        <v>3368</v>
      </c>
      <c r="C118" s="47"/>
      <c r="D118" s="2" t="str">
        <f>vlookup(A118,'AlumniEI SIGARRA'!A$1:U$2600,21,0)</f>
        <v> MIEIC 2016/2017</v>
      </c>
    </row>
    <row r="119">
      <c r="A119" s="46">
        <v>2.01208161E8</v>
      </c>
      <c r="B119" s="47" t="s">
        <v>4137</v>
      </c>
      <c r="C119" s="47"/>
      <c r="D119" s="2" t="str">
        <f>vlookup(A119,'AlumniEI SIGARRA'!A$1:U$2600,21,0)</f>
        <v> MIEIC 2016/2017</v>
      </c>
    </row>
    <row r="120">
      <c r="A120" s="46">
        <v>2.01200688E8</v>
      </c>
      <c r="B120" s="47" t="s">
        <v>4426</v>
      </c>
      <c r="C120" s="47"/>
      <c r="D120" s="2" t="str">
        <f>vlookup(A120,'AlumniEI SIGARRA'!A$1:U$2600,21,0)</f>
        <v> MIEIC 2016/2017</v>
      </c>
    </row>
    <row r="121">
      <c r="A121" s="46">
        <v>2.01207224E8</v>
      </c>
      <c r="B121" s="47" t="s">
        <v>4554</v>
      </c>
      <c r="C121" s="47"/>
      <c r="D121" s="2" t="str">
        <f>vlookup(A121,'AlumniEI SIGARRA'!A$1:U$2600,21,0)</f>
        <v> MIEIC 2016/2017</v>
      </c>
    </row>
    <row r="122">
      <c r="A122" s="46">
        <v>2.01204016E8</v>
      </c>
      <c r="B122" s="47" t="s">
        <v>4694</v>
      </c>
      <c r="C122" s="47"/>
      <c r="D122" s="2" t="str">
        <f>vlookup(A122,'AlumniEI SIGARRA'!A$1:U$2600,21,0)</f>
        <v> MIEIC 2016/2017</v>
      </c>
    </row>
    <row r="123">
      <c r="A123" s="46">
        <v>2.01204979E8</v>
      </c>
      <c r="B123" s="47" t="s">
        <v>4925</v>
      </c>
      <c r="C123" s="47"/>
      <c r="D123" s="2" t="str">
        <f>vlookup(A123,'AlumniEI SIGARRA'!A$1:U$2600,21,0)</f>
        <v> MIEIC 2016/2017</v>
      </c>
    </row>
    <row r="124">
      <c r="A124" s="46">
        <v>2.01203906E8</v>
      </c>
      <c r="B124" s="47" t="s">
        <v>5044</v>
      </c>
      <c r="C124" s="47"/>
      <c r="D124" s="2" t="str">
        <f>vlookup(A124,'AlumniEI SIGARRA'!A$1:U$2600,21,0)</f>
        <v> MIEIC 2016/2017</v>
      </c>
    </row>
    <row r="125">
      <c r="A125" s="46">
        <v>2.01206054E8</v>
      </c>
      <c r="B125" s="47" t="s">
        <v>6166</v>
      </c>
      <c r="C125" s="47"/>
      <c r="D125" s="2" t="str">
        <f>vlookup(A125,'AlumniEI SIGARRA'!A$1:U$2600,21,0)</f>
        <v> MIEIC 2016/2017</v>
      </c>
    </row>
    <row r="126">
      <c r="A126" s="46">
        <v>2.01207062E8</v>
      </c>
      <c r="B126" s="47" t="s">
        <v>7148</v>
      </c>
      <c r="C126" s="47"/>
      <c r="D126" s="2" t="str">
        <f>vlookup(A126,'AlumniEI SIGARRA'!A$1:U$2600,21,0)</f>
        <v> MIEIC 2016/2017</v>
      </c>
    </row>
    <row r="127">
      <c r="A127" s="46">
        <v>2.01201717E8</v>
      </c>
      <c r="B127" s="47" t="s">
        <v>7369</v>
      </c>
      <c r="C127" s="47"/>
      <c r="D127" s="2" t="str">
        <f>vlookup(A127,'AlumniEI SIGARRA'!A$1:U$2600,21,0)</f>
        <v> MIEIC 2016/2017</v>
      </c>
    </row>
    <row r="128">
      <c r="A128" s="46">
        <v>2.01108019E8</v>
      </c>
      <c r="B128" s="47" t="s">
        <v>1806</v>
      </c>
      <c r="C128" s="47"/>
      <c r="D128" s="2" t="str">
        <f>vlookup(A128,'AlumniEI SIGARRA'!A$1:U$2600,21,0)</f>
        <v> MIEIC 2017/2018</v>
      </c>
    </row>
    <row r="129">
      <c r="A129" s="46">
        <v>2.01304646E8</v>
      </c>
      <c r="B129" s="47" t="s">
        <v>2401</v>
      </c>
      <c r="C129" s="47"/>
      <c r="D129" s="2" t="str">
        <f>vlookup(A129,'AlumniEI SIGARRA'!A$1:U$2600,21,0)</f>
        <v> MIEIC 2017/2018</v>
      </c>
    </row>
    <row r="130">
      <c r="A130" s="46">
        <v>2.0130856E8</v>
      </c>
      <c r="B130" s="47" t="s">
        <v>3187</v>
      </c>
      <c r="C130" s="47"/>
      <c r="D130" s="2" t="str">
        <f>vlookup(A130,'AlumniEI SIGARRA'!A$1:U$2600,21,0)</f>
        <v> MIEIC 2017/2018</v>
      </c>
    </row>
    <row r="131">
      <c r="A131" s="46">
        <v>2.01202761E8</v>
      </c>
      <c r="B131" s="47" t="s">
        <v>3273</v>
      </c>
      <c r="C131" s="47"/>
      <c r="D131" s="2" t="str">
        <f>vlookup(A131,'AlumniEI SIGARRA'!A$1:U$2600,21,0)</f>
        <v> MIEIC 2017/2018</v>
      </c>
    </row>
    <row r="132">
      <c r="A132" s="46">
        <v>2.01206044E8</v>
      </c>
      <c r="B132" s="47" t="s">
        <v>3632</v>
      </c>
      <c r="C132" s="47"/>
      <c r="D132" s="2" t="str">
        <f>vlookup(A132,'AlumniEI SIGARRA'!A$1:U$2600,21,0)</f>
        <v> MIEIC 2017/2018</v>
      </c>
    </row>
    <row r="133">
      <c r="A133" s="46">
        <v>2.01206017E8</v>
      </c>
      <c r="B133" s="47" t="s">
        <v>3763</v>
      </c>
      <c r="C133" s="47"/>
      <c r="D133" s="2" t="str">
        <f>vlookup(A133,'AlumniEI SIGARRA'!A$1:U$2600,21,0)</f>
        <v> MIEIC 2017/2018</v>
      </c>
    </row>
    <row r="134">
      <c r="A134" s="46">
        <v>2.01203872E8</v>
      </c>
      <c r="B134" s="47" t="s">
        <v>4679</v>
      </c>
      <c r="C134" s="47"/>
      <c r="D134" s="2" t="str">
        <f>vlookup(A134,'AlumniEI SIGARRA'!A$1:U$2600,21,0)</f>
        <v> MIEIC 2017/2018</v>
      </c>
    </row>
    <row r="135">
      <c r="A135" s="46">
        <v>2.01204026E8</v>
      </c>
      <c r="B135" s="47" t="s">
        <v>4921</v>
      </c>
      <c r="C135" s="47"/>
      <c r="D135" s="2" t="str">
        <f>vlookup(A135,'AlumniEI SIGARRA'!A$1:U$2600,21,0)</f>
        <v> MIEIC 2017/2018</v>
      </c>
    </row>
    <row r="136">
      <c r="A136" s="46">
        <v>2.01303894E8</v>
      </c>
      <c r="B136" s="47" t="s">
        <v>5144</v>
      </c>
      <c r="C136" s="47"/>
      <c r="D136" s="2" t="str">
        <f>vlookup(A136,'AlumniEI SIGARRA'!A$1:U$2600,21,0)</f>
        <v> MIEIC 2017/2018</v>
      </c>
    </row>
    <row r="137">
      <c r="A137" s="46">
        <v>2.01200642E8</v>
      </c>
      <c r="B137" s="47" t="s">
        <v>5472</v>
      </c>
      <c r="C137" s="47"/>
      <c r="D137" s="2" t="str">
        <f>vlookup(A137,'AlumniEI SIGARRA'!A$1:U$2600,21,0)</f>
        <v> MIEIC 2017/2018</v>
      </c>
    </row>
    <row r="138">
      <c r="A138" s="46">
        <v>2.01307852E8</v>
      </c>
      <c r="B138" s="47" t="s">
        <v>240</v>
      </c>
      <c r="C138" s="47"/>
      <c r="D138" s="2" t="str">
        <f>vlookup(A138,'AlumniEI SIGARRA'!A$1:U$2600,21,0)</f>
        <v> MIEIC 2018/2019</v>
      </c>
    </row>
    <row r="139">
      <c r="A139" s="46">
        <v>2.01403053E8</v>
      </c>
      <c r="B139" s="47" t="s">
        <v>721</v>
      </c>
      <c r="C139" s="47"/>
      <c r="D139" s="2" t="str">
        <f>vlookup(A139,'AlumniEI SIGARRA'!A$1:U$2600,21,0)</f>
        <v> MIEIC 2018/2019</v>
      </c>
    </row>
    <row r="140">
      <c r="A140" s="46">
        <v>2.01500072E8</v>
      </c>
      <c r="B140" s="47" t="s">
        <v>2152</v>
      </c>
      <c r="C140" s="47"/>
      <c r="D140" s="2" t="str">
        <f>vlookup(A140,'AlumniEI SIGARRA'!A$1:U$2600,21,0)</f>
        <v> MIEIC 2018/2019</v>
      </c>
    </row>
    <row r="141">
      <c r="A141" s="46">
        <v>2.01404332E8</v>
      </c>
      <c r="B141" s="47" t="s">
        <v>3035</v>
      </c>
      <c r="C141" s="47"/>
      <c r="D141" s="2" t="str">
        <f>vlookup(A141,'AlumniEI SIGARRA'!A$1:U$2600,21,0)</f>
        <v> MIEIC 2018/2019</v>
      </c>
    </row>
    <row r="142">
      <c r="A142" s="46">
        <v>2.01405652E8</v>
      </c>
      <c r="B142" s="47" t="s">
        <v>3258</v>
      </c>
      <c r="C142" s="47"/>
      <c r="D142" s="2" t="str">
        <f>vlookup(A142,'AlumniEI SIGARRA'!A$1:U$2600,21,0)</f>
        <v> MIEIC 2018/2019</v>
      </c>
    </row>
    <row r="143">
      <c r="A143" s="46">
        <v>2.01304395E8</v>
      </c>
      <c r="B143" s="47" t="s">
        <v>3674</v>
      </c>
      <c r="C143" s="47"/>
      <c r="D143" s="2" t="str">
        <f>vlookup(A143,'AlumniEI SIGARRA'!A$1:U$2600,21,0)</f>
        <v> MIEIC 2018/2019</v>
      </c>
    </row>
    <row r="144">
      <c r="A144" s="46">
        <v>2.01207133E8</v>
      </c>
      <c r="B144" s="47" t="s">
        <v>3862</v>
      </c>
      <c r="C144" s="47"/>
      <c r="D144" s="2" t="str">
        <f>vlookup(A144,'AlumniEI SIGARRA'!A$1:U$2600,21,0)</f>
        <v> MIEIC 2018/2019</v>
      </c>
    </row>
    <row r="145">
      <c r="A145" s="46">
        <v>2.01607941E8</v>
      </c>
      <c r="B145" s="47" t="s">
        <v>5187</v>
      </c>
      <c r="C145" s="47"/>
      <c r="D145" s="2" t="str">
        <f>vlookup(A145,'AlumniEI SIGARRA'!A$1:U$2600,21,0)</f>
        <v> MIEIC 2018/2019</v>
      </c>
    </row>
    <row r="146">
      <c r="A146" s="46">
        <v>2.01201737E8</v>
      </c>
      <c r="B146" s="47" t="s">
        <v>5811</v>
      </c>
      <c r="C146" s="47"/>
      <c r="D146" s="2" t="str">
        <f>vlookup(A146,'AlumniEI SIGARRA'!A$1:U$2600,21,0)</f>
        <v> MIEIC 2018/2019</v>
      </c>
    </row>
    <row r="147">
      <c r="A147" s="46">
        <v>2.01306506E8</v>
      </c>
      <c r="B147" s="47" t="s">
        <v>6265</v>
      </c>
      <c r="C147" s="47"/>
      <c r="D147" s="2" t="str">
        <f>vlookup(A147,'AlumniEI SIGARRA'!A$1:U$2600,21,0)</f>
        <v> MIEIC 2018/2019</v>
      </c>
    </row>
    <row r="148">
      <c r="A148" s="46">
        <v>2.01502862E8</v>
      </c>
      <c r="B148" s="47" t="s">
        <v>6569</v>
      </c>
      <c r="C148" s="47"/>
      <c r="D148" s="2" t="str">
        <f>vlookup(A148,'AlumniEI SIGARRA'!A$1:U$2600,21,0)</f>
        <v> MIEIC 2018/2019</v>
      </c>
    </row>
    <row r="149">
      <c r="A149" s="46">
        <v>2.01201775E8</v>
      </c>
      <c r="B149" s="47" t="s">
        <v>6731</v>
      </c>
      <c r="C149" s="47"/>
      <c r="D149" s="2" t="str">
        <f>vlookup(A149,'AlumniEI SIGARRA'!A$1:U$2600,21,0)</f>
        <v> MIEIC 2018/2019</v>
      </c>
    </row>
    <row r="150">
      <c r="A150" s="46">
        <v>2.01610655E8</v>
      </c>
      <c r="B150" s="47" t="s">
        <v>7240</v>
      </c>
      <c r="C150" s="47"/>
      <c r="D150" s="2" t="str">
        <f>vlookup(A150,'AlumniEI SIGARRA'!A$1:U$2600,21,0)</f>
        <v> MIEIC 2018/2019</v>
      </c>
    </row>
    <row r="151">
      <c r="A151" s="46">
        <v>2.01709001E8</v>
      </c>
      <c r="B151" s="47" t="s">
        <v>92</v>
      </c>
      <c r="C151" s="47"/>
      <c r="D151" s="2" t="str">
        <f>vlookup(A151,'AlumniEI SIGARRA'!A$1:U$2600,21,0)</f>
        <v> MIEIC 2019/2020</v>
      </c>
    </row>
    <row r="152">
      <c r="A152" s="46">
        <v>2.01700491E8</v>
      </c>
      <c r="B152" s="47" t="s">
        <v>837</v>
      </c>
      <c r="C152" s="47"/>
      <c r="D152" s="2" t="str">
        <f>vlookup(A152,'AlumniEI SIGARRA'!A$1:U$2600,21,0)</f>
        <v> MIEIC 2019/2020</v>
      </c>
    </row>
    <row r="153">
      <c r="A153" s="46">
        <v>2.01505633E8</v>
      </c>
      <c r="B153" s="47" t="s">
        <v>842</v>
      </c>
      <c r="C153" s="47"/>
      <c r="D153" s="2" t="str">
        <f>vlookup(A153,'AlumniEI SIGARRA'!A$1:U$2600,21,0)</f>
        <v> MIEIC 2019/2020</v>
      </c>
    </row>
    <row r="154">
      <c r="A154" s="46">
        <v>2.01506365E8</v>
      </c>
      <c r="B154" s="47" t="s">
        <v>1459</v>
      </c>
      <c r="C154" s="47"/>
      <c r="D154" s="2" t="str">
        <f>vlookup(A154,'AlumniEI SIGARRA'!A$1:U$2600,21,0)</f>
        <v> MIEIC 2019/2020</v>
      </c>
    </row>
    <row r="155">
      <c r="A155" s="46">
        <v>2.01607927E8</v>
      </c>
      <c r="B155" s="47" t="s">
        <v>1504</v>
      </c>
      <c r="C155" s="47"/>
      <c r="D155" s="2" t="str">
        <f>vlookup(A155,'AlumniEI SIGARRA'!A$1:U$2600,21,0)</f>
        <v> MIEIC 2019/2020</v>
      </c>
    </row>
    <row r="156">
      <c r="A156" s="46">
        <v>2.01504326E8</v>
      </c>
      <c r="B156" s="47" t="s">
        <v>1771</v>
      </c>
      <c r="C156" s="47"/>
      <c r="D156" s="2" t="str">
        <f>vlookup(A156,'AlumniEI SIGARRA'!A$1:U$2600,21,0)</f>
        <v> MIEIC 2019/2020</v>
      </c>
    </row>
    <row r="157">
      <c r="A157" s="46">
        <v>2.01505394E8</v>
      </c>
      <c r="B157" s="47" t="s">
        <v>5382</v>
      </c>
      <c r="C157" s="47"/>
      <c r="D157" s="2" t="str">
        <f>vlookup(A157,'AlumniEI SIGARRA'!A$1:U$2600,21,0)</f>
        <v> MIEIC 2019/2020</v>
      </c>
    </row>
    <row r="158">
      <c r="A158" s="46">
        <v>2.01504638E8</v>
      </c>
      <c r="B158" s="47" t="s">
        <v>6342</v>
      </c>
      <c r="C158" s="47"/>
      <c r="D158" s="2" t="str">
        <f>vlookup(A158,'AlumniEI SIGARRA'!A$1:U$2600,21,0)</f>
        <v> MIEIC 2019/2020</v>
      </c>
    </row>
    <row r="159">
      <c r="A159" s="46">
        <v>2.01406136E8</v>
      </c>
      <c r="B159" s="47" t="s">
        <v>6999</v>
      </c>
      <c r="C159" s="47"/>
      <c r="D159" s="2" t="str">
        <f>vlookup(A159,'AlumniEI SIGARRA'!A$1:U$2600,21,0)</f>
        <v> MIEIC 2019/2020</v>
      </c>
    </row>
    <row r="160">
      <c r="A160" s="46">
        <v>2.00505634E8</v>
      </c>
      <c r="B160" s="47" t="s">
        <v>433</v>
      </c>
      <c r="C160" s="47"/>
      <c r="D160" s="2" t="str">
        <f>vlookup(A160,'AlumniEI SIGARRA'!A$1:U$2600,21,0)</f>
        <v> MIEIC 2020/2021</v>
      </c>
    </row>
    <row r="161">
      <c r="A161" s="46">
        <v>2.01607926E8</v>
      </c>
      <c r="B161" s="47" t="s">
        <v>638</v>
      </c>
      <c r="C161" s="47"/>
      <c r="D161" s="2" t="str">
        <f>vlookup(A161,'AlumniEI SIGARRA'!A$1:U$2600,21,0)</f>
        <v> MIEIC 2020/2021</v>
      </c>
    </row>
    <row r="162">
      <c r="A162" s="46">
        <v>2.01502858E8</v>
      </c>
      <c r="B162" s="47" t="s">
        <v>835</v>
      </c>
      <c r="C162" s="47"/>
      <c r="D162" s="2" t="str">
        <f>vlookup(A162,'AlumniEI SIGARRA'!A$1:U$2600,21,0)</f>
        <v> MIEIC 2020/2021</v>
      </c>
    </row>
    <row r="163">
      <c r="A163" s="46">
        <v>2.01504614E8</v>
      </c>
      <c r="B163" s="47" t="s">
        <v>1656</v>
      </c>
      <c r="C163" s="47"/>
      <c r="D163" s="2" t="str">
        <f>vlookup(A163,'AlumniEI SIGARRA'!A$1:U$2600,21,0)</f>
        <v> MIEIC 2020/2021</v>
      </c>
    </row>
    <row r="164">
      <c r="A164" s="46">
        <v>2.01607928E8</v>
      </c>
      <c r="B164" s="47" t="s">
        <v>2300</v>
      </c>
      <c r="C164" s="47"/>
      <c r="D164" s="2" t="str">
        <f>vlookup(A164,'AlumniEI SIGARRA'!A$1:U$2600,21,0)</f>
        <v> MIEIC 2020/2021</v>
      </c>
    </row>
    <row r="165">
      <c r="A165" s="46">
        <v>2.01607929E8</v>
      </c>
      <c r="B165" s="47" t="s">
        <v>2329</v>
      </c>
      <c r="C165" s="47"/>
      <c r="D165" s="2" t="str">
        <f>vlookup(A165,'AlumniEI SIGARRA'!A$1:U$2600,21,0)</f>
        <v> MIEIC 2020/2021</v>
      </c>
    </row>
    <row r="166">
      <c r="A166" s="46">
        <v>2.0140803E8</v>
      </c>
      <c r="B166" s="47" t="s">
        <v>2351</v>
      </c>
      <c r="C166" s="47"/>
      <c r="D166" s="2" t="str">
        <f>vlookup(A166,'AlumniEI SIGARRA'!A$1:U$2600,21,0)</f>
        <v> MIEIC 2020/2021</v>
      </c>
    </row>
    <row r="167">
      <c r="A167" s="46">
        <v>2.01709049E8</v>
      </c>
      <c r="B167" s="47" t="s">
        <v>2510</v>
      </c>
      <c r="C167" s="47"/>
      <c r="D167" s="2" t="str">
        <f>vlookup(A167,'AlumniEI SIGARRA'!A$1:U$2600,21,0)</f>
        <v> MIEIC 2020/2021</v>
      </c>
    </row>
    <row r="168">
      <c r="A168" s="46">
        <v>2.0160832E8</v>
      </c>
      <c r="B168" s="47" t="s">
        <v>2638</v>
      </c>
      <c r="C168" s="47"/>
      <c r="D168" s="2" t="str">
        <f>vlookup(A168,'AlumniEI SIGARRA'!A$1:U$2600,21,0)</f>
        <v> MIEIC 2020/2021</v>
      </c>
    </row>
    <row r="169">
      <c r="A169" s="46">
        <v>2.01303962E8</v>
      </c>
      <c r="B169" s="47" t="s">
        <v>3263</v>
      </c>
      <c r="C169" s="47"/>
      <c r="D169" s="2" t="str">
        <f>vlookup(A169,'AlumniEI SIGARRA'!A$1:U$2600,21,0)</f>
        <v> MIEIC 2020/2021</v>
      </c>
    </row>
    <row r="170">
      <c r="A170" s="46">
        <v>2.0160319E8</v>
      </c>
      <c r="B170" s="47" t="s">
        <v>3275</v>
      </c>
      <c r="C170" s="47"/>
      <c r="D170" s="2" t="str">
        <f>vlookup(A170,'AlumniEI SIGARRA'!A$1:U$2600,21,0)</f>
        <v> MIEIC 2020/2021</v>
      </c>
    </row>
    <row r="171">
      <c r="A171" s="46">
        <v>2.0160793E8</v>
      </c>
      <c r="B171" s="47" t="s">
        <v>3387</v>
      </c>
      <c r="C171" s="47"/>
      <c r="D171" s="2" t="str">
        <f>vlookup(A171,'AlumniEI SIGARRA'!A$1:U$2600,21,0)</f>
        <v> MIEIC 2020/2021</v>
      </c>
    </row>
    <row r="172">
      <c r="A172" s="46">
        <v>2.01609149E8</v>
      </c>
      <c r="B172" s="47" t="s">
        <v>5185</v>
      </c>
      <c r="C172" s="47"/>
      <c r="D172" s="2" t="str">
        <f>vlookup(A172,'AlumniEI SIGARRA'!A$1:U$2600,21,0)</f>
        <v> MIEIC 2020/2021</v>
      </c>
    </row>
    <row r="173">
      <c r="A173" s="46">
        <v>2.01206045E8</v>
      </c>
      <c r="B173" s="47" t="s">
        <v>5782</v>
      </c>
      <c r="C173" s="47"/>
      <c r="D173" s="2" t="str">
        <f>vlookup(A173,'AlumniEI SIGARRA'!A$1:U$2600,21,0)</f>
        <v> MIEIC 2020/2021</v>
      </c>
    </row>
    <row r="174">
      <c r="A174" s="46">
        <v>2.01200764E8</v>
      </c>
      <c r="B174" s="47" t="s">
        <v>6029</v>
      </c>
      <c r="C174" s="47"/>
      <c r="D174" s="2" t="str">
        <f>vlookup(A174,'AlumniEI SIGARRA'!A$1:U$2600,21,0)</f>
        <v> MIEIC 2020/2021</v>
      </c>
    </row>
    <row r="175">
      <c r="A175" s="46">
        <v>2.0160778E8</v>
      </c>
      <c r="B175" s="47" t="s">
        <v>6576</v>
      </c>
      <c r="C175" s="47"/>
      <c r="D175" s="2" t="str">
        <f>vlookup(A175,'AlumniEI SIGARRA'!A$1:U$2600,21,0)</f>
        <v> MIEIC 2020/2021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2" max="2" width="26.0"/>
    <col customWidth="1" min="3" max="3" width="12.43"/>
    <col customWidth="1" min="4" max="4" width="19.29"/>
    <col customWidth="1" min="5" max="5" width="15.43"/>
    <col customWidth="1" min="7" max="7" width="26.29"/>
  </cols>
  <sheetData>
    <row r="1">
      <c r="A1" s="48" t="s">
        <v>9151</v>
      </c>
      <c r="B1" s="48" t="s">
        <v>6</v>
      </c>
      <c r="C1" s="48" t="s">
        <v>9152</v>
      </c>
      <c r="D1" s="48" t="s">
        <v>9153</v>
      </c>
      <c r="E1" s="48" t="s">
        <v>9149</v>
      </c>
      <c r="F1" s="48" t="s">
        <v>9154</v>
      </c>
      <c r="G1" s="48" t="s">
        <v>7714</v>
      </c>
      <c r="H1" s="48" t="s">
        <v>9155</v>
      </c>
    </row>
    <row r="2">
      <c r="A2" s="49"/>
      <c r="B2" s="49" t="s">
        <v>9156</v>
      </c>
      <c r="C2" s="49"/>
      <c r="D2" s="49" t="s">
        <v>9157</v>
      </c>
      <c r="E2" s="50" t="s">
        <v>9158</v>
      </c>
      <c r="H2" s="2" t="str">
        <f>IF(G2="","", VLOOKUP(G2,'AlumniEI SIGARRA'!B:I,8,0))</f>
        <v/>
      </c>
    </row>
    <row r="3">
      <c r="A3" s="49" t="s">
        <v>9159</v>
      </c>
      <c r="B3" s="49" t="s">
        <v>9160</v>
      </c>
      <c r="C3" s="49" t="s">
        <v>9161</v>
      </c>
      <c r="D3" s="49" t="s">
        <v>460</v>
      </c>
      <c r="E3" s="50" t="s">
        <v>9162</v>
      </c>
      <c r="F3" s="2">
        <v>2.00304898E8</v>
      </c>
      <c r="G3" s="2" t="s">
        <v>457</v>
      </c>
      <c r="H3" s="11" t="str">
        <f>IF(G3="","", VLOOKUP(G3,'AlumniEI SIGARRA'!B:I,8,0))</f>
        <v>https://www.linkedin.com/in/lamelas/</v>
      </c>
    </row>
    <row r="4">
      <c r="A4" s="49"/>
      <c r="B4" s="49" t="s">
        <v>9163</v>
      </c>
      <c r="C4" s="49"/>
      <c r="D4" s="49" t="s">
        <v>9164</v>
      </c>
      <c r="E4" s="50" t="s">
        <v>9165</v>
      </c>
      <c r="F4" s="2">
        <v>2.00300523E8</v>
      </c>
      <c r="G4" s="2" t="s">
        <v>531</v>
      </c>
      <c r="H4" s="11" t="str">
        <f>IF(G4="","", VLOOKUP(G4,'AlumniEI SIGARRA'!B:I,8,0))</f>
        <v>https://www.linkedin.com/in/andrerod/</v>
      </c>
    </row>
    <row r="5">
      <c r="A5" s="49" t="s">
        <v>8277</v>
      </c>
      <c r="B5" s="49" t="s">
        <v>9166</v>
      </c>
      <c r="C5" s="49"/>
      <c r="D5" s="49"/>
      <c r="E5" s="50" t="s">
        <v>9167</v>
      </c>
      <c r="F5" s="2">
        <v>2.00302712E8</v>
      </c>
      <c r="G5" s="2" t="s">
        <v>555</v>
      </c>
      <c r="H5" s="11" t="str">
        <f>IF(G5="","", VLOOKUP(G5,'AlumniEI SIGARRA'!B:I,8,0))</f>
        <v>https://www.linkedin.com/in/andremcsousa</v>
      </c>
    </row>
    <row r="6">
      <c r="A6" s="49"/>
      <c r="B6" s="49" t="s">
        <v>9168</v>
      </c>
      <c r="C6" s="49" t="s">
        <v>9169</v>
      </c>
      <c r="D6" s="49"/>
      <c r="E6" s="49"/>
      <c r="H6" s="2" t="str">
        <f>IF(G6="","", VLOOKUP(G6,'AlumniEI SIGARRA'!B:I,8,0))</f>
        <v/>
      </c>
    </row>
    <row r="7">
      <c r="A7" s="49"/>
      <c r="B7" s="49" t="s">
        <v>9170</v>
      </c>
      <c r="C7" s="49"/>
      <c r="D7" s="49"/>
      <c r="E7" s="49"/>
      <c r="H7" s="2" t="str">
        <f>IF(G7="","", VLOOKUP(G7,'AlumniEI SIGARRA'!B:I,8,0))</f>
        <v/>
      </c>
    </row>
    <row r="8">
      <c r="A8" s="49"/>
      <c r="B8" s="49" t="s">
        <v>9171</v>
      </c>
      <c r="C8" s="49"/>
      <c r="D8" s="49" t="s">
        <v>9172</v>
      </c>
      <c r="E8" s="49"/>
      <c r="F8" s="2">
        <v>2.00301192E8</v>
      </c>
      <c r="G8" s="2" t="s">
        <v>1018</v>
      </c>
      <c r="H8" s="11" t="str">
        <f>IF(G8="","", VLOOKUP(G8,'AlumniEI SIGARRA'!B:I,8,0))</f>
        <v>https://www.linkedin.com/in/brunopereira/</v>
      </c>
    </row>
    <row r="9">
      <c r="A9" s="49" t="s">
        <v>9173</v>
      </c>
      <c r="B9" s="49" t="s">
        <v>9174</v>
      </c>
      <c r="C9" s="49" t="s">
        <v>1133</v>
      </c>
      <c r="D9" s="49" t="s">
        <v>9175</v>
      </c>
      <c r="E9" s="50" t="s">
        <v>9176</v>
      </c>
      <c r="F9" s="2">
        <v>2.00301194E8</v>
      </c>
      <c r="G9" s="2" t="s">
        <v>1132</v>
      </c>
      <c r="H9" s="11" t="str">
        <f>IF(G9="","", VLOOKUP(G9,'AlumniEI SIGARRA'!B:I,8,0))</f>
        <v>https://www.linkedin.com/in/carlosmasousa/</v>
      </c>
    </row>
    <row r="10">
      <c r="A10" s="49" t="s">
        <v>9177</v>
      </c>
      <c r="B10" s="49" t="s">
        <v>9178</v>
      </c>
      <c r="C10" s="49" t="s">
        <v>9179</v>
      </c>
      <c r="D10" s="49" t="s">
        <v>9180</v>
      </c>
      <c r="E10" s="49">
        <f>351916377948</f>
        <v>351916377948</v>
      </c>
      <c r="H10" s="2" t="str">
        <f>IF(G10="","", VLOOKUP(G10,'AlumniEI SIGARRA'!B:I,8,0))</f>
        <v/>
      </c>
    </row>
    <row r="11">
      <c r="A11" s="49" t="s">
        <v>9181</v>
      </c>
      <c r="B11" s="49" t="s">
        <v>9182</v>
      </c>
      <c r="C11" s="49" t="s">
        <v>9183</v>
      </c>
      <c r="D11" s="49" t="s">
        <v>9184</v>
      </c>
      <c r="E11" s="50" t="s">
        <v>9185</v>
      </c>
      <c r="H11" s="2" t="str">
        <f>IF(G11="","", VLOOKUP(G11,'AlumniEI SIGARRA'!B:I,8,0))</f>
        <v/>
      </c>
    </row>
    <row r="12">
      <c r="A12" s="49" t="s">
        <v>8327</v>
      </c>
      <c r="B12" s="49" t="s">
        <v>9186</v>
      </c>
      <c r="C12" s="49" t="s">
        <v>9187</v>
      </c>
      <c r="D12" s="49" t="s">
        <v>9188</v>
      </c>
      <c r="E12" s="50" t="s">
        <v>9189</v>
      </c>
      <c r="F12" s="2">
        <v>2.0030478E8</v>
      </c>
      <c r="G12" s="2" t="s">
        <v>1421</v>
      </c>
      <c r="H12" s="11" t="str">
        <f>IF(G12="","", VLOOKUP(G12,'AlumniEI SIGARRA'!B:I,8,0))</f>
        <v>https://www.linkedin.com/in/djbaguilar/</v>
      </c>
    </row>
    <row r="13">
      <c r="A13" s="49" t="s">
        <v>9190</v>
      </c>
      <c r="B13" s="49" t="s">
        <v>9191</v>
      </c>
      <c r="C13" s="49" t="s">
        <v>1389</v>
      </c>
      <c r="D13" s="49" t="s">
        <v>8339</v>
      </c>
      <c r="E13" s="50" t="s">
        <v>9192</v>
      </c>
      <c r="F13" s="2">
        <v>2.00303999E8</v>
      </c>
      <c r="G13" s="2" t="s">
        <v>1388</v>
      </c>
      <c r="H13" s="11" t="str">
        <f>IF(G13="","", VLOOKUP(G13,'AlumniEI SIGARRA'!B:I,8,0))</f>
        <v>https://www.linkedin.com/in/danielfoalves/</v>
      </c>
    </row>
    <row r="14">
      <c r="A14" s="49" t="s">
        <v>9193</v>
      </c>
      <c r="B14" s="49" t="s">
        <v>9194</v>
      </c>
      <c r="C14" s="49"/>
      <c r="D14" s="49" t="s">
        <v>9195</v>
      </c>
      <c r="E14" s="49"/>
      <c r="F14" s="2">
        <v>2.00303281E8</v>
      </c>
      <c r="G14" s="2" t="s">
        <v>1365</v>
      </c>
      <c r="H14" s="2" t="str">
        <f>IF(G14="","", VLOOKUP(G14,'AlumniEI SIGARRA'!B:I,8,0))</f>
        <v/>
      </c>
    </row>
    <row r="15">
      <c r="A15" s="49" t="s">
        <v>9196</v>
      </c>
      <c r="B15" s="49" t="s">
        <v>9197</v>
      </c>
      <c r="C15" s="49" t="s">
        <v>1511</v>
      </c>
      <c r="D15" s="49" t="s">
        <v>9198</v>
      </c>
      <c r="E15" s="50" t="s">
        <v>9199</v>
      </c>
      <c r="F15" s="2">
        <v>2.00302591E8</v>
      </c>
      <c r="G15" s="2" t="s">
        <v>1510</v>
      </c>
      <c r="H15" s="2" t="str">
        <f>IF(G15="","", VLOOKUP(G15,'AlumniEI SIGARRA'!B:I,8,0))</f>
        <v/>
      </c>
    </row>
    <row r="16">
      <c r="A16" s="49" t="s">
        <v>9200</v>
      </c>
      <c r="B16" s="49" t="s">
        <v>9201</v>
      </c>
      <c r="C16" s="49"/>
      <c r="D16" s="49" t="s">
        <v>9202</v>
      </c>
      <c r="E16" s="49"/>
      <c r="F16" s="2">
        <v>2.00302707E8</v>
      </c>
      <c r="G16" s="2" t="s">
        <v>1559</v>
      </c>
      <c r="H16" s="11" t="str">
        <f>IF(G16="","", VLOOKUP(G16,'AlumniEI SIGARRA'!B:I,8,0))</f>
        <v>https://www.linkedin.com/in/decioferreira/</v>
      </c>
    </row>
    <row r="17">
      <c r="A17" s="49" t="s">
        <v>9203</v>
      </c>
      <c r="B17" s="49" t="s">
        <v>9204</v>
      </c>
      <c r="C17" s="49"/>
      <c r="D17" s="49" t="s">
        <v>9205</v>
      </c>
      <c r="E17" s="49"/>
      <c r="F17" s="2">
        <v>2.00301891E8</v>
      </c>
      <c r="G17" s="2" t="s">
        <v>1769</v>
      </c>
      <c r="H17" s="2" t="str">
        <f>IF(G17="","", VLOOKUP(G17,'AlumniEI SIGARRA'!B:I,8,0))</f>
        <v/>
      </c>
    </row>
    <row r="18">
      <c r="A18" s="49"/>
      <c r="B18" s="49" t="s">
        <v>9206</v>
      </c>
      <c r="C18" s="49"/>
      <c r="D18" s="49" t="s">
        <v>9207</v>
      </c>
      <c r="E18" s="49"/>
      <c r="F18" s="2">
        <v>2.00201766E8</v>
      </c>
      <c r="G18" s="2" t="s">
        <v>1827</v>
      </c>
      <c r="H18" s="11" t="str">
        <f>IF(G18="","", VLOOKUP(G18,'AlumniEI SIGARRA'!B:I,8,0))</f>
        <v>https://www.linkedin.com/in/cabralduarte/</v>
      </c>
    </row>
    <row r="19">
      <c r="A19" s="49" t="s">
        <v>9208</v>
      </c>
      <c r="B19" s="49" t="s">
        <v>9209</v>
      </c>
      <c r="C19" s="49"/>
      <c r="D19" s="49" t="s">
        <v>9210</v>
      </c>
      <c r="E19" s="49"/>
      <c r="F19" s="2">
        <v>2.00304781E8</v>
      </c>
      <c r="G19" s="2" t="s">
        <v>1966</v>
      </c>
      <c r="H19" s="11" t="str">
        <f>IF(G19="","", VLOOKUP(G19,'AlumniEI SIGARRA'!B:I,8,0))</f>
        <v>https://www.linkedin.com/in/fpoliveira/</v>
      </c>
    </row>
    <row r="20">
      <c r="A20" s="49" t="s">
        <v>8329</v>
      </c>
      <c r="B20" s="49" t="s">
        <v>2002</v>
      </c>
      <c r="C20" s="49" t="s">
        <v>2003</v>
      </c>
      <c r="D20" s="49" t="s">
        <v>8331</v>
      </c>
      <c r="E20" s="50" t="s">
        <v>9211</v>
      </c>
      <c r="H20" s="2" t="str">
        <f>IF(G20="","", VLOOKUP(G20,'AlumniEI SIGARRA'!B:I,8,0))</f>
        <v/>
      </c>
    </row>
    <row r="21">
      <c r="A21" s="49" t="s">
        <v>8945</v>
      </c>
      <c r="B21" s="49" t="s">
        <v>9212</v>
      </c>
      <c r="C21" s="49"/>
      <c r="D21" s="49" t="s">
        <v>9213</v>
      </c>
      <c r="E21" s="49"/>
      <c r="F21" s="2">
        <v>2.00304782E8</v>
      </c>
      <c r="G21" s="2" t="s">
        <v>2025</v>
      </c>
      <c r="H21" s="11" t="str">
        <f>IF(G21="","", VLOOKUP(G21,'AlumniEI SIGARRA'!B:I,8,0))</f>
        <v>https://www.linkedin.com/in/fleitepereira</v>
      </c>
    </row>
    <row r="22">
      <c r="A22" s="49"/>
      <c r="B22" s="49" t="s">
        <v>9214</v>
      </c>
      <c r="C22" s="49"/>
      <c r="D22" s="49" t="s">
        <v>2032</v>
      </c>
      <c r="E22" s="50" t="s">
        <v>9215</v>
      </c>
      <c r="F22" s="2">
        <v>2.0030064E8</v>
      </c>
      <c r="G22" s="2" t="s">
        <v>2029</v>
      </c>
      <c r="H22" s="11" t="str">
        <f>IF(G22="","", VLOOKUP(G22,'AlumniEI SIGARRA'!B:I,8,0))</f>
        <v>https://www.linkedin.com/in/piresfernando/</v>
      </c>
    </row>
    <row r="23">
      <c r="A23" s="49"/>
      <c r="B23" s="49" t="s">
        <v>9216</v>
      </c>
      <c r="C23" s="49"/>
      <c r="D23" s="49"/>
      <c r="E23" s="49"/>
      <c r="H23" s="2" t="str">
        <f>IF(G23="","", VLOOKUP(G23,'AlumniEI SIGARRA'!B:I,8,0))</f>
        <v/>
      </c>
    </row>
    <row r="24">
      <c r="A24" s="49" t="s">
        <v>8712</v>
      </c>
      <c r="B24" s="49" t="s">
        <v>9217</v>
      </c>
      <c r="C24" s="49"/>
      <c r="D24" s="49" t="s">
        <v>9218</v>
      </c>
      <c r="E24" s="50" t="s">
        <v>9219</v>
      </c>
      <c r="F24" s="2">
        <v>2.00304E8</v>
      </c>
      <c r="G24" s="2" t="s">
        <v>2160</v>
      </c>
      <c r="H24" s="2" t="str">
        <f>IF(G24="","", VLOOKUP(G24,'AlumniEI SIGARRA'!B:I,8,0))</f>
        <v>https://www.linkedin.com/in/filipe-garcês-116333236</v>
      </c>
    </row>
    <row r="25">
      <c r="A25" s="49"/>
      <c r="B25" s="49" t="s">
        <v>7934</v>
      </c>
      <c r="C25" s="49"/>
      <c r="D25" s="49" t="s">
        <v>4472</v>
      </c>
      <c r="E25" s="50" t="s">
        <v>9220</v>
      </c>
      <c r="H25" s="2" t="str">
        <f>IF(G25="","", VLOOKUP(G25,'AlumniEI SIGARRA'!B:I,8,0))</f>
        <v/>
      </c>
    </row>
    <row r="26">
      <c r="A26" s="49"/>
      <c r="B26" s="49" t="s">
        <v>9221</v>
      </c>
      <c r="C26" s="49"/>
      <c r="D26" s="49" t="s">
        <v>9222</v>
      </c>
      <c r="E26" s="49"/>
      <c r="F26" s="2">
        <v>2.0030201E8</v>
      </c>
      <c r="G26" s="2" t="s">
        <v>2119</v>
      </c>
      <c r="H26" s="2" t="str">
        <f>IF(G26="","", VLOOKUP(G26,'AlumniEI SIGARRA'!B:I,8,0))</f>
        <v/>
      </c>
    </row>
    <row r="27">
      <c r="A27" s="49" t="s">
        <v>9223</v>
      </c>
      <c r="B27" s="49" t="s">
        <v>9224</v>
      </c>
      <c r="C27" s="49" t="s">
        <v>9225</v>
      </c>
      <c r="D27" s="49" t="s">
        <v>9226</v>
      </c>
      <c r="E27" s="49"/>
      <c r="F27" s="2">
        <v>2.00304786E8</v>
      </c>
      <c r="G27" s="2" t="s">
        <v>2449</v>
      </c>
      <c r="H27" s="2" t="str">
        <f>IF(G27="","", VLOOKUP(G27,'AlumniEI SIGARRA'!B:I,8,0))</f>
        <v/>
      </c>
    </row>
    <row r="28">
      <c r="A28" s="49"/>
      <c r="B28" s="49" t="s">
        <v>9227</v>
      </c>
      <c r="C28" s="49"/>
      <c r="D28" s="49"/>
      <c r="E28" s="49"/>
      <c r="H28" s="2" t="str">
        <f>IF(G28="","", VLOOKUP(G28,'AlumniEI SIGARRA'!B:I,8,0))</f>
        <v/>
      </c>
    </row>
    <row r="29">
      <c r="A29" s="49"/>
      <c r="B29" s="49" t="s">
        <v>9228</v>
      </c>
      <c r="C29" s="49"/>
      <c r="D29" s="49" t="s">
        <v>9229</v>
      </c>
      <c r="E29" s="49"/>
      <c r="H29" s="2" t="str">
        <f>IF(G29="","", VLOOKUP(G29,'AlumniEI SIGARRA'!B:I,8,0))</f>
        <v/>
      </c>
    </row>
    <row r="30">
      <c r="A30" s="49" t="s">
        <v>9230</v>
      </c>
      <c r="B30" s="49" t="s">
        <v>9231</v>
      </c>
      <c r="C30" s="49" t="s">
        <v>2718</v>
      </c>
      <c r="D30" s="49" t="s">
        <v>9232</v>
      </c>
      <c r="E30" s="50" t="s">
        <v>9233</v>
      </c>
      <c r="F30" s="2">
        <v>2.00300527E8</v>
      </c>
      <c r="G30" s="2" t="s">
        <v>2717</v>
      </c>
      <c r="H30" s="11" t="str">
        <f>IF(G30="","", VLOOKUP(G30,'AlumniEI SIGARRA'!B:I,8,0))</f>
        <v>https://www.linkedin.com/in/hvara/</v>
      </c>
    </row>
    <row r="31">
      <c r="A31" s="49"/>
      <c r="B31" s="49" t="s">
        <v>9234</v>
      </c>
      <c r="C31" s="49"/>
      <c r="D31" s="49"/>
      <c r="E31" s="49"/>
      <c r="H31" s="2" t="str">
        <f>IF(G31="","", VLOOKUP(G31,'AlumniEI SIGARRA'!B:I,8,0))</f>
        <v/>
      </c>
    </row>
    <row r="32">
      <c r="A32" s="49"/>
      <c r="B32" s="49" t="s">
        <v>9235</v>
      </c>
      <c r="C32" s="49"/>
      <c r="D32" s="49" t="s">
        <v>9236</v>
      </c>
      <c r="E32" s="49"/>
      <c r="F32" s="2">
        <v>2.00304001E8</v>
      </c>
      <c r="G32" s="2" t="s">
        <v>2919</v>
      </c>
      <c r="H32" s="11" t="str">
        <f>IF(G32="","", VLOOKUP(G32,'AlumniEI SIGARRA'!B:I,8,0))</f>
        <v>https://www.linkedin.com/in/joanapintoribeiro/</v>
      </c>
    </row>
    <row r="33">
      <c r="A33" s="49"/>
      <c r="B33" s="49" t="s">
        <v>9237</v>
      </c>
      <c r="C33" s="49"/>
      <c r="D33" s="49" t="s">
        <v>9238</v>
      </c>
      <c r="E33" s="49"/>
      <c r="F33" s="2">
        <v>2.00302594E8</v>
      </c>
      <c r="G33" s="2" t="s">
        <v>3216</v>
      </c>
      <c r="H33" s="2" t="str">
        <f>IF(G33="","", VLOOKUP(G33,'AlumniEI SIGARRA'!B:I,8,0))</f>
        <v/>
      </c>
    </row>
    <row r="34">
      <c r="A34" s="49"/>
      <c r="B34" s="49" t="s">
        <v>9239</v>
      </c>
      <c r="C34" s="49"/>
      <c r="D34" s="49" t="s">
        <v>9240</v>
      </c>
      <c r="E34" s="49"/>
      <c r="F34" s="2">
        <v>2.00300638E8</v>
      </c>
      <c r="G34" s="2" t="s">
        <v>3051</v>
      </c>
      <c r="H34" s="2" t="str">
        <f>IF(G34="","", VLOOKUP(G34,'AlumniEI SIGARRA'!B:I,8,0))</f>
        <v/>
      </c>
    </row>
    <row r="35">
      <c r="A35" s="49"/>
      <c r="B35" s="49" t="s">
        <v>9241</v>
      </c>
      <c r="C35" s="49"/>
      <c r="D35" s="49" t="s">
        <v>9242</v>
      </c>
      <c r="E35" s="50" t="s">
        <v>9243</v>
      </c>
      <c r="F35" s="2">
        <v>2.00102897E8</v>
      </c>
      <c r="G35" s="2" t="s">
        <v>3551</v>
      </c>
      <c r="H35" s="11" t="str">
        <f>IF(G35="","", VLOOKUP(G35,'AlumniEI SIGARRA'!B:I,8,0))</f>
        <v>https://www.linkedin.com/in/jpcosta/</v>
      </c>
    </row>
    <row r="36">
      <c r="A36" s="49"/>
      <c r="B36" s="49" t="s">
        <v>9244</v>
      </c>
      <c r="C36" s="49"/>
      <c r="D36" s="49"/>
      <c r="E36" s="50" t="s">
        <v>9245</v>
      </c>
      <c r="H36" s="2" t="str">
        <f>IF(G36="","", VLOOKUP(G36,'AlumniEI SIGARRA'!B:I,8,0))</f>
        <v/>
      </c>
    </row>
    <row r="37">
      <c r="A37" s="49"/>
      <c r="B37" s="49" t="s">
        <v>9246</v>
      </c>
      <c r="C37" s="49"/>
      <c r="D37" s="49" t="s">
        <v>9247</v>
      </c>
      <c r="E37" s="49"/>
      <c r="H37" s="2" t="str">
        <f>IF(G37="","", VLOOKUP(G37,'AlumniEI SIGARRA'!B:I,8,0))</f>
        <v/>
      </c>
    </row>
    <row r="38">
      <c r="A38" s="49" t="s">
        <v>9248</v>
      </c>
      <c r="B38" s="49" t="s">
        <v>9249</v>
      </c>
      <c r="C38" s="49" t="s">
        <v>9250</v>
      </c>
      <c r="D38" s="49" t="s">
        <v>3550</v>
      </c>
      <c r="E38" s="49"/>
      <c r="F38" s="2">
        <v>2.00305407E8</v>
      </c>
      <c r="G38" s="2" t="s">
        <v>3547</v>
      </c>
      <c r="H38" s="11" t="str">
        <f>IF(G38="","", VLOOKUP(G38,'AlumniEI SIGARRA'!B:I,8,0))</f>
        <v>https://www.linkedin.com/in/joaopcgomes/</v>
      </c>
    </row>
    <row r="39">
      <c r="A39" s="49" t="s">
        <v>9251</v>
      </c>
      <c r="B39" s="49" t="s">
        <v>9252</v>
      </c>
      <c r="C39" s="49" t="s">
        <v>3308</v>
      </c>
      <c r="D39" s="49"/>
      <c r="E39" s="49"/>
      <c r="H39" s="2" t="str">
        <f>IF(G39="","", VLOOKUP(G39,'AlumniEI SIGARRA'!B:I,8,0))</f>
        <v/>
      </c>
    </row>
    <row r="40">
      <c r="A40" s="49"/>
      <c r="B40" s="49" t="s">
        <v>9253</v>
      </c>
      <c r="C40" s="49"/>
      <c r="D40" s="49" t="s">
        <v>8311</v>
      </c>
      <c r="E40" s="49"/>
      <c r="F40" s="2">
        <v>2.00301045E8</v>
      </c>
      <c r="G40" s="2" t="s">
        <v>3389</v>
      </c>
      <c r="H40" s="11" t="str">
        <f>IF(G40="","", VLOOKUP(G40,'AlumniEI SIGARRA'!B:I,8,0))</f>
        <v>https://www.linkedin.com/in/joaomiguel13</v>
      </c>
    </row>
    <row r="41">
      <c r="A41" s="49"/>
      <c r="B41" s="49" t="s">
        <v>9254</v>
      </c>
      <c r="C41" s="49"/>
      <c r="D41" s="49"/>
      <c r="E41" s="49"/>
      <c r="F41" s="2">
        <v>2.00304747E8</v>
      </c>
      <c r="G41" s="2" t="s">
        <v>3286</v>
      </c>
      <c r="H41" s="11" t="str">
        <f>IF(G41="","", VLOOKUP(G41,'AlumniEI SIGARRA'!B:I,8,0))</f>
        <v>https://www.linkedin.com/in/joaoribeiropinto/</v>
      </c>
    </row>
    <row r="42">
      <c r="A42" s="49"/>
      <c r="B42" s="49" t="s">
        <v>9255</v>
      </c>
      <c r="C42" s="49"/>
      <c r="D42" s="49" t="s">
        <v>9256</v>
      </c>
      <c r="E42" s="49"/>
      <c r="F42" s="2">
        <v>2.00202374E8</v>
      </c>
      <c r="G42" s="2" t="s">
        <v>3474</v>
      </c>
      <c r="H42" s="2" t="str">
        <f>IF(G42="","", VLOOKUP(G42,'AlumniEI SIGARRA'!B:I,8,0))</f>
        <v/>
      </c>
    </row>
    <row r="43">
      <c r="A43" s="51" t="s">
        <v>9257</v>
      </c>
      <c r="B43" s="49" t="s">
        <v>9258</v>
      </c>
      <c r="C43" s="49"/>
      <c r="D43" s="49" t="s">
        <v>9259</v>
      </c>
      <c r="E43" s="52" t="s">
        <v>9260</v>
      </c>
      <c r="F43" s="2">
        <v>2.00304788E8</v>
      </c>
      <c r="G43" s="2" t="s">
        <v>3739</v>
      </c>
      <c r="H43" s="11" t="str">
        <f>IF(G43="","", VLOOKUP(G43,'AlumniEI SIGARRA'!B:I,8,0))</f>
        <v>https://www.linkedin.com/in/jrendeiro/</v>
      </c>
    </row>
    <row r="44">
      <c r="A44" s="49"/>
      <c r="B44" s="49" t="s">
        <v>9261</v>
      </c>
      <c r="C44" s="49"/>
      <c r="D44" s="49" t="s">
        <v>9262</v>
      </c>
      <c r="E44" s="49"/>
      <c r="F44" s="2">
        <v>2.00304789E8</v>
      </c>
      <c r="G44" s="2" t="s">
        <v>3782</v>
      </c>
      <c r="H44" s="11" t="str">
        <f>IF(G44="","", VLOOKUP(G44,'AlumniEI SIGARRA'!B:I,8,0))</f>
        <v>https://www.linkedin.com/in/joelcampos/</v>
      </c>
    </row>
    <row r="45">
      <c r="A45" s="49" t="s">
        <v>8523</v>
      </c>
      <c r="B45" s="49" t="s">
        <v>9263</v>
      </c>
      <c r="C45" s="49" t="s">
        <v>9264</v>
      </c>
      <c r="D45" s="49" t="s">
        <v>3961</v>
      </c>
      <c r="E45" s="49"/>
      <c r="F45" s="2">
        <v>2.00302595E8</v>
      </c>
      <c r="G45" s="2" t="s">
        <v>3958</v>
      </c>
      <c r="H45" s="11" t="str">
        <f>IF(G45="","", VLOOKUP(G45,'AlumniEI SIGARRA'!B:I,8,0))</f>
        <v>https://www.linkedin.com/in/josebarbosacarvalho/</v>
      </c>
    </row>
    <row r="46">
      <c r="A46" s="49"/>
      <c r="B46" s="49" t="s">
        <v>9265</v>
      </c>
      <c r="C46" s="49"/>
      <c r="D46" s="49" t="s">
        <v>9266</v>
      </c>
      <c r="E46" s="50" t="s">
        <v>9267</v>
      </c>
      <c r="F46" s="2">
        <v>2.00304129E8</v>
      </c>
      <c r="G46" s="2" t="s">
        <v>4157</v>
      </c>
      <c r="H46" s="2" t="str">
        <f>IF(G46="","", VLOOKUP(G46,'AlumniEI SIGARRA'!B:I,8,0))</f>
        <v/>
      </c>
    </row>
    <row r="47">
      <c r="A47" s="49"/>
      <c r="B47" s="49" t="s">
        <v>9268</v>
      </c>
      <c r="C47" s="49"/>
      <c r="D47" s="49"/>
      <c r="E47" s="49"/>
      <c r="H47" s="2" t="str">
        <f>IF(G47="","", VLOOKUP(G47,'AlumniEI SIGARRA'!B:I,8,0))</f>
        <v/>
      </c>
    </row>
    <row r="48">
      <c r="A48" s="49" t="s">
        <v>8952</v>
      </c>
      <c r="B48" s="49" t="s">
        <v>9269</v>
      </c>
      <c r="C48" s="49" t="s">
        <v>9270</v>
      </c>
      <c r="D48" s="49" t="s">
        <v>8955</v>
      </c>
      <c r="E48" s="50" t="s">
        <v>9271</v>
      </c>
      <c r="F48" s="2">
        <v>2.00201287E8</v>
      </c>
      <c r="G48" s="2" t="s">
        <v>4509</v>
      </c>
      <c r="H48" s="11" t="str">
        <f>IF(G48="","", VLOOKUP(G48,'AlumniEI SIGARRA'!B:I,8,0))</f>
        <v>https://www.linkedin.com/in/luiscerto</v>
      </c>
    </row>
    <row r="49">
      <c r="A49" s="49" t="s">
        <v>8450</v>
      </c>
      <c r="B49" s="49" t="s">
        <v>9272</v>
      </c>
      <c r="C49" s="49"/>
      <c r="D49" s="49" t="s">
        <v>4472</v>
      </c>
      <c r="E49" s="49" t="str">
        <f>"+351 919549127"</f>
        <v>+351 919549127</v>
      </c>
      <c r="F49" s="2">
        <v>2.00305362E8</v>
      </c>
      <c r="G49" s="2" t="s">
        <v>4469</v>
      </c>
      <c r="H49" s="11" t="str">
        <f>IF(G49="","", VLOOKUP(G49,'AlumniEI SIGARRA'!B:I,8,0))</f>
        <v>https://www.linkedin.com/in/lffgoncalves/</v>
      </c>
    </row>
    <row r="50">
      <c r="A50" s="49"/>
      <c r="B50" s="49" t="s">
        <v>9273</v>
      </c>
      <c r="C50" s="49"/>
      <c r="D50" s="49" t="s">
        <v>9274</v>
      </c>
      <c r="E50" s="49"/>
      <c r="F50" s="2">
        <v>2.00300528E8</v>
      </c>
      <c r="G50" s="2" t="s">
        <v>4496</v>
      </c>
      <c r="H50" s="11" t="str">
        <f>IF(G50="","", VLOOKUP(G50,'AlumniEI SIGARRA'!B:I,8,0))</f>
        <v>https://www.linkedin.com/in/luisgoncalomaia/</v>
      </c>
    </row>
    <row r="51">
      <c r="A51" s="49"/>
      <c r="B51" s="49" t="s">
        <v>9275</v>
      </c>
      <c r="C51" s="49"/>
      <c r="D51" s="49" t="s">
        <v>9276</v>
      </c>
      <c r="E51" s="49"/>
      <c r="H51" s="2" t="str">
        <f>IF(G51="","", VLOOKUP(G51,'AlumniEI SIGARRA'!B:I,8,0))</f>
        <v/>
      </c>
    </row>
    <row r="52">
      <c r="A52" s="49"/>
      <c r="B52" s="49" t="s">
        <v>9277</v>
      </c>
      <c r="C52" s="49"/>
      <c r="D52" s="49" t="s">
        <v>9278</v>
      </c>
      <c r="E52" s="49"/>
      <c r="H52" s="2" t="str">
        <f>IF(G52="","", VLOOKUP(G52,'AlumniEI SIGARRA'!B:I,8,0))</f>
        <v/>
      </c>
    </row>
    <row r="53">
      <c r="A53" s="49"/>
      <c r="B53" s="49" t="s">
        <v>9279</v>
      </c>
      <c r="C53" s="49"/>
      <c r="D53" s="49" t="s">
        <v>9280</v>
      </c>
      <c r="E53" s="49"/>
      <c r="H53" s="2" t="str">
        <f>IF(G53="","", VLOOKUP(G53,'AlumniEI SIGARRA'!B:I,8,0))</f>
        <v/>
      </c>
    </row>
    <row r="54">
      <c r="A54" s="49" t="s">
        <v>8723</v>
      </c>
      <c r="B54" s="49" t="s">
        <v>9281</v>
      </c>
      <c r="C54" s="49" t="s">
        <v>9282</v>
      </c>
      <c r="D54" s="49" t="s">
        <v>4805</v>
      </c>
      <c r="E54" s="50" t="s">
        <v>9283</v>
      </c>
      <c r="F54" s="2">
        <v>2.00303962E8</v>
      </c>
      <c r="G54" s="2" t="s">
        <v>4802</v>
      </c>
      <c r="H54" s="11" t="str">
        <f>IF(G54="","", VLOOKUP(G54,'AlumniEI SIGARRA'!B:I,8,0))</f>
        <v>https://www.linkedin.com/in/marconsilva</v>
      </c>
    </row>
    <row r="55">
      <c r="A55" s="49"/>
      <c r="B55" s="49" t="s">
        <v>9284</v>
      </c>
      <c r="C55" s="49"/>
      <c r="D55" s="49" t="s">
        <v>9285</v>
      </c>
      <c r="E55" s="49"/>
      <c r="F55" s="2">
        <v>2.00302596E8</v>
      </c>
      <c r="G55" s="2" t="s">
        <v>5094</v>
      </c>
      <c r="H55" s="2" t="str">
        <f>IF(G55="","", VLOOKUP(G55,'AlumniEI SIGARRA'!B:I,8,0))</f>
        <v/>
      </c>
    </row>
    <row r="56">
      <c r="A56" s="49" t="s">
        <v>9286</v>
      </c>
      <c r="B56" s="49" t="s">
        <v>9287</v>
      </c>
      <c r="C56" s="49" t="s">
        <v>9288</v>
      </c>
      <c r="D56" s="49" t="s">
        <v>5401</v>
      </c>
      <c r="E56" s="50" t="s">
        <v>9289</v>
      </c>
      <c r="F56" s="2">
        <v>2.0030551E8</v>
      </c>
      <c r="G56" s="2" t="s">
        <v>5398</v>
      </c>
      <c r="H56" s="11" t="str">
        <f>IF(G56="","", VLOOKUP(G56,'AlumniEI SIGARRA'!B:I,8,0))</f>
        <v>https://www.linkedin.com/in/ntroliveira/</v>
      </c>
    </row>
    <row r="57">
      <c r="A57" s="49"/>
      <c r="B57" s="49" t="s">
        <v>9290</v>
      </c>
      <c r="C57" s="49"/>
      <c r="D57" s="49" t="s">
        <v>9291</v>
      </c>
      <c r="E57" s="49"/>
      <c r="H57" s="2" t="str">
        <f>IF(G57="","", VLOOKUP(G57,'AlumniEI SIGARRA'!B:I,8,0))</f>
        <v/>
      </c>
    </row>
    <row r="58">
      <c r="A58" s="49" t="s">
        <v>9292</v>
      </c>
      <c r="B58" s="49" t="s">
        <v>9293</v>
      </c>
      <c r="C58" s="49" t="s">
        <v>5649</v>
      </c>
      <c r="D58" s="49" t="s">
        <v>5650</v>
      </c>
      <c r="E58" s="49"/>
      <c r="H58" s="2" t="str">
        <f>IF(G58="","", VLOOKUP(G58,'AlumniEI SIGARRA'!B:I,8,0))</f>
        <v/>
      </c>
    </row>
    <row r="59">
      <c r="A59" s="49" t="s">
        <v>9294</v>
      </c>
      <c r="B59" s="49" t="s">
        <v>9295</v>
      </c>
      <c r="C59" s="49" t="s">
        <v>6073</v>
      </c>
      <c r="D59" s="49" t="s">
        <v>6206</v>
      </c>
      <c r="E59" s="50" t="s">
        <v>9296</v>
      </c>
      <c r="F59" s="2">
        <v>2.0030479E8</v>
      </c>
      <c r="G59" s="2" t="s">
        <v>6203</v>
      </c>
      <c r="H59" s="11" t="str">
        <f>IF(G59="","", VLOOKUP(G59,'AlumniEI SIGARRA'!B:I,8,0))</f>
        <v>https://www.linkedin.com/in/pedromralves</v>
      </c>
    </row>
    <row r="60">
      <c r="A60" s="49" t="s">
        <v>9297</v>
      </c>
      <c r="B60" s="49" t="s">
        <v>9298</v>
      </c>
      <c r="C60" s="49" t="s">
        <v>5776</v>
      </c>
      <c r="D60" s="49"/>
      <c r="E60" s="49"/>
      <c r="F60" s="2">
        <v>2.00301201E8</v>
      </c>
      <c r="G60" s="2" t="s">
        <v>5775</v>
      </c>
      <c r="H60" s="2" t="str">
        <f>IF(G60="","", VLOOKUP(G60,'AlumniEI SIGARRA'!B:I,8,0))</f>
        <v/>
      </c>
    </row>
    <row r="61">
      <c r="A61" s="49"/>
      <c r="B61" s="49" t="s">
        <v>9299</v>
      </c>
      <c r="C61" s="49"/>
      <c r="D61" s="49" t="s">
        <v>9300</v>
      </c>
      <c r="E61" s="49"/>
      <c r="F61" s="2">
        <v>2.00100905E8</v>
      </c>
      <c r="G61" s="2" t="s">
        <v>6072</v>
      </c>
      <c r="H61" s="11" t="str">
        <f>IF(G61="","", VLOOKUP(G61,'AlumniEI SIGARRA'!B:I,8,0))</f>
        <v>https://www.linkedin.com/in/pedromelocampos/</v>
      </c>
    </row>
    <row r="62">
      <c r="A62" s="49"/>
      <c r="B62" s="49" t="s">
        <v>9301</v>
      </c>
      <c r="C62" s="49"/>
      <c r="D62" s="49"/>
      <c r="E62" s="49"/>
      <c r="F62" s="2">
        <v>2.0030329E8</v>
      </c>
      <c r="G62" s="2" t="s">
        <v>5907</v>
      </c>
      <c r="H62" s="11" t="str">
        <f>IF(G62="","", VLOOKUP(G62,'AlumniEI SIGARRA'!B:I,8,0))</f>
        <v>https://www.linkedin.com/in/pedrorodrigues25/</v>
      </c>
    </row>
    <row r="63">
      <c r="A63" s="49"/>
      <c r="B63" s="49" t="s">
        <v>9302</v>
      </c>
      <c r="C63" s="49"/>
      <c r="D63" s="49" t="s">
        <v>9303</v>
      </c>
      <c r="E63" s="49"/>
      <c r="H63" s="2" t="str">
        <f>IF(G63="","", VLOOKUP(G63,'AlumniEI SIGARRA'!B:I,8,0))</f>
        <v/>
      </c>
    </row>
    <row r="64">
      <c r="A64" s="49" t="s">
        <v>9304</v>
      </c>
      <c r="B64" s="49" t="s">
        <v>9305</v>
      </c>
      <c r="C64" s="49"/>
      <c r="D64" s="49" t="s">
        <v>9306</v>
      </c>
      <c r="E64" s="50" t="s">
        <v>9307</v>
      </c>
      <c r="F64" s="2">
        <v>2.00102852E8</v>
      </c>
      <c r="G64" s="2" t="s">
        <v>6276</v>
      </c>
      <c r="H64" s="2" t="str">
        <f>IF(G64="","", VLOOKUP(G64,'AlumniEI SIGARRA'!B:I,8,0))</f>
        <v/>
      </c>
    </row>
    <row r="65">
      <c r="A65" s="49"/>
      <c r="B65" s="49" t="s">
        <v>9308</v>
      </c>
      <c r="C65" s="49"/>
      <c r="D65" s="49" t="s">
        <v>9309</v>
      </c>
      <c r="E65" s="49"/>
      <c r="H65" s="2" t="str">
        <f>IF(G65="","", VLOOKUP(G65,'AlumniEI SIGARRA'!B:I,8,0))</f>
        <v/>
      </c>
    </row>
    <row r="66">
      <c r="A66" s="49"/>
      <c r="B66" s="49" t="s">
        <v>9310</v>
      </c>
      <c r="C66" s="49"/>
      <c r="D66" s="49" t="s">
        <v>9311</v>
      </c>
      <c r="E66" s="49"/>
      <c r="H66" s="2" t="str">
        <f>IF(G66="","", VLOOKUP(G66,'AlumniEI SIGARRA'!B:I,8,0))</f>
        <v/>
      </c>
    </row>
    <row r="67">
      <c r="A67" s="49"/>
      <c r="B67" s="49" t="s">
        <v>9312</v>
      </c>
      <c r="C67" s="49"/>
      <c r="D67" s="49"/>
      <c r="E67" s="49"/>
      <c r="H67" s="2" t="str">
        <f>IF(G67="","", VLOOKUP(G67,'AlumniEI SIGARRA'!B:I,8,0))</f>
        <v/>
      </c>
    </row>
    <row r="68">
      <c r="A68" s="49"/>
      <c r="B68" s="49" t="s">
        <v>9313</v>
      </c>
      <c r="C68" s="49"/>
      <c r="D68" s="49" t="s">
        <v>9314</v>
      </c>
      <c r="E68" s="49"/>
      <c r="H68" s="2" t="str">
        <f>IF(G68="","", VLOOKUP(G68,'AlumniEI SIGARRA'!B:I,8,0))</f>
        <v/>
      </c>
    </row>
    <row r="69">
      <c r="A69" s="49"/>
      <c r="B69" s="49" t="s">
        <v>9315</v>
      </c>
      <c r="C69" s="49"/>
      <c r="D69" s="49" t="s">
        <v>6401</v>
      </c>
      <c r="E69" s="49"/>
      <c r="F69" s="2">
        <v>2.00305408E8</v>
      </c>
      <c r="G69" s="2" t="s">
        <v>6398</v>
      </c>
      <c r="H69" s="11" t="str">
        <f>IF(G69="","", VLOOKUP(G69,'AlumniEI SIGARRA'!B:I,8,0))</f>
        <v>https://www.linkedin.com/in/ricardoveloso</v>
      </c>
    </row>
    <row r="70">
      <c r="A70" s="49"/>
      <c r="B70" s="49" t="s">
        <v>9316</v>
      </c>
      <c r="C70" s="49"/>
      <c r="D70" s="49" t="s">
        <v>9317</v>
      </c>
      <c r="E70" s="53" t="s">
        <v>9318</v>
      </c>
      <c r="H70" s="2" t="str">
        <f>IF(G70="","", VLOOKUP(G70,'AlumniEI SIGARRA'!B:I,8,0))</f>
        <v/>
      </c>
    </row>
    <row r="71">
      <c r="A71" s="49" t="s">
        <v>8269</v>
      </c>
      <c r="B71" s="49" t="s">
        <v>9319</v>
      </c>
      <c r="C71" s="49" t="s">
        <v>6928</v>
      </c>
      <c r="D71" s="49" t="s">
        <v>8270</v>
      </c>
      <c r="E71" s="50" t="s">
        <v>9320</v>
      </c>
      <c r="F71" s="2">
        <v>2.00304895E8</v>
      </c>
      <c r="G71" s="2" t="s">
        <v>6927</v>
      </c>
      <c r="H71" s="11" t="str">
        <f>IF(G71="","", VLOOKUP(G71,'AlumniEI SIGARRA'!B:I,8,0))</f>
        <v>https://www.linkedin.com/in/ruiamor/</v>
      </c>
    </row>
    <row r="72">
      <c r="A72" s="49"/>
      <c r="B72" s="49" t="s">
        <v>9321</v>
      </c>
      <c r="C72" s="49"/>
      <c r="D72" s="49" t="s">
        <v>9322</v>
      </c>
      <c r="E72" s="50" t="s">
        <v>9323</v>
      </c>
      <c r="H72" s="2" t="str">
        <f>IF(G72="","", VLOOKUP(G72,'AlumniEI SIGARRA'!B:I,8,0))</f>
        <v/>
      </c>
    </row>
    <row r="73">
      <c r="A73" s="49" t="s">
        <v>8817</v>
      </c>
      <c r="B73" s="49" t="s">
        <v>9324</v>
      </c>
      <c r="C73" s="49" t="s">
        <v>6765</v>
      </c>
      <c r="D73" s="49" t="s">
        <v>6767</v>
      </c>
      <c r="E73" s="49"/>
      <c r="F73" s="2">
        <v>2.00304005E8</v>
      </c>
      <c r="G73" s="2" t="s">
        <v>6764</v>
      </c>
      <c r="H73" s="11" t="str">
        <f>IF(G73="","", VLOOKUP(G73,'AlumniEI SIGARRA'!B:I,8,0))</f>
        <v>https://www.linkedin.com/in/ruifmpinto/</v>
      </c>
    </row>
    <row r="74">
      <c r="A74" s="49"/>
      <c r="B74" s="49" t="s">
        <v>9325</v>
      </c>
      <c r="C74" s="49"/>
      <c r="D74" s="49" t="s">
        <v>6719</v>
      </c>
      <c r="E74" s="49"/>
      <c r="F74" s="2">
        <v>2.00302828E8</v>
      </c>
      <c r="G74" s="2" t="s">
        <v>6717</v>
      </c>
      <c r="H74" s="2" t="str">
        <f>IF(G74="","", VLOOKUP(G74,'AlumniEI SIGARRA'!B:I,8,0))</f>
        <v/>
      </c>
    </row>
    <row r="75">
      <c r="A75" s="49"/>
      <c r="B75" s="49" t="s">
        <v>9326</v>
      </c>
      <c r="C75" s="49"/>
      <c r="D75" s="49"/>
      <c r="E75" s="50" t="s">
        <v>9327</v>
      </c>
      <c r="H75" s="2" t="str">
        <f>IF(G75="","", VLOOKUP(G75,'AlumniEI SIGARRA'!B:I,8,0))</f>
        <v/>
      </c>
    </row>
    <row r="76">
      <c r="A76" s="49" t="s">
        <v>9328</v>
      </c>
      <c r="B76" s="49" t="s">
        <v>9329</v>
      </c>
      <c r="C76" s="49" t="s">
        <v>7144</v>
      </c>
      <c r="D76" s="49" t="s">
        <v>7146</v>
      </c>
      <c r="E76" s="50" t="s">
        <v>9330</v>
      </c>
      <c r="F76" s="2">
        <v>2.00305409E8</v>
      </c>
      <c r="G76" s="2" t="s">
        <v>7143</v>
      </c>
      <c r="H76" s="11" t="str">
        <f>IF(G76="","", VLOOKUP(G76,'AlumniEI SIGARRA'!B:I,8,0))</f>
        <v>https://www.linkedin.com/in/susanavilaca</v>
      </c>
    </row>
    <row r="77">
      <c r="A77" s="49" t="s">
        <v>9331</v>
      </c>
      <c r="B77" s="49" t="s">
        <v>9332</v>
      </c>
      <c r="C77" s="49" t="s">
        <v>7473</v>
      </c>
      <c r="D77" s="49"/>
      <c r="E77" s="49"/>
      <c r="F77" s="2">
        <v>2.00300402E8</v>
      </c>
      <c r="G77" s="2" t="s">
        <v>7472</v>
      </c>
      <c r="H77" s="2" t="str">
        <f>IF(G77="","", VLOOKUP(G77,'AlumniEI SIGARRA'!B:I,8,0))</f>
        <v/>
      </c>
    </row>
    <row r="78">
      <c r="A78" s="49"/>
      <c r="B78" s="49" t="s">
        <v>9333</v>
      </c>
      <c r="C78" s="49"/>
      <c r="D78" s="49" t="s">
        <v>7478</v>
      </c>
      <c r="E78" s="49"/>
      <c r="H78" s="2" t="str">
        <f>IF(G78="","", VLOOKUP(G78,'AlumniEI SIGARRA'!B:I,8,0))</f>
        <v/>
      </c>
    </row>
    <row r="79">
      <c r="A79" s="49"/>
      <c r="B79" s="49" t="s">
        <v>9334</v>
      </c>
      <c r="C79" s="49"/>
      <c r="D79" s="49" t="s">
        <v>9335</v>
      </c>
      <c r="E79" s="49">
        <v>9.365515E8</v>
      </c>
      <c r="F79" s="2">
        <v>2.00300401E8</v>
      </c>
      <c r="G79" s="2" t="s">
        <v>7303</v>
      </c>
      <c r="H79" s="11" t="str">
        <f>IF(G79="","", VLOOKUP(G79,'AlumniEI SIGARRA'!B:I,8,0))</f>
        <v>https://www.linkedin.com/in/tiagomatos/</v>
      </c>
    </row>
    <row r="80">
      <c r="A80" s="49"/>
      <c r="B80" s="49" t="s">
        <v>9336</v>
      </c>
      <c r="C80" s="49" t="s">
        <v>9337</v>
      </c>
      <c r="D80" s="49" t="s">
        <v>9338</v>
      </c>
      <c r="E80" s="49"/>
      <c r="H80" s="2" t="str">
        <f>IF(G80="","", VLOOKUP(G80,'AlumniEI SIGARRA'!B:I,8,0))</f>
        <v/>
      </c>
    </row>
    <row r="81">
      <c r="A81" s="49"/>
      <c r="B81" s="49" t="s">
        <v>9339</v>
      </c>
      <c r="C81" s="49"/>
      <c r="D81" s="49"/>
      <c r="E81" s="49"/>
      <c r="H81" s="2" t="str">
        <f>IF(G81="","", VLOOKUP(G81,'AlumniEI SIGARRA'!B:I,8,0))</f>
        <v/>
      </c>
    </row>
    <row r="82">
      <c r="A82" s="49"/>
      <c r="B82" s="49" t="s">
        <v>9004</v>
      </c>
      <c r="C82" s="49"/>
      <c r="D82" s="49" t="s">
        <v>7203</v>
      </c>
      <c r="E82" s="50" t="s">
        <v>9340</v>
      </c>
      <c r="F82" s="2">
        <v>2.00300632E8</v>
      </c>
      <c r="G82" s="2" t="s">
        <v>7200</v>
      </c>
      <c r="H82" s="11" t="str">
        <f>IF(G82="","", VLOOKUP(G82,'AlumniEI SIGARRA'!B:I,8,0))</f>
        <v>https://www.linkedin.com/in/engtiagosantos/</v>
      </c>
    </row>
    <row r="83">
      <c r="A83" s="49"/>
      <c r="B83" s="49"/>
      <c r="C83" s="49"/>
      <c r="D83" s="49"/>
      <c r="E83" s="49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João Pascoal Faria</dc:creator>
</cp:coreProperties>
</file>